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o\Desktop\"/>
    </mc:Choice>
  </mc:AlternateContent>
  <xr:revisionPtr revIDLastSave="0" documentId="13_ncr:1_{3C238DA3-CF0B-4E17-89C5-3269FC9FEA4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S by County" sheetId="1" r:id="rId1"/>
    <sheet name="WS by County graph" sheetId="2" r:id="rId2"/>
  </sheets>
  <definedNames>
    <definedName name="_xlnm._FilterDatabase" localSheetId="0" hidden="1">'WS by County'!$A$1:$E$1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0" i="1" l="1"/>
  <c r="D60" i="1"/>
  <c r="C60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 l="1"/>
</calcChain>
</file>

<file path=xl/sharedStrings.xml><?xml version="1.0" encoding="utf-8"?>
<sst xmlns="http://schemas.openxmlformats.org/spreadsheetml/2006/main" count="128" uniqueCount="69">
  <si>
    <t>County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</si>
  <si>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</si>
  <si>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</si>
  <si>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</si>
  <si>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</si>
  <si>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</si>
  <si>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</si>
  <si>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</si>
  <si>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</si>
  <si>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</si>
  <si>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</si>
  <si>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</si>
  <si>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</si>
  <si>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</si>
  <si>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</si>
  <si>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</si>
  <si>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</si>
  <si>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</si>
  <si>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</si>
  <si>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</si>
  <si>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</si>
  <si>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</si>
  <si>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</si>
  <si>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</si>
  <si>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</si>
  <si>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</si>
  <si>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</si>
  <si>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</si>
  <si>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</si>
  <si>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</si>
  <si>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</si>
  <si>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</si>
  <si>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</si>
  <si>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</si>
  <si>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</si>
  <si>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</si>
  <si>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</si>
  <si>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</si>
  <si>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</si>
  <si>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</si>
  <si>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</si>
  <si>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</si>
  <si>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</si>
  <si>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</si>
  <si>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</si>
  <si>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</si>
  <si>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</si>
  <si>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</si>
  <si>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</si>
  <si>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</si>
  <si>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</si>
  <si>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</si>
  <si>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</si>
  <si>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</si>
  <si>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</si>
  <si>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</si>
  <si>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</si>
  <si>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</si>
  <si>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</si>
  <si>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Community</t>
  </si>
  <si>
    <t>Transient Non-Community</t>
  </si>
  <si>
    <t>Non-Transient Non-Community</t>
  </si>
  <si>
    <t xml:space="preserve">Number of Community Water Systems* </t>
  </si>
  <si>
    <t>Number of Nontransient Noncommunity Water Systems*</t>
  </si>
  <si>
    <t xml:space="preserve">Number of Transient  Noncommunity Water Systems* </t>
  </si>
  <si>
    <t>Total Number of Public Water Systems*</t>
  </si>
  <si>
    <t>*Data collected on Jan 2022</t>
  </si>
  <si>
    <t>Note:  Only those systems meeting the definition of a public water system, CHSC §116275(h), are included in this table.  State small water systems, CHSC §116275 (n), and individual homes are excluded.</t>
  </si>
  <si>
    <t>January 2022                         Total Public Water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</si>
</sst>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3" fontId="3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C68A2"/>
      <rgbColor rgb="007292CC"/>
      <rgbColor rgb="009EB6E4"/>
      <rgbColor rgb="00C6DAF8"/>
      <rgbColor rgb="00465678"/>
      <rgbColor rgb="00E5E5E5"/>
      <rgbColor rgb="004D4D4D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Number of Public Water Systems by Type and County, as of Jan</a:t>
            </a:r>
            <a:r>
              <a:rPr lang="en-US" sz="1600" b="1" baseline="0"/>
              <a:t> 2022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'WS by County graph'!$B$1</c:f>
              <c:strCache>
                <c:ptCount val="1"/>
                <c:pt idx="0">
                  <c:v>Community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'WS by County graph'!$A$2:$A$59</c:f>
              <c:strCache>
                <c:ptCount val="58"/>
                <c:pt idx="0">
                  <c:v>ALAMEDA</c:v>
                </c:pt>
                <c:pt idx="1">
                  <c:v>ALPINE</c:v>
                </c:pt>
                <c:pt idx="2">
                  <c:v>AMADOR</c:v>
                </c:pt>
                <c:pt idx="3">
                  <c:v>BUTTE</c:v>
                </c:pt>
                <c:pt idx="4">
                  <c:v>CALAVERAS</c:v>
                </c:pt>
                <c:pt idx="5">
                  <c:v>COLUSA</c:v>
                </c:pt>
                <c:pt idx="6">
                  <c:v>CONTRA COSTA</c:v>
                </c:pt>
                <c:pt idx="7">
                  <c:v>DEL NORTE</c:v>
                </c:pt>
                <c:pt idx="8">
                  <c:v>EL DORADO</c:v>
                </c:pt>
                <c:pt idx="9">
                  <c:v>FRESNO</c:v>
                </c:pt>
                <c:pt idx="10">
                  <c:v>GLENN</c:v>
                </c:pt>
                <c:pt idx="11">
                  <c:v>HUMBOLDT</c:v>
                </c:pt>
                <c:pt idx="12">
                  <c:v>IMPERIAL</c:v>
                </c:pt>
                <c:pt idx="13">
                  <c:v>INYO</c:v>
                </c:pt>
                <c:pt idx="14">
                  <c:v>KERN</c:v>
                </c:pt>
                <c:pt idx="15">
                  <c:v>KINGS</c:v>
                </c:pt>
                <c:pt idx="16">
                  <c:v>LAKE</c:v>
                </c:pt>
                <c:pt idx="17">
                  <c:v>LASSEN</c:v>
                </c:pt>
                <c:pt idx="18">
                  <c:v>LOS ANGELES</c:v>
                </c:pt>
                <c:pt idx="19">
                  <c:v>MADERA</c:v>
                </c:pt>
                <c:pt idx="20">
                  <c:v>MARIN</c:v>
                </c:pt>
                <c:pt idx="21">
                  <c:v>MARIPOSA</c:v>
                </c:pt>
                <c:pt idx="22">
                  <c:v>MENDOCINO</c:v>
                </c:pt>
                <c:pt idx="23">
                  <c:v>MERCED</c:v>
                </c:pt>
                <c:pt idx="24">
                  <c:v>MODOC</c:v>
                </c:pt>
                <c:pt idx="25">
                  <c:v>MONO</c:v>
                </c:pt>
                <c:pt idx="26">
                  <c:v>MONTEREY</c:v>
                </c:pt>
                <c:pt idx="27">
                  <c:v>NAPA</c:v>
                </c:pt>
                <c:pt idx="28">
                  <c:v>NEVADA</c:v>
                </c:pt>
                <c:pt idx="29">
                  <c:v>ORANGE</c:v>
                </c:pt>
                <c:pt idx="30">
                  <c:v>PLACER</c:v>
                </c:pt>
                <c:pt idx="31">
                  <c:v>PLUMAS</c:v>
                </c:pt>
                <c:pt idx="32">
                  <c:v>RIVERSIDE</c:v>
                </c:pt>
                <c:pt idx="33">
                  <c:v>SACRAMENTO</c:v>
                </c:pt>
                <c:pt idx="34">
                  <c:v>SAN BENITO</c:v>
                </c:pt>
                <c:pt idx="35">
                  <c:v>SAN BERNARDINO</c:v>
                </c:pt>
                <c:pt idx="36">
                  <c:v>SAN DIEGO</c:v>
                </c:pt>
                <c:pt idx="37">
                  <c:v>SAN FRANCISCO</c:v>
                </c:pt>
                <c:pt idx="38">
                  <c:v>SAN JOAQUIN</c:v>
                </c:pt>
                <c:pt idx="39">
                  <c:v>SAN LUIS OBISPO</c:v>
                </c:pt>
                <c:pt idx="40">
                  <c:v>SAN MATEO</c:v>
                </c:pt>
                <c:pt idx="41">
                  <c:v>SANTA BARBARA</c:v>
                </c:pt>
                <c:pt idx="42">
                  <c:v>SANTA CLARA</c:v>
                </c:pt>
                <c:pt idx="43">
                  <c:v>SANTA CRUZ</c:v>
                </c:pt>
                <c:pt idx="44">
                  <c:v>SHASTA</c:v>
                </c:pt>
                <c:pt idx="45">
                  <c:v>SIERRA</c:v>
                </c:pt>
                <c:pt idx="46">
                  <c:v>SISKIYOU</c:v>
                </c:pt>
                <c:pt idx="47">
                  <c:v>SOLANO</c:v>
                </c:pt>
                <c:pt idx="48">
                  <c:v>SONOMA</c:v>
                </c:pt>
                <c:pt idx="49">
                  <c:v>STANISLAUS</c:v>
                </c:pt>
                <c:pt idx="50">
                  <c:v>SUTTER</c:v>
                </c:pt>
                <c:pt idx="51">
                  <c:v>TEHAMA</c:v>
                </c:pt>
                <c:pt idx="52">
                  <c:v>TRINITY</c:v>
                </c:pt>
                <c:pt idx="53">
                  <c:v>TULARE</c:v>
                </c:pt>
                <c:pt idx="54">
                  <c:v>TUOLUMNE</c:v>
                </c:pt>
                <c:pt idx="55">
                  <c:v>VENTURA</c:v>
                </c:pt>
                <c:pt idx="56">
                  <c:v>YOLO</c:v>
                </c:pt>
                <c:pt idx="57">
                  <c:v>YUBA</c:v>
                </c:pt>
              </c:strCache>
            </c:strRef>
          </c:cat>
          <c:val>
            <c:numRef>
              <c:f>'WS by County graph'!$B$2:$B$59</c:f>
              <c:numCache>
                <c:formatCode>General</c:formatCode>
                <c:ptCount val="58"/>
                <c:pt idx="0">
                  <c:v>14</c:v>
                </c:pt>
                <c:pt idx="1">
                  <c:v>5</c:v>
                </c:pt>
                <c:pt idx="2">
                  <c:v>21</c:v>
                </c:pt>
                <c:pt idx="3">
                  <c:v>44</c:v>
                </c:pt>
                <c:pt idx="4">
                  <c:v>18</c:v>
                </c:pt>
                <c:pt idx="5">
                  <c:v>9</c:v>
                </c:pt>
                <c:pt idx="6">
                  <c:v>40</c:v>
                </c:pt>
                <c:pt idx="7">
                  <c:v>16</c:v>
                </c:pt>
                <c:pt idx="8">
                  <c:v>18</c:v>
                </c:pt>
                <c:pt idx="9">
                  <c:v>106</c:v>
                </c:pt>
                <c:pt idx="10">
                  <c:v>15</c:v>
                </c:pt>
                <c:pt idx="11">
                  <c:v>47</c:v>
                </c:pt>
                <c:pt idx="12">
                  <c:v>30</c:v>
                </c:pt>
                <c:pt idx="13">
                  <c:v>47</c:v>
                </c:pt>
                <c:pt idx="14">
                  <c:v>175</c:v>
                </c:pt>
                <c:pt idx="15">
                  <c:v>13</c:v>
                </c:pt>
                <c:pt idx="16">
                  <c:v>44</c:v>
                </c:pt>
                <c:pt idx="17">
                  <c:v>15</c:v>
                </c:pt>
                <c:pt idx="18">
                  <c:v>206</c:v>
                </c:pt>
                <c:pt idx="19">
                  <c:v>67</c:v>
                </c:pt>
                <c:pt idx="20">
                  <c:v>15</c:v>
                </c:pt>
                <c:pt idx="21">
                  <c:v>14</c:v>
                </c:pt>
                <c:pt idx="22">
                  <c:v>43</c:v>
                </c:pt>
                <c:pt idx="23">
                  <c:v>22</c:v>
                </c:pt>
                <c:pt idx="24">
                  <c:v>5</c:v>
                </c:pt>
                <c:pt idx="25">
                  <c:v>18</c:v>
                </c:pt>
                <c:pt idx="26">
                  <c:v>162</c:v>
                </c:pt>
                <c:pt idx="27">
                  <c:v>29</c:v>
                </c:pt>
                <c:pt idx="28">
                  <c:v>21</c:v>
                </c:pt>
                <c:pt idx="29">
                  <c:v>40</c:v>
                </c:pt>
                <c:pt idx="30">
                  <c:v>57</c:v>
                </c:pt>
                <c:pt idx="31">
                  <c:v>28</c:v>
                </c:pt>
                <c:pt idx="32">
                  <c:v>100</c:v>
                </c:pt>
                <c:pt idx="33">
                  <c:v>63</c:v>
                </c:pt>
                <c:pt idx="34">
                  <c:v>34</c:v>
                </c:pt>
                <c:pt idx="35">
                  <c:v>149</c:v>
                </c:pt>
                <c:pt idx="36">
                  <c:v>78</c:v>
                </c:pt>
                <c:pt idx="37">
                  <c:v>5</c:v>
                </c:pt>
                <c:pt idx="38">
                  <c:v>96</c:v>
                </c:pt>
                <c:pt idx="39">
                  <c:v>69</c:v>
                </c:pt>
                <c:pt idx="40">
                  <c:v>37</c:v>
                </c:pt>
                <c:pt idx="41">
                  <c:v>64</c:v>
                </c:pt>
                <c:pt idx="42">
                  <c:v>68</c:v>
                </c:pt>
                <c:pt idx="43">
                  <c:v>50</c:v>
                </c:pt>
                <c:pt idx="44">
                  <c:v>63</c:v>
                </c:pt>
                <c:pt idx="45">
                  <c:v>8</c:v>
                </c:pt>
                <c:pt idx="46">
                  <c:v>32</c:v>
                </c:pt>
                <c:pt idx="47">
                  <c:v>26</c:v>
                </c:pt>
                <c:pt idx="48">
                  <c:v>128</c:v>
                </c:pt>
                <c:pt idx="49">
                  <c:v>61</c:v>
                </c:pt>
                <c:pt idx="50">
                  <c:v>8</c:v>
                </c:pt>
                <c:pt idx="51">
                  <c:v>49</c:v>
                </c:pt>
                <c:pt idx="52">
                  <c:v>19</c:v>
                </c:pt>
                <c:pt idx="53">
                  <c:v>97</c:v>
                </c:pt>
                <c:pt idx="54">
                  <c:v>53</c:v>
                </c:pt>
                <c:pt idx="55">
                  <c:v>67</c:v>
                </c:pt>
                <c:pt idx="56">
                  <c:v>17</c:v>
                </c:pt>
                <c:pt idx="5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2-4B83-8EA8-0C6A029774EF}"/>
            </c:ext>
          </c:extLst>
        </c:ser>
        <c:ser>
          <c:idx val="1"/>
          <c:order val="1"/>
          <c:tx>
            <c:strRef>
              <c:f>'WS by County graph'!$C$1</c:f>
              <c:strCache>
                <c:ptCount val="1"/>
                <c:pt idx="0">
                  <c:v>Transient Non-Community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'WS by County graph'!$A$2:$A$59</c:f>
              <c:strCache>
                <c:ptCount val="58"/>
                <c:pt idx="0">
                  <c:v>ALAMEDA</c:v>
                </c:pt>
                <c:pt idx="1">
                  <c:v>ALPINE</c:v>
                </c:pt>
                <c:pt idx="2">
                  <c:v>AMADOR</c:v>
                </c:pt>
                <c:pt idx="3">
                  <c:v>BUTTE</c:v>
                </c:pt>
                <c:pt idx="4">
                  <c:v>CALAVERAS</c:v>
                </c:pt>
                <c:pt idx="5">
                  <c:v>COLUSA</c:v>
                </c:pt>
                <c:pt idx="6">
                  <c:v>CONTRA COSTA</c:v>
                </c:pt>
                <c:pt idx="7">
                  <c:v>DEL NORTE</c:v>
                </c:pt>
                <c:pt idx="8">
                  <c:v>EL DORADO</c:v>
                </c:pt>
                <c:pt idx="9">
                  <c:v>FRESNO</c:v>
                </c:pt>
                <c:pt idx="10">
                  <c:v>GLENN</c:v>
                </c:pt>
                <c:pt idx="11">
                  <c:v>HUMBOLDT</c:v>
                </c:pt>
                <c:pt idx="12">
                  <c:v>IMPERIAL</c:v>
                </c:pt>
                <c:pt idx="13">
                  <c:v>INYO</c:v>
                </c:pt>
                <c:pt idx="14">
                  <c:v>KERN</c:v>
                </c:pt>
                <c:pt idx="15">
                  <c:v>KINGS</c:v>
                </c:pt>
                <c:pt idx="16">
                  <c:v>LAKE</c:v>
                </c:pt>
                <c:pt idx="17">
                  <c:v>LASSEN</c:v>
                </c:pt>
                <c:pt idx="18">
                  <c:v>LOS ANGELES</c:v>
                </c:pt>
                <c:pt idx="19">
                  <c:v>MADERA</c:v>
                </c:pt>
                <c:pt idx="20">
                  <c:v>MARIN</c:v>
                </c:pt>
                <c:pt idx="21">
                  <c:v>MARIPOSA</c:v>
                </c:pt>
                <c:pt idx="22">
                  <c:v>MENDOCINO</c:v>
                </c:pt>
                <c:pt idx="23">
                  <c:v>MERCED</c:v>
                </c:pt>
                <c:pt idx="24">
                  <c:v>MODOC</c:v>
                </c:pt>
                <c:pt idx="25">
                  <c:v>MONO</c:v>
                </c:pt>
                <c:pt idx="26">
                  <c:v>MONTEREY</c:v>
                </c:pt>
                <c:pt idx="27">
                  <c:v>NAPA</c:v>
                </c:pt>
                <c:pt idx="28">
                  <c:v>NEVADA</c:v>
                </c:pt>
                <c:pt idx="29">
                  <c:v>ORANGE</c:v>
                </c:pt>
                <c:pt idx="30">
                  <c:v>PLACER</c:v>
                </c:pt>
                <c:pt idx="31">
                  <c:v>PLUMAS</c:v>
                </c:pt>
                <c:pt idx="32">
                  <c:v>RIVERSIDE</c:v>
                </c:pt>
                <c:pt idx="33">
                  <c:v>SACRAMENTO</c:v>
                </c:pt>
                <c:pt idx="34">
                  <c:v>SAN BENITO</c:v>
                </c:pt>
                <c:pt idx="35">
                  <c:v>SAN BERNARDINO</c:v>
                </c:pt>
                <c:pt idx="36">
                  <c:v>SAN DIEGO</c:v>
                </c:pt>
                <c:pt idx="37">
                  <c:v>SAN FRANCISCO</c:v>
                </c:pt>
                <c:pt idx="38">
                  <c:v>SAN JOAQUIN</c:v>
                </c:pt>
                <c:pt idx="39">
                  <c:v>SAN LUIS OBISPO</c:v>
                </c:pt>
                <c:pt idx="40">
                  <c:v>SAN MATEO</c:v>
                </c:pt>
                <c:pt idx="41">
                  <c:v>SANTA BARBARA</c:v>
                </c:pt>
                <c:pt idx="42">
                  <c:v>SANTA CLARA</c:v>
                </c:pt>
                <c:pt idx="43">
                  <c:v>SANTA CRUZ</c:v>
                </c:pt>
                <c:pt idx="44">
                  <c:v>SHASTA</c:v>
                </c:pt>
                <c:pt idx="45">
                  <c:v>SIERRA</c:v>
                </c:pt>
                <c:pt idx="46">
                  <c:v>SISKIYOU</c:v>
                </c:pt>
                <c:pt idx="47">
                  <c:v>SOLANO</c:v>
                </c:pt>
                <c:pt idx="48">
                  <c:v>SONOMA</c:v>
                </c:pt>
                <c:pt idx="49">
                  <c:v>STANISLAUS</c:v>
                </c:pt>
                <c:pt idx="50">
                  <c:v>SUTTER</c:v>
                </c:pt>
                <c:pt idx="51">
                  <c:v>TEHAMA</c:v>
                </c:pt>
                <c:pt idx="52">
                  <c:v>TRINITY</c:v>
                </c:pt>
                <c:pt idx="53">
                  <c:v>TULARE</c:v>
                </c:pt>
                <c:pt idx="54">
                  <c:v>TUOLUMNE</c:v>
                </c:pt>
                <c:pt idx="55">
                  <c:v>VENTURA</c:v>
                </c:pt>
                <c:pt idx="56">
                  <c:v>YOLO</c:v>
                </c:pt>
                <c:pt idx="57">
                  <c:v>YUBA</c:v>
                </c:pt>
              </c:strCache>
            </c:strRef>
          </c:cat>
          <c:val>
            <c:numRef>
              <c:f>'WS by County graph'!$C$2:$C$59</c:f>
              <c:numCache>
                <c:formatCode>General</c:formatCode>
                <c:ptCount val="58"/>
                <c:pt idx="0">
                  <c:v>9</c:v>
                </c:pt>
                <c:pt idx="1">
                  <c:v>35</c:v>
                </c:pt>
                <c:pt idx="2">
                  <c:v>47</c:v>
                </c:pt>
                <c:pt idx="3">
                  <c:v>26</c:v>
                </c:pt>
                <c:pt idx="4">
                  <c:v>29</c:v>
                </c:pt>
                <c:pt idx="5">
                  <c:v>15</c:v>
                </c:pt>
                <c:pt idx="6">
                  <c:v>45</c:v>
                </c:pt>
                <c:pt idx="7">
                  <c:v>13</c:v>
                </c:pt>
                <c:pt idx="8">
                  <c:v>96</c:v>
                </c:pt>
                <c:pt idx="9">
                  <c:v>150</c:v>
                </c:pt>
                <c:pt idx="10">
                  <c:v>12</c:v>
                </c:pt>
                <c:pt idx="11">
                  <c:v>34</c:v>
                </c:pt>
                <c:pt idx="12">
                  <c:v>25</c:v>
                </c:pt>
                <c:pt idx="13">
                  <c:v>52</c:v>
                </c:pt>
                <c:pt idx="14">
                  <c:v>89</c:v>
                </c:pt>
                <c:pt idx="15">
                  <c:v>8</c:v>
                </c:pt>
                <c:pt idx="16">
                  <c:v>38</c:v>
                </c:pt>
                <c:pt idx="17">
                  <c:v>14</c:v>
                </c:pt>
                <c:pt idx="18">
                  <c:v>61</c:v>
                </c:pt>
                <c:pt idx="19">
                  <c:v>92</c:v>
                </c:pt>
                <c:pt idx="20">
                  <c:v>26</c:v>
                </c:pt>
                <c:pt idx="21">
                  <c:v>42</c:v>
                </c:pt>
                <c:pt idx="22">
                  <c:v>69</c:v>
                </c:pt>
                <c:pt idx="23">
                  <c:v>44</c:v>
                </c:pt>
                <c:pt idx="24">
                  <c:v>7</c:v>
                </c:pt>
                <c:pt idx="25">
                  <c:v>72</c:v>
                </c:pt>
                <c:pt idx="26">
                  <c:v>67</c:v>
                </c:pt>
                <c:pt idx="27">
                  <c:v>91</c:v>
                </c:pt>
                <c:pt idx="28">
                  <c:v>49</c:v>
                </c:pt>
                <c:pt idx="29">
                  <c:v>2</c:v>
                </c:pt>
                <c:pt idx="30">
                  <c:v>58</c:v>
                </c:pt>
                <c:pt idx="31">
                  <c:v>73</c:v>
                </c:pt>
                <c:pt idx="32">
                  <c:v>81</c:v>
                </c:pt>
                <c:pt idx="33">
                  <c:v>76</c:v>
                </c:pt>
                <c:pt idx="34">
                  <c:v>12</c:v>
                </c:pt>
                <c:pt idx="35">
                  <c:v>138</c:v>
                </c:pt>
                <c:pt idx="36">
                  <c:v>98</c:v>
                </c:pt>
                <c:pt idx="37">
                  <c:v>2</c:v>
                </c:pt>
                <c:pt idx="38">
                  <c:v>117</c:v>
                </c:pt>
                <c:pt idx="39">
                  <c:v>39</c:v>
                </c:pt>
                <c:pt idx="40">
                  <c:v>13</c:v>
                </c:pt>
                <c:pt idx="41">
                  <c:v>62</c:v>
                </c:pt>
                <c:pt idx="42">
                  <c:v>27</c:v>
                </c:pt>
                <c:pt idx="43">
                  <c:v>32</c:v>
                </c:pt>
                <c:pt idx="44">
                  <c:v>83</c:v>
                </c:pt>
                <c:pt idx="45">
                  <c:v>25</c:v>
                </c:pt>
                <c:pt idx="46">
                  <c:v>33</c:v>
                </c:pt>
                <c:pt idx="47">
                  <c:v>23</c:v>
                </c:pt>
                <c:pt idx="48">
                  <c:v>205</c:v>
                </c:pt>
                <c:pt idx="49">
                  <c:v>73</c:v>
                </c:pt>
                <c:pt idx="50">
                  <c:v>12</c:v>
                </c:pt>
                <c:pt idx="51">
                  <c:v>34</c:v>
                </c:pt>
                <c:pt idx="52">
                  <c:v>19</c:v>
                </c:pt>
                <c:pt idx="53">
                  <c:v>139</c:v>
                </c:pt>
                <c:pt idx="54">
                  <c:v>57</c:v>
                </c:pt>
                <c:pt idx="55">
                  <c:v>11</c:v>
                </c:pt>
                <c:pt idx="56">
                  <c:v>45</c:v>
                </c:pt>
                <c:pt idx="5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92-4B83-8EA8-0C6A029774EF}"/>
            </c:ext>
          </c:extLst>
        </c:ser>
        <c:ser>
          <c:idx val="2"/>
          <c:order val="2"/>
          <c:tx>
            <c:strRef>
              <c:f>'WS by County graph'!$D$1</c:f>
              <c:strCache>
                <c:ptCount val="1"/>
                <c:pt idx="0">
                  <c:v>Non-Transient Non-Community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'WS by County graph'!$A$2:$A$59</c:f>
              <c:strCache>
                <c:ptCount val="58"/>
                <c:pt idx="0">
                  <c:v>ALAMEDA</c:v>
                </c:pt>
                <c:pt idx="1">
                  <c:v>ALPINE</c:v>
                </c:pt>
                <c:pt idx="2">
                  <c:v>AMADOR</c:v>
                </c:pt>
                <c:pt idx="3">
                  <c:v>BUTTE</c:v>
                </c:pt>
                <c:pt idx="4">
                  <c:v>CALAVERAS</c:v>
                </c:pt>
                <c:pt idx="5">
                  <c:v>COLUSA</c:v>
                </c:pt>
                <c:pt idx="6">
                  <c:v>CONTRA COSTA</c:v>
                </c:pt>
                <c:pt idx="7">
                  <c:v>DEL NORTE</c:v>
                </c:pt>
                <c:pt idx="8">
                  <c:v>EL DORADO</c:v>
                </c:pt>
                <c:pt idx="9">
                  <c:v>FRESNO</c:v>
                </c:pt>
                <c:pt idx="10">
                  <c:v>GLENN</c:v>
                </c:pt>
                <c:pt idx="11">
                  <c:v>HUMBOLDT</c:v>
                </c:pt>
                <c:pt idx="12">
                  <c:v>IMPERIAL</c:v>
                </c:pt>
                <c:pt idx="13">
                  <c:v>INYO</c:v>
                </c:pt>
                <c:pt idx="14">
                  <c:v>KERN</c:v>
                </c:pt>
                <c:pt idx="15">
                  <c:v>KINGS</c:v>
                </c:pt>
                <c:pt idx="16">
                  <c:v>LAKE</c:v>
                </c:pt>
                <c:pt idx="17">
                  <c:v>LASSEN</c:v>
                </c:pt>
                <c:pt idx="18">
                  <c:v>LOS ANGELES</c:v>
                </c:pt>
                <c:pt idx="19">
                  <c:v>MADERA</c:v>
                </c:pt>
                <c:pt idx="20">
                  <c:v>MARIN</c:v>
                </c:pt>
                <c:pt idx="21">
                  <c:v>MARIPOSA</c:v>
                </c:pt>
                <c:pt idx="22">
                  <c:v>MENDOCINO</c:v>
                </c:pt>
                <c:pt idx="23">
                  <c:v>MERCED</c:v>
                </c:pt>
                <c:pt idx="24">
                  <c:v>MODOC</c:v>
                </c:pt>
                <c:pt idx="25">
                  <c:v>MONO</c:v>
                </c:pt>
                <c:pt idx="26">
                  <c:v>MONTEREY</c:v>
                </c:pt>
                <c:pt idx="27">
                  <c:v>NAPA</c:v>
                </c:pt>
                <c:pt idx="28">
                  <c:v>NEVADA</c:v>
                </c:pt>
                <c:pt idx="29">
                  <c:v>ORANGE</c:v>
                </c:pt>
                <c:pt idx="30">
                  <c:v>PLACER</c:v>
                </c:pt>
                <c:pt idx="31">
                  <c:v>PLUMAS</c:v>
                </c:pt>
                <c:pt idx="32">
                  <c:v>RIVERSIDE</c:v>
                </c:pt>
                <c:pt idx="33">
                  <c:v>SACRAMENTO</c:v>
                </c:pt>
                <c:pt idx="34">
                  <c:v>SAN BENITO</c:v>
                </c:pt>
                <c:pt idx="35">
                  <c:v>SAN BERNARDINO</c:v>
                </c:pt>
                <c:pt idx="36">
                  <c:v>SAN DIEGO</c:v>
                </c:pt>
                <c:pt idx="37">
                  <c:v>SAN FRANCISCO</c:v>
                </c:pt>
                <c:pt idx="38">
                  <c:v>SAN JOAQUIN</c:v>
                </c:pt>
                <c:pt idx="39">
                  <c:v>SAN LUIS OBISPO</c:v>
                </c:pt>
                <c:pt idx="40">
                  <c:v>SAN MATEO</c:v>
                </c:pt>
                <c:pt idx="41">
                  <c:v>SANTA BARBARA</c:v>
                </c:pt>
                <c:pt idx="42">
                  <c:v>SANTA CLARA</c:v>
                </c:pt>
                <c:pt idx="43">
                  <c:v>SANTA CRUZ</c:v>
                </c:pt>
                <c:pt idx="44">
                  <c:v>SHASTA</c:v>
                </c:pt>
                <c:pt idx="45">
                  <c:v>SIERRA</c:v>
                </c:pt>
                <c:pt idx="46">
                  <c:v>SISKIYOU</c:v>
                </c:pt>
                <c:pt idx="47">
                  <c:v>SOLANO</c:v>
                </c:pt>
                <c:pt idx="48">
                  <c:v>SONOMA</c:v>
                </c:pt>
                <c:pt idx="49">
                  <c:v>STANISLAUS</c:v>
                </c:pt>
                <c:pt idx="50">
                  <c:v>SUTTER</c:v>
                </c:pt>
                <c:pt idx="51">
                  <c:v>TEHAMA</c:v>
                </c:pt>
                <c:pt idx="52">
                  <c:v>TRINITY</c:v>
                </c:pt>
                <c:pt idx="53">
                  <c:v>TULARE</c:v>
                </c:pt>
                <c:pt idx="54">
                  <c:v>TUOLUMNE</c:v>
                </c:pt>
                <c:pt idx="55">
                  <c:v>VENTURA</c:v>
                </c:pt>
                <c:pt idx="56">
                  <c:v>YOLO</c:v>
                </c:pt>
                <c:pt idx="57">
                  <c:v>YUBA</c:v>
                </c:pt>
              </c:strCache>
            </c:strRef>
          </c:cat>
          <c:val>
            <c:numRef>
              <c:f>'WS by County graph'!$D$2:$D$59</c:f>
              <c:numCache>
                <c:formatCode>General</c:formatCode>
                <c:ptCount val="58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25</c:v>
                </c:pt>
                <c:pt idx="4">
                  <c:v>6</c:v>
                </c:pt>
                <c:pt idx="5">
                  <c:v>5</c:v>
                </c:pt>
                <c:pt idx="6">
                  <c:v>8</c:v>
                </c:pt>
                <c:pt idx="7">
                  <c:v>3</c:v>
                </c:pt>
                <c:pt idx="8">
                  <c:v>9</c:v>
                </c:pt>
                <c:pt idx="9">
                  <c:v>87</c:v>
                </c:pt>
                <c:pt idx="10">
                  <c:v>14</c:v>
                </c:pt>
                <c:pt idx="11">
                  <c:v>10</c:v>
                </c:pt>
                <c:pt idx="12">
                  <c:v>24</c:v>
                </c:pt>
                <c:pt idx="13">
                  <c:v>12</c:v>
                </c:pt>
                <c:pt idx="14">
                  <c:v>82</c:v>
                </c:pt>
                <c:pt idx="15">
                  <c:v>12</c:v>
                </c:pt>
                <c:pt idx="16">
                  <c:v>1</c:v>
                </c:pt>
                <c:pt idx="17">
                  <c:v>13</c:v>
                </c:pt>
                <c:pt idx="18">
                  <c:v>23</c:v>
                </c:pt>
                <c:pt idx="19">
                  <c:v>46</c:v>
                </c:pt>
                <c:pt idx="20">
                  <c:v>7</c:v>
                </c:pt>
                <c:pt idx="21">
                  <c:v>10</c:v>
                </c:pt>
                <c:pt idx="22">
                  <c:v>26</c:v>
                </c:pt>
                <c:pt idx="23">
                  <c:v>55</c:v>
                </c:pt>
                <c:pt idx="24">
                  <c:v>2</c:v>
                </c:pt>
                <c:pt idx="25">
                  <c:v>3</c:v>
                </c:pt>
                <c:pt idx="26">
                  <c:v>104</c:v>
                </c:pt>
                <c:pt idx="27">
                  <c:v>63</c:v>
                </c:pt>
                <c:pt idx="28">
                  <c:v>14</c:v>
                </c:pt>
                <c:pt idx="29">
                  <c:v>4</c:v>
                </c:pt>
                <c:pt idx="30">
                  <c:v>13</c:v>
                </c:pt>
                <c:pt idx="31">
                  <c:v>8</c:v>
                </c:pt>
                <c:pt idx="32">
                  <c:v>24</c:v>
                </c:pt>
                <c:pt idx="33">
                  <c:v>34</c:v>
                </c:pt>
                <c:pt idx="34">
                  <c:v>18</c:v>
                </c:pt>
                <c:pt idx="35">
                  <c:v>41</c:v>
                </c:pt>
                <c:pt idx="36">
                  <c:v>20</c:v>
                </c:pt>
                <c:pt idx="37">
                  <c:v>1</c:v>
                </c:pt>
                <c:pt idx="38">
                  <c:v>101</c:v>
                </c:pt>
                <c:pt idx="39">
                  <c:v>49</c:v>
                </c:pt>
                <c:pt idx="40">
                  <c:v>3</c:v>
                </c:pt>
                <c:pt idx="41">
                  <c:v>23</c:v>
                </c:pt>
                <c:pt idx="42">
                  <c:v>24</c:v>
                </c:pt>
                <c:pt idx="43">
                  <c:v>15</c:v>
                </c:pt>
                <c:pt idx="44">
                  <c:v>35</c:v>
                </c:pt>
                <c:pt idx="45">
                  <c:v>0</c:v>
                </c:pt>
                <c:pt idx="46">
                  <c:v>9</c:v>
                </c:pt>
                <c:pt idx="47">
                  <c:v>15</c:v>
                </c:pt>
                <c:pt idx="48">
                  <c:v>107</c:v>
                </c:pt>
                <c:pt idx="49">
                  <c:v>68</c:v>
                </c:pt>
                <c:pt idx="50">
                  <c:v>18</c:v>
                </c:pt>
                <c:pt idx="51">
                  <c:v>28</c:v>
                </c:pt>
                <c:pt idx="52">
                  <c:v>4</c:v>
                </c:pt>
                <c:pt idx="53">
                  <c:v>79</c:v>
                </c:pt>
                <c:pt idx="54">
                  <c:v>11</c:v>
                </c:pt>
                <c:pt idx="55">
                  <c:v>22</c:v>
                </c:pt>
                <c:pt idx="56">
                  <c:v>27</c:v>
                </c:pt>
                <c:pt idx="5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92-4B83-8EA8-0C6A02977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8425056"/>
        <c:axId val="1291939808"/>
      </c:barChart>
      <c:catAx>
        <c:axId val="147842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1939808"/>
        <c:crosses val="autoZero"/>
        <c:auto val="1"/>
        <c:lblAlgn val="ctr"/>
        <c:lblOffset val="100"/>
        <c:noMultiLvlLbl val="0"/>
      </c:catAx>
      <c:valAx>
        <c:axId val="129193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842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319087</xdr:colOff>
      <xdr:row>4</xdr:row>
      <xdr:rowOff>52387</xdr:rowOff>
    </xdr:from>
    <xdr:to>
      <xdr:col>29</xdr:col>
      <xdr:colOff>75247</xdr:colOff>
      <xdr:row>28</xdr:row>
      <xdr:rowOff>52387</xdr:rowOff>
    </xdr:to>
    <xdr:graphicFrame macro="">
      <xdr:nvGraphicFramePr>
        <xdr:cNvPr id="2" name="Chart 1" descr="Stacked bar chart of number public water systems by county and system type. ">
          <a:extLst>
            <a:ext uri="{FF2B5EF4-FFF2-40B4-BE49-F238E27FC236}">
              <a16:creationId xmlns:a16="http://schemas.microsoft.com/office/drawing/2014/main" id="{270E40C4-71CB-4C42-A98A-691A5C8AA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90E1562-3139-4CAA-81F4-90B5CC33D451}" name="Table5" displayName="Table5" ref="A1:E59" totalsRowShown="0" headerRowDxfId="4" dataDxfId="3">
  <autoFilter ref="A1:E59" xr:uid="{490E1562-3139-4CAA-81F4-90B5CC33D451}"/>
  <tableColumns count="5">
    <tableColumn id="1" xr3:uid="{CBCF2CA6-6719-4E3B-978C-4036CAD13DE8}" name="County" dataDxfId="6"/>
    <tableColumn id="2" xr3:uid="{56B0DFBB-E40E-473C-8820-9ACC03D5CD7C}" name="Total Number of Public Water Systems*" dataDxfId="0">
      <calculatedColumnFormula>SUM(Table5[[#This Row],[Number of Community Water Systems* ]:[Number of Transient  Noncommunity Water Systems* ]])</calculatedColumnFormula>
    </tableColumn>
    <tableColumn id="3" xr3:uid="{B0353784-4A7E-437D-87E8-2ED059FC9575}" name="Number of Community Water Systems* " dataDxfId="5"/>
    <tableColumn id="5" xr3:uid="{F9629FD3-69CA-434D-AE95-E683204A566D}" name="Number of Nontransient Noncommunity Water Systems*" dataDxfId="1"/>
    <tableColumn id="4" xr3:uid="{F7E8A4F7-A6E0-40B2-85E0-629AD8AAA48D}" name="Number of Transient  Noncommunity Water Systems* " dataDxfId="2"/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zoomScale="115" zoomScaleNormal="115" workbookViewId="0">
      <selection activeCell="G11" sqref="G11"/>
    </sheetView>
  </sheetViews>
  <sheetFormatPr defaultColWidth="9.1796875" defaultRowHeight="15.5" x14ac:dyDescent="0.35"/>
  <cols>
    <col min="1" max="1" width="29.90625" style="6" customWidth="1"/>
    <col min="2" max="2" width="23.54296875" style="7" customWidth="1"/>
    <col min="3" max="3" width="32.7265625" style="8" customWidth="1"/>
    <col min="4" max="4" width="33.08984375" style="7" customWidth="1"/>
    <col min="5" max="5" width="32.36328125" style="7" customWidth="1"/>
    <col min="7" max="16384" width="9.1796875" style="9"/>
  </cols>
  <sheetData>
    <row r="1" spans="1:6" s="5" customFormat="1" ht="46.5" x14ac:dyDescent="0.35">
      <c r="A1" s="3" t="s">
        <v>0</v>
      </c>
      <c r="B1" s="4" t="s">
        <v>65</v>
      </c>
      <c r="C1" s="4" t="s">
        <v>62</v>
      </c>
      <c r="D1" s="4" t="s">
        <v>63</v>
      </c>
      <c r="E1" s="4" t="s">
        <v>64</v>
      </c>
    </row>
    <row r="2" spans="1:6" x14ac:dyDescent="0.35">
      <c r="A2" s="6" t="s">
        <v>1</v>
      </c>
      <c r="B2" s="7">
        <f>SUM(Table5[[#This Row],[Number of Community Water Systems* ]:[Number of Transient  Noncommunity Water Systems* ]])</f>
        <v>27</v>
      </c>
      <c r="C2" s="8">
        <v>14</v>
      </c>
      <c r="D2" s="7">
        <v>4</v>
      </c>
      <c r="E2" s="7">
        <v>9</v>
      </c>
      <c r="F2" s="9"/>
    </row>
    <row r="3" spans="1:6" x14ac:dyDescent="0.35">
      <c r="A3" s="6" t="s">
        <v>2</v>
      </c>
      <c r="B3" s="7">
        <f>SUM(Table5[[#This Row],[Number of Community Water Systems* ]:[Number of Transient  Noncommunity Water Systems* ]])</f>
        <v>43</v>
      </c>
      <c r="C3" s="8">
        <v>5</v>
      </c>
      <c r="D3" s="7">
        <v>3</v>
      </c>
      <c r="E3" s="7">
        <v>35</v>
      </c>
      <c r="F3" s="9"/>
    </row>
    <row r="4" spans="1:6" x14ac:dyDescent="0.35">
      <c r="A4" s="6" t="s">
        <v>3</v>
      </c>
      <c r="B4" s="7">
        <f>SUM(Table5[[#This Row],[Number of Community Water Systems* ]:[Number of Transient  Noncommunity Water Systems* ]])</f>
        <v>73</v>
      </c>
      <c r="C4" s="8">
        <v>21</v>
      </c>
      <c r="D4" s="7">
        <v>5</v>
      </c>
      <c r="E4" s="7">
        <v>47</v>
      </c>
      <c r="F4" s="9"/>
    </row>
    <row r="5" spans="1:6" x14ac:dyDescent="0.35">
      <c r="A5" s="6" t="s">
        <v>4</v>
      </c>
      <c r="B5" s="7">
        <f>SUM(Table5[[#This Row],[Number of Community Water Systems* ]:[Number of Transient  Noncommunity Water Systems* ]])</f>
        <v>95</v>
      </c>
      <c r="C5" s="8">
        <v>44</v>
      </c>
      <c r="D5" s="7">
        <v>25</v>
      </c>
      <c r="E5" s="7">
        <v>26</v>
      </c>
      <c r="F5" s="9"/>
    </row>
    <row r="6" spans="1:6" x14ac:dyDescent="0.35">
      <c r="A6" s="6" t="s">
        <v>5</v>
      </c>
      <c r="B6" s="7">
        <f>SUM(Table5[[#This Row],[Number of Community Water Systems* ]:[Number of Transient  Noncommunity Water Systems* ]])</f>
        <v>53</v>
      </c>
      <c r="C6" s="8">
        <v>18</v>
      </c>
      <c r="D6" s="7">
        <v>6</v>
      </c>
      <c r="E6" s="7">
        <v>29</v>
      </c>
      <c r="F6" s="9"/>
    </row>
    <row r="7" spans="1:6" x14ac:dyDescent="0.35">
      <c r="A7" s="6" t="s">
        <v>6</v>
      </c>
      <c r="B7" s="7">
        <f>SUM(Table5[[#This Row],[Number of Community Water Systems* ]:[Number of Transient  Noncommunity Water Systems* ]])</f>
        <v>29</v>
      </c>
      <c r="C7" s="8">
        <v>9</v>
      </c>
      <c r="D7" s="7">
        <v>5</v>
      </c>
      <c r="E7" s="7">
        <v>15</v>
      </c>
      <c r="F7" s="9"/>
    </row>
    <row r="8" spans="1:6" x14ac:dyDescent="0.35">
      <c r="A8" s="6" t="s">
        <v>7</v>
      </c>
      <c r="B8" s="7">
        <f>SUM(Table5[[#This Row],[Number of Community Water Systems* ]:[Number of Transient  Noncommunity Water Systems* ]])</f>
        <v>93</v>
      </c>
      <c r="C8" s="8">
        <v>40</v>
      </c>
      <c r="D8" s="7">
        <v>8</v>
      </c>
      <c r="E8" s="7">
        <v>45</v>
      </c>
      <c r="F8" s="9"/>
    </row>
    <row r="9" spans="1:6" x14ac:dyDescent="0.35">
      <c r="A9" s="6" t="s">
        <v>8</v>
      </c>
      <c r="B9" s="7">
        <f>SUM(Table5[[#This Row],[Number of Community Water Systems* ]:[Number of Transient  Noncommunity Water Systems* ]])</f>
        <v>32</v>
      </c>
      <c r="C9" s="8">
        <v>16</v>
      </c>
      <c r="D9" s="7">
        <v>3</v>
      </c>
      <c r="E9" s="7">
        <v>13</v>
      </c>
      <c r="F9" s="9"/>
    </row>
    <row r="10" spans="1:6" x14ac:dyDescent="0.35">
      <c r="A10" s="6" t="s">
        <v>9</v>
      </c>
      <c r="B10" s="7">
        <f>SUM(Table5[[#This Row],[Number of Community Water Systems* ]:[Number of Transient  Noncommunity Water Systems* ]])</f>
        <v>123</v>
      </c>
      <c r="C10" s="8">
        <v>18</v>
      </c>
      <c r="D10" s="7">
        <v>9</v>
      </c>
      <c r="E10" s="7">
        <v>96</v>
      </c>
      <c r="F10" s="9"/>
    </row>
    <row r="11" spans="1:6" x14ac:dyDescent="0.35">
      <c r="A11" s="6" t="s">
        <v>10</v>
      </c>
      <c r="B11" s="7">
        <f>SUM(Table5[[#This Row],[Number of Community Water Systems* ]:[Number of Transient  Noncommunity Water Systems* ]])</f>
        <v>343</v>
      </c>
      <c r="C11" s="8">
        <v>106</v>
      </c>
      <c r="D11" s="7">
        <v>87</v>
      </c>
      <c r="E11" s="7">
        <v>150</v>
      </c>
      <c r="F11" s="9"/>
    </row>
    <row r="12" spans="1:6" x14ac:dyDescent="0.35">
      <c r="A12" s="6" t="s">
        <v>11</v>
      </c>
      <c r="B12" s="7">
        <f>SUM(Table5[[#This Row],[Number of Community Water Systems* ]:[Number of Transient  Noncommunity Water Systems* ]])</f>
        <v>41</v>
      </c>
      <c r="C12" s="8">
        <v>15</v>
      </c>
      <c r="D12" s="7">
        <v>14</v>
      </c>
      <c r="E12" s="7">
        <v>12</v>
      </c>
      <c r="F12" s="9"/>
    </row>
    <row r="13" spans="1:6" x14ac:dyDescent="0.35">
      <c r="A13" s="6" t="s">
        <v>12</v>
      </c>
      <c r="B13" s="7">
        <f>SUM(Table5[[#This Row],[Number of Community Water Systems* ]:[Number of Transient  Noncommunity Water Systems* ]])</f>
        <v>91</v>
      </c>
      <c r="C13" s="8">
        <v>47</v>
      </c>
      <c r="D13" s="7">
        <v>10</v>
      </c>
      <c r="E13" s="7">
        <v>34</v>
      </c>
      <c r="F13" s="9"/>
    </row>
    <row r="14" spans="1:6" x14ac:dyDescent="0.35">
      <c r="A14" s="6" t="s">
        <v>13</v>
      </c>
      <c r="B14" s="7">
        <f>SUM(Table5[[#This Row],[Number of Community Water Systems* ]:[Number of Transient  Noncommunity Water Systems* ]])</f>
        <v>79</v>
      </c>
      <c r="C14" s="8">
        <v>30</v>
      </c>
      <c r="D14" s="7">
        <v>24</v>
      </c>
      <c r="E14" s="7">
        <v>25</v>
      </c>
      <c r="F14" s="9"/>
    </row>
    <row r="15" spans="1:6" x14ac:dyDescent="0.35">
      <c r="A15" s="6" t="s">
        <v>14</v>
      </c>
      <c r="B15" s="7">
        <f>SUM(Table5[[#This Row],[Number of Community Water Systems* ]:[Number of Transient  Noncommunity Water Systems* ]])</f>
        <v>111</v>
      </c>
      <c r="C15" s="8">
        <v>47</v>
      </c>
      <c r="D15" s="7">
        <v>12</v>
      </c>
      <c r="E15" s="7">
        <v>52</v>
      </c>
      <c r="F15" s="9"/>
    </row>
    <row r="16" spans="1:6" x14ac:dyDescent="0.35">
      <c r="A16" s="6" t="s">
        <v>15</v>
      </c>
      <c r="B16" s="7">
        <f>SUM(Table5[[#This Row],[Number of Community Water Systems* ]:[Number of Transient  Noncommunity Water Systems* ]])</f>
        <v>346</v>
      </c>
      <c r="C16" s="8">
        <v>175</v>
      </c>
      <c r="D16" s="7">
        <v>82</v>
      </c>
      <c r="E16" s="7">
        <v>89</v>
      </c>
      <c r="F16" s="9"/>
    </row>
    <row r="17" spans="1:6" x14ac:dyDescent="0.35">
      <c r="A17" s="6" t="s">
        <v>16</v>
      </c>
      <c r="B17" s="7">
        <f>SUM(Table5[[#This Row],[Number of Community Water Systems* ]:[Number of Transient  Noncommunity Water Systems* ]])</f>
        <v>33</v>
      </c>
      <c r="C17" s="8">
        <v>13</v>
      </c>
      <c r="D17" s="7">
        <v>12</v>
      </c>
      <c r="E17" s="7">
        <v>8</v>
      </c>
      <c r="F17" s="9"/>
    </row>
    <row r="18" spans="1:6" x14ac:dyDescent="0.35">
      <c r="A18" s="6" t="s">
        <v>17</v>
      </c>
      <c r="B18" s="7">
        <f>SUM(Table5[[#This Row],[Number of Community Water Systems* ]:[Number of Transient  Noncommunity Water Systems* ]])</f>
        <v>83</v>
      </c>
      <c r="C18" s="8">
        <v>44</v>
      </c>
      <c r="D18" s="7">
        <v>1</v>
      </c>
      <c r="E18" s="7">
        <v>38</v>
      </c>
      <c r="F18" s="9"/>
    </row>
    <row r="19" spans="1:6" x14ac:dyDescent="0.35">
      <c r="A19" s="6" t="s">
        <v>18</v>
      </c>
      <c r="B19" s="7">
        <f>SUM(Table5[[#This Row],[Number of Community Water Systems* ]:[Number of Transient  Noncommunity Water Systems* ]])</f>
        <v>42</v>
      </c>
      <c r="C19" s="8">
        <v>15</v>
      </c>
      <c r="D19" s="7">
        <v>13</v>
      </c>
      <c r="E19" s="7">
        <v>14</v>
      </c>
      <c r="F19" s="9"/>
    </row>
    <row r="20" spans="1:6" x14ac:dyDescent="0.35">
      <c r="A20" s="6" t="s">
        <v>19</v>
      </c>
      <c r="B20" s="7">
        <f>SUM(Table5[[#This Row],[Number of Community Water Systems* ]:[Number of Transient  Noncommunity Water Systems* ]])</f>
        <v>290</v>
      </c>
      <c r="C20" s="8">
        <v>206</v>
      </c>
      <c r="D20" s="7">
        <v>23</v>
      </c>
      <c r="E20" s="7">
        <v>61</v>
      </c>
      <c r="F20" s="9"/>
    </row>
    <row r="21" spans="1:6" x14ac:dyDescent="0.35">
      <c r="A21" s="6" t="s">
        <v>20</v>
      </c>
      <c r="B21" s="7">
        <f>SUM(Table5[[#This Row],[Number of Community Water Systems* ]:[Number of Transient  Noncommunity Water Systems* ]])</f>
        <v>205</v>
      </c>
      <c r="C21" s="8">
        <v>67</v>
      </c>
      <c r="D21" s="7">
        <v>46</v>
      </c>
      <c r="E21" s="7">
        <v>92</v>
      </c>
      <c r="F21" s="9"/>
    </row>
    <row r="22" spans="1:6" x14ac:dyDescent="0.35">
      <c r="A22" s="6" t="s">
        <v>21</v>
      </c>
      <c r="B22" s="7">
        <f>SUM(Table5[[#This Row],[Number of Community Water Systems* ]:[Number of Transient  Noncommunity Water Systems* ]])</f>
        <v>48</v>
      </c>
      <c r="C22" s="8">
        <v>15</v>
      </c>
      <c r="D22" s="7">
        <v>7</v>
      </c>
      <c r="E22" s="7">
        <v>26</v>
      </c>
      <c r="F22" s="9"/>
    </row>
    <row r="23" spans="1:6" x14ac:dyDescent="0.35">
      <c r="A23" s="6" t="s">
        <v>22</v>
      </c>
      <c r="B23" s="7">
        <f>SUM(Table5[[#This Row],[Number of Community Water Systems* ]:[Number of Transient  Noncommunity Water Systems* ]])</f>
        <v>66</v>
      </c>
      <c r="C23" s="8">
        <v>14</v>
      </c>
      <c r="D23" s="7">
        <v>10</v>
      </c>
      <c r="E23" s="7">
        <v>42</v>
      </c>
      <c r="F23" s="9"/>
    </row>
    <row r="24" spans="1:6" x14ac:dyDescent="0.35">
      <c r="A24" s="6" t="s">
        <v>23</v>
      </c>
      <c r="B24" s="7">
        <f>SUM(Table5[[#This Row],[Number of Community Water Systems* ]:[Number of Transient  Noncommunity Water Systems* ]])</f>
        <v>138</v>
      </c>
      <c r="C24" s="8">
        <v>43</v>
      </c>
      <c r="D24" s="7">
        <v>26</v>
      </c>
      <c r="E24" s="7">
        <v>69</v>
      </c>
      <c r="F24" s="9"/>
    </row>
    <row r="25" spans="1:6" x14ac:dyDescent="0.35">
      <c r="A25" s="6" t="s">
        <v>24</v>
      </c>
      <c r="B25" s="7">
        <f>SUM(Table5[[#This Row],[Number of Community Water Systems* ]:[Number of Transient  Noncommunity Water Systems* ]])</f>
        <v>121</v>
      </c>
      <c r="C25" s="8">
        <v>22</v>
      </c>
      <c r="D25" s="7">
        <v>55</v>
      </c>
      <c r="E25" s="7">
        <v>44</v>
      </c>
      <c r="F25" s="9"/>
    </row>
    <row r="26" spans="1:6" x14ac:dyDescent="0.35">
      <c r="A26" s="6" t="s">
        <v>25</v>
      </c>
      <c r="B26" s="7">
        <f>SUM(Table5[[#This Row],[Number of Community Water Systems* ]:[Number of Transient  Noncommunity Water Systems* ]])</f>
        <v>14</v>
      </c>
      <c r="C26" s="8">
        <v>5</v>
      </c>
      <c r="D26" s="7">
        <v>2</v>
      </c>
      <c r="E26" s="7">
        <v>7</v>
      </c>
      <c r="F26" s="9"/>
    </row>
    <row r="27" spans="1:6" x14ac:dyDescent="0.35">
      <c r="A27" s="6" t="s">
        <v>26</v>
      </c>
      <c r="B27" s="7">
        <f>SUM(Table5[[#This Row],[Number of Community Water Systems* ]:[Number of Transient  Noncommunity Water Systems* ]])</f>
        <v>93</v>
      </c>
      <c r="C27" s="8">
        <v>18</v>
      </c>
      <c r="D27" s="7">
        <v>3</v>
      </c>
      <c r="E27" s="7">
        <v>72</v>
      </c>
      <c r="F27" s="9"/>
    </row>
    <row r="28" spans="1:6" x14ac:dyDescent="0.35">
      <c r="A28" s="6" t="s">
        <v>27</v>
      </c>
      <c r="B28" s="7">
        <f>SUM(Table5[[#This Row],[Number of Community Water Systems* ]:[Number of Transient  Noncommunity Water Systems* ]])</f>
        <v>333</v>
      </c>
      <c r="C28" s="8">
        <v>162</v>
      </c>
      <c r="D28" s="7">
        <v>104</v>
      </c>
      <c r="E28" s="7">
        <v>67</v>
      </c>
      <c r="F28" s="9"/>
    </row>
    <row r="29" spans="1:6" x14ac:dyDescent="0.35">
      <c r="A29" s="6" t="s">
        <v>28</v>
      </c>
      <c r="B29" s="7">
        <f>SUM(Table5[[#This Row],[Number of Community Water Systems* ]:[Number of Transient  Noncommunity Water Systems* ]])</f>
        <v>183</v>
      </c>
      <c r="C29" s="8">
        <v>29</v>
      </c>
      <c r="D29" s="7">
        <v>63</v>
      </c>
      <c r="E29" s="7">
        <v>91</v>
      </c>
      <c r="F29" s="9"/>
    </row>
    <row r="30" spans="1:6" x14ac:dyDescent="0.35">
      <c r="A30" s="6" t="s">
        <v>29</v>
      </c>
      <c r="B30" s="7">
        <f>SUM(Table5[[#This Row],[Number of Community Water Systems* ]:[Number of Transient  Noncommunity Water Systems* ]])</f>
        <v>84</v>
      </c>
      <c r="C30" s="8">
        <v>21</v>
      </c>
      <c r="D30" s="7">
        <v>14</v>
      </c>
      <c r="E30" s="7">
        <v>49</v>
      </c>
      <c r="F30" s="9"/>
    </row>
    <row r="31" spans="1:6" x14ac:dyDescent="0.35">
      <c r="A31" s="6" t="s">
        <v>30</v>
      </c>
      <c r="B31" s="7">
        <f>SUM(Table5[[#This Row],[Number of Community Water Systems* ]:[Number of Transient  Noncommunity Water Systems* ]])</f>
        <v>46</v>
      </c>
      <c r="C31" s="8">
        <v>40</v>
      </c>
      <c r="D31" s="7">
        <v>4</v>
      </c>
      <c r="E31" s="7">
        <v>2</v>
      </c>
      <c r="F31" s="9"/>
    </row>
    <row r="32" spans="1:6" x14ac:dyDescent="0.35">
      <c r="A32" s="6" t="s">
        <v>31</v>
      </c>
      <c r="B32" s="7">
        <f>SUM(Table5[[#This Row],[Number of Community Water Systems* ]:[Number of Transient  Noncommunity Water Systems* ]])</f>
        <v>128</v>
      </c>
      <c r="C32" s="8">
        <v>57</v>
      </c>
      <c r="D32" s="7">
        <v>13</v>
      </c>
      <c r="E32" s="7">
        <v>58</v>
      </c>
      <c r="F32" s="9"/>
    </row>
    <row r="33" spans="1:6" x14ac:dyDescent="0.35">
      <c r="A33" s="6" t="s">
        <v>32</v>
      </c>
      <c r="B33" s="7">
        <f>SUM(Table5[[#This Row],[Number of Community Water Systems* ]:[Number of Transient  Noncommunity Water Systems* ]])</f>
        <v>109</v>
      </c>
      <c r="C33" s="8">
        <v>28</v>
      </c>
      <c r="D33" s="7">
        <v>8</v>
      </c>
      <c r="E33" s="7">
        <v>73</v>
      </c>
      <c r="F33" s="9"/>
    </row>
    <row r="34" spans="1:6" x14ac:dyDescent="0.35">
      <c r="A34" s="6" t="s">
        <v>33</v>
      </c>
      <c r="B34" s="7">
        <f>SUM(Table5[[#This Row],[Number of Community Water Systems* ]:[Number of Transient  Noncommunity Water Systems* ]])</f>
        <v>205</v>
      </c>
      <c r="C34" s="8">
        <v>100</v>
      </c>
      <c r="D34" s="7">
        <v>24</v>
      </c>
      <c r="E34" s="7">
        <v>81</v>
      </c>
      <c r="F34" s="9"/>
    </row>
    <row r="35" spans="1:6" x14ac:dyDescent="0.35">
      <c r="A35" s="6" t="s">
        <v>34</v>
      </c>
      <c r="B35" s="7">
        <f>SUM(Table5[[#This Row],[Number of Community Water Systems* ]:[Number of Transient  Noncommunity Water Systems* ]])</f>
        <v>173</v>
      </c>
      <c r="C35" s="8">
        <v>63</v>
      </c>
      <c r="D35" s="7">
        <v>34</v>
      </c>
      <c r="E35" s="7">
        <v>76</v>
      </c>
      <c r="F35" s="9"/>
    </row>
    <row r="36" spans="1:6" x14ac:dyDescent="0.35">
      <c r="A36" s="6" t="s">
        <v>35</v>
      </c>
      <c r="B36" s="7">
        <f>SUM(Table5[[#This Row],[Number of Community Water Systems* ]:[Number of Transient  Noncommunity Water Systems* ]])</f>
        <v>64</v>
      </c>
      <c r="C36" s="8">
        <v>34</v>
      </c>
      <c r="D36" s="7">
        <v>18</v>
      </c>
      <c r="E36" s="7">
        <v>12</v>
      </c>
      <c r="F36" s="9"/>
    </row>
    <row r="37" spans="1:6" x14ac:dyDescent="0.35">
      <c r="A37" s="6" t="s">
        <v>36</v>
      </c>
      <c r="B37" s="7">
        <f>SUM(Table5[[#This Row],[Number of Community Water Systems* ]:[Number of Transient  Noncommunity Water Systems* ]])</f>
        <v>328</v>
      </c>
      <c r="C37" s="8">
        <v>149</v>
      </c>
      <c r="D37" s="7">
        <v>41</v>
      </c>
      <c r="E37" s="7">
        <v>138</v>
      </c>
      <c r="F37" s="9"/>
    </row>
    <row r="38" spans="1:6" x14ac:dyDescent="0.35">
      <c r="A38" s="6" t="s">
        <v>37</v>
      </c>
      <c r="B38" s="7">
        <f>SUM(Table5[[#This Row],[Number of Community Water Systems* ]:[Number of Transient  Noncommunity Water Systems* ]])</f>
        <v>196</v>
      </c>
      <c r="C38" s="8">
        <v>78</v>
      </c>
      <c r="D38" s="7">
        <v>20</v>
      </c>
      <c r="E38" s="7">
        <v>98</v>
      </c>
      <c r="F38" s="9"/>
    </row>
    <row r="39" spans="1:6" x14ac:dyDescent="0.35">
      <c r="A39" s="6" t="s">
        <v>38</v>
      </c>
      <c r="B39" s="7">
        <f>SUM(Table5[[#This Row],[Number of Community Water Systems* ]:[Number of Transient  Noncommunity Water Systems* ]])</f>
        <v>8</v>
      </c>
      <c r="C39" s="8">
        <v>5</v>
      </c>
      <c r="D39" s="7">
        <v>1</v>
      </c>
      <c r="E39" s="7">
        <v>2</v>
      </c>
      <c r="F39" s="9"/>
    </row>
    <row r="40" spans="1:6" x14ac:dyDescent="0.35">
      <c r="A40" s="6" t="s">
        <v>39</v>
      </c>
      <c r="B40" s="7">
        <f>SUM(Table5[[#This Row],[Number of Community Water Systems* ]:[Number of Transient  Noncommunity Water Systems* ]])</f>
        <v>314</v>
      </c>
      <c r="C40" s="8">
        <v>96</v>
      </c>
      <c r="D40" s="7">
        <v>101</v>
      </c>
      <c r="E40" s="7">
        <v>117</v>
      </c>
      <c r="F40" s="9"/>
    </row>
    <row r="41" spans="1:6" x14ac:dyDescent="0.35">
      <c r="A41" s="6" t="s">
        <v>40</v>
      </c>
      <c r="B41" s="7">
        <f>SUM(Table5[[#This Row],[Number of Community Water Systems* ]:[Number of Transient  Noncommunity Water Systems* ]])</f>
        <v>157</v>
      </c>
      <c r="C41" s="8">
        <v>69</v>
      </c>
      <c r="D41" s="7">
        <v>49</v>
      </c>
      <c r="E41" s="7">
        <v>39</v>
      </c>
      <c r="F41" s="9"/>
    </row>
    <row r="42" spans="1:6" x14ac:dyDescent="0.35">
      <c r="A42" s="6" t="s">
        <v>41</v>
      </c>
      <c r="B42" s="7">
        <f>SUM(Table5[[#This Row],[Number of Community Water Systems* ]:[Number of Transient  Noncommunity Water Systems* ]])</f>
        <v>53</v>
      </c>
      <c r="C42" s="8">
        <v>37</v>
      </c>
      <c r="D42" s="7">
        <v>3</v>
      </c>
      <c r="E42" s="7">
        <v>13</v>
      </c>
      <c r="F42" s="9"/>
    </row>
    <row r="43" spans="1:6" x14ac:dyDescent="0.35">
      <c r="A43" s="6" t="s">
        <v>42</v>
      </c>
      <c r="B43" s="7">
        <f>SUM(Table5[[#This Row],[Number of Community Water Systems* ]:[Number of Transient  Noncommunity Water Systems* ]])</f>
        <v>149</v>
      </c>
      <c r="C43" s="8">
        <v>64</v>
      </c>
      <c r="D43" s="7">
        <v>23</v>
      </c>
      <c r="E43" s="7">
        <v>62</v>
      </c>
      <c r="F43" s="9"/>
    </row>
    <row r="44" spans="1:6" x14ac:dyDescent="0.35">
      <c r="A44" s="6" t="s">
        <v>43</v>
      </c>
      <c r="B44" s="7">
        <f>SUM(Table5[[#This Row],[Number of Community Water Systems* ]:[Number of Transient  Noncommunity Water Systems* ]])</f>
        <v>119</v>
      </c>
      <c r="C44" s="8">
        <v>68</v>
      </c>
      <c r="D44" s="7">
        <v>24</v>
      </c>
      <c r="E44" s="7">
        <v>27</v>
      </c>
      <c r="F44" s="9"/>
    </row>
    <row r="45" spans="1:6" x14ac:dyDescent="0.35">
      <c r="A45" s="6" t="s">
        <v>44</v>
      </c>
      <c r="B45" s="7">
        <f>SUM(Table5[[#This Row],[Number of Community Water Systems* ]:[Number of Transient  Noncommunity Water Systems* ]])</f>
        <v>97</v>
      </c>
      <c r="C45" s="8">
        <v>50</v>
      </c>
      <c r="D45" s="7">
        <v>15</v>
      </c>
      <c r="E45" s="7">
        <v>32</v>
      </c>
      <c r="F45" s="9"/>
    </row>
    <row r="46" spans="1:6" x14ac:dyDescent="0.35">
      <c r="A46" s="6" t="s">
        <v>45</v>
      </c>
      <c r="B46" s="7">
        <f>SUM(Table5[[#This Row],[Number of Community Water Systems* ]:[Number of Transient  Noncommunity Water Systems* ]])</f>
        <v>181</v>
      </c>
      <c r="C46" s="8">
        <v>63</v>
      </c>
      <c r="D46" s="7">
        <v>35</v>
      </c>
      <c r="E46" s="7">
        <v>83</v>
      </c>
      <c r="F46" s="9"/>
    </row>
    <row r="47" spans="1:6" x14ac:dyDescent="0.35">
      <c r="A47" s="6" t="s">
        <v>46</v>
      </c>
      <c r="B47" s="7">
        <f>SUM(Table5[[#This Row],[Number of Community Water Systems* ]:[Number of Transient  Noncommunity Water Systems* ]])</f>
        <v>33</v>
      </c>
      <c r="C47" s="8">
        <v>8</v>
      </c>
      <c r="D47" s="7">
        <v>0</v>
      </c>
      <c r="E47" s="7">
        <v>25</v>
      </c>
      <c r="F47" s="9"/>
    </row>
    <row r="48" spans="1:6" x14ac:dyDescent="0.35">
      <c r="A48" s="6" t="s">
        <v>47</v>
      </c>
      <c r="B48" s="7">
        <f>SUM(Table5[[#This Row],[Number of Community Water Systems* ]:[Number of Transient  Noncommunity Water Systems* ]])</f>
        <v>74</v>
      </c>
      <c r="C48" s="8">
        <v>32</v>
      </c>
      <c r="D48" s="7">
        <v>9</v>
      </c>
      <c r="E48" s="7">
        <v>33</v>
      </c>
      <c r="F48" s="9"/>
    </row>
    <row r="49" spans="1:7" x14ac:dyDescent="0.35">
      <c r="A49" s="6" t="s">
        <v>48</v>
      </c>
      <c r="B49" s="7">
        <f>SUM(Table5[[#This Row],[Number of Community Water Systems* ]:[Number of Transient  Noncommunity Water Systems* ]])</f>
        <v>64</v>
      </c>
      <c r="C49" s="8">
        <v>26</v>
      </c>
      <c r="D49" s="7">
        <v>15</v>
      </c>
      <c r="E49" s="7">
        <v>23</v>
      </c>
      <c r="F49" s="9"/>
    </row>
    <row r="50" spans="1:7" x14ac:dyDescent="0.35">
      <c r="A50" s="6" t="s">
        <v>49</v>
      </c>
      <c r="B50" s="7">
        <f>SUM(Table5[[#This Row],[Number of Community Water Systems* ]:[Number of Transient  Noncommunity Water Systems* ]])</f>
        <v>440</v>
      </c>
      <c r="C50" s="8">
        <v>128</v>
      </c>
      <c r="D50" s="7">
        <v>107</v>
      </c>
      <c r="E50" s="7">
        <v>205</v>
      </c>
      <c r="F50" s="9"/>
    </row>
    <row r="51" spans="1:7" x14ac:dyDescent="0.35">
      <c r="A51" s="6" t="s">
        <v>50</v>
      </c>
      <c r="B51" s="7">
        <f>SUM(Table5[[#This Row],[Number of Community Water Systems* ]:[Number of Transient  Noncommunity Water Systems* ]])</f>
        <v>202</v>
      </c>
      <c r="C51" s="8">
        <v>61</v>
      </c>
      <c r="D51" s="7">
        <v>68</v>
      </c>
      <c r="E51" s="7">
        <v>73</v>
      </c>
      <c r="F51" s="9"/>
    </row>
    <row r="52" spans="1:7" x14ac:dyDescent="0.35">
      <c r="A52" s="6" t="s">
        <v>51</v>
      </c>
      <c r="B52" s="7">
        <f>SUM(Table5[[#This Row],[Number of Community Water Systems* ]:[Number of Transient  Noncommunity Water Systems* ]])</f>
        <v>38</v>
      </c>
      <c r="C52" s="8">
        <v>8</v>
      </c>
      <c r="D52" s="7">
        <v>18</v>
      </c>
      <c r="E52" s="7">
        <v>12</v>
      </c>
      <c r="F52" s="9"/>
    </row>
    <row r="53" spans="1:7" x14ac:dyDescent="0.35">
      <c r="A53" s="6" t="s">
        <v>52</v>
      </c>
      <c r="B53" s="7">
        <f>SUM(Table5[[#This Row],[Number of Community Water Systems* ]:[Number of Transient  Noncommunity Water Systems* ]])</f>
        <v>111</v>
      </c>
      <c r="C53" s="8">
        <v>49</v>
      </c>
      <c r="D53" s="7">
        <v>28</v>
      </c>
      <c r="E53" s="7">
        <v>34</v>
      </c>
      <c r="F53" s="9"/>
    </row>
    <row r="54" spans="1:7" x14ac:dyDescent="0.35">
      <c r="A54" s="6" t="s">
        <v>53</v>
      </c>
      <c r="B54" s="7">
        <f>SUM(Table5[[#This Row],[Number of Community Water Systems* ]:[Number of Transient  Noncommunity Water Systems* ]])</f>
        <v>42</v>
      </c>
      <c r="C54" s="8">
        <v>19</v>
      </c>
      <c r="D54" s="7">
        <v>4</v>
      </c>
      <c r="E54" s="7">
        <v>19</v>
      </c>
      <c r="F54" s="9"/>
    </row>
    <row r="55" spans="1:7" x14ac:dyDescent="0.35">
      <c r="A55" s="6" t="s">
        <v>54</v>
      </c>
      <c r="B55" s="7">
        <f>SUM(Table5[[#This Row],[Number of Community Water Systems* ]:[Number of Transient  Noncommunity Water Systems* ]])</f>
        <v>315</v>
      </c>
      <c r="C55" s="8">
        <v>97</v>
      </c>
      <c r="D55" s="7">
        <v>79</v>
      </c>
      <c r="E55" s="7">
        <v>139</v>
      </c>
      <c r="F55" s="9"/>
    </row>
    <row r="56" spans="1:7" x14ac:dyDescent="0.35">
      <c r="A56" s="6" t="s">
        <v>55</v>
      </c>
      <c r="B56" s="7">
        <f>SUM(Table5[[#This Row],[Number of Community Water Systems* ]:[Number of Transient  Noncommunity Water Systems* ]])</f>
        <v>121</v>
      </c>
      <c r="C56" s="8">
        <v>53</v>
      </c>
      <c r="D56" s="7">
        <v>11</v>
      </c>
      <c r="E56" s="7">
        <v>57</v>
      </c>
      <c r="F56" s="9"/>
    </row>
    <row r="57" spans="1:7" x14ac:dyDescent="0.35">
      <c r="A57" s="6" t="s">
        <v>56</v>
      </c>
      <c r="B57" s="7">
        <f>SUM(Table5[[#This Row],[Number of Community Water Systems* ]:[Number of Transient  Noncommunity Water Systems* ]])</f>
        <v>100</v>
      </c>
      <c r="C57" s="8">
        <v>67</v>
      </c>
      <c r="D57" s="7">
        <v>22</v>
      </c>
      <c r="E57" s="7">
        <v>11</v>
      </c>
      <c r="F57" s="9"/>
    </row>
    <row r="58" spans="1:7" x14ac:dyDescent="0.35">
      <c r="A58" s="6" t="s">
        <v>57</v>
      </c>
      <c r="B58" s="7">
        <f>SUM(Table5[[#This Row],[Number of Community Water Systems* ]:[Number of Transient  Noncommunity Water Systems* ]])</f>
        <v>89</v>
      </c>
      <c r="C58" s="8">
        <v>17</v>
      </c>
      <c r="D58" s="7">
        <v>27</v>
      </c>
      <c r="E58" s="7">
        <v>45</v>
      </c>
      <c r="F58" s="9"/>
    </row>
    <row r="59" spans="1:7" x14ac:dyDescent="0.35">
      <c r="A59" s="6" t="s">
        <v>58</v>
      </c>
      <c r="B59" s="7">
        <f>SUM(Table5[[#This Row],[Number of Community Water Systems* ]:[Number of Transient  Noncommunity Water Systems* ]])</f>
        <v>66</v>
      </c>
      <c r="C59" s="8">
        <v>22</v>
      </c>
      <c r="D59" s="7">
        <v>13</v>
      </c>
      <c r="E59" s="7">
        <v>31</v>
      </c>
      <c r="F59" s="9"/>
    </row>
    <row r="60" spans="1:7" ht="30" customHeight="1" x14ac:dyDescent="0.35">
      <c r="A60" s="4" t="s">
        <v>68</v>
      </c>
      <c r="B60" s="15">
        <f>SUBTOTAL(109,Table5[Total Number of Public Water Systems*])</f>
        <v>7334</v>
      </c>
      <c r="C60" s="15">
        <f>SUBTOTAL(109,Table5[Number of Community Water Systems* ])</f>
        <v>2867</v>
      </c>
      <c r="D60" s="15">
        <f>SUBTOTAL(109,Table5[Number of Nontransient Noncommunity Water Systems*])</f>
        <v>1490</v>
      </c>
      <c r="E60" s="15">
        <f>SUBTOTAL(109,Table5[Number of Transient  Noncommunity Water Systems* ])</f>
        <v>2977</v>
      </c>
      <c r="F60" s="9"/>
    </row>
    <row r="62" spans="1:7" x14ac:dyDescent="0.35">
      <c r="A62" s="3" t="s">
        <v>66</v>
      </c>
    </row>
    <row r="63" spans="1:7" s="14" customFormat="1" x14ac:dyDescent="0.35">
      <c r="A63" s="10" t="s">
        <v>67</v>
      </c>
      <c r="B63" s="11"/>
      <c r="C63" s="12"/>
      <c r="D63" s="12"/>
      <c r="E63" s="12"/>
      <c r="G63" s="13"/>
    </row>
  </sheetData>
  <pageMargins left="1" right="1" top="1" bottom="1.01042007874016" header="1" footer="1"/>
  <pageSetup orientation="portrait" horizontalDpi="300" verticalDpi="300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A3FE9-F759-496A-B932-628010135299}">
  <dimension ref="A1:D60"/>
  <sheetViews>
    <sheetView showGridLines="0" topLeftCell="A4" zoomScale="115" zoomScaleNormal="115" workbookViewId="0">
      <selection activeCell="G13" sqref="G13"/>
    </sheetView>
  </sheetViews>
  <sheetFormatPr defaultColWidth="9.1796875" defaultRowHeight="14.5" x14ac:dyDescent="0.35"/>
  <cols>
    <col min="1" max="1" width="24.54296875" style="1" customWidth="1"/>
    <col min="2" max="4" width="13.7265625" style="1" customWidth="1"/>
    <col min="5" max="16384" width="9.1796875" style="1"/>
  </cols>
  <sheetData>
    <row r="1" spans="1:4" s="2" customFormat="1" x14ac:dyDescent="0.35">
      <c r="A1" s="2" t="s">
        <v>0</v>
      </c>
      <c r="B1" s="2" t="s">
        <v>59</v>
      </c>
      <c r="C1" s="2" t="s">
        <v>60</v>
      </c>
      <c r="D1" s="2" t="s">
        <v>61</v>
      </c>
    </row>
    <row r="2" spans="1:4" x14ac:dyDescent="0.35">
      <c r="A2" s="1" t="s">
        <v>1</v>
      </c>
      <c r="B2" s="1">
        <v>14</v>
      </c>
      <c r="C2" s="1">
        <v>9</v>
      </c>
      <c r="D2" s="1">
        <v>4</v>
      </c>
    </row>
    <row r="3" spans="1:4" x14ac:dyDescent="0.35">
      <c r="A3" s="1" t="s">
        <v>2</v>
      </c>
      <c r="B3" s="1">
        <v>5</v>
      </c>
      <c r="C3" s="1">
        <v>35</v>
      </c>
      <c r="D3" s="1">
        <v>3</v>
      </c>
    </row>
    <row r="4" spans="1:4" x14ac:dyDescent="0.35">
      <c r="A4" s="1" t="s">
        <v>3</v>
      </c>
      <c r="B4" s="1">
        <v>21</v>
      </c>
      <c r="C4" s="1">
        <v>47</v>
      </c>
      <c r="D4" s="1">
        <v>5</v>
      </c>
    </row>
    <row r="5" spans="1:4" x14ac:dyDescent="0.35">
      <c r="A5" s="1" t="s">
        <v>4</v>
      </c>
      <c r="B5" s="1">
        <v>44</v>
      </c>
      <c r="C5" s="1">
        <v>26</v>
      </c>
      <c r="D5" s="1">
        <v>25</v>
      </c>
    </row>
    <row r="6" spans="1:4" x14ac:dyDescent="0.35">
      <c r="A6" s="1" t="s">
        <v>5</v>
      </c>
      <c r="B6" s="1">
        <v>18</v>
      </c>
      <c r="C6" s="1">
        <v>29</v>
      </c>
      <c r="D6" s="1">
        <v>6</v>
      </c>
    </row>
    <row r="7" spans="1:4" x14ac:dyDescent="0.35">
      <c r="A7" s="1" t="s">
        <v>6</v>
      </c>
      <c r="B7" s="1">
        <v>9</v>
      </c>
      <c r="C7" s="1">
        <v>15</v>
      </c>
      <c r="D7" s="1">
        <v>5</v>
      </c>
    </row>
    <row r="8" spans="1:4" x14ac:dyDescent="0.35">
      <c r="A8" s="1" t="s">
        <v>7</v>
      </c>
      <c r="B8" s="1">
        <v>40</v>
      </c>
      <c r="C8" s="1">
        <v>45</v>
      </c>
      <c r="D8" s="1">
        <v>8</v>
      </c>
    </row>
    <row r="9" spans="1:4" x14ac:dyDescent="0.35">
      <c r="A9" s="1" t="s">
        <v>8</v>
      </c>
      <c r="B9" s="1">
        <v>16</v>
      </c>
      <c r="C9" s="1">
        <v>13</v>
      </c>
      <c r="D9" s="1">
        <v>3</v>
      </c>
    </row>
    <row r="10" spans="1:4" x14ac:dyDescent="0.35">
      <c r="A10" s="1" t="s">
        <v>9</v>
      </c>
      <c r="B10" s="1">
        <v>18</v>
      </c>
      <c r="C10" s="1">
        <v>96</v>
      </c>
      <c r="D10" s="1">
        <v>9</v>
      </c>
    </row>
    <row r="11" spans="1:4" x14ac:dyDescent="0.35">
      <c r="A11" s="1" t="s">
        <v>10</v>
      </c>
      <c r="B11" s="1">
        <v>106</v>
      </c>
      <c r="C11" s="1">
        <v>150</v>
      </c>
      <c r="D11" s="1">
        <v>87</v>
      </c>
    </row>
    <row r="12" spans="1:4" x14ac:dyDescent="0.35">
      <c r="A12" s="1" t="s">
        <v>11</v>
      </c>
      <c r="B12" s="1">
        <v>15</v>
      </c>
      <c r="C12" s="1">
        <v>12</v>
      </c>
      <c r="D12" s="1">
        <v>14</v>
      </c>
    </row>
    <row r="13" spans="1:4" x14ac:dyDescent="0.35">
      <c r="A13" s="1" t="s">
        <v>12</v>
      </c>
      <c r="B13" s="1">
        <v>47</v>
      </c>
      <c r="C13" s="1">
        <v>34</v>
      </c>
      <c r="D13" s="1">
        <v>10</v>
      </c>
    </row>
    <row r="14" spans="1:4" x14ac:dyDescent="0.35">
      <c r="A14" s="1" t="s">
        <v>13</v>
      </c>
      <c r="B14" s="1">
        <v>30</v>
      </c>
      <c r="C14" s="1">
        <v>25</v>
      </c>
      <c r="D14" s="1">
        <v>24</v>
      </c>
    </row>
    <row r="15" spans="1:4" x14ac:dyDescent="0.35">
      <c r="A15" s="1" t="s">
        <v>14</v>
      </c>
      <c r="B15" s="1">
        <v>47</v>
      </c>
      <c r="C15" s="1">
        <v>52</v>
      </c>
      <c r="D15" s="1">
        <v>12</v>
      </c>
    </row>
    <row r="16" spans="1:4" x14ac:dyDescent="0.35">
      <c r="A16" s="1" t="s">
        <v>15</v>
      </c>
      <c r="B16" s="1">
        <v>175</v>
      </c>
      <c r="C16" s="1">
        <v>89</v>
      </c>
      <c r="D16" s="1">
        <v>82</v>
      </c>
    </row>
    <row r="17" spans="1:4" x14ac:dyDescent="0.35">
      <c r="A17" s="1" t="s">
        <v>16</v>
      </c>
      <c r="B17" s="1">
        <v>13</v>
      </c>
      <c r="C17" s="1">
        <v>8</v>
      </c>
      <c r="D17" s="1">
        <v>12</v>
      </c>
    </row>
    <row r="18" spans="1:4" x14ac:dyDescent="0.35">
      <c r="A18" s="1" t="s">
        <v>17</v>
      </c>
      <c r="B18" s="1">
        <v>44</v>
      </c>
      <c r="C18" s="1">
        <v>38</v>
      </c>
      <c r="D18" s="1">
        <v>1</v>
      </c>
    </row>
    <row r="19" spans="1:4" x14ac:dyDescent="0.35">
      <c r="A19" s="1" t="s">
        <v>18</v>
      </c>
      <c r="B19" s="1">
        <v>15</v>
      </c>
      <c r="C19" s="1">
        <v>14</v>
      </c>
      <c r="D19" s="1">
        <v>13</v>
      </c>
    </row>
    <row r="20" spans="1:4" x14ac:dyDescent="0.35">
      <c r="A20" s="1" t="s">
        <v>19</v>
      </c>
      <c r="B20" s="1">
        <v>206</v>
      </c>
      <c r="C20" s="1">
        <v>61</v>
      </c>
      <c r="D20" s="1">
        <v>23</v>
      </c>
    </row>
    <row r="21" spans="1:4" x14ac:dyDescent="0.35">
      <c r="A21" s="1" t="s">
        <v>20</v>
      </c>
      <c r="B21" s="1">
        <v>67</v>
      </c>
      <c r="C21" s="1">
        <v>92</v>
      </c>
      <c r="D21" s="1">
        <v>46</v>
      </c>
    </row>
    <row r="22" spans="1:4" x14ac:dyDescent="0.35">
      <c r="A22" s="1" t="s">
        <v>21</v>
      </c>
      <c r="B22" s="1">
        <v>15</v>
      </c>
      <c r="C22" s="1">
        <v>26</v>
      </c>
      <c r="D22" s="1">
        <v>7</v>
      </c>
    </row>
    <row r="23" spans="1:4" x14ac:dyDescent="0.35">
      <c r="A23" s="1" t="s">
        <v>22</v>
      </c>
      <c r="B23" s="1">
        <v>14</v>
      </c>
      <c r="C23" s="1">
        <v>42</v>
      </c>
      <c r="D23" s="1">
        <v>10</v>
      </c>
    </row>
    <row r="24" spans="1:4" x14ac:dyDescent="0.35">
      <c r="A24" s="1" t="s">
        <v>23</v>
      </c>
      <c r="B24" s="1">
        <v>43</v>
      </c>
      <c r="C24" s="1">
        <v>69</v>
      </c>
      <c r="D24" s="1">
        <v>26</v>
      </c>
    </row>
    <row r="25" spans="1:4" x14ac:dyDescent="0.35">
      <c r="A25" s="1" t="s">
        <v>24</v>
      </c>
      <c r="B25" s="1">
        <v>22</v>
      </c>
      <c r="C25" s="1">
        <v>44</v>
      </c>
      <c r="D25" s="1">
        <v>55</v>
      </c>
    </row>
    <row r="26" spans="1:4" x14ac:dyDescent="0.35">
      <c r="A26" s="1" t="s">
        <v>25</v>
      </c>
      <c r="B26" s="1">
        <v>5</v>
      </c>
      <c r="C26" s="1">
        <v>7</v>
      </c>
      <c r="D26" s="1">
        <v>2</v>
      </c>
    </row>
    <row r="27" spans="1:4" x14ac:dyDescent="0.35">
      <c r="A27" s="1" t="s">
        <v>26</v>
      </c>
      <c r="B27" s="1">
        <v>18</v>
      </c>
      <c r="C27" s="1">
        <v>72</v>
      </c>
      <c r="D27" s="1">
        <v>3</v>
      </c>
    </row>
    <row r="28" spans="1:4" x14ac:dyDescent="0.35">
      <c r="A28" s="1" t="s">
        <v>27</v>
      </c>
      <c r="B28" s="1">
        <v>162</v>
      </c>
      <c r="C28" s="1">
        <v>67</v>
      </c>
      <c r="D28" s="1">
        <v>104</v>
      </c>
    </row>
    <row r="29" spans="1:4" x14ac:dyDescent="0.35">
      <c r="A29" s="1" t="s">
        <v>28</v>
      </c>
      <c r="B29" s="1">
        <v>29</v>
      </c>
      <c r="C29" s="1">
        <v>91</v>
      </c>
      <c r="D29" s="1">
        <v>63</v>
      </c>
    </row>
    <row r="30" spans="1:4" x14ac:dyDescent="0.35">
      <c r="A30" s="1" t="s">
        <v>29</v>
      </c>
      <c r="B30" s="1">
        <v>21</v>
      </c>
      <c r="C30" s="1">
        <v>49</v>
      </c>
      <c r="D30" s="1">
        <v>14</v>
      </c>
    </row>
    <row r="31" spans="1:4" x14ac:dyDescent="0.35">
      <c r="A31" s="1" t="s">
        <v>30</v>
      </c>
      <c r="B31" s="1">
        <v>40</v>
      </c>
      <c r="C31" s="1">
        <v>2</v>
      </c>
      <c r="D31" s="1">
        <v>4</v>
      </c>
    </row>
    <row r="32" spans="1:4" x14ac:dyDescent="0.35">
      <c r="A32" s="1" t="s">
        <v>31</v>
      </c>
      <c r="B32" s="1">
        <v>57</v>
      </c>
      <c r="C32" s="1">
        <v>58</v>
      </c>
      <c r="D32" s="1">
        <v>13</v>
      </c>
    </row>
    <row r="33" spans="1:4" x14ac:dyDescent="0.35">
      <c r="A33" s="1" t="s">
        <v>32</v>
      </c>
      <c r="B33" s="1">
        <v>28</v>
      </c>
      <c r="C33" s="1">
        <v>73</v>
      </c>
      <c r="D33" s="1">
        <v>8</v>
      </c>
    </row>
    <row r="34" spans="1:4" x14ac:dyDescent="0.35">
      <c r="A34" s="1" t="s">
        <v>33</v>
      </c>
      <c r="B34" s="1">
        <v>100</v>
      </c>
      <c r="C34" s="1">
        <v>81</v>
      </c>
      <c r="D34" s="1">
        <v>24</v>
      </c>
    </row>
    <row r="35" spans="1:4" x14ac:dyDescent="0.35">
      <c r="A35" s="1" t="s">
        <v>34</v>
      </c>
      <c r="B35" s="1">
        <v>63</v>
      </c>
      <c r="C35" s="1">
        <v>76</v>
      </c>
      <c r="D35" s="1">
        <v>34</v>
      </c>
    </row>
    <row r="36" spans="1:4" x14ac:dyDescent="0.35">
      <c r="A36" s="1" t="s">
        <v>35</v>
      </c>
      <c r="B36" s="1">
        <v>34</v>
      </c>
      <c r="C36" s="1">
        <v>12</v>
      </c>
      <c r="D36" s="1">
        <v>18</v>
      </c>
    </row>
    <row r="37" spans="1:4" x14ac:dyDescent="0.35">
      <c r="A37" s="1" t="s">
        <v>36</v>
      </c>
      <c r="B37" s="1">
        <v>149</v>
      </c>
      <c r="C37" s="1">
        <v>138</v>
      </c>
      <c r="D37" s="1">
        <v>41</v>
      </c>
    </row>
    <row r="38" spans="1:4" x14ac:dyDescent="0.35">
      <c r="A38" s="1" t="s">
        <v>37</v>
      </c>
      <c r="B38" s="1">
        <v>78</v>
      </c>
      <c r="C38" s="1">
        <v>98</v>
      </c>
      <c r="D38" s="1">
        <v>20</v>
      </c>
    </row>
    <row r="39" spans="1:4" x14ac:dyDescent="0.35">
      <c r="A39" s="1" t="s">
        <v>38</v>
      </c>
      <c r="B39" s="1">
        <v>5</v>
      </c>
      <c r="C39" s="1">
        <v>2</v>
      </c>
      <c r="D39" s="1">
        <v>1</v>
      </c>
    </row>
    <row r="40" spans="1:4" x14ac:dyDescent="0.35">
      <c r="A40" s="1" t="s">
        <v>39</v>
      </c>
      <c r="B40" s="1">
        <v>96</v>
      </c>
      <c r="C40" s="1">
        <v>117</v>
      </c>
      <c r="D40" s="1">
        <v>101</v>
      </c>
    </row>
    <row r="41" spans="1:4" x14ac:dyDescent="0.35">
      <c r="A41" s="1" t="s">
        <v>40</v>
      </c>
      <c r="B41" s="1">
        <v>69</v>
      </c>
      <c r="C41" s="1">
        <v>39</v>
      </c>
      <c r="D41" s="1">
        <v>49</v>
      </c>
    </row>
    <row r="42" spans="1:4" x14ac:dyDescent="0.35">
      <c r="A42" s="1" t="s">
        <v>41</v>
      </c>
      <c r="B42" s="1">
        <v>37</v>
      </c>
      <c r="C42" s="1">
        <v>13</v>
      </c>
      <c r="D42" s="1">
        <v>3</v>
      </c>
    </row>
    <row r="43" spans="1:4" x14ac:dyDescent="0.35">
      <c r="A43" s="1" t="s">
        <v>42</v>
      </c>
      <c r="B43" s="1">
        <v>64</v>
      </c>
      <c r="C43" s="1">
        <v>62</v>
      </c>
      <c r="D43" s="1">
        <v>23</v>
      </c>
    </row>
    <row r="44" spans="1:4" x14ac:dyDescent="0.35">
      <c r="A44" s="1" t="s">
        <v>43</v>
      </c>
      <c r="B44" s="1">
        <v>68</v>
      </c>
      <c r="C44" s="1">
        <v>27</v>
      </c>
      <c r="D44" s="1">
        <v>24</v>
      </c>
    </row>
    <row r="45" spans="1:4" x14ac:dyDescent="0.35">
      <c r="A45" s="1" t="s">
        <v>44</v>
      </c>
      <c r="B45" s="1">
        <v>50</v>
      </c>
      <c r="C45" s="1">
        <v>32</v>
      </c>
      <c r="D45" s="1">
        <v>15</v>
      </c>
    </row>
    <row r="46" spans="1:4" x14ac:dyDescent="0.35">
      <c r="A46" s="1" t="s">
        <v>45</v>
      </c>
      <c r="B46" s="1">
        <v>63</v>
      </c>
      <c r="C46" s="1">
        <v>83</v>
      </c>
      <c r="D46" s="1">
        <v>35</v>
      </c>
    </row>
    <row r="47" spans="1:4" x14ac:dyDescent="0.35">
      <c r="A47" s="1" t="s">
        <v>46</v>
      </c>
      <c r="B47" s="1">
        <v>8</v>
      </c>
      <c r="C47" s="1">
        <v>25</v>
      </c>
      <c r="D47" s="1">
        <v>0</v>
      </c>
    </row>
    <row r="48" spans="1:4" x14ac:dyDescent="0.35">
      <c r="A48" s="1" t="s">
        <v>47</v>
      </c>
      <c r="B48" s="1">
        <v>32</v>
      </c>
      <c r="C48" s="1">
        <v>33</v>
      </c>
      <c r="D48" s="1">
        <v>9</v>
      </c>
    </row>
    <row r="49" spans="1:4" x14ac:dyDescent="0.35">
      <c r="A49" s="1" t="s">
        <v>48</v>
      </c>
      <c r="B49" s="1">
        <v>26</v>
      </c>
      <c r="C49" s="1">
        <v>23</v>
      </c>
      <c r="D49" s="1">
        <v>15</v>
      </c>
    </row>
    <row r="50" spans="1:4" x14ac:dyDescent="0.35">
      <c r="A50" s="1" t="s">
        <v>49</v>
      </c>
      <c r="B50" s="1">
        <v>128</v>
      </c>
      <c r="C50" s="1">
        <v>205</v>
      </c>
      <c r="D50" s="1">
        <v>107</v>
      </c>
    </row>
    <row r="51" spans="1:4" x14ac:dyDescent="0.35">
      <c r="A51" s="1" t="s">
        <v>50</v>
      </c>
      <c r="B51" s="1">
        <v>61</v>
      </c>
      <c r="C51" s="1">
        <v>73</v>
      </c>
      <c r="D51" s="1">
        <v>68</v>
      </c>
    </row>
    <row r="52" spans="1:4" x14ac:dyDescent="0.35">
      <c r="A52" s="1" t="s">
        <v>51</v>
      </c>
      <c r="B52" s="1">
        <v>8</v>
      </c>
      <c r="C52" s="1">
        <v>12</v>
      </c>
      <c r="D52" s="1">
        <v>18</v>
      </c>
    </row>
    <row r="53" spans="1:4" x14ac:dyDescent="0.35">
      <c r="A53" s="1" t="s">
        <v>52</v>
      </c>
      <c r="B53" s="1">
        <v>49</v>
      </c>
      <c r="C53" s="1">
        <v>34</v>
      </c>
      <c r="D53" s="1">
        <v>28</v>
      </c>
    </row>
    <row r="54" spans="1:4" x14ac:dyDescent="0.35">
      <c r="A54" s="1" t="s">
        <v>53</v>
      </c>
      <c r="B54" s="1">
        <v>19</v>
      </c>
      <c r="C54" s="1">
        <v>19</v>
      </c>
      <c r="D54" s="1">
        <v>4</v>
      </c>
    </row>
    <row r="55" spans="1:4" x14ac:dyDescent="0.35">
      <c r="A55" s="1" t="s">
        <v>54</v>
      </c>
      <c r="B55" s="1">
        <v>97</v>
      </c>
      <c r="C55" s="1">
        <v>139</v>
      </c>
      <c r="D55" s="1">
        <v>79</v>
      </c>
    </row>
    <row r="56" spans="1:4" x14ac:dyDescent="0.35">
      <c r="A56" s="1" t="s">
        <v>55</v>
      </c>
      <c r="B56" s="1">
        <v>53</v>
      </c>
      <c r="C56" s="1">
        <v>57</v>
      </c>
      <c r="D56" s="1">
        <v>11</v>
      </c>
    </row>
    <row r="57" spans="1:4" x14ac:dyDescent="0.35">
      <c r="A57" s="1" t="s">
        <v>56</v>
      </c>
      <c r="B57" s="1">
        <v>67</v>
      </c>
      <c r="C57" s="1">
        <v>11</v>
      </c>
      <c r="D57" s="1">
        <v>22</v>
      </c>
    </row>
    <row r="58" spans="1:4" x14ac:dyDescent="0.35">
      <c r="A58" s="1" t="s">
        <v>57</v>
      </c>
      <c r="B58" s="1">
        <v>17</v>
      </c>
      <c r="C58" s="1">
        <v>45</v>
      </c>
      <c r="D58" s="1">
        <v>27</v>
      </c>
    </row>
    <row r="59" spans="1:4" x14ac:dyDescent="0.35">
      <c r="A59" s="1" t="s">
        <v>58</v>
      </c>
      <c r="B59" s="1">
        <v>22</v>
      </c>
      <c r="C59" s="1">
        <v>31</v>
      </c>
      <c r="D59" s="1">
        <v>13</v>
      </c>
    </row>
    <row r="60" spans="1:4" ht="16.75" customHeight="1" x14ac:dyDescent="0.35"/>
  </sheetData>
  <pageMargins left="1" right="1" top="1" bottom="1.01042007874016" header="1" footer="1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WS by County</vt:lpstr>
      <vt:lpstr>WS by County graph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Kline, Suzanne@Waterboards</dc:creator>
  <cp:lastModifiedBy>Ho, Jasmine@Waterboards</cp:lastModifiedBy>
  <dcterms:created xsi:type="dcterms:W3CDTF">2022-01-19T20:27:19Z</dcterms:created>
  <dcterms:modified xsi:type="dcterms:W3CDTF">2022-08-03T18:10:42Z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