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https://cawaterboards.sharepoint.com/sites/WB-DDW-LCRRUnit/Shared Documents/LCRI/Baseline Inventory Development Folder/Finalized Baseline Inventory Documents/"/>
    </mc:Choice>
  </mc:AlternateContent>
  <xr:revisionPtr revIDLastSave="26" documentId="8_{280D8212-8AA2-4612-8C5A-D7E0C6A97438}" xr6:coauthVersionLast="47" xr6:coauthVersionMax="47" xr10:uidLastSave="{0FFE5EF3-C6E5-4299-8502-7D3D861B306F}"/>
  <bookViews>
    <workbookView xWindow="2240" yWindow="2240" windowWidth="14400" windowHeight="7820" tabRatio="873" xr2:uid="{58F4E2DF-D5C9-4F26-A402-BBD2D4348A53}"/>
  </bookViews>
  <sheets>
    <sheet name="Inventory Report" sheetId="46" r:id="rId1"/>
    <sheet name="Detailed Inventory" sheetId="36" r:id="rId2"/>
    <sheet name="Dropdowns" sheetId="35" state="hidden" r:id="rId3"/>
    <sheet name="SL Classification Table" sheetId="41" state="hidden" r:id="rId4"/>
    <sheet name="LCR Team Review" sheetId="47" state="hidden" r:id="rId5"/>
    <sheet name="LCR Report Data" sheetId="50" state="hidden" r:id="rId6"/>
  </sheets>
  <definedNames>
    <definedName name="_xlnm._FilterDatabase" localSheetId="1" hidden="1">'Detailed Inventory'!$B$5:$AB$5006</definedName>
    <definedName name="_xlnm._FilterDatabase" localSheetId="2" hidden="1">Dropdowns!$A$1:$H$4364</definedName>
    <definedName name="OpenNameManagerTaskpane">'Detailed Inventory'!$H$4:$H$4</definedName>
    <definedName name="_xlnm.Print_Area" localSheetId="2">Dropdowns!$A$1:$H$4364</definedName>
    <definedName name="UpSys_Mat">Dropdowns!$C$2:$C$7</definedName>
    <definedName name="UpSys_Mat2">Dropdowns!$C$2:$C$8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2" i="46" l="1"/>
  <c r="BO2" i="50" s="1"/>
  <c r="D141" i="46" a="1"/>
  <c r="D141" i="46" s="1"/>
  <c r="BN2" i="50" s="1"/>
  <c r="D140" i="46"/>
  <c r="BM2" i="50" s="1"/>
  <c r="D139" i="46"/>
  <c r="BL2" i="50" s="1"/>
  <c r="E23" i="47" a="1"/>
  <c r="E23" i="47" s="1"/>
  <c r="D23" i="47" a="1"/>
  <c r="D23" i="47" s="1"/>
  <c r="E22" i="47" a="1"/>
  <c r="E22" i="47" s="1"/>
  <c r="D22" i="47" a="1"/>
  <c r="D22" i="47" s="1"/>
  <c r="B23" i="47" a="1"/>
  <c r="B23" i="47" s="1"/>
  <c r="B22" i="47" a="1"/>
  <c r="B22" i="47" s="1"/>
  <c r="AX2" i="50"/>
  <c r="CC2" i="50"/>
  <c r="CA2" i="50"/>
  <c r="BT2" i="50"/>
  <c r="BU2" i="50"/>
  <c r="BV2" i="50"/>
  <c r="BW2" i="50"/>
  <c r="BX2" i="50"/>
  <c r="BY2" i="50"/>
  <c r="BZ2" i="50"/>
  <c r="CB2" i="50"/>
  <c r="F2" i="50"/>
  <c r="C2" i="50"/>
  <c r="D2" i="50"/>
  <c r="E2" i="50"/>
  <c r="G2" i="50"/>
  <c r="H2" i="50"/>
  <c r="I2" i="50"/>
  <c r="J2" i="50"/>
  <c r="L2" i="50"/>
  <c r="M2" i="50"/>
  <c r="N2" i="50"/>
  <c r="O2" i="50"/>
  <c r="P2" i="50"/>
  <c r="Q2" i="50"/>
  <c r="R2" i="50"/>
  <c r="S2" i="50"/>
  <c r="T2" i="50"/>
  <c r="U2" i="50"/>
  <c r="V2" i="50"/>
  <c r="W2" i="50"/>
  <c r="X2" i="50"/>
  <c r="Y2" i="50"/>
  <c r="Z2" i="50"/>
  <c r="AA2" i="50"/>
  <c r="AB2" i="50"/>
  <c r="AC2" i="50"/>
  <c r="AD2" i="50"/>
  <c r="AE2" i="50"/>
  <c r="AL2" i="50"/>
  <c r="AM2" i="50"/>
  <c r="AN2" i="50"/>
  <c r="AO2" i="50"/>
  <c r="AP2" i="50"/>
  <c r="AQ2" i="50"/>
  <c r="AR2" i="50"/>
  <c r="AS2" i="50"/>
  <c r="AT2" i="50"/>
  <c r="AU2" i="50"/>
  <c r="AV2" i="50"/>
  <c r="AW2" i="50"/>
  <c r="B2" i="50"/>
  <c r="B1" i="36"/>
  <c r="AB6" i="36" a="1"/>
  <c r="AB6" i="36" s="1"/>
  <c r="B17" i="47"/>
  <c r="C17" i="47"/>
  <c r="AB5005" i="36" a="1"/>
  <c r="AB5005" i="36" s="1"/>
  <c r="AB5004" i="36" a="1"/>
  <c r="AB5004" i="36" s="1"/>
  <c r="AB5003" i="36" a="1"/>
  <c r="AB5003" i="36" s="1"/>
  <c r="AB5002" i="36" a="1"/>
  <c r="AB5002" i="36" s="1"/>
  <c r="AB5001" i="36" a="1"/>
  <c r="AB5001" i="36" s="1"/>
  <c r="AB5000" i="36" a="1"/>
  <c r="AB5000" i="36" s="1"/>
  <c r="AB4999" i="36" a="1"/>
  <c r="AB4999" i="36" s="1"/>
  <c r="AB4998" i="36" a="1"/>
  <c r="AB4998" i="36" s="1"/>
  <c r="AB4997" i="36" a="1"/>
  <c r="AB4997" i="36" s="1"/>
  <c r="AB4996" i="36" a="1"/>
  <c r="AB4996" i="36" s="1"/>
  <c r="AB4995" i="36" a="1"/>
  <c r="AB4995" i="36" s="1"/>
  <c r="AB4994" i="36" a="1"/>
  <c r="AB4994" i="36" s="1"/>
  <c r="AB4993" i="36" a="1"/>
  <c r="AB4993" i="36" s="1"/>
  <c r="AB4992" i="36" a="1"/>
  <c r="AB4992" i="36" s="1"/>
  <c r="AB4991" i="36" a="1"/>
  <c r="AB4991" i="36" s="1"/>
  <c r="AB4990" i="36" a="1"/>
  <c r="AB4990" i="36" s="1"/>
  <c r="AB4989" i="36" a="1"/>
  <c r="AB4989" i="36" s="1"/>
  <c r="AB4988" i="36" a="1"/>
  <c r="AB4988" i="36" s="1"/>
  <c r="AB4987" i="36" a="1"/>
  <c r="AB4987" i="36" s="1"/>
  <c r="AB4986" i="36" a="1"/>
  <c r="AB4986" i="36" s="1"/>
  <c r="AB4985" i="36" a="1"/>
  <c r="AB4985" i="36" s="1"/>
  <c r="AB4984" i="36" a="1"/>
  <c r="AB4984" i="36" s="1"/>
  <c r="AB4983" i="36" a="1"/>
  <c r="AB4983" i="36" s="1"/>
  <c r="AB4982" i="36" a="1"/>
  <c r="AB4982" i="36" s="1"/>
  <c r="AB4981" i="36" a="1"/>
  <c r="AB4981" i="36" s="1"/>
  <c r="AB4980" i="36" a="1"/>
  <c r="AB4980" i="36" s="1"/>
  <c r="AB4979" i="36" a="1"/>
  <c r="AB4979" i="36" s="1"/>
  <c r="AB4978" i="36" a="1"/>
  <c r="AB4978" i="36" s="1"/>
  <c r="AB4977" i="36" a="1"/>
  <c r="AB4977" i="36" s="1"/>
  <c r="AB4976" i="36" a="1"/>
  <c r="AB4976" i="36" s="1"/>
  <c r="AB4975" i="36" a="1"/>
  <c r="AB4975" i="36" s="1"/>
  <c r="AB4974" i="36" a="1"/>
  <c r="AB4974" i="36" s="1"/>
  <c r="AB4973" i="36" a="1"/>
  <c r="AB4973" i="36" s="1"/>
  <c r="AB4972" i="36" a="1"/>
  <c r="AB4972" i="36" s="1"/>
  <c r="AB4971" i="36" a="1"/>
  <c r="AB4971" i="36" s="1"/>
  <c r="AB4970" i="36" a="1"/>
  <c r="AB4970" i="36" s="1"/>
  <c r="AB4969" i="36" a="1"/>
  <c r="AB4969" i="36" s="1"/>
  <c r="AB4968" i="36" a="1"/>
  <c r="AB4968" i="36" s="1"/>
  <c r="AB4967" i="36" a="1"/>
  <c r="AB4967" i="36" s="1"/>
  <c r="AB4966" i="36" a="1"/>
  <c r="AB4966" i="36" s="1"/>
  <c r="AB4965" i="36" a="1"/>
  <c r="AB4965" i="36" s="1"/>
  <c r="AB4964" i="36" a="1"/>
  <c r="AB4964" i="36" s="1"/>
  <c r="AB4963" i="36" a="1"/>
  <c r="AB4963" i="36" s="1"/>
  <c r="AB4962" i="36" a="1"/>
  <c r="AB4962" i="36" s="1"/>
  <c r="AB4961" i="36" a="1"/>
  <c r="AB4961" i="36" s="1"/>
  <c r="AB4960" i="36" a="1"/>
  <c r="AB4960" i="36" s="1"/>
  <c r="AB4959" i="36" a="1"/>
  <c r="AB4959" i="36" s="1"/>
  <c r="AB4958" i="36" a="1"/>
  <c r="AB4958" i="36" s="1"/>
  <c r="AB4957" i="36" a="1"/>
  <c r="AB4957" i="36" s="1"/>
  <c r="AB4956" i="36" a="1"/>
  <c r="AB4956" i="36" s="1"/>
  <c r="AB4955" i="36" a="1"/>
  <c r="AB4955" i="36" s="1"/>
  <c r="AB4954" i="36" a="1"/>
  <c r="AB4954" i="36" s="1"/>
  <c r="AB4953" i="36" a="1"/>
  <c r="AB4953" i="36" s="1"/>
  <c r="AB4952" i="36" a="1"/>
  <c r="AB4952" i="36" s="1"/>
  <c r="AB4951" i="36" a="1"/>
  <c r="AB4951" i="36" s="1"/>
  <c r="AB4950" i="36" a="1"/>
  <c r="AB4950" i="36" s="1"/>
  <c r="AB4949" i="36" a="1"/>
  <c r="AB4949" i="36" s="1"/>
  <c r="AB4948" i="36" a="1"/>
  <c r="AB4948" i="36" s="1"/>
  <c r="AB4947" i="36" a="1"/>
  <c r="AB4947" i="36" s="1"/>
  <c r="AB4946" i="36" a="1"/>
  <c r="AB4946" i="36" s="1"/>
  <c r="AB4945" i="36" a="1"/>
  <c r="AB4945" i="36" s="1"/>
  <c r="AB4944" i="36" a="1"/>
  <c r="AB4944" i="36" s="1"/>
  <c r="AB4943" i="36" a="1"/>
  <c r="AB4943" i="36" s="1"/>
  <c r="AB4942" i="36" a="1"/>
  <c r="AB4942" i="36" s="1"/>
  <c r="AB4941" i="36" a="1"/>
  <c r="AB4941" i="36" s="1"/>
  <c r="AB4940" i="36" a="1"/>
  <c r="AB4940" i="36" s="1"/>
  <c r="AB4939" i="36" a="1"/>
  <c r="AB4939" i="36" s="1"/>
  <c r="AB4938" i="36" a="1"/>
  <c r="AB4938" i="36" s="1"/>
  <c r="AB4937" i="36" a="1"/>
  <c r="AB4937" i="36" s="1"/>
  <c r="AB4936" i="36" a="1"/>
  <c r="AB4936" i="36" s="1"/>
  <c r="AB4935" i="36" a="1"/>
  <c r="AB4935" i="36" s="1"/>
  <c r="AB4934" i="36" a="1"/>
  <c r="AB4934" i="36" s="1"/>
  <c r="AB4933" i="36" a="1"/>
  <c r="AB4933" i="36" s="1"/>
  <c r="AB4932" i="36" a="1"/>
  <c r="AB4932" i="36" s="1"/>
  <c r="AB4931" i="36" a="1"/>
  <c r="AB4931" i="36" s="1"/>
  <c r="AB4930" i="36" a="1"/>
  <c r="AB4930" i="36" s="1"/>
  <c r="AB4929" i="36" a="1"/>
  <c r="AB4929" i="36" s="1"/>
  <c r="AB4928" i="36" a="1"/>
  <c r="AB4928" i="36" s="1"/>
  <c r="AB4927" i="36" a="1"/>
  <c r="AB4927" i="36" s="1"/>
  <c r="AB4926" i="36" a="1"/>
  <c r="AB4926" i="36" s="1"/>
  <c r="AB4925" i="36" a="1"/>
  <c r="AB4925" i="36" s="1"/>
  <c r="AB4924" i="36" a="1"/>
  <c r="AB4924" i="36" s="1"/>
  <c r="AB4923" i="36" a="1"/>
  <c r="AB4923" i="36" s="1"/>
  <c r="AB4922" i="36" a="1"/>
  <c r="AB4922" i="36" s="1"/>
  <c r="AB4921" i="36" a="1"/>
  <c r="AB4921" i="36" s="1"/>
  <c r="AB4920" i="36" a="1"/>
  <c r="AB4920" i="36" s="1"/>
  <c r="AB4919" i="36" a="1"/>
  <c r="AB4919" i="36" s="1"/>
  <c r="AB4918" i="36" a="1"/>
  <c r="AB4918" i="36" s="1"/>
  <c r="AB4917" i="36" a="1"/>
  <c r="AB4917" i="36" s="1"/>
  <c r="AB4916" i="36" a="1"/>
  <c r="AB4916" i="36" s="1"/>
  <c r="AB4915" i="36" a="1"/>
  <c r="AB4915" i="36" s="1"/>
  <c r="AB4914" i="36" a="1"/>
  <c r="AB4914" i="36" s="1"/>
  <c r="AB4913" i="36" a="1"/>
  <c r="AB4913" i="36" s="1"/>
  <c r="AB4912" i="36" a="1"/>
  <c r="AB4912" i="36" s="1"/>
  <c r="AB4911" i="36" a="1"/>
  <c r="AB4911" i="36" s="1"/>
  <c r="AB4910" i="36" a="1"/>
  <c r="AB4910" i="36" s="1"/>
  <c r="AB4909" i="36" a="1"/>
  <c r="AB4909" i="36" s="1"/>
  <c r="AB4908" i="36" a="1"/>
  <c r="AB4908" i="36" s="1"/>
  <c r="AB4907" i="36" a="1"/>
  <c r="AB4907" i="36" s="1"/>
  <c r="AB4906" i="36" a="1"/>
  <c r="AB4906" i="36" s="1"/>
  <c r="AB4905" i="36" a="1"/>
  <c r="AB4905" i="36" s="1"/>
  <c r="AB4904" i="36" a="1"/>
  <c r="AB4904" i="36" s="1"/>
  <c r="AB4903" i="36" a="1"/>
  <c r="AB4903" i="36" s="1"/>
  <c r="AB4902" i="36" a="1"/>
  <c r="AB4902" i="36" s="1"/>
  <c r="AB4901" i="36" a="1"/>
  <c r="AB4901" i="36" s="1"/>
  <c r="AB4900" i="36" a="1"/>
  <c r="AB4900" i="36" s="1"/>
  <c r="AB4899" i="36" a="1"/>
  <c r="AB4899" i="36" s="1"/>
  <c r="AB4898" i="36" a="1"/>
  <c r="AB4898" i="36" s="1"/>
  <c r="AB4897" i="36" a="1"/>
  <c r="AB4897" i="36" s="1"/>
  <c r="AB4896" i="36" a="1"/>
  <c r="AB4896" i="36" s="1"/>
  <c r="AB4895" i="36" a="1"/>
  <c r="AB4895" i="36" s="1"/>
  <c r="AB4894" i="36" a="1"/>
  <c r="AB4894" i="36" s="1"/>
  <c r="AB4893" i="36" a="1"/>
  <c r="AB4893" i="36" s="1"/>
  <c r="AB4892" i="36" a="1"/>
  <c r="AB4892" i="36" s="1"/>
  <c r="AB4891" i="36" a="1"/>
  <c r="AB4891" i="36" s="1"/>
  <c r="AB4890" i="36" a="1"/>
  <c r="AB4890" i="36" s="1"/>
  <c r="AB4889" i="36" a="1"/>
  <c r="AB4889" i="36" s="1"/>
  <c r="AB4888" i="36" a="1"/>
  <c r="AB4888" i="36" s="1"/>
  <c r="AB4887" i="36" a="1"/>
  <c r="AB4887" i="36" s="1"/>
  <c r="AB4886" i="36" a="1"/>
  <c r="AB4886" i="36" s="1"/>
  <c r="AB4885" i="36" a="1"/>
  <c r="AB4885" i="36" s="1"/>
  <c r="AB4884" i="36" a="1"/>
  <c r="AB4884" i="36" s="1"/>
  <c r="AB4883" i="36" a="1"/>
  <c r="AB4883" i="36" s="1"/>
  <c r="AB4882" i="36" a="1"/>
  <c r="AB4882" i="36" s="1"/>
  <c r="AB4881" i="36" a="1"/>
  <c r="AB4881" i="36" s="1"/>
  <c r="AB4880" i="36" a="1"/>
  <c r="AB4880" i="36" s="1"/>
  <c r="AB4879" i="36" a="1"/>
  <c r="AB4879" i="36" s="1"/>
  <c r="AB4878" i="36" a="1"/>
  <c r="AB4878" i="36" s="1"/>
  <c r="AB4877" i="36" a="1"/>
  <c r="AB4877" i="36" s="1"/>
  <c r="AB4876" i="36" a="1"/>
  <c r="AB4876" i="36" s="1"/>
  <c r="AB4875" i="36" a="1"/>
  <c r="AB4875" i="36" s="1"/>
  <c r="AB4874" i="36" a="1"/>
  <c r="AB4874" i="36" s="1"/>
  <c r="AB4873" i="36" a="1"/>
  <c r="AB4873" i="36" s="1"/>
  <c r="AB4872" i="36" a="1"/>
  <c r="AB4872" i="36" s="1"/>
  <c r="AB4871" i="36" a="1"/>
  <c r="AB4871" i="36" s="1"/>
  <c r="AB4870" i="36" a="1"/>
  <c r="AB4870" i="36" s="1"/>
  <c r="AB4869" i="36" a="1"/>
  <c r="AB4869" i="36" s="1"/>
  <c r="AB4868" i="36" a="1"/>
  <c r="AB4868" i="36" s="1"/>
  <c r="AB4867" i="36" a="1"/>
  <c r="AB4867" i="36" s="1"/>
  <c r="AB4866" i="36" a="1"/>
  <c r="AB4866" i="36" s="1"/>
  <c r="AB4865" i="36" a="1"/>
  <c r="AB4865" i="36" s="1"/>
  <c r="AB4864" i="36" a="1"/>
  <c r="AB4864" i="36" s="1"/>
  <c r="AB4863" i="36" a="1"/>
  <c r="AB4863" i="36" s="1"/>
  <c r="AB4862" i="36" a="1"/>
  <c r="AB4862" i="36" s="1"/>
  <c r="AB4861" i="36" a="1"/>
  <c r="AB4861" i="36" s="1"/>
  <c r="AB4860" i="36" a="1"/>
  <c r="AB4860" i="36" s="1"/>
  <c r="AB4859" i="36" a="1"/>
  <c r="AB4859" i="36" s="1"/>
  <c r="AB4858" i="36" a="1"/>
  <c r="AB4858" i="36" s="1"/>
  <c r="AB4857" i="36" a="1"/>
  <c r="AB4857" i="36" s="1"/>
  <c r="AB4856" i="36" a="1"/>
  <c r="AB4856" i="36" s="1"/>
  <c r="AB4855" i="36" a="1"/>
  <c r="AB4855" i="36" s="1"/>
  <c r="AB4854" i="36" a="1"/>
  <c r="AB4854" i="36" s="1"/>
  <c r="AB4853" i="36" a="1"/>
  <c r="AB4853" i="36" s="1"/>
  <c r="AB4852" i="36" a="1"/>
  <c r="AB4852" i="36" s="1"/>
  <c r="AB4851" i="36" a="1"/>
  <c r="AB4851" i="36" s="1"/>
  <c r="AB4850" i="36" a="1"/>
  <c r="AB4850" i="36" s="1"/>
  <c r="AB4849" i="36" a="1"/>
  <c r="AB4849" i="36" s="1"/>
  <c r="AB4848" i="36" a="1"/>
  <c r="AB4848" i="36" s="1"/>
  <c r="AB4847" i="36" a="1"/>
  <c r="AB4847" i="36" s="1"/>
  <c r="AB4846" i="36" a="1"/>
  <c r="AB4846" i="36" s="1"/>
  <c r="AB4845" i="36" a="1"/>
  <c r="AB4845" i="36" s="1"/>
  <c r="AB4844" i="36" a="1"/>
  <c r="AB4844" i="36" s="1"/>
  <c r="AB4843" i="36" a="1"/>
  <c r="AB4843" i="36" s="1"/>
  <c r="AB4842" i="36" a="1"/>
  <c r="AB4842" i="36" s="1"/>
  <c r="AB4841" i="36" a="1"/>
  <c r="AB4841" i="36" s="1"/>
  <c r="AB4840" i="36" a="1"/>
  <c r="AB4840" i="36" s="1"/>
  <c r="AB4839" i="36" a="1"/>
  <c r="AB4839" i="36" s="1"/>
  <c r="AB4838" i="36" a="1"/>
  <c r="AB4838" i="36" s="1"/>
  <c r="AB4837" i="36" a="1"/>
  <c r="AB4837" i="36" s="1"/>
  <c r="AB4836" i="36" a="1"/>
  <c r="AB4836" i="36" s="1"/>
  <c r="AB4835" i="36" a="1"/>
  <c r="AB4835" i="36" s="1"/>
  <c r="AB4834" i="36" a="1"/>
  <c r="AB4834" i="36" s="1"/>
  <c r="AB4833" i="36" a="1"/>
  <c r="AB4833" i="36" s="1"/>
  <c r="AB4832" i="36" a="1"/>
  <c r="AB4832" i="36" s="1"/>
  <c r="AB4831" i="36" a="1"/>
  <c r="AB4831" i="36" s="1"/>
  <c r="AB4830" i="36" a="1"/>
  <c r="AB4830" i="36" s="1"/>
  <c r="AB4829" i="36" a="1"/>
  <c r="AB4829" i="36" s="1"/>
  <c r="AB4828" i="36" a="1"/>
  <c r="AB4828" i="36" s="1"/>
  <c r="AB4827" i="36" a="1"/>
  <c r="AB4827" i="36" s="1"/>
  <c r="AB4826" i="36" a="1"/>
  <c r="AB4826" i="36" s="1"/>
  <c r="AB4825" i="36" a="1"/>
  <c r="AB4825" i="36" s="1"/>
  <c r="AB4824" i="36" a="1"/>
  <c r="AB4824" i="36" s="1"/>
  <c r="AB4823" i="36" a="1"/>
  <c r="AB4823" i="36" s="1"/>
  <c r="AB4822" i="36" a="1"/>
  <c r="AB4822" i="36" s="1"/>
  <c r="AB4821" i="36" a="1"/>
  <c r="AB4821" i="36" s="1"/>
  <c r="AB4820" i="36" a="1"/>
  <c r="AB4820" i="36" s="1"/>
  <c r="AB4819" i="36" a="1"/>
  <c r="AB4819" i="36" s="1"/>
  <c r="AB4818" i="36" a="1"/>
  <c r="AB4818" i="36" s="1"/>
  <c r="AB4817" i="36" a="1"/>
  <c r="AB4817" i="36" s="1"/>
  <c r="AB4816" i="36" a="1"/>
  <c r="AB4816" i="36" s="1"/>
  <c r="AB4815" i="36" a="1"/>
  <c r="AB4815" i="36" s="1"/>
  <c r="AB4814" i="36" a="1"/>
  <c r="AB4814" i="36" s="1"/>
  <c r="AB4813" i="36" a="1"/>
  <c r="AB4813" i="36" s="1"/>
  <c r="AB4812" i="36" a="1"/>
  <c r="AB4812" i="36" s="1"/>
  <c r="AB4811" i="36" a="1"/>
  <c r="AB4811" i="36" s="1"/>
  <c r="AB4810" i="36" a="1"/>
  <c r="AB4810" i="36" s="1"/>
  <c r="AB4809" i="36" a="1"/>
  <c r="AB4809" i="36" s="1"/>
  <c r="AB4808" i="36" a="1"/>
  <c r="AB4808" i="36" s="1"/>
  <c r="AB4807" i="36" a="1"/>
  <c r="AB4807" i="36" s="1"/>
  <c r="AB4806" i="36" a="1"/>
  <c r="AB4806" i="36" s="1"/>
  <c r="AB4805" i="36" a="1"/>
  <c r="AB4805" i="36" s="1"/>
  <c r="AB4804" i="36" a="1"/>
  <c r="AB4804" i="36" s="1"/>
  <c r="AB4803" i="36" a="1"/>
  <c r="AB4803" i="36" s="1"/>
  <c r="AB4802" i="36" a="1"/>
  <c r="AB4802" i="36" s="1"/>
  <c r="AB4801" i="36" a="1"/>
  <c r="AB4801" i="36" s="1"/>
  <c r="AB4800" i="36" a="1"/>
  <c r="AB4800" i="36" s="1"/>
  <c r="AB4799" i="36" a="1"/>
  <c r="AB4799" i="36" s="1"/>
  <c r="AB4798" i="36" a="1"/>
  <c r="AB4798" i="36" s="1"/>
  <c r="AB4797" i="36" a="1"/>
  <c r="AB4797" i="36" s="1"/>
  <c r="AB4796" i="36" a="1"/>
  <c r="AB4796" i="36" s="1"/>
  <c r="AB4795" i="36" a="1"/>
  <c r="AB4795" i="36" s="1"/>
  <c r="AB4794" i="36" a="1"/>
  <c r="AB4794" i="36" s="1"/>
  <c r="AB4793" i="36" a="1"/>
  <c r="AB4793" i="36" s="1"/>
  <c r="AB4792" i="36" a="1"/>
  <c r="AB4792" i="36" s="1"/>
  <c r="AB4791" i="36" a="1"/>
  <c r="AB4791" i="36" s="1"/>
  <c r="AB4790" i="36" a="1"/>
  <c r="AB4790" i="36" s="1"/>
  <c r="AB4789" i="36" a="1"/>
  <c r="AB4789" i="36" s="1"/>
  <c r="AB4788" i="36" a="1"/>
  <c r="AB4788" i="36" s="1"/>
  <c r="AB4787" i="36" a="1"/>
  <c r="AB4787" i="36" s="1"/>
  <c r="AB4786" i="36" a="1"/>
  <c r="AB4786" i="36" s="1"/>
  <c r="AB4785" i="36" a="1"/>
  <c r="AB4785" i="36" s="1"/>
  <c r="AB4784" i="36" a="1"/>
  <c r="AB4784" i="36" s="1"/>
  <c r="AB4783" i="36" a="1"/>
  <c r="AB4783" i="36" s="1"/>
  <c r="AB4782" i="36" a="1"/>
  <c r="AB4782" i="36" s="1"/>
  <c r="AB4781" i="36" a="1"/>
  <c r="AB4781" i="36" s="1"/>
  <c r="AB4780" i="36" a="1"/>
  <c r="AB4780" i="36" s="1"/>
  <c r="AB4779" i="36" a="1"/>
  <c r="AB4779" i="36" s="1"/>
  <c r="AB4778" i="36" a="1"/>
  <c r="AB4778" i="36" s="1"/>
  <c r="AB4777" i="36" a="1"/>
  <c r="AB4777" i="36" s="1"/>
  <c r="AB4776" i="36" a="1"/>
  <c r="AB4776" i="36" s="1"/>
  <c r="AB4775" i="36" a="1"/>
  <c r="AB4775" i="36" s="1"/>
  <c r="AB4774" i="36" a="1"/>
  <c r="AB4774" i="36" s="1"/>
  <c r="AB4773" i="36" a="1"/>
  <c r="AB4773" i="36" s="1"/>
  <c r="AB4772" i="36" a="1"/>
  <c r="AB4772" i="36" s="1"/>
  <c r="AB4771" i="36" a="1"/>
  <c r="AB4771" i="36" s="1"/>
  <c r="AB4770" i="36" a="1"/>
  <c r="AB4770" i="36" s="1"/>
  <c r="AB4769" i="36" a="1"/>
  <c r="AB4769" i="36" s="1"/>
  <c r="AB4768" i="36" a="1"/>
  <c r="AB4768" i="36" s="1"/>
  <c r="AB4767" i="36" a="1"/>
  <c r="AB4767" i="36" s="1"/>
  <c r="AB4766" i="36" a="1"/>
  <c r="AB4766" i="36" s="1"/>
  <c r="AB4765" i="36" a="1"/>
  <c r="AB4765" i="36" s="1"/>
  <c r="AB4764" i="36" a="1"/>
  <c r="AB4764" i="36" s="1"/>
  <c r="AB4763" i="36" a="1"/>
  <c r="AB4763" i="36" s="1"/>
  <c r="AB4762" i="36" a="1"/>
  <c r="AB4762" i="36" s="1"/>
  <c r="AB4761" i="36" a="1"/>
  <c r="AB4761" i="36" s="1"/>
  <c r="AB4760" i="36" a="1"/>
  <c r="AB4760" i="36" s="1"/>
  <c r="AB4759" i="36" a="1"/>
  <c r="AB4759" i="36" s="1"/>
  <c r="AB4758" i="36" a="1"/>
  <c r="AB4758" i="36" s="1"/>
  <c r="AB4757" i="36" a="1"/>
  <c r="AB4757" i="36" s="1"/>
  <c r="AB4756" i="36" a="1"/>
  <c r="AB4756" i="36" s="1"/>
  <c r="AB4755" i="36" a="1"/>
  <c r="AB4755" i="36" s="1"/>
  <c r="AB4754" i="36" a="1"/>
  <c r="AB4754" i="36" s="1"/>
  <c r="AB4753" i="36" a="1"/>
  <c r="AB4753" i="36" s="1"/>
  <c r="AB4752" i="36" a="1"/>
  <c r="AB4752" i="36" s="1"/>
  <c r="AB4751" i="36" a="1"/>
  <c r="AB4751" i="36" s="1"/>
  <c r="AB4750" i="36" a="1"/>
  <c r="AB4750" i="36" s="1"/>
  <c r="AB4749" i="36" a="1"/>
  <c r="AB4749" i="36" s="1"/>
  <c r="AB4748" i="36" a="1"/>
  <c r="AB4748" i="36" s="1"/>
  <c r="AB4747" i="36" a="1"/>
  <c r="AB4747" i="36" s="1"/>
  <c r="AB4746" i="36" a="1"/>
  <c r="AB4746" i="36" s="1"/>
  <c r="AB4745" i="36" a="1"/>
  <c r="AB4745" i="36" s="1"/>
  <c r="AB4744" i="36" a="1"/>
  <c r="AB4744" i="36" s="1"/>
  <c r="AB4743" i="36" a="1"/>
  <c r="AB4743" i="36" s="1"/>
  <c r="AB4742" i="36" a="1"/>
  <c r="AB4742" i="36" s="1"/>
  <c r="AB4741" i="36" a="1"/>
  <c r="AB4741" i="36" s="1"/>
  <c r="AB4740" i="36" a="1"/>
  <c r="AB4740" i="36" s="1"/>
  <c r="AB4739" i="36" a="1"/>
  <c r="AB4739" i="36" s="1"/>
  <c r="AB4738" i="36" a="1"/>
  <c r="AB4738" i="36" s="1"/>
  <c r="AB4737" i="36" a="1"/>
  <c r="AB4737" i="36" s="1"/>
  <c r="AB4736" i="36" a="1"/>
  <c r="AB4736" i="36" s="1"/>
  <c r="AB4735" i="36" a="1"/>
  <c r="AB4735" i="36" s="1"/>
  <c r="AB4734" i="36" a="1"/>
  <c r="AB4734" i="36" s="1"/>
  <c r="AB4733" i="36" a="1"/>
  <c r="AB4733" i="36" s="1"/>
  <c r="AB4732" i="36" a="1"/>
  <c r="AB4732" i="36" s="1"/>
  <c r="AB4731" i="36" a="1"/>
  <c r="AB4731" i="36" s="1"/>
  <c r="AB4730" i="36" a="1"/>
  <c r="AB4730" i="36" s="1"/>
  <c r="AB4729" i="36" a="1"/>
  <c r="AB4729" i="36" s="1"/>
  <c r="AB4728" i="36" a="1"/>
  <c r="AB4728" i="36" s="1"/>
  <c r="AB4727" i="36" a="1"/>
  <c r="AB4727" i="36" s="1"/>
  <c r="AB4726" i="36" a="1"/>
  <c r="AB4726" i="36" s="1"/>
  <c r="AB4725" i="36" a="1"/>
  <c r="AB4725" i="36" s="1"/>
  <c r="AB4724" i="36" a="1"/>
  <c r="AB4724" i="36" s="1"/>
  <c r="AB4723" i="36" a="1"/>
  <c r="AB4723" i="36" s="1"/>
  <c r="AB4722" i="36" a="1"/>
  <c r="AB4722" i="36" s="1"/>
  <c r="AB4721" i="36" a="1"/>
  <c r="AB4721" i="36" s="1"/>
  <c r="AB4720" i="36" a="1"/>
  <c r="AB4720" i="36" s="1"/>
  <c r="AB4719" i="36" a="1"/>
  <c r="AB4719" i="36" s="1"/>
  <c r="AB4718" i="36" a="1"/>
  <c r="AB4718" i="36" s="1"/>
  <c r="AB4717" i="36" a="1"/>
  <c r="AB4717" i="36" s="1"/>
  <c r="AB4716" i="36" a="1"/>
  <c r="AB4716" i="36" s="1"/>
  <c r="AB4715" i="36" a="1"/>
  <c r="AB4715" i="36" s="1"/>
  <c r="AB4714" i="36" a="1"/>
  <c r="AB4714" i="36" s="1"/>
  <c r="AB4713" i="36" a="1"/>
  <c r="AB4713" i="36" s="1"/>
  <c r="AB4712" i="36" a="1"/>
  <c r="AB4712" i="36" s="1"/>
  <c r="AB4711" i="36" a="1"/>
  <c r="AB4711" i="36" s="1"/>
  <c r="AB4710" i="36" a="1"/>
  <c r="AB4710" i="36" s="1"/>
  <c r="AB4709" i="36" a="1"/>
  <c r="AB4709" i="36" s="1"/>
  <c r="AB4708" i="36" a="1"/>
  <c r="AB4708" i="36" s="1"/>
  <c r="AB4707" i="36" a="1"/>
  <c r="AB4707" i="36" s="1"/>
  <c r="AB4706" i="36" a="1"/>
  <c r="AB4706" i="36" s="1"/>
  <c r="AB4705" i="36" a="1"/>
  <c r="AB4705" i="36" s="1"/>
  <c r="AB4704" i="36" a="1"/>
  <c r="AB4704" i="36" s="1"/>
  <c r="AB4703" i="36" a="1"/>
  <c r="AB4703" i="36" s="1"/>
  <c r="AB4702" i="36" a="1"/>
  <c r="AB4702" i="36" s="1"/>
  <c r="AB4701" i="36" a="1"/>
  <c r="AB4701" i="36" s="1"/>
  <c r="AB4700" i="36" a="1"/>
  <c r="AB4700" i="36" s="1"/>
  <c r="AB4699" i="36" a="1"/>
  <c r="AB4699" i="36" s="1"/>
  <c r="AB4698" i="36" a="1"/>
  <c r="AB4698" i="36" s="1"/>
  <c r="AB4697" i="36" a="1"/>
  <c r="AB4697" i="36" s="1"/>
  <c r="AB4696" i="36" a="1"/>
  <c r="AB4696" i="36" s="1"/>
  <c r="AB4695" i="36" a="1"/>
  <c r="AB4695" i="36" s="1"/>
  <c r="AB4694" i="36" a="1"/>
  <c r="AB4694" i="36" s="1"/>
  <c r="AB4693" i="36" a="1"/>
  <c r="AB4693" i="36" s="1"/>
  <c r="AB4692" i="36" a="1"/>
  <c r="AB4692" i="36" s="1"/>
  <c r="AB4691" i="36" a="1"/>
  <c r="AB4691" i="36" s="1"/>
  <c r="AB4690" i="36" a="1"/>
  <c r="AB4690" i="36" s="1"/>
  <c r="AB4689" i="36" a="1"/>
  <c r="AB4689" i="36" s="1"/>
  <c r="AB4688" i="36" a="1"/>
  <c r="AB4688" i="36" s="1"/>
  <c r="AB4687" i="36" a="1"/>
  <c r="AB4687" i="36" s="1"/>
  <c r="AB4686" i="36" a="1"/>
  <c r="AB4686" i="36" s="1"/>
  <c r="AB4685" i="36" a="1"/>
  <c r="AB4685" i="36" s="1"/>
  <c r="AB4684" i="36" a="1"/>
  <c r="AB4684" i="36" s="1"/>
  <c r="AB4683" i="36" a="1"/>
  <c r="AB4683" i="36" s="1"/>
  <c r="AB4682" i="36" a="1"/>
  <c r="AB4682" i="36" s="1"/>
  <c r="AB4681" i="36" a="1"/>
  <c r="AB4681" i="36" s="1"/>
  <c r="AB4680" i="36" a="1"/>
  <c r="AB4680" i="36" s="1"/>
  <c r="AB4679" i="36" a="1"/>
  <c r="AB4679" i="36" s="1"/>
  <c r="AB4678" i="36" a="1"/>
  <c r="AB4678" i="36" s="1"/>
  <c r="AB4677" i="36" a="1"/>
  <c r="AB4677" i="36" s="1"/>
  <c r="AB4676" i="36" a="1"/>
  <c r="AB4676" i="36" s="1"/>
  <c r="AB4675" i="36" a="1"/>
  <c r="AB4675" i="36" s="1"/>
  <c r="AB4674" i="36" a="1"/>
  <c r="AB4674" i="36" s="1"/>
  <c r="AB4673" i="36" a="1"/>
  <c r="AB4673" i="36" s="1"/>
  <c r="AB4672" i="36" a="1"/>
  <c r="AB4672" i="36" s="1"/>
  <c r="AB4671" i="36" a="1"/>
  <c r="AB4671" i="36" s="1"/>
  <c r="AB4670" i="36" a="1"/>
  <c r="AB4670" i="36" s="1"/>
  <c r="AB4669" i="36" a="1"/>
  <c r="AB4669" i="36" s="1"/>
  <c r="AB4668" i="36" a="1"/>
  <c r="AB4668" i="36" s="1"/>
  <c r="AB4667" i="36" a="1"/>
  <c r="AB4667" i="36" s="1"/>
  <c r="AB4666" i="36" a="1"/>
  <c r="AB4666" i="36" s="1"/>
  <c r="AB4665" i="36" a="1"/>
  <c r="AB4665" i="36" s="1"/>
  <c r="AB4664" i="36" a="1"/>
  <c r="AB4664" i="36" s="1"/>
  <c r="AB4663" i="36" a="1"/>
  <c r="AB4663" i="36" s="1"/>
  <c r="AB4662" i="36" a="1"/>
  <c r="AB4662" i="36" s="1"/>
  <c r="AB4661" i="36" a="1"/>
  <c r="AB4661" i="36" s="1"/>
  <c r="AB4660" i="36" a="1"/>
  <c r="AB4660" i="36" s="1"/>
  <c r="AB4659" i="36" a="1"/>
  <c r="AB4659" i="36" s="1"/>
  <c r="AB4658" i="36" a="1"/>
  <c r="AB4658" i="36" s="1"/>
  <c r="AB4657" i="36" a="1"/>
  <c r="AB4657" i="36" s="1"/>
  <c r="AB4656" i="36" a="1"/>
  <c r="AB4656" i="36" s="1"/>
  <c r="AB4655" i="36" a="1"/>
  <c r="AB4655" i="36" s="1"/>
  <c r="AB4654" i="36" a="1"/>
  <c r="AB4654" i="36" s="1"/>
  <c r="AB4653" i="36" a="1"/>
  <c r="AB4653" i="36" s="1"/>
  <c r="AB4652" i="36" a="1"/>
  <c r="AB4652" i="36" s="1"/>
  <c r="AB4651" i="36" a="1"/>
  <c r="AB4651" i="36" s="1"/>
  <c r="AB4650" i="36" a="1"/>
  <c r="AB4650" i="36" s="1"/>
  <c r="AB4649" i="36" a="1"/>
  <c r="AB4649" i="36" s="1"/>
  <c r="AB4648" i="36" a="1"/>
  <c r="AB4648" i="36" s="1"/>
  <c r="AB4647" i="36" a="1"/>
  <c r="AB4647" i="36" s="1"/>
  <c r="AB4646" i="36" a="1"/>
  <c r="AB4646" i="36" s="1"/>
  <c r="AB4645" i="36" a="1"/>
  <c r="AB4645" i="36" s="1"/>
  <c r="AB4644" i="36" a="1"/>
  <c r="AB4644" i="36" s="1"/>
  <c r="AB4643" i="36" a="1"/>
  <c r="AB4643" i="36" s="1"/>
  <c r="AB4642" i="36" a="1"/>
  <c r="AB4642" i="36" s="1"/>
  <c r="AB4641" i="36" a="1"/>
  <c r="AB4641" i="36" s="1"/>
  <c r="AB4640" i="36" a="1"/>
  <c r="AB4640" i="36" s="1"/>
  <c r="AB4639" i="36" a="1"/>
  <c r="AB4639" i="36" s="1"/>
  <c r="AB4638" i="36" a="1"/>
  <c r="AB4638" i="36" s="1"/>
  <c r="AB4637" i="36" a="1"/>
  <c r="AB4637" i="36" s="1"/>
  <c r="AB4636" i="36" a="1"/>
  <c r="AB4636" i="36" s="1"/>
  <c r="AB4635" i="36" a="1"/>
  <c r="AB4635" i="36" s="1"/>
  <c r="AB4634" i="36" a="1"/>
  <c r="AB4634" i="36" s="1"/>
  <c r="AB4633" i="36" a="1"/>
  <c r="AB4633" i="36" s="1"/>
  <c r="AB4632" i="36" a="1"/>
  <c r="AB4632" i="36" s="1"/>
  <c r="AB4631" i="36" a="1"/>
  <c r="AB4631" i="36" s="1"/>
  <c r="AB4630" i="36" a="1"/>
  <c r="AB4630" i="36" s="1"/>
  <c r="AB4629" i="36" a="1"/>
  <c r="AB4629" i="36" s="1"/>
  <c r="AB4628" i="36" a="1"/>
  <c r="AB4628" i="36" s="1"/>
  <c r="AB4627" i="36" a="1"/>
  <c r="AB4627" i="36" s="1"/>
  <c r="AB4626" i="36" a="1"/>
  <c r="AB4626" i="36" s="1"/>
  <c r="AB4625" i="36" a="1"/>
  <c r="AB4625" i="36" s="1"/>
  <c r="AB4624" i="36" a="1"/>
  <c r="AB4624" i="36" s="1"/>
  <c r="AB4623" i="36" a="1"/>
  <c r="AB4623" i="36" s="1"/>
  <c r="AB4622" i="36" a="1"/>
  <c r="AB4622" i="36" s="1"/>
  <c r="AB4621" i="36" a="1"/>
  <c r="AB4621" i="36" s="1"/>
  <c r="AB4620" i="36" a="1"/>
  <c r="AB4620" i="36" s="1"/>
  <c r="AB4619" i="36" a="1"/>
  <c r="AB4619" i="36" s="1"/>
  <c r="AB4618" i="36" a="1"/>
  <c r="AB4618" i="36" s="1"/>
  <c r="AB4617" i="36" a="1"/>
  <c r="AB4617" i="36" s="1"/>
  <c r="AB4616" i="36" a="1"/>
  <c r="AB4616" i="36" s="1"/>
  <c r="AB4615" i="36" a="1"/>
  <c r="AB4615" i="36" s="1"/>
  <c r="AB4614" i="36" a="1"/>
  <c r="AB4614" i="36" s="1"/>
  <c r="AB4613" i="36" a="1"/>
  <c r="AB4613" i="36" s="1"/>
  <c r="AB4612" i="36" a="1"/>
  <c r="AB4612" i="36" s="1"/>
  <c r="AB4611" i="36" a="1"/>
  <c r="AB4611" i="36" s="1"/>
  <c r="AB4610" i="36" a="1"/>
  <c r="AB4610" i="36" s="1"/>
  <c r="AB4609" i="36" a="1"/>
  <c r="AB4609" i="36" s="1"/>
  <c r="AB4608" i="36" a="1"/>
  <c r="AB4608" i="36" s="1"/>
  <c r="AB4607" i="36" a="1"/>
  <c r="AB4607" i="36" s="1"/>
  <c r="AB4606" i="36" a="1"/>
  <c r="AB4606" i="36" s="1"/>
  <c r="AB4605" i="36" a="1"/>
  <c r="AB4605" i="36" s="1"/>
  <c r="AB4604" i="36" a="1"/>
  <c r="AB4604" i="36" s="1"/>
  <c r="AB4603" i="36" a="1"/>
  <c r="AB4603" i="36" s="1"/>
  <c r="AB4602" i="36" a="1"/>
  <c r="AB4602" i="36" s="1"/>
  <c r="AB4601" i="36" a="1"/>
  <c r="AB4601" i="36" s="1"/>
  <c r="AB4600" i="36" a="1"/>
  <c r="AB4600" i="36" s="1"/>
  <c r="AB4599" i="36" a="1"/>
  <c r="AB4599" i="36" s="1"/>
  <c r="AB4598" i="36" a="1"/>
  <c r="AB4598" i="36" s="1"/>
  <c r="AB4597" i="36" a="1"/>
  <c r="AB4597" i="36" s="1"/>
  <c r="AB4596" i="36" a="1"/>
  <c r="AB4596" i="36" s="1"/>
  <c r="AB4595" i="36" a="1"/>
  <c r="AB4595" i="36" s="1"/>
  <c r="AB4594" i="36" a="1"/>
  <c r="AB4594" i="36" s="1"/>
  <c r="AB4593" i="36" a="1"/>
  <c r="AB4593" i="36" s="1"/>
  <c r="AB4592" i="36" a="1"/>
  <c r="AB4592" i="36" s="1"/>
  <c r="AB4591" i="36" a="1"/>
  <c r="AB4591" i="36" s="1"/>
  <c r="AB4590" i="36" a="1"/>
  <c r="AB4590" i="36" s="1"/>
  <c r="AB4589" i="36" a="1"/>
  <c r="AB4589" i="36" s="1"/>
  <c r="AB4588" i="36" a="1"/>
  <c r="AB4588" i="36" s="1"/>
  <c r="AB4587" i="36" a="1"/>
  <c r="AB4587" i="36" s="1"/>
  <c r="AB4586" i="36" a="1"/>
  <c r="AB4586" i="36" s="1"/>
  <c r="AB4585" i="36" a="1"/>
  <c r="AB4585" i="36" s="1"/>
  <c r="AB4584" i="36" a="1"/>
  <c r="AB4584" i="36" s="1"/>
  <c r="AB4583" i="36" a="1"/>
  <c r="AB4583" i="36" s="1"/>
  <c r="AB4582" i="36" a="1"/>
  <c r="AB4582" i="36" s="1"/>
  <c r="AB4581" i="36" a="1"/>
  <c r="AB4581" i="36" s="1"/>
  <c r="AB4580" i="36" a="1"/>
  <c r="AB4580" i="36" s="1"/>
  <c r="AB4579" i="36" a="1"/>
  <c r="AB4579" i="36" s="1"/>
  <c r="AB4578" i="36" a="1"/>
  <c r="AB4578" i="36" s="1"/>
  <c r="AB4577" i="36" a="1"/>
  <c r="AB4577" i="36" s="1"/>
  <c r="AB4576" i="36" a="1"/>
  <c r="AB4576" i="36" s="1"/>
  <c r="AB4575" i="36" a="1"/>
  <c r="AB4575" i="36" s="1"/>
  <c r="AB4574" i="36" a="1"/>
  <c r="AB4574" i="36" s="1"/>
  <c r="AB4573" i="36" a="1"/>
  <c r="AB4573" i="36" s="1"/>
  <c r="AB4572" i="36" a="1"/>
  <c r="AB4572" i="36" s="1"/>
  <c r="AB4571" i="36" a="1"/>
  <c r="AB4571" i="36" s="1"/>
  <c r="AB4570" i="36" a="1"/>
  <c r="AB4570" i="36" s="1"/>
  <c r="AB4569" i="36" a="1"/>
  <c r="AB4569" i="36" s="1"/>
  <c r="AB4568" i="36" a="1"/>
  <c r="AB4568" i="36" s="1"/>
  <c r="AB4567" i="36" a="1"/>
  <c r="AB4567" i="36" s="1"/>
  <c r="AB4566" i="36" a="1"/>
  <c r="AB4566" i="36" s="1"/>
  <c r="AB4565" i="36" a="1"/>
  <c r="AB4565" i="36" s="1"/>
  <c r="AB4564" i="36" a="1"/>
  <c r="AB4564" i="36" s="1"/>
  <c r="AB4563" i="36" a="1"/>
  <c r="AB4563" i="36" s="1"/>
  <c r="AB4562" i="36" a="1"/>
  <c r="AB4562" i="36" s="1"/>
  <c r="AB4561" i="36" a="1"/>
  <c r="AB4561" i="36" s="1"/>
  <c r="AB4560" i="36" a="1"/>
  <c r="AB4560" i="36" s="1"/>
  <c r="AB4559" i="36" a="1"/>
  <c r="AB4559" i="36" s="1"/>
  <c r="AB4558" i="36" a="1"/>
  <c r="AB4558" i="36" s="1"/>
  <c r="AB4557" i="36" a="1"/>
  <c r="AB4557" i="36" s="1"/>
  <c r="AB4556" i="36" a="1"/>
  <c r="AB4556" i="36" s="1"/>
  <c r="AB4555" i="36" a="1"/>
  <c r="AB4555" i="36" s="1"/>
  <c r="AB4554" i="36" a="1"/>
  <c r="AB4554" i="36" s="1"/>
  <c r="AB4553" i="36" a="1"/>
  <c r="AB4553" i="36" s="1"/>
  <c r="AB4552" i="36" a="1"/>
  <c r="AB4552" i="36" s="1"/>
  <c r="AB4551" i="36" a="1"/>
  <c r="AB4551" i="36" s="1"/>
  <c r="AB4550" i="36" a="1"/>
  <c r="AB4550" i="36" s="1"/>
  <c r="AB4549" i="36" a="1"/>
  <c r="AB4549" i="36" s="1"/>
  <c r="AB4548" i="36" a="1"/>
  <c r="AB4548" i="36" s="1"/>
  <c r="AB4547" i="36" a="1"/>
  <c r="AB4547" i="36" s="1"/>
  <c r="AB4546" i="36" a="1"/>
  <c r="AB4546" i="36" s="1"/>
  <c r="AB4545" i="36" a="1"/>
  <c r="AB4545" i="36" s="1"/>
  <c r="AB4544" i="36" a="1"/>
  <c r="AB4544" i="36" s="1"/>
  <c r="AB4543" i="36" a="1"/>
  <c r="AB4543" i="36" s="1"/>
  <c r="AB4542" i="36" a="1"/>
  <c r="AB4542" i="36" s="1"/>
  <c r="AB4541" i="36" a="1"/>
  <c r="AB4541" i="36" s="1"/>
  <c r="AB4540" i="36" a="1"/>
  <c r="AB4540" i="36" s="1"/>
  <c r="AB4539" i="36" a="1"/>
  <c r="AB4539" i="36" s="1"/>
  <c r="AB4538" i="36" a="1"/>
  <c r="AB4538" i="36" s="1"/>
  <c r="AB4537" i="36" a="1"/>
  <c r="AB4537" i="36" s="1"/>
  <c r="AB4536" i="36" a="1"/>
  <c r="AB4536" i="36" s="1"/>
  <c r="AB4535" i="36" a="1"/>
  <c r="AB4535" i="36" s="1"/>
  <c r="AB4534" i="36" a="1"/>
  <c r="AB4534" i="36" s="1"/>
  <c r="AB4533" i="36" a="1"/>
  <c r="AB4533" i="36" s="1"/>
  <c r="AB4532" i="36" a="1"/>
  <c r="AB4532" i="36" s="1"/>
  <c r="AB4531" i="36" a="1"/>
  <c r="AB4531" i="36" s="1"/>
  <c r="AB4530" i="36" a="1"/>
  <c r="AB4530" i="36" s="1"/>
  <c r="AB4529" i="36" a="1"/>
  <c r="AB4529" i="36" s="1"/>
  <c r="AB4528" i="36" a="1"/>
  <c r="AB4528" i="36" s="1"/>
  <c r="AB4527" i="36" a="1"/>
  <c r="AB4527" i="36" s="1"/>
  <c r="AB4526" i="36" a="1"/>
  <c r="AB4526" i="36" s="1"/>
  <c r="AB4525" i="36" a="1"/>
  <c r="AB4525" i="36" s="1"/>
  <c r="AB4524" i="36" a="1"/>
  <c r="AB4524" i="36" s="1"/>
  <c r="AB4523" i="36" a="1"/>
  <c r="AB4523" i="36" s="1"/>
  <c r="AB4522" i="36" a="1"/>
  <c r="AB4522" i="36" s="1"/>
  <c r="AB4521" i="36" a="1"/>
  <c r="AB4521" i="36" s="1"/>
  <c r="AB4520" i="36" a="1"/>
  <c r="AB4520" i="36" s="1"/>
  <c r="AB4519" i="36" a="1"/>
  <c r="AB4519" i="36" s="1"/>
  <c r="AB4518" i="36" a="1"/>
  <c r="AB4518" i="36" s="1"/>
  <c r="AB4517" i="36" a="1"/>
  <c r="AB4517" i="36" s="1"/>
  <c r="AB4516" i="36" a="1"/>
  <c r="AB4516" i="36" s="1"/>
  <c r="AB4515" i="36" a="1"/>
  <c r="AB4515" i="36" s="1"/>
  <c r="AB4514" i="36" a="1"/>
  <c r="AB4514" i="36" s="1"/>
  <c r="AB4513" i="36" a="1"/>
  <c r="AB4513" i="36" s="1"/>
  <c r="AB4512" i="36" a="1"/>
  <c r="AB4512" i="36" s="1"/>
  <c r="AB4511" i="36" a="1"/>
  <c r="AB4511" i="36" s="1"/>
  <c r="AB4510" i="36" a="1"/>
  <c r="AB4510" i="36" s="1"/>
  <c r="AB4509" i="36" a="1"/>
  <c r="AB4509" i="36" s="1"/>
  <c r="AB4508" i="36" a="1"/>
  <c r="AB4508" i="36" s="1"/>
  <c r="AB4507" i="36" a="1"/>
  <c r="AB4507" i="36" s="1"/>
  <c r="AB4506" i="36" a="1"/>
  <c r="AB4506" i="36" s="1"/>
  <c r="AB4505" i="36" a="1"/>
  <c r="AB4505" i="36" s="1"/>
  <c r="AB4504" i="36" a="1"/>
  <c r="AB4504" i="36" s="1"/>
  <c r="AB4503" i="36" a="1"/>
  <c r="AB4503" i="36" s="1"/>
  <c r="AB4502" i="36" a="1"/>
  <c r="AB4502" i="36" s="1"/>
  <c r="AB4501" i="36" a="1"/>
  <c r="AB4501" i="36" s="1"/>
  <c r="AB4500" i="36" a="1"/>
  <c r="AB4500" i="36" s="1"/>
  <c r="AB4499" i="36" a="1"/>
  <c r="AB4499" i="36" s="1"/>
  <c r="AB4498" i="36" a="1"/>
  <c r="AB4498" i="36" s="1"/>
  <c r="AB4497" i="36" a="1"/>
  <c r="AB4497" i="36" s="1"/>
  <c r="AB4496" i="36" a="1"/>
  <c r="AB4496" i="36" s="1"/>
  <c r="AB4495" i="36" a="1"/>
  <c r="AB4495" i="36" s="1"/>
  <c r="AB4494" i="36" a="1"/>
  <c r="AB4494" i="36" s="1"/>
  <c r="AB4493" i="36" a="1"/>
  <c r="AB4493" i="36" s="1"/>
  <c r="AB4492" i="36" a="1"/>
  <c r="AB4492" i="36" s="1"/>
  <c r="AB4491" i="36" a="1"/>
  <c r="AB4491" i="36" s="1"/>
  <c r="AB4490" i="36" a="1"/>
  <c r="AB4490" i="36" s="1"/>
  <c r="AB4489" i="36" a="1"/>
  <c r="AB4489" i="36" s="1"/>
  <c r="AB4488" i="36" a="1"/>
  <c r="AB4488" i="36" s="1"/>
  <c r="AB4487" i="36" a="1"/>
  <c r="AB4487" i="36" s="1"/>
  <c r="AB4486" i="36" a="1"/>
  <c r="AB4486" i="36" s="1"/>
  <c r="AB4485" i="36" a="1"/>
  <c r="AB4485" i="36" s="1"/>
  <c r="AB4484" i="36" a="1"/>
  <c r="AB4484" i="36" s="1"/>
  <c r="AB4483" i="36" a="1"/>
  <c r="AB4483" i="36" s="1"/>
  <c r="AB4482" i="36" a="1"/>
  <c r="AB4482" i="36" s="1"/>
  <c r="AB4481" i="36" a="1"/>
  <c r="AB4481" i="36" s="1"/>
  <c r="AB4480" i="36" a="1"/>
  <c r="AB4480" i="36" s="1"/>
  <c r="AB4479" i="36" a="1"/>
  <c r="AB4479" i="36" s="1"/>
  <c r="AB4478" i="36" a="1"/>
  <c r="AB4478" i="36" s="1"/>
  <c r="AB4477" i="36" a="1"/>
  <c r="AB4477" i="36" s="1"/>
  <c r="AB4476" i="36" a="1"/>
  <c r="AB4476" i="36" s="1"/>
  <c r="AB4475" i="36" a="1"/>
  <c r="AB4475" i="36" s="1"/>
  <c r="AB4474" i="36" a="1"/>
  <c r="AB4474" i="36" s="1"/>
  <c r="AB4473" i="36" a="1"/>
  <c r="AB4473" i="36" s="1"/>
  <c r="AB4472" i="36" a="1"/>
  <c r="AB4472" i="36" s="1"/>
  <c r="AB4471" i="36" a="1"/>
  <c r="AB4471" i="36" s="1"/>
  <c r="AB4470" i="36" a="1"/>
  <c r="AB4470" i="36" s="1"/>
  <c r="AB4469" i="36" a="1"/>
  <c r="AB4469" i="36" s="1"/>
  <c r="AB4468" i="36" a="1"/>
  <c r="AB4468" i="36" s="1"/>
  <c r="AB4467" i="36" a="1"/>
  <c r="AB4467" i="36" s="1"/>
  <c r="AB4466" i="36" a="1"/>
  <c r="AB4466" i="36" s="1"/>
  <c r="AB4465" i="36" a="1"/>
  <c r="AB4465" i="36" s="1"/>
  <c r="AB4464" i="36" a="1"/>
  <c r="AB4464" i="36" s="1"/>
  <c r="AB4463" i="36" a="1"/>
  <c r="AB4463" i="36" s="1"/>
  <c r="AB4462" i="36" a="1"/>
  <c r="AB4462" i="36" s="1"/>
  <c r="AB4461" i="36" a="1"/>
  <c r="AB4461" i="36" s="1"/>
  <c r="AB4460" i="36" a="1"/>
  <c r="AB4460" i="36" s="1"/>
  <c r="AB4459" i="36" a="1"/>
  <c r="AB4459" i="36" s="1"/>
  <c r="AB4458" i="36" a="1"/>
  <c r="AB4458" i="36" s="1"/>
  <c r="AB4457" i="36" a="1"/>
  <c r="AB4457" i="36" s="1"/>
  <c r="AB4456" i="36" a="1"/>
  <c r="AB4456" i="36" s="1"/>
  <c r="AB4455" i="36" a="1"/>
  <c r="AB4455" i="36" s="1"/>
  <c r="AB4454" i="36" a="1"/>
  <c r="AB4454" i="36" s="1"/>
  <c r="AB4453" i="36" a="1"/>
  <c r="AB4453" i="36" s="1"/>
  <c r="AB4452" i="36" a="1"/>
  <c r="AB4452" i="36" s="1"/>
  <c r="AB4451" i="36" a="1"/>
  <c r="AB4451" i="36" s="1"/>
  <c r="AB4450" i="36" a="1"/>
  <c r="AB4450" i="36" s="1"/>
  <c r="AB4449" i="36" a="1"/>
  <c r="AB4449" i="36" s="1"/>
  <c r="AB4448" i="36" a="1"/>
  <c r="AB4448" i="36" s="1"/>
  <c r="AB4447" i="36" a="1"/>
  <c r="AB4447" i="36" s="1"/>
  <c r="AB4446" i="36" a="1"/>
  <c r="AB4446" i="36" s="1"/>
  <c r="AB4445" i="36" a="1"/>
  <c r="AB4445" i="36" s="1"/>
  <c r="AB4444" i="36" a="1"/>
  <c r="AB4444" i="36" s="1"/>
  <c r="AB4443" i="36" a="1"/>
  <c r="AB4443" i="36" s="1"/>
  <c r="AB4442" i="36" a="1"/>
  <c r="AB4442" i="36" s="1"/>
  <c r="AB4441" i="36" a="1"/>
  <c r="AB4441" i="36" s="1"/>
  <c r="AB4440" i="36" a="1"/>
  <c r="AB4440" i="36" s="1"/>
  <c r="AB4439" i="36" a="1"/>
  <c r="AB4439" i="36" s="1"/>
  <c r="AB4438" i="36" a="1"/>
  <c r="AB4438" i="36" s="1"/>
  <c r="AB4437" i="36" a="1"/>
  <c r="AB4437" i="36" s="1"/>
  <c r="AB4436" i="36" a="1"/>
  <c r="AB4436" i="36" s="1"/>
  <c r="AB4435" i="36" a="1"/>
  <c r="AB4435" i="36" s="1"/>
  <c r="AB4434" i="36" a="1"/>
  <c r="AB4434" i="36" s="1"/>
  <c r="AB4433" i="36" a="1"/>
  <c r="AB4433" i="36" s="1"/>
  <c r="AB4432" i="36" a="1"/>
  <c r="AB4432" i="36" s="1"/>
  <c r="AB4431" i="36" a="1"/>
  <c r="AB4431" i="36" s="1"/>
  <c r="AB4430" i="36" a="1"/>
  <c r="AB4430" i="36" s="1"/>
  <c r="AB4429" i="36" a="1"/>
  <c r="AB4429" i="36" s="1"/>
  <c r="AB4428" i="36" a="1"/>
  <c r="AB4428" i="36" s="1"/>
  <c r="AB4427" i="36" a="1"/>
  <c r="AB4427" i="36" s="1"/>
  <c r="AB4426" i="36" a="1"/>
  <c r="AB4426" i="36" s="1"/>
  <c r="AB4425" i="36" a="1"/>
  <c r="AB4425" i="36" s="1"/>
  <c r="AB4424" i="36" a="1"/>
  <c r="AB4424" i="36" s="1"/>
  <c r="AB4423" i="36" a="1"/>
  <c r="AB4423" i="36" s="1"/>
  <c r="AB4422" i="36" a="1"/>
  <c r="AB4422" i="36" s="1"/>
  <c r="AB4421" i="36" a="1"/>
  <c r="AB4421" i="36" s="1"/>
  <c r="AB4420" i="36" a="1"/>
  <c r="AB4420" i="36" s="1"/>
  <c r="AB4419" i="36" a="1"/>
  <c r="AB4419" i="36" s="1"/>
  <c r="AB4418" i="36" a="1"/>
  <c r="AB4418" i="36" s="1"/>
  <c r="AB4417" i="36" a="1"/>
  <c r="AB4417" i="36" s="1"/>
  <c r="AB4416" i="36" a="1"/>
  <c r="AB4416" i="36" s="1"/>
  <c r="AB4415" i="36" a="1"/>
  <c r="AB4415" i="36" s="1"/>
  <c r="AB4414" i="36" a="1"/>
  <c r="AB4414" i="36" s="1"/>
  <c r="AB4413" i="36" a="1"/>
  <c r="AB4413" i="36" s="1"/>
  <c r="AB4412" i="36" a="1"/>
  <c r="AB4412" i="36" s="1"/>
  <c r="AB4411" i="36" a="1"/>
  <c r="AB4411" i="36" s="1"/>
  <c r="AB4410" i="36" a="1"/>
  <c r="AB4410" i="36" s="1"/>
  <c r="AB4409" i="36" a="1"/>
  <c r="AB4409" i="36" s="1"/>
  <c r="AB4408" i="36" a="1"/>
  <c r="AB4408" i="36" s="1"/>
  <c r="AB4407" i="36" a="1"/>
  <c r="AB4407" i="36" s="1"/>
  <c r="AB4406" i="36" a="1"/>
  <c r="AB4406" i="36" s="1"/>
  <c r="AB4405" i="36" a="1"/>
  <c r="AB4405" i="36" s="1"/>
  <c r="AB4404" i="36" a="1"/>
  <c r="AB4404" i="36" s="1"/>
  <c r="AB4403" i="36" a="1"/>
  <c r="AB4403" i="36" s="1"/>
  <c r="AB4402" i="36" a="1"/>
  <c r="AB4402" i="36" s="1"/>
  <c r="AB4401" i="36" a="1"/>
  <c r="AB4401" i="36" s="1"/>
  <c r="AB4400" i="36" a="1"/>
  <c r="AB4400" i="36" s="1"/>
  <c r="AB4399" i="36" a="1"/>
  <c r="AB4399" i="36" s="1"/>
  <c r="AB4398" i="36" a="1"/>
  <c r="AB4398" i="36" s="1"/>
  <c r="AB4397" i="36" a="1"/>
  <c r="AB4397" i="36" s="1"/>
  <c r="AB4396" i="36" a="1"/>
  <c r="AB4396" i="36" s="1"/>
  <c r="AB4395" i="36" a="1"/>
  <c r="AB4395" i="36" s="1"/>
  <c r="AB4394" i="36" a="1"/>
  <c r="AB4394" i="36" s="1"/>
  <c r="AB4393" i="36" a="1"/>
  <c r="AB4393" i="36" s="1"/>
  <c r="AB4392" i="36" a="1"/>
  <c r="AB4392" i="36" s="1"/>
  <c r="AB4391" i="36" a="1"/>
  <c r="AB4391" i="36" s="1"/>
  <c r="AB4390" i="36" a="1"/>
  <c r="AB4390" i="36" s="1"/>
  <c r="AB4389" i="36" a="1"/>
  <c r="AB4389" i="36" s="1"/>
  <c r="AB4388" i="36" a="1"/>
  <c r="AB4388" i="36" s="1"/>
  <c r="AB4387" i="36" a="1"/>
  <c r="AB4387" i="36" s="1"/>
  <c r="AB4386" i="36" a="1"/>
  <c r="AB4386" i="36" s="1"/>
  <c r="AB4385" i="36" a="1"/>
  <c r="AB4385" i="36" s="1"/>
  <c r="AB4384" i="36" a="1"/>
  <c r="AB4384" i="36" s="1"/>
  <c r="AB4383" i="36" a="1"/>
  <c r="AB4383" i="36" s="1"/>
  <c r="AB4382" i="36" a="1"/>
  <c r="AB4382" i="36" s="1"/>
  <c r="AB4381" i="36" a="1"/>
  <c r="AB4381" i="36" s="1"/>
  <c r="AB4380" i="36" a="1"/>
  <c r="AB4380" i="36" s="1"/>
  <c r="AB4379" i="36" a="1"/>
  <c r="AB4379" i="36" s="1"/>
  <c r="AB4378" i="36" a="1"/>
  <c r="AB4378" i="36" s="1"/>
  <c r="AB4377" i="36" a="1"/>
  <c r="AB4377" i="36" s="1"/>
  <c r="AB4376" i="36" a="1"/>
  <c r="AB4376" i="36" s="1"/>
  <c r="AB4375" i="36" a="1"/>
  <c r="AB4375" i="36" s="1"/>
  <c r="AB4374" i="36" a="1"/>
  <c r="AB4374" i="36" s="1"/>
  <c r="AB4373" i="36" a="1"/>
  <c r="AB4373" i="36" s="1"/>
  <c r="AB4372" i="36" a="1"/>
  <c r="AB4372" i="36" s="1"/>
  <c r="AB4371" i="36" a="1"/>
  <c r="AB4371" i="36" s="1"/>
  <c r="AB4370" i="36" a="1"/>
  <c r="AB4370" i="36" s="1"/>
  <c r="AB4369" i="36" a="1"/>
  <c r="AB4369" i="36" s="1"/>
  <c r="AB4368" i="36" a="1"/>
  <c r="AB4368" i="36" s="1"/>
  <c r="AB4367" i="36" a="1"/>
  <c r="AB4367" i="36" s="1"/>
  <c r="AB4366" i="36" a="1"/>
  <c r="AB4366" i="36" s="1"/>
  <c r="AB4365" i="36" a="1"/>
  <c r="AB4365" i="36" s="1"/>
  <c r="AB4364" i="36" a="1"/>
  <c r="AB4364" i="36" s="1"/>
  <c r="AB4363" i="36" a="1"/>
  <c r="AB4363" i="36" s="1"/>
  <c r="AB4362" i="36" a="1"/>
  <c r="AB4362" i="36" s="1"/>
  <c r="AB4361" i="36" a="1"/>
  <c r="AB4361" i="36" s="1"/>
  <c r="AB4360" i="36" a="1"/>
  <c r="AB4360" i="36" s="1"/>
  <c r="AB4359" i="36" a="1"/>
  <c r="AB4359" i="36" s="1"/>
  <c r="AB4358" i="36" a="1"/>
  <c r="AB4358" i="36" s="1"/>
  <c r="AB4357" i="36" a="1"/>
  <c r="AB4357" i="36" s="1"/>
  <c r="AB4356" i="36" a="1"/>
  <c r="AB4356" i="36" s="1"/>
  <c r="AB4355" i="36" a="1"/>
  <c r="AB4355" i="36" s="1"/>
  <c r="AB4354" i="36" a="1"/>
  <c r="AB4354" i="36" s="1"/>
  <c r="AB4353" i="36" a="1"/>
  <c r="AB4353" i="36" s="1"/>
  <c r="AB4352" i="36" a="1"/>
  <c r="AB4352" i="36" s="1"/>
  <c r="AB4351" i="36" a="1"/>
  <c r="AB4351" i="36" s="1"/>
  <c r="AB4350" i="36" a="1"/>
  <c r="AB4350" i="36" s="1"/>
  <c r="AB4349" i="36" a="1"/>
  <c r="AB4349" i="36" s="1"/>
  <c r="AB4348" i="36" a="1"/>
  <c r="AB4348" i="36" s="1"/>
  <c r="AB4347" i="36" a="1"/>
  <c r="AB4347" i="36" s="1"/>
  <c r="AB4346" i="36" a="1"/>
  <c r="AB4346" i="36" s="1"/>
  <c r="AB4345" i="36" a="1"/>
  <c r="AB4345" i="36" s="1"/>
  <c r="AB4344" i="36" a="1"/>
  <c r="AB4344" i="36" s="1"/>
  <c r="AB4343" i="36" a="1"/>
  <c r="AB4343" i="36" s="1"/>
  <c r="AB4342" i="36" a="1"/>
  <c r="AB4342" i="36" s="1"/>
  <c r="AB4341" i="36" a="1"/>
  <c r="AB4341" i="36" s="1"/>
  <c r="AB4340" i="36" a="1"/>
  <c r="AB4340" i="36" s="1"/>
  <c r="AB4339" i="36" a="1"/>
  <c r="AB4339" i="36" s="1"/>
  <c r="AB4338" i="36" a="1"/>
  <c r="AB4338" i="36" s="1"/>
  <c r="AB4337" i="36" a="1"/>
  <c r="AB4337" i="36" s="1"/>
  <c r="AB4336" i="36" a="1"/>
  <c r="AB4336" i="36" s="1"/>
  <c r="AB4335" i="36" a="1"/>
  <c r="AB4335" i="36" s="1"/>
  <c r="AB4334" i="36" a="1"/>
  <c r="AB4334" i="36" s="1"/>
  <c r="AB4333" i="36" a="1"/>
  <c r="AB4333" i="36" s="1"/>
  <c r="AB4332" i="36" a="1"/>
  <c r="AB4332" i="36" s="1"/>
  <c r="AB4331" i="36" a="1"/>
  <c r="AB4331" i="36" s="1"/>
  <c r="AB4330" i="36" a="1"/>
  <c r="AB4330" i="36" s="1"/>
  <c r="AB4329" i="36" a="1"/>
  <c r="AB4329" i="36" s="1"/>
  <c r="AB4328" i="36" a="1"/>
  <c r="AB4328" i="36" s="1"/>
  <c r="AB4327" i="36" a="1"/>
  <c r="AB4327" i="36" s="1"/>
  <c r="AB4326" i="36" a="1"/>
  <c r="AB4326" i="36" s="1"/>
  <c r="AB4325" i="36" a="1"/>
  <c r="AB4325" i="36" s="1"/>
  <c r="AB4324" i="36" a="1"/>
  <c r="AB4324" i="36" s="1"/>
  <c r="AB4323" i="36" a="1"/>
  <c r="AB4323" i="36" s="1"/>
  <c r="AB4322" i="36" a="1"/>
  <c r="AB4322" i="36" s="1"/>
  <c r="AB4321" i="36" a="1"/>
  <c r="AB4321" i="36" s="1"/>
  <c r="AB4320" i="36" a="1"/>
  <c r="AB4320" i="36" s="1"/>
  <c r="AB4319" i="36" a="1"/>
  <c r="AB4319" i="36" s="1"/>
  <c r="AB4318" i="36" a="1"/>
  <c r="AB4318" i="36" s="1"/>
  <c r="AB4317" i="36" a="1"/>
  <c r="AB4317" i="36" s="1"/>
  <c r="AB4316" i="36" a="1"/>
  <c r="AB4316" i="36" s="1"/>
  <c r="AB4315" i="36" a="1"/>
  <c r="AB4315" i="36" s="1"/>
  <c r="AB4314" i="36" a="1"/>
  <c r="AB4314" i="36" s="1"/>
  <c r="AB4313" i="36" a="1"/>
  <c r="AB4313" i="36" s="1"/>
  <c r="AB4312" i="36" a="1"/>
  <c r="AB4312" i="36" s="1"/>
  <c r="AB4311" i="36" a="1"/>
  <c r="AB4311" i="36" s="1"/>
  <c r="AB4310" i="36" a="1"/>
  <c r="AB4310" i="36" s="1"/>
  <c r="AB4309" i="36" a="1"/>
  <c r="AB4309" i="36" s="1"/>
  <c r="AB4308" i="36" a="1"/>
  <c r="AB4308" i="36" s="1"/>
  <c r="AB4307" i="36" a="1"/>
  <c r="AB4307" i="36" s="1"/>
  <c r="AB4306" i="36" a="1"/>
  <c r="AB4306" i="36" s="1"/>
  <c r="AB4305" i="36" a="1"/>
  <c r="AB4305" i="36" s="1"/>
  <c r="AB4304" i="36" a="1"/>
  <c r="AB4304" i="36" s="1"/>
  <c r="AB4303" i="36" a="1"/>
  <c r="AB4303" i="36" s="1"/>
  <c r="AB4302" i="36" a="1"/>
  <c r="AB4302" i="36" s="1"/>
  <c r="AB4301" i="36" a="1"/>
  <c r="AB4301" i="36" s="1"/>
  <c r="AB4300" i="36" a="1"/>
  <c r="AB4300" i="36" s="1"/>
  <c r="AB4299" i="36" a="1"/>
  <c r="AB4299" i="36" s="1"/>
  <c r="AB4298" i="36" a="1"/>
  <c r="AB4298" i="36" s="1"/>
  <c r="AB4297" i="36" a="1"/>
  <c r="AB4297" i="36" s="1"/>
  <c r="AB4296" i="36" a="1"/>
  <c r="AB4296" i="36" s="1"/>
  <c r="AB4295" i="36" a="1"/>
  <c r="AB4295" i="36" s="1"/>
  <c r="AB4294" i="36" a="1"/>
  <c r="AB4294" i="36" s="1"/>
  <c r="AB4293" i="36" a="1"/>
  <c r="AB4293" i="36" s="1"/>
  <c r="AB4292" i="36" a="1"/>
  <c r="AB4292" i="36" s="1"/>
  <c r="AB4291" i="36" a="1"/>
  <c r="AB4291" i="36" s="1"/>
  <c r="AB4290" i="36" a="1"/>
  <c r="AB4290" i="36" s="1"/>
  <c r="AB4289" i="36" a="1"/>
  <c r="AB4289" i="36" s="1"/>
  <c r="AB4288" i="36" a="1"/>
  <c r="AB4288" i="36" s="1"/>
  <c r="AB4287" i="36" a="1"/>
  <c r="AB4287" i="36" s="1"/>
  <c r="AB4286" i="36" a="1"/>
  <c r="AB4286" i="36" s="1"/>
  <c r="AB4285" i="36" a="1"/>
  <c r="AB4285" i="36" s="1"/>
  <c r="AB4284" i="36" a="1"/>
  <c r="AB4284" i="36" s="1"/>
  <c r="AB4283" i="36" a="1"/>
  <c r="AB4283" i="36" s="1"/>
  <c r="AB4282" i="36" a="1"/>
  <c r="AB4282" i="36" s="1"/>
  <c r="AB4281" i="36" a="1"/>
  <c r="AB4281" i="36" s="1"/>
  <c r="AB4280" i="36" a="1"/>
  <c r="AB4280" i="36" s="1"/>
  <c r="AB4279" i="36" a="1"/>
  <c r="AB4279" i="36" s="1"/>
  <c r="AB4278" i="36" a="1"/>
  <c r="AB4278" i="36" s="1"/>
  <c r="AB4277" i="36" a="1"/>
  <c r="AB4277" i="36" s="1"/>
  <c r="AB4276" i="36" a="1"/>
  <c r="AB4276" i="36" s="1"/>
  <c r="AB4275" i="36" a="1"/>
  <c r="AB4275" i="36" s="1"/>
  <c r="AB4274" i="36" a="1"/>
  <c r="AB4274" i="36" s="1"/>
  <c r="AB4273" i="36" a="1"/>
  <c r="AB4273" i="36" s="1"/>
  <c r="AB4272" i="36" a="1"/>
  <c r="AB4272" i="36" s="1"/>
  <c r="AB4271" i="36" a="1"/>
  <c r="AB4271" i="36" s="1"/>
  <c r="AB4270" i="36" a="1"/>
  <c r="AB4270" i="36" s="1"/>
  <c r="AB4269" i="36" a="1"/>
  <c r="AB4269" i="36" s="1"/>
  <c r="AB4268" i="36" a="1"/>
  <c r="AB4268" i="36" s="1"/>
  <c r="AB4267" i="36" a="1"/>
  <c r="AB4267" i="36" s="1"/>
  <c r="AB4266" i="36" a="1"/>
  <c r="AB4266" i="36" s="1"/>
  <c r="AB4265" i="36" a="1"/>
  <c r="AB4265" i="36" s="1"/>
  <c r="AB4264" i="36" a="1"/>
  <c r="AB4264" i="36" s="1"/>
  <c r="AB4263" i="36" a="1"/>
  <c r="AB4263" i="36" s="1"/>
  <c r="AB4262" i="36" a="1"/>
  <c r="AB4262" i="36" s="1"/>
  <c r="AB4261" i="36" a="1"/>
  <c r="AB4261" i="36" s="1"/>
  <c r="AB4260" i="36" a="1"/>
  <c r="AB4260" i="36" s="1"/>
  <c r="AB4259" i="36" a="1"/>
  <c r="AB4259" i="36" s="1"/>
  <c r="AB4258" i="36" a="1"/>
  <c r="AB4258" i="36" s="1"/>
  <c r="AB4257" i="36" a="1"/>
  <c r="AB4257" i="36" s="1"/>
  <c r="AB4256" i="36" a="1"/>
  <c r="AB4256" i="36" s="1"/>
  <c r="AB4255" i="36" a="1"/>
  <c r="AB4255" i="36" s="1"/>
  <c r="AB4254" i="36" a="1"/>
  <c r="AB4254" i="36" s="1"/>
  <c r="AB4253" i="36" a="1"/>
  <c r="AB4253" i="36" s="1"/>
  <c r="AB4252" i="36" a="1"/>
  <c r="AB4252" i="36" s="1"/>
  <c r="AB4251" i="36" a="1"/>
  <c r="AB4251" i="36" s="1"/>
  <c r="AB4250" i="36" a="1"/>
  <c r="AB4250" i="36" s="1"/>
  <c r="AB4249" i="36" a="1"/>
  <c r="AB4249" i="36" s="1"/>
  <c r="AB4248" i="36" a="1"/>
  <c r="AB4248" i="36" s="1"/>
  <c r="AB4247" i="36" a="1"/>
  <c r="AB4247" i="36" s="1"/>
  <c r="AB4246" i="36" a="1"/>
  <c r="AB4246" i="36" s="1"/>
  <c r="AB4245" i="36" a="1"/>
  <c r="AB4245" i="36" s="1"/>
  <c r="AB4244" i="36" a="1"/>
  <c r="AB4244" i="36" s="1"/>
  <c r="AB4243" i="36" a="1"/>
  <c r="AB4243" i="36" s="1"/>
  <c r="AB4242" i="36" a="1"/>
  <c r="AB4242" i="36" s="1"/>
  <c r="AB4241" i="36" a="1"/>
  <c r="AB4241" i="36" s="1"/>
  <c r="AB4240" i="36" a="1"/>
  <c r="AB4240" i="36" s="1"/>
  <c r="AB4239" i="36" a="1"/>
  <c r="AB4239" i="36" s="1"/>
  <c r="AB4238" i="36" a="1"/>
  <c r="AB4238" i="36" s="1"/>
  <c r="AB4237" i="36" a="1"/>
  <c r="AB4237" i="36" s="1"/>
  <c r="AB4236" i="36" a="1"/>
  <c r="AB4236" i="36" s="1"/>
  <c r="AB4235" i="36" a="1"/>
  <c r="AB4235" i="36" s="1"/>
  <c r="AB4234" i="36" a="1"/>
  <c r="AB4234" i="36" s="1"/>
  <c r="AB4233" i="36" a="1"/>
  <c r="AB4233" i="36" s="1"/>
  <c r="AB4232" i="36" a="1"/>
  <c r="AB4232" i="36" s="1"/>
  <c r="AB4231" i="36" a="1"/>
  <c r="AB4231" i="36" s="1"/>
  <c r="AB4230" i="36" a="1"/>
  <c r="AB4230" i="36" s="1"/>
  <c r="AB4229" i="36" a="1"/>
  <c r="AB4229" i="36" s="1"/>
  <c r="AB4228" i="36" a="1"/>
  <c r="AB4228" i="36" s="1"/>
  <c r="AB4227" i="36" a="1"/>
  <c r="AB4227" i="36" s="1"/>
  <c r="AB4226" i="36" a="1"/>
  <c r="AB4226" i="36" s="1"/>
  <c r="AB4225" i="36" a="1"/>
  <c r="AB4225" i="36" s="1"/>
  <c r="AB4224" i="36" a="1"/>
  <c r="AB4224" i="36" s="1"/>
  <c r="AB4223" i="36" a="1"/>
  <c r="AB4223" i="36" s="1"/>
  <c r="AB4222" i="36" a="1"/>
  <c r="AB4222" i="36" s="1"/>
  <c r="AB4221" i="36" a="1"/>
  <c r="AB4221" i="36" s="1"/>
  <c r="AB4220" i="36" a="1"/>
  <c r="AB4220" i="36" s="1"/>
  <c r="AB4219" i="36" a="1"/>
  <c r="AB4219" i="36" s="1"/>
  <c r="AB4218" i="36" a="1"/>
  <c r="AB4218" i="36" s="1"/>
  <c r="AB4217" i="36" a="1"/>
  <c r="AB4217" i="36" s="1"/>
  <c r="AB4216" i="36" a="1"/>
  <c r="AB4216" i="36" s="1"/>
  <c r="AB4215" i="36" a="1"/>
  <c r="AB4215" i="36" s="1"/>
  <c r="AB4214" i="36" a="1"/>
  <c r="AB4214" i="36" s="1"/>
  <c r="AB4213" i="36" a="1"/>
  <c r="AB4213" i="36" s="1"/>
  <c r="AB4212" i="36" a="1"/>
  <c r="AB4212" i="36" s="1"/>
  <c r="AB4211" i="36" a="1"/>
  <c r="AB4211" i="36" s="1"/>
  <c r="AB4210" i="36" a="1"/>
  <c r="AB4210" i="36" s="1"/>
  <c r="AB4209" i="36" a="1"/>
  <c r="AB4209" i="36" s="1"/>
  <c r="AB4208" i="36" a="1"/>
  <c r="AB4208" i="36" s="1"/>
  <c r="AB4207" i="36" a="1"/>
  <c r="AB4207" i="36" s="1"/>
  <c r="AB4206" i="36" a="1"/>
  <c r="AB4206" i="36" s="1"/>
  <c r="AB4205" i="36" a="1"/>
  <c r="AB4205" i="36" s="1"/>
  <c r="AB4204" i="36" a="1"/>
  <c r="AB4204" i="36" s="1"/>
  <c r="AB4203" i="36" a="1"/>
  <c r="AB4203" i="36" s="1"/>
  <c r="AB4202" i="36" a="1"/>
  <c r="AB4202" i="36" s="1"/>
  <c r="AB4201" i="36" a="1"/>
  <c r="AB4201" i="36" s="1"/>
  <c r="AB4200" i="36" a="1"/>
  <c r="AB4200" i="36" s="1"/>
  <c r="AB4199" i="36" a="1"/>
  <c r="AB4199" i="36" s="1"/>
  <c r="AB4198" i="36" a="1"/>
  <c r="AB4198" i="36" s="1"/>
  <c r="AB4197" i="36" a="1"/>
  <c r="AB4197" i="36" s="1"/>
  <c r="AB4196" i="36" a="1"/>
  <c r="AB4196" i="36" s="1"/>
  <c r="AB4195" i="36" a="1"/>
  <c r="AB4195" i="36" s="1"/>
  <c r="AB4194" i="36" a="1"/>
  <c r="AB4194" i="36" s="1"/>
  <c r="AB4193" i="36" a="1"/>
  <c r="AB4193" i="36" s="1"/>
  <c r="AB4192" i="36" a="1"/>
  <c r="AB4192" i="36" s="1"/>
  <c r="AB4191" i="36" a="1"/>
  <c r="AB4191" i="36" s="1"/>
  <c r="AB4190" i="36" a="1"/>
  <c r="AB4190" i="36" s="1"/>
  <c r="AB4189" i="36" a="1"/>
  <c r="AB4189" i="36" s="1"/>
  <c r="AB4188" i="36" a="1"/>
  <c r="AB4188" i="36" s="1"/>
  <c r="AB4187" i="36" a="1"/>
  <c r="AB4187" i="36" s="1"/>
  <c r="AB4186" i="36" a="1"/>
  <c r="AB4186" i="36" s="1"/>
  <c r="AB4185" i="36" a="1"/>
  <c r="AB4185" i="36" s="1"/>
  <c r="AB4184" i="36" a="1"/>
  <c r="AB4184" i="36" s="1"/>
  <c r="AB4183" i="36" a="1"/>
  <c r="AB4183" i="36" s="1"/>
  <c r="AB4182" i="36" a="1"/>
  <c r="AB4182" i="36" s="1"/>
  <c r="AB4181" i="36" a="1"/>
  <c r="AB4181" i="36" s="1"/>
  <c r="AB4180" i="36" a="1"/>
  <c r="AB4180" i="36" s="1"/>
  <c r="AB4179" i="36" a="1"/>
  <c r="AB4179" i="36" s="1"/>
  <c r="AB4178" i="36" a="1"/>
  <c r="AB4178" i="36" s="1"/>
  <c r="AB4177" i="36" a="1"/>
  <c r="AB4177" i="36" s="1"/>
  <c r="AB4176" i="36" a="1"/>
  <c r="AB4176" i="36" s="1"/>
  <c r="AB4175" i="36" a="1"/>
  <c r="AB4175" i="36" s="1"/>
  <c r="AB4174" i="36" a="1"/>
  <c r="AB4174" i="36" s="1"/>
  <c r="AB4173" i="36" a="1"/>
  <c r="AB4173" i="36" s="1"/>
  <c r="AB4172" i="36" a="1"/>
  <c r="AB4172" i="36" s="1"/>
  <c r="AB4171" i="36" a="1"/>
  <c r="AB4171" i="36" s="1"/>
  <c r="AB4170" i="36" a="1"/>
  <c r="AB4170" i="36" s="1"/>
  <c r="AB4169" i="36" a="1"/>
  <c r="AB4169" i="36" s="1"/>
  <c r="AB4168" i="36" a="1"/>
  <c r="AB4168" i="36" s="1"/>
  <c r="AB4167" i="36" a="1"/>
  <c r="AB4167" i="36" s="1"/>
  <c r="AB4166" i="36" a="1"/>
  <c r="AB4166" i="36" s="1"/>
  <c r="AB4165" i="36" a="1"/>
  <c r="AB4165" i="36" s="1"/>
  <c r="AB4164" i="36" a="1"/>
  <c r="AB4164" i="36" s="1"/>
  <c r="AB4163" i="36" a="1"/>
  <c r="AB4163" i="36" s="1"/>
  <c r="AB4162" i="36" a="1"/>
  <c r="AB4162" i="36" s="1"/>
  <c r="AB4161" i="36" a="1"/>
  <c r="AB4161" i="36" s="1"/>
  <c r="AB4160" i="36" a="1"/>
  <c r="AB4160" i="36" s="1"/>
  <c r="AB4159" i="36" a="1"/>
  <c r="AB4159" i="36" s="1"/>
  <c r="AB4158" i="36" a="1"/>
  <c r="AB4158" i="36" s="1"/>
  <c r="AB4157" i="36" a="1"/>
  <c r="AB4157" i="36" s="1"/>
  <c r="AB4156" i="36" a="1"/>
  <c r="AB4156" i="36" s="1"/>
  <c r="AB4155" i="36" a="1"/>
  <c r="AB4155" i="36" s="1"/>
  <c r="AB4154" i="36" a="1"/>
  <c r="AB4154" i="36" s="1"/>
  <c r="AB4153" i="36" a="1"/>
  <c r="AB4153" i="36" s="1"/>
  <c r="AB4152" i="36" a="1"/>
  <c r="AB4152" i="36" s="1"/>
  <c r="AB4151" i="36" a="1"/>
  <c r="AB4151" i="36" s="1"/>
  <c r="AB4150" i="36" a="1"/>
  <c r="AB4150" i="36" s="1"/>
  <c r="AB4149" i="36" a="1"/>
  <c r="AB4149" i="36" s="1"/>
  <c r="AB4148" i="36" a="1"/>
  <c r="AB4148" i="36" s="1"/>
  <c r="AB4147" i="36" a="1"/>
  <c r="AB4147" i="36" s="1"/>
  <c r="AB4146" i="36" a="1"/>
  <c r="AB4146" i="36" s="1"/>
  <c r="AB4145" i="36" a="1"/>
  <c r="AB4145" i="36" s="1"/>
  <c r="AB4144" i="36" a="1"/>
  <c r="AB4144" i="36" s="1"/>
  <c r="AB4143" i="36" a="1"/>
  <c r="AB4143" i="36" s="1"/>
  <c r="AB4142" i="36" a="1"/>
  <c r="AB4142" i="36" s="1"/>
  <c r="AB4141" i="36" a="1"/>
  <c r="AB4141" i="36" s="1"/>
  <c r="AB4140" i="36" a="1"/>
  <c r="AB4140" i="36" s="1"/>
  <c r="AB4139" i="36" a="1"/>
  <c r="AB4139" i="36" s="1"/>
  <c r="AB4138" i="36" a="1"/>
  <c r="AB4138" i="36" s="1"/>
  <c r="AB4137" i="36" a="1"/>
  <c r="AB4137" i="36" s="1"/>
  <c r="AB4136" i="36" a="1"/>
  <c r="AB4136" i="36" s="1"/>
  <c r="AB4135" i="36" a="1"/>
  <c r="AB4135" i="36" s="1"/>
  <c r="AB4134" i="36" a="1"/>
  <c r="AB4134" i="36" s="1"/>
  <c r="AB4133" i="36" a="1"/>
  <c r="AB4133" i="36" s="1"/>
  <c r="AB4132" i="36" a="1"/>
  <c r="AB4132" i="36" s="1"/>
  <c r="AB4131" i="36" a="1"/>
  <c r="AB4131" i="36" s="1"/>
  <c r="AB4130" i="36" a="1"/>
  <c r="AB4130" i="36" s="1"/>
  <c r="AB4129" i="36" a="1"/>
  <c r="AB4129" i="36" s="1"/>
  <c r="AB4128" i="36" a="1"/>
  <c r="AB4128" i="36" s="1"/>
  <c r="AB4127" i="36" a="1"/>
  <c r="AB4127" i="36" s="1"/>
  <c r="AB4126" i="36" a="1"/>
  <c r="AB4126" i="36" s="1"/>
  <c r="AB4125" i="36" a="1"/>
  <c r="AB4125" i="36" s="1"/>
  <c r="AB4124" i="36" a="1"/>
  <c r="AB4124" i="36" s="1"/>
  <c r="AB4123" i="36" a="1"/>
  <c r="AB4123" i="36" s="1"/>
  <c r="AB4122" i="36" a="1"/>
  <c r="AB4122" i="36" s="1"/>
  <c r="AB4121" i="36" a="1"/>
  <c r="AB4121" i="36" s="1"/>
  <c r="AB4120" i="36" a="1"/>
  <c r="AB4120" i="36" s="1"/>
  <c r="AB4119" i="36" a="1"/>
  <c r="AB4119" i="36" s="1"/>
  <c r="AB4118" i="36" a="1"/>
  <c r="AB4118" i="36" s="1"/>
  <c r="AB4117" i="36" a="1"/>
  <c r="AB4117" i="36" s="1"/>
  <c r="AB4116" i="36" a="1"/>
  <c r="AB4116" i="36" s="1"/>
  <c r="AB4115" i="36" a="1"/>
  <c r="AB4115" i="36" s="1"/>
  <c r="AB4114" i="36" a="1"/>
  <c r="AB4114" i="36" s="1"/>
  <c r="AB4113" i="36" a="1"/>
  <c r="AB4113" i="36" s="1"/>
  <c r="AB4112" i="36" a="1"/>
  <c r="AB4112" i="36" s="1"/>
  <c r="AB4111" i="36" a="1"/>
  <c r="AB4111" i="36" s="1"/>
  <c r="AB4110" i="36" a="1"/>
  <c r="AB4110" i="36" s="1"/>
  <c r="AB4109" i="36" a="1"/>
  <c r="AB4109" i="36" s="1"/>
  <c r="AB4108" i="36" a="1"/>
  <c r="AB4108" i="36" s="1"/>
  <c r="AB4107" i="36" a="1"/>
  <c r="AB4107" i="36" s="1"/>
  <c r="AB4106" i="36" a="1"/>
  <c r="AB4106" i="36" s="1"/>
  <c r="AB4105" i="36" a="1"/>
  <c r="AB4105" i="36" s="1"/>
  <c r="AB4104" i="36" a="1"/>
  <c r="AB4104" i="36" s="1"/>
  <c r="AB4103" i="36" a="1"/>
  <c r="AB4103" i="36" s="1"/>
  <c r="AB4102" i="36" a="1"/>
  <c r="AB4102" i="36" s="1"/>
  <c r="AB4101" i="36" a="1"/>
  <c r="AB4101" i="36" s="1"/>
  <c r="AB4100" i="36" a="1"/>
  <c r="AB4100" i="36" s="1"/>
  <c r="AB4099" i="36" a="1"/>
  <c r="AB4099" i="36" s="1"/>
  <c r="AB4098" i="36" a="1"/>
  <c r="AB4098" i="36" s="1"/>
  <c r="AB4097" i="36" a="1"/>
  <c r="AB4097" i="36" s="1"/>
  <c r="AB4096" i="36" a="1"/>
  <c r="AB4096" i="36" s="1"/>
  <c r="AB4095" i="36" a="1"/>
  <c r="AB4095" i="36" s="1"/>
  <c r="AB4094" i="36" a="1"/>
  <c r="AB4094" i="36" s="1"/>
  <c r="AB4093" i="36" a="1"/>
  <c r="AB4093" i="36" s="1"/>
  <c r="AB4092" i="36" a="1"/>
  <c r="AB4092" i="36" s="1"/>
  <c r="AB4091" i="36" a="1"/>
  <c r="AB4091" i="36" s="1"/>
  <c r="AB4090" i="36" a="1"/>
  <c r="AB4090" i="36" s="1"/>
  <c r="AB4089" i="36" a="1"/>
  <c r="AB4089" i="36" s="1"/>
  <c r="AB4088" i="36" a="1"/>
  <c r="AB4088" i="36" s="1"/>
  <c r="AB4087" i="36" a="1"/>
  <c r="AB4087" i="36" s="1"/>
  <c r="AB4086" i="36" a="1"/>
  <c r="AB4086" i="36" s="1"/>
  <c r="AB4085" i="36" a="1"/>
  <c r="AB4085" i="36" s="1"/>
  <c r="AB4084" i="36" a="1"/>
  <c r="AB4084" i="36" s="1"/>
  <c r="AB4083" i="36" a="1"/>
  <c r="AB4083" i="36" s="1"/>
  <c r="AB4082" i="36" a="1"/>
  <c r="AB4082" i="36" s="1"/>
  <c r="AB4081" i="36" a="1"/>
  <c r="AB4081" i="36" s="1"/>
  <c r="AB4080" i="36" a="1"/>
  <c r="AB4080" i="36" s="1"/>
  <c r="AB4079" i="36" a="1"/>
  <c r="AB4079" i="36" s="1"/>
  <c r="AB4078" i="36" a="1"/>
  <c r="AB4078" i="36" s="1"/>
  <c r="AB4077" i="36" a="1"/>
  <c r="AB4077" i="36" s="1"/>
  <c r="AB4076" i="36" a="1"/>
  <c r="AB4076" i="36" s="1"/>
  <c r="AB4075" i="36" a="1"/>
  <c r="AB4075" i="36" s="1"/>
  <c r="AB4074" i="36" a="1"/>
  <c r="AB4074" i="36" s="1"/>
  <c r="AB4073" i="36" a="1"/>
  <c r="AB4073" i="36" s="1"/>
  <c r="AB4072" i="36" a="1"/>
  <c r="AB4072" i="36" s="1"/>
  <c r="AB4071" i="36" a="1"/>
  <c r="AB4071" i="36" s="1"/>
  <c r="AB4070" i="36" a="1"/>
  <c r="AB4070" i="36" s="1"/>
  <c r="AB4069" i="36" a="1"/>
  <c r="AB4069" i="36" s="1"/>
  <c r="AB4068" i="36" a="1"/>
  <c r="AB4068" i="36" s="1"/>
  <c r="AB4067" i="36" a="1"/>
  <c r="AB4067" i="36" s="1"/>
  <c r="AB4066" i="36" a="1"/>
  <c r="AB4066" i="36" s="1"/>
  <c r="AB4065" i="36" a="1"/>
  <c r="AB4065" i="36" s="1"/>
  <c r="AB4064" i="36" a="1"/>
  <c r="AB4064" i="36" s="1"/>
  <c r="AB4063" i="36" a="1"/>
  <c r="AB4063" i="36" s="1"/>
  <c r="AB4062" i="36" a="1"/>
  <c r="AB4062" i="36" s="1"/>
  <c r="AB4061" i="36" a="1"/>
  <c r="AB4061" i="36" s="1"/>
  <c r="AB4060" i="36" a="1"/>
  <c r="AB4060" i="36" s="1"/>
  <c r="AB4059" i="36" a="1"/>
  <c r="AB4059" i="36" s="1"/>
  <c r="AB4058" i="36" a="1"/>
  <c r="AB4058" i="36" s="1"/>
  <c r="AB4057" i="36" a="1"/>
  <c r="AB4057" i="36" s="1"/>
  <c r="AB4056" i="36" a="1"/>
  <c r="AB4056" i="36" s="1"/>
  <c r="AB4055" i="36" a="1"/>
  <c r="AB4055" i="36" s="1"/>
  <c r="AB4054" i="36" a="1"/>
  <c r="AB4054" i="36" s="1"/>
  <c r="AB4053" i="36" a="1"/>
  <c r="AB4053" i="36" s="1"/>
  <c r="AB4052" i="36" a="1"/>
  <c r="AB4052" i="36" s="1"/>
  <c r="AB4051" i="36" a="1"/>
  <c r="AB4051" i="36" s="1"/>
  <c r="AB4050" i="36" a="1"/>
  <c r="AB4050" i="36" s="1"/>
  <c r="AB4049" i="36" a="1"/>
  <c r="AB4049" i="36" s="1"/>
  <c r="AB4048" i="36" a="1"/>
  <c r="AB4048" i="36" s="1"/>
  <c r="AB4047" i="36" a="1"/>
  <c r="AB4047" i="36" s="1"/>
  <c r="AB4046" i="36" a="1"/>
  <c r="AB4046" i="36" s="1"/>
  <c r="AB4045" i="36" a="1"/>
  <c r="AB4045" i="36" s="1"/>
  <c r="AB4044" i="36" a="1"/>
  <c r="AB4044" i="36" s="1"/>
  <c r="AB4043" i="36" a="1"/>
  <c r="AB4043" i="36" s="1"/>
  <c r="AB4042" i="36" a="1"/>
  <c r="AB4042" i="36" s="1"/>
  <c r="AB4041" i="36" a="1"/>
  <c r="AB4041" i="36" s="1"/>
  <c r="AB4040" i="36" a="1"/>
  <c r="AB4040" i="36" s="1"/>
  <c r="AB4039" i="36" a="1"/>
  <c r="AB4039" i="36" s="1"/>
  <c r="AB4038" i="36" a="1"/>
  <c r="AB4038" i="36" s="1"/>
  <c r="AB4037" i="36" a="1"/>
  <c r="AB4037" i="36" s="1"/>
  <c r="AB4036" i="36" a="1"/>
  <c r="AB4036" i="36" s="1"/>
  <c r="AB4035" i="36" a="1"/>
  <c r="AB4035" i="36" s="1"/>
  <c r="AB4034" i="36" a="1"/>
  <c r="AB4034" i="36" s="1"/>
  <c r="AB4033" i="36" a="1"/>
  <c r="AB4033" i="36" s="1"/>
  <c r="AB4032" i="36" a="1"/>
  <c r="AB4032" i="36" s="1"/>
  <c r="AB4031" i="36" a="1"/>
  <c r="AB4031" i="36" s="1"/>
  <c r="AB4030" i="36" a="1"/>
  <c r="AB4030" i="36" s="1"/>
  <c r="AB4029" i="36" a="1"/>
  <c r="AB4029" i="36" s="1"/>
  <c r="AB4028" i="36" a="1"/>
  <c r="AB4028" i="36" s="1"/>
  <c r="AB4027" i="36" a="1"/>
  <c r="AB4027" i="36" s="1"/>
  <c r="AB4026" i="36" a="1"/>
  <c r="AB4026" i="36" s="1"/>
  <c r="AB4025" i="36" a="1"/>
  <c r="AB4025" i="36" s="1"/>
  <c r="AB4024" i="36" a="1"/>
  <c r="AB4024" i="36" s="1"/>
  <c r="AB4023" i="36" a="1"/>
  <c r="AB4023" i="36" s="1"/>
  <c r="AB4022" i="36" a="1"/>
  <c r="AB4022" i="36" s="1"/>
  <c r="AB4021" i="36" a="1"/>
  <c r="AB4021" i="36" s="1"/>
  <c r="AB4020" i="36" a="1"/>
  <c r="AB4020" i="36" s="1"/>
  <c r="AB4019" i="36" a="1"/>
  <c r="AB4019" i="36" s="1"/>
  <c r="AB4018" i="36" a="1"/>
  <c r="AB4018" i="36" s="1"/>
  <c r="AB4017" i="36" a="1"/>
  <c r="AB4017" i="36" s="1"/>
  <c r="AB4016" i="36" a="1"/>
  <c r="AB4016" i="36" s="1"/>
  <c r="AB4015" i="36" a="1"/>
  <c r="AB4015" i="36" s="1"/>
  <c r="AB4014" i="36" a="1"/>
  <c r="AB4014" i="36" s="1"/>
  <c r="AB4013" i="36" a="1"/>
  <c r="AB4013" i="36" s="1"/>
  <c r="AB4012" i="36" a="1"/>
  <c r="AB4012" i="36" s="1"/>
  <c r="AB4011" i="36" a="1"/>
  <c r="AB4011" i="36" s="1"/>
  <c r="AB4010" i="36" a="1"/>
  <c r="AB4010" i="36" s="1"/>
  <c r="AB4009" i="36" a="1"/>
  <c r="AB4009" i="36" s="1"/>
  <c r="AB4008" i="36" a="1"/>
  <c r="AB4008" i="36" s="1"/>
  <c r="AB4007" i="36" a="1"/>
  <c r="AB4007" i="36" s="1"/>
  <c r="AB4006" i="36" a="1"/>
  <c r="AB4006" i="36" s="1"/>
  <c r="AB4005" i="36" a="1"/>
  <c r="AB4005" i="36" s="1"/>
  <c r="AB4004" i="36" a="1"/>
  <c r="AB4004" i="36" s="1"/>
  <c r="AB4003" i="36" a="1"/>
  <c r="AB4003" i="36" s="1"/>
  <c r="AB4002" i="36" a="1"/>
  <c r="AB4002" i="36" s="1"/>
  <c r="AB4001" i="36" a="1"/>
  <c r="AB4001" i="36" s="1"/>
  <c r="AB4000" i="36" a="1"/>
  <c r="AB4000" i="36" s="1"/>
  <c r="AB3999" i="36" a="1"/>
  <c r="AB3999" i="36" s="1"/>
  <c r="AB3998" i="36" a="1"/>
  <c r="AB3998" i="36" s="1"/>
  <c r="AB3997" i="36" a="1"/>
  <c r="AB3997" i="36" s="1"/>
  <c r="AB3996" i="36" a="1"/>
  <c r="AB3996" i="36" s="1"/>
  <c r="AB3995" i="36" a="1"/>
  <c r="AB3995" i="36" s="1"/>
  <c r="AB3994" i="36" a="1"/>
  <c r="AB3994" i="36" s="1"/>
  <c r="AB3993" i="36" a="1"/>
  <c r="AB3993" i="36" s="1"/>
  <c r="AB3992" i="36" a="1"/>
  <c r="AB3992" i="36" s="1"/>
  <c r="AB3991" i="36" a="1"/>
  <c r="AB3991" i="36" s="1"/>
  <c r="AB3990" i="36" a="1"/>
  <c r="AB3990" i="36" s="1"/>
  <c r="AB3989" i="36" a="1"/>
  <c r="AB3989" i="36" s="1"/>
  <c r="AB3988" i="36" a="1"/>
  <c r="AB3988" i="36" s="1"/>
  <c r="AB3987" i="36" a="1"/>
  <c r="AB3987" i="36" s="1"/>
  <c r="AB3986" i="36" a="1"/>
  <c r="AB3986" i="36" s="1"/>
  <c r="AB3985" i="36" a="1"/>
  <c r="AB3985" i="36" s="1"/>
  <c r="AB3984" i="36" a="1"/>
  <c r="AB3984" i="36" s="1"/>
  <c r="AB3983" i="36" a="1"/>
  <c r="AB3983" i="36" s="1"/>
  <c r="AB3982" i="36" a="1"/>
  <c r="AB3982" i="36" s="1"/>
  <c r="AB3981" i="36" a="1"/>
  <c r="AB3981" i="36" s="1"/>
  <c r="AB3980" i="36" a="1"/>
  <c r="AB3980" i="36" s="1"/>
  <c r="AB3979" i="36" a="1"/>
  <c r="AB3979" i="36" s="1"/>
  <c r="AB3978" i="36" a="1"/>
  <c r="AB3978" i="36" s="1"/>
  <c r="AB3977" i="36" a="1"/>
  <c r="AB3977" i="36" s="1"/>
  <c r="AB3976" i="36" a="1"/>
  <c r="AB3976" i="36" s="1"/>
  <c r="AB3975" i="36" a="1"/>
  <c r="AB3975" i="36" s="1"/>
  <c r="AB3974" i="36" a="1"/>
  <c r="AB3974" i="36" s="1"/>
  <c r="AB3973" i="36" a="1"/>
  <c r="AB3973" i="36" s="1"/>
  <c r="AB3972" i="36" a="1"/>
  <c r="AB3972" i="36" s="1"/>
  <c r="AB3971" i="36" a="1"/>
  <c r="AB3971" i="36" s="1"/>
  <c r="AB3970" i="36" a="1"/>
  <c r="AB3970" i="36" s="1"/>
  <c r="AB3969" i="36" a="1"/>
  <c r="AB3969" i="36" s="1"/>
  <c r="AB3968" i="36" a="1"/>
  <c r="AB3968" i="36" s="1"/>
  <c r="AB3967" i="36" a="1"/>
  <c r="AB3967" i="36" s="1"/>
  <c r="AB3966" i="36" a="1"/>
  <c r="AB3966" i="36" s="1"/>
  <c r="AB3965" i="36" a="1"/>
  <c r="AB3965" i="36" s="1"/>
  <c r="AB3964" i="36" a="1"/>
  <c r="AB3964" i="36" s="1"/>
  <c r="AB3963" i="36" a="1"/>
  <c r="AB3963" i="36" s="1"/>
  <c r="AB3962" i="36" a="1"/>
  <c r="AB3962" i="36" s="1"/>
  <c r="AB3961" i="36" a="1"/>
  <c r="AB3961" i="36" s="1"/>
  <c r="AB3960" i="36" a="1"/>
  <c r="AB3960" i="36" s="1"/>
  <c r="AB3959" i="36" a="1"/>
  <c r="AB3959" i="36" s="1"/>
  <c r="AB3958" i="36" a="1"/>
  <c r="AB3958" i="36" s="1"/>
  <c r="AB3957" i="36" a="1"/>
  <c r="AB3957" i="36" s="1"/>
  <c r="AB3956" i="36" a="1"/>
  <c r="AB3956" i="36" s="1"/>
  <c r="AB3955" i="36" a="1"/>
  <c r="AB3955" i="36" s="1"/>
  <c r="AB3954" i="36" a="1"/>
  <c r="AB3954" i="36" s="1"/>
  <c r="AB3953" i="36" a="1"/>
  <c r="AB3953" i="36" s="1"/>
  <c r="AB3952" i="36" a="1"/>
  <c r="AB3952" i="36" s="1"/>
  <c r="AB3951" i="36" a="1"/>
  <c r="AB3951" i="36" s="1"/>
  <c r="AB3950" i="36" a="1"/>
  <c r="AB3950" i="36" s="1"/>
  <c r="AB3949" i="36" a="1"/>
  <c r="AB3949" i="36" s="1"/>
  <c r="AB3948" i="36" a="1"/>
  <c r="AB3948" i="36" s="1"/>
  <c r="AB3947" i="36" a="1"/>
  <c r="AB3947" i="36" s="1"/>
  <c r="AB3946" i="36" a="1"/>
  <c r="AB3946" i="36" s="1"/>
  <c r="AB3945" i="36" a="1"/>
  <c r="AB3945" i="36" s="1"/>
  <c r="AB3944" i="36" a="1"/>
  <c r="AB3944" i="36" s="1"/>
  <c r="AB3943" i="36" a="1"/>
  <c r="AB3943" i="36" s="1"/>
  <c r="AB3942" i="36" a="1"/>
  <c r="AB3942" i="36" s="1"/>
  <c r="AB3941" i="36" a="1"/>
  <c r="AB3941" i="36" s="1"/>
  <c r="AB3940" i="36" a="1"/>
  <c r="AB3940" i="36" s="1"/>
  <c r="AB3939" i="36" a="1"/>
  <c r="AB3939" i="36" s="1"/>
  <c r="AB3938" i="36" a="1"/>
  <c r="AB3938" i="36" s="1"/>
  <c r="AB3937" i="36" a="1"/>
  <c r="AB3937" i="36" s="1"/>
  <c r="AB3936" i="36" a="1"/>
  <c r="AB3936" i="36" s="1"/>
  <c r="AB3935" i="36" a="1"/>
  <c r="AB3935" i="36" s="1"/>
  <c r="AB3934" i="36" a="1"/>
  <c r="AB3934" i="36" s="1"/>
  <c r="AB3933" i="36" a="1"/>
  <c r="AB3933" i="36" s="1"/>
  <c r="AB3932" i="36" a="1"/>
  <c r="AB3932" i="36" s="1"/>
  <c r="AB3931" i="36" a="1"/>
  <c r="AB3931" i="36" s="1"/>
  <c r="AB3930" i="36" a="1"/>
  <c r="AB3930" i="36" s="1"/>
  <c r="AB3929" i="36" a="1"/>
  <c r="AB3929" i="36" s="1"/>
  <c r="AB3928" i="36" a="1"/>
  <c r="AB3928" i="36" s="1"/>
  <c r="AB3927" i="36" a="1"/>
  <c r="AB3927" i="36" s="1"/>
  <c r="AB3926" i="36" a="1"/>
  <c r="AB3926" i="36" s="1"/>
  <c r="AB3925" i="36" a="1"/>
  <c r="AB3925" i="36" s="1"/>
  <c r="AB3924" i="36" a="1"/>
  <c r="AB3924" i="36" s="1"/>
  <c r="AB3923" i="36" a="1"/>
  <c r="AB3923" i="36" s="1"/>
  <c r="AB3922" i="36" a="1"/>
  <c r="AB3922" i="36" s="1"/>
  <c r="AB3921" i="36" a="1"/>
  <c r="AB3921" i="36" s="1"/>
  <c r="AB3920" i="36" a="1"/>
  <c r="AB3920" i="36" s="1"/>
  <c r="AB3919" i="36" a="1"/>
  <c r="AB3919" i="36" s="1"/>
  <c r="AB3918" i="36" a="1"/>
  <c r="AB3918" i="36" s="1"/>
  <c r="AB3917" i="36" a="1"/>
  <c r="AB3917" i="36" s="1"/>
  <c r="AB3916" i="36" a="1"/>
  <c r="AB3916" i="36" s="1"/>
  <c r="AB3915" i="36" a="1"/>
  <c r="AB3915" i="36" s="1"/>
  <c r="AB3914" i="36" a="1"/>
  <c r="AB3914" i="36" s="1"/>
  <c r="AB3913" i="36" a="1"/>
  <c r="AB3913" i="36" s="1"/>
  <c r="AB3912" i="36" a="1"/>
  <c r="AB3912" i="36" s="1"/>
  <c r="AB3911" i="36" a="1"/>
  <c r="AB3911" i="36" s="1"/>
  <c r="AB3910" i="36" a="1"/>
  <c r="AB3910" i="36" s="1"/>
  <c r="AB3909" i="36" a="1"/>
  <c r="AB3909" i="36" s="1"/>
  <c r="AB3908" i="36" a="1"/>
  <c r="AB3908" i="36" s="1"/>
  <c r="AB3907" i="36" a="1"/>
  <c r="AB3907" i="36" s="1"/>
  <c r="AB3906" i="36" a="1"/>
  <c r="AB3906" i="36" s="1"/>
  <c r="AB3905" i="36" a="1"/>
  <c r="AB3905" i="36" s="1"/>
  <c r="AB3904" i="36" a="1"/>
  <c r="AB3904" i="36" s="1"/>
  <c r="AB3903" i="36" a="1"/>
  <c r="AB3903" i="36" s="1"/>
  <c r="AB3902" i="36" a="1"/>
  <c r="AB3902" i="36" s="1"/>
  <c r="AB3901" i="36" a="1"/>
  <c r="AB3901" i="36" s="1"/>
  <c r="AB3900" i="36" a="1"/>
  <c r="AB3900" i="36" s="1"/>
  <c r="AB3899" i="36" a="1"/>
  <c r="AB3899" i="36" s="1"/>
  <c r="AB3898" i="36" a="1"/>
  <c r="AB3898" i="36" s="1"/>
  <c r="AB3897" i="36" a="1"/>
  <c r="AB3897" i="36" s="1"/>
  <c r="AB3896" i="36" a="1"/>
  <c r="AB3896" i="36" s="1"/>
  <c r="AB3895" i="36" a="1"/>
  <c r="AB3895" i="36" s="1"/>
  <c r="AB3894" i="36" a="1"/>
  <c r="AB3894" i="36" s="1"/>
  <c r="AB3893" i="36" a="1"/>
  <c r="AB3893" i="36" s="1"/>
  <c r="AB3892" i="36" a="1"/>
  <c r="AB3892" i="36" s="1"/>
  <c r="AB3891" i="36" a="1"/>
  <c r="AB3891" i="36" s="1"/>
  <c r="AB3890" i="36" a="1"/>
  <c r="AB3890" i="36" s="1"/>
  <c r="AB3889" i="36" a="1"/>
  <c r="AB3889" i="36" s="1"/>
  <c r="AB3888" i="36" a="1"/>
  <c r="AB3888" i="36" s="1"/>
  <c r="AB3887" i="36" a="1"/>
  <c r="AB3887" i="36" s="1"/>
  <c r="AB3886" i="36" a="1"/>
  <c r="AB3886" i="36" s="1"/>
  <c r="AB3885" i="36" a="1"/>
  <c r="AB3885" i="36" s="1"/>
  <c r="AB3884" i="36" a="1"/>
  <c r="AB3884" i="36" s="1"/>
  <c r="AB3883" i="36" a="1"/>
  <c r="AB3883" i="36" s="1"/>
  <c r="AB3882" i="36" a="1"/>
  <c r="AB3882" i="36" s="1"/>
  <c r="AB3881" i="36" a="1"/>
  <c r="AB3881" i="36" s="1"/>
  <c r="AB3880" i="36" a="1"/>
  <c r="AB3880" i="36" s="1"/>
  <c r="AB3879" i="36" a="1"/>
  <c r="AB3879" i="36" s="1"/>
  <c r="AB3878" i="36" a="1"/>
  <c r="AB3878" i="36" s="1"/>
  <c r="AB3877" i="36" a="1"/>
  <c r="AB3877" i="36" s="1"/>
  <c r="AB3876" i="36" a="1"/>
  <c r="AB3876" i="36" s="1"/>
  <c r="AB3875" i="36" a="1"/>
  <c r="AB3875" i="36" s="1"/>
  <c r="AB3874" i="36" a="1"/>
  <c r="AB3874" i="36" s="1"/>
  <c r="AB3873" i="36" a="1"/>
  <c r="AB3873" i="36" s="1"/>
  <c r="AB3872" i="36" a="1"/>
  <c r="AB3872" i="36" s="1"/>
  <c r="AB3871" i="36" a="1"/>
  <c r="AB3871" i="36" s="1"/>
  <c r="AB3870" i="36" a="1"/>
  <c r="AB3870" i="36" s="1"/>
  <c r="AB3869" i="36" a="1"/>
  <c r="AB3869" i="36" s="1"/>
  <c r="AB3868" i="36" a="1"/>
  <c r="AB3868" i="36" s="1"/>
  <c r="AB3867" i="36" a="1"/>
  <c r="AB3867" i="36" s="1"/>
  <c r="AB3866" i="36" a="1"/>
  <c r="AB3866" i="36" s="1"/>
  <c r="AB3865" i="36" a="1"/>
  <c r="AB3865" i="36" s="1"/>
  <c r="AB3864" i="36" a="1"/>
  <c r="AB3864" i="36" s="1"/>
  <c r="AB3863" i="36" a="1"/>
  <c r="AB3863" i="36" s="1"/>
  <c r="AB3862" i="36" a="1"/>
  <c r="AB3862" i="36" s="1"/>
  <c r="AB3861" i="36" a="1"/>
  <c r="AB3861" i="36" s="1"/>
  <c r="AB3860" i="36" a="1"/>
  <c r="AB3860" i="36" s="1"/>
  <c r="AB3859" i="36" a="1"/>
  <c r="AB3859" i="36" s="1"/>
  <c r="AB3858" i="36" a="1"/>
  <c r="AB3858" i="36" s="1"/>
  <c r="AB3857" i="36" a="1"/>
  <c r="AB3857" i="36" s="1"/>
  <c r="AB3856" i="36" a="1"/>
  <c r="AB3856" i="36" s="1"/>
  <c r="AB3855" i="36" a="1"/>
  <c r="AB3855" i="36" s="1"/>
  <c r="AB3854" i="36" a="1"/>
  <c r="AB3854" i="36" s="1"/>
  <c r="AB3853" i="36" a="1"/>
  <c r="AB3853" i="36" s="1"/>
  <c r="AB3852" i="36" a="1"/>
  <c r="AB3852" i="36" s="1"/>
  <c r="AB3851" i="36" a="1"/>
  <c r="AB3851" i="36" s="1"/>
  <c r="AB3850" i="36" a="1"/>
  <c r="AB3850" i="36" s="1"/>
  <c r="AB3849" i="36" a="1"/>
  <c r="AB3849" i="36" s="1"/>
  <c r="AB3848" i="36" a="1"/>
  <c r="AB3848" i="36" s="1"/>
  <c r="AB3847" i="36" a="1"/>
  <c r="AB3847" i="36" s="1"/>
  <c r="AB3846" i="36" a="1"/>
  <c r="AB3846" i="36" s="1"/>
  <c r="AB3845" i="36" a="1"/>
  <c r="AB3845" i="36" s="1"/>
  <c r="AB3844" i="36" a="1"/>
  <c r="AB3844" i="36" s="1"/>
  <c r="AB3843" i="36" a="1"/>
  <c r="AB3843" i="36" s="1"/>
  <c r="AB3842" i="36" a="1"/>
  <c r="AB3842" i="36" s="1"/>
  <c r="AB3841" i="36" a="1"/>
  <c r="AB3841" i="36" s="1"/>
  <c r="AB3840" i="36" a="1"/>
  <c r="AB3840" i="36" s="1"/>
  <c r="AB3839" i="36" a="1"/>
  <c r="AB3839" i="36" s="1"/>
  <c r="AB3838" i="36" a="1"/>
  <c r="AB3838" i="36" s="1"/>
  <c r="AB3837" i="36" a="1"/>
  <c r="AB3837" i="36" s="1"/>
  <c r="AB3836" i="36" a="1"/>
  <c r="AB3836" i="36" s="1"/>
  <c r="AB3835" i="36" a="1"/>
  <c r="AB3835" i="36" s="1"/>
  <c r="AB3834" i="36" a="1"/>
  <c r="AB3834" i="36" s="1"/>
  <c r="AB3833" i="36" a="1"/>
  <c r="AB3833" i="36" s="1"/>
  <c r="AB3832" i="36" a="1"/>
  <c r="AB3832" i="36" s="1"/>
  <c r="AB3831" i="36" a="1"/>
  <c r="AB3831" i="36" s="1"/>
  <c r="AB3830" i="36" a="1"/>
  <c r="AB3830" i="36" s="1"/>
  <c r="AB3829" i="36" a="1"/>
  <c r="AB3829" i="36" s="1"/>
  <c r="AB3828" i="36" a="1"/>
  <c r="AB3828" i="36" s="1"/>
  <c r="AB3827" i="36" a="1"/>
  <c r="AB3827" i="36" s="1"/>
  <c r="AB3826" i="36" a="1"/>
  <c r="AB3826" i="36" s="1"/>
  <c r="AB3825" i="36" a="1"/>
  <c r="AB3825" i="36" s="1"/>
  <c r="AB3824" i="36" a="1"/>
  <c r="AB3824" i="36" s="1"/>
  <c r="AB3823" i="36" a="1"/>
  <c r="AB3823" i="36" s="1"/>
  <c r="AB3822" i="36" a="1"/>
  <c r="AB3822" i="36" s="1"/>
  <c r="AB3821" i="36" a="1"/>
  <c r="AB3821" i="36" s="1"/>
  <c r="AB3820" i="36" a="1"/>
  <c r="AB3820" i="36" s="1"/>
  <c r="AB3819" i="36" a="1"/>
  <c r="AB3819" i="36" s="1"/>
  <c r="AB3818" i="36" a="1"/>
  <c r="AB3818" i="36" s="1"/>
  <c r="AB3817" i="36" a="1"/>
  <c r="AB3817" i="36" s="1"/>
  <c r="AB3816" i="36" a="1"/>
  <c r="AB3816" i="36" s="1"/>
  <c r="AB3815" i="36" a="1"/>
  <c r="AB3815" i="36" s="1"/>
  <c r="AB3814" i="36" a="1"/>
  <c r="AB3814" i="36" s="1"/>
  <c r="AB3813" i="36" a="1"/>
  <c r="AB3813" i="36" s="1"/>
  <c r="AB3812" i="36" a="1"/>
  <c r="AB3812" i="36" s="1"/>
  <c r="AB3811" i="36" a="1"/>
  <c r="AB3811" i="36" s="1"/>
  <c r="AB3810" i="36" a="1"/>
  <c r="AB3810" i="36" s="1"/>
  <c r="AB3809" i="36" a="1"/>
  <c r="AB3809" i="36" s="1"/>
  <c r="AB3808" i="36" a="1"/>
  <c r="AB3808" i="36" s="1"/>
  <c r="AB3807" i="36" a="1"/>
  <c r="AB3807" i="36" s="1"/>
  <c r="AB3806" i="36" a="1"/>
  <c r="AB3806" i="36" s="1"/>
  <c r="AB3805" i="36" a="1"/>
  <c r="AB3805" i="36" s="1"/>
  <c r="AB3804" i="36" a="1"/>
  <c r="AB3804" i="36" s="1"/>
  <c r="AB3803" i="36" a="1"/>
  <c r="AB3803" i="36" s="1"/>
  <c r="AB3802" i="36" a="1"/>
  <c r="AB3802" i="36" s="1"/>
  <c r="AB3801" i="36" a="1"/>
  <c r="AB3801" i="36" s="1"/>
  <c r="AB3800" i="36" a="1"/>
  <c r="AB3800" i="36" s="1"/>
  <c r="AB3799" i="36" a="1"/>
  <c r="AB3799" i="36" s="1"/>
  <c r="AB3798" i="36" a="1"/>
  <c r="AB3798" i="36" s="1"/>
  <c r="AB3797" i="36" a="1"/>
  <c r="AB3797" i="36" s="1"/>
  <c r="AB3796" i="36" a="1"/>
  <c r="AB3796" i="36" s="1"/>
  <c r="AB3795" i="36" a="1"/>
  <c r="AB3795" i="36" s="1"/>
  <c r="AB3794" i="36" a="1"/>
  <c r="AB3794" i="36" s="1"/>
  <c r="AB3793" i="36" a="1"/>
  <c r="AB3793" i="36" s="1"/>
  <c r="AB3792" i="36" a="1"/>
  <c r="AB3792" i="36" s="1"/>
  <c r="AB3791" i="36" a="1"/>
  <c r="AB3791" i="36" s="1"/>
  <c r="AB3790" i="36" a="1"/>
  <c r="AB3790" i="36" s="1"/>
  <c r="AB3789" i="36" a="1"/>
  <c r="AB3789" i="36" s="1"/>
  <c r="AB3788" i="36" a="1"/>
  <c r="AB3788" i="36" s="1"/>
  <c r="AB3787" i="36" a="1"/>
  <c r="AB3787" i="36" s="1"/>
  <c r="AB3786" i="36" a="1"/>
  <c r="AB3786" i="36" s="1"/>
  <c r="AB3785" i="36" a="1"/>
  <c r="AB3785" i="36" s="1"/>
  <c r="AB3784" i="36" a="1"/>
  <c r="AB3784" i="36" s="1"/>
  <c r="AB3783" i="36" a="1"/>
  <c r="AB3783" i="36" s="1"/>
  <c r="AB3782" i="36" a="1"/>
  <c r="AB3782" i="36" s="1"/>
  <c r="AB3781" i="36" a="1"/>
  <c r="AB3781" i="36" s="1"/>
  <c r="AB3780" i="36" a="1"/>
  <c r="AB3780" i="36" s="1"/>
  <c r="AB3779" i="36" a="1"/>
  <c r="AB3779" i="36" s="1"/>
  <c r="AB3778" i="36" a="1"/>
  <c r="AB3778" i="36" s="1"/>
  <c r="AB3777" i="36" a="1"/>
  <c r="AB3777" i="36" s="1"/>
  <c r="AB3776" i="36" a="1"/>
  <c r="AB3776" i="36" s="1"/>
  <c r="AB3775" i="36" a="1"/>
  <c r="AB3775" i="36" s="1"/>
  <c r="AB3774" i="36" a="1"/>
  <c r="AB3774" i="36" s="1"/>
  <c r="AB3773" i="36" a="1"/>
  <c r="AB3773" i="36" s="1"/>
  <c r="AB3772" i="36" a="1"/>
  <c r="AB3772" i="36" s="1"/>
  <c r="AB3771" i="36" a="1"/>
  <c r="AB3771" i="36" s="1"/>
  <c r="AB3770" i="36" a="1"/>
  <c r="AB3770" i="36" s="1"/>
  <c r="AB3769" i="36" a="1"/>
  <c r="AB3769" i="36" s="1"/>
  <c r="AB3768" i="36" a="1"/>
  <c r="AB3768" i="36" s="1"/>
  <c r="AB3767" i="36" a="1"/>
  <c r="AB3767" i="36" s="1"/>
  <c r="AB3766" i="36" a="1"/>
  <c r="AB3766" i="36" s="1"/>
  <c r="AB3765" i="36" a="1"/>
  <c r="AB3765" i="36" s="1"/>
  <c r="AB3764" i="36" a="1"/>
  <c r="AB3764" i="36" s="1"/>
  <c r="AB3763" i="36" a="1"/>
  <c r="AB3763" i="36" s="1"/>
  <c r="AB3762" i="36" a="1"/>
  <c r="AB3762" i="36" s="1"/>
  <c r="AB3761" i="36" a="1"/>
  <c r="AB3761" i="36" s="1"/>
  <c r="AB3760" i="36" a="1"/>
  <c r="AB3760" i="36" s="1"/>
  <c r="AB3759" i="36" a="1"/>
  <c r="AB3759" i="36" s="1"/>
  <c r="AB3758" i="36" a="1"/>
  <c r="AB3758" i="36" s="1"/>
  <c r="AB3757" i="36" a="1"/>
  <c r="AB3757" i="36" s="1"/>
  <c r="AB3756" i="36" a="1"/>
  <c r="AB3756" i="36" s="1"/>
  <c r="AB3755" i="36" a="1"/>
  <c r="AB3755" i="36" s="1"/>
  <c r="AB3754" i="36" a="1"/>
  <c r="AB3754" i="36" s="1"/>
  <c r="AB3753" i="36" a="1"/>
  <c r="AB3753" i="36" s="1"/>
  <c r="AB3752" i="36" a="1"/>
  <c r="AB3752" i="36" s="1"/>
  <c r="AB3751" i="36" a="1"/>
  <c r="AB3751" i="36" s="1"/>
  <c r="AB3750" i="36" a="1"/>
  <c r="AB3750" i="36" s="1"/>
  <c r="AB3749" i="36" a="1"/>
  <c r="AB3749" i="36" s="1"/>
  <c r="AB3748" i="36" a="1"/>
  <c r="AB3748" i="36" s="1"/>
  <c r="AB3747" i="36" a="1"/>
  <c r="AB3747" i="36" s="1"/>
  <c r="AB3746" i="36" a="1"/>
  <c r="AB3746" i="36" s="1"/>
  <c r="AB3745" i="36" a="1"/>
  <c r="AB3745" i="36" s="1"/>
  <c r="AB3744" i="36" a="1"/>
  <c r="AB3744" i="36" s="1"/>
  <c r="AB3743" i="36" a="1"/>
  <c r="AB3743" i="36" s="1"/>
  <c r="AB3742" i="36" a="1"/>
  <c r="AB3742" i="36" s="1"/>
  <c r="AB3741" i="36" a="1"/>
  <c r="AB3741" i="36" s="1"/>
  <c r="AB3740" i="36" a="1"/>
  <c r="AB3740" i="36" s="1"/>
  <c r="AB3739" i="36" a="1"/>
  <c r="AB3739" i="36" s="1"/>
  <c r="AB3738" i="36" a="1"/>
  <c r="AB3738" i="36" s="1"/>
  <c r="AB3737" i="36" a="1"/>
  <c r="AB3737" i="36" s="1"/>
  <c r="AB3736" i="36" a="1"/>
  <c r="AB3736" i="36" s="1"/>
  <c r="AB3735" i="36" a="1"/>
  <c r="AB3735" i="36" s="1"/>
  <c r="AB3734" i="36" a="1"/>
  <c r="AB3734" i="36" s="1"/>
  <c r="AB3733" i="36" a="1"/>
  <c r="AB3733" i="36" s="1"/>
  <c r="AB3732" i="36" a="1"/>
  <c r="AB3732" i="36" s="1"/>
  <c r="AB3731" i="36" a="1"/>
  <c r="AB3731" i="36" s="1"/>
  <c r="AB3730" i="36" a="1"/>
  <c r="AB3730" i="36" s="1"/>
  <c r="AB3729" i="36" a="1"/>
  <c r="AB3729" i="36" s="1"/>
  <c r="AB3728" i="36" a="1"/>
  <c r="AB3728" i="36" s="1"/>
  <c r="AB3727" i="36" a="1"/>
  <c r="AB3727" i="36" s="1"/>
  <c r="AB3726" i="36" a="1"/>
  <c r="AB3726" i="36" s="1"/>
  <c r="AB3725" i="36" a="1"/>
  <c r="AB3725" i="36" s="1"/>
  <c r="AB3724" i="36" a="1"/>
  <c r="AB3724" i="36" s="1"/>
  <c r="AB3723" i="36" a="1"/>
  <c r="AB3723" i="36" s="1"/>
  <c r="AB3722" i="36" a="1"/>
  <c r="AB3722" i="36" s="1"/>
  <c r="AB3721" i="36" a="1"/>
  <c r="AB3721" i="36" s="1"/>
  <c r="AB3720" i="36" a="1"/>
  <c r="AB3720" i="36" s="1"/>
  <c r="AB3719" i="36" a="1"/>
  <c r="AB3719" i="36" s="1"/>
  <c r="AB3718" i="36" a="1"/>
  <c r="AB3718" i="36" s="1"/>
  <c r="AB3717" i="36" a="1"/>
  <c r="AB3717" i="36" s="1"/>
  <c r="AB3716" i="36" a="1"/>
  <c r="AB3716" i="36" s="1"/>
  <c r="AB3715" i="36" a="1"/>
  <c r="AB3715" i="36" s="1"/>
  <c r="AB3714" i="36" a="1"/>
  <c r="AB3714" i="36" s="1"/>
  <c r="AB3713" i="36" a="1"/>
  <c r="AB3713" i="36" s="1"/>
  <c r="AB3712" i="36" a="1"/>
  <c r="AB3712" i="36" s="1"/>
  <c r="AB3711" i="36" a="1"/>
  <c r="AB3711" i="36" s="1"/>
  <c r="AB3710" i="36" a="1"/>
  <c r="AB3710" i="36" s="1"/>
  <c r="AB3709" i="36" a="1"/>
  <c r="AB3709" i="36" s="1"/>
  <c r="AB3708" i="36" a="1"/>
  <c r="AB3708" i="36" s="1"/>
  <c r="AB3707" i="36" a="1"/>
  <c r="AB3707" i="36" s="1"/>
  <c r="AB3706" i="36" a="1"/>
  <c r="AB3706" i="36" s="1"/>
  <c r="AB3705" i="36" a="1"/>
  <c r="AB3705" i="36" s="1"/>
  <c r="AB3704" i="36" a="1"/>
  <c r="AB3704" i="36" s="1"/>
  <c r="AB3703" i="36" a="1"/>
  <c r="AB3703" i="36" s="1"/>
  <c r="AB3702" i="36" a="1"/>
  <c r="AB3702" i="36" s="1"/>
  <c r="AB3701" i="36" a="1"/>
  <c r="AB3701" i="36" s="1"/>
  <c r="AB3700" i="36" a="1"/>
  <c r="AB3700" i="36" s="1"/>
  <c r="AB3699" i="36" a="1"/>
  <c r="AB3699" i="36" s="1"/>
  <c r="AB3698" i="36" a="1"/>
  <c r="AB3698" i="36" s="1"/>
  <c r="AB3697" i="36" a="1"/>
  <c r="AB3697" i="36" s="1"/>
  <c r="AB3696" i="36" a="1"/>
  <c r="AB3696" i="36" s="1"/>
  <c r="AB3695" i="36" a="1"/>
  <c r="AB3695" i="36" s="1"/>
  <c r="AB3694" i="36" a="1"/>
  <c r="AB3694" i="36" s="1"/>
  <c r="AB3693" i="36" a="1"/>
  <c r="AB3693" i="36" s="1"/>
  <c r="AB3692" i="36" a="1"/>
  <c r="AB3692" i="36" s="1"/>
  <c r="AB3691" i="36" a="1"/>
  <c r="AB3691" i="36" s="1"/>
  <c r="AB3690" i="36" a="1"/>
  <c r="AB3690" i="36" s="1"/>
  <c r="AB3689" i="36" a="1"/>
  <c r="AB3689" i="36" s="1"/>
  <c r="AB3688" i="36" a="1"/>
  <c r="AB3688" i="36" s="1"/>
  <c r="AB3687" i="36" a="1"/>
  <c r="AB3687" i="36" s="1"/>
  <c r="AB3686" i="36" a="1"/>
  <c r="AB3686" i="36" s="1"/>
  <c r="AB3685" i="36" a="1"/>
  <c r="AB3685" i="36" s="1"/>
  <c r="AB3684" i="36" a="1"/>
  <c r="AB3684" i="36" s="1"/>
  <c r="AB3683" i="36" a="1"/>
  <c r="AB3683" i="36" s="1"/>
  <c r="AB3682" i="36" a="1"/>
  <c r="AB3682" i="36" s="1"/>
  <c r="AB3681" i="36" a="1"/>
  <c r="AB3681" i="36" s="1"/>
  <c r="AB3680" i="36" a="1"/>
  <c r="AB3680" i="36" s="1"/>
  <c r="AB3679" i="36" a="1"/>
  <c r="AB3679" i="36" s="1"/>
  <c r="AB3678" i="36" a="1"/>
  <c r="AB3678" i="36" s="1"/>
  <c r="AB3677" i="36" a="1"/>
  <c r="AB3677" i="36" s="1"/>
  <c r="AB3676" i="36" a="1"/>
  <c r="AB3676" i="36" s="1"/>
  <c r="AB3675" i="36" a="1"/>
  <c r="AB3675" i="36" s="1"/>
  <c r="AB3674" i="36" a="1"/>
  <c r="AB3674" i="36" s="1"/>
  <c r="AB3673" i="36" a="1"/>
  <c r="AB3673" i="36" s="1"/>
  <c r="AB3672" i="36" a="1"/>
  <c r="AB3672" i="36" s="1"/>
  <c r="AB3671" i="36" a="1"/>
  <c r="AB3671" i="36" s="1"/>
  <c r="AB3670" i="36" a="1"/>
  <c r="AB3670" i="36" s="1"/>
  <c r="AB3669" i="36" a="1"/>
  <c r="AB3669" i="36" s="1"/>
  <c r="AB3668" i="36" a="1"/>
  <c r="AB3668" i="36" s="1"/>
  <c r="AB3667" i="36" a="1"/>
  <c r="AB3667" i="36" s="1"/>
  <c r="AB3666" i="36" a="1"/>
  <c r="AB3666" i="36" s="1"/>
  <c r="AB3665" i="36" a="1"/>
  <c r="AB3665" i="36" s="1"/>
  <c r="AB3664" i="36" a="1"/>
  <c r="AB3664" i="36" s="1"/>
  <c r="AB3663" i="36" a="1"/>
  <c r="AB3663" i="36" s="1"/>
  <c r="AB3662" i="36" a="1"/>
  <c r="AB3662" i="36" s="1"/>
  <c r="AB3661" i="36" a="1"/>
  <c r="AB3661" i="36" s="1"/>
  <c r="AB3660" i="36" a="1"/>
  <c r="AB3660" i="36" s="1"/>
  <c r="AB3659" i="36" a="1"/>
  <c r="AB3659" i="36" s="1"/>
  <c r="AB3658" i="36" a="1"/>
  <c r="AB3658" i="36" s="1"/>
  <c r="AB3657" i="36" a="1"/>
  <c r="AB3657" i="36" s="1"/>
  <c r="AB3656" i="36" a="1"/>
  <c r="AB3656" i="36" s="1"/>
  <c r="AB3655" i="36" a="1"/>
  <c r="AB3655" i="36" s="1"/>
  <c r="AB3654" i="36" a="1"/>
  <c r="AB3654" i="36" s="1"/>
  <c r="AB3653" i="36" a="1"/>
  <c r="AB3653" i="36" s="1"/>
  <c r="AB3652" i="36" a="1"/>
  <c r="AB3652" i="36" s="1"/>
  <c r="AB3651" i="36" a="1"/>
  <c r="AB3651" i="36" s="1"/>
  <c r="AB3650" i="36" a="1"/>
  <c r="AB3650" i="36" s="1"/>
  <c r="AB3649" i="36" a="1"/>
  <c r="AB3649" i="36" s="1"/>
  <c r="AB3648" i="36" a="1"/>
  <c r="AB3648" i="36" s="1"/>
  <c r="AB3647" i="36" a="1"/>
  <c r="AB3647" i="36" s="1"/>
  <c r="AB3646" i="36" a="1"/>
  <c r="AB3646" i="36" s="1"/>
  <c r="AB3645" i="36" a="1"/>
  <c r="AB3645" i="36" s="1"/>
  <c r="AB3644" i="36" a="1"/>
  <c r="AB3644" i="36" s="1"/>
  <c r="AB3643" i="36" a="1"/>
  <c r="AB3643" i="36" s="1"/>
  <c r="AB3642" i="36" a="1"/>
  <c r="AB3642" i="36" s="1"/>
  <c r="AB3641" i="36" a="1"/>
  <c r="AB3641" i="36" s="1"/>
  <c r="AB3640" i="36" a="1"/>
  <c r="AB3640" i="36" s="1"/>
  <c r="AB3639" i="36" a="1"/>
  <c r="AB3639" i="36" s="1"/>
  <c r="AB3638" i="36" a="1"/>
  <c r="AB3638" i="36" s="1"/>
  <c r="AB3637" i="36" a="1"/>
  <c r="AB3637" i="36" s="1"/>
  <c r="AB3636" i="36" a="1"/>
  <c r="AB3636" i="36" s="1"/>
  <c r="AB3635" i="36" a="1"/>
  <c r="AB3635" i="36" s="1"/>
  <c r="AB3634" i="36" a="1"/>
  <c r="AB3634" i="36" s="1"/>
  <c r="AB3633" i="36" a="1"/>
  <c r="AB3633" i="36" s="1"/>
  <c r="AB3632" i="36" a="1"/>
  <c r="AB3632" i="36" s="1"/>
  <c r="AB3631" i="36" a="1"/>
  <c r="AB3631" i="36" s="1"/>
  <c r="AB3630" i="36" a="1"/>
  <c r="AB3630" i="36" s="1"/>
  <c r="AB3629" i="36" a="1"/>
  <c r="AB3629" i="36" s="1"/>
  <c r="AB3628" i="36" a="1"/>
  <c r="AB3628" i="36" s="1"/>
  <c r="AB3627" i="36" a="1"/>
  <c r="AB3627" i="36" s="1"/>
  <c r="AB3626" i="36" a="1"/>
  <c r="AB3626" i="36" s="1"/>
  <c r="AB3625" i="36" a="1"/>
  <c r="AB3625" i="36" s="1"/>
  <c r="AB3624" i="36" a="1"/>
  <c r="AB3624" i="36" s="1"/>
  <c r="AB3623" i="36" a="1"/>
  <c r="AB3623" i="36" s="1"/>
  <c r="AB3622" i="36" a="1"/>
  <c r="AB3622" i="36" s="1"/>
  <c r="AB3621" i="36" a="1"/>
  <c r="AB3621" i="36" s="1"/>
  <c r="AB3620" i="36" a="1"/>
  <c r="AB3620" i="36" s="1"/>
  <c r="AB3619" i="36" a="1"/>
  <c r="AB3619" i="36" s="1"/>
  <c r="AB3618" i="36" a="1"/>
  <c r="AB3618" i="36" s="1"/>
  <c r="AB3617" i="36" a="1"/>
  <c r="AB3617" i="36" s="1"/>
  <c r="AB3616" i="36" a="1"/>
  <c r="AB3616" i="36" s="1"/>
  <c r="AB3615" i="36" a="1"/>
  <c r="AB3615" i="36" s="1"/>
  <c r="AB3614" i="36" a="1"/>
  <c r="AB3614" i="36" s="1"/>
  <c r="AB3613" i="36" a="1"/>
  <c r="AB3613" i="36" s="1"/>
  <c r="AB3612" i="36" a="1"/>
  <c r="AB3612" i="36" s="1"/>
  <c r="AB3611" i="36" a="1"/>
  <c r="AB3611" i="36" s="1"/>
  <c r="AB3610" i="36" a="1"/>
  <c r="AB3610" i="36" s="1"/>
  <c r="AB3609" i="36" a="1"/>
  <c r="AB3609" i="36" s="1"/>
  <c r="AB3608" i="36" a="1"/>
  <c r="AB3608" i="36" s="1"/>
  <c r="AB3607" i="36" a="1"/>
  <c r="AB3607" i="36" s="1"/>
  <c r="AB3606" i="36" a="1"/>
  <c r="AB3606" i="36" s="1"/>
  <c r="AB3605" i="36" a="1"/>
  <c r="AB3605" i="36" s="1"/>
  <c r="AB3604" i="36" a="1"/>
  <c r="AB3604" i="36" s="1"/>
  <c r="AB3603" i="36" a="1"/>
  <c r="AB3603" i="36" s="1"/>
  <c r="AB3602" i="36" a="1"/>
  <c r="AB3602" i="36" s="1"/>
  <c r="AB3601" i="36" a="1"/>
  <c r="AB3601" i="36" s="1"/>
  <c r="AB3600" i="36" a="1"/>
  <c r="AB3600" i="36" s="1"/>
  <c r="AB3599" i="36" a="1"/>
  <c r="AB3599" i="36" s="1"/>
  <c r="AB3598" i="36" a="1"/>
  <c r="AB3598" i="36" s="1"/>
  <c r="AB3597" i="36" a="1"/>
  <c r="AB3597" i="36" s="1"/>
  <c r="AB3596" i="36" a="1"/>
  <c r="AB3596" i="36" s="1"/>
  <c r="AB3595" i="36" a="1"/>
  <c r="AB3595" i="36" s="1"/>
  <c r="AB3594" i="36" a="1"/>
  <c r="AB3594" i="36" s="1"/>
  <c r="AB3593" i="36" a="1"/>
  <c r="AB3593" i="36" s="1"/>
  <c r="AB3592" i="36" a="1"/>
  <c r="AB3592" i="36" s="1"/>
  <c r="AB3591" i="36" a="1"/>
  <c r="AB3591" i="36" s="1"/>
  <c r="AB3590" i="36" a="1"/>
  <c r="AB3590" i="36" s="1"/>
  <c r="AB3589" i="36" a="1"/>
  <c r="AB3589" i="36" s="1"/>
  <c r="AB3588" i="36" a="1"/>
  <c r="AB3588" i="36" s="1"/>
  <c r="AB3587" i="36" a="1"/>
  <c r="AB3587" i="36" s="1"/>
  <c r="AB3586" i="36" a="1"/>
  <c r="AB3586" i="36" s="1"/>
  <c r="AB3585" i="36" a="1"/>
  <c r="AB3585" i="36" s="1"/>
  <c r="AB3584" i="36" a="1"/>
  <c r="AB3584" i="36" s="1"/>
  <c r="AB3583" i="36" a="1"/>
  <c r="AB3583" i="36" s="1"/>
  <c r="AB3582" i="36" a="1"/>
  <c r="AB3582" i="36" s="1"/>
  <c r="AB3581" i="36" a="1"/>
  <c r="AB3581" i="36" s="1"/>
  <c r="AB3580" i="36" a="1"/>
  <c r="AB3580" i="36" s="1"/>
  <c r="AB3579" i="36" a="1"/>
  <c r="AB3579" i="36" s="1"/>
  <c r="AB3578" i="36" a="1"/>
  <c r="AB3578" i="36" s="1"/>
  <c r="AB3577" i="36" a="1"/>
  <c r="AB3577" i="36" s="1"/>
  <c r="AB3576" i="36" a="1"/>
  <c r="AB3576" i="36" s="1"/>
  <c r="AB3575" i="36" a="1"/>
  <c r="AB3575" i="36" s="1"/>
  <c r="AB3574" i="36" a="1"/>
  <c r="AB3574" i="36" s="1"/>
  <c r="AB3573" i="36" a="1"/>
  <c r="AB3573" i="36" s="1"/>
  <c r="AB3572" i="36" a="1"/>
  <c r="AB3572" i="36" s="1"/>
  <c r="AB3571" i="36" a="1"/>
  <c r="AB3571" i="36" s="1"/>
  <c r="AB3570" i="36" a="1"/>
  <c r="AB3570" i="36" s="1"/>
  <c r="AB3569" i="36" a="1"/>
  <c r="AB3569" i="36" s="1"/>
  <c r="AB3568" i="36" a="1"/>
  <c r="AB3568" i="36" s="1"/>
  <c r="AB3567" i="36" a="1"/>
  <c r="AB3567" i="36" s="1"/>
  <c r="AB3566" i="36" a="1"/>
  <c r="AB3566" i="36" s="1"/>
  <c r="AB3565" i="36" a="1"/>
  <c r="AB3565" i="36" s="1"/>
  <c r="AB3564" i="36" a="1"/>
  <c r="AB3564" i="36" s="1"/>
  <c r="AB3563" i="36" a="1"/>
  <c r="AB3563" i="36" s="1"/>
  <c r="AB3562" i="36" a="1"/>
  <c r="AB3562" i="36" s="1"/>
  <c r="AB3561" i="36" a="1"/>
  <c r="AB3561" i="36" s="1"/>
  <c r="AB3560" i="36" a="1"/>
  <c r="AB3560" i="36" s="1"/>
  <c r="AB3559" i="36" a="1"/>
  <c r="AB3559" i="36" s="1"/>
  <c r="AB3558" i="36" a="1"/>
  <c r="AB3558" i="36" s="1"/>
  <c r="AB3557" i="36" a="1"/>
  <c r="AB3557" i="36" s="1"/>
  <c r="AB3556" i="36" a="1"/>
  <c r="AB3556" i="36" s="1"/>
  <c r="AB3555" i="36" a="1"/>
  <c r="AB3555" i="36" s="1"/>
  <c r="AB3554" i="36" a="1"/>
  <c r="AB3554" i="36" s="1"/>
  <c r="AB3553" i="36" a="1"/>
  <c r="AB3553" i="36" s="1"/>
  <c r="AB3552" i="36" a="1"/>
  <c r="AB3552" i="36" s="1"/>
  <c r="AB3551" i="36" a="1"/>
  <c r="AB3551" i="36" s="1"/>
  <c r="AB3550" i="36" a="1"/>
  <c r="AB3550" i="36" s="1"/>
  <c r="AB3549" i="36" a="1"/>
  <c r="AB3549" i="36" s="1"/>
  <c r="AB3548" i="36" a="1"/>
  <c r="AB3548" i="36" s="1"/>
  <c r="AB3547" i="36" a="1"/>
  <c r="AB3547" i="36" s="1"/>
  <c r="AB3546" i="36" a="1"/>
  <c r="AB3546" i="36" s="1"/>
  <c r="AB3545" i="36" a="1"/>
  <c r="AB3545" i="36" s="1"/>
  <c r="AB3544" i="36" a="1"/>
  <c r="AB3544" i="36" s="1"/>
  <c r="AB3543" i="36" a="1"/>
  <c r="AB3543" i="36" s="1"/>
  <c r="AB3542" i="36" a="1"/>
  <c r="AB3542" i="36" s="1"/>
  <c r="AB3541" i="36" a="1"/>
  <c r="AB3541" i="36" s="1"/>
  <c r="AB3540" i="36" a="1"/>
  <c r="AB3540" i="36" s="1"/>
  <c r="AB3539" i="36" a="1"/>
  <c r="AB3539" i="36" s="1"/>
  <c r="AB3538" i="36" a="1"/>
  <c r="AB3538" i="36" s="1"/>
  <c r="AB3537" i="36" a="1"/>
  <c r="AB3537" i="36" s="1"/>
  <c r="AB3536" i="36" a="1"/>
  <c r="AB3536" i="36" s="1"/>
  <c r="AB3535" i="36" a="1"/>
  <c r="AB3535" i="36" s="1"/>
  <c r="AB3534" i="36" a="1"/>
  <c r="AB3534" i="36" s="1"/>
  <c r="AB3533" i="36" a="1"/>
  <c r="AB3533" i="36" s="1"/>
  <c r="AB3532" i="36" a="1"/>
  <c r="AB3532" i="36" s="1"/>
  <c r="AB3531" i="36" a="1"/>
  <c r="AB3531" i="36" s="1"/>
  <c r="AB3530" i="36" a="1"/>
  <c r="AB3530" i="36" s="1"/>
  <c r="AB3529" i="36" a="1"/>
  <c r="AB3529" i="36" s="1"/>
  <c r="AB3528" i="36" a="1"/>
  <c r="AB3528" i="36" s="1"/>
  <c r="AB3527" i="36" a="1"/>
  <c r="AB3527" i="36" s="1"/>
  <c r="AB3526" i="36" a="1"/>
  <c r="AB3526" i="36" s="1"/>
  <c r="AB3525" i="36" a="1"/>
  <c r="AB3525" i="36" s="1"/>
  <c r="AB3524" i="36" a="1"/>
  <c r="AB3524" i="36" s="1"/>
  <c r="AB3523" i="36" a="1"/>
  <c r="AB3523" i="36" s="1"/>
  <c r="AB3522" i="36" a="1"/>
  <c r="AB3522" i="36" s="1"/>
  <c r="AB3521" i="36" a="1"/>
  <c r="AB3521" i="36" s="1"/>
  <c r="AB3520" i="36" a="1"/>
  <c r="AB3520" i="36" s="1"/>
  <c r="AB3519" i="36" a="1"/>
  <c r="AB3519" i="36" s="1"/>
  <c r="AB3518" i="36" a="1"/>
  <c r="AB3518" i="36" s="1"/>
  <c r="AB3517" i="36" a="1"/>
  <c r="AB3517" i="36" s="1"/>
  <c r="AB3516" i="36" a="1"/>
  <c r="AB3516" i="36" s="1"/>
  <c r="AB3515" i="36" a="1"/>
  <c r="AB3515" i="36" s="1"/>
  <c r="AB3514" i="36" a="1"/>
  <c r="AB3514" i="36" s="1"/>
  <c r="AB3513" i="36" a="1"/>
  <c r="AB3513" i="36" s="1"/>
  <c r="AB3512" i="36" a="1"/>
  <c r="AB3512" i="36" s="1"/>
  <c r="AB3511" i="36" a="1"/>
  <c r="AB3511" i="36" s="1"/>
  <c r="AB3510" i="36" a="1"/>
  <c r="AB3510" i="36" s="1"/>
  <c r="AB3509" i="36" a="1"/>
  <c r="AB3509" i="36" s="1"/>
  <c r="AB3508" i="36" a="1"/>
  <c r="AB3508" i="36" s="1"/>
  <c r="AB3507" i="36" a="1"/>
  <c r="AB3507" i="36" s="1"/>
  <c r="AB3506" i="36" a="1"/>
  <c r="AB3506" i="36" s="1"/>
  <c r="AB3505" i="36" a="1"/>
  <c r="AB3505" i="36" s="1"/>
  <c r="AB3504" i="36" a="1"/>
  <c r="AB3504" i="36" s="1"/>
  <c r="AB3503" i="36" a="1"/>
  <c r="AB3503" i="36" s="1"/>
  <c r="AB3502" i="36" a="1"/>
  <c r="AB3502" i="36" s="1"/>
  <c r="AB3501" i="36" a="1"/>
  <c r="AB3501" i="36" s="1"/>
  <c r="AB3500" i="36" a="1"/>
  <c r="AB3500" i="36" s="1"/>
  <c r="AB3499" i="36" a="1"/>
  <c r="AB3499" i="36" s="1"/>
  <c r="AB3498" i="36" a="1"/>
  <c r="AB3498" i="36" s="1"/>
  <c r="AB3497" i="36" a="1"/>
  <c r="AB3497" i="36" s="1"/>
  <c r="AB3496" i="36" a="1"/>
  <c r="AB3496" i="36" s="1"/>
  <c r="AB3495" i="36" a="1"/>
  <c r="AB3495" i="36" s="1"/>
  <c r="AB3494" i="36" a="1"/>
  <c r="AB3494" i="36" s="1"/>
  <c r="AB3493" i="36" a="1"/>
  <c r="AB3493" i="36" s="1"/>
  <c r="AB3492" i="36" a="1"/>
  <c r="AB3492" i="36" s="1"/>
  <c r="AB3491" i="36" a="1"/>
  <c r="AB3491" i="36" s="1"/>
  <c r="AB3490" i="36" a="1"/>
  <c r="AB3490" i="36" s="1"/>
  <c r="AB3489" i="36" a="1"/>
  <c r="AB3489" i="36" s="1"/>
  <c r="AB3488" i="36" a="1"/>
  <c r="AB3488" i="36" s="1"/>
  <c r="AB3487" i="36" a="1"/>
  <c r="AB3487" i="36" s="1"/>
  <c r="AB3486" i="36" a="1"/>
  <c r="AB3486" i="36" s="1"/>
  <c r="AB3485" i="36" a="1"/>
  <c r="AB3485" i="36" s="1"/>
  <c r="AB3484" i="36" a="1"/>
  <c r="AB3484" i="36" s="1"/>
  <c r="AB3483" i="36" a="1"/>
  <c r="AB3483" i="36" s="1"/>
  <c r="AB3482" i="36" a="1"/>
  <c r="AB3482" i="36" s="1"/>
  <c r="AB3481" i="36" a="1"/>
  <c r="AB3481" i="36" s="1"/>
  <c r="AB3480" i="36" a="1"/>
  <c r="AB3480" i="36" s="1"/>
  <c r="AB3479" i="36" a="1"/>
  <c r="AB3479" i="36" s="1"/>
  <c r="AB3478" i="36" a="1"/>
  <c r="AB3478" i="36" s="1"/>
  <c r="AB3477" i="36" a="1"/>
  <c r="AB3477" i="36" s="1"/>
  <c r="AB3476" i="36" a="1"/>
  <c r="AB3476" i="36" s="1"/>
  <c r="AB3475" i="36" a="1"/>
  <c r="AB3475" i="36" s="1"/>
  <c r="AB3474" i="36" a="1"/>
  <c r="AB3474" i="36" s="1"/>
  <c r="AB3473" i="36" a="1"/>
  <c r="AB3473" i="36" s="1"/>
  <c r="AB3472" i="36" a="1"/>
  <c r="AB3472" i="36" s="1"/>
  <c r="AB3471" i="36" a="1"/>
  <c r="AB3471" i="36" s="1"/>
  <c r="AB3470" i="36" a="1"/>
  <c r="AB3470" i="36" s="1"/>
  <c r="AB3469" i="36" a="1"/>
  <c r="AB3469" i="36" s="1"/>
  <c r="AB3468" i="36" a="1"/>
  <c r="AB3468" i="36" s="1"/>
  <c r="AB3467" i="36" a="1"/>
  <c r="AB3467" i="36" s="1"/>
  <c r="AB3466" i="36" a="1"/>
  <c r="AB3466" i="36" s="1"/>
  <c r="AB3465" i="36" a="1"/>
  <c r="AB3465" i="36" s="1"/>
  <c r="AB3464" i="36" a="1"/>
  <c r="AB3464" i="36" s="1"/>
  <c r="AB3463" i="36" a="1"/>
  <c r="AB3463" i="36" s="1"/>
  <c r="AB3462" i="36" a="1"/>
  <c r="AB3462" i="36" s="1"/>
  <c r="AB3461" i="36" a="1"/>
  <c r="AB3461" i="36" s="1"/>
  <c r="AB3460" i="36" a="1"/>
  <c r="AB3460" i="36" s="1"/>
  <c r="AB3459" i="36" a="1"/>
  <c r="AB3459" i="36" s="1"/>
  <c r="AB3458" i="36" a="1"/>
  <c r="AB3458" i="36" s="1"/>
  <c r="AB3457" i="36" a="1"/>
  <c r="AB3457" i="36" s="1"/>
  <c r="AB3456" i="36" a="1"/>
  <c r="AB3456" i="36" s="1"/>
  <c r="AB3455" i="36" a="1"/>
  <c r="AB3455" i="36" s="1"/>
  <c r="AB3454" i="36" a="1"/>
  <c r="AB3454" i="36" s="1"/>
  <c r="AB3453" i="36" a="1"/>
  <c r="AB3453" i="36" s="1"/>
  <c r="AB3452" i="36" a="1"/>
  <c r="AB3452" i="36" s="1"/>
  <c r="AB3451" i="36" a="1"/>
  <c r="AB3451" i="36" s="1"/>
  <c r="AB3450" i="36" a="1"/>
  <c r="AB3450" i="36" s="1"/>
  <c r="AB3449" i="36" a="1"/>
  <c r="AB3449" i="36" s="1"/>
  <c r="AB3448" i="36" a="1"/>
  <c r="AB3448" i="36" s="1"/>
  <c r="AB3447" i="36" a="1"/>
  <c r="AB3447" i="36" s="1"/>
  <c r="AB3446" i="36" a="1"/>
  <c r="AB3446" i="36" s="1"/>
  <c r="AB3445" i="36" a="1"/>
  <c r="AB3445" i="36" s="1"/>
  <c r="AB3444" i="36" a="1"/>
  <c r="AB3444" i="36" s="1"/>
  <c r="AB3443" i="36" a="1"/>
  <c r="AB3443" i="36" s="1"/>
  <c r="AB3442" i="36" a="1"/>
  <c r="AB3442" i="36" s="1"/>
  <c r="AB3441" i="36" a="1"/>
  <c r="AB3441" i="36" s="1"/>
  <c r="AB3440" i="36" a="1"/>
  <c r="AB3440" i="36" s="1"/>
  <c r="AB3439" i="36" a="1"/>
  <c r="AB3439" i="36" s="1"/>
  <c r="AB3438" i="36" a="1"/>
  <c r="AB3438" i="36" s="1"/>
  <c r="AB3437" i="36" a="1"/>
  <c r="AB3437" i="36" s="1"/>
  <c r="AB3436" i="36" a="1"/>
  <c r="AB3436" i="36" s="1"/>
  <c r="AB3435" i="36" a="1"/>
  <c r="AB3435" i="36" s="1"/>
  <c r="AB3434" i="36" a="1"/>
  <c r="AB3434" i="36" s="1"/>
  <c r="AB3433" i="36" a="1"/>
  <c r="AB3433" i="36" s="1"/>
  <c r="AB3432" i="36" a="1"/>
  <c r="AB3432" i="36" s="1"/>
  <c r="AB3431" i="36" a="1"/>
  <c r="AB3431" i="36" s="1"/>
  <c r="AB3430" i="36" a="1"/>
  <c r="AB3430" i="36" s="1"/>
  <c r="AB3429" i="36" a="1"/>
  <c r="AB3429" i="36" s="1"/>
  <c r="AB3428" i="36" a="1"/>
  <c r="AB3428" i="36" s="1"/>
  <c r="AB3427" i="36" a="1"/>
  <c r="AB3427" i="36" s="1"/>
  <c r="AB3426" i="36" a="1"/>
  <c r="AB3426" i="36" s="1"/>
  <c r="AB3425" i="36" a="1"/>
  <c r="AB3425" i="36" s="1"/>
  <c r="AB3424" i="36" a="1"/>
  <c r="AB3424" i="36" s="1"/>
  <c r="AB3423" i="36" a="1"/>
  <c r="AB3423" i="36" s="1"/>
  <c r="AB3422" i="36" a="1"/>
  <c r="AB3422" i="36" s="1"/>
  <c r="AB3421" i="36" a="1"/>
  <c r="AB3421" i="36" s="1"/>
  <c r="AB3420" i="36" a="1"/>
  <c r="AB3420" i="36" s="1"/>
  <c r="AB3419" i="36" a="1"/>
  <c r="AB3419" i="36" s="1"/>
  <c r="AB3418" i="36" a="1"/>
  <c r="AB3418" i="36" s="1"/>
  <c r="AB3417" i="36" a="1"/>
  <c r="AB3417" i="36" s="1"/>
  <c r="AB3416" i="36" a="1"/>
  <c r="AB3416" i="36" s="1"/>
  <c r="AB3415" i="36" a="1"/>
  <c r="AB3415" i="36" s="1"/>
  <c r="AB3414" i="36" a="1"/>
  <c r="AB3414" i="36" s="1"/>
  <c r="AB3413" i="36" a="1"/>
  <c r="AB3413" i="36" s="1"/>
  <c r="AB3412" i="36" a="1"/>
  <c r="AB3412" i="36" s="1"/>
  <c r="AB3411" i="36" a="1"/>
  <c r="AB3411" i="36" s="1"/>
  <c r="AB3410" i="36" a="1"/>
  <c r="AB3410" i="36" s="1"/>
  <c r="AB3409" i="36" a="1"/>
  <c r="AB3409" i="36" s="1"/>
  <c r="AB3408" i="36" a="1"/>
  <c r="AB3408" i="36" s="1"/>
  <c r="AB3407" i="36" a="1"/>
  <c r="AB3407" i="36" s="1"/>
  <c r="AB3406" i="36" a="1"/>
  <c r="AB3406" i="36" s="1"/>
  <c r="AB3405" i="36" a="1"/>
  <c r="AB3405" i="36" s="1"/>
  <c r="AB3404" i="36" a="1"/>
  <c r="AB3404" i="36" s="1"/>
  <c r="AB3403" i="36" a="1"/>
  <c r="AB3403" i="36" s="1"/>
  <c r="AB3402" i="36" a="1"/>
  <c r="AB3402" i="36" s="1"/>
  <c r="AB3401" i="36" a="1"/>
  <c r="AB3401" i="36" s="1"/>
  <c r="AB3400" i="36" a="1"/>
  <c r="AB3400" i="36" s="1"/>
  <c r="AB3399" i="36" a="1"/>
  <c r="AB3399" i="36" s="1"/>
  <c r="AB3398" i="36" a="1"/>
  <c r="AB3398" i="36" s="1"/>
  <c r="AB3397" i="36" a="1"/>
  <c r="AB3397" i="36" s="1"/>
  <c r="AB3396" i="36" a="1"/>
  <c r="AB3396" i="36" s="1"/>
  <c r="AB3395" i="36" a="1"/>
  <c r="AB3395" i="36" s="1"/>
  <c r="AB3394" i="36" a="1"/>
  <c r="AB3394" i="36" s="1"/>
  <c r="AB3393" i="36" a="1"/>
  <c r="AB3393" i="36" s="1"/>
  <c r="AB3392" i="36" a="1"/>
  <c r="AB3392" i="36" s="1"/>
  <c r="AB3391" i="36" a="1"/>
  <c r="AB3391" i="36" s="1"/>
  <c r="AB3390" i="36" a="1"/>
  <c r="AB3390" i="36" s="1"/>
  <c r="AB3389" i="36" a="1"/>
  <c r="AB3389" i="36" s="1"/>
  <c r="AB3388" i="36" a="1"/>
  <c r="AB3388" i="36" s="1"/>
  <c r="AB3387" i="36" a="1"/>
  <c r="AB3387" i="36" s="1"/>
  <c r="AB3386" i="36" a="1"/>
  <c r="AB3386" i="36" s="1"/>
  <c r="AB3385" i="36" a="1"/>
  <c r="AB3385" i="36" s="1"/>
  <c r="AB3384" i="36" a="1"/>
  <c r="AB3384" i="36" s="1"/>
  <c r="AB3383" i="36" a="1"/>
  <c r="AB3383" i="36" s="1"/>
  <c r="AB3382" i="36" a="1"/>
  <c r="AB3382" i="36" s="1"/>
  <c r="AB3381" i="36" a="1"/>
  <c r="AB3381" i="36" s="1"/>
  <c r="AB3380" i="36" a="1"/>
  <c r="AB3380" i="36" s="1"/>
  <c r="AB3379" i="36" a="1"/>
  <c r="AB3379" i="36" s="1"/>
  <c r="AB3378" i="36" a="1"/>
  <c r="AB3378" i="36" s="1"/>
  <c r="AB3377" i="36" a="1"/>
  <c r="AB3377" i="36" s="1"/>
  <c r="AB3376" i="36" a="1"/>
  <c r="AB3376" i="36" s="1"/>
  <c r="AB3375" i="36" a="1"/>
  <c r="AB3375" i="36" s="1"/>
  <c r="AB3374" i="36" a="1"/>
  <c r="AB3374" i="36" s="1"/>
  <c r="AB3373" i="36" a="1"/>
  <c r="AB3373" i="36" s="1"/>
  <c r="AB3372" i="36" a="1"/>
  <c r="AB3372" i="36" s="1"/>
  <c r="AB3371" i="36" a="1"/>
  <c r="AB3371" i="36" s="1"/>
  <c r="AB3370" i="36" a="1"/>
  <c r="AB3370" i="36" s="1"/>
  <c r="AB3369" i="36" a="1"/>
  <c r="AB3369" i="36" s="1"/>
  <c r="AB3368" i="36" a="1"/>
  <c r="AB3368" i="36" s="1"/>
  <c r="AB3367" i="36" a="1"/>
  <c r="AB3367" i="36" s="1"/>
  <c r="AB3366" i="36" a="1"/>
  <c r="AB3366" i="36" s="1"/>
  <c r="AB3365" i="36" a="1"/>
  <c r="AB3365" i="36" s="1"/>
  <c r="AB3364" i="36" a="1"/>
  <c r="AB3364" i="36" s="1"/>
  <c r="AB3363" i="36" a="1"/>
  <c r="AB3363" i="36" s="1"/>
  <c r="AB3362" i="36" a="1"/>
  <c r="AB3362" i="36" s="1"/>
  <c r="AB3361" i="36" a="1"/>
  <c r="AB3361" i="36" s="1"/>
  <c r="AB3360" i="36" a="1"/>
  <c r="AB3360" i="36" s="1"/>
  <c r="AB3359" i="36" a="1"/>
  <c r="AB3359" i="36" s="1"/>
  <c r="AB3358" i="36" a="1"/>
  <c r="AB3358" i="36" s="1"/>
  <c r="AB3357" i="36" a="1"/>
  <c r="AB3357" i="36" s="1"/>
  <c r="AB3356" i="36" a="1"/>
  <c r="AB3356" i="36" s="1"/>
  <c r="AB3355" i="36" a="1"/>
  <c r="AB3355" i="36" s="1"/>
  <c r="AB3354" i="36" a="1"/>
  <c r="AB3354" i="36" s="1"/>
  <c r="AB3353" i="36" a="1"/>
  <c r="AB3353" i="36" s="1"/>
  <c r="AB3352" i="36" a="1"/>
  <c r="AB3352" i="36" s="1"/>
  <c r="AB3351" i="36" a="1"/>
  <c r="AB3351" i="36" s="1"/>
  <c r="AB3350" i="36" a="1"/>
  <c r="AB3350" i="36" s="1"/>
  <c r="AB3349" i="36" a="1"/>
  <c r="AB3349" i="36" s="1"/>
  <c r="AB3348" i="36" a="1"/>
  <c r="AB3348" i="36" s="1"/>
  <c r="AB3347" i="36" a="1"/>
  <c r="AB3347" i="36" s="1"/>
  <c r="AB3346" i="36" a="1"/>
  <c r="AB3346" i="36" s="1"/>
  <c r="AB3345" i="36" a="1"/>
  <c r="AB3345" i="36" s="1"/>
  <c r="AB3344" i="36" a="1"/>
  <c r="AB3344" i="36" s="1"/>
  <c r="AB3343" i="36" a="1"/>
  <c r="AB3343" i="36" s="1"/>
  <c r="AB3342" i="36" a="1"/>
  <c r="AB3342" i="36" s="1"/>
  <c r="AB3341" i="36" a="1"/>
  <c r="AB3341" i="36" s="1"/>
  <c r="AB3340" i="36" a="1"/>
  <c r="AB3340" i="36" s="1"/>
  <c r="AB3339" i="36" a="1"/>
  <c r="AB3339" i="36" s="1"/>
  <c r="AB3338" i="36" a="1"/>
  <c r="AB3338" i="36" s="1"/>
  <c r="AB3337" i="36" a="1"/>
  <c r="AB3337" i="36" s="1"/>
  <c r="AB3336" i="36" a="1"/>
  <c r="AB3336" i="36" s="1"/>
  <c r="AB3335" i="36" a="1"/>
  <c r="AB3335" i="36" s="1"/>
  <c r="AB3334" i="36" a="1"/>
  <c r="AB3334" i="36" s="1"/>
  <c r="AB3333" i="36" a="1"/>
  <c r="AB3333" i="36" s="1"/>
  <c r="AB3332" i="36" a="1"/>
  <c r="AB3332" i="36" s="1"/>
  <c r="AB3331" i="36" a="1"/>
  <c r="AB3331" i="36" s="1"/>
  <c r="AB3330" i="36" a="1"/>
  <c r="AB3330" i="36" s="1"/>
  <c r="AB3329" i="36" a="1"/>
  <c r="AB3329" i="36" s="1"/>
  <c r="AB3328" i="36" a="1"/>
  <c r="AB3328" i="36" s="1"/>
  <c r="AB3327" i="36" a="1"/>
  <c r="AB3327" i="36" s="1"/>
  <c r="AB3326" i="36" a="1"/>
  <c r="AB3326" i="36" s="1"/>
  <c r="AB3325" i="36" a="1"/>
  <c r="AB3325" i="36" s="1"/>
  <c r="AB3324" i="36" a="1"/>
  <c r="AB3324" i="36" s="1"/>
  <c r="AB3323" i="36" a="1"/>
  <c r="AB3323" i="36" s="1"/>
  <c r="AB3322" i="36" a="1"/>
  <c r="AB3322" i="36" s="1"/>
  <c r="AB3321" i="36" a="1"/>
  <c r="AB3321" i="36" s="1"/>
  <c r="AB3320" i="36" a="1"/>
  <c r="AB3320" i="36" s="1"/>
  <c r="AB3319" i="36" a="1"/>
  <c r="AB3319" i="36" s="1"/>
  <c r="AB3318" i="36" a="1"/>
  <c r="AB3318" i="36" s="1"/>
  <c r="AB3317" i="36" a="1"/>
  <c r="AB3317" i="36" s="1"/>
  <c r="AB3316" i="36" a="1"/>
  <c r="AB3316" i="36" s="1"/>
  <c r="AB3315" i="36" a="1"/>
  <c r="AB3315" i="36" s="1"/>
  <c r="AB3314" i="36" a="1"/>
  <c r="AB3314" i="36" s="1"/>
  <c r="AB3313" i="36" a="1"/>
  <c r="AB3313" i="36" s="1"/>
  <c r="AB3312" i="36" a="1"/>
  <c r="AB3312" i="36" s="1"/>
  <c r="AB3311" i="36" a="1"/>
  <c r="AB3311" i="36" s="1"/>
  <c r="AB3310" i="36" a="1"/>
  <c r="AB3310" i="36" s="1"/>
  <c r="AB3309" i="36" a="1"/>
  <c r="AB3309" i="36" s="1"/>
  <c r="AB3308" i="36" a="1"/>
  <c r="AB3308" i="36" s="1"/>
  <c r="AB3307" i="36" a="1"/>
  <c r="AB3307" i="36" s="1"/>
  <c r="AB3306" i="36" a="1"/>
  <c r="AB3306" i="36" s="1"/>
  <c r="AB3305" i="36" a="1"/>
  <c r="AB3305" i="36" s="1"/>
  <c r="AB3304" i="36" a="1"/>
  <c r="AB3304" i="36" s="1"/>
  <c r="AB3303" i="36" a="1"/>
  <c r="AB3303" i="36" s="1"/>
  <c r="AB3302" i="36" a="1"/>
  <c r="AB3302" i="36" s="1"/>
  <c r="AB3301" i="36" a="1"/>
  <c r="AB3301" i="36" s="1"/>
  <c r="AB3300" i="36" a="1"/>
  <c r="AB3300" i="36" s="1"/>
  <c r="AB3299" i="36" a="1"/>
  <c r="AB3299" i="36" s="1"/>
  <c r="AB3298" i="36" a="1"/>
  <c r="AB3298" i="36" s="1"/>
  <c r="AB3297" i="36" a="1"/>
  <c r="AB3297" i="36" s="1"/>
  <c r="AB3296" i="36" a="1"/>
  <c r="AB3296" i="36" s="1"/>
  <c r="AB3295" i="36" a="1"/>
  <c r="AB3295" i="36" s="1"/>
  <c r="AB3294" i="36" a="1"/>
  <c r="AB3294" i="36" s="1"/>
  <c r="AB3293" i="36" a="1"/>
  <c r="AB3293" i="36" s="1"/>
  <c r="AB3292" i="36" a="1"/>
  <c r="AB3292" i="36" s="1"/>
  <c r="AB3291" i="36" a="1"/>
  <c r="AB3291" i="36" s="1"/>
  <c r="AB3290" i="36" a="1"/>
  <c r="AB3290" i="36" s="1"/>
  <c r="AB3289" i="36" a="1"/>
  <c r="AB3289" i="36" s="1"/>
  <c r="AB3288" i="36" a="1"/>
  <c r="AB3288" i="36" s="1"/>
  <c r="AB3287" i="36" a="1"/>
  <c r="AB3287" i="36" s="1"/>
  <c r="AB3286" i="36" a="1"/>
  <c r="AB3286" i="36" s="1"/>
  <c r="AB3285" i="36" a="1"/>
  <c r="AB3285" i="36" s="1"/>
  <c r="AB3284" i="36" a="1"/>
  <c r="AB3284" i="36" s="1"/>
  <c r="AB3283" i="36" a="1"/>
  <c r="AB3283" i="36" s="1"/>
  <c r="AB3282" i="36" a="1"/>
  <c r="AB3282" i="36" s="1"/>
  <c r="AB3281" i="36" a="1"/>
  <c r="AB3281" i="36" s="1"/>
  <c r="AB3280" i="36" a="1"/>
  <c r="AB3280" i="36" s="1"/>
  <c r="AB3279" i="36" a="1"/>
  <c r="AB3279" i="36" s="1"/>
  <c r="AB3278" i="36" a="1"/>
  <c r="AB3278" i="36" s="1"/>
  <c r="AB3277" i="36" a="1"/>
  <c r="AB3277" i="36" s="1"/>
  <c r="AB3276" i="36" a="1"/>
  <c r="AB3276" i="36" s="1"/>
  <c r="AB3275" i="36" a="1"/>
  <c r="AB3275" i="36" s="1"/>
  <c r="AB3274" i="36" a="1"/>
  <c r="AB3274" i="36" s="1"/>
  <c r="AB3273" i="36" a="1"/>
  <c r="AB3273" i="36" s="1"/>
  <c r="AB3272" i="36" a="1"/>
  <c r="AB3272" i="36" s="1"/>
  <c r="AB3271" i="36" a="1"/>
  <c r="AB3271" i="36" s="1"/>
  <c r="AB3270" i="36" a="1"/>
  <c r="AB3270" i="36" s="1"/>
  <c r="AB3269" i="36" a="1"/>
  <c r="AB3269" i="36" s="1"/>
  <c r="AB3268" i="36" a="1"/>
  <c r="AB3268" i="36" s="1"/>
  <c r="AB3267" i="36" a="1"/>
  <c r="AB3267" i="36" s="1"/>
  <c r="AB3266" i="36" a="1"/>
  <c r="AB3266" i="36" s="1"/>
  <c r="AB3265" i="36" a="1"/>
  <c r="AB3265" i="36" s="1"/>
  <c r="AB3264" i="36" a="1"/>
  <c r="AB3264" i="36" s="1"/>
  <c r="AB3263" i="36" a="1"/>
  <c r="AB3263" i="36" s="1"/>
  <c r="AB3262" i="36" a="1"/>
  <c r="AB3262" i="36" s="1"/>
  <c r="AB3261" i="36" a="1"/>
  <c r="AB3261" i="36" s="1"/>
  <c r="AB3260" i="36" a="1"/>
  <c r="AB3260" i="36" s="1"/>
  <c r="AB3259" i="36" a="1"/>
  <c r="AB3259" i="36" s="1"/>
  <c r="AB3258" i="36" a="1"/>
  <c r="AB3258" i="36" s="1"/>
  <c r="AB3257" i="36" a="1"/>
  <c r="AB3257" i="36" s="1"/>
  <c r="AB3256" i="36" a="1"/>
  <c r="AB3256" i="36" s="1"/>
  <c r="AB3255" i="36" a="1"/>
  <c r="AB3255" i="36" s="1"/>
  <c r="AB3254" i="36" a="1"/>
  <c r="AB3254" i="36" s="1"/>
  <c r="AB3253" i="36" a="1"/>
  <c r="AB3253" i="36" s="1"/>
  <c r="AB3252" i="36" a="1"/>
  <c r="AB3252" i="36" s="1"/>
  <c r="AB3251" i="36" a="1"/>
  <c r="AB3251" i="36" s="1"/>
  <c r="AB3250" i="36" a="1"/>
  <c r="AB3250" i="36" s="1"/>
  <c r="AB3249" i="36" a="1"/>
  <c r="AB3249" i="36" s="1"/>
  <c r="AB3248" i="36" a="1"/>
  <c r="AB3248" i="36" s="1"/>
  <c r="AB3247" i="36" a="1"/>
  <c r="AB3247" i="36" s="1"/>
  <c r="AB3246" i="36" a="1"/>
  <c r="AB3246" i="36" s="1"/>
  <c r="AB3245" i="36" a="1"/>
  <c r="AB3245" i="36" s="1"/>
  <c r="AB3244" i="36" a="1"/>
  <c r="AB3244" i="36" s="1"/>
  <c r="AB3243" i="36" a="1"/>
  <c r="AB3243" i="36" s="1"/>
  <c r="AB3242" i="36" a="1"/>
  <c r="AB3242" i="36" s="1"/>
  <c r="AB3241" i="36" a="1"/>
  <c r="AB3241" i="36" s="1"/>
  <c r="AB3240" i="36" a="1"/>
  <c r="AB3240" i="36" s="1"/>
  <c r="AB3239" i="36" a="1"/>
  <c r="AB3239" i="36" s="1"/>
  <c r="AB3238" i="36" a="1"/>
  <c r="AB3238" i="36" s="1"/>
  <c r="AB3237" i="36" a="1"/>
  <c r="AB3237" i="36" s="1"/>
  <c r="AB3236" i="36" a="1"/>
  <c r="AB3236" i="36" s="1"/>
  <c r="AB3235" i="36" a="1"/>
  <c r="AB3235" i="36" s="1"/>
  <c r="AB3234" i="36" a="1"/>
  <c r="AB3234" i="36" s="1"/>
  <c r="AB3233" i="36" a="1"/>
  <c r="AB3233" i="36" s="1"/>
  <c r="AB3232" i="36" a="1"/>
  <c r="AB3232" i="36" s="1"/>
  <c r="AB3231" i="36" a="1"/>
  <c r="AB3231" i="36" s="1"/>
  <c r="AB3230" i="36" a="1"/>
  <c r="AB3230" i="36" s="1"/>
  <c r="AB3229" i="36" a="1"/>
  <c r="AB3229" i="36" s="1"/>
  <c r="AB3228" i="36" a="1"/>
  <c r="AB3228" i="36" s="1"/>
  <c r="AB3227" i="36" a="1"/>
  <c r="AB3227" i="36" s="1"/>
  <c r="AB3226" i="36" a="1"/>
  <c r="AB3226" i="36" s="1"/>
  <c r="AB3225" i="36" a="1"/>
  <c r="AB3225" i="36" s="1"/>
  <c r="AB3224" i="36" a="1"/>
  <c r="AB3224" i="36" s="1"/>
  <c r="AB3223" i="36" a="1"/>
  <c r="AB3223" i="36" s="1"/>
  <c r="AB3222" i="36" a="1"/>
  <c r="AB3222" i="36" s="1"/>
  <c r="AB3221" i="36" a="1"/>
  <c r="AB3221" i="36" s="1"/>
  <c r="AB3220" i="36" a="1"/>
  <c r="AB3220" i="36" s="1"/>
  <c r="AB3219" i="36" a="1"/>
  <c r="AB3219" i="36" s="1"/>
  <c r="AB3218" i="36" a="1"/>
  <c r="AB3218" i="36" s="1"/>
  <c r="AB3217" i="36" a="1"/>
  <c r="AB3217" i="36" s="1"/>
  <c r="AB3216" i="36" a="1"/>
  <c r="AB3216" i="36" s="1"/>
  <c r="AB3215" i="36" a="1"/>
  <c r="AB3215" i="36" s="1"/>
  <c r="AB3214" i="36" a="1"/>
  <c r="AB3214" i="36" s="1"/>
  <c r="AB3213" i="36" a="1"/>
  <c r="AB3213" i="36" s="1"/>
  <c r="AB3212" i="36" a="1"/>
  <c r="AB3212" i="36" s="1"/>
  <c r="AB3211" i="36" a="1"/>
  <c r="AB3211" i="36" s="1"/>
  <c r="AB3210" i="36" a="1"/>
  <c r="AB3210" i="36" s="1"/>
  <c r="AB3209" i="36" a="1"/>
  <c r="AB3209" i="36" s="1"/>
  <c r="AB3208" i="36" a="1"/>
  <c r="AB3208" i="36" s="1"/>
  <c r="AB3207" i="36" a="1"/>
  <c r="AB3207" i="36" s="1"/>
  <c r="AB3206" i="36" a="1"/>
  <c r="AB3206" i="36" s="1"/>
  <c r="AB3205" i="36" a="1"/>
  <c r="AB3205" i="36" s="1"/>
  <c r="AB3204" i="36" a="1"/>
  <c r="AB3204" i="36" s="1"/>
  <c r="AB3203" i="36" a="1"/>
  <c r="AB3203" i="36" s="1"/>
  <c r="AB3202" i="36" a="1"/>
  <c r="AB3202" i="36" s="1"/>
  <c r="AB3201" i="36" a="1"/>
  <c r="AB3201" i="36" s="1"/>
  <c r="AB3200" i="36" a="1"/>
  <c r="AB3200" i="36" s="1"/>
  <c r="AB3199" i="36" a="1"/>
  <c r="AB3199" i="36" s="1"/>
  <c r="AB3198" i="36" a="1"/>
  <c r="AB3198" i="36" s="1"/>
  <c r="AB3197" i="36" a="1"/>
  <c r="AB3197" i="36" s="1"/>
  <c r="AB3196" i="36" a="1"/>
  <c r="AB3196" i="36" s="1"/>
  <c r="AB3195" i="36" a="1"/>
  <c r="AB3195" i="36" s="1"/>
  <c r="AB3194" i="36" a="1"/>
  <c r="AB3194" i="36" s="1"/>
  <c r="AB3193" i="36" a="1"/>
  <c r="AB3193" i="36" s="1"/>
  <c r="AB3192" i="36" a="1"/>
  <c r="AB3192" i="36" s="1"/>
  <c r="AB3191" i="36" a="1"/>
  <c r="AB3191" i="36" s="1"/>
  <c r="AB3190" i="36" a="1"/>
  <c r="AB3190" i="36" s="1"/>
  <c r="AB3189" i="36" a="1"/>
  <c r="AB3189" i="36" s="1"/>
  <c r="AB3188" i="36" a="1"/>
  <c r="AB3188" i="36" s="1"/>
  <c r="AB3187" i="36" a="1"/>
  <c r="AB3187" i="36" s="1"/>
  <c r="AB3186" i="36" a="1"/>
  <c r="AB3186" i="36" s="1"/>
  <c r="AB3185" i="36" a="1"/>
  <c r="AB3185" i="36" s="1"/>
  <c r="AB3184" i="36" a="1"/>
  <c r="AB3184" i="36" s="1"/>
  <c r="AB3183" i="36" a="1"/>
  <c r="AB3183" i="36" s="1"/>
  <c r="AB3182" i="36" a="1"/>
  <c r="AB3182" i="36" s="1"/>
  <c r="AB3181" i="36" a="1"/>
  <c r="AB3181" i="36" s="1"/>
  <c r="AB3180" i="36" a="1"/>
  <c r="AB3180" i="36" s="1"/>
  <c r="AB3179" i="36" a="1"/>
  <c r="AB3179" i="36" s="1"/>
  <c r="AB3178" i="36" a="1"/>
  <c r="AB3178" i="36" s="1"/>
  <c r="AB3177" i="36" a="1"/>
  <c r="AB3177" i="36" s="1"/>
  <c r="AB3176" i="36" a="1"/>
  <c r="AB3176" i="36" s="1"/>
  <c r="AB3175" i="36" a="1"/>
  <c r="AB3175" i="36" s="1"/>
  <c r="AB3174" i="36" a="1"/>
  <c r="AB3174" i="36" s="1"/>
  <c r="AB3173" i="36" a="1"/>
  <c r="AB3173" i="36" s="1"/>
  <c r="AB3172" i="36" a="1"/>
  <c r="AB3172" i="36" s="1"/>
  <c r="AB3171" i="36" a="1"/>
  <c r="AB3171" i="36" s="1"/>
  <c r="AB3170" i="36" a="1"/>
  <c r="AB3170" i="36" s="1"/>
  <c r="AB3169" i="36" a="1"/>
  <c r="AB3169" i="36" s="1"/>
  <c r="AB3168" i="36" a="1"/>
  <c r="AB3168" i="36" s="1"/>
  <c r="AB3167" i="36" a="1"/>
  <c r="AB3167" i="36" s="1"/>
  <c r="AB3166" i="36" a="1"/>
  <c r="AB3166" i="36" s="1"/>
  <c r="AB3165" i="36" a="1"/>
  <c r="AB3165" i="36" s="1"/>
  <c r="AB3164" i="36" a="1"/>
  <c r="AB3164" i="36" s="1"/>
  <c r="AB3163" i="36" a="1"/>
  <c r="AB3163" i="36" s="1"/>
  <c r="AB3162" i="36" a="1"/>
  <c r="AB3162" i="36" s="1"/>
  <c r="AB3161" i="36" a="1"/>
  <c r="AB3161" i="36" s="1"/>
  <c r="AB3160" i="36" a="1"/>
  <c r="AB3160" i="36" s="1"/>
  <c r="AB3159" i="36" a="1"/>
  <c r="AB3159" i="36" s="1"/>
  <c r="AB3158" i="36" a="1"/>
  <c r="AB3158" i="36" s="1"/>
  <c r="AB3157" i="36" a="1"/>
  <c r="AB3157" i="36" s="1"/>
  <c r="AB3156" i="36" a="1"/>
  <c r="AB3156" i="36" s="1"/>
  <c r="AB3155" i="36" a="1"/>
  <c r="AB3155" i="36" s="1"/>
  <c r="AB3154" i="36" a="1"/>
  <c r="AB3154" i="36" s="1"/>
  <c r="AB3153" i="36" a="1"/>
  <c r="AB3153" i="36" s="1"/>
  <c r="AB3152" i="36" a="1"/>
  <c r="AB3152" i="36" s="1"/>
  <c r="AB3151" i="36" a="1"/>
  <c r="AB3151" i="36" s="1"/>
  <c r="AB3150" i="36" a="1"/>
  <c r="AB3150" i="36" s="1"/>
  <c r="AB3149" i="36" a="1"/>
  <c r="AB3149" i="36" s="1"/>
  <c r="AB3148" i="36" a="1"/>
  <c r="AB3148" i="36" s="1"/>
  <c r="AB3147" i="36" a="1"/>
  <c r="AB3147" i="36" s="1"/>
  <c r="AB3146" i="36" a="1"/>
  <c r="AB3146" i="36" s="1"/>
  <c r="AB3145" i="36" a="1"/>
  <c r="AB3145" i="36" s="1"/>
  <c r="AB3144" i="36" a="1"/>
  <c r="AB3144" i="36" s="1"/>
  <c r="AB3143" i="36" a="1"/>
  <c r="AB3143" i="36" s="1"/>
  <c r="AB3142" i="36" a="1"/>
  <c r="AB3142" i="36" s="1"/>
  <c r="AB3141" i="36" a="1"/>
  <c r="AB3141" i="36" s="1"/>
  <c r="AB3140" i="36" a="1"/>
  <c r="AB3140" i="36" s="1"/>
  <c r="AB3139" i="36" a="1"/>
  <c r="AB3139" i="36" s="1"/>
  <c r="AB3138" i="36" a="1"/>
  <c r="AB3138" i="36" s="1"/>
  <c r="AB3137" i="36" a="1"/>
  <c r="AB3137" i="36" s="1"/>
  <c r="AB3136" i="36" a="1"/>
  <c r="AB3136" i="36" s="1"/>
  <c r="AB3135" i="36" a="1"/>
  <c r="AB3135" i="36" s="1"/>
  <c r="AB3134" i="36" a="1"/>
  <c r="AB3134" i="36" s="1"/>
  <c r="AB3133" i="36" a="1"/>
  <c r="AB3133" i="36" s="1"/>
  <c r="AB3132" i="36" a="1"/>
  <c r="AB3132" i="36" s="1"/>
  <c r="AB3131" i="36" a="1"/>
  <c r="AB3131" i="36" s="1"/>
  <c r="AB3130" i="36" a="1"/>
  <c r="AB3130" i="36" s="1"/>
  <c r="AB3129" i="36" a="1"/>
  <c r="AB3129" i="36" s="1"/>
  <c r="AB3128" i="36" a="1"/>
  <c r="AB3128" i="36" s="1"/>
  <c r="AB3127" i="36" a="1"/>
  <c r="AB3127" i="36" s="1"/>
  <c r="AB3126" i="36" a="1"/>
  <c r="AB3126" i="36" s="1"/>
  <c r="AB3125" i="36" a="1"/>
  <c r="AB3125" i="36" s="1"/>
  <c r="AB3124" i="36" a="1"/>
  <c r="AB3124" i="36" s="1"/>
  <c r="AB3123" i="36" a="1"/>
  <c r="AB3123" i="36" s="1"/>
  <c r="AB3122" i="36" a="1"/>
  <c r="AB3122" i="36" s="1"/>
  <c r="AB3121" i="36" a="1"/>
  <c r="AB3121" i="36" s="1"/>
  <c r="AB3120" i="36" a="1"/>
  <c r="AB3120" i="36" s="1"/>
  <c r="AB3119" i="36" a="1"/>
  <c r="AB3119" i="36" s="1"/>
  <c r="AB3118" i="36" a="1"/>
  <c r="AB3118" i="36" s="1"/>
  <c r="AB3117" i="36" a="1"/>
  <c r="AB3117" i="36" s="1"/>
  <c r="AB3116" i="36" a="1"/>
  <c r="AB3116" i="36" s="1"/>
  <c r="AB3115" i="36" a="1"/>
  <c r="AB3115" i="36" s="1"/>
  <c r="AB3114" i="36" a="1"/>
  <c r="AB3114" i="36" s="1"/>
  <c r="AB3113" i="36" a="1"/>
  <c r="AB3113" i="36" s="1"/>
  <c r="AB3112" i="36" a="1"/>
  <c r="AB3112" i="36" s="1"/>
  <c r="AB3111" i="36" a="1"/>
  <c r="AB3111" i="36" s="1"/>
  <c r="AB3110" i="36" a="1"/>
  <c r="AB3110" i="36" s="1"/>
  <c r="AB3109" i="36" a="1"/>
  <c r="AB3109" i="36" s="1"/>
  <c r="AB3108" i="36" a="1"/>
  <c r="AB3108" i="36" s="1"/>
  <c r="AB3107" i="36" a="1"/>
  <c r="AB3107" i="36" s="1"/>
  <c r="AB3106" i="36" a="1"/>
  <c r="AB3106" i="36" s="1"/>
  <c r="AB3105" i="36" a="1"/>
  <c r="AB3105" i="36" s="1"/>
  <c r="AB3104" i="36" a="1"/>
  <c r="AB3104" i="36" s="1"/>
  <c r="AB3103" i="36" a="1"/>
  <c r="AB3103" i="36" s="1"/>
  <c r="AB3102" i="36" a="1"/>
  <c r="AB3102" i="36" s="1"/>
  <c r="AB3101" i="36" a="1"/>
  <c r="AB3101" i="36" s="1"/>
  <c r="AB3100" i="36" a="1"/>
  <c r="AB3100" i="36" s="1"/>
  <c r="AB3099" i="36" a="1"/>
  <c r="AB3099" i="36" s="1"/>
  <c r="AB3098" i="36" a="1"/>
  <c r="AB3098" i="36" s="1"/>
  <c r="AB3097" i="36" a="1"/>
  <c r="AB3097" i="36" s="1"/>
  <c r="AB3096" i="36" a="1"/>
  <c r="AB3096" i="36" s="1"/>
  <c r="AB3095" i="36" a="1"/>
  <c r="AB3095" i="36" s="1"/>
  <c r="AB3094" i="36" a="1"/>
  <c r="AB3094" i="36" s="1"/>
  <c r="AB3093" i="36" a="1"/>
  <c r="AB3093" i="36" s="1"/>
  <c r="AB3092" i="36" a="1"/>
  <c r="AB3092" i="36" s="1"/>
  <c r="AB3091" i="36" a="1"/>
  <c r="AB3091" i="36" s="1"/>
  <c r="AB3090" i="36" a="1"/>
  <c r="AB3090" i="36" s="1"/>
  <c r="AB3089" i="36" a="1"/>
  <c r="AB3089" i="36" s="1"/>
  <c r="AB3088" i="36" a="1"/>
  <c r="AB3088" i="36" s="1"/>
  <c r="AB3087" i="36" a="1"/>
  <c r="AB3087" i="36" s="1"/>
  <c r="AB3086" i="36" a="1"/>
  <c r="AB3086" i="36" s="1"/>
  <c r="AB3085" i="36" a="1"/>
  <c r="AB3085" i="36" s="1"/>
  <c r="AB3084" i="36" a="1"/>
  <c r="AB3084" i="36" s="1"/>
  <c r="AB3083" i="36" a="1"/>
  <c r="AB3083" i="36" s="1"/>
  <c r="AB3082" i="36" a="1"/>
  <c r="AB3082" i="36" s="1"/>
  <c r="AB3081" i="36" a="1"/>
  <c r="AB3081" i="36" s="1"/>
  <c r="AB3080" i="36" a="1"/>
  <c r="AB3080" i="36" s="1"/>
  <c r="AB3079" i="36" a="1"/>
  <c r="AB3079" i="36" s="1"/>
  <c r="AB3078" i="36" a="1"/>
  <c r="AB3078" i="36" s="1"/>
  <c r="AB3077" i="36" a="1"/>
  <c r="AB3077" i="36" s="1"/>
  <c r="AB3076" i="36" a="1"/>
  <c r="AB3076" i="36" s="1"/>
  <c r="AB3075" i="36" a="1"/>
  <c r="AB3075" i="36" s="1"/>
  <c r="AB3074" i="36" a="1"/>
  <c r="AB3074" i="36" s="1"/>
  <c r="AB3073" i="36" a="1"/>
  <c r="AB3073" i="36" s="1"/>
  <c r="AB3072" i="36" a="1"/>
  <c r="AB3072" i="36" s="1"/>
  <c r="AB3071" i="36" a="1"/>
  <c r="AB3071" i="36" s="1"/>
  <c r="AB3070" i="36" a="1"/>
  <c r="AB3070" i="36" s="1"/>
  <c r="AB3069" i="36" a="1"/>
  <c r="AB3069" i="36" s="1"/>
  <c r="AB3068" i="36" a="1"/>
  <c r="AB3068" i="36" s="1"/>
  <c r="AB3067" i="36" a="1"/>
  <c r="AB3067" i="36" s="1"/>
  <c r="AB3066" i="36" a="1"/>
  <c r="AB3066" i="36" s="1"/>
  <c r="AB3065" i="36" a="1"/>
  <c r="AB3065" i="36" s="1"/>
  <c r="AB3064" i="36" a="1"/>
  <c r="AB3064" i="36" s="1"/>
  <c r="AB3063" i="36" a="1"/>
  <c r="AB3063" i="36" s="1"/>
  <c r="AB3062" i="36" a="1"/>
  <c r="AB3062" i="36" s="1"/>
  <c r="AB3061" i="36" a="1"/>
  <c r="AB3061" i="36" s="1"/>
  <c r="AB3060" i="36" a="1"/>
  <c r="AB3060" i="36" s="1"/>
  <c r="AB3059" i="36" a="1"/>
  <c r="AB3059" i="36" s="1"/>
  <c r="AB3058" i="36" a="1"/>
  <c r="AB3058" i="36" s="1"/>
  <c r="AB3057" i="36" a="1"/>
  <c r="AB3057" i="36" s="1"/>
  <c r="AB3056" i="36" a="1"/>
  <c r="AB3056" i="36" s="1"/>
  <c r="AB3055" i="36" a="1"/>
  <c r="AB3055" i="36" s="1"/>
  <c r="AB3054" i="36" a="1"/>
  <c r="AB3054" i="36" s="1"/>
  <c r="AB3053" i="36" a="1"/>
  <c r="AB3053" i="36" s="1"/>
  <c r="AB3052" i="36" a="1"/>
  <c r="AB3052" i="36" s="1"/>
  <c r="AB3051" i="36" a="1"/>
  <c r="AB3051" i="36" s="1"/>
  <c r="AB3050" i="36" a="1"/>
  <c r="AB3050" i="36" s="1"/>
  <c r="AB3049" i="36" a="1"/>
  <c r="AB3049" i="36" s="1"/>
  <c r="AB3048" i="36" a="1"/>
  <c r="AB3048" i="36" s="1"/>
  <c r="AB3047" i="36" a="1"/>
  <c r="AB3047" i="36" s="1"/>
  <c r="AB3046" i="36" a="1"/>
  <c r="AB3046" i="36" s="1"/>
  <c r="AB3045" i="36" a="1"/>
  <c r="AB3045" i="36" s="1"/>
  <c r="AB3044" i="36" a="1"/>
  <c r="AB3044" i="36" s="1"/>
  <c r="AB3043" i="36" a="1"/>
  <c r="AB3043" i="36" s="1"/>
  <c r="AB3042" i="36" a="1"/>
  <c r="AB3042" i="36" s="1"/>
  <c r="AB3041" i="36" a="1"/>
  <c r="AB3041" i="36" s="1"/>
  <c r="AB3040" i="36" a="1"/>
  <c r="AB3040" i="36" s="1"/>
  <c r="AB3039" i="36" a="1"/>
  <c r="AB3039" i="36" s="1"/>
  <c r="AB3038" i="36" a="1"/>
  <c r="AB3038" i="36" s="1"/>
  <c r="AB3037" i="36" a="1"/>
  <c r="AB3037" i="36" s="1"/>
  <c r="AB3036" i="36" a="1"/>
  <c r="AB3036" i="36" s="1"/>
  <c r="AB3035" i="36" a="1"/>
  <c r="AB3035" i="36" s="1"/>
  <c r="AB3034" i="36" a="1"/>
  <c r="AB3034" i="36" s="1"/>
  <c r="AB3033" i="36" a="1"/>
  <c r="AB3033" i="36" s="1"/>
  <c r="AB3032" i="36" a="1"/>
  <c r="AB3032" i="36" s="1"/>
  <c r="AB3031" i="36" a="1"/>
  <c r="AB3031" i="36" s="1"/>
  <c r="AB3030" i="36" a="1"/>
  <c r="AB3030" i="36" s="1"/>
  <c r="AB3029" i="36" a="1"/>
  <c r="AB3029" i="36" s="1"/>
  <c r="AB3028" i="36" a="1"/>
  <c r="AB3028" i="36" s="1"/>
  <c r="AB3027" i="36" a="1"/>
  <c r="AB3027" i="36" s="1"/>
  <c r="AB3026" i="36" a="1"/>
  <c r="AB3026" i="36" s="1"/>
  <c r="AB3025" i="36" a="1"/>
  <c r="AB3025" i="36" s="1"/>
  <c r="AB3024" i="36" a="1"/>
  <c r="AB3024" i="36" s="1"/>
  <c r="AB3023" i="36" a="1"/>
  <c r="AB3023" i="36" s="1"/>
  <c r="AB3022" i="36" a="1"/>
  <c r="AB3022" i="36" s="1"/>
  <c r="AB3021" i="36" a="1"/>
  <c r="AB3021" i="36" s="1"/>
  <c r="AB3020" i="36" a="1"/>
  <c r="AB3020" i="36" s="1"/>
  <c r="AB3019" i="36" a="1"/>
  <c r="AB3019" i="36" s="1"/>
  <c r="AB3018" i="36" a="1"/>
  <c r="AB3018" i="36" s="1"/>
  <c r="AB3017" i="36" a="1"/>
  <c r="AB3017" i="36" s="1"/>
  <c r="AB3016" i="36" a="1"/>
  <c r="AB3016" i="36" s="1"/>
  <c r="AB3015" i="36" a="1"/>
  <c r="AB3015" i="36" s="1"/>
  <c r="AB3014" i="36" a="1"/>
  <c r="AB3014" i="36" s="1"/>
  <c r="AB3013" i="36" a="1"/>
  <c r="AB3013" i="36" s="1"/>
  <c r="AB3012" i="36" a="1"/>
  <c r="AB3012" i="36" s="1"/>
  <c r="AB3011" i="36" a="1"/>
  <c r="AB3011" i="36" s="1"/>
  <c r="AB3010" i="36" a="1"/>
  <c r="AB3010" i="36" s="1"/>
  <c r="AB3009" i="36" a="1"/>
  <c r="AB3009" i="36" s="1"/>
  <c r="AB3008" i="36" a="1"/>
  <c r="AB3008" i="36" s="1"/>
  <c r="AB3007" i="36" a="1"/>
  <c r="AB3007" i="36" s="1"/>
  <c r="AB3006" i="36" a="1"/>
  <c r="AB3006" i="36" s="1"/>
  <c r="AB3005" i="36" a="1"/>
  <c r="AB3005" i="36" s="1"/>
  <c r="AB3004" i="36" a="1"/>
  <c r="AB3004" i="36" s="1"/>
  <c r="AB3003" i="36" a="1"/>
  <c r="AB3003" i="36" s="1"/>
  <c r="AB3002" i="36" a="1"/>
  <c r="AB3002" i="36" s="1"/>
  <c r="AB3001" i="36" a="1"/>
  <c r="AB3001" i="36" s="1"/>
  <c r="AB3000" i="36" a="1"/>
  <c r="AB3000" i="36" s="1"/>
  <c r="AB2999" i="36" a="1"/>
  <c r="AB2999" i="36" s="1"/>
  <c r="AB2998" i="36" a="1"/>
  <c r="AB2998" i="36" s="1"/>
  <c r="AB2997" i="36" a="1"/>
  <c r="AB2997" i="36" s="1"/>
  <c r="AB2996" i="36" a="1"/>
  <c r="AB2996" i="36" s="1"/>
  <c r="AB2995" i="36" a="1"/>
  <c r="AB2995" i="36" s="1"/>
  <c r="AB2994" i="36" a="1"/>
  <c r="AB2994" i="36" s="1"/>
  <c r="AB2993" i="36" a="1"/>
  <c r="AB2993" i="36" s="1"/>
  <c r="AB2992" i="36" a="1"/>
  <c r="AB2992" i="36" s="1"/>
  <c r="AB2991" i="36" a="1"/>
  <c r="AB2991" i="36" s="1"/>
  <c r="AB2990" i="36" a="1"/>
  <c r="AB2990" i="36" s="1"/>
  <c r="AB2989" i="36" a="1"/>
  <c r="AB2989" i="36" s="1"/>
  <c r="AB2988" i="36" a="1"/>
  <c r="AB2988" i="36" s="1"/>
  <c r="AB2987" i="36" a="1"/>
  <c r="AB2987" i="36" s="1"/>
  <c r="AB2986" i="36" a="1"/>
  <c r="AB2986" i="36" s="1"/>
  <c r="AB2985" i="36" a="1"/>
  <c r="AB2985" i="36" s="1"/>
  <c r="AB2984" i="36" a="1"/>
  <c r="AB2984" i="36" s="1"/>
  <c r="AB2983" i="36" a="1"/>
  <c r="AB2983" i="36" s="1"/>
  <c r="AB2982" i="36" a="1"/>
  <c r="AB2982" i="36" s="1"/>
  <c r="AB2981" i="36" a="1"/>
  <c r="AB2981" i="36" s="1"/>
  <c r="AB2980" i="36" a="1"/>
  <c r="AB2980" i="36" s="1"/>
  <c r="AB2979" i="36" a="1"/>
  <c r="AB2979" i="36" s="1"/>
  <c r="AB2978" i="36" a="1"/>
  <c r="AB2978" i="36" s="1"/>
  <c r="AB2977" i="36" a="1"/>
  <c r="AB2977" i="36" s="1"/>
  <c r="AB2976" i="36" a="1"/>
  <c r="AB2976" i="36" s="1"/>
  <c r="AB2975" i="36" a="1"/>
  <c r="AB2975" i="36" s="1"/>
  <c r="AB2974" i="36" a="1"/>
  <c r="AB2974" i="36" s="1"/>
  <c r="AB2973" i="36" a="1"/>
  <c r="AB2973" i="36" s="1"/>
  <c r="AB2972" i="36" a="1"/>
  <c r="AB2972" i="36" s="1"/>
  <c r="AB2971" i="36" a="1"/>
  <c r="AB2971" i="36" s="1"/>
  <c r="AB2970" i="36" a="1"/>
  <c r="AB2970" i="36" s="1"/>
  <c r="AB2969" i="36" a="1"/>
  <c r="AB2969" i="36" s="1"/>
  <c r="AB2968" i="36" a="1"/>
  <c r="AB2968" i="36" s="1"/>
  <c r="AB2967" i="36" a="1"/>
  <c r="AB2967" i="36" s="1"/>
  <c r="AB2966" i="36" a="1"/>
  <c r="AB2966" i="36" s="1"/>
  <c r="AB2965" i="36" a="1"/>
  <c r="AB2965" i="36" s="1"/>
  <c r="AB2964" i="36" a="1"/>
  <c r="AB2964" i="36" s="1"/>
  <c r="AB2963" i="36" a="1"/>
  <c r="AB2963" i="36" s="1"/>
  <c r="AB2962" i="36" a="1"/>
  <c r="AB2962" i="36" s="1"/>
  <c r="AB2961" i="36" a="1"/>
  <c r="AB2961" i="36" s="1"/>
  <c r="AB2960" i="36" a="1"/>
  <c r="AB2960" i="36" s="1"/>
  <c r="AB2959" i="36" a="1"/>
  <c r="AB2959" i="36" s="1"/>
  <c r="AB2958" i="36" a="1"/>
  <c r="AB2958" i="36" s="1"/>
  <c r="AB2957" i="36" a="1"/>
  <c r="AB2957" i="36" s="1"/>
  <c r="AB2956" i="36" a="1"/>
  <c r="AB2956" i="36" s="1"/>
  <c r="AB2955" i="36" a="1"/>
  <c r="AB2955" i="36" s="1"/>
  <c r="AB2954" i="36" a="1"/>
  <c r="AB2954" i="36" s="1"/>
  <c r="AB2953" i="36" a="1"/>
  <c r="AB2953" i="36" s="1"/>
  <c r="AB2952" i="36" a="1"/>
  <c r="AB2952" i="36" s="1"/>
  <c r="AB2951" i="36" a="1"/>
  <c r="AB2951" i="36" s="1"/>
  <c r="AB2950" i="36" a="1"/>
  <c r="AB2950" i="36" s="1"/>
  <c r="AB2949" i="36" a="1"/>
  <c r="AB2949" i="36" s="1"/>
  <c r="AB2948" i="36" a="1"/>
  <c r="AB2948" i="36" s="1"/>
  <c r="AB2947" i="36" a="1"/>
  <c r="AB2947" i="36" s="1"/>
  <c r="AB2946" i="36" a="1"/>
  <c r="AB2946" i="36" s="1"/>
  <c r="AB2945" i="36" a="1"/>
  <c r="AB2945" i="36" s="1"/>
  <c r="AB2944" i="36" a="1"/>
  <c r="AB2944" i="36" s="1"/>
  <c r="AB2943" i="36" a="1"/>
  <c r="AB2943" i="36" s="1"/>
  <c r="AB2942" i="36" a="1"/>
  <c r="AB2942" i="36" s="1"/>
  <c r="AB2941" i="36" a="1"/>
  <c r="AB2941" i="36" s="1"/>
  <c r="AB2940" i="36" a="1"/>
  <c r="AB2940" i="36" s="1"/>
  <c r="AB2939" i="36" a="1"/>
  <c r="AB2939" i="36" s="1"/>
  <c r="AB2938" i="36" a="1"/>
  <c r="AB2938" i="36" s="1"/>
  <c r="AB2937" i="36" a="1"/>
  <c r="AB2937" i="36" s="1"/>
  <c r="AB2936" i="36" a="1"/>
  <c r="AB2936" i="36" s="1"/>
  <c r="AB2935" i="36" a="1"/>
  <c r="AB2935" i="36" s="1"/>
  <c r="AB2934" i="36" a="1"/>
  <c r="AB2934" i="36" s="1"/>
  <c r="AB2933" i="36" a="1"/>
  <c r="AB2933" i="36" s="1"/>
  <c r="AB2932" i="36" a="1"/>
  <c r="AB2932" i="36" s="1"/>
  <c r="AB2931" i="36" a="1"/>
  <c r="AB2931" i="36" s="1"/>
  <c r="AB2930" i="36" a="1"/>
  <c r="AB2930" i="36" s="1"/>
  <c r="AB2929" i="36" a="1"/>
  <c r="AB2929" i="36" s="1"/>
  <c r="AB2928" i="36" a="1"/>
  <c r="AB2928" i="36" s="1"/>
  <c r="AB2927" i="36" a="1"/>
  <c r="AB2927" i="36" s="1"/>
  <c r="AB2926" i="36" a="1"/>
  <c r="AB2926" i="36" s="1"/>
  <c r="AB2925" i="36" a="1"/>
  <c r="AB2925" i="36" s="1"/>
  <c r="AB2924" i="36" a="1"/>
  <c r="AB2924" i="36" s="1"/>
  <c r="AB2923" i="36" a="1"/>
  <c r="AB2923" i="36" s="1"/>
  <c r="AB2922" i="36" a="1"/>
  <c r="AB2922" i="36" s="1"/>
  <c r="AB2921" i="36" a="1"/>
  <c r="AB2921" i="36" s="1"/>
  <c r="AB2920" i="36" a="1"/>
  <c r="AB2920" i="36" s="1"/>
  <c r="AB2919" i="36" a="1"/>
  <c r="AB2919" i="36" s="1"/>
  <c r="AB2918" i="36" a="1"/>
  <c r="AB2918" i="36" s="1"/>
  <c r="AB2917" i="36" a="1"/>
  <c r="AB2917" i="36" s="1"/>
  <c r="AB2916" i="36" a="1"/>
  <c r="AB2916" i="36" s="1"/>
  <c r="AB2915" i="36" a="1"/>
  <c r="AB2915" i="36" s="1"/>
  <c r="AB2914" i="36" a="1"/>
  <c r="AB2914" i="36" s="1"/>
  <c r="AB2913" i="36" a="1"/>
  <c r="AB2913" i="36" s="1"/>
  <c r="AB2912" i="36" a="1"/>
  <c r="AB2912" i="36" s="1"/>
  <c r="AB2911" i="36" a="1"/>
  <c r="AB2911" i="36" s="1"/>
  <c r="AB2910" i="36" a="1"/>
  <c r="AB2910" i="36" s="1"/>
  <c r="AB2909" i="36" a="1"/>
  <c r="AB2909" i="36" s="1"/>
  <c r="AB2908" i="36" a="1"/>
  <c r="AB2908" i="36" s="1"/>
  <c r="AB2907" i="36" a="1"/>
  <c r="AB2907" i="36" s="1"/>
  <c r="AB2906" i="36" a="1"/>
  <c r="AB2906" i="36" s="1"/>
  <c r="AB2905" i="36" a="1"/>
  <c r="AB2905" i="36" s="1"/>
  <c r="AB2904" i="36" a="1"/>
  <c r="AB2904" i="36" s="1"/>
  <c r="AB2903" i="36" a="1"/>
  <c r="AB2903" i="36" s="1"/>
  <c r="AB2902" i="36" a="1"/>
  <c r="AB2902" i="36" s="1"/>
  <c r="AB2901" i="36" a="1"/>
  <c r="AB2901" i="36" s="1"/>
  <c r="AB2900" i="36" a="1"/>
  <c r="AB2900" i="36" s="1"/>
  <c r="AB2899" i="36" a="1"/>
  <c r="AB2899" i="36" s="1"/>
  <c r="AB2898" i="36" a="1"/>
  <c r="AB2898" i="36" s="1"/>
  <c r="AB2897" i="36" a="1"/>
  <c r="AB2897" i="36" s="1"/>
  <c r="AB2896" i="36" a="1"/>
  <c r="AB2896" i="36" s="1"/>
  <c r="AB2895" i="36" a="1"/>
  <c r="AB2895" i="36" s="1"/>
  <c r="AB2894" i="36" a="1"/>
  <c r="AB2894" i="36" s="1"/>
  <c r="AB2893" i="36" a="1"/>
  <c r="AB2893" i="36" s="1"/>
  <c r="AB2892" i="36" a="1"/>
  <c r="AB2892" i="36" s="1"/>
  <c r="AB2891" i="36" a="1"/>
  <c r="AB2891" i="36" s="1"/>
  <c r="AB2890" i="36" a="1"/>
  <c r="AB2890" i="36" s="1"/>
  <c r="AB2889" i="36" a="1"/>
  <c r="AB2889" i="36" s="1"/>
  <c r="AB2888" i="36" a="1"/>
  <c r="AB2888" i="36" s="1"/>
  <c r="AB2887" i="36" a="1"/>
  <c r="AB2887" i="36" s="1"/>
  <c r="AB2886" i="36" a="1"/>
  <c r="AB2886" i="36" s="1"/>
  <c r="AB2885" i="36" a="1"/>
  <c r="AB2885" i="36" s="1"/>
  <c r="AB2884" i="36" a="1"/>
  <c r="AB2884" i="36" s="1"/>
  <c r="AB2883" i="36" a="1"/>
  <c r="AB2883" i="36" s="1"/>
  <c r="AB2882" i="36" a="1"/>
  <c r="AB2882" i="36" s="1"/>
  <c r="AB2881" i="36" a="1"/>
  <c r="AB2881" i="36" s="1"/>
  <c r="AB2880" i="36" a="1"/>
  <c r="AB2880" i="36" s="1"/>
  <c r="AB2879" i="36" a="1"/>
  <c r="AB2879" i="36" s="1"/>
  <c r="AB2878" i="36" a="1"/>
  <c r="AB2878" i="36" s="1"/>
  <c r="AB2877" i="36" a="1"/>
  <c r="AB2877" i="36" s="1"/>
  <c r="AB2876" i="36" a="1"/>
  <c r="AB2876" i="36" s="1"/>
  <c r="AB2875" i="36" a="1"/>
  <c r="AB2875" i="36" s="1"/>
  <c r="AB2874" i="36" a="1"/>
  <c r="AB2874" i="36" s="1"/>
  <c r="AB2873" i="36" a="1"/>
  <c r="AB2873" i="36" s="1"/>
  <c r="AB2872" i="36" a="1"/>
  <c r="AB2872" i="36" s="1"/>
  <c r="AB2871" i="36" a="1"/>
  <c r="AB2871" i="36" s="1"/>
  <c r="AB2870" i="36" a="1"/>
  <c r="AB2870" i="36" s="1"/>
  <c r="AB2869" i="36" a="1"/>
  <c r="AB2869" i="36" s="1"/>
  <c r="AB2868" i="36" a="1"/>
  <c r="AB2868" i="36" s="1"/>
  <c r="AB2867" i="36" a="1"/>
  <c r="AB2867" i="36" s="1"/>
  <c r="AB2866" i="36" a="1"/>
  <c r="AB2866" i="36" s="1"/>
  <c r="AB2865" i="36" a="1"/>
  <c r="AB2865" i="36" s="1"/>
  <c r="AB2864" i="36" a="1"/>
  <c r="AB2864" i="36" s="1"/>
  <c r="AB2863" i="36" a="1"/>
  <c r="AB2863" i="36" s="1"/>
  <c r="AB2862" i="36" a="1"/>
  <c r="AB2862" i="36" s="1"/>
  <c r="AB2861" i="36" a="1"/>
  <c r="AB2861" i="36" s="1"/>
  <c r="AB2860" i="36" a="1"/>
  <c r="AB2860" i="36" s="1"/>
  <c r="AB2859" i="36" a="1"/>
  <c r="AB2859" i="36" s="1"/>
  <c r="AB2858" i="36" a="1"/>
  <c r="AB2858" i="36" s="1"/>
  <c r="AB2857" i="36" a="1"/>
  <c r="AB2857" i="36" s="1"/>
  <c r="AB2856" i="36" a="1"/>
  <c r="AB2856" i="36" s="1"/>
  <c r="AB2855" i="36" a="1"/>
  <c r="AB2855" i="36" s="1"/>
  <c r="AB2854" i="36" a="1"/>
  <c r="AB2854" i="36" s="1"/>
  <c r="AB2853" i="36" a="1"/>
  <c r="AB2853" i="36" s="1"/>
  <c r="AB2852" i="36" a="1"/>
  <c r="AB2852" i="36" s="1"/>
  <c r="AB2851" i="36" a="1"/>
  <c r="AB2851" i="36" s="1"/>
  <c r="AB2850" i="36" a="1"/>
  <c r="AB2850" i="36" s="1"/>
  <c r="AB2849" i="36" a="1"/>
  <c r="AB2849" i="36" s="1"/>
  <c r="AB2848" i="36" a="1"/>
  <c r="AB2848" i="36" s="1"/>
  <c r="AB2847" i="36" a="1"/>
  <c r="AB2847" i="36" s="1"/>
  <c r="AB2846" i="36" a="1"/>
  <c r="AB2846" i="36" s="1"/>
  <c r="AB2845" i="36" a="1"/>
  <c r="AB2845" i="36" s="1"/>
  <c r="AB2844" i="36" a="1"/>
  <c r="AB2844" i="36" s="1"/>
  <c r="AB2843" i="36" a="1"/>
  <c r="AB2843" i="36" s="1"/>
  <c r="AB2842" i="36" a="1"/>
  <c r="AB2842" i="36" s="1"/>
  <c r="AB2841" i="36" a="1"/>
  <c r="AB2841" i="36" s="1"/>
  <c r="AB2840" i="36" a="1"/>
  <c r="AB2840" i="36" s="1"/>
  <c r="AB2839" i="36" a="1"/>
  <c r="AB2839" i="36" s="1"/>
  <c r="AB2838" i="36" a="1"/>
  <c r="AB2838" i="36" s="1"/>
  <c r="AB2837" i="36" a="1"/>
  <c r="AB2837" i="36" s="1"/>
  <c r="AB2836" i="36" a="1"/>
  <c r="AB2836" i="36" s="1"/>
  <c r="AB2835" i="36" a="1"/>
  <c r="AB2835" i="36" s="1"/>
  <c r="AB2834" i="36" a="1"/>
  <c r="AB2834" i="36" s="1"/>
  <c r="AB2833" i="36" a="1"/>
  <c r="AB2833" i="36" s="1"/>
  <c r="AB2832" i="36" a="1"/>
  <c r="AB2832" i="36" s="1"/>
  <c r="AB2831" i="36" a="1"/>
  <c r="AB2831" i="36" s="1"/>
  <c r="AB2830" i="36" a="1"/>
  <c r="AB2830" i="36" s="1"/>
  <c r="AB2829" i="36" a="1"/>
  <c r="AB2829" i="36" s="1"/>
  <c r="AB2828" i="36" a="1"/>
  <c r="AB2828" i="36" s="1"/>
  <c r="AB2827" i="36" a="1"/>
  <c r="AB2827" i="36" s="1"/>
  <c r="AB2826" i="36" a="1"/>
  <c r="AB2826" i="36" s="1"/>
  <c r="AB2825" i="36" a="1"/>
  <c r="AB2825" i="36" s="1"/>
  <c r="AB2824" i="36" a="1"/>
  <c r="AB2824" i="36" s="1"/>
  <c r="AB2823" i="36" a="1"/>
  <c r="AB2823" i="36" s="1"/>
  <c r="AB2822" i="36" a="1"/>
  <c r="AB2822" i="36" s="1"/>
  <c r="AB2821" i="36" a="1"/>
  <c r="AB2821" i="36" s="1"/>
  <c r="AB2820" i="36" a="1"/>
  <c r="AB2820" i="36" s="1"/>
  <c r="AB2819" i="36" a="1"/>
  <c r="AB2819" i="36" s="1"/>
  <c r="AB2818" i="36" a="1"/>
  <c r="AB2818" i="36" s="1"/>
  <c r="AB2817" i="36" a="1"/>
  <c r="AB2817" i="36" s="1"/>
  <c r="AB2816" i="36" a="1"/>
  <c r="AB2816" i="36" s="1"/>
  <c r="AB2815" i="36" a="1"/>
  <c r="AB2815" i="36" s="1"/>
  <c r="AB2814" i="36" a="1"/>
  <c r="AB2814" i="36" s="1"/>
  <c r="AB2813" i="36" a="1"/>
  <c r="AB2813" i="36" s="1"/>
  <c r="AB2812" i="36" a="1"/>
  <c r="AB2812" i="36" s="1"/>
  <c r="AB2811" i="36" a="1"/>
  <c r="AB2811" i="36" s="1"/>
  <c r="AB2810" i="36" a="1"/>
  <c r="AB2810" i="36" s="1"/>
  <c r="AB2809" i="36" a="1"/>
  <c r="AB2809" i="36" s="1"/>
  <c r="AB2808" i="36" a="1"/>
  <c r="AB2808" i="36" s="1"/>
  <c r="AB2807" i="36" a="1"/>
  <c r="AB2807" i="36" s="1"/>
  <c r="AB2806" i="36" a="1"/>
  <c r="AB2806" i="36" s="1"/>
  <c r="AB2805" i="36" a="1"/>
  <c r="AB2805" i="36" s="1"/>
  <c r="AB2804" i="36" a="1"/>
  <c r="AB2804" i="36" s="1"/>
  <c r="AB2803" i="36" a="1"/>
  <c r="AB2803" i="36" s="1"/>
  <c r="AB2802" i="36" a="1"/>
  <c r="AB2802" i="36" s="1"/>
  <c r="AB2801" i="36" a="1"/>
  <c r="AB2801" i="36" s="1"/>
  <c r="AB2800" i="36" a="1"/>
  <c r="AB2800" i="36" s="1"/>
  <c r="AB2799" i="36" a="1"/>
  <c r="AB2799" i="36" s="1"/>
  <c r="AB2798" i="36" a="1"/>
  <c r="AB2798" i="36" s="1"/>
  <c r="AB2797" i="36" a="1"/>
  <c r="AB2797" i="36" s="1"/>
  <c r="AB2796" i="36" a="1"/>
  <c r="AB2796" i="36" s="1"/>
  <c r="AB2795" i="36" a="1"/>
  <c r="AB2795" i="36" s="1"/>
  <c r="AB2794" i="36" a="1"/>
  <c r="AB2794" i="36" s="1"/>
  <c r="AB2793" i="36" a="1"/>
  <c r="AB2793" i="36" s="1"/>
  <c r="AB2792" i="36" a="1"/>
  <c r="AB2792" i="36" s="1"/>
  <c r="AB2791" i="36" a="1"/>
  <c r="AB2791" i="36" s="1"/>
  <c r="AB2790" i="36" a="1"/>
  <c r="AB2790" i="36" s="1"/>
  <c r="AB2789" i="36" a="1"/>
  <c r="AB2789" i="36" s="1"/>
  <c r="AB2788" i="36" a="1"/>
  <c r="AB2788" i="36" s="1"/>
  <c r="AB2787" i="36" a="1"/>
  <c r="AB2787" i="36" s="1"/>
  <c r="AB2786" i="36" a="1"/>
  <c r="AB2786" i="36" s="1"/>
  <c r="AB2785" i="36" a="1"/>
  <c r="AB2785" i="36" s="1"/>
  <c r="AB2784" i="36" a="1"/>
  <c r="AB2784" i="36" s="1"/>
  <c r="AB2783" i="36" a="1"/>
  <c r="AB2783" i="36" s="1"/>
  <c r="AB2782" i="36" a="1"/>
  <c r="AB2782" i="36" s="1"/>
  <c r="AB2781" i="36" a="1"/>
  <c r="AB2781" i="36" s="1"/>
  <c r="AB2780" i="36" a="1"/>
  <c r="AB2780" i="36" s="1"/>
  <c r="AB2779" i="36" a="1"/>
  <c r="AB2779" i="36" s="1"/>
  <c r="AB2778" i="36" a="1"/>
  <c r="AB2778" i="36" s="1"/>
  <c r="AB2777" i="36" a="1"/>
  <c r="AB2777" i="36" s="1"/>
  <c r="AB2776" i="36" a="1"/>
  <c r="AB2776" i="36" s="1"/>
  <c r="AB2775" i="36" a="1"/>
  <c r="AB2775" i="36" s="1"/>
  <c r="AB2774" i="36" a="1"/>
  <c r="AB2774" i="36" s="1"/>
  <c r="AB2773" i="36" a="1"/>
  <c r="AB2773" i="36" s="1"/>
  <c r="AB2772" i="36" a="1"/>
  <c r="AB2772" i="36" s="1"/>
  <c r="AB2771" i="36" a="1"/>
  <c r="AB2771" i="36" s="1"/>
  <c r="AB2770" i="36" a="1"/>
  <c r="AB2770" i="36" s="1"/>
  <c r="AB2769" i="36" a="1"/>
  <c r="AB2769" i="36" s="1"/>
  <c r="AB2768" i="36" a="1"/>
  <c r="AB2768" i="36" s="1"/>
  <c r="AB2767" i="36" a="1"/>
  <c r="AB2767" i="36" s="1"/>
  <c r="AB2766" i="36" a="1"/>
  <c r="AB2766" i="36" s="1"/>
  <c r="AB2765" i="36" a="1"/>
  <c r="AB2765" i="36" s="1"/>
  <c r="AB2764" i="36" a="1"/>
  <c r="AB2764" i="36" s="1"/>
  <c r="AB2763" i="36" a="1"/>
  <c r="AB2763" i="36" s="1"/>
  <c r="AB2762" i="36" a="1"/>
  <c r="AB2762" i="36" s="1"/>
  <c r="AB2761" i="36" a="1"/>
  <c r="AB2761" i="36" s="1"/>
  <c r="AB2760" i="36" a="1"/>
  <c r="AB2760" i="36" s="1"/>
  <c r="AB2759" i="36" a="1"/>
  <c r="AB2759" i="36" s="1"/>
  <c r="AB2758" i="36" a="1"/>
  <c r="AB2758" i="36" s="1"/>
  <c r="AB2757" i="36" a="1"/>
  <c r="AB2757" i="36" s="1"/>
  <c r="AB2756" i="36" a="1"/>
  <c r="AB2756" i="36" s="1"/>
  <c r="AB2755" i="36" a="1"/>
  <c r="AB2755" i="36" s="1"/>
  <c r="AB2754" i="36" a="1"/>
  <c r="AB2754" i="36" s="1"/>
  <c r="AB2753" i="36" a="1"/>
  <c r="AB2753" i="36" s="1"/>
  <c r="AB2752" i="36" a="1"/>
  <c r="AB2752" i="36" s="1"/>
  <c r="AB2751" i="36" a="1"/>
  <c r="AB2751" i="36" s="1"/>
  <c r="AB2750" i="36" a="1"/>
  <c r="AB2750" i="36" s="1"/>
  <c r="AB2749" i="36" a="1"/>
  <c r="AB2749" i="36" s="1"/>
  <c r="AB2748" i="36" a="1"/>
  <c r="AB2748" i="36" s="1"/>
  <c r="AB2747" i="36" a="1"/>
  <c r="AB2747" i="36" s="1"/>
  <c r="AB2746" i="36" a="1"/>
  <c r="AB2746" i="36" s="1"/>
  <c r="AB2745" i="36" a="1"/>
  <c r="AB2745" i="36" s="1"/>
  <c r="AB2744" i="36" a="1"/>
  <c r="AB2744" i="36" s="1"/>
  <c r="AB2743" i="36" a="1"/>
  <c r="AB2743" i="36" s="1"/>
  <c r="AB2742" i="36" a="1"/>
  <c r="AB2742" i="36" s="1"/>
  <c r="AB2741" i="36" a="1"/>
  <c r="AB2741" i="36" s="1"/>
  <c r="AB2740" i="36" a="1"/>
  <c r="AB2740" i="36" s="1"/>
  <c r="AB2739" i="36" a="1"/>
  <c r="AB2739" i="36" s="1"/>
  <c r="AB2738" i="36" a="1"/>
  <c r="AB2738" i="36" s="1"/>
  <c r="AB2737" i="36" a="1"/>
  <c r="AB2737" i="36" s="1"/>
  <c r="AB2736" i="36" a="1"/>
  <c r="AB2736" i="36" s="1"/>
  <c r="AB2735" i="36" a="1"/>
  <c r="AB2735" i="36" s="1"/>
  <c r="AB2734" i="36" a="1"/>
  <c r="AB2734" i="36" s="1"/>
  <c r="AB2733" i="36" a="1"/>
  <c r="AB2733" i="36" s="1"/>
  <c r="AB2732" i="36" a="1"/>
  <c r="AB2732" i="36" s="1"/>
  <c r="AB2731" i="36" a="1"/>
  <c r="AB2731" i="36" s="1"/>
  <c r="AB2730" i="36" a="1"/>
  <c r="AB2730" i="36" s="1"/>
  <c r="AB2729" i="36" a="1"/>
  <c r="AB2729" i="36" s="1"/>
  <c r="AB2728" i="36" a="1"/>
  <c r="AB2728" i="36" s="1"/>
  <c r="AB2727" i="36" a="1"/>
  <c r="AB2727" i="36" s="1"/>
  <c r="AB2726" i="36" a="1"/>
  <c r="AB2726" i="36" s="1"/>
  <c r="AB2725" i="36" a="1"/>
  <c r="AB2725" i="36" s="1"/>
  <c r="AB2724" i="36" a="1"/>
  <c r="AB2724" i="36" s="1"/>
  <c r="AB2723" i="36" a="1"/>
  <c r="AB2723" i="36" s="1"/>
  <c r="AB2722" i="36" a="1"/>
  <c r="AB2722" i="36" s="1"/>
  <c r="AB2721" i="36" a="1"/>
  <c r="AB2721" i="36" s="1"/>
  <c r="AB2720" i="36" a="1"/>
  <c r="AB2720" i="36" s="1"/>
  <c r="AB2719" i="36" a="1"/>
  <c r="AB2719" i="36" s="1"/>
  <c r="AB2718" i="36" a="1"/>
  <c r="AB2718" i="36" s="1"/>
  <c r="AB2717" i="36" a="1"/>
  <c r="AB2717" i="36" s="1"/>
  <c r="AB2716" i="36" a="1"/>
  <c r="AB2716" i="36" s="1"/>
  <c r="AB2715" i="36" a="1"/>
  <c r="AB2715" i="36" s="1"/>
  <c r="AB2714" i="36" a="1"/>
  <c r="AB2714" i="36" s="1"/>
  <c r="AB2713" i="36" a="1"/>
  <c r="AB2713" i="36" s="1"/>
  <c r="AB2712" i="36" a="1"/>
  <c r="AB2712" i="36" s="1"/>
  <c r="AB2711" i="36" a="1"/>
  <c r="AB2711" i="36" s="1"/>
  <c r="AB2710" i="36" a="1"/>
  <c r="AB2710" i="36" s="1"/>
  <c r="AB2709" i="36" a="1"/>
  <c r="AB2709" i="36" s="1"/>
  <c r="AB2708" i="36" a="1"/>
  <c r="AB2708" i="36" s="1"/>
  <c r="AB2707" i="36" a="1"/>
  <c r="AB2707" i="36" s="1"/>
  <c r="AB2706" i="36" a="1"/>
  <c r="AB2706" i="36" s="1"/>
  <c r="AB2705" i="36" a="1"/>
  <c r="AB2705" i="36" s="1"/>
  <c r="AB2704" i="36" a="1"/>
  <c r="AB2704" i="36" s="1"/>
  <c r="AB2703" i="36" a="1"/>
  <c r="AB2703" i="36" s="1"/>
  <c r="AB2702" i="36" a="1"/>
  <c r="AB2702" i="36" s="1"/>
  <c r="AB2701" i="36" a="1"/>
  <c r="AB2701" i="36" s="1"/>
  <c r="AB2700" i="36" a="1"/>
  <c r="AB2700" i="36" s="1"/>
  <c r="AB2699" i="36" a="1"/>
  <c r="AB2699" i="36" s="1"/>
  <c r="AB2698" i="36" a="1"/>
  <c r="AB2698" i="36" s="1"/>
  <c r="AB2697" i="36" a="1"/>
  <c r="AB2697" i="36" s="1"/>
  <c r="AB2696" i="36" a="1"/>
  <c r="AB2696" i="36" s="1"/>
  <c r="AB2695" i="36" a="1"/>
  <c r="AB2695" i="36" s="1"/>
  <c r="AB2694" i="36" a="1"/>
  <c r="AB2694" i="36" s="1"/>
  <c r="AB2693" i="36" a="1"/>
  <c r="AB2693" i="36" s="1"/>
  <c r="AB2692" i="36" a="1"/>
  <c r="AB2692" i="36" s="1"/>
  <c r="AB2691" i="36" a="1"/>
  <c r="AB2691" i="36" s="1"/>
  <c r="AB2690" i="36" a="1"/>
  <c r="AB2690" i="36" s="1"/>
  <c r="AB2689" i="36" a="1"/>
  <c r="AB2689" i="36" s="1"/>
  <c r="AB2688" i="36" a="1"/>
  <c r="AB2688" i="36" s="1"/>
  <c r="AB2687" i="36" a="1"/>
  <c r="AB2687" i="36" s="1"/>
  <c r="AB2686" i="36" a="1"/>
  <c r="AB2686" i="36" s="1"/>
  <c r="AB2685" i="36" a="1"/>
  <c r="AB2685" i="36" s="1"/>
  <c r="AB2684" i="36" a="1"/>
  <c r="AB2684" i="36" s="1"/>
  <c r="AB2683" i="36" a="1"/>
  <c r="AB2683" i="36" s="1"/>
  <c r="AB2682" i="36" a="1"/>
  <c r="AB2682" i="36" s="1"/>
  <c r="AB2681" i="36" a="1"/>
  <c r="AB2681" i="36" s="1"/>
  <c r="AB2680" i="36" a="1"/>
  <c r="AB2680" i="36" s="1"/>
  <c r="AB2679" i="36" a="1"/>
  <c r="AB2679" i="36" s="1"/>
  <c r="AB2678" i="36" a="1"/>
  <c r="AB2678" i="36" s="1"/>
  <c r="AB2677" i="36" a="1"/>
  <c r="AB2677" i="36" s="1"/>
  <c r="AB2676" i="36" a="1"/>
  <c r="AB2676" i="36" s="1"/>
  <c r="AB2675" i="36" a="1"/>
  <c r="AB2675" i="36" s="1"/>
  <c r="AB2674" i="36" a="1"/>
  <c r="AB2674" i="36" s="1"/>
  <c r="AB2673" i="36" a="1"/>
  <c r="AB2673" i="36" s="1"/>
  <c r="AB2672" i="36" a="1"/>
  <c r="AB2672" i="36" s="1"/>
  <c r="AB2671" i="36" a="1"/>
  <c r="AB2671" i="36" s="1"/>
  <c r="AB2670" i="36" a="1"/>
  <c r="AB2670" i="36" s="1"/>
  <c r="AB2669" i="36" a="1"/>
  <c r="AB2669" i="36" s="1"/>
  <c r="AB2668" i="36" a="1"/>
  <c r="AB2668" i="36" s="1"/>
  <c r="AB2667" i="36" a="1"/>
  <c r="AB2667" i="36" s="1"/>
  <c r="AB2666" i="36" a="1"/>
  <c r="AB2666" i="36" s="1"/>
  <c r="AB2665" i="36" a="1"/>
  <c r="AB2665" i="36" s="1"/>
  <c r="AB2664" i="36" a="1"/>
  <c r="AB2664" i="36" s="1"/>
  <c r="AB2663" i="36" a="1"/>
  <c r="AB2663" i="36" s="1"/>
  <c r="AB2662" i="36" a="1"/>
  <c r="AB2662" i="36" s="1"/>
  <c r="AB2661" i="36" a="1"/>
  <c r="AB2661" i="36" s="1"/>
  <c r="AB2660" i="36" a="1"/>
  <c r="AB2660" i="36" s="1"/>
  <c r="AB2659" i="36" a="1"/>
  <c r="AB2659" i="36" s="1"/>
  <c r="AB2658" i="36" a="1"/>
  <c r="AB2658" i="36" s="1"/>
  <c r="AB2657" i="36" a="1"/>
  <c r="AB2657" i="36" s="1"/>
  <c r="AB2656" i="36" a="1"/>
  <c r="AB2656" i="36" s="1"/>
  <c r="AB2655" i="36" a="1"/>
  <c r="AB2655" i="36" s="1"/>
  <c r="AB2654" i="36" a="1"/>
  <c r="AB2654" i="36" s="1"/>
  <c r="AB2653" i="36" a="1"/>
  <c r="AB2653" i="36" s="1"/>
  <c r="AB2652" i="36" a="1"/>
  <c r="AB2652" i="36" s="1"/>
  <c r="AB2651" i="36" a="1"/>
  <c r="AB2651" i="36" s="1"/>
  <c r="AB2650" i="36" a="1"/>
  <c r="AB2650" i="36" s="1"/>
  <c r="AB2649" i="36" a="1"/>
  <c r="AB2649" i="36" s="1"/>
  <c r="AB2648" i="36" a="1"/>
  <c r="AB2648" i="36" s="1"/>
  <c r="AB2647" i="36" a="1"/>
  <c r="AB2647" i="36" s="1"/>
  <c r="AB2646" i="36" a="1"/>
  <c r="AB2646" i="36" s="1"/>
  <c r="AB2645" i="36" a="1"/>
  <c r="AB2645" i="36" s="1"/>
  <c r="AB2644" i="36" a="1"/>
  <c r="AB2644" i="36" s="1"/>
  <c r="AB2643" i="36" a="1"/>
  <c r="AB2643" i="36" s="1"/>
  <c r="AB2642" i="36" a="1"/>
  <c r="AB2642" i="36" s="1"/>
  <c r="AB2641" i="36" a="1"/>
  <c r="AB2641" i="36" s="1"/>
  <c r="AB2640" i="36" a="1"/>
  <c r="AB2640" i="36" s="1"/>
  <c r="AB2639" i="36" a="1"/>
  <c r="AB2639" i="36" s="1"/>
  <c r="AB2638" i="36" a="1"/>
  <c r="AB2638" i="36" s="1"/>
  <c r="AB2637" i="36" a="1"/>
  <c r="AB2637" i="36" s="1"/>
  <c r="AB2636" i="36" a="1"/>
  <c r="AB2636" i="36" s="1"/>
  <c r="AB2635" i="36" a="1"/>
  <c r="AB2635" i="36" s="1"/>
  <c r="AB2634" i="36" a="1"/>
  <c r="AB2634" i="36" s="1"/>
  <c r="AB2633" i="36" a="1"/>
  <c r="AB2633" i="36" s="1"/>
  <c r="AB2632" i="36" a="1"/>
  <c r="AB2632" i="36" s="1"/>
  <c r="AB2631" i="36" a="1"/>
  <c r="AB2631" i="36" s="1"/>
  <c r="AB2630" i="36" a="1"/>
  <c r="AB2630" i="36" s="1"/>
  <c r="AB2629" i="36" a="1"/>
  <c r="AB2629" i="36" s="1"/>
  <c r="AB2628" i="36" a="1"/>
  <c r="AB2628" i="36" s="1"/>
  <c r="AB2627" i="36" a="1"/>
  <c r="AB2627" i="36" s="1"/>
  <c r="AB2626" i="36" a="1"/>
  <c r="AB2626" i="36" s="1"/>
  <c r="AB2625" i="36" a="1"/>
  <c r="AB2625" i="36" s="1"/>
  <c r="AB2624" i="36" a="1"/>
  <c r="AB2624" i="36" s="1"/>
  <c r="AB2623" i="36" a="1"/>
  <c r="AB2623" i="36" s="1"/>
  <c r="AB2622" i="36" a="1"/>
  <c r="AB2622" i="36" s="1"/>
  <c r="AB2621" i="36" a="1"/>
  <c r="AB2621" i="36" s="1"/>
  <c r="AB2620" i="36" a="1"/>
  <c r="AB2620" i="36" s="1"/>
  <c r="AB2619" i="36" a="1"/>
  <c r="AB2619" i="36" s="1"/>
  <c r="AB2618" i="36" a="1"/>
  <c r="AB2618" i="36" s="1"/>
  <c r="AB2617" i="36" a="1"/>
  <c r="AB2617" i="36" s="1"/>
  <c r="AB2616" i="36" a="1"/>
  <c r="AB2616" i="36" s="1"/>
  <c r="AB2615" i="36" a="1"/>
  <c r="AB2615" i="36" s="1"/>
  <c r="AB2614" i="36" a="1"/>
  <c r="AB2614" i="36" s="1"/>
  <c r="AB2613" i="36" a="1"/>
  <c r="AB2613" i="36" s="1"/>
  <c r="AB2612" i="36" a="1"/>
  <c r="AB2612" i="36" s="1"/>
  <c r="AB2611" i="36" a="1"/>
  <c r="AB2611" i="36" s="1"/>
  <c r="AB2610" i="36" a="1"/>
  <c r="AB2610" i="36" s="1"/>
  <c r="AB2609" i="36" a="1"/>
  <c r="AB2609" i="36" s="1"/>
  <c r="AB2608" i="36" a="1"/>
  <c r="AB2608" i="36" s="1"/>
  <c r="AB2607" i="36" a="1"/>
  <c r="AB2607" i="36" s="1"/>
  <c r="AB2606" i="36" a="1"/>
  <c r="AB2606" i="36" s="1"/>
  <c r="AB2605" i="36" a="1"/>
  <c r="AB2605" i="36" s="1"/>
  <c r="AB2604" i="36" a="1"/>
  <c r="AB2604" i="36" s="1"/>
  <c r="AB2603" i="36" a="1"/>
  <c r="AB2603" i="36" s="1"/>
  <c r="AB2602" i="36" a="1"/>
  <c r="AB2602" i="36" s="1"/>
  <c r="AB2601" i="36" a="1"/>
  <c r="AB2601" i="36" s="1"/>
  <c r="AB2600" i="36" a="1"/>
  <c r="AB2600" i="36" s="1"/>
  <c r="AB2599" i="36" a="1"/>
  <c r="AB2599" i="36" s="1"/>
  <c r="AB2598" i="36" a="1"/>
  <c r="AB2598" i="36" s="1"/>
  <c r="AB2597" i="36" a="1"/>
  <c r="AB2597" i="36" s="1"/>
  <c r="AB2596" i="36" a="1"/>
  <c r="AB2596" i="36" s="1"/>
  <c r="AB2595" i="36" a="1"/>
  <c r="AB2595" i="36" s="1"/>
  <c r="AB2594" i="36" a="1"/>
  <c r="AB2594" i="36" s="1"/>
  <c r="AB2593" i="36" a="1"/>
  <c r="AB2593" i="36" s="1"/>
  <c r="AB2592" i="36" a="1"/>
  <c r="AB2592" i="36" s="1"/>
  <c r="AB2591" i="36" a="1"/>
  <c r="AB2591" i="36" s="1"/>
  <c r="AB2590" i="36" a="1"/>
  <c r="AB2590" i="36" s="1"/>
  <c r="AB2589" i="36" a="1"/>
  <c r="AB2589" i="36" s="1"/>
  <c r="AB2588" i="36" a="1"/>
  <c r="AB2588" i="36" s="1"/>
  <c r="AB2587" i="36" a="1"/>
  <c r="AB2587" i="36" s="1"/>
  <c r="AB2586" i="36" a="1"/>
  <c r="AB2586" i="36" s="1"/>
  <c r="AB2585" i="36" a="1"/>
  <c r="AB2585" i="36" s="1"/>
  <c r="AB2584" i="36" a="1"/>
  <c r="AB2584" i="36" s="1"/>
  <c r="AB2583" i="36" a="1"/>
  <c r="AB2583" i="36" s="1"/>
  <c r="AB2582" i="36" a="1"/>
  <c r="AB2582" i="36" s="1"/>
  <c r="AB2581" i="36" a="1"/>
  <c r="AB2581" i="36" s="1"/>
  <c r="AB2580" i="36" a="1"/>
  <c r="AB2580" i="36" s="1"/>
  <c r="AB2579" i="36" a="1"/>
  <c r="AB2579" i="36" s="1"/>
  <c r="AB2578" i="36" a="1"/>
  <c r="AB2578" i="36" s="1"/>
  <c r="AB2577" i="36" a="1"/>
  <c r="AB2577" i="36" s="1"/>
  <c r="AB2576" i="36" a="1"/>
  <c r="AB2576" i="36" s="1"/>
  <c r="AB2575" i="36" a="1"/>
  <c r="AB2575" i="36" s="1"/>
  <c r="AB2574" i="36" a="1"/>
  <c r="AB2574" i="36" s="1"/>
  <c r="AB2573" i="36" a="1"/>
  <c r="AB2573" i="36" s="1"/>
  <c r="AB2572" i="36" a="1"/>
  <c r="AB2572" i="36" s="1"/>
  <c r="AB2571" i="36" a="1"/>
  <c r="AB2571" i="36" s="1"/>
  <c r="AB2570" i="36" a="1"/>
  <c r="AB2570" i="36" s="1"/>
  <c r="AB2569" i="36" a="1"/>
  <c r="AB2569" i="36" s="1"/>
  <c r="AB2568" i="36" a="1"/>
  <c r="AB2568" i="36" s="1"/>
  <c r="AB2567" i="36" a="1"/>
  <c r="AB2567" i="36" s="1"/>
  <c r="AB2566" i="36" a="1"/>
  <c r="AB2566" i="36" s="1"/>
  <c r="AB2565" i="36" a="1"/>
  <c r="AB2565" i="36" s="1"/>
  <c r="AB2564" i="36" a="1"/>
  <c r="AB2564" i="36" s="1"/>
  <c r="AB2563" i="36" a="1"/>
  <c r="AB2563" i="36" s="1"/>
  <c r="AB2562" i="36" a="1"/>
  <c r="AB2562" i="36" s="1"/>
  <c r="AB2561" i="36" a="1"/>
  <c r="AB2561" i="36" s="1"/>
  <c r="AB2560" i="36" a="1"/>
  <c r="AB2560" i="36" s="1"/>
  <c r="AB2559" i="36" a="1"/>
  <c r="AB2559" i="36" s="1"/>
  <c r="AB2558" i="36" a="1"/>
  <c r="AB2558" i="36" s="1"/>
  <c r="AB2557" i="36" a="1"/>
  <c r="AB2557" i="36" s="1"/>
  <c r="AB2556" i="36" a="1"/>
  <c r="AB2556" i="36" s="1"/>
  <c r="AB2555" i="36" a="1"/>
  <c r="AB2555" i="36" s="1"/>
  <c r="AB2554" i="36" a="1"/>
  <c r="AB2554" i="36" s="1"/>
  <c r="AB2553" i="36" a="1"/>
  <c r="AB2553" i="36" s="1"/>
  <c r="AB2552" i="36" a="1"/>
  <c r="AB2552" i="36" s="1"/>
  <c r="AB2551" i="36" a="1"/>
  <c r="AB2551" i="36" s="1"/>
  <c r="AB2550" i="36" a="1"/>
  <c r="AB2550" i="36" s="1"/>
  <c r="AB2549" i="36" a="1"/>
  <c r="AB2549" i="36" s="1"/>
  <c r="AB2548" i="36" a="1"/>
  <c r="AB2548" i="36" s="1"/>
  <c r="AB2547" i="36" a="1"/>
  <c r="AB2547" i="36" s="1"/>
  <c r="AB2546" i="36" a="1"/>
  <c r="AB2546" i="36" s="1"/>
  <c r="AB2545" i="36" a="1"/>
  <c r="AB2545" i="36" s="1"/>
  <c r="AB2544" i="36" a="1"/>
  <c r="AB2544" i="36" s="1"/>
  <c r="AB2543" i="36" a="1"/>
  <c r="AB2543" i="36" s="1"/>
  <c r="AB2542" i="36" a="1"/>
  <c r="AB2542" i="36" s="1"/>
  <c r="AB2541" i="36" a="1"/>
  <c r="AB2541" i="36" s="1"/>
  <c r="AB2540" i="36" a="1"/>
  <c r="AB2540" i="36" s="1"/>
  <c r="AB2539" i="36" a="1"/>
  <c r="AB2539" i="36" s="1"/>
  <c r="AB2538" i="36" a="1"/>
  <c r="AB2538" i="36" s="1"/>
  <c r="AB2537" i="36" a="1"/>
  <c r="AB2537" i="36" s="1"/>
  <c r="AB2536" i="36" a="1"/>
  <c r="AB2536" i="36" s="1"/>
  <c r="AB2535" i="36" a="1"/>
  <c r="AB2535" i="36" s="1"/>
  <c r="AB2534" i="36" a="1"/>
  <c r="AB2534" i="36" s="1"/>
  <c r="AB2533" i="36" a="1"/>
  <c r="AB2533" i="36" s="1"/>
  <c r="AB2532" i="36" a="1"/>
  <c r="AB2532" i="36" s="1"/>
  <c r="AB2531" i="36" a="1"/>
  <c r="AB2531" i="36" s="1"/>
  <c r="AB2530" i="36" a="1"/>
  <c r="AB2530" i="36" s="1"/>
  <c r="AB2529" i="36" a="1"/>
  <c r="AB2529" i="36" s="1"/>
  <c r="AB2528" i="36" a="1"/>
  <c r="AB2528" i="36" s="1"/>
  <c r="AB2527" i="36" a="1"/>
  <c r="AB2527" i="36" s="1"/>
  <c r="AB2526" i="36" a="1"/>
  <c r="AB2526" i="36" s="1"/>
  <c r="AB2525" i="36" a="1"/>
  <c r="AB2525" i="36" s="1"/>
  <c r="AB2524" i="36" a="1"/>
  <c r="AB2524" i="36" s="1"/>
  <c r="AB2523" i="36" a="1"/>
  <c r="AB2523" i="36" s="1"/>
  <c r="AB2522" i="36" a="1"/>
  <c r="AB2522" i="36" s="1"/>
  <c r="AB2521" i="36" a="1"/>
  <c r="AB2521" i="36" s="1"/>
  <c r="AB2520" i="36" a="1"/>
  <c r="AB2520" i="36" s="1"/>
  <c r="AB2519" i="36" a="1"/>
  <c r="AB2519" i="36" s="1"/>
  <c r="AB2518" i="36" a="1"/>
  <c r="AB2518" i="36" s="1"/>
  <c r="AB2517" i="36" a="1"/>
  <c r="AB2517" i="36" s="1"/>
  <c r="AB2516" i="36" a="1"/>
  <c r="AB2516" i="36" s="1"/>
  <c r="AB2515" i="36" a="1"/>
  <c r="AB2515" i="36" s="1"/>
  <c r="AB2514" i="36" a="1"/>
  <c r="AB2514" i="36" s="1"/>
  <c r="AB2513" i="36" a="1"/>
  <c r="AB2513" i="36" s="1"/>
  <c r="AB2512" i="36" a="1"/>
  <c r="AB2512" i="36" s="1"/>
  <c r="AB2511" i="36" a="1"/>
  <c r="AB2511" i="36" s="1"/>
  <c r="AB2510" i="36" a="1"/>
  <c r="AB2510" i="36" s="1"/>
  <c r="AB2509" i="36" a="1"/>
  <c r="AB2509" i="36" s="1"/>
  <c r="AB2508" i="36" a="1"/>
  <c r="AB2508" i="36" s="1"/>
  <c r="AB2507" i="36" a="1"/>
  <c r="AB2507" i="36" s="1"/>
  <c r="AB2506" i="36" a="1"/>
  <c r="AB2506" i="36" s="1"/>
  <c r="AB2505" i="36" a="1"/>
  <c r="AB2505" i="36" s="1"/>
  <c r="AB2504" i="36" a="1"/>
  <c r="AB2504" i="36" s="1"/>
  <c r="AB2503" i="36" a="1"/>
  <c r="AB2503" i="36" s="1"/>
  <c r="AB2502" i="36" a="1"/>
  <c r="AB2502" i="36" s="1"/>
  <c r="AB2501" i="36" a="1"/>
  <c r="AB2501" i="36" s="1"/>
  <c r="AB2500" i="36" a="1"/>
  <c r="AB2500" i="36" s="1"/>
  <c r="AB2499" i="36" a="1"/>
  <c r="AB2499" i="36" s="1"/>
  <c r="AB2498" i="36" a="1"/>
  <c r="AB2498" i="36" s="1"/>
  <c r="AB2497" i="36" a="1"/>
  <c r="AB2497" i="36" s="1"/>
  <c r="AB2496" i="36" a="1"/>
  <c r="AB2496" i="36" s="1"/>
  <c r="AB2495" i="36" a="1"/>
  <c r="AB2495" i="36" s="1"/>
  <c r="AB2494" i="36" a="1"/>
  <c r="AB2494" i="36" s="1"/>
  <c r="AB2493" i="36" a="1"/>
  <c r="AB2493" i="36" s="1"/>
  <c r="AB2492" i="36" a="1"/>
  <c r="AB2492" i="36" s="1"/>
  <c r="AB2491" i="36" a="1"/>
  <c r="AB2491" i="36" s="1"/>
  <c r="AB2490" i="36" a="1"/>
  <c r="AB2490" i="36" s="1"/>
  <c r="AB2489" i="36" a="1"/>
  <c r="AB2489" i="36" s="1"/>
  <c r="AB2488" i="36" a="1"/>
  <c r="AB2488" i="36" s="1"/>
  <c r="AB2487" i="36" a="1"/>
  <c r="AB2487" i="36" s="1"/>
  <c r="AB2486" i="36" a="1"/>
  <c r="AB2486" i="36" s="1"/>
  <c r="AB2485" i="36" a="1"/>
  <c r="AB2485" i="36" s="1"/>
  <c r="AB2484" i="36" a="1"/>
  <c r="AB2484" i="36" s="1"/>
  <c r="AB2483" i="36" a="1"/>
  <c r="AB2483" i="36" s="1"/>
  <c r="AB2482" i="36" a="1"/>
  <c r="AB2482" i="36" s="1"/>
  <c r="AB2481" i="36" a="1"/>
  <c r="AB2481" i="36" s="1"/>
  <c r="AB2480" i="36" a="1"/>
  <c r="AB2480" i="36" s="1"/>
  <c r="AB2479" i="36" a="1"/>
  <c r="AB2479" i="36" s="1"/>
  <c r="AB2478" i="36" a="1"/>
  <c r="AB2478" i="36" s="1"/>
  <c r="AB2477" i="36" a="1"/>
  <c r="AB2477" i="36" s="1"/>
  <c r="AB2476" i="36" a="1"/>
  <c r="AB2476" i="36" s="1"/>
  <c r="AB2475" i="36" a="1"/>
  <c r="AB2475" i="36" s="1"/>
  <c r="AB2474" i="36" a="1"/>
  <c r="AB2474" i="36" s="1"/>
  <c r="AB2473" i="36" a="1"/>
  <c r="AB2473" i="36" s="1"/>
  <c r="AB2472" i="36" a="1"/>
  <c r="AB2472" i="36" s="1"/>
  <c r="AB2471" i="36" a="1"/>
  <c r="AB2471" i="36" s="1"/>
  <c r="AB2470" i="36" a="1"/>
  <c r="AB2470" i="36" s="1"/>
  <c r="AB2469" i="36" a="1"/>
  <c r="AB2469" i="36" s="1"/>
  <c r="AB2468" i="36" a="1"/>
  <c r="AB2468" i="36" s="1"/>
  <c r="AB2467" i="36" a="1"/>
  <c r="AB2467" i="36" s="1"/>
  <c r="AB2466" i="36" a="1"/>
  <c r="AB2466" i="36" s="1"/>
  <c r="AB2465" i="36" a="1"/>
  <c r="AB2465" i="36" s="1"/>
  <c r="AB2464" i="36" a="1"/>
  <c r="AB2464" i="36" s="1"/>
  <c r="AB2463" i="36" a="1"/>
  <c r="AB2463" i="36" s="1"/>
  <c r="AB2462" i="36" a="1"/>
  <c r="AB2462" i="36" s="1"/>
  <c r="AB2461" i="36" a="1"/>
  <c r="AB2461" i="36" s="1"/>
  <c r="AB2460" i="36" a="1"/>
  <c r="AB2460" i="36" s="1"/>
  <c r="AB2459" i="36" a="1"/>
  <c r="AB2459" i="36" s="1"/>
  <c r="AB2458" i="36" a="1"/>
  <c r="AB2458" i="36" s="1"/>
  <c r="AB2457" i="36" a="1"/>
  <c r="AB2457" i="36" s="1"/>
  <c r="AB2456" i="36" a="1"/>
  <c r="AB2456" i="36" s="1"/>
  <c r="AB2455" i="36" a="1"/>
  <c r="AB2455" i="36" s="1"/>
  <c r="AB2454" i="36" a="1"/>
  <c r="AB2454" i="36" s="1"/>
  <c r="AB2453" i="36" a="1"/>
  <c r="AB2453" i="36" s="1"/>
  <c r="AB2452" i="36" a="1"/>
  <c r="AB2452" i="36" s="1"/>
  <c r="AB2451" i="36" a="1"/>
  <c r="AB2451" i="36" s="1"/>
  <c r="AB2450" i="36" a="1"/>
  <c r="AB2450" i="36" s="1"/>
  <c r="AB2449" i="36" a="1"/>
  <c r="AB2449" i="36" s="1"/>
  <c r="AB2448" i="36" a="1"/>
  <c r="AB2448" i="36" s="1"/>
  <c r="AB2447" i="36" a="1"/>
  <c r="AB2447" i="36" s="1"/>
  <c r="AB2446" i="36" a="1"/>
  <c r="AB2446" i="36" s="1"/>
  <c r="AB2445" i="36" a="1"/>
  <c r="AB2445" i="36" s="1"/>
  <c r="AB2444" i="36" a="1"/>
  <c r="AB2444" i="36" s="1"/>
  <c r="AB2443" i="36" a="1"/>
  <c r="AB2443" i="36" s="1"/>
  <c r="AB2442" i="36" a="1"/>
  <c r="AB2442" i="36" s="1"/>
  <c r="AB2441" i="36" a="1"/>
  <c r="AB2441" i="36" s="1"/>
  <c r="AB2440" i="36" a="1"/>
  <c r="AB2440" i="36" s="1"/>
  <c r="AB2439" i="36" a="1"/>
  <c r="AB2439" i="36" s="1"/>
  <c r="AB2438" i="36" a="1"/>
  <c r="AB2438" i="36" s="1"/>
  <c r="AB2437" i="36" a="1"/>
  <c r="AB2437" i="36" s="1"/>
  <c r="AB2436" i="36" a="1"/>
  <c r="AB2436" i="36" s="1"/>
  <c r="AB2435" i="36" a="1"/>
  <c r="AB2435" i="36" s="1"/>
  <c r="AB2434" i="36" a="1"/>
  <c r="AB2434" i="36" s="1"/>
  <c r="AB2433" i="36" a="1"/>
  <c r="AB2433" i="36" s="1"/>
  <c r="AB2432" i="36" a="1"/>
  <c r="AB2432" i="36" s="1"/>
  <c r="AB2431" i="36" a="1"/>
  <c r="AB2431" i="36" s="1"/>
  <c r="AB2430" i="36" a="1"/>
  <c r="AB2430" i="36" s="1"/>
  <c r="AB2429" i="36" a="1"/>
  <c r="AB2429" i="36" s="1"/>
  <c r="AB2428" i="36" a="1"/>
  <c r="AB2428" i="36" s="1"/>
  <c r="AB2427" i="36" a="1"/>
  <c r="AB2427" i="36" s="1"/>
  <c r="AB2426" i="36" a="1"/>
  <c r="AB2426" i="36" s="1"/>
  <c r="AB2425" i="36" a="1"/>
  <c r="AB2425" i="36" s="1"/>
  <c r="AB2424" i="36" a="1"/>
  <c r="AB2424" i="36" s="1"/>
  <c r="AB2423" i="36" a="1"/>
  <c r="AB2423" i="36" s="1"/>
  <c r="AB2422" i="36" a="1"/>
  <c r="AB2422" i="36" s="1"/>
  <c r="AB2421" i="36" a="1"/>
  <c r="AB2421" i="36" s="1"/>
  <c r="AB2420" i="36" a="1"/>
  <c r="AB2420" i="36" s="1"/>
  <c r="AB2419" i="36" a="1"/>
  <c r="AB2419" i="36" s="1"/>
  <c r="AB2418" i="36" a="1"/>
  <c r="AB2418" i="36" s="1"/>
  <c r="AB2417" i="36" a="1"/>
  <c r="AB2417" i="36" s="1"/>
  <c r="AB2416" i="36" a="1"/>
  <c r="AB2416" i="36" s="1"/>
  <c r="AB2415" i="36" a="1"/>
  <c r="AB2415" i="36" s="1"/>
  <c r="AB2414" i="36" a="1"/>
  <c r="AB2414" i="36" s="1"/>
  <c r="AB2413" i="36" a="1"/>
  <c r="AB2413" i="36" s="1"/>
  <c r="AB2412" i="36" a="1"/>
  <c r="AB2412" i="36" s="1"/>
  <c r="AB2411" i="36" a="1"/>
  <c r="AB2411" i="36" s="1"/>
  <c r="AB2410" i="36" a="1"/>
  <c r="AB2410" i="36" s="1"/>
  <c r="AB2409" i="36" a="1"/>
  <c r="AB2409" i="36" s="1"/>
  <c r="AB2408" i="36" a="1"/>
  <c r="AB2408" i="36" s="1"/>
  <c r="AB2407" i="36" a="1"/>
  <c r="AB2407" i="36" s="1"/>
  <c r="AB2406" i="36" a="1"/>
  <c r="AB2406" i="36" s="1"/>
  <c r="AB2405" i="36" a="1"/>
  <c r="AB2405" i="36" s="1"/>
  <c r="AB2404" i="36" a="1"/>
  <c r="AB2404" i="36" s="1"/>
  <c r="AB2403" i="36" a="1"/>
  <c r="AB2403" i="36" s="1"/>
  <c r="AB2402" i="36" a="1"/>
  <c r="AB2402" i="36" s="1"/>
  <c r="AB2401" i="36" a="1"/>
  <c r="AB2401" i="36" s="1"/>
  <c r="AB2400" i="36" a="1"/>
  <c r="AB2400" i="36" s="1"/>
  <c r="AB2399" i="36" a="1"/>
  <c r="AB2399" i="36" s="1"/>
  <c r="AB2398" i="36" a="1"/>
  <c r="AB2398" i="36" s="1"/>
  <c r="AB2397" i="36" a="1"/>
  <c r="AB2397" i="36" s="1"/>
  <c r="AB2396" i="36" a="1"/>
  <c r="AB2396" i="36" s="1"/>
  <c r="AB2395" i="36" a="1"/>
  <c r="AB2395" i="36" s="1"/>
  <c r="AB2394" i="36" a="1"/>
  <c r="AB2394" i="36" s="1"/>
  <c r="AB2393" i="36" a="1"/>
  <c r="AB2393" i="36" s="1"/>
  <c r="AB2392" i="36" a="1"/>
  <c r="AB2392" i="36" s="1"/>
  <c r="AB2391" i="36" a="1"/>
  <c r="AB2391" i="36" s="1"/>
  <c r="AB2390" i="36" a="1"/>
  <c r="AB2390" i="36" s="1"/>
  <c r="AB2389" i="36" a="1"/>
  <c r="AB2389" i="36" s="1"/>
  <c r="AB2388" i="36" a="1"/>
  <c r="AB2388" i="36" s="1"/>
  <c r="AB2387" i="36" a="1"/>
  <c r="AB2387" i="36" s="1"/>
  <c r="AB2386" i="36" a="1"/>
  <c r="AB2386" i="36" s="1"/>
  <c r="AB2385" i="36" a="1"/>
  <c r="AB2385" i="36" s="1"/>
  <c r="AB2384" i="36" a="1"/>
  <c r="AB2384" i="36" s="1"/>
  <c r="AB2383" i="36" a="1"/>
  <c r="AB2383" i="36" s="1"/>
  <c r="AB2382" i="36" a="1"/>
  <c r="AB2382" i="36" s="1"/>
  <c r="AB2381" i="36" a="1"/>
  <c r="AB2381" i="36" s="1"/>
  <c r="AB2380" i="36" a="1"/>
  <c r="AB2380" i="36" s="1"/>
  <c r="AB2379" i="36" a="1"/>
  <c r="AB2379" i="36" s="1"/>
  <c r="AB2378" i="36" a="1"/>
  <c r="AB2378" i="36" s="1"/>
  <c r="AB2377" i="36" a="1"/>
  <c r="AB2377" i="36" s="1"/>
  <c r="AB2376" i="36" a="1"/>
  <c r="AB2376" i="36" s="1"/>
  <c r="AB2375" i="36" a="1"/>
  <c r="AB2375" i="36" s="1"/>
  <c r="AB2374" i="36" a="1"/>
  <c r="AB2374" i="36" s="1"/>
  <c r="AB2373" i="36" a="1"/>
  <c r="AB2373" i="36" s="1"/>
  <c r="AB2372" i="36" a="1"/>
  <c r="AB2372" i="36" s="1"/>
  <c r="AB2371" i="36" a="1"/>
  <c r="AB2371" i="36" s="1"/>
  <c r="AB2370" i="36" a="1"/>
  <c r="AB2370" i="36" s="1"/>
  <c r="AB2369" i="36" a="1"/>
  <c r="AB2369" i="36" s="1"/>
  <c r="AB2368" i="36" a="1"/>
  <c r="AB2368" i="36" s="1"/>
  <c r="AB2367" i="36" a="1"/>
  <c r="AB2367" i="36" s="1"/>
  <c r="AB2366" i="36" a="1"/>
  <c r="AB2366" i="36" s="1"/>
  <c r="AB2365" i="36" a="1"/>
  <c r="AB2365" i="36" s="1"/>
  <c r="AB2364" i="36" a="1"/>
  <c r="AB2364" i="36" s="1"/>
  <c r="AB2363" i="36" a="1"/>
  <c r="AB2363" i="36" s="1"/>
  <c r="AB2362" i="36" a="1"/>
  <c r="AB2362" i="36" s="1"/>
  <c r="AB2361" i="36" a="1"/>
  <c r="AB2361" i="36" s="1"/>
  <c r="AB2360" i="36" a="1"/>
  <c r="AB2360" i="36" s="1"/>
  <c r="AB2359" i="36" a="1"/>
  <c r="AB2359" i="36" s="1"/>
  <c r="AB2358" i="36" a="1"/>
  <c r="AB2358" i="36" s="1"/>
  <c r="AB2357" i="36" a="1"/>
  <c r="AB2357" i="36" s="1"/>
  <c r="AB2356" i="36" a="1"/>
  <c r="AB2356" i="36" s="1"/>
  <c r="AB2355" i="36" a="1"/>
  <c r="AB2355" i="36" s="1"/>
  <c r="AB2354" i="36" a="1"/>
  <c r="AB2354" i="36" s="1"/>
  <c r="AB2353" i="36"/>
  <c r="AB2353" i="36" a="1"/>
  <c r="AB2352" i="36" a="1"/>
  <c r="AB2352" i="36" s="1"/>
  <c r="AB2351" i="36" a="1"/>
  <c r="AB2351" i="36" s="1"/>
  <c r="AB2350" i="36" a="1"/>
  <c r="AB2350" i="36" s="1"/>
  <c r="AB2349" i="36" a="1"/>
  <c r="AB2349" i="36" s="1"/>
  <c r="AB2348" i="36" a="1"/>
  <c r="AB2348" i="36" s="1"/>
  <c r="AB2347" i="36" a="1"/>
  <c r="AB2347" i="36" s="1"/>
  <c r="AB2346" i="36" a="1"/>
  <c r="AB2346" i="36" s="1"/>
  <c r="AB2345" i="36" a="1"/>
  <c r="AB2345" i="36" s="1"/>
  <c r="AB2344" i="36" a="1"/>
  <c r="AB2344" i="36" s="1"/>
  <c r="AB2343" i="36" a="1"/>
  <c r="AB2343" i="36" s="1"/>
  <c r="AB2342" i="36" a="1"/>
  <c r="AB2342" i="36" s="1"/>
  <c r="AB2341" i="36" a="1"/>
  <c r="AB2341" i="36" s="1"/>
  <c r="AB2340" i="36" a="1"/>
  <c r="AB2340" i="36" s="1"/>
  <c r="AB2339" i="36" a="1"/>
  <c r="AB2339" i="36" s="1"/>
  <c r="AB2338" i="36" a="1"/>
  <c r="AB2338" i="36" s="1"/>
  <c r="AB2337" i="36" a="1"/>
  <c r="AB2337" i="36" s="1"/>
  <c r="AB2336" i="36" a="1"/>
  <c r="AB2336" i="36" s="1"/>
  <c r="AB2335" i="36" a="1"/>
  <c r="AB2335" i="36" s="1"/>
  <c r="AB2334" i="36" a="1"/>
  <c r="AB2334" i="36" s="1"/>
  <c r="AB2333" i="36" a="1"/>
  <c r="AB2333" i="36" s="1"/>
  <c r="AB2332" i="36" a="1"/>
  <c r="AB2332" i="36" s="1"/>
  <c r="AB2331" i="36" a="1"/>
  <c r="AB2331" i="36" s="1"/>
  <c r="AB2330" i="36" a="1"/>
  <c r="AB2330" i="36" s="1"/>
  <c r="AB2329" i="36" a="1"/>
  <c r="AB2329" i="36" s="1"/>
  <c r="AB2328" i="36" a="1"/>
  <c r="AB2328" i="36" s="1"/>
  <c r="AB2327" i="36" a="1"/>
  <c r="AB2327" i="36" s="1"/>
  <c r="AB2326" i="36" a="1"/>
  <c r="AB2326" i="36" s="1"/>
  <c r="AB2325" i="36" a="1"/>
  <c r="AB2325" i="36" s="1"/>
  <c r="AB2324" i="36" a="1"/>
  <c r="AB2324" i="36" s="1"/>
  <c r="AB2323" i="36" a="1"/>
  <c r="AB2323" i="36" s="1"/>
  <c r="AB2322" i="36" a="1"/>
  <c r="AB2322" i="36" s="1"/>
  <c r="AB2321" i="36" a="1"/>
  <c r="AB2321" i="36" s="1"/>
  <c r="AB2320" i="36" a="1"/>
  <c r="AB2320" i="36" s="1"/>
  <c r="AB2319" i="36" a="1"/>
  <c r="AB2319" i="36" s="1"/>
  <c r="AB2318" i="36" a="1"/>
  <c r="AB2318" i="36" s="1"/>
  <c r="AB2317" i="36" a="1"/>
  <c r="AB2317" i="36" s="1"/>
  <c r="AB2316" i="36" a="1"/>
  <c r="AB2316" i="36" s="1"/>
  <c r="AB2315" i="36" a="1"/>
  <c r="AB2315" i="36" s="1"/>
  <c r="AB2314" i="36" a="1"/>
  <c r="AB2314" i="36" s="1"/>
  <c r="AB2313" i="36" a="1"/>
  <c r="AB2313" i="36" s="1"/>
  <c r="AB2312" i="36" a="1"/>
  <c r="AB2312" i="36" s="1"/>
  <c r="AB2311" i="36" a="1"/>
  <c r="AB2311" i="36" s="1"/>
  <c r="AB2310" i="36" a="1"/>
  <c r="AB2310" i="36" s="1"/>
  <c r="AB2309" i="36" a="1"/>
  <c r="AB2309" i="36" s="1"/>
  <c r="AB2308" i="36" a="1"/>
  <c r="AB2308" i="36" s="1"/>
  <c r="AB2307" i="36" a="1"/>
  <c r="AB2307" i="36" s="1"/>
  <c r="AB2306" i="36" a="1"/>
  <c r="AB2306" i="36" s="1"/>
  <c r="AB2305" i="36" a="1"/>
  <c r="AB2305" i="36" s="1"/>
  <c r="AB2304" i="36" a="1"/>
  <c r="AB2304" i="36" s="1"/>
  <c r="AB2303" i="36" a="1"/>
  <c r="AB2303" i="36" s="1"/>
  <c r="AB2302" i="36" a="1"/>
  <c r="AB2302" i="36" s="1"/>
  <c r="AB2301" i="36" a="1"/>
  <c r="AB2301" i="36" s="1"/>
  <c r="AB2300" i="36" a="1"/>
  <c r="AB2300" i="36" s="1"/>
  <c r="AB2299" i="36" a="1"/>
  <c r="AB2299" i="36" s="1"/>
  <c r="AB2298" i="36" a="1"/>
  <c r="AB2298" i="36" s="1"/>
  <c r="AB2297" i="36" a="1"/>
  <c r="AB2297" i="36" s="1"/>
  <c r="AB2296" i="36" a="1"/>
  <c r="AB2296" i="36" s="1"/>
  <c r="AB2295" i="36" a="1"/>
  <c r="AB2295" i="36" s="1"/>
  <c r="AB2294" i="36" a="1"/>
  <c r="AB2294" i="36" s="1"/>
  <c r="AB2293" i="36" a="1"/>
  <c r="AB2293" i="36" s="1"/>
  <c r="AB2292" i="36" a="1"/>
  <c r="AB2292" i="36" s="1"/>
  <c r="AB2291" i="36" a="1"/>
  <c r="AB2291" i="36" s="1"/>
  <c r="AB2290" i="36" a="1"/>
  <c r="AB2290" i="36" s="1"/>
  <c r="AB2289" i="36" a="1"/>
  <c r="AB2289" i="36" s="1"/>
  <c r="AB2288" i="36" a="1"/>
  <c r="AB2288" i="36" s="1"/>
  <c r="AB2287" i="36" a="1"/>
  <c r="AB2287" i="36" s="1"/>
  <c r="AB2286" i="36" a="1"/>
  <c r="AB2286" i="36" s="1"/>
  <c r="AB2285" i="36" a="1"/>
  <c r="AB2285" i="36" s="1"/>
  <c r="AB2284" i="36" a="1"/>
  <c r="AB2284" i="36" s="1"/>
  <c r="AB2283" i="36" a="1"/>
  <c r="AB2283" i="36" s="1"/>
  <c r="AB2282" i="36" a="1"/>
  <c r="AB2282" i="36" s="1"/>
  <c r="AB2281" i="36" a="1"/>
  <c r="AB2281" i="36" s="1"/>
  <c r="AB2280" i="36" a="1"/>
  <c r="AB2280" i="36" s="1"/>
  <c r="AB2279" i="36" a="1"/>
  <c r="AB2279" i="36" s="1"/>
  <c r="AB2278" i="36" a="1"/>
  <c r="AB2278" i="36" s="1"/>
  <c r="AB2277" i="36" a="1"/>
  <c r="AB2277" i="36" s="1"/>
  <c r="AB2276" i="36" a="1"/>
  <c r="AB2276" i="36" s="1"/>
  <c r="AB2275" i="36" a="1"/>
  <c r="AB2275" i="36" s="1"/>
  <c r="AB2274" i="36" a="1"/>
  <c r="AB2274" i="36" s="1"/>
  <c r="AB2273" i="36" a="1"/>
  <c r="AB2273" i="36" s="1"/>
  <c r="AB2272" i="36" a="1"/>
  <c r="AB2272" i="36" s="1"/>
  <c r="AB2271" i="36" a="1"/>
  <c r="AB2271" i="36" s="1"/>
  <c r="AB2270" i="36" a="1"/>
  <c r="AB2270" i="36" s="1"/>
  <c r="AB2269" i="36" a="1"/>
  <c r="AB2269" i="36" s="1"/>
  <c r="AB2268" i="36" a="1"/>
  <c r="AB2268" i="36" s="1"/>
  <c r="AB2267" i="36" a="1"/>
  <c r="AB2267" i="36" s="1"/>
  <c r="AB2266" i="36" a="1"/>
  <c r="AB2266" i="36" s="1"/>
  <c r="AB2265" i="36" a="1"/>
  <c r="AB2265" i="36" s="1"/>
  <c r="AB2264" i="36" a="1"/>
  <c r="AB2264" i="36" s="1"/>
  <c r="AB2263" i="36" a="1"/>
  <c r="AB2263" i="36" s="1"/>
  <c r="AB2262" i="36" a="1"/>
  <c r="AB2262" i="36" s="1"/>
  <c r="AB2261" i="36" a="1"/>
  <c r="AB2261" i="36" s="1"/>
  <c r="AB2260" i="36" a="1"/>
  <c r="AB2260" i="36" s="1"/>
  <c r="AB2259" i="36" a="1"/>
  <c r="AB2259" i="36" s="1"/>
  <c r="AB2258" i="36" a="1"/>
  <c r="AB2258" i="36" s="1"/>
  <c r="AB2257" i="36" a="1"/>
  <c r="AB2257" i="36" s="1"/>
  <c r="AB2256" i="36" a="1"/>
  <c r="AB2256" i="36" s="1"/>
  <c r="AB2255" i="36" a="1"/>
  <c r="AB2255" i="36" s="1"/>
  <c r="AB2254" i="36" a="1"/>
  <c r="AB2254" i="36" s="1"/>
  <c r="AB2253" i="36" a="1"/>
  <c r="AB2253" i="36" s="1"/>
  <c r="AB2252" i="36" a="1"/>
  <c r="AB2252" i="36" s="1"/>
  <c r="AB2251" i="36" a="1"/>
  <c r="AB2251" i="36" s="1"/>
  <c r="AB2250" i="36" a="1"/>
  <c r="AB2250" i="36" s="1"/>
  <c r="AB2249" i="36" a="1"/>
  <c r="AB2249" i="36" s="1"/>
  <c r="AB2248" i="36" a="1"/>
  <c r="AB2248" i="36" s="1"/>
  <c r="AB2247" i="36" a="1"/>
  <c r="AB2247" i="36" s="1"/>
  <c r="AB2246" i="36" a="1"/>
  <c r="AB2246" i="36" s="1"/>
  <c r="AB2245" i="36" a="1"/>
  <c r="AB2245" i="36" s="1"/>
  <c r="AB2244" i="36" a="1"/>
  <c r="AB2244" i="36" s="1"/>
  <c r="AB2243" i="36" a="1"/>
  <c r="AB2243" i="36" s="1"/>
  <c r="AB2242" i="36" a="1"/>
  <c r="AB2242" i="36" s="1"/>
  <c r="AB2241" i="36" a="1"/>
  <c r="AB2241" i="36" s="1"/>
  <c r="AB2240" i="36" a="1"/>
  <c r="AB2240" i="36" s="1"/>
  <c r="AB2239" i="36" a="1"/>
  <c r="AB2239" i="36" s="1"/>
  <c r="AB2238" i="36" a="1"/>
  <c r="AB2238" i="36" s="1"/>
  <c r="AB2237" i="36" a="1"/>
  <c r="AB2237" i="36" s="1"/>
  <c r="AB2236" i="36" a="1"/>
  <c r="AB2236" i="36" s="1"/>
  <c r="AB2235" i="36" a="1"/>
  <c r="AB2235" i="36" s="1"/>
  <c r="AB2234" i="36" a="1"/>
  <c r="AB2234" i="36" s="1"/>
  <c r="AB2233" i="36" a="1"/>
  <c r="AB2233" i="36" s="1"/>
  <c r="AB2232" i="36" a="1"/>
  <c r="AB2232" i="36" s="1"/>
  <c r="AB2231" i="36" a="1"/>
  <c r="AB2231" i="36" s="1"/>
  <c r="AB2230" i="36" a="1"/>
  <c r="AB2230" i="36" s="1"/>
  <c r="AB2229" i="36" a="1"/>
  <c r="AB2229" i="36" s="1"/>
  <c r="AB2228" i="36" a="1"/>
  <c r="AB2228" i="36" s="1"/>
  <c r="AB2227" i="36" a="1"/>
  <c r="AB2227" i="36" s="1"/>
  <c r="AB2226" i="36" a="1"/>
  <c r="AB2226" i="36" s="1"/>
  <c r="AB2225" i="36" a="1"/>
  <c r="AB2225" i="36" s="1"/>
  <c r="AB2224" i="36" a="1"/>
  <c r="AB2224" i="36" s="1"/>
  <c r="AB2223" i="36" a="1"/>
  <c r="AB2223" i="36" s="1"/>
  <c r="AB2222" i="36" a="1"/>
  <c r="AB2222" i="36" s="1"/>
  <c r="AB2221" i="36" a="1"/>
  <c r="AB2221" i="36" s="1"/>
  <c r="AB2220" i="36" a="1"/>
  <c r="AB2220" i="36" s="1"/>
  <c r="AB2219" i="36" a="1"/>
  <c r="AB2219" i="36" s="1"/>
  <c r="AB2218" i="36" a="1"/>
  <c r="AB2218" i="36" s="1"/>
  <c r="AB2217" i="36" a="1"/>
  <c r="AB2217" i="36" s="1"/>
  <c r="AB2216" i="36" a="1"/>
  <c r="AB2216" i="36" s="1"/>
  <c r="AB2215" i="36" a="1"/>
  <c r="AB2215" i="36" s="1"/>
  <c r="AB2214" i="36" a="1"/>
  <c r="AB2214" i="36" s="1"/>
  <c r="AB2213" i="36" a="1"/>
  <c r="AB2213" i="36" s="1"/>
  <c r="AB2212" i="36" a="1"/>
  <c r="AB2212" i="36" s="1"/>
  <c r="AB2211" i="36" a="1"/>
  <c r="AB2211" i="36" s="1"/>
  <c r="AB2210" i="36" a="1"/>
  <c r="AB2210" i="36" s="1"/>
  <c r="AB2209" i="36" a="1"/>
  <c r="AB2209" i="36" s="1"/>
  <c r="AB2208" i="36" a="1"/>
  <c r="AB2208" i="36" s="1"/>
  <c r="AB2207" i="36" a="1"/>
  <c r="AB2207" i="36" s="1"/>
  <c r="AB2206" i="36" a="1"/>
  <c r="AB2206" i="36" s="1"/>
  <c r="AB2205" i="36" a="1"/>
  <c r="AB2205" i="36" s="1"/>
  <c r="AB2204" i="36" a="1"/>
  <c r="AB2204" i="36" s="1"/>
  <c r="AB2203" i="36" a="1"/>
  <c r="AB2203" i="36" s="1"/>
  <c r="AB2202" i="36" a="1"/>
  <c r="AB2202" i="36" s="1"/>
  <c r="AB2201" i="36" a="1"/>
  <c r="AB2201" i="36" s="1"/>
  <c r="AB2200" i="36" a="1"/>
  <c r="AB2200" i="36" s="1"/>
  <c r="AB2199" i="36" a="1"/>
  <c r="AB2199" i="36" s="1"/>
  <c r="AB2198" i="36" a="1"/>
  <c r="AB2198" i="36" s="1"/>
  <c r="AB2197" i="36" a="1"/>
  <c r="AB2197" i="36" s="1"/>
  <c r="AB2196" i="36" a="1"/>
  <c r="AB2196" i="36" s="1"/>
  <c r="AB2195" i="36" a="1"/>
  <c r="AB2195" i="36" s="1"/>
  <c r="AB2194" i="36" a="1"/>
  <c r="AB2194" i="36" s="1"/>
  <c r="AB2193" i="36" a="1"/>
  <c r="AB2193" i="36" s="1"/>
  <c r="AB2192" i="36" a="1"/>
  <c r="AB2192" i="36" s="1"/>
  <c r="AB2191" i="36" a="1"/>
  <c r="AB2191" i="36" s="1"/>
  <c r="AB2190" i="36" a="1"/>
  <c r="AB2190" i="36" s="1"/>
  <c r="AB2189" i="36" a="1"/>
  <c r="AB2189" i="36" s="1"/>
  <c r="AB2188" i="36" a="1"/>
  <c r="AB2188" i="36" s="1"/>
  <c r="AB2187" i="36" a="1"/>
  <c r="AB2187" i="36" s="1"/>
  <c r="AB2186" i="36" a="1"/>
  <c r="AB2186" i="36" s="1"/>
  <c r="AB2185" i="36" a="1"/>
  <c r="AB2185" i="36" s="1"/>
  <c r="AB2184" i="36" a="1"/>
  <c r="AB2184" i="36" s="1"/>
  <c r="AB2183" i="36" a="1"/>
  <c r="AB2183" i="36" s="1"/>
  <c r="AB2182" i="36" a="1"/>
  <c r="AB2182" i="36" s="1"/>
  <c r="AB2181" i="36" a="1"/>
  <c r="AB2181" i="36" s="1"/>
  <c r="AB2180" i="36" a="1"/>
  <c r="AB2180" i="36" s="1"/>
  <c r="AB2179" i="36" a="1"/>
  <c r="AB2179" i="36" s="1"/>
  <c r="AB2178" i="36" a="1"/>
  <c r="AB2178" i="36" s="1"/>
  <c r="AB2177" i="36" a="1"/>
  <c r="AB2177" i="36" s="1"/>
  <c r="AB2176" i="36" a="1"/>
  <c r="AB2176" i="36" s="1"/>
  <c r="AB2175" i="36" a="1"/>
  <c r="AB2175" i="36" s="1"/>
  <c r="AB2174" i="36" a="1"/>
  <c r="AB2174" i="36" s="1"/>
  <c r="AB2173" i="36" a="1"/>
  <c r="AB2173" i="36" s="1"/>
  <c r="AB2172" i="36" a="1"/>
  <c r="AB2172" i="36" s="1"/>
  <c r="AB2171" i="36" a="1"/>
  <c r="AB2171" i="36" s="1"/>
  <c r="AB2170" i="36" a="1"/>
  <c r="AB2170" i="36" s="1"/>
  <c r="AB2169" i="36" a="1"/>
  <c r="AB2169" i="36" s="1"/>
  <c r="AB2168" i="36" a="1"/>
  <c r="AB2168" i="36" s="1"/>
  <c r="AB2167" i="36" a="1"/>
  <c r="AB2167" i="36" s="1"/>
  <c r="AB2166" i="36" a="1"/>
  <c r="AB2166" i="36" s="1"/>
  <c r="AB2165" i="36" a="1"/>
  <c r="AB2165" i="36" s="1"/>
  <c r="AB2164" i="36" a="1"/>
  <c r="AB2164" i="36" s="1"/>
  <c r="AB2163" i="36" a="1"/>
  <c r="AB2163" i="36" s="1"/>
  <c r="AB2162" i="36" a="1"/>
  <c r="AB2162" i="36" s="1"/>
  <c r="AB2161" i="36" a="1"/>
  <c r="AB2161" i="36" s="1"/>
  <c r="AB2160" i="36" a="1"/>
  <c r="AB2160" i="36" s="1"/>
  <c r="AB2159" i="36" a="1"/>
  <c r="AB2159" i="36" s="1"/>
  <c r="AB2158" i="36" a="1"/>
  <c r="AB2158" i="36" s="1"/>
  <c r="AB2157" i="36" a="1"/>
  <c r="AB2157" i="36" s="1"/>
  <c r="AB2156" i="36" a="1"/>
  <c r="AB2156" i="36" s="1"/>
  <c r="AB2155" i="36" a="1"/>
  <c r="AB2155" i="36" s="1"/>
  <c r="AB2154" i="36" a="1"/>
  <c r="AB2154" i="36" s="1"/>
  <c r="AB2153" i="36" a="1"/>
  <c r="AB2153" i="36" s="1"/>
  <c r="AB2152" i="36" a="1"/>
  <c r="AB2152" i="36" s="1"/>
  <c r="AB2151" i="36" a="1"/>
  <c r="AB2151" i="36" s="1"/>
  <c r="AB2150" i="36" a="1"/>
  <c r="AB2150" i="36" s="1"/>
  <c r="AB2149" i="36" a="1"/>
  <c r="AB2149" i="36" s="1"/>
  <c r="AB2148" i="36" a="1"/>
  <c r="AB2148" i="36" s="1"/>
  <c r="AB2147" i="36" a="1"/>
  <c r="AB2147" i="36" s="1"/>
  <c r="AB2146" i="36" a="1"/>
  <c r="AB2146" i="36" s="1"/>
  <c r="AB2145" i="36" a="1"/>
  <c r="AB2145" i="36" s="1"/>
  <c r="AB2144" i="36" a="1"/>
  <c r="AB2144" i="36" s="1"/>
  <c r="AB2143" i="36" a="1"/>
  <c r="AB2143" i="36" s="1"/>
  <c r="AB2142" i="36" a="1"/>
  <c r="AB2142" i="36" s="1"/>
  <c r="AB2141" i="36" a="1"/>
  <c r="AB2141" i="36" s="1"/>
  <c r="AB2140" i="36" a="1"/>
  <c r="AB2140" i="36" s="1"/>
  <c r="AB2139" i="36" a="1"/>
  <c r="AB2139" i="36" s="1"/>
  <c r="AB2138" i="36" a="1"/>
  <c r="AB2138" i="36" s="1"/>
  <c r="AB2137" i="36" a="1"/>
  <c r="AB2137" i="36" s="1"/>
  <c r="AB2136" i="36" a="1"/>
  <c r="AB2136" i="36" s="1"/>
  <c r="AB2135" i="36" a="1"/>
  <c r="AB2135" i="36" s="1"/>
  <c r="AB2134" i="36" a="1"/>
  <c r="AB2134" i="36" s="1"/>
  <c r="AB2133" i="36" a="1"/>
  <c r="AB2133" i="36" s="1"/>
  <c r="AB2132" i="36" a="1"/>
  <c r="AB2132" i="36" s="1"/>
  <c r="AB2131" i="36" a="1"/>
  <c r="AB2131" i="36" s="1"/>
  <c r="AB2130" i="36" a="1"/>
  <c r="AB2130" i="36" s="1"/>
  <c r="AB2129" i="36" a="1"/>
  <c r="AB2129" i="36" s="1"/>
  <c r="AB2128" i="36" a="1"/>
  <c r="AB2128" i="36" s="1"/>
  <c r="AB2127" i="36" a="1"/>
  <c r="AB2127" i="36" s="1"/>
  <c r="AB2126" i="36" a="1"/>
  <c r="AB2126" i="36" s="1"/>
  <c r="AB2125" i="36" a="1"/>
  <c r="AB2125" i="36" s="1"/>
  <c r="AB2124" i="36" a="1"/>
  <c r="AB2124" i="36" s="1"/>
  <c r="AB2123" i="36" a="1"/>
  <c r="AB2123" i="36" s="1"/>
  <c r="AB2122" i="36" a="1"/>
  <c r="AB2122" i="36" s="1"/>
  <c r="AB2121" i="36" a="1"/>
  <c r="AB2121" i="36" s="1"/>
  <c r="AB2120" i="36" a="1"/>
  <c r="AB2120" i="36" s="1"/>
  <c r="AB2119" i="36" a="1"/>
  <c r="AB2119" i="36" s="1"/>
  <c r="AB2118" i="36" a="1"/>
  <c r="AB2118" i="36" s="1"/>
  <c r="AB2117" i="36" a="1"/>
  <c r="AB2117" i="36" s="1"/>
  <c r="AB2116" i="36" a="1"/>
  <c r="AB2116" i="36" s="1"/>
  <c r="AB2115" i="36" a="1"/>
  <c r="AB2115" i="36" s="1"/>
  <c r="AB2114" i="36" a="1"/>
  <c r="AB2114" i="36" s="1"/>
  <c r="AB2113" i="36" a="1"/>
  <c r="AB2113" i="36" s="1"/>
  <c r="AB2112" i="36" a="1"/>
  <c r="AB2112" i="36" s="1"/>
  <c r="AB2111" i="36" a="1"/>
  <c r="AB2111" i="36" s="1"/>
  <c r="AB2110" i="36" a="1"/>
  <c r="AB2110" i="36" s="1"/>
  <c r="AB2109" i="36" a="1"/>
  <c r="AB2109" i="36" s="1"/>
  <c r="AB2108" i="36" a="1"/>
  <c r="AB2108" i="36" s="1"/>
  <c r="AB2107" i="36" a="1"/>
  <c r="AB2107" i="36" s="1"/>
  <c r="AB2106" i="36" a="1"/>
  <c r="AB2106" i="36" s="1"/>
  <c r="AB2105" i="36" a="1"/>
  <c r="AB2105" i="36" s="1"/>
  <c r="AB2104" i="36" a="1"/>
  <c r="AB2104" i="36" s="1"/>
  <c r="AB2103" i="36" a="1"/>
  <c r="AB2103" i="36" s="1"/>
  <c r="AB2102" i="36" a="1"/>
  <c r="AB2102" i="36" s="1"/>
  <c r="AB2101" i="36" a="1"/>
  <c r="AB2101" i="36" s="1"/>
  <c r="AB2100" i="36" a="1"/>
  <c r="AB2100" i="36" s="1"/>
  <c r="AB2099" i="36" a="1"/>
  <c r="AB2099" i="36" s="1"/>
  <c r="AB2098" i="36" a="1"/>
  <c r="AB2098" i="36" s="1"/>
  <c r="AB2097" i="36" a="1"/>
  <c r="AB2097" i="36" s="1"/>
  <c r="AB2096" i="36" a="1"/>
  <c r="AB2096" i="36" s="1"/>
  <c r="AB2095" i="36" a="1"/>
  <c r="AB2095" i="36" s="1"/>
  <c r="AB2094" i="36" a="1"/>
  <c r="AB2094" i="36" s="1"/>
  <c r="AB2093" i="36" a="1"/>
  <c r="AB2093" i="36" s="1"/>
  <c r="AB2092" i="36" a="1"/>
  <c r="AB2092" i="36" s="1"/>
  <c r="AB2091" i="36" a="1"/>
  <c r="AB2091" i="36" s="1"/>
  <c r="AB2090" i="36" a="1"/>
  <c r="AB2090" i="36" s="1"/>
  <c r="AB2089" i="36" a="1"/>
  <c r="AB2089" i="36" s="1"/>
  <c r="AB2088" i="36" a="1"/>
  <c r="AB2088" i="36" s="1"/>
  <c r="AB2087" i="36" a="1"/>
  <c r="AB2087" i="36" s="1"/>
  <c r="AB2086" i="36" a="1"/>
  <c r="AB2086" i="36" s="1"/>
  <c r="AB2085" i="36" a="1"/>
  <c r="AB2085" i="36" s="1"/>
  <c r="AB2084" i="36" a="1"/>
  <c r="AB2084" i="36" s="1"/>
  <c r="AB2083" i="36" a="1"/>
  <c r="AB2083" i="36" s="1"/>
  <c r="AB2082" i="36" a="1"/>
  <c r="AB2082" i="36" s="1"/>
  <c r="AB2081" i="36" a="1"/>
  <c r="AB2081" i="36" s="1"/>
  <c r="AB2080" i="36" a="1"/>
  <c r="AB2080" i="36" s="1"/>
  <c r="AB2079" i="36" a="1"/>
  <c r="AB2079" i="36" s="1"/>
  <c r="AB2078" i="36" a="1"/>
  <c r="AB2078" i="36" s="1"/>
  <c r="AB2077" i="36" a="1"/>
  <c r="AB2077" i="36" s="1"/>
  <c r="AB2076" i="36" a="1"/>
  <c r="AB2076" i="36" s="1"/>
  <c r="AB2075" i="36" a="1"/>
  <c r="AB2075" i="36" s="1"/>
  <c r="AB2074" i="36" a="1"/>
  <c r="AB2074" i="36" s="1"/>
  <c r="AB2073" i="36" a="1"/>
  <c r="AB2073" i="36" s="1"/>
  <c r="AB2072" i="36" a="1"/>
  <c r="AB2072" i="36" s="1"/>
  <c r="AB2071" i="36" a="1"/>
  <c r="AB2071" i="36" s="1"/>
  <c r="AB2070" i="36" a="1"/>
  <c r="AB2070" i="36" s="1"/>
  <c r="AB2069" i="36" a="1"/>
  <c r="AB2069" i="36" s="1"/>
  <c r="AB2068" i="36" a="1"/>
  <c r="AB2068" i="36" s="1"/>
  <c r="AB2067" i="36" a="1"/>
  <c r="AB2067" i="36" s="1"/>
  <c r="AB2066" i="36" a="1"/>
  <c r="AB2066" i="36" s="1"/>
  <c r="AB2065" i="36" a="1"/>
  <c r="AB2065" i="36" s="1"/>
  <c r="AB2064" i="36" a="1"/>
  <c r="AB2064" i="36" s="1"/>
  <c r="AB2063" i="36" a="1"/>
  <c r="AB2063" i="36" s="1"/>
  <c r="AB2062" i="36" a="1"/>
  <c r="AB2062" i="36" s="1"/>
  <c r="AB2061" i="36" a="1"/>
  <c r="AB2061" i="36" s="1"/>
  <c r="AB2060" i="36" a="1"/>
  <c r="AB2060" i="36" s="1"/>
  <c r="AB2059" i="36" a="1"/>
  <c r="AB2059" i="36" s="1"/>
  <c r="AB2058" i="36" a="1"/>
  <c r="AB2058" i="36" s="1"/>
  <c r="AB2057" i="36" a="1"/>
  <c r="AB2057" i="36" s="1"/>
  <c r="AB2056" i="36" a="1"/>
  <c r="AB2056" i="36" s="1"/>
  <c r="AB2055" i="36" a="1"/>
  <c r="AB2055" i="36" s="1"/>
  <c r="AB2054" i="36" a="1"/>
  <c r="AB2054" i="36" s="1"/>
  <c r="AB2053" i="36" a="1"/>
  <c r="AB2053" i="36" s="1"/>
  <c r="AB2052" i="36" a="1"/>
  <c r="AB2052" i="36" s="1"/>
  <c r="AB2051" i="36" a="1"/>
  <c r="AB2051" i="36" s="1"/>
  <c r="AB2050" i="36" a="1"/>
  <c r="AB2050" i="36" s="1"/>
  <c r="AB2049" i="36" a="1"/>
  <c r="AB2049" i="36" s="1"/>
  <c r="AB2048" i="36" a="1"/>
  <c r="AB2048" i="36" s="1"/>
  <c r="AB2047" i="36" a="1"/>
  <c r="AB2047" i="36" s="1"/>
  <c r="AB2046" i="36" a="1"/>
  <c r="AB2046" i="36" s="1"/>
  <c r="AB2045" i="36" a="1"/>
  <c r="AB2045" i="36" s="1"/>
  <c r="AB2044" i="36" a="1"/>
  <c r="AB2044" i="36" s="1"/>
  <c r="AB2043" i="36" a="1"/>
  <c r="AB2043" i="36" s="1"/>
  <c r="AB2042" i="36" a="1"/>
  <c r="AB2042" i="36" s="1"/>
  <c r="AB2041" i="36" a="1"/>
  <c r="AB2041" i="36" s="1"/>
  <c r="AB2040" i="36" a="1"/>
  <c r="AB2040" i="36" s="1"/>
  <c r="AB2039" i="36" a="1"/>
  <c r="AB2039" i="36" s="1"/>
  <c r="AB2038" i="36" a="1"/>
  <c r="AB2038" i="36" s="1"/>
  <c r="AB2037" i="36" a="1"/>
  <c r="AB2037" i="36" s="1"/>
  <c r="AB2036" i="36" a="1"/>
  <c r="AB2036" i="36" s="1"/>
  <c r="AB2035" i="36" a="1"/>
  <c r="AB2035" i="36" s="1"/>
  <c r="AB2034" i="36" a="1"/>
  <c r="AB2034" i="36" s="1"/>
  <c r="AB2033" i="36" a="1"/>
  <c r="AB2033" i="36" s="1"/>
  <c r="AB2032" i="36" a="1"/>
  <c r="AB2032" i="36" s="1"/>
  <c r="AB2031" i="36" a="1"/>
  <c r="AB2031" i="36" s="1"/>
  <c r="AB2030" i="36" a="1"/>
  <c r="AB2030" i="36" s="1"/>
  <c r="AB2029" i="36" a="1"/>
  <c r="AB2029" i="36" s="1"/>
  <c r="AB2028" i="36" a="1"/>
  <c r="AB2028" i="36" s="1"/>
  <c r="AB2027" i="36" a="1"/>
  <c r="AB2027" i="36" s="1"/>
  <c r="AB2026" i="36" a="1"/>
  <c r="AB2026" i="36" s="1"/>
  <c r="AB2025" i="36" a="1"/>
  <c r="AB2025" i="36" s="1"/>
  <c r="AB2024" i="36" a="1"/>
  <c r="AB2024" i="36" s="1"/>
  <c r="AB2023" i="36" a="1"/>
  <c r="AB2023" i="36" s="1"/>
  <c r="AB2022" i="36" a="1"/>
  <c r="AB2022" i="36" s="1"/>
  <c r="AB2021" i="36" a="1"/>
  <c r="AB2021" i="36" s="1"/>
  <c r="AB2020" i="36" a="1"/>
  <c r="AB2020" i="36" s="1"/>
  <c r="AB2019" i="36" a="1"/>
  <c r="AB2019" i="36" s="1"/>
  <c r="AB2018" i="36" a="1"/>
  <c r="AB2018" i="36" s="1"/>
  <c r="AB2017" i="36" a="1"/>
  <c r="AB2017" i="36" s="1"/>
  <c r="AB2016" i="36" a="1"/>
  <c r="AB2016" i="36" s="1"/>
  <c r="AB2015" i="36" a="1"/>
  <c r="AB2015" i="36" s="1"/>
  <c r="AB2014" i="36" a="1"/>
  <c r="AB2014" i="36" s="1"/>
  <c r="AB2013" i="36" a="1"/>
  <c r="AB2013" i="36" s="1"/>
  <c r="AB2012" i="36" a="1"/>
  <c r="AB2012" i="36" s="1"/>
  <c r="AB2011" i="36" a="1"/>
  <c r="AB2011" i="36" s="1"/>
  <c r="AB2010" i="36" a="1"/>
  <c r="AB2010" i="36" s="1"/>
  <c r="AB2009" i="36" a="1"/>
  <c r="AB2009" i="36" s="1"/>
  <c r="AB2008" i="36" a="1"/>
  <c r="AB2008" i="36" s="1"/>
  <c r="AB2007" i="36" a="1"/>
  <c r="AB2007" i="36" s="1"/>
  <c r="AB2006" i="36" a="1"/>
  <c r="AB2006" i="36" s="1"/>
  <c r="AB2005" i="36" a="1"/>
  <c r="AB2005" i="36" s="1"/>
  <c r="AB2004" i="36" a="1"/>
  <c r="AB2004" i="36" s="1"/>
  <c r="AB2003" i="36" a="1"/>
  <c r="AB2003" i="36" s="1"/>
  <c r="AB2002" i="36" a="1"/>
  <c r="AB2002" i="36" s="1"/>
  <c r="AB2001" i="36" a="1"/>
  <c r="AB2001" i="36" s="1"/>
  <c r="AB2000" i="36" a="1"/>
  <c r="AB2000" i="36" s="1"/>
  <c r="AB1999" i="36" a="1"/>
  <c r="AB1999" i="36" s="1"/>
  <c r="AB1998" i="36" a="1"/>
  <c r="AB1998" i="36" s="1"/>
  <c r="AB1997" i="36" a="1"/>
  <c r="AB1997" i="36" s="1"/>
  <c r="AB1996" i="36" a="1"/>
  <c r="AB1996" i="36" s="1"/>
  <c r="AB1995" i="36" a="1"/>
  <c r="AB1995" i="36" s="1"/>
  <c r="AB1994" i="36" a="1"/>
  <c r="AB1994" i="36" s="1"/>
  <c r="AB1993" i="36" a="1"/>
  <c r="AB1993" i="36" s="1"/>
  <c r="AB1992" i="36" a="1"/>
  <c r="AB1992" i="36" s="1"/>
  <c r="AB1991" i="36" a="1"/>
  <c r="AB1991" i="36" s="1"/>
  <c r="AB1990" i="36" a="1"/>
  <c r="AB1990" i="36" s="1"/>
  <c r="AB1989" i="36" a="1"/>
  <c r="AB1989" i="36" s="1"/>
  <c r="AB1988" i="36" a="1"/>
  <c r="AB1988" i="36" s="1"/>
  <c r="AB1987" i="36" a="1"/>
  <c r="AB1987" i="36" s="1"/>
  <c r="AB1986" i="36" a="1"/>
  <c r="AB1986" i="36" s="1"/>
  <c r="AB1985" i="36" a="1"/>
  <c r="AB1985" i="36" s="1"/>
  <c r="AB1984" i="36" a="1"/>
  <c r="AB1984" i="36" s="1"/>
  <c r="AB1983" i="36" a="1"/>
  <c r="AB1983" i="36" s="1"/>
  <c r="AB1982" i="36" a="1"/>
  <c r="AB1982" i="36" s="1"/>
  <c r="AB1981" i="36" a="1"/>
  <c r="AB1981" i="36" s="1"/>
  <c r="AB1980" i="36" a="1"/>
  <c r="AB1980" i="36" s="1"/>
  <c r="AB1979" i="36" a="1"/>
  <c r="AB1979" i="36" s="1"/>
  <c r="AB1978" i="36" a="1"/>
  <c r="AB1978" i="36" s="1"/>
  <c r="AB1977" i="36" a="1"/>
  <c r="AB1977" i="36" s="1"/>
  <c r="AB1976" i="36" a="1"/>
  <c r="AB1976" i="36" s="1"/>
  <c r="AB1975" i="36" a="1"/>
  <c r="AB1975" i="36" s="1"/>
  <c r="AB1974" i="36" a="1"/>
  <c r="AB1974" i="36" s="1"/>
  <c r="AB1973" i="36" a="1"/>
  <c r="AB1973" i="36" s="1"/>
  <c r="AB1972" i="36" a="1"/>
  <c r="AB1972" i="36" s="1"/>
  <c r="AB1971" i="36" a="1"/>
  <c r="AB1971" i="36" s="1"/>
  <c r="AB1970" i="36" a="1"/>
  <c r="AB1970" i="36" s="1"/>
  <c r="AB1969" i="36" a="1"/>
  <c r="AB1969" i="36" s="1"/>
  <c r="AB1968" i="36" a="1"/>
  <c r="AB1968" i="36" s="1"/>
  <c r="AB1967" i="36" a="1"/>
  <c r="AB1967" i="36" s="1"/>
  <c r="AB1966" i="36" a="1"/>
  <c r="AB1966" i="36" s="1"/>
  <c r="AB1965" i="36" a="1"/>
  <c r="AB1965" i="36" s="1"/>
  <c r="AB1964" i="36" a="1"/>
  <c r="AB1964" i="36" s="1"/>
  <c r="AB1963" i="36" a="1"/>
  <c r="AB1963" i="36" s="1"/>
  <c r="AB1962" i="36" a="1"/>
  <c r="AB1962" i="36" s="1"/>
  <c r="AB1961" i="36" a="1"/>
  <c r="AB1961" i="36" s="1"/>
  <c r="AB1960" i="36" a="1"/>
  <c r="AB1960" i="36" s="1"/>
  <c r="AB1959" i="36" a="1"/>
  <c r="AB1959" i="36" s="1"/>
  <c r="AB1958" i="36" a="1"/>
  <c r="AB1958" i="36" s="1"/>
  <c r="AB1957" i="36" a="1"/>
  <c r="AB1957" i="36" s="1"/>
  <c r="AB1956" i="36" a="1"/>
  <c r="AB1956" i="36" s="1"/>
  <c r="AB1955" i="36" a="1"/>
  <c r="AB1955" i="36" s="1"/>
  <c r="AB1954" i="36" a="1"/>
  <c r="AB1954" i="36" s="1"/>
  <c r="AB1953" i="36" a="1"/>
  <c r="AB1953" i="36" s="1"/>
  <c r="AB1952" i="36" a="1"/>
  <c r="AB1952" i="36" s="1"/>
  <c r="AB1951" i="36" a="1"/>
  <c r="AB1951" i="36" s="1"/>
  <c r="AB1950" i="36" a="1"/>
  <c r="AB1950" i="36" s="1"/>
  <c r="AB1949" i="36" a="1"/>
  <c r="AB1949" i="36" s="1"/>
  <c r="AB1948" i="36" a="1"/>
  <c r="AB1948" i="36" s="1"/>
  <c r="AB1947" i="36" a="1"/>
  <c r="AB1947" i="36" s="1"/>
  <c r="AB1946" i="36" a="1"/>
  <c r="AB1946" i="36" s="1"/>
  <c r="AB1945" i="36" a="1"/>
  <c r="AB1945" i="36" s="1"/>
  <c r="AB1944" i="36" a="1"/>
  <c r="AB1944" i="36" s="1"/>
  <c r="AB1943" i="36" a="1"/>
  <c r="AB1943" i="36" s="1"/>
  <c r="AB1942" i="36" a="1"/>
  <c r="AB1942" i="36" s="1"/>
  <c r="AB1941" i="36" a="1"/>
  <c r="AB1941" i="36" s="1"/>
  <c r="AB1940" i="36" a="1"/>
  <c r="AB1940" i="36" s="1"/>
  <c r="AB1939" i="36" a="1"/>
  <c r="AB1939" i="36" s="1"/>
  <c r="AB1938" i="36" a="1"/>
  <c r="AB1938" i="36" s="1"/>
  <c r="AB1937" i="36" a="1"/>
  <c r="AB1937" i="36" s="1"/>
  <c r="AB1936" i="36" a="1"/>
  <c r="AB1936" i="36" s="1"/>
  <c r="AB1935" i="36" a="1"/>
  <c r="AB1935" i="36" s="1"/>
  <c r="AB1934" i="36" a="1"/>
  <c r="AB1934" i="36" s="1"/>
  <c r="AB1933" i="36" a="1"/>
  <c r="AB1933" i="36" s="1"/>
  <c r="AB1932" i="36" a="1"/>
  <c r="AB1932" i="36" s="1"/>
  <c r="AB1931" i="36" a="1"/>
  <c r="AB1931" i="36" s="1"/>
  <c r="AB1930" i="36" a="1"/>
  <c r="AB1930" i="36" s="1"/>
  <c r="AB1929" i="36" a="1"/>
  <c r="AB1929" i="36" s="1"/>
  <c r="AB1928" i="36" a="1"/>
  <c r="AB1928" i="36" s="1"/>
  <c r="AB1927" i="36" a="1"/>
  <c r="AB1927" i="36" s="1"/>
  <c r="AB1926" i="36" a="1"/>
  <c r="AB1926" i="36" s="1"/>
  <c r="AB1925" i="36" a="1"/>
  <c r="AB1925" i="36" s="1"/>
  <c r="AB1924" i="36" a="1"/>
  <c r="AB1924" i="36" s="1"/>
  <c r="AB1923" i="36" a="1"/>
  <c r="AB1923" i="36" s="1"/>
  <c r="AB1922" i="36" a="1"/>
  <c r="AB1922" i="36" s="1"/>
  <c r="AB1921" i="36" a="1"/>
  <c r="AB1921" i="36" s="1"/>
  <c r="AB1920" i="36" a="1"/>
  <c r="AB1920" i="36" s="1"/>
  <c r="AB1919" i="36" a="1"/>
  <c r="AB1919" i="36" s="1"/>
  <c r="AB1918" i="36" a="1"/>
  <c r="AB1918" i="36" s="1"/>
  <c r="AB1917" i="36" a="1"/>
  <c r="AB1917" i="36" s="1"/>
  <c r="AB1916" i="36" a="1"/>
  <c r="AB1916" i="36" s="1"/>
  <c r="AB1915" i="36" a="1"/>
  <c r="AB1915" i="36" s="1"/>
  <c r="AB1914" i="36" a="1"/>
  <c r="AB1914" i="36" s="1"/>
  <c r="AB1913" i="36" a="1"/>
  <c r="AB1913" i="36" s="1"/>
  <c r="AB1912" i="36" a="1"/>
  <c r="AB1912" i="36" s="1"/>
  <c r="AB1911" i="36" a="1"/>
  <c r="AB1911" i="36" s="1"/>
  <c r="AB1910" i="36" a="1"/>
  <c r="AB1910" i="36" s="1"/>
  <c r="AB1909" i="36" a="1"/>
  <c r="AB1909" i="36" s="1"/>
  <c r="AB1908" i="36" a="1"/>
  <c r="AB1908" i="36" s="1"/>
  <c r="AB1907" i="36" a="1"/>
  <c r="AB1907" i="36" s="1"/>
  <c r="AB1906" i="36" a="1"/>
  <c r="AB1906" i="36" s="1"/>
  <c r="AB1905" i="36" a="1"/>
  <c r="AB1905" i="36" s="1"/>
  <c r="AB1904" i="36" a="1"/>
  <c r="AB1904" i="36" s="1"/>
  <c r="AB1903" i="36" a="1"/>
  <c r="AB1903" i="36" s="1"/>
  <c r="AB1902" i="36" a="1"/>
  <c r="AB1902" i="36" s="1"/>
  <c r="AB1901" i="36" a="1"/>
  <c r="AB1901" i="36" s="1"/>
  <c r="AB1900" i="36" a="1"/>
  <c r="AB1900" i="36" s="1"/>
  <c r="AB1899" i="36" a="1"/>
  <c r="AB1899" i="36" s="1"/>
  <c r="AB1898" i="36" a="1"/>
  <c r="AB1898" i="36" s="1"/>
  <c r="AB1897" i="36" a="1"/>
  <c r="AB1897" i="36" s="1"/>
  <c r="AB1896" i="36" a="1"/>
  <c r="AB1896" i="36" s="1"/>
  <c r="AB1895" i="36" a="1"/>
  <c r="AB1895" i="36" s="1"/>
  <c r="AB1894" i="36" a="1"/>
  <c r="AB1894" i="36" s="1"/>
  <c r="AB1893" i="36" a="1"/>
  <c r="AB1893" i="36" s="1"/>
  <c r="AB1892" i="36" a="1"/>
  <c r="AB1892" i="36" s="1"/>
  <c r="AB1891" i="36" a="1"/>
  <c r="AB1891" i="36" s="1"/>
  <c r="AB1890" i="36" a="1"/>
  <c r="AB1890" i="36" s="1"/>
  <c r="AB1889" i="36" a="1"/>
  <c r="AB1889" i="36" s="1"/>
  <c r="AB1888" i="36" a="1"/>
  <c r="AB1888" i="36" s="1"/>
  <c r="AB1887" i="36" a="1"/>
  <c r="AB1887" i="36" s="1"/>
  <c r="AB1886" i="36" a="1"/>
  <c r="AB1886" i="36" s="1"/>
  <c r="AB1885" i="36" a="1"/>
  <c r="AB1885" i="36" s="1"/>
  <c r="AB1884" i="36" a="1"/>
  <c r="AB1884" i="36" s="1"/>
  <c r="AB1883" i="36" a="1"/>
  <c r="AB1883" i="36" s="1"/>
  <c r="AB1882" i="36" a="1"/>
  <c r="AB1882" i="36" s="1"/>
  <c r="AB1881" i="36" a="1"/>
  <c r="AB1881" i="36" s="1"/>
  <c r="AB1880" i="36" a="1"/>
  <c r="AB1880" i="36" s="1"/>
  <c r="AB1879" i="36" a="1"/>
  <c r="AB1879" i="36" s="1"/>
  <c r="AB1878" i="36" a="1"/>
  <c r="AB1878" i="36" s="1"/>
  <c r="AB1877" i="36" a="1"/>
  <c r="AB1877" i="36" s="1"/>
  <c r="AB1876" i="36" a="1"/>
  <c r="AB1876" i="36" s="1"/>
  <c r="AB1875" i="36" a="1"/>
  <c r="AB1875" i="36" s="1"/>
  <c r="AB1874" i="36" a="1"/>
  <c r="AB1874" i="36" s="1"/>
  <c r="AB1873" i="36" a="1"/>
  <c r="AB1873" i="36" s="1"/>
  <c r="AB1872" i="36" a="1"/>
  <c r="AB1872" i="36" s="1"/>
  <c r="AB1871" i="36" a="1"/>
  <c r="AB1871" i="36" s="1"/>
  <c r="AB1870" i="36" a="1"/>
  <c r="AB1870" i="36" s="1"/>
  <c r="AB1869" i="36" a="1"/>
  <c r="AB1869" i="36" s="1"/>
  <c r="AB1868" i="36" a="1"/>
  <c r="AB1868" i="36" s="1"/>
  <c r="AB1867" i="36" a="1"/>
  <c r="AB1867" i="36" s="1"/>
  <c r="AB1866" i="36" a="1"/>
  <c r="AB1866" i="36" s="1"/>
  <c r="AB1865" i="36" a="1"/>
  <c r="AB1865" i="36" s="1"/>
  <c r="AB1864" i="36" a="1"/>
  <c r="AB1864" i="36" s="1"/>
  <c r="AB1863" i="36" a="1"/>
  <c r="AB1863" i="36" s="1"/>
  <c r="AB1862" i="36" a="1"/>
  <c r="AB1862" i="36" s="1"/>
  <c r="AB1861" i="36" a="1"/>
  <c r="AB1861" i="36" s="1"/>
  <c r="AB1860" i="36" a="1"/>
  <c r="AB1860" i="36" s="1"/>
  <c r="AB1859" i="36" a="1"/>
  <c r="AB1859" i="36" s="1"/>
  <c r="AB1858" i="36" a="1"/>
  <c r="AB1858" i="36" s="1"/>
  <c r="AB1857" i="36" a="1"/>
  <c r="AB1857" i="36" s="1"/>
  <c r="AB1856" i="36" a="1"/>
  <c r="AB1856" i="36" s="1"/>
  <c r="AB1855" i="36" a="1"/>
  <c r="AB1855" i="36" s="1"/>
  <c r="AB1854" i="36" a="1"/>
  <c r="AB1854" i="36" s="1"/>
  <c r="AB1853" i="36" a="1"/>
  <c r="AB1853" i="36" s="1"/>
  <c r="AB1852" i="36" a="1"/>
  <c r="AB1852" i="36" s="1"/>
  <c r="AB1851" i="36" a="1"/>
  <c r="AB1851" i="36" s="1"/>
  <c r="AB1850" i="36" a="1"/>
  <c r="AB1850" i="36" s="1"/>
  <c r="AB1849" i="36" a="1"/>
  <c r="AB1849" i="36" s="1"/>
  <c r="AB1848" i="36" a="1"/>
  <c r="AB1848" i="36" s="1"/>
  <c r="AB1847" i="36" a="1"/>
  <c r="AB1847" i="36" s="1"/>
  <c r="AB1846" i="36" a="1"/>
  <c r="AB1846" i="36" s="1"/>
  <c r="AB1845" i="36" a="1"/>
  <c r="AB1845" i="36" s="1"/>
  <c r="AB1844" i="36" a="1"/>
  <c r="AB1844" i="36" s="1"/>
  <c r="AB1843" i="36" a="1"/>
  <c r="AB1843" i="36" s="1"/>
  <c r="AB1842" i="36" a="1"/>
  <c r="AB1842" i="36" s="1"/>
  <c r="AB1841" i="36" a="1"/>
  <c r="AB1841" i="36" s="1"/>
  <c r="AB1840" i="36" a="1"/>
  <c r="AB1840" i="36" s="1"/>
  <c r="AB1839" i="36" a="1"/>
  <c r="AB1839" i="36" s="1"/>
  <c r="AB1838" i="36" a="1"/>
  <c r="AB1838" i="36" s="1"/>
  <c r="AB1837" i="36" a="1"/>
  <c r="AB1837" i="36" s="1"/>
  <c r="AB1836" i="36" a="1"/>
  <c r="AB1836" i="36" s="1"/>
  <c r="AB1835" i="36" a="1"/>
  <c r="AB1835" i="36" s="1"/>
  <c r="AB1834" i="36" a="1"/>
  <c r="AB1834" i="36" s="1"/>
  <c r="AB1833" i="36" a="1"/>
  <c r="AB1833" i="36" s="1"/>
  <c r="AB1832" i="36" a="1"/>
  <c r="AB1832" i="36" s="1"/>
  <c r="AB1831" i="36" a="1"/>
  <c r="AB1831" i="36" s="1"/>
  <c r="AB1830" i="36" a="1"/>
  <c r="AB1830" i="36" s="1"/>
  <c r="AB1829" i="36" a="1"/>
  <c r="AB1829" i="36" s="1"/>
  <c r="AB1828" i="36" a="1"/>
  <c r="AB1828" i="36" s="1"/>
  <c r="AB1827" i="36" a="1"/>
  <c r="AB1827" i="36" s="1"/>
  <c r="AB1826" i="36" a="1"/>
  <c r="AB1826" i="36" s="1"/>
  <c r="AB1825" i="36" a="1"/>
  <c r="AB1825" i="36" s="1"/>
  <c r="AB1824" i="36" a="1"/>
  <c r="AB1824" i="36" s="1"/>
  <c r="AB1823" i="36" a="1"/>
  <c r="AB1823" i="36" s="1"/>
  <c r="AB1822" i="36" a="1"/>
  <c r="AB1822" i="36" s="1"/>
  <c r="AB1821" i="36" a="1"/>
  <c r="AB1821" i="36" s="1"/>
  <c r="AB1820" i="36" a="1"/>
  <c r="AB1820" i="36" s="1"/>
  <c r="AB1819" i="36" a="1"/>
  <c r="AB1819" i="36" s="1"/>
  <c r="AB1818" i="36" a="1"/>
  <c r="AB1818" i="36" s="1"/>
  <c r="AB1817" i="36" a="1"/>
  <c r="AB1817" i="36" s="1"/>
  <c r="AB1816" i="36" a="1"/>
  <c r="AB1816" i="36" s="1"/>
  <c r="AB1815" i="36" a="1"/>
  <c r="AB1815" i="36" s="1"/>
  <c r="AB1814" i="36" a="1"/>
  <c r="AB1814" i="36" s="1"/>
  <c r="AB1813" i="36" a="1"/>
  <c r="AB1813" i="36" s="1"/>
  <c r="AB1812" i="36" a="1"/>
  <c r="AB1812" i="36" s="1"/>
  <c r="AB1811" i="36" a="1"/>
  <c r="AB1811" i="36" s="1"/>
  <c r="AB1810" i="36" a="1"/>
  <c r="AB1810" i="36" s="1"/>
  <c r="AB1809" i="36" a="1"/>
  <c r="AB1809" i="36" s="1"/>
  <c r="AB1808" i="36" a="1"/>
  <c r="AB1808" i="36" s="1"/>
  <c r="AB1807" i="36" a="1"/>
  <c r="AB1807" i="36" s="1"/>
  <c r="AB1806" i="36" a="1"/>
  <c r="AB1806" i="36" s="1"/>
  <c r="AB1805" i="36" a="1"/>
  <c r="AB1805" i="36" s="1"/>
  <c r="AB1804" i="36" a="1"/>
  <c r="AB1804" i="36" s="1"/>
  <c r="AB1803" i="36" a="1"/>
  <c r="AB1803" i="36" s="1"/>
  <c r="AB1802" i="36" a="1"/>
  <c r="AB1802" i="36" s="1"/>
  <c r="AB1801" i="36" a="1"/>
  <c r="AB1801" i="36" s="1"/>
  <c r="AB1800" i="36" a="1"/>
  <c r="AB1800" i="36" s="1"/>
  <c r="AB1799" i="36" a="1"/>
  <c r="AB1799" i="36" s="1"/>
  <c r="AB1798" i="36" a="1"/>
  <c r="AB1798" i="36" s="1"/>
  <c r="AB1797" i="36" a="1"/>
  <c r="AB1797" i="36" s="1"/>
  <c r="AB1796" i="36" a="1"/>
  <c r="AB1796" i="36" s="1"/>
  <c r="AB1795" i="36" a="1"/>
  <c r="AB1795" i="36" s="1"/>
  <c r="AB1794" i="36" a="1"/>
  <c r="AB1794" i="36" s="1"/>
  <c r="AB1793" i="36" a="1"/>
  <c r="AB1793" i="36" s="1"/>
  <c r="AB1792" i="36" a="1"/>
  <c r="AB1792" i="36" s="1"/>
  <c r="AB1791" i="36" a="1"/>
  <c r="AB1791" i="36" s="1"/>
  <c r="AB1790" i="36" a="1"/>
  <c r="AB1790" i="36" s="1"/>
  <c r="AB1789" i="36" a="1"/>
  <c r="AB1789" i="36" s="1"/>
  <c r="AB1788" i="36" a="1"/>
  <c r="AB1788" i="36" s="1"/>
  <c r="AB1787" i="36" a="1"/>
  <c r="AB1787" i="36" s="1"/>
  <c r="AB1786" i="36" a="1"/>
  <c r="AB1786" i="36" s="1"/>
  <c r="AB1785" i="36" a="1"/>
  <c r="AB1785" i="36" s="1"/>
  <c r="AB1784" i="36" a="1"/>
  <c r="AB1784" i="36" s="1"/>
  <c r="AB1783" i="36" a="1"/>
  <c r="AB1783" i="36" s="1"/>
  <c r="AB1782" i="36" a="1"/>
  <c r="AB1782" i="36" s="1"/>
  <c r="AB1781" i="36" a="1"/>
  <c r="AB1781" i="36" s="1"/>
  <c r="AB1780" i="36" a="1"/>
  <c r="AB1780" i="36" s="1"/>
  <c r="AB1779" i="36" a="1"/>
  <c r="AB1779" i="36" s="1"/>
  <c r="AB1778" i="36" a="1"/>
  <c r="AB1778" i="36" s="1"/>
  <c r="AB1777" i="36" a="1"/>
  <c r="AB1777" i="36" s="1"/>
  <c r="AB1776" i="36" a="1"/>
  <c r="AB1776" i="36" s="1"/>
  <c r="AB1775" i="36" a="1"/>
  <c r="AB1775" i="36" s="1"/>
  <c r="AB1774" i="36" a="1"/>
  <c r="AB1774" i="36" s="1"/>
  <c r="AB1773" i="36" a="1"/>
  <c r="AB1773" i="36" s="1"/>
  <c r="AB1772" i="36" a="1"/>
  <c r="AB1772" i="36" s="1"/>
  <c r="AB1771" i="36" a="1"/>
  <c r="AB1771" i="36" s="1"/>
  <c r="AB1770" i="36" a="1"/>
  <c r="AB1770" i="36" s="1"/>
  <c r="AB1769" i="36" a="1"/>
  <c r="AB1769" i="36" s="1"/>
  <c r="AB1768" i="36" a="1"/>
  <c r="AB1768" i="36" s="1"/>
  <c r="AB1767" i="36" a="1"/>
  <c r="AB1767" i="36" s="1"/>
  <c r="AB1766" i="36" a="1"/>
  <c r="AB1766" i="36" s="1"/>
  <c r="AB1765" i="36" a="1"/>
  <c r="AB1765" i="36" s="1"/>
  <c r="AB1764" i="36" a="1"/>
  <c r="AB1764" i="36" s="1"/>
  <c r="AB1763" i="36" a="1"/>
  <c r="AB1763" i="36" s="1"/>
  <c r="AB1762" i="36" a="1"/>
  <c r="AB1762" i="36" s="1"/>
  <c r="AB1761" i="36" a="1"/>
  <c r="AB1761" i="36" s="1"/>
  <c r="AB1760" i="36" a="1"/>
  <c r="AB1760" i="36" s="1"/>
  <c r="AB1759" i="36" a="1"/>
  <c r="AB1759" i="36" s="1"/>
  <c r="AB1758" i="36" a="1"/>
  <c r="AB1758" i="36" s="1"/>
  <c r="AB1757" i="36" a="1"/>
  <c r="AB1757" i="36" s="1"/>
  <c r="AB1756" i="36" a="1"/>
  <c r="AB1756" i="36" s="1"/>
  <c r="AB1755" i="36" a="1"/>
  <c r="AB1755" i="36" s="1"/>
  <c r="AB1754" i="36" a="1"/>
  <c r="AB1754" i="36" s="1"/>
  <c r="AB1753" i="36" a="1"/>
  <c r="AB1753" i="36" s="1"/>
  <c r="AB1752" i="36" a="1"/>
  <c r="AB1752" i="36" s="1"/>
  <c r="AB1751" i="36" a="1"/>
  <c r="AB1751" i="36" s="1"/>
  <c r="AB1750" i="36" a="1"/>
  <c r="AB1750" i="36" s="1"/>
  <c r="AB1749" i="36" a="1"/>
  <c r="AB1749" i="36" s="1"/>
  <c r="AB1748" i="36" a="1"/>
  <c r="AB1748" i="36" s="1"/>
  <c r="AB1747" i="36" a="1"/>
  <c r="AB1747" i="36" s="1"/>
  <c r="AB1746" i="36" a="1"/>
  <c r="AB1746" i="36" s="1"/>
  <c r="AB1745" i="36" a="1"/>
  <c r="AB1745" i="36" s="1"/>
  <c r="AB1744" i="36" a="1"/>
  <c r="AB1744" i="36" s="1"/>
  <c r="AB1743" i="36" a="1"/>
  <c r="AB1743" i="36" s="1"/>
  <c r="AB1742" i="36" a="1"/>
  <c r="AB1742" i="36" s="1"/>
  <c r="AB1741" i="36" a="1"/>
  <c r="AB1741" i="36" s="1"/>
  <c r="AB1740" i="36" a="1"/>
  <c r="AB1740" i="36" s="1"/>
  <c r="AB1739" i="36" a="1"/>
  <c r="AB1739" i="36" s="1"/>
  <c r="AB1738" i="36" a="1"/>
  <c r="AB1738" i="36" s="1"/>
  <c r="AB1737" i="36" a="1"/>
  <c r="AB1737" i="36" s="1"/>
  <c r="AB1736" i="36" a="1"/>
  <c r="AB1736" i="36" s="1"/>
  <c r="AB1735" i="36" a="1"/>
  <c r="AB1735" i="36" s="1"/>
  <c r="AB1734" i="36" a="1"/>
  <c r="AB1734" i="36" s="1"/>
  <c r="AB1733" i="36" a="1"/>
  <c r="AB1733" i="36" s="1"/>
  <c r="AB1732" i="36" a="1"/>
  <c r="AB1732" i="36" s="1"/>
  <c r="AB1731" i="36" a="1"/>
  <c r="AB1731" i="36" s="1"/>
  <c r="AB1730" i="36" a="1"/>
  <c r="AB1730" i="36" s="1"/>
  <c r="AB1729" i="36" a="1"/>
  <c r="AB1729" i="36" s="1"/>
  <c r="AB1728" i="36" a="1"/>
  <c r="AB1728" i="36" s="1"/>
  <c r="AB1727" i="36" a="1"/>
  <c r="AB1727" i="36" s="1"/>
  <c r="AB1726" i="36" a="1"/>
  <c r="AB1726" i="36" s="1"/>
  <c r="AB1725" i="36" a="1"/>
  <c r="AB1725" i="36" s="1"/>
  <c r="AB1724" i="36" a="1"/>
  <c r="AB1724" i="36" s="1"/>
  <c r="AB1723" i="36" a="1"/>
  <c r="AB1723" i="36" s="1"/>
  <c r="AB1722" i="36" a="1"/>
  <c r="AB1722" i="36" s="1"/>
  <c r="AB1721" i="36" a="1"/>
  <c r="AB1721" i="36" s="1"/>
  <c r="AB1720" i="36" a="1"/>
  <c r="AB1720" i="36" s="1"/>
  <c r="AB1719" i="36" a="1"/>
  <c r="AB1719" i="36" s="1"/>
  <c r="AB1718" i="36" a="1"/>
  <c r="AB1718" i="36" s="1"/>
  <c r="AB1717" i="36" a="1"/>
  <c r="AB1717" i="36" s="1"/>
  <c r="AB1716" i="36" a="1"/>
  <c r="AB1716" i="36" s="1"/>
  <c r="AB1715" i="36" a="1"/>
  <c r="AB1715" i="36" s="1"/>
  <c r="AB1714" i="36" a="1"/>
  <c r="AB1714" i="36" s="1"/>
  <c r="AB1713" i="36" a="1"/>
  <c r="AB1713" i="36" s="1"/>
  <c r="AB1712" i="36" a="1"/>
  <c r="AB1712" i="36" s="1"/>
  <c r="AB1711" i="36" a="1"/>
  <c r="AB1711" i="36" s="1"/>
  <c r="AB1710" i="36" a="1"/>
  <c r="AB1710" i="36" s="1"/>
  <c r="AB1709" i="36" a="1"/>
  <c r="AB1709" i="36" s="1"/>
  <c r="AB1708" i="36" a="1"/>
  <c r="AB1708" i="36" s="1"/>
  <c r="AB1707" i="36" a="1"/>
  <c r="AB1707" i="36" s="1"/>
  <c r="AB1706" i="36" a="1"/>
  <c r="AB1706" i="36" s="1"/>
  <c r="AB1705" i="36" a="1"/>
  <c r="AB1705" i="36" s="1"/>
  <c r="AB1704" i="36" a="1"/>
  <c r="AB1704" i="36" s="1"/>
  <c r="AB1703" i="36" a="1"/>
  <c r="AB1703" i="36" s="1"/>
  <c r="AB1702" i="36" a="1"/>
  <c r="AB1702" i="36" s="1"/>
  <c r="AB1701" i="36" a="1"/>
  <c r="AB1701" i="36" s="1"/>
  <c r="AB1700" i="36" a="1"/>
  <c r="AB1700" i="36" s="1"/>
  <c r="AB1699" i="36" a="1"/>
  <c r="AB1699" i="36" s="1"/>
  <c r="AB1698" i="36" a="1"/>
  <c r="AB1698" i="36" s="1"/>
  <c r="AB1697" i="36" a="1"/>
  <c r="AB1697" i="36" s="1"/>
  <c r="AB1696" i="36" a="1"/>
  <c r="AB1696" i="36" s="1"/>
  <c r="AB1695" i="36" a="1"/>
  <c r="AB1695" i="36" s="1"/>
  <c r="AB1694" i="36" a="1"/>
  <c r="AB1694" i="36" s="1"/>
  <c r="AB1693" i="36" a="1"/>
  <c r="AB1693" i="36" s="1"/>
  <c r="AB1692" i="36" a="1"/>
  <c r="AB1692" i="36" s="1"/>
  <c r="AB1691" i="36" a="1"/>
  <c r="AB1691" i="36" s="1"/>
  <c r="AB1690" i="36" a="1"/>
  <c r="AB1690" i="36" s="1"/>
  <c r="AB1689" i="36" a="1"/>
  <c r="AB1689" i="36" s="1"/>
  <c r="AB1688" i="36" a="1"/>
  <c r="AB1688" i="36" s="1"/>
  <c r="AB1687" i="36" a="1"/>
  <c r="AB1687" i="36" s="1"/>
  <c r="AB1686" i="36" a="1"/>
  <c r="AB1686" i="36" s="1"/>
  <c r="AB1685" i="36" a="1"/>
  <c r="AB1685" i="36" s="1"/>
  <c r="AB1684" i="36" a="1"/>
  <c r="AB1684" i="36" s="1"/>
  <c r="AB1683" i="36" a="1"/>
  <c r="AB1683" i="36" s="1"/>
  <c r="AB1682" i="36" a="1"/>
  <c r="AB1682" i="36" s="1"/>
  <c r="AB1681" i="36" a="1"/>
  <c r="AB1681" i="36" s="1"/>
  <c r="AB1680" i="36" a="1"/>
  <c r="AB1680" i="36" s="1"/>
  <c r="AB1679" i="36" a="1"/>
  <c r="AB1679" i="36" s="1"/>
  <c r="AB1678" i="36" a="1"/>
  <c r="AB1678" i="36" s="1"/>
  <c r="AB1677" i="36" a="1"/>
  <c r="AB1677" i="36" s="1"/>
  <c r="AB1676" i="36" a="1"/>
  <c r="AB1676" i="36" s="1"/>
  <c r="AB1675" i="36" a="1"/>
  <c r="AB1675" i="36" s="1"/>
  <c r="AB1674" i="36" a="1"/>
  <c r="AB1674" i="36" s="1"/>
  <c r="AB1673" i="36" a="1"/>
  <c r="AB1673" i="36" s="1"/>
  <c r="AB1672" i="36" a="1"/>
  <c r="AB1672" i="36" s="1"/>
  <c r="AB1671" i="36" a="1"/>
  <c r="AB1671" i="36" s="1"/>
  <c r="AB1670" i="36" a="1"/>
  <c r="AB1670" i="36" s="1"/>
  <c r="AB1669" i="36" a="1"/>
  <c r="AB1669" i="36" s="1"/>
  <c r="AB1668" i="36" a="1"/>
  <c r="AB1668" i="36" s="1"/>
  <c r="AB1667" i="36" a="1"/>
  <c r="AB1667" i="36" s="1"/>
  <c r="AB1666" i="36" a="1"/>
  <c r="AB1666" i="36" s="1"/>
  <c r="AB1665" i="36" a="1"/>
  <c r="AB1665" i="36" s="1"/>
  <c r="AB1664" i="36" a="1"/>
  <c r="AB1664" i="36" s="1"/>
  <c r="AB1663" i="36" a="1"/>
  <c r="AB1663" i="36" s="1"/>
  <c r="AB1662" i="36" a="1"/>
  <c r="AB1662" i="36" s="1"/>
  <c r="AB1661" i="36" a="1"/>
  <c r="AB1661" i="36" s="1"/>
  <c r="AB1660" i="36" a="1"/>
  <c r="AB1660" i="36" s="1"/>
  <c r="AB1659" i="36" a="1"/>
  <c r="AB1659" i="36" s="1"/>
  <c r="AB1658" i="36" a="1"/>
  <c r="AB1658" i="36" s="1"/>
  <c r="AB1657" i="36" a="1"/>
  <c r="AB1657" i="36" s="1"/>
  <c r="AB1656" i="36" a="1"/>
  <c r="AB1656" i="36" s="1"/>
  <c r="AB1655" i="36" a="1"/>
  <c r="AB1655" i="36" s="1"/>
  <c r="AB1654" i="36" a="1"/>
  <c r="AB1654" i="36" s="1"/>
  <c r="AB1653" i="36" a="1"/>
  <c r="AB1653" i="36" s="1"/>
  <c r="AB1652" i="36" a="1"/>
  <c r="AB1652" i="36" s="1"/>
  <c r="AB1651" i="36" a="1"/>
  <c r="AB1651" i="36" s="1"/>
  <c r="AB1650" i="36" a="1"/>
  <c r="AB1650" i="36" s="1"/>
  <c r="AB1649" i="36" a="1"/>
  <c r="AB1649" i="36" s="1"/>
  <c r="AB1648" i="36" a="1"/>
  <c r="AB1648" i="36" s="1"/>
  <c r="AB1647" i="36" a="1"/>
  <c r="AB1647" i="36" s="1"/>
  <c r="AB1646" i="36" a="1"/>
  <c r="AB1646" i="36" s="1"/>
  <c r="AB1645" i="36" a="1"/>
  <c r="AB1645" i="36" s="1"/>
  <c r="AB1644" i="36" a="1"/>
  <c r="AB1644" i="36" s="1"/>
  <c r="AB1643" i="36" a="1"/>
  <c r="AB1643" i="36" s="1"/>
  <c r="AB1642" i="36" a="1"/>
  <c r="AB1642" i="36" s="1"/>
  <c r="AB1641" i="36" a="1"/>
  <c r="AB1641" i="36" s="1"/>
  <c r="AB1640" i="36" a="1"/>
  <c r="AB1640" i="36" s="1"/>
  <c r="AB1639" i="36" a="1"/>
  <c r="AB1639" i="36" s="1"/>
  <c r="AB1638" i="36" a="1"/>
  <c r="AB1638" i="36" s="1"/>
  <c r="AB1637" i="36" a="1"/>
  <c r="AB1637" i="36" s="1"/>
  <c r="AB1636" i="36" a="1"/>
  <c r="AB1636" i="36" s="1"/>
  <c r="AB1635" i="36" a="1"/>
  <c r="AB1635" i="36" s="1"/>
  <c r="AB1634" i="36" a="1"/>
  <c r="AB1634" i="36" s="1"/>
  <c r="AB1633" i="36" a="1"/>
  <c r="AB1633" i="36" s="1"/>
  <c r="AB1632" i="36" a="1"/>
  <c r="AB1632" i="36" s="1"/>
  <c r="AB1631" i="36" a="1"/>
  <c r="AB1631" i="36" s="1"/>
  <c r="AB1630" i="36" a="1"/>
  <c r="AB1630" i="36" s="1"/>
  <c r="AB1629" i="36" a="1"/>
  <c r="AB1629" i="36" s="1"/>
  <c r="AB1628" i="36" a="1"/>
  <c r="AB1628" i="36" s="1"/>
  <c r="AB1627" i="36" a="1"/>
  <c r="AB1627" i="36" s="1"/>
  <c r="AB1626" i="36" a="1"/>
  <c r="AB1626" i="36" s="1"/>
  <c r="AB1625" i="36" a="1"/>
  <c r="AB1625" i="36" s="1"/>
  <c r="AB1624" i="36" a="1"/>
  <c r="AB1624" i="36" s="1"/>
  <c r="AB1623" i="36" a="1"/>
  <c r="AB1623" i="36" s="1"/>
  <c r="AB1622" i="36" a="1"/>
  <c r="AB1622" i="36" s="1"/>
  <c r="AB1621" i="36" a="1"/>
  <c r="AB1621" i="36" s="1"/>
  <c r="AB1620" i="36" a="1"/>
  <c r="AB1620" i="36" s="1"/>
  <c r="AB1619" i="36" a="1"/>
  <c r="AB1619" i="36" s="1"/>
  <c r="AB1618" i="36" a="1"/>
  <c r="AB1618" i="36" s="1"/>
  <c r="AB1617" i="36" a="1"/>
  <c r="AB1617" i="36" s="1"/>
  <c r="AB1616" i="36" a="1"/>
  <c r="AB1616" i="36" s="1"/>
  <c r="AB1615" i="36" a="1"/>
  <c r="AB1615" i="36" s="1"/>
  <c r="AB1614" i="36" a="1"/>
  <c r="AB1614" i="36" s="1"/>
  <c r="AB1613" i="36" a="1"/>
  <c r="AB1613" i="36" s="1"/>
  <c r="AB1612" i="36" a="1"/>
  <c r="AB1612" i="36" s="1"/>
  <c r="AB1611" i="36" a="1"/>
  <c r="AB1611" i="36" s="1"/>
  <c r="AB1610" i="36" a="1"/>
  <c r="AB1610" i="36" s="1"/>
  <c r="AB1609" i="36" a="1"/>
  <c r="AB1609" i="36" s="1"/>
  <c r="AB1608" i="36" a="1"/>
  <c r="AB1608" i="36" s="1"/>
  <c r="AB1607" i="36" a="1"/>
  <c r="AB1607" i="36" s="1"/>
  <c r="AB1606" i="36" a="1"/>
  <c r="AB1606" i="36" s="1"/>
  <c r="AB1605" i="36" a="1"/>
  <c r="AB1605" i="36" s="1"/>
  <c r="AB1604" i="36" a="1"/>
  <c r="AB1604" i="36" s="1"/>
  <c r="AB1603" i="36" a="1"/>
  <c r="AB1603" i="36" s="1"/>
  <c r="AB1602" i="36" a="1"/>
  <c r="AB1602" i="36" s="1"/>
  <c r="AB1601" i="36" a="1"/>
  <c r="AB1601" i="36" s="1"/>
  <c r="AB1600" i="36" a="1"/>
  <c r="AB1600" i="36" s="1"/>
  <c r="AB1599" i="36" a="1"/>
  <c r="AB1599" i="36" s="1"/>
  <c r="AB1598" i="36" a="1"/>
  <c r="AB1598" i="36" s="1"/>
  <c r="AB1597" i="36" a="1"/>
  <c r="AB1597" i="36" s="1"/>
  <c r="AB1596" i="36" a="1"/>
  <c r="AB1596" i="36" s="1"/>
  <c r="AB1595" i="36" a="1"/>
  <c r="AB1595" i="36" s="1"/>
  <c r="AB1594" i="36" a="1"/>
  <c r="AB1594" i="36" s="1"/>
  <c r="AB1593" i="36" a="1"/>
  <c r="AB1593" i="36" s="1"/>
  <c r="AB1592" i="36" a="1"/>
  <c r="AB1592" i="36" s="1"/>
  <c r="AB1591" i="36" a="1"/>
  <c r="AB1591" i="36" s="1"/>
  <c r="AB1590" i="36" a="1"/>
  <c r="AB1590" i="36" s="1"/>
  <c r="AB1589" i="36" a="1"/>
  <c r="AB1589" i="36" s="1"/>
  <c r="AB1588" i="36" a="1"/>
  <c r="AB1588" i="36" s="1"/>
  <c r="AB1587" i="36" a="1"/>
  <c r="AB1587" i="36" s="1"/>
  <c r="AB1586" i="36" a="1"/>
  <c r="AB1586" i="36" s="1"/>
  <c r="AB1585" i="36" a="1"/>
  <c r="AB1585" i="36" s="1"/>
  <c r="AB1584" i="36" a="1"/>
  <c r="AB1584" i="36" s="1"/>
  <c r="AB1583" i="36" a="1"/>
  <c r="AB1583" i="36" s="1"/>
  <c r="AB1582" i="36" a="1"/>
  <c r="AB1582" i="36" s="1"/>
  <c r="AB1581" i="36" a="1"/>
  <c r="AB1581" i="36" s="1"/>
  <c r="AB1580" i="36" a="1"/>
  <c r="AB1580" i="36" s="1"/>
  <c r="AB1579" i="36" a="1"/>
  <c r="AB1579" i="36" s="1"/>
  <c r="AB1578" i="36" a="1"/>
  <c r="AB1578" i="36" s="1"/>
  <c r="AB1577" i="36" a="1"/>
  <c r="AB1577" i="36" s="1"/>
  <c r="AB1576" i="36" a="1"/>
  <c r="AB1576" i="36" s="1"/>
  <c r="AB1575" i="36" a="1"/>
  <c r="AB1575" i="36" s="1"/>
  <c r="AB1574" i="36" a="1"/>
  <c r="AB1574" i="36" s="1"/>
  <c r="AB1573" i="36" a="1"/>
  <c r="AB1573" i="36" s="1"/>
  <c r="AB1572" i="36" a="1"/>
  <c r="AB1572" i="36" s="1"/>
  <c r="AB1571" i="36" a="1"/>
  <c r="AB1571" i="36" s="1"/>
  <c r="AB1570" i="36" a="1"/>
  <c r="AB1570" i="36" s="1"/>
  <c r="AB1569" i="36" a="1"/>
  <c r="AB1569" i="36" s="1"/>
  <c r="AB1568" i="36" a="1"/>
  <c r="AB1568" i="36" s="1"/>
  <c r="AB1567" i="36" a="1"/>
  <c r="AB1567" i="36" s="1"/>
  <c r="AB1566" i="36" a="1"/>
  <c r="AB1566" i="36" s="1"/>
  <c r="AB1565" i="36" a="1"/>
  <c r="AB1565" i="36" s="1"/>
  <c r="AB1564" i="36" a="1"/>
  <c r="AB1564" i="36" s="1"/>
  <c r="AB1563" i="36" a="1"/>
  <c r="AB1563" i="36" s="1"/>
  <c r="AB1562" i="36" a="1"/>
  <c r="AB1562" i="36" s="1"/>
  <c r="AB1561" i="36" a="1"/>
  <c r="AB1561" i="36" s="1"/>
  <c r="AB1560" i="36" a="1"/>
  <c r="AB1560" i="36" s="1"/>
  <c r="AB1559" i="36" a="1"/>
  <c r="AB1559" i="36" s="1"/>
  <c r="AB1558" i="36" a="1"/>
  <c r="AB1558" i="36" s="1"/>
  <c r="AB1557" i="36" a="1"/>
  <c r="AB1557" i="36" s="1"/>
  <c r="AB1556" i="36" a="1"/>
  <c r="AB1556" i="36" s="1"/>
  <c r="AB1555" i="36" a="1"/>
  <c r="AB1555" i="36" s="1"/>
  <c r="AB1554" i="36" a="1"/>
  <c r="AB1554" i="36" s="1"/>
  <c r="AB1553" i="36" a="1"/>
  <c r="AB1553" i="36" s="1"/>
  <c r="AB1552" i="36" a="1"/>
  <c r="AB1552" i="36" s="1"/>
  <c r="AB1551" i="36" a="1"/>
  <c r="AB1551" i="36" s="1"/>
  <c r="AB1550" i="36" a="1"/>
  <c r="AB1550" i="36" s="1"/>
  <c r="AB1549" i="36" a="1"/>
  <c r="AB1549" i="36" s="1"/>
  <c r="AB1548" i="36" a="1"/>
  <c r="AB1548" i="36" s="1"/>
  <c r="AB1547" i="36" a="1"/>
  <c r="AB1547" i="36" s="1"/>
  <c r="AB1546" i="36" a="1"/>
  <c r="AB1546" i="36" s="1"/>
  <c r="AB1545" i="36" a="1"/>
  <c r="AB1545" i="36" s="1"/>
  <c r="AB1544" i="36" a="1"/>
  <c r="AB1544" i="36" s="1"/>
  <c r="AB1543" i="36" a="1"/>
  <c r="AB1543" i="36" s="1"/>
  <c r="AB1542" i="36" a="1"/>
  <c r="AB1542" i="36" s="1"/>
  <c r="AB1541" i="36" a="1"/>
  <c r="AB1541" i="36" s="1"/>
  <c r="AB1540" i="36" a="1"/>
  <c r="AB1540" i="36" s="1"/>
  <c r="AB1539" i="36" a="1"/>
  <c r="AB1539" i="36" s="1"/>
  <c r="AB1538" i="36" a="1"/>
  <c r="AB1538" i="36" s="1"/>
  <c r="AB1537" i="36" a="1"/>
  <c r="AB1537" i="36" s="1"/>
  <c r="AB1536" i="36" a="1"/>
  <c r="AB1536" i="36" s="1"/>
  <c r="AB1535" i="36" a="1"/>
  <c r="AB1535" i="36" s="1"/>
  <c r="AB1534" i="36" a="1"/>
  <c r="AB1534" i="36" s="1"/>
  <c r="AB1533" i="36" a="1"/>
  <c r="AB1533" i="36" s="1"/>
  <c r="AB1532" i="36" a="1"/>
  <c r="AB1532" i="36" s="1"/>
  <c r="AB1531" i="36" a="1"/>
  <c r="AB1531" i="36" s="1"/>
  <c r="AB1530" i="36" a="1"/>
  <c r="AB1530" i="36" s="1"/>
  <c r="AB1529" i="36" a="1"/>
  <c r="AB1529" i="36" s="1"/>
  <c r="AB1528" i="36" a="1"/>
  <c r="AB1528" i="36" s="1"/>
  <c r="AB1527" i="36" a="1"/>
  <c r="AB1527" i="36" s="1"/>
  <c r="AB1526" i="36" a="1"/>
  <c r="AB1526" i="36" s="1"/>
  <c r="AB1525" i="36" a="1"/>
  <c r="AB1525" i="36" s="1"/>
  <c r="AB1524" i="36" a="1"/>
  <c r="AB1524" i="36" s="1"/>
  <c r="AB1523" i="36" a="1"/>
  <c r="AB1523" i="36" s="1"/>
  <c r="AB1522" i="36" a="1"/>
  <c r="AB1522" i="36" s="1"/>
  <c r="AB1521" i="36" a="1"/>
  <c r="AB1521" i="36" s="1"/>
  <c r="AB1520" i="36" a="1"/>
  <c r="AB1520" i="36" s="1"/>
  <c r="AB1519" i="36" a="1"/>
  <c r="AB1519" i="36" s="1"/>
  <c r="AB1518" i="36" a="1"/>
  <c r="AB1518" i="36" s="1"/>
  <c r="AB1517" i="36" a="1"/>
  <c r="AB1517" i="36" s="1"/>
  <c r="AB1516" i="36" a="1"/>
  <c r="AB1516" i="36" s="1"/>
  <c r="AB1515" i="36" a="1"/>
  <c r="AB1515" i="36" s="1"/>
  <c r="AB1514" i="36" a="1"/>
  <c r="AB1514" i="36" s="1"/>
  <c r="AB1513" i="36" a="1"/>
  <c r="AB1513" i="36" s="1"/>
  <c r="AB1512" i="36" a="1"/>
  <c r="AB1512" i="36" s="1"/>
  <c r="AB1511" i="36" a="1"/>
  <c r="AB1511" i="36" s="1"/>
  <c r="AB1510" i="36" a="1"/>
  <c r="AB1510" i="36" s="1"/>
  <c r="AB1509" i="36" a="1"/>
  <c r="AB1509" i="36" s="1"/>
  <c r="AB1508" i="36" a="1"/>
  <c r="AB1508" i="36" s="1"/>
  <c r="AB1507" i="36" a="1"/>
  <c r="AB1507" i="36" s="1"/>
  <c r="AB1506" i="36" a="1"/>
  <c r="AB1506" i="36" s="1"/>
  <c r="AB1505" i="36" a="1"/>
  <c r="AB1505" i="36" s="1"/>
  <c r="AB1504" i="36" a="1"/>
  <c r="AB1504" i="36" s="1"/>
  <c r="AB1503" i="36" a="1"/>
  <c r="AB1503" i="36" s="1"/>
  <c r="AB1502" i="36" a="1"/>
  <c r="AB1502" i="36" s="1"/>
  <c r="AB1501" i="36" a="1"/>
  <c r="AB1501" i="36" s="1"/>
  <c r="AB1500" i="36" a="1"/>
  <c r="AB1500" i="36" s="1"/>
  <c r="AB1499" i="36" a="1"/>
  <c r="AB1499" i="36" s="1"/>
  <c r="AB1498" i="36" a="1"/>
  <c r="AB1498" i="36" s="1"/>
  <c r="AB1497" i="36" a="1"/>
  <c r="AB1497" i="36" s="1"/>
  <c r="AB1496" i="36" a="1"/>
  <c r="AB1496" i="36" s="1"/>
  <c r="AB1495" i="36" a="1"/>
  <c r="AB1495" i="36" s="1"/>
  <c r="AB1494" i="36" a="1"/>
  <c r="AB1494" i="36" s="1"/>
  <c r="AB1493" i="36" a="1"/>
  <c r="AB1493" i="36" s="1"/>
  <c r="AB1492" i="36" a="1"/>
  <c r="AB1492" i="36" s="1"/>
  <c r="AB1491" i="36" a="1"/>
  <c r="AB1491" i="36" s="1"/>
  <c r="AB1490" i="36" a="1"/>
  <c r="AB1490" i="36" s="1"/>
  <c r="AB1489" i="36" a="1"/>
  <c r="AB1489" i="36" s="1"/>
  <c r="AB1488" i="36" a="1"/>
  <c r="AB1488" i="36" s="1"/>
  <c r="AB1487" i="36" a="1"/>
  <c r="AB1487" i="36" s="1"/>
  <c r="AB1486" i="36" a="1"/>
  <c r="AB1486" i="36" s="1"/>
  <c r="AB1485" i="36" a="1"/>
  <c r="AB1485" i="36" s="1"/>
  <c r="AB1484" i="36" a="1"/>
  <c r="AB1484" i="36" s="1"/>
  <c r="AB1483" i="36" a="1"/>
  <c r="AB1483" i="36" s="1"/>
  <c r="AB1482" i="36" a="1"/>
  <c r="AB1482" i="36" s="1"/>
  <c r="AB1481" i="36" a="1"/>
  <c r="AB1481" i="36" s="1"/>
  <c r="AB1480" i="36" a="1"/>
  <c r="AB1480" i="36" s="1"/>
  <c r="AB1479" i="36" a="1"/>
  <c r="AB1479" i="36" s="1"/>
  <c r="AB1478" i="36" a="1"/>
  <c r="AB1478" i="36" s="1"/>
  <c r="AB1477" i="36" a="1"/>
  <c r="AB1477" i="36" s="1"/>
  <c r="AB1476" i="36" a="1"/>
  <c r="AB1476" i="36" s="1"/>
  <c r="AB1475" i="36" a="1"/>
  <c r="AB1475" i="36" s="1"/>
  <c r="AB1474" i="36" a="1"/>
  <c r="AB1474" i="36" s="1"/>
  <c r="AB1473" i="36" a="1"/>
  <c r="AB1473" i="36" s="1"/>
  <c r="AB1472" i="36" a="1"/>
  <c r="AB1472" i="36" s="1"/>
  <c r="AB1471" i="36" a="1"/>
  <c r="AB1471" i="36" s="1"/>
  <c r="AB1470" i="36" a="1"/>
  <c r="AB1470" i="36" s="1"/>
  <c r="AB1469" i="36" a="1"/>
  <c r="AB1469" i="36" s="1"/>
  <c r="AB1468" i="36" a="1"/>
  <c r="AB1468" i="36" s="1"/>
  <c r="AB1467" i="36" a="1"/>
  <c r="AB1467" i="36" s="1"/>
  <c r="AB1466" i="36" a="1"/>
  <c r="AB1466" i="36" s="1"/>
  <c r="AB1465" i="36" a="1"/>
  <c r="AB1465" i="36" s="1"/>
  <c r="AB1464" i="36" a="1"/>
  <c r="AB1464" i="36" s="1"/>
  <c r="AB1463" i="36" a="1"/>
  <c r="AB1463" i="36" s="1"/>
  <c r="AB1462" i="36" a="1"/>
  <c r="AB1462" i="36" s="1"/>
  <c r="AB1461" i="36" a="1"/>
  <c r="AB1461" i="36" s="1"/>
  <c r="AB1460" i="36" a="1"/>
  <c r="AB1460" i="36" s="1"/>
  <c r="AB1459" i="36" a="1"/>
  <c r="AB1459" i="36" s="1"/>
  <c r="AB1458" i="36" a="1"/>
  <c r="AB1458" i="36" s="1"/>
  <c r="AB1457" i="36" a="1"/>
  <c r="AB1457" i="36" s="1"/>
  <c r="AB1456" i="36" a="1"/>
  <c r="AB1456" i="36" s="1"/>
  <c r="AB1455" i="36" a="1"/>
  <c r="AB1455" i="36" s="1"/>
  <c r="AB1454" i="36" a="1"/>
  <c r="AB1454" i="36" s="1"/>
  <c r="AB1453" i="36" a="1"/>
  <c r="AB1453" i="36" s="1"/>
  <c r="AB1452" i="36" a="1"/>
  <c r="AB1452" i="36" s="1"/>
  <c r="AB1451" i="36" a="1"/>
  <c r="AB1451" i="36" s="1"/>
  <c r="AB1450" i="36" a="1"/>
  <c r="AB1450" i="36" s="1"/>
  <c r="AB1449" i="36" a="1"/>
  <c r="AB1449" i="36" s="1"/>
  <c r="AB1448" i="36" a="1"/>
  <c r="AB1448" i="36" s="1"/>
  <c r="AB1447" i="36" a="1"/>
  <c r="AB1447" i="36" s="1"/>
  <c r="AB1446" i="36" a="1"/>
  <c r="AB1446" i="36" s="1"/>
  <c r="AB1445" i="36" a="1"/>
  <c r="AB1445" i="36" s="1"/>
  <c r="AB1444" i="36" a="1"/>
  <c r="AB1444" i="36" s="1"/>
  <c r="AB1443" i="36" a="1"/>
  <c r="AB1443" i="36" s="1"/>
  <c r="AB1442" i="36" a="1"/>
  <c r="AB1442" i="36" s="1"/>
  <c r="AB1441" i="36" a="1"/>
  <c r="AB1441" i="36" s="1"/>
  <c r="AB1440" i="36" a="1"/>
  <c r="AB1440" i="36" s="1"/>
  <c r="AB1439" i="36" a="1"/>
  <c r="AB1439" i="36" s="1"/>
  <c r="AB1438" i="36" a="1"/>
  <c r="AB1438" i="36" s="1"/>
  <c r="AB1437" i="36" a="1"/>
  <c r="AB1437" i="36" s="1"/>
  <c r="AB1436" i="36" a="1"/>
  <c r="AB1436" i="36" s="1"/>
  <c r="AB1435" i="36" a="1"/>
  <c r="AB1435" i="36" s="1"/>
  <c r="AB1434" i="36" a="1"/>
  <c r="AB1434" i="36" s="1"/>
  <c r="AB1433" i="36" a="1"/>
  <c r="AB1433" i="36" s="1"/>
  <c r="AB1432" i="36" a="1"/>
  <c r="AB1432" i="36" s="1"/>
  <c r="AB1431" i="36" a="1"/>
  <c r="AB1431" i="36" s="1"/>
  <c r="AB1430" i="36" a="1"/>
  <c r="AB1430" i="36" s="1"/>
  <c r="AB1429" i="36" a="1"/>
  <c r="AB1429" i="36" s="1"/>
  <c r="AB1428" i="36" a="1"/>
  <c r="AB1428" i="36" s="1"/>
  <c r="AB1427" i="36" a="1"/>
  <c r="AB1427" i="36" s="1"/>
  <c r="AB1426" i="36" a="1"/>
  <c r="AB1426" i="36" s="1"/>
  <c r="AB1425" i="36" a="1"/>
  <c r="AB1425" i="36" s="1"/>
  <c r="AB1424" i="36" a="1"/>
  <c r="AB1424" i="36" s="1"/>
  <c r="AB1423" i="36" a="1"/>
  <c r="AB1423" i="36" s="1"/>
  <c r="AB1422" i="36" a="1"/>
  <c r="AB1422" i="36" s="1"/>
  <c r="AB1421" i="36" a="1"/>
  <c r="AB1421" i="36" s="1"/>
  <c r="AB1420" i="36" a="1"/>
  <c r="AB1420" i="36" s="1"/>
  <c r="AB1419" i="36" a="1"/>
  <c r="AB1419" i="36" s="1"/>
  <c r="AB1418" i="36" a="1"/>
  <c r="AB1418" i="36" s="1"/>
  <c r="AB1417" i="36" a="1"/>
  <c r="AB1417" i="36" s="1"/>
  <c r="AB1416" i="36" a="1"/>
  <c r="AB1416" i="36" s="1"/>
  <c r="AB1415" i="36" a="1"/>
  <c r="AB1415" i="36" s="1"/>
  <c r="AB1414" i="36" a="1"/>
  <c r="AB1414" i="36" s="1"/>
  <c r="AB1413" i="36" a="1"/>
  <c r="AB1413" i="36" s="1"/>
  <c r="AB1412" i="36" a="1"/>
  <c r="AB1412" i="36" s="1"/>
  <c r="AB1411" i="36" a="1"/>
  <c r="AB1411" i="36" s="1"/>
  <c r="AB1410" i="36" a="1"/>
  <c r="AB1410" i="36" s="1"/>
  <c r="AB1409" i="36" a="1"/>
  <c r="AB1409" i="36" s="1"/>
  <c r="AB1408" i="36" a="1"/>
  <c r="AB1408" i="36" s="1"/>
  <c r="AB1407" i="36" a="1"/>
  <c r="AB1407" i="36" s="1"/>
  <c r="AB1406" i="36" a="1"/>
  <c r="AB1406" i="36" s="1"/>
  <c r="AB1405" i="36" a="1"/>
  <c r="AB1405" i="36" s="1"/>
  <c r="AB1404" i="36" a="1"/>
  <c r="AB1404" i="36" s="1"/>
  <c r="AB1403" i="36" a="1"/>
  <c r="AB1403" i="36" s="1"/>
  <c r="AB1402" i="36" a="1"/>
  <c r="AB1402" i="36" s="1"/>
  <c r="AB1401" i="36" a="1"/>
  <c r="AB1401" i="36" s="1"/>
  <c r="AB1400" i="36" a="1"/>
  <c r="AB1400" i="36" s="1"/>
  <c r="AB1399" i="36" a="1"/>
  <c r="AB1399" i="36" s="1"/>
  <c r="AB1398" i="36" a="1"/>
  <c r="AB1398" i="36" s="1"/>
  <c r="AB1397" i="36" a="1"/>
  <c r="AB1397" i="36" s="1"/>
  <c r="AB1396" i="36" a="1"/>
  <c r="AB1396" i="36" s="1"/>
  <c r="AB1395" i="36" a="1"/>
  <c r="AB1395" i="36" s="1"/>
  <c r="AB1394" i="36" a="1"/>
  <c r="AB1394" i="36" s="1"/>
  <c r="AB1393" i="36" a="1"/>
  <c r="AB1393" i="36" s="1"/>
  <c r="AB1392" i="36" a="1"/>
  <c r="AB1392" i="36" s="1"/>
  <c r="AB1391" i="36" a="1"/>
  <c r="AB1391" i="36" s="1"/>
  <c r="AB1390" i="36" a="1"/>
  <c r="AB1390" i="36" s="1"/>
  <c r="AB1389" i="36" a="1"/>
  <c r="AB1389" i="36" s="1"/>
  <c r="AB1388" i="36" a="1"/>
  <c r="AB1388" i="36" s="1"/>
  <c r="AB1387" i="36" a="1"/>
  <c r="AB1387" i="36" s="1"/>
  <c r="AB1386" i="36" a="1"/>
  <c r="AB1386" i="36" s="1"/>
  <c r="AB1385" i="36" a="1"/>
  <c r="AB1385" i="36" s="1"/>
  <c r="AB1384" i="36" a="1"/>
  <c r="AB1384" i="36" s="1"/>
  <c r="AB1383" i="36" a="1"/>
  <c r="AB1383" i="36" s="1"/>
  <c r="AB1382" i="36" a="1"/>
  <c r="AB1382" i="36" s="1"/>
  <c r="AB1381" i="36" a="1"/>
  <c r="AB1381" i="36" s="1"/>
  <c r="AB1380" i="36" a="1"/>
  <c r="AB1380" i="36" s="1"/>
  <c r="AB1379" i="36" a="1"/>
  <c r="AB1379" i="36" s="1"/>
  <c r="AB1378" i="36" a="1"/>
  <c r="AB1378" i="36" s="1"/>
  <c r="AB1377" i="36" a="1"/>
  <c r="AB1377" i="36" s="1"/>
  <c r="AB1376" i="36" a="1"/>
  <c r="AB1376" i="36" s="1"/>
  <c r="AB1375" i="36" a="1"/>
  <c r="AB1375" i="36" s="1"/>
  <c r="AB1374" i="36" a="1"/>
  <c r="AB1374" i="36" s="1"/>
  <c r="AB1373" i="36" a="1"/>
  <c r="AB1373" i="36" s="1"/>
  <c r="AB1372" i="36" a="1"/>
  <c r="AB1372" i="36" s="1"/>
  <c r="AB1371" i="36" a="1"/>
  <c r="AB1371" i="36" s="1"/>
  <c r="AB1370" i="36" a="1"/>
  <c r="AB1370" i="36" s="1"/>
  <c r="AB1369" i="36" a="1"/>
  <c r="AB1369" i="36" s="1"/>
  <c r="AB1368" i="36" a="1"/>
  <c r="AB1368" i="36" s="1"/>
  <c r="AB1367" i="36" a="1"/>
  <c r="AB1367" i="36" s="1"/>
  <c r="AB1366" i="36" a="1"/>
  <c r="AB1366" i="36" s="1"/>
  <c r="AB1365" i="36" a="1"/>
  <c r="AB1365" i="36" s="1"/>
  <c r="AB1364" i="36" a="1"/>
  <c r="AB1364" i="36" s="1"/>
  <c r="AB1363" i="36" a="1"/>
  <c r="AB1363" i="36" s="1"/>
  <c r="AB1362" i="36" a="1"/>
  <c r="AB1362" i="36" s="1"/>
  <c r="AB1361" i="36" a="1"/>
  <c r="AB1361" i="36" s="1"/>
  <c r="AB1360" i="36" a="1"/>
  <c r="AB1360" i="36" s="1"/>
  <c r="AB1359" i="36" a="1"/>
  <c r="AB1359" i="36" s="1"/>
  <c r="AB1358" i="36" a="1"/>
  <c r="AB1358" i="36" s="1"/>
  <c r="AB1357" i="36" a="1"/>
  <c r="AB1357" i="36" s="1"/>
  <c r="AB1356" i="36" a="1"/>
  <c r="AB1356" i="36" s="1"/>
  <c r="AB1355" i="36" a="1"/>
  <c r="AB1355" i="36" s="1"/>
  <c r="AB1354" i="36" a="1"/>
  <c r="AB1354" i="36" s="1"/>
  <c r="AB1353" i="36" a="1"/>
  <c r="AB1353" i="36" s="1"/>
  <c r="AB1352" i="36" a="1"/>
  <c r="AB1352" i="36" s="1"/>
  <c r="AB1351" i="36" a="1"/>
  <c r="AB1351" i="36" s="1"/>
  <c r="AB1350" i="36" a="1"/>
  <c r="AB1350" i="36" s="1"/>
  <c r="AB1349" i="36" a="1"/>
  <c r="AB1349" i="36" s="1"/>
  <c r="AB1348" i="36" a="1"/>
  <c r="AB1348" i="36" s="1"/>
  <c r="AB1347" i="36" a="1"/>
  <c r="AB1347" i="36" s="1"/>
  <c r="AB1346" i="36" a="1"/>
  <c r="AB1346" i="36" s="1"/>
  <c r="AB1345" i="36" a="1"/>
  <c r="AB1345" i="36" s="1"/>
  <c r="AB1344" i="36" a="1"/>
  <c r="AB1344" i="36" s="1"/>
  <c r="AB1343" i="36" a="1"/>
  <c r="AB1343" i="36" s="1"/>
  <c r="AB1342" i="36" a="1"/>
  <c r="AB1342" i="36" s="1"/>
  <c r="AB1341" i="36" a="1"/>
  <c r="AB1341" i="36" s="1"/>
  <c r="AB1340" i="36" a="1"/>
  <c r="AB1340" i="36" s="1"/>
  <c r="AB1339" i="36" a="1"/>
  <c r="AB1339" i="36" s="1"/>
  <c r="AB1338" i="36" a="1"/>
  <c r="AB1338" i="36" s="1"/>
  <c r="AB1337" i="36" a="1"/>
  <c r="AB1337" i="36" s="1"/>
  <c r="AB1336" i="36" a="1"/>
  <c r="AB1336" i="36" s="1"/>
  <c r="AB1335" i="36" a="1"/>
  <c r="AB1335" i="36" s="1"/>
  <c r="AB1334" i="36" a="1"/>
  <c r="AB1334" i="36" s="1"/>
  <c r="AB1333" i="36" a="1"/>
  <c r="AB1333" i="36" s="1"/>
  <c r="AB1332" i="36" a="1"/>
  <c r="AB1332" i="36" s="1"/>
  <c r="AB1331" i="36" a="1"/>
  <c r="AB1331" i="36" s="1"/>
  <c r="AB1330" i="36" a="1"/>
  <c r="AB1330" i="36" s="1"/>
  <c r="AB1329" i="36" a="1"/>
  <c r="AB1329" i="36" s="1"/>
  <c r="AB1328" i="36" a="1"/>
  <c r="AB1328" i="36" s="1"/>
  <c r="AB1327" i="36" a="1"/>
  <c r="AB1327" i="36" s="1"/>
  <c r="AB1326" i="36" a="1"/>
  <c r="AB1326" i="36" s="1"/>
  <c r="AB1325" i="36" a="1"/>
  <c r="AB1325" i="36" s="1"/>
  <c r="AB1324" i="36" a="1"/>
  <c r="AB1324" i="36" s="1"/>
  <c r="AB1323" i="36" a="1"/>
  <c r="AB1323" i="36" s="1"/>
  <c r="AB1322" i="36" a="1"/>
  <c r="AB1322" i="36" s="1"/>
  <c r="AB1321" i="36" a="1"/>
  <c r="AB1321" i="36" s="1"/>
  <c r="AB1320" i="36" a="1"/>
  <c r="AB1320" i="36" s="1"/>
  <c r="AB1319" i="36" a="1"/>
  <c r="AB1319" i="36" s="1"/>
  <c r="AB1318" i="36" a="1"/>
  <c r="AB1318" i="36" s="1"/>
  <c r="AB1317" i="36" a="1"/>
  <c r="AB1317" i="36" s="1"/>
  <c r="AB1316" i="36" a="1"/>
  <c r="AB1316" i="36" s="1"/>
  <c r="AB1315" i="36" a="1"/>
  <c r="AB1315" i="36" s="1"/>
  <c r="AB1314" i="36" a="1"/>
  <c r="AB1314" i="36" s="1"/>
  <c r="AB1313" i="36" a="1"/>
  <c r="AB1313" i="36" s="1"/>
  <c r="AB1312" i="36" a="1"/>
  <c r="AB1312" i="36" s="1"/>
  <c r="AB1311" i="36" a="1"/>
  <c r="AB1311" i="36" s="1"/>
  <c r="AB1310" i="36" a="1"/>
  <c r="AB1310" i="36" s="1"/>
  <c r="AB1309" i="36" a="1"/>
  <c r="AB1309" i="36" s="1"/>
  <c r="AB1308" i="36" a="1"/>
  <c r="AB1308" i="36" s="1"/>
  <c r="AB1307" i="36" a="1"/>
  <c r="AB1307" i="36" s="1"/>
  <c r="AB1306" i="36" a="1"/>
  <c r="AB1306" i="36" s="1"/>
  <c r="AB1305" i="36" a="1"/>
  <c r="AB1305" i="36" s="1"/>
  <c r="AB1304" i="36" a="1"/>
  <c r="AB1304" i="36" s="1"/>
  <c r="AB1303" i="36" a="1"/>
  <c r="AB1303" i="36" s="1"/>
  <c r="AB1302" i="36" a="1"/>
  <c r="AB1302" i="36" s="1"/>
  <c r="AB1301" i="36" a="1"/>
  <c r="AB1301" i="36" s="1"/>
  <c r="AB1300" i="36" a="1"/>
  <c r="AB1300" i="36" s="1"/>
  <c r="AB1299" i="36" a="1"/>
  <c r="AB1299" i="36" s="1"/>
  <c r="AB1298" i="36" a="1"/>
  <c r="AB1298" i="36" s="1"/>
  <c r="AB1297" i="36" a="1"/>
  <c r="AB1297" i="36" s="1"/>
  <c r="AB1296" i="36" a="1"/>
  <c r="AB1296" i="36" s="1"/>
  <c r="AB1295" i="36" a="1"/>
  <c r="AB1295" i="36" s="1"/>
  <c r="AB1294" i="36" a="1"/>
  <c r="AB1294" i="36" s="1"/>
  <c r="AB1293" i="36" a="1"/>
  <c r="AB1293" i="36" s="1"/>
  <c r="AB1292" i="36" a="1"/>
  <c r="AB1292" i="36" s="1"/>
  <c r="AB1291" i="36" a="1"/>
  <c r="AB1291" i="36" s="1"/>
  <c r="AB1290" i="36" a="1"/>
  <c r="AB1290" i="36" s="1"/>
  <c r="AB1289" i="36" a="1"/>
  <c r="AB1289" i="36" s="1"/>
  <c r="AB1288" i="36" a="1"/>
  <c r="AB1288" i="36" s="1"/>
  <c r="AB1287" i="36" a="1"/>
  <c r="AB1287" i="36" s="1"/>
  <c r="AB1286" i="36" a="1"/>
  <c r="AB1286" i="36" s="1"/>
  <c r="AB1285" i="36" a="1"/>
  <c r="AB1285" i="36" s="1"/>
  <c r="AB1284" i="36" a="1"/>
  <c r="AB1284" i="36" s="1"/>
  <c r="AB1283" i="36" a="1"/>
  <c r="AB1283" i="36" s="1"/>
  <c r="AB1282" i="36" a="1"/>
  <c r="AB1282" i="36" s="1"/>
  <c r="AB1281" i="36" a="1"/>
  <c r="AB1281" i="36" s="1"/>
  <c r="AB1280" i="36" a="1"/>
  <c r="AB1280" i="36" s="1"/>
  <c r="AB1279" i="36" a="1"/>
  <c r="AB1279" i="36" s="1"/>
  <c r="AB1278" i="36" a="1"/>
  <c r="AB1278" i="36" s="1"/>
  <c r="AB1277" i="36" a="1"/>
  <c r="AB1277" i="36" s="1"/>
  <c r="AB1276" i="36" a="1"/>
  <c r="AB1276" i="36" s="1"/>
  <c r="AB1275" i="36" a="1"/>
  <c r="AB1275" i="36" s="1"/>
  <c r="AB1274" i="36" a="1"/>
  <c r="AB1274" i="36" s="1"/>
  <c r="AB1273" i="36" a="1"/>
  <c r="AB1273" i="36" s="1"/>
  <c r="AB1272" i="36" a="1"/>
  <c r="AB1272" i="36" s="1"/>
  <c r="AB1271" i="36" a="1"/>
  <c r="AB1271" i="36" s="1"/>
  <c r="AB1270" i="36" a="1"/>
  <c r="AB1270" i="36" s="1"/>
  <c r="AB1269" i="36" a="1"/>
  <c r="AB1269" i="36" s="1"/>
  <c r="AB1268" i="36" a="1"/>
  <c r="AB1268" i="36" s="1"/>
  <c r="AB1267" i="36" a="1"/>
  <c r="AB1267" i="36" s="1"/>
  <c r="AB1266" i="36" a="1"/>
  <c r="AB1266" i="36" s="1"/>
  <c r="AB1265" i="36" a="1"/>
  <c r="AB1265" i="36" s="1"/>
  <c r="AB1264" i="36" a="1"/>
  <c r="AB1264" i="36" s="1"/>
  <c r="AB1263" i="36" a="1"/>
  <c r="AB1263" i="36" s="1"/>
  <c r="AB1262" i="36" a="1"/>
  <c r="AB1262" i="36" s="1"/>
  <c r="AB1261" i="36" a="1"/>
  <c r="AB1261" i="36" s="1"/>
  <c r="AB1260" i="36" a="1"/>
  <c r="AB1260" i="36" s="1"/>
  <c r="AB1259" i="36" a="1"/>
  <c r="AB1259" i="36" s="1"/>
  <c r="AB1258" i="36" a="1"/>
  <c r="AB1258" i="36" s="1"/>
  <c r="AB1257" i="36" a="1"/>
  <c r="AB1257" i="36" s="1"/>
  <c r="AB1256" i="36" a="1"/>
  <c r="AB1256" i="36" s="1"/>
  <c r="AB1255" i="36" a="1"/>
  <c r="AB1255" i="36" s="1"/>
  <c r="AB1254" i="36" a="1"/>
  <c r="AB1254" i="36" s="1"/>
  <c r="AB1253" i="36" a="1"/>
  <c r="AB1253" i="36" s="1"/>
  <c r="AB1252" i="36" a="1"/>
  <c r="AB1252" i="36" s="1"/>
  <c r="AB1251" i="36" a="1"/>
  <c r="AB1251" i="36" s="1"/>
  <c r="AB1250" i="36" a="1"/>
  <c r="AB1250" i="36" s="1"/>
  <c r="AB1249" i="36" a="1"/>
  <c r="AB1249" i="36" s="1"/>
  <c r="AB1248" i="36" a="1"/>
  <c r="AB1248" i="36" s="1"/>
  <c r="AB1247" i="36" a="1"/>
  <c r="AB1247" i="36" s="1"/>
  <c r="AB1246" i="36" a="1"/>
  <c r="AB1246" i="36" s="1"/>
  <c r="AB1245" i="36" a="1"/>
  <c r="AB1245" i="36" s="1"/>
  <c r="AB1244" i="36" a="1"/>
  <c r="AB1244" i="36" s="1"/>
  <c r="AB1243" i="36" a="1"/>
  <c r="AB1243" i="36" s="1"/>
  <c r="AB1242" i="36" a="1"/>
  <c r="AB1242" i="36" s="1"/>
  <c r="AB1241" i="36" a="1"/>
  <c r="AB1241" i="36" s="1"/>
  <c r="AB1240" i="36" a="1"/>
  <c r="AB1240" i="36" s="1"/>
  <c r="AB1239" i="36" a="1"/>
  <c r="AB1239" i="36" s="1"/>
  <c r="AB1238" i="36" a="1"/>
  <c r="AB1238" i="36" s="1"/>
  <c r="AB1237" i="36" a="1"/>
  <c r="AB1237" i="36" s="1"/>
  <c r="AB1236" i="36" a="1"/>
  <c r="AB1236" i="36" s="1"/>
  <c r="AB1235" i="36" a="1"/>
  <c r="AB1235" i="36" s="1"/>
  <c r="AB1234" i="36" a="1"/>
  <c r="AB1234" i="36" s="1"/>
  <c r="AB1233" i="36" a="1"/>
  <c r="AB1233" i="36" s="1"/>
  <c r="AB1232" i="36" a="1"/>
  <c r="AB1232" i="36" s="1"/>
  <c r="AB1231" i="36" a="1"/>
  <c r="AB1231" i="36" s="1"/>
  <c r="AB1230" i="36" a="1"/>
  <c r="AB1230" i="36" s="1"/>
  <c r="AB1229" i="36" a="1"/>
  <c r="AB1229" i="36" s="1"/>
  <c r="AB1228" i="36" a="1"/>
  <c r="AB1228" i="36" s="1"/>
  <c r="AB1227" i="36" a="1"/>
  <c r="AB1227" i="36" s="1"/>
  <c r="AB1226" i="36" a="1"/>
  <c r="AB1226" i="36" s="1"/>
  <c r="AB1225" i="36" a="1"/>
  <c r="AB1225" i="36" s="1"/>
  <c r="AB1224" i="36" a="1"/>
  <c r="AB1224" i="36" s="1"/>
  <c r="AB1223" i="36" a="1"/>
  <c r="AB1223" i="36" s="1"/>
  <c r="AB1222" i="36" a="1"/>
  <c r="AB1222" i="36" s="1"/>
  <c r="AB1221" i="36" a="1"/>
  <c r="AB1221" i="36" s="1"/>
  <c r="AB1220" i="36" a="1"/>
  <c r="AB1220" i="36" s="1"/>
  <c r="AB1219" i="36" a="1"/>
  <c r="AB1219" i="36" s="1"/>
  <c r="AB1218" i="36" a="1"/>
  <c r="AB1218" i="36" s="1"/>
  <c r="AB1217" i="36" a="1"/>
  <c r="AB1217" i="36" s="1"/>
  <c r="AB1216" i="36" a="1"/>
  <c r="AB1216" i="36" s="1"/>
  <c r="AB1215" i="36" a="1"/>
  <c r="AB1215" i="36" s="1"/>
  <c r="AB1214" i="36" a="1"/>
  <c r="AB1214" i="36" s="1"/>
  <c r="AB1213" i="36" a="1"/>
  <c r="AB1213" i="36" s="1"/>
  <c r="AB1212" i="36" a="1"/>
  <c r="AB1212" i="36" s="1"/>
  <c r="AB1211" i="36" a="1"/>
  <c r="AB1211" i="36" s="1"/>
  <c r="AB1210" i="36" a="1"/>
  <c r="AB1210" i="36" s="1"/>
  <c r="AB1209" i="36" a="1"/>
  <c r="AB1209" i="36" s="1"/>
  <c r="AB1208" i="36" a="1"/>
  <c r="AB1208" i="36" s="1"/>
  <c r="AB1207" i="36" a="1"/>
  <c r="AB1207" i="36" s="1"/>
  <c r="AB1206" i="36" a="1"/>
  <c r="AB1206" i="36" s="1"/>
  <c r="AB1205" i="36" a="1"/>
  <c r="AB1205" i="36" s="1"/>
  <c r="AB1204" i="36" a="1"/>
  <c r="AB1204" i="36" s="1"/>
  <c r="AB1203" i="36" a="1"/>
  <c r="AB1203" i="36" s="1"/>
  <c r="AB1202" i="36" a="1"/>
  <c r="AB1202" i="36" s="1"/>
  <c r="AB1201" i="36" a="1"/>
  <c r="AB1201" i="36" s="1"/>
  <c r="AB1200" i="36" a="1"/>
  <c r="AB1200" i="36" s="1"/>
  <c r="AB1199" i="36" a="1"/>
  <c r="AB1199" i="36" s="1"/>
  <c r="AB1198" i="36" a="1"/>
  <c r="AB1198" i="36" s="1"/>
  <c r="AB1197" i="36" a="1"/>
  <c r="AB1197" i="36" s="1"/>
  <c r="AB1196" i="36" a="1"/>
  <c r="AB1196" i="36" s="1"/>
  <c r="AB1195" i="36" a="1"/>
  <c r="AB1195" i="36" s="1"/>
  <c r="AB1194" i="36" a="1"/>
  <c r="AB1194" i="36" s="1"/>
  <c r="AB1193" i="36" a="1"/>
  <c r="AB1193" i="36" s="1"/>
  <c r="AB1192" i="36" a="1"/>
  <c r="AB1192" i="36" s="1"/>
  <c r="AB1191" i="36" a="1"/>
  <c r="AB1191" i="36" s="1"/>
  <c r="AB1190" i="36" a="1"/>
  <c r="AB1190" i="36" s="1"/>
  <c r="AB1189" i="36" a="1"/>
  <c r="AB1189" i="36" s="1"/>
  <c r="AB1188" i="36" a="1"/>
  <c r="AB1188" i="36" s="1"/>
  <c r="AB1187" i="36" a="1"/>
  <c r="AB1187" i="36" s="1"/>
  <c r="AB1186" i="36" a="1"/>
  <c r="AB1186" i="36" s="1"/>
  <c r="AB1185" i="36" a="1"/>
  <c r="AB1185" i="36" s="1"/>
  <c r="AB1184" i="36" a="1"/>
  <c r="AB1184" i="36" s="1"/>
  <c r="AB1183" i="36" a="1"/>
  <c r="AB1183" i="36" s="1"/>
  <c r="AB1182" i="36" a="1"/>
  <c r="AB1182" i="36" s="1"/>
  <c r="AB1181" i="36" a="1"/>
  <c r="AB1181" i="36" s="1"/>
  <c r="AB1180" i="36" a="1"/>
  <c r="AB1180" i="36" s="1"/>
  <c r="AB1179" i="36" a="1"/>
  <c r="AB1179" i="36" s="1"/>
  <c r="AB1178" i="36" a="1"/>
  <c r="AB1178" i="36" s="1"/>
  <c r="AB1177" i="36" a="1"/>
  <c r="AB1177" i="36" s="1"/>
  <c r="AB1176" i="36" a="1"/>
  <c r="AB1176" i="36" s="1"/>
  <c r="AB1175" i="36" a="1"/>
  <c r="AB1175" i="36" s="1"/>
  <c r="AB1174" i="36" a="1"/>
  <c r="AB1174" i="36" s="1"/>
  <c r="AB1173" i="36" a="1"/>
  <c r="AB1173" i="36" s="1"/>
  <c r="AB1172" i="36" a="1"/>
  <c r="AB1172" i="36" s="1"/>
  <c r="AB1171" i="36" a="1"/>
  <c r="AB1171" i="36" s="1"/>
  <c r="AB1170" i="36" a="1"/>
  <c r="AB1170" i="36" s="1"/>
  <c r="AB1169" i="36" a="1"/>
  <c r="AB1169" i="36" s="1"/>
  <c r="AB1168" i="36" a="1"/>
  <c r="AB1168" i="36" s="1"/>
  <c r="AB1167" i="36" a="1"/>
  <c r="AB1167" i="36" s="1"/>
  <c r="AB1166" i="36" a="1"/>
  <c r="AB1166" i="36" s="1"/>
  <c r="AB1165" i="36" a="1"/>
  <c r="AB1165" i="36" s="1"/>
  <c r="AB1164" i="36" a="1"/>
  <c r="AB1164" i="36" s="1"/>
  <c r="AB1163" i="36" a="1"/>
  <c r="AB1163" i="36" s="1"/>
  <c r="AB1162" i="36" a="1"/>
  <c r="AB1162" i="36" s="1"/>
  <c r="AB1161" i="36" a="1"/>
  <c r="AB1161" i="36" s="1"/>
  <c r="AB1160" i="36" a="1"/>
  <c r="AB1160" i="36" s="1"/>
  <c r="AB1159" i="36" a="1"/>
  <c r="AB1159" i="36" s="1"/>
  <c r="AB1158" i="36" a="1"/>
  <c r="AB1158" i="36" s="1"/>
  <c r="AB1157" i="36" a="1"/>
  <c r="AB1157" i="36" s="1"/>
  <c r="AB1156" i="36" a="1"/>
  <c r="AB1156" i="36" s="1"/>
  <c r="AB1155" i="36" a="1"/>
  <c r="AB1155" i="36" s="1"/>
  <c r="AB1154" i="36" a="1"/>
  <c r="AB1154" i="36" s="1"/>
  <c r="AB1153" i="36" a="1"/>
  <c r="AB1153" i="36" s="1"/>
  <c r="AB1152" i="36" a="1"/>
  <c r="AB1152" i="36" s="1"/>
  <c r="AB1151" i="36" a="1"/>
  <c r="AB1151" i="36" s="1"/>
  <c r="AB1150" i="36" a="1"/>
  <c r="AB1150" i="36" s="1"/>
  <c r="AB1149" i="36" a="1"/>
  <c r="AB1149" i="36" s="1"/>
  <c r="AB1148" i="36" a="1"/>
  <c r="AB1148" i="36" s="1"/>
  <c r="AB1147" i="36" a="1"/>
  <c r="AB1147" i="36" s="1"/>
  <c r="AB1146" i="36" a="1"/>
  <c r="AB1146" i="36" s="1"/>
  <c r="AB1145" i="36" a="1"/>
  <c r="AB1145" i="36" s="1"/>
  <c r="AB1144" i="36" a="1"/>
  <c r="AB1144" i="36" s="1"/>
  <c r="AB1143" i="36" a="1"/>
  <c r="AB1143" i="36" s="1"/>
  <c r="AB1142" i="36" a="1"/>
  <c r="AB1142" i="36" s="1"/>
  <c r="AB1141" i="36" a="1"/>
  <c r="AB1141" i="36" s="1"/>
  <c r="AB1140" i="36" a="1"/>
  <c r="AB1140" i="36" s="1"/>
  <c r="AB1139" i="36" a="1"/>
  <c r="AB1139" i="36" s="1"/>
  <c r="AB1138" i="36" a="1"/>
  <c r="AB1138" i="36" s="1"/>
  <c r="AB1137" i="36" a="1"/>
  <c r="AB1137" i="36" s="1"/>
  <c r="AB1136" i="36" a="1"/>
  <c r="AB1136" i="36" s="1"/>
  <c r="AB1135" i="36" a="1"/>
  <c r="AB1135" i="36" s="1"/>
  <c r="AB1134" i="36" a="1"/>
  <c r="AB1134" i="36" s="1"/>
  <c r="AB1133" i="36" a="1"/>
  <c r="AB1133" i="36" s="1"/>
  <c r="AB1132" i="36" a="1"/>
  <c r="AB1132" i="36" s="1"/>
  <c r="AB1131" i="36" a="1"/>
  <c r="AB1131" i="36" s="1"/>
  <c r="AB1130" i="36" a="1"/>
  <c r="AB1130" i="36" s="1"/>
  <c r="AB1129" i="36" a="1"/>
  <c r="AB1129" i="36" s="1"/>
  <c r="AB1128" i="36" a="1"/>
  <c r="AB1128" i="36" s="1"/>
  <c r="AB1127" i="36" a="1"/>
  <c r="AB1127" i="36" s="1"/>
  <c r="AB1126" i="36" a="1"/>
  <c r="AB1126" i="36" s="1"/>
  <c r="AB1125" i="36" a="1"/>
  <c r="AB1125" i="36" s="1"/>
  <c r="AB1124" i="36" a="1"/>
  <c r="AB1124" i="36" s="1"/>
  <c r="AB1123" i="36" a="1"/>
  <c r="AB1123" i="36" s="1"/>
  <c r="AB1122" i="36" a="1"/>
  <c r="AB1122" i="36" s="1"/>
  <c r="AB1121" i="36" a="1"/>
  <c r="AB1121" i="36" s="1"/>
  <c r="AB1120" i="36" a="1"/>
  <c r="AB1120" i="36" s="1"/>
  <c r="AB1119" i="36" a="1"/>
  <c r="AB1119" i="36" s="1"/>
  <c r="AB1118" i="36" a="1"/>
  <c r="AB1118" i="36" s="1"/>
  <c r="AB1117" i="36" a="1"/>
  <c r="AB1117" i="36" s="1"/>
  <c r="AB1116" i="36" a="1"/>
  <c r="AB1116" i="36" s="1"/>
  <c r="AB1115" i="36" a="1"/>
  <c r="AB1115" i="36" s="1"/>
  <c r="AB1114" i="36" a="1"/>
  <c r="AB1114" i="36" s="1"/>
  <c r="AB1113" i="36" a="1"/>
  <c r="AB1113" i="36" s="1"/>
  <c r="AB1112" i="36" a="1"/>
  <c r="AB1112" i="36" s="1"/>
  <c r="AB1111" i="36" a="1"/>
  <c r="AB1111" i="36" s="1"/>
  <c r="AB1110" i="36" a="1"/>
  <c r="AB1110" i="36" s="1"/>
  <c r="AB1109" i="36" a="1"/>
  <c r="AB1109" i="36" s="1"/>
  <c r="AB1108" i="36" a="1"/>
  <c r="AB1108" i="36" s="1"/>
  <c r="AB1107" i="36" a="1"/>
  <c r="AB1107" i="36" s="1"/>
  <c r="AB1106" i="36" a="1"/>
  <c r="AB1106" i="36" s="1"/>
  <c r="AB1105" i="36" a="1"/>
  <c r="AB1105" i="36" s="1"/>
  <c r="AB1104" i="36" a="1"/>
  <c r="AB1104" i="36" s="1"/>
  <c r="AB1103" i="36" a="1"/>
  <c r="AB1103" i="36" s="1"/>
  <c r="AB1102" i="36" a="1"/>
  <c r="AB1102" i="36" s="1"/>
  <c r="AB1101" i="36" a="1"/>
  <c r="AB1101" i="36" s="1"/>
  <c r="AB1100" i="36" a="1"/>
  <c r="AB1100" i="36" s="1"/>
  <c r="AB1099" i="36" a="1"/>
  <c r="AB1099" i="36" s="1"/>
  <c r="AB1098" i="36" a="1"/>
  <c r="AB1098" i="36" s="1"/>
  <c r="AB1097" i="36" a="1"/>
  <c r="AB1097" i="36" s="1"/>
  <c r="AB1096" i="36" a="1"/>
  <c r="AB1096" i="36" s="1"/>
  <c r="AB1095" i="36" a="1"/>
  <c r="AB1095" i="36" s="1"/>
  <c r="AB1094" i="36" a="1"/>
  <c r="AB1094" i="36" s="1"/>
  <c r="AB1093" i="36" a="1"/>
  <c r="AB1093" i="36" s="1"/>
  <c r="AB1092" i="36" a="1"/>
  <c r="AB1092" i="36" s="1"/>
  <c r="AB1091" i="36" a="1"/>
  <c r="AB1091" i="36" s="1"/>
  <c r="AB1090" i="36" a="1"/>
  <c r="AB1090" i="36" s="1"/>
  <c r="AB1089" i="36" a="1"/>
  <c r="AB1089" i="36" s="1"/>
  <c r="AB1088" i="36" a="1"/>
  <c r="AB1088" i="36" s="1"/>
  <c r="AB1087" i="36" a="1"/>
  <c r="AB1087" i="36" s="1"/>
  <c r="AB1086" i="36" a="1"/>
  <c r="AB1086" i="36" s="1"/>
  <c r="AB1085" i="36" a="1"/>
  <c r="AB1085" i="36" s="1"/>
  <c r="AB1084" i="36" a="1"/>
  <c r="AB1084" i="36" s="1"/>
  <c r="AB1083" i="36" a="1"/>
  <c r="AB1083" i="36" s="1"/>
  <c r="AB1082" i="36" a="1"/>
  <c r="AB1082" i="36" s="1"/>
  <c r="AB1081" i="36" a="1"/>
  <c r="AB1081" i="36" s="1"/>
  <c r="AB1080" i="36" a="1"/>
  <c r="AB1080" i="36" s="1"/>
  <c r="AB1079" i="36" a="1"/>
  <c r="AB1079" i="36" s="1"/>
  <c r="AB1078" i="36" a="1"/>
  <c r="AB1078" i="36" s="1"/>
  <c r="AB1077" i="36" a="1"/>
  <c r="AB1077" i="36" s="1"/>
  <c r="AB1076" i="36" a="1"/>
  <c r="AB1076" i="36" s="1"/>
  <c r="AB1075" i="36" a="1"/>
  <c r="AB1075" i="36" s="1"/>
  <c r="AB1074" i="36" a="1"/>
  <c r="AB1074" i="36" s="1"/>
  <c r="AB1073" i="36" a="1"/>
  <c r="AB1073" i="36" s="1"/>
  <c r="AB1072" i="36" a="1"/>
  <c r="AB1072" i="36" s="1"/>
  <c r="AB1071" i="36" a="1"/>
  <c r="AB1071" i="36" s="1"/>
  <c r="AB1070" i="36" a="1"/>
  <c r="AB1070" i="36" s="1"/>
  <c r="AB1069" i="36" a="1"/>
  <c r="AB1069" i="36" s="1"/>
  <c r="AB1068" i="36" a="1"/>
  <c r="AB1068" i="36" s="1"/>
  <c r="AB1067" i="36" a="1"/>
  <c r="AB1067" i="36" s="1"/>
  <c r="AB1066" i="36" a="1"/>
  <c r="AB1066" i="36" s="1"/>
  <c r="AB1065" i="36" a="1"/>
  <c r="AB1065" i="36" s="1"/>
  <c r="AB1064" i="36" a="1"/>
  <c r="AB1064" i="36" s="1"/>
  <c r="AB1063" i="36" a="1"/>
  <c r="AB1063" i="36" s="1"/>
  <c r="AB1062" i="36" a="1"/>
  <c r="AB1062" i="36" s="1"/>
  <c r="AB1061" i="36" a="1"/>
  <c r="AB1061" i="36" s="1"/>
  <c r="AB1060" i="36" a="1"/>
  <c r="AB1060" i="36" s="1"/>
  <c r="AB1059" i="36" a="1"/>
  <c r="AB1059" i="36" s="1"/>
  <c r="AB1058" i="36" a="1"/>
  <c r="AB1058" i="36" s="1"/>
  <c r="AB1057" i="36" a="1"/>
  <c r="AB1057" i="36" s="1"/>
  <c r="AB1056" i="36" a="1"/>
  <c r="AB1056" i="36" s="1"/>
  <c r="AB1055" i="36" a="1"/>
  <c r="AB1055" i="36" s="1"/>
  <c r="AB1054" i="36" a="1"/>
  <c r="AB1054" i="36" s="1"/>
  <c r="AB1053" i="36" a="1"/>
  <c r="AB1053" i="36" s="1"/>
  <c r="AB1052" i="36" a="1"/>
  <c r="AB1052" i="36" s="1"/>
  <c r="AB1051" i="36" a="1"/>
  <c r="AB1051" i="36" s="1"/>
  <c r="AB1050" i="36" a="1"/>
  <c r="AB1050" i="36" s="1"/>
  <c r="AB1049" i="36" a="1"/>
  <c r="AB1049" i="36" s="1"/>
  <c r="AB1048" i="36" a="1"/>
  <c r="AB1048" i="36" s="1"/>
  <c r="AB1047" i="36" a="1"/>
  <c r="AB1047" i="36" s="1"/>
  <c r="AB1046" i="36" a="1"/>
  <c r="AB1046" i="36" s="1"/>
  <c r="AB1045" i="36" a="1"/>
  <c r="AB1045" i="36" s="1"/>
  <c r="AB1044" i="36" a="1"/>
  <c r="AB1044" i="36" s="1"/>
  <c r="AB1043" i="36" a="1"/>
  <c r="AB1043" i="36" s="1"/>
  <c r="AB1042" i="36" a="1"/>
  <c r="AB1042" i="36" s="1"/>
  <c r="AB1041" i="36" a="1"/>
  <c r="AB1041" i="36" s="1"/>
  <c r="AB1040" i="36" a="1"/>
  <c r="AB1040" i="36" s="1"/>
  <c r="AB1039" i="36" a="1"/>
  <c r="AB1039" i="36" s="1"/>
  <c r="AB1038" i="36" a="1"/>
  <c r="AB1038" i="36" s="1"/>
  <c r="AB1037" i="36" a="1"/>
  <c r="AB1037" i="36" s="1"/>
  <c r="AB1036" i="36" a="1"/>
  <c r="AB1036" i="36" s="1"/>
  <c r="AB1035" i="36" a="1"/>
  <c r="AB1035" i="36" s="1"/>
  <c r="AB1034" i="36" a="1"/>
  <c r="AB1034" i="36" s="1"/>
  <c r="AB1033" i="36" a="1"/>
  <c r="AB1033" i="36" s="1"/>
  <c r="AB1032" i="36" a="1"/>
  <c r="AB1032" i="36" s="1"/>
  <c r="AB1031" i="36" a="1"/>
  <c r="AB1031" i="36" s="1"/>
  <c r="AB1030" i="36" a="1"/>
  <c r="AB1030" i="36" s="1"/>
  <c r="AB1029" i="36" a="1"/>
  <c r="AB1029" i="36" s="1"/>
  <c r="AB1028" i="36" a="1"/>
  <c r="AB1028" i="36" s="1"/>
  <c r="AB1027" i="36" a="1"/>
  <c r="AB1027" i="36" s="1"/>
  <c r="AB1026" i="36" a="1"/>
  <c r="AB1026" i="36" s="1"/>
  <c r="AB1025" i="36" a="1"/>
  <c r="AB1025" i="36" s="1"/>
  <c r="AB1024" i="36" a="1"/>
  <c r="AB1024" i="36" s="1"/>
  <c r="AB1023" i="36" a="1"/>
  <c r="AB1023" i="36" s="1"/>
  <c r="AB1022" i="36" a="1"/>
  <c r="AB1022" i="36" s="1"/>
  <c r="AB1021" i="36" a="1"/>
  <c r="AB1021" i="36" s="1"/>
  <c r="AB1020" i="36" a="1"/>
  <c r="AB1020" i="36" s="1"/>
  <c r="AB1019" i="36" a="1"/>
  <c r="AB1019" i="36" s="1"/>
  <c r="AB1018" i="36" a="1"/>
  <c r="AB1018" i="36" s="1"/>
  <c r="AB1017" i="36" a="1"/>
  <c r="AB1017" i="36" s="1"/>
  <c r="AB1016" i="36" a="1"/>
  <c r="AB1016" i="36" s="1"/>
  <c r="AB1015" i="36" a="1"/>
  <c r="AB1015" i="36" s="1"/>
  <c r="AB1014" i="36" a="1"/>
  <c r="AB1014" i="36" s="1"/>
  <c r="AB1013" i="36" a="1"/>
  <c r="AB1013" i="36" s="1"/>
  <c r="AB1012" i="36" a="1"/>
  <c r="AB1012" i="36" s="1"/>
  <c r="AB1011" i="36" a="1"/>
  <c r="AB1011" i="36" s="1"/>
  <c r="AB1010" i="36" a="1"/>
  <c r="AB1010" i="36" s="1"/>
  <c r="AB1009" i="36" a="1"/>
  <c r="AB1009" i="36" s="1"/>
  <c r="AB1008" i="36" a="1"/>
  <c r="AB1008" i="36" s="1"/>
  <c r="AB1007" i="36" a="1"/>
  <c r="AB1007" i="36" s="1"/>
  <c r="AB1006" i="36" a="1"/>
  <c r="AB1006" i="36" s="1"/>
  <c r="AB1005" i="36" a="1"/>
  <c r="AB1005" i="36" s="1"/>
  <c r="AB1004" i="36" a="1"/>
  <c r="AB1004" i="36" s="1"/>
  <c r="AB1003" i="36" a="1"/>
  <c r="AB1003" i="36" s="1"/>
  <c r="AB1002" i="36" a="1"/>
  <c r="AB1002" i="36" s="1"/>
  <c r="AB1001" i="36" a="1"/>
  <c r="AB1001" i="36" s="1"/>
  <c r="AB1000" i="36" a="1"/>
  <c r="AB1000" i="36" s="1"/>
  <c r="AB999" i="36" a="1"/>
  <c r="AB999" i="36" s="1"/>
  <c r="AB998" i="36" a="1"/>
  <c r="AB998" i="36" s="1"/>
  <c r="AB997" i="36" a="1"/>
  <c r="AB997" i="36" s="1"/>
  <c r="AB996" i="36" a="1"/>
  <c r="AB996" i="36" s="1"/>
  <c r="AB995" i="36" a="1"/>
  <c r="AB995" i="36" s="1"/>
  <c r="AB994" i="36" a="1"/>
  <c r="AB994" i="36" s="1"/>
  <c r="AB993" i="36" a="1"/>
  <c r="AB993" i="36" s="1"/>
  <c r="AB992" i="36" a="1"/>
  <c r="AB992" i="36" s="1"/>
  <c r="AB991" i="36" a="1"/>
  <c r="AB991" i="36" s="1"/>
  <c r="AB990" i="36" a="1"/>
  <c r="AB990" i="36" s="1"/>
  <c r="AB989" i="36" a="1"/>
  <c r="AB989" i="36" s="1"/>
  <c r="AB988" i="36" a="1"/>
  <c r="AB988" i="36" s="1"/>
  <c r="AB987" i="36" a="1"/>
  <c r="AB987" i="36" s="1"/>
  <c r="AB986" i="36" a="1"/>
  <c r="AB986" i="36" s="1"/>
  <c r="AB985" i="36" a="1"/>
  <c r="AB985" i="36" s="1"/>
  <c r="AB984" i="36" a="1"/>
  <c r="AB984" i="36" s="1"/>
  <c r="AB983" i="36" a="1"/>
  <c r="AB983" i="36" s="1"/>
  <c r="AB982" i="36" a="1"/>
  <c r="AB982" i="36" s="1"/>
  <c r="AB981" i="36" a="1"/>
  <c r="AB981" i="36" s="1"/>
  <c r="AB980" i="36" a="1"/>
  <c r="AB980" i="36" s="1"/>
  <c r="AB979" i="36" a="1"/>
  <c r="AB979" i="36" s="1"/>
  <c r="AB978" i="36" a="1"/>
  <c r="AB978" i="36" s="1"/>
  <c r="AB977" i="36" a="1"/>
  <c r="AB977" i="36" s="1"/>
  <c r="AB976" i="36" a="1"/>
  <c r="AB976" i="36" s="1"/>
  <c r="AB975" i="36" a="1"/>
  <c r="AB975" i="36" s="1"/>
  <c r="AB974" i="36" a="1"/>
  <c r="AB974" i="36" s="1"/>
  <c r="AB973" i="36" a="1"/>
  <c r="AB973" i="36" s="1"/>
  <c r="AB972" i="36" a="1"/>
  <c r="AB972" i="36" s="1"/>
  <c r="AB971" i="36" a="1"/>
  <c r="AB971" i="36" s="1"/>
  <c r="AB970" i="36" a="1"/>
  <c r="AB970" i="36" s="1"/>
  <c r="AB969" i="36" a="1"/>
  <c r="AB969" i="36" s="1"/>
  <c r="AB968" i="36" a="1"/>
  <c r="AB968" i="36" s="1"/>
  <c r="AB967" i="36" a="1"/>
  <c r="AB967" i="36" s="1"/>
  <c r="AB966" i="36" a="1"/>
  <c r="AB966" i="36" s="1"/>
  <c r="AB965" i="36" a="1"/>
  <c r="AB965" i="36" s="1"/>
  <c r="AB964" i="36" a="1"/>
  <c r="AB964" i="36" s="1"/>
  <c r="AB963" i="36" a="1"/>
  <c r="AB963" i="36" s="1"/>
  <c r="AB962" i="36" a="1"/>
  <c r="AB962" i="36" s="1"/>
  <c r="AB961" i="36" a="1"/>
  <c r="AB961" i="36" s="1"/>
  <c r="AB960" i="36" a="1"/>
  <c r="AB960" i="36" s="1"/>
  <c r="AB959" i="36" a="1"/>
  <c r="AB959" i="36" s="1"/>
  <c r="AB958" i="36" a="1"/>
  <c r="AB958" i="36" s="1"/>
  <c r="AB957" i="36" a="1"/>
  <c r="AB957" i="36" s="1"/>
  <c r="AB956" i="36" a="1"/>
  <c r="AB956" i="36" s="1"/>
  <c r="AB955" i="36" a="1"/>
  <c r="AB955" i="36" s="1"/>
  <c r="AB954" i="36" a="1"/>
  <c r="AB954" i="36" s="1"/>
  <c r="AB953" i="36" a="1"/>
  <c r="AB953" i="36" s="1"/>
  <c r="AB952" i="36" a="1"/>
  <c r="AB952" i="36" s="1"/>
  <c r="AB951" i="36" a="1"/>
  <c r="AB951" i="36" s="1"/>
  <c r="AB950" i="36" a="1"/>
  <c r="AB950" i="36" s="1"/>
  <c r="AB949" i="36" a="1"/>
  <c r="AB949" i="36" s="1"/>
  <c r="AB948" i="36" a="1"/>
  <c r="AB948" i="36" s="1"/>
  <c r="AB947" i="36" a="1"/>
  <c r="AB947" i="36" s="1"/>
  <c r="AB946" i="36" a="1"/>
  <c r="AB946" i="36" s="1"/>
  <c r="AB945" i="36" a="1"/>
  <c r="AB945" i="36" s="1"/>
  <c r="AB944" i="36" a="1"/>
  <c r="AB944" i="36" s="1"/>
  <c r="AB943" i="36" a="1"/>
  <c r="AB943" i="36" s="1"/>
  <c r="AB942" i="36" a="1"/>
  <c r="AB942" i="36" s="1"/>
  <c r="AB941" i="36" a="1"/>
  <c r="AB941" i="36" s="1"/>
  <c r="AB940" i="36" a="1"/>
  <c r="AB940" i="36" s="1"/>
  <c r="AB939" i="36" a="1"/>
  <c r="AB939" i="36" s="1"/>
  <c r="AB938" i="36" a="1"/>
  <c r="AB938" i="36" s="1"/>
  <c r="AB937" i="36" a="1"/>
  <c r="AB937" i="36" s="1"/>
  <c r="AB936" i="36" a="1"/>
  <c r="AB936" i="36" s="1"/>
  <c r="AB935" i="36" a="1"/>
  <c r="AB935" i="36" s="1"/>
  <c r="AB934" i="36" a="1"/>
  <c r="AB934" i="36" s="1"/>
  <c r="AB933" i="36" a="1"/>
  <c r="AB933" i="36" s="1"/>
  <c r="AB932" i="36" a="1"/>
  <c r="AB932" i="36" s="1"/>
  <c r="AB931" i="36" a="1"/>
  <c r="AB931" i="36" s="1"/>
  <c r="AB930" i="36" a="1"/>
  <c r="AB930" i="36" s="1"/>
  <c r="AB929" i="36" a="1"/>
  <c r="AB929" i="36" s="1"/>
  <c r="AB928" i="36" a="1"/>
  <c r="AB928" i="36" s="1"/>
  <c r="AB927" i="36" a="1"/>
  <c r="AB927" i="36" s="1"/>
  <c r="AB926" i="36" a="1"/>
  <c r="AB926" i="36" s="1"/>
  <c r="AB925" i="36" a="1"/>
  <c r="AB925" i="36" s="1"/>
  <c r="AB924" i="36" a="1"/>
  <c r="AB924" i="36" s="1"/>
  <c r="AB923" i="36" a="1"/>
  <c r="AB923" i="36" s="1"/>
  <c r="AB922" i="36" a="1"/>
  <c r="AB922" i="36" s="1"/>
  <c r="AB921" i="36" a="1"/>
  <c r="AB921" i="36" s="1"/>
  <c r="AB920" i="36" a="1"/>
  <c r="AB920" i="36" s="1"/>
  <c r="AB919" i="36" a="1"/>
  <c r="AB919" i="36" s="1"/>
  <c r="AB918" i="36" a="1"/>
  <c r="AB918" i="36" s="1"/>
  <c r="AB917" i="36" a="1"/>
  <c r="AB917" i="36" s="1"/>
  <c r="AB916" i="36" a="1"/>
  <c r="AB916" i="36" s="1"/>
  <c r="AB915" i="36" a="1"/>
  <c r="AB915" i="36" s="1"/>
  <c r="AB914" i="36" a="1"/>
  <c r="AB914" i="36" s="1"/>
  <c r="AB913" i="36" a="1"/>
  <c r="AB913" i="36" s="1"/>
  <c r="AB912" i="36" a="1"/>
  <c r="AB912" i="36" s="1"/>
  <c r="AB911" i="36" a="1"/>
  <c r="AB911" i="36" s="1"/>
  <c r="AB910" i="36" a="1"/>
  <c r="AB910" i="36" s="1"/>
  <c r="AB909" i="36" a="1"/>
  <c r="AB909" i="36" s="1"/>
  <c r="AB908" i="36" a="1"/>
  <c r="AB908" i="36" s="1"/>
  <c r="AB907" i="36" a="1"/>
  <c r="AB907" i="36" s="1"/>
  <c r="AB906" i="36" a="1"/>
  <c r="AB906" i="36" s="1"/>
  <c r="AB905" i="36" a="1"/>
  <c r="AB905" i="36" s="1"/>
  <c r="AB904" i="36" a="1"/>
  <c r="AB904" i="36" s="1"/>
  <c r="AB903" i="36" a="1"/>
  <c r="AB903" i="36" s="1"/>
  <c r="AB902" i="36" a="1"/>
  <c r="AB902" i="36" s="1"/>
  <c r="AB901" i="36" a="1"/>
  <c r="AB901" i="36" s="1"/>
  <c r="AB900" i="36" a="1"/>
  <c r="AB900" i="36" s="1"/>
  <c r="AB899" i="36" a="1"/>
  <c r="AB899" i="36" s="1"/>
  <c r="AB898" i="36" a="1"/>
  <c r="AB898" i="36" s="1"/>
  <c r="AB897" i="36" a="1"/>
  <c r="AB897" i="36" s="1"/>
  <c r="AB896" i="36" a="1"/>
  <c r="AB896" i="36" s="1"/>
  <c r="AB895" i="36" a="1"/>
  <c r="AB895" i="36" s="1"/>
  <c r="AB894" i="36" a="1"/>
  <c r="AB894" i="36" s="1"/>
  <c r="AB893" i="36" a="1"/>
  <c r="AB893" i="36" s="1"/>
  <c r="AB892" i="36" a="1"/>
  <c r="AB892" i="36" s="1"/>
  <c r="AB891" i="36" a="1"/>
  <c r="AB891" i="36" s="1"/>
  <c r="AB890" i="36" a="1"/>
  <c r="AB890" i="36" s="1"/>
  <c r="AB889" i="36" a="1"/>
  <c r="AB889" i="36" s="1"/>
  <c r="AB888" i="36" a="1"/>
  <c r="AB888" i="36" s="1"/>
  <c r="AB887" i="36" a="1"/>
  <c r="AB887" i="36" s="1"/>
  <c r="AB886" i="36" a="1"/>
  <c r="AB886" i="36" s="1"/>
  <c r="AB885" i="36" a="1"/>
  <c r="AB885" i="36" s="1"/>
  <c r="AB884" i="36" a="1"/>
  <c r="AB884" i="36" s="1"/>
  <c r="AB883" i="36" a="1"/>
  <c r="AB883" i="36" s="1"/>
  <c r="AB882" i="36" a="1"/>
  <c r="AB882" i="36" s="1"/>
  <c r="AB881" i="36" a="1"/>
  <c r="AB881" i="36" s="1"/>
  <c r="AB880" i="36" a="1"/>
  <c r="AB880" i="36" s="1"/>
  <c r="AB879" i="36" a="1"/>
  <c r="AB879" i="36" s="1"/>
  <c r="AB878" i="36" a="1"/>
  <c r="AB878" i="36" s="1"/>
  <c r="AB877" i="36" a="1"/>
  <c r="AB877" i="36" s="1"/>
  <c r="AB876" i="36" a="1"/>
  <c r="AB876" i="36" s="1"/>
  <c r="AB875" i="36" a="1"/>
  <c r="AB875" i="36" s="1"/>
  <c r="AB874" i="36" a="1"/>
  <c r="AB874" i="36" s="1"/>
  <c r="AB873" i="36" a="1"/>
  <c r="AB873" i="36" s="1"/>
  <c r="AB872" i="36" a="1"/>
  <c r="AB872" i="36" s="1"/>
  <c r="AB871" i="36" a="1"/>
  <c r="AB871" i="36" s="1"/>
  <c r="AB870" i="36" a="1"/>
  <c r="AB870" i="36" s="1"/>
  <c r="AB869" i="36" a="1"/>
  <c r="AB869" i="36" s="1"/>
  <c r="AB868" i="36" a="1"/>
  <c r="AB868" i="36" s="1"/>
  <c r="AB867" i="36" a="1"/>
  <c r="AB867" i="36" s="1"/>
  <c r="AB866" i="36" a="1"/>
  <c r="AB866" i="36" s="1"/>
  <c r="AB865" i="36" a="1"/>
  <c r="AB865" i="36" s="1"/>
  <c r="AB864" i="36" a="1"/>
  <c r="AB864" i="36" s="1"/>
  <c r="AB863" i="36" a="1"/>
  <c r="AB863" i="36" s="1"/>
  <c r="AB862" i="36" a="1"/>
  <c r="AB862" i="36" s="1"/>
  <c r="AB861" i="36" a="1"/>
  <c r="AB861" i="36" s="1"/>
  <c r="AB860" i="36" a="1"/>
  <c r="AB860" i="36" s="1"/>
  <c r="AB859" i="36" a="1"/>
  <c r="AB859" i="36" s="1"/>
  <c r="AB858" i="36" a="1"/>
  <c r="AB858" i="36" s="1"/>
  <c r="AB857" i="36" a="1"/>
  <c r="AB857" i="36" s="1"/>
  <c r="AB856" i="36" a="1"/>
  <c r="AB856" i="36" s="1"/>
  <c r="AB855" i="36" a="1"/>
  <c r="AB855" i="36" s="1"/>
  <c r="AB854" i="36" a="1"/>
  <c r="AB854" i="36" s="1"/>
  <c r="AB853" i="36" a="1"/>
  <c r="AB853" i="36" s="1"/>
  <c r="AB852" i="36" a="1"/>
  <c r="AB852" i="36" s="1"/>
  <c r="AB851" i="36" a="1"/>
  <c r="AB851" i="36" s="1"/>
  <c r="AB850" i="36" a="1"/>
  <c r="AB850" i="36" s="1"/>
  <c r="AB849" i="36" a="1"/>
  <c r="AB849" i="36" s="1"/>
  <c r="AB848" i="36" a="1"/>
  <c r="AB848" i="36" s="1"/>
  <c r="AB847" i="36" a="1"/>
  <c r="AB847" i="36" s="1"/>
  <c r="AB846" i="36" a="1"/>
  <c r="AB846" i="36" s="1"/>
  <c r="AB845" i="36" a="1"/>
  <c r="AB845" i="36" s="1"/>
  <c r="AB844" i="36" a="1"/>
  <c r="AB844" i="36" s="1"/>
  <c r="AB843" i="36" a="1"/>
  <c r="AB843" i="36" s="1"/>
  <c r="AB842" i="36" a="1"/>
  <c r="AB842" i="36" s="1"/>
  <c r="AB841" i="36" a="1"/>
  <c r="AB841" i="36" s="1"/>
  <c r="AB840" i="36" a="1"/>
  <c r="AB840" i="36" s="1"/>
  <c r="AB839" i="36" a="1"/>
  <c r="AB839" i="36" s="1"/>
  <c r="AB838" i="36" a="1"/>
  <c r="AB838" i="36" s="1"/>
  <c r="AB837" i="36" a="1"/>
  <c r="AB837" i="36" s="1"/>
  <c r="AB836" i="36" a="1"/>
  <c r="AB836" i="36" s="1"/>
  <c r="AB835" i="36" a="1"/>
  <c r="AB835" i="36" s="1"/>
  <c r="AB834" i="36" a="1"/>
  <c r="AB834" i="36" s="1"/>
  <c r="AB833" i="36" a="1"/>
  <c r="AB833" i="36" s="1"/>
  <c r="AB832" i="36" a="1"/>
  <c r="AB832" i="36" s="1"/>
  <c r="AB831" i="36" a="1"/>
  <c r="AB831" i="36" s="1"/>
  <c r="AB830" i="36" a="1"/>
  <c r="AB830" i="36" s="1"/>
  <c r="AB829" i="36" a="1"/>
  <c r="AB829" i="36" s="1"/>
  <c r="AB828" i="36" a="1"/>
  <c r="AB828" i="36" s="1"/>
  <c r="AB827" i="36" a="1"/>
  <c r="AB827" i="36" s="1"/>
  <c r="AB826" i="36" a="1"/>
  <c r="AB826" i="36" s="1"/>
  <c r="AB825" i="36" a="1"/>
  <c r="AB825" i="36" s="1"/>
  <c r="AB824" i="36" a="1"/>
  <c r="AB824" i="36" s="1"/>
  <c r="AB823" i="36" a="1"/>
  <c r="AB823" i="36" s="1"/>
  <c r="AB822" i="36" a="1"/>
  <c r="AB822" i="36" s="1"/>
  <c r="AB821" i="36" a="1"/>
  <c r="AB821" i="36" s="1"/>
  <c r="AB820" i="36" a="1"/>
  <c r="AB820" i="36" s="1"/>
  <c r="AB819" i="36" a="1"/>
  <c r="AB819" i="36" s="1"/>
  <c r="AB818" i="36" a="1"/>
  <c r="AB818" i="36" s="1"/>
  <c r="AB817" i="36" a="1"/>
  <c r="AB817" i="36" s="1"/>
  <c r="AB816" i="36" a="1"/>
  <c r="AB816" i="36" s="1"/>
  <c r="AB815" i="36" a="1"/>
  <c r="AB815" i="36" s="1"/>
  <c r="AB814" i="36" a="1"/>
  <c r="AB814" i="36" s="1"/>
  <c r="AB813" i="36" a="1"/>
  <c r="AB813" i="36" s="1"/>
  <c r="AB812" i="36" a="1"/>
  <c r="AB812" i="36" s="1"/>
  <c r="AB811" i="36" a="1"/>
  <c r="AB811" i="36" s="1"/>
  <c r="AB810" i="36" a="1"/>
  <c r="AB810" i="36" s="1"/>
  <c r="AB809" i="36" a="1"/>
  <c r="AB809" i="36" s="1"/>
  <c r="AB808" i="36" a="1"/>
  <c r="AB808" i="36" s="1"/>
  <c r="AB807" i="36" a="1"/>
  <c r="AB807" i="36" s="1"/>
  <c r="AB806" i="36" a="1"/>
  <c r="AB806" i="36" s="1"/>
  <c r="AB805" i="36" a="1"/>
  <c r="AB805" i="36" s="1"/>
  <c r="AB804" i="36" a="1"/>
  <c r="AB804" i="36" s="1"/>
  <c r="AB803" i="36" a="1"/>
  <c r="AB803" i="36" s="1"/>
  <c r="AB802" i="36" a="1"/>
  <c r="AB802" i="36" s="1"/>
  <c r="AB801" i="36" a="1"/>
  <c r="AB801" i="36" s="1"/>
  <c r="AB800" i="36" a="1"/>
  <c r="AB800" i="36" s="1"/>
  <c r="AB799" i="36" a="1"/>
  <c r="AB799" i="36" s="1"/>
  <c r="AB798" i="36" a="1"/>
  <c r="AB798" i="36" s="1"/>
  <c r="AB797" i="36" a="1"/>
  <c r="AB797" i="36" s="1"/>
  <c r="AB796" i="36" a="1"/>
  <c r="AB796" i="36" s="1"/>
  <c r="AB795" i="36" a="1"/>
  <c r="AB795" i="36" s="1"/>
  <c r="AB794" i="36" a="1"/>
  <c r="AB794" i="36" s="1"/>
  <c r="AB793" i="36" a="1"/>
  <c r="AB793" i="36" s="1"/>
  <c r="AB792" i="36" a="1"/>
  <c r="AB792" i="36" s="1"/>
  <c r="AB791" i="36" a="1"/>
  <c r="AB791" i="36" s="1"/>
  <c r="AB790" i="36" a="1"/>
  <c r="AB790" i="36" s="1"/>
  <c r="AB789" i="36" a="1"/>
  <c r="AB789" i="36" s="1"/>
  <c r="AB788" i="36" a="1"/>
  <c r="AB788" i="36" s="1"/>
  <c r="AB787" i="36" a="1"/>
  <c r="AB787" i="36" s="1"/>
  <c r="AB786" i="36" a="1"/>
  <c r="AB786" i="36" s="1"/>
  <c r="AB785" i="36" a="1"/>
  <c r="AB785" i="36" s="1"/>
  <c r="AB784" i="36" a="1"/>
  <c r="AB784" i="36" s="1"/>
  <c r="AB783" i="36" a="1"/>
  <c r="AB783" i="36" s="1"/>
  <c r="AB782" i="36" a="1"/>
  <c r="AB782" i="36" s="1"/>
  <c r="AB781" i="36" a="1"/>
  <c r="AB781" i="36" s="1"/>
  <c r="AB780" i="36" a="1"/>
  <c r="AB780" i="36" s="1"/>
  <c r="AB779" i="36" a="1"/>
  <c r="AB779" i="36" s="1"/>
  <c r="AB778" i="36" a="1"/>
  <c r="AB778" i="36" s="1"/>
  <c r="AB777" i="36" a="1"/>
  <c r="AB777" i="36" s="1"/>
  <c r="AB776" i="36" a="1"/>
  <c r="AB776" i="36" s="1"/>
  <c r="AB775" i="36" a="1"/>
  <c r="AB775" i="36" s="1"/>
  <c r="AB774" i="36" a="1"/>
  <c r="AB774" i="36" s="1"/>
  <c r="AB773" i="36" a="1"/>
  <c r="AB773" i="36" s="1"/>
  <c r="AB772" i="36" a="1"/>
  <c r="AB772" i="36" s="1"/>
  <c r="AB771" i="36" a="1"/>
  <c r="AB771" i="36" s="1"/>
  <c r="AB770" i="36" a="1"/>
  <c r="AB770" i="36" s="1"/>
  <c r="AB769" i="36" a="1"/>
  <c r="AB769" i="36" s="1"/>
  <c r="AB768" i="36" a="1"/>
  <c r="AB768" i="36" s="1"/>
  <c r="AB767" i="36" a="1"/>
  <c r="AB767" i="36" s="1"/>
  <c r="AB766" i="36" a="1"/>
  <c r="AB766" i="36" s="1"/>
  <c r="AB765" i="36" a="1"/>
  <c r="AB765" i="36" s="1"/>
  <c r="AB764" i="36" a="1"/>
  <c r="AB764" i="36" s="1"/>
  <c r="AB763" i="36" a="1"/>
  <c r="AB763" i="36" s="1"/>
  <c r="AB762" i="36" a="1"/>
  <c r="AB762" i="36" s="1"/>
  <c r="AB761" i="36" a="1"/>
  <c r="AB761" i="36" s="1"/>
  <c r="AB760" i="36" a="1"/>
  <c r="AB760" i="36" s="1"/>
  <c r="AB759" i="36" a="1"/>
  <c r="AB759" i="36" s="1"/>
  <c r="AB758" i="36" a="1"/>
  <c r="AB758" i="36" s="1"/>
  <c r="AB757" i="36" a="1"/>
  <c r="AB757" i="36" s="1"/>
  <c r="AB756" i="36" a="1"/>
  <c r="AB756" i="36" s="1"/>
  <c r="AB755" i="36" a="1"/>
  <c r="AB755" i="36" s="1"/>
  <c r="AB754" i="36" a="1"/>
  <c r="AB754" i="36" s="1"/>
  <c r="AB753" i="36" a="1"/>
  <c r="AB753" i="36" s="1"/>
  <c r="AB752" i="36" a="1"/>
  <c r="AB752" i="36" s="1"/>
  <c r="AB751" i="36" a="1"/>
  <c r="AB751" i="36" s="1"/>
  <c r="AB750" i="36" a="1"/>
  <c r="AB750" i="36" s="1"/>
  <c r="AB749" i="36" a="1"/>
  <c r="AB749" i="36" s="1"/>
  <c r="AB748" i="36" a="1"/>
  <c r="AB748" i="36" s="1"/>
  <c r="AB747" i="36" a="1"/>
  <c r="AB747" i="36" s="1"/>
  <c r="AB746" i="36" a="1"/>
  <c r="AB746" i="36" s="1"/>
  <c r="AB745" i="36" a="1"/>
  <c r="AB745" i="36" s="1"/>
  <c r="AB744" i="36" a="1"/>
  <c r="AB744" i="36" s="1"/>
  <c r="AB743" i="36" a="1"/>
  <c r="AB743" i="36" s="1"/>
  <c r="AB742" i="36" a="1"/>
  <c r="AB742" i="36" s="1"/>
  <c r="AB741" i="36" a="1"/>
  <c r="AB741" i="36" s="1"/>
  <c r="AB740" i="36" a="1"/>
  <c r="AB740" i="36" s="1"/>
  <c r="AB739" i="36" a="1"/>
  <c r="AB739" i="36" s="1"/>
  <c r="AB738" i="36" a="1"/>
  <c r="AB738" i="36" s="1"/>
  <c r="AB737" i="36" a="1"/>
  <c r="AB737" i="36" s="1"/>
  <c r="AB736" i="36" a="1"/>
  <c r="AB736" i="36" s="1"/>
  <c r="AB735" i="36" a="1"/>
  <c r="AB735" i="36" s="1"/>
  <c r="AB734" i="36" a="1"/>
  <c r="AB734" i="36" s="1"/>
  <c r="AB733" i="36" a="1"/>
  <c r="AB733" i="36" s="1"/>
  <c r="AB732" i="36" a="1"/>
  <c r="AB732" i="36" s="1"/>
  <c r="AB731" i="36" a="1"/>
  <c r="AB731" i="36" s="1"/>
  <c r="AB730" i="36" a="1"/>
  <c r="AB730" i="36" s="1"/>
  <c r="AB729" i="36" a="1"/>
  <c r="AB729" i="36" s="1"/>
  <c r="AB728" i="36" a="1"/>
  <c r="AB728" i="36" s="1"/>
  <c r="AB727" i="36" a="1"/>
  <c r="AB727" i="36" s="1"/>
  <c r="AB726" i="36" a="1"/>
  <c r="AB726" i="36" s="1"/>
  <c r="AB725" i="36" a="1"/>
  <c r="AB725" i="36" s="1"/>
  <c r="AB724" i="36" a="1"/>
  <c r="AB724" i="36" s="1"/>
  <c r="AB723" i="36" a="1"/>
  <c r="AB723" i="36" s="1"/>
  <c r="AB722" i="36" a="1"/>
  <c r="AB722" i="36" s="1"/>
  <c r="AB721" i="36" a="1"/>
  <c r="AB721" i="36" s="1"/>
  <c r="AB720" i="36" a="1"/>
  <c r="AB720" i="36" s="1"/>
  <c r="AB719" i="36" a="1"/>
  <c r="AB719" i="36" s="1"/>
  <c r="AB718" i="36" a="1"/>
  <c r="AB718" i="36" s="1"/>
  <c r="AB717" i="36" a="1"/>
  <c r="AB717" i="36" s="1"/>
  <c r="AB716" i="36" a="1"/>
  <c r="AB716" i="36" s="1"/>
  <c r="AB715" i="36" a="1"/>
  <c r="AB715" i="36" s="1"/>
  <c r="AB714" i="36" a="1"/>
  <c r="AB714" i="36" s="1"/>
  <c r="AB713" i="36" a="1"/>
  <c r="AB713" i="36" s="1"/>
  <c r="AB712" i="36" a="1"/>
  <c r="AB712" i="36" s="1"/>
  <c r="AB711" i="36" a="1"/>
  <c r="AB711" i="36" s="1"/>
  <c r="AB710" i="36" a="1"/>
  <c r="AB710" i="36" s="1"/>
  <c r="AB709" i="36" a="1"/>
  <c r="AB709" i="36" s="1"/>
  <c r="AB708" i="36" a="1"/>
  <c r="AB708" i="36" s="1"/>
  <c r="AB707" i="36" a="1"/>
  <c r="AB707" i="36" s="1"/>
  <c r="AB706" i="36" a="1"/>
  <c r="AB706" i="36" s="1"/>
  <c r="AB705" i="36" a="1"/>
  <c r="AB705" i="36" s="1"/>
  <c r="AB704" i="36" a="1"/>
  <c r="AB704" i="36" s="1"/>
  <c r="AB703" i="36" a="1"/>
  <c r="AB703" i="36" s="1"/>
  <c r="AB702" i="36" a="1"/>
  <c r="AB702" i="36" s="1"/>
  <c r="AB701" i="36" a="1"/>
  <c r="AB701" i="36" s="1"/>
  <c r="AB700" i="36" a="1"/>
  <c r="AB700" i="36" s="1"/>
  <c r="AB699" i="36" a="1"/>
  <c r="AB699" i="36" s="1"/>
  <c r="AB698" i="36" a="1"/>
  <c r="AB698" i="36" s="1"/>
  <c r="AB697" i="36" a="1"/>
  <c r="AB697" i="36" s="1"/>
  <c r="AB696" i="36" a="1"/>
  <c r="AB696" i="36" s="1"/>
  <c r="AB695" i="36" a="1"/>
  <c r="AB695" i="36" s="1"/>
  <c r="AB694" i="36" a="1"/>
  <c r="AB694" i="36" s="1"/>
  <c r="AB693" i="36" a="1"/>
  <c r="AB693" i="36" s="1"/>
  <c r="AB692" i="36" a="1"/>
  <c r="AB692" i="36" s="1"/>
  <c r="AB691" i="36" a="1"/>
  <c r="AB691" i="36" s="1"/>
  <c r="AB690" i="36" a="1"/>
  <c r="AB690" i="36" s="1"/>
  <c r="AB689" i="36" a="1"/>
  <c r="AB689" i="36" s="1"/>
  <c r="AB688" i="36" a="1"/>
  <c r="AB688" i="36" s="1"/>
  <c r="AB687" i="36" a="1"/>
  <c r="AB687" i="36" s="1"/>
  <c r="AB686" i="36" a="1"/>
  <c r="AB686" i="36" s="1"/>
  <c r="AB685" i="36" a="1"/>
  <c r="AB685" i="36" s="1"/>
  <c r="AB684" i="36" a="1"/>
  <c r="AB684" i="36" s="1"/>
  <c r="AB683" i="36" a="1"/>
  <c r="AB683" i="36" s="1"/>
  <c r="AB682" i="36" a="1"/>
  <c r="AB682" i="36" s="1"/>
  <c r="AB681" i="36" a="1"/>
  <c r="AB681" i="36" s="1"/>
  <c r="AB680" i="36" a="1"/>
  <c r="AB680" i="36" s="1"/>
  <c r="AB679" i="36" a="1"/>
  <c r="AB679" i="36" s="1"/>
  <c r="AB678" i="36" a="1"/>
  <c r="AB678" i="36" s="1"/>
  <c r="AB677" i="36" a="1"/>
  <c r="AB677" i="36" s="1"/>
  <c r="AB676" i="36" a="1"/>
  <c r="AB676" i="36" s="1"/>
  <c r="AB675" i="36" a="1"/>
  <c r="AB675" i="36" s="1"/>
  <c r="AB674" i="36" a="1"/>
  <c r="AB674" i="36" s="1"/>
  <c r="AB673" i="36" a="1"/>
  <c r="AB673" i="36" s="1"/>
  <c r="AB672" i="36" a="1"/>
  <c r="AB672" i="36" s="1"/>
  <c r="AB671" i="36" a="1"/>
  <c r="AB671" i="36" s="1"/>
  <c r="AB670" i="36" a="1"/>
  <c r="AB670" i="36" s="1"/>
  <c r="AB669" i="36" a="1"/>
  <c r="AB669" i="36" s="1"/>
  <c r="AB668" i="36" a="1"/>
  <c r="AB668" i="36" s="1"/>
  <c r="AB667" i="36" a="1"/>
  <c r="AB667" i="36" s="1"/>
  <c r="AB666" i="36" a="1"/>
  <c r="AB666" i="36" s="1"/>
  <c r="AB665" i="36" a="1"/>
  <c r="AB665" i="36" s="1"/>
  <c r="AB664" i="36" a="1"/>
  <c r="AB664" i="36" s="1"/>
  <c r="AB663" i="36" a="1"/>
  <c r="AB663" i="36" s="1"/>
  <c r="AB662" i="36" a="1"/>
  <c r="AB662" i="36" s="1"/>
  <c r="AB661" i="36" a="1"/>
  <c r="AB661" i="36" s="1"/>
  <c r="AB660" i="36" a="1"/>
  <c r="AB660" i="36" s="1"/>
  <c r="AB659" i="36" a="1"/>
  <c r="AB659" i="36" s="1"/>
  <c r="AB658" i="36" a="1"/>
  <c r="AB658" i="36" s="1"/>
  <c r="AB657" i="36" a="1"/>
  <c r="AB657" i="36" s="1"/>
  <c r="AB656" i="36" a="1"/>
  <c r="AB656" i="36" s="1"/>
  <c r="AB655" i="36" a="1"/>
  <c r="AB655" i="36" s="1"/>
  <c r="AB654" i="36" a="1"/>
  <c r="AB654" i="36" s="1"/>
  <c r="AB653" i="36" a="1"/>
  <c r="AB653" i="36" s="1"/>
  <c r="AB652" i="36" a="1"/>
  <c r="AB652" i="36" s="1"/>
  <c r="AB651" i="36" a="1"/>
  <c r="AB651" i="36" s="1"/>
  <c r="AB650" i="36" a="1"/>
  <c r="AB650" i="36" s="1"/>
  <c r="AB649" i="36" a="1"/>
  <c r="AB649" i="36" s="1"/>
  <c r="AB648" i="36" a="1"/>
  <c r="AB648" i="36" s="1"/>
  <c r="AB647" i="36" a="1"/>
  <c r="AB647" i="36" s="1"/>
  <c r="AB646" i="36" a="1"/>
  <c r="AB646" i="36" s="1"/>
  <c r="AB645" i="36" a="1"/>
  <c r="AB645" i="36" s="1"/>
  <c r="AB644" i="36" a="1"/>
  <c r="AB644" i="36" s="1"/>
  <c r="AB643" i="36" a="1"/>
  <c r="AB643" i="36" s="1"/>
  <c r="AB642" i="36" a="1"/>
  <c r="AB642" i="36" s="1"/>
  <c r="AB641" i="36" a="1"/>
  <c r="AB641" i="36" s="1"/>
  <c r="AB640" i="36" a="1"/>
  <c r="AB640" i="36" s="1"/>
  <c r="AB639" i="36" a="1"/>
  <c r="AB639" i="36" s="1"/>
  <c r="AB638" i="36" a="1"/>
  <c r="AB638" i="36" s="1"/>
  <c r="AB637" i="36" a="1"/>
  <c r="AB637" i="36" s="1"/>
  <c r="AB636" i="36" a="1"/>
  <c r="AB636" i="36" s="1"/>
  <c r="AB635" i="36" a="1"/>
  <c r="AB635" i="36" s="1"/>
  <c r="AB634" i="36" a="1"/>
  <c r="AB634" i="36" s="1"/>
  <c r="AB633" i="36" a="1"/>
  <c r="AB633" i="36" s="1"/>
  <c r="AB632" i="36" a="1"/>
  <c r="AB632" i="36" s="1"/>
  <c r="AB631" i="36" a="1"/>
  <c r="AB631" i="36" s="1"/>
  <c r="AB630" i="36" a="1"/>
  <c r="AB630" i="36" s="1"/>
  <c r="AB629" i="36" a="1"/>
  <c r="AB629" i="36" s="1"/>
  <c r="AB628" i="36" a="1"/>
  <c r="AB628" i="36" s="1"/>
  <c r="AB627" i="36" a="1"/>
  <c r="AB627" i="36" s="1"/>
  <c r="AB626" i="36" a="1"/>
  <c r="AB626" i="36" s="1"/>
  <c r="AB625" i="36" a="1"/>
  <c r="AB625" i="36" s="1"/>
  <c r="AB624" i="36" a="1"/>
  <c r="AB624" i="36" s="1"/>
  <c r="AB623" i="36" a="1"/>
  <c r="AB623" i="36" s="1"/>
  <c r="AB622" i="36" a="1"/>
  <c r="AB622" i="36" s="1"/>
  <c r="AB621" i="36" a="1"/>
  <c r="AB621" i="36" s="1"/>
  <c r="AB620" i="36" a="1"/>
  <c r="AB620" i="36" s="1"/>
  <c r="AB619" i="36" a="1"/>
  <c r="AB619" i="36" s="1"/>
  <c r="AB618" i="36" a="1"/>
  <c r="AB618" i="36" s="1"/>
  <c r="AB617" i="36" a="1"/>
  <c r="AB617" i="36" s="1"/>
  <c r="AB616" i="36" a="1"/>
  <c r="AB616" i="36" s="1"/>
  <c r="AB615" i="36" a="1"/>
  <c r="AB615" i="36" s="1"/>
  <c r="AB614" i="36" a="1"/>
  <c r="AB614" i="36" s="1"/>
  <c r="AB613" i="36" a="1"/>
  <c r="AB613" i="36" s="1"/>
  <c r="AB612" i="36" a="1"/>
  <c r="AB612" i="36" s="1"/>
  <c r="AB611" i="36" a="1"/>
  <c r="AB611" i="36" s="1"/>
  <c r="AB610" i="36" a="1"/>
  <c r="AB610" i="36" s="1"/>
  <c r="AB609" i="36" a="1"/>
  <c r="AB609" i="36" s="1"/>
  <c r="AB608" i="36" a="1"/>
  <c r="AB608" i="36" s="1"/>
  <c r="AB607" i="36" a="1"/>
  <c r="AB607" i="36" s="1"/>
  <c r="AB606" i="36" a="1"/>
  <c r="AB606" i="36" s="1"/>
  <c r="AB605" i="36" a="1"/>
  <c r="AB605" i="36" s="1"/>
  <c r="AB604" i="36" a="1"/>
  <c r="AB604" i="36" s="1"/>
  <c r="AB603" i="36" a="1"/>
  <c r="AB603" i="36" s="1"/>
  <c r="AB602" i="36" a="1"/>
  <c r="AB602" i="36" s="1"/>
  <c r="AB601" i="36" a="1"/>
  <c r="AB601" i="36" s="1"/>
  <c r="AB600" i="36" a="1"/>
  <c r="AB600" i="36" s="1"/>
  <c r="AB599" i="36" a="1"/>
  <c r="AB599" i="36" s="1"/>
  <c r="AB598" i="36" a="1"/>
  <c r="AB598" i="36" s="1"/>
  <c r="AB597" i="36" a="1"/>
  <c r="AB597" i="36" s="1"/>
  <c r="AB596" i="36"/>
  <c r="AB596" i="36" a="1"/>
  <c r="AB595" i="36" a="1"/>
  <c r="AB595" i="36" s="1"/>
  <c r="AB594" i="36" a="1"/>
  <c r="AB594" i="36" s="1"/>
  <c r="AB593" i="36" a="1"/>
  <c r="AB593" i="36" s="1"/>
  <c r="AB592" i="36" a="1"/>
  <c r="AB592" i="36" s="1"/>
  <c r="AB591" i="36" a="1"/>
  <c r="AB591" i="36" s="1"/>
  <c r="AB590" i="36" a="1"/>
  <c r="AB590" i="36" s="1"/>
  <c r="AB589" i="36" a="1"/>
  <c r="AB589" i="36" s="1"/>
  <c r="AB588" i="36" a="1"/>
  <c r="AB588" i="36" s="1"/>
  <c r="AB587" i="36" a="1"/>
  <c r="AB587" i="36" s="1"/>
  <c r="AB586" i="36" a="1"/>
  <c r="AB586" i="36" s="1"/>
  <c r="AB585" i="36" a="1"/>
  <c r="AB585" i="36" s="1"/>
  <c r="AB584" i="36" a="1"/>
  <c r="AB584" i="36" s="1"/>
  <c r="AB583" i="36" a="1"/>
  <c r="AB583" i="36" s="1"/>
  <c r="AB582" i="36" a="1"/>
  <c r="AB582" i="36" s="1"/>
  <c r="AB581" i="36" a="1"/>
  <c r="AB581" i="36" s="1"/>
  <c r="AB580" i="36" a="1"/>
  <c r="AB580" i="36" s="1"/>
  <c r="AB579" i="36" a="1"/>
  <c r="AB579" i="36" s="1"/>
  <c r="AB578" i="36" a="1"/>
  <c r="AB578" i="36" s="1"/>
  <c r="AB577" i="36" a="1"/>
  <c r="AB577" i="36" s="1"/>
  <c r="AB576" i="36" a="1"/>
  <c r="AB576" i="36" s="1"/>
  <c r="AB575" i="36" a="1"/>
  <c r="AB575" i="36" s="1"/>
  <c r="AB574" i="36" a="1"/>
  <c r="AB574" i="36" s="1"/>
  <c r="AB573" i="36" a="1"/>
  <c r="AB573" i="36" s="1"/>
  <c r="AB572" i="36" a="1"/>
  <c r="AB572" i="36" s="1"/>
  <c r="AB571" i="36" a="1"/>
  <c r="AB571" i="36" s="1"/>
  <c r="AB570" i="36" a="1"/>
  <c r="AB570" i="36" s="1"/>
  <c r="AB569" i="36" a="1"/>
  <c r="AB569" i="36" s="1"/>
  <c r="AB568" i="36" a="1"/>
  <c r="AB568" i="36" s="1"/>
  <c r="AB567" i="36" a="1"/>
  <c r="AB567" i="36" s="1"/>
  <c r="AB566" i="36" a="1"/>
  <c r="AB566" i="36" s="1"/>
  <c r="AB565" i="36" a="1"/>
  <c r="AB565" i="36" s="1"/>
  <c r="AB564" i="36" a="1"/>
  <c r="AB564" i="36" s="1"/>
  <c r="AB563" i="36" a="1"/>
  <c r="AB563" i="36" s="1"/>
  <c r="AB562" i="36" a="1"/>
  <c r="AB562" i="36" s="1"/>
  <c r="AB561" i="36" a="1"/>
  <c r="AB561" i="36" s="1"/>
  <c r="AB560" i="36" a="1"/>
  <c r="AB560" i="36" s="1"/>
  <c r="AB559" i="36" a="1"/>
  <c r="AB559" i="36" s="1"/>
  <c r="AB558" i="36" a="1"/>
  <c r="AB558" i="36" s="1"/>
  <c r="AB557" i="36" a="1"/>
  <c r="AB557" i="36" s="1"/>
  <c r="AB556" i="36" a="1"/>
  <c r="AB556" i="36" s="1"/>
  <c r="AB555" i="36" a="1"/>
  <c r="AB555" i="36" s="1"/>
  <c r="AB554" i="36" a="1"/>
  <c r="AB554" i="36" s="1"/>
  <c r="AB553" i="36" a="1"/>
  <c r="AB553" i="36" s="1"/>
  <c r="AB552" i="36" a="1"/>
  <c r="AB552" i="36" s="1"/>
  <c r="AB551" i="36" a="1"/>
  <c r="AB551" i="36" s="1"/>
  <c r="AB550" i="36" a="1"/>
  <c r="AB550" i="36" s="1"/>
  <c r="AB549" i="36" a="1"/>
  <c r="AB549" i="36" s="1"/>
  <c r="AB548" i="36" a="1"/>
  <c r="AB548" i="36" s="1"/>
  <c r="AB547" i="36" a="1"/>
  <c r="AB547" i="36" s="1"/>
  <c r="AB546" i="36" a="1"/>
  <c r="AB546" i="36" s="1"/>
  <c r="AB545" i="36" a="1"/>
  <c r="AB545" i="36" s="1"/>
  <c r="AB544" i="36" a="1"/>
  <c r="AB544" i="36" s="1"/>
  <c r="AB543" i="36" a="1"/>
  <c r="AB543" i="36" s="1"/>
  <c r="AB542" i="36" a="1"/>
  <c r="AB542" i="36" s="1"/>
  <c r="AB541" i="36" a="1"/>
  <c r="AB541" i="36" s="1"/>
  <c r="AB540" i="36" a="1"/>
  <c r="AB540" i="36" s="1"/>
  <c r="AB539" i="36" a="1"/>
  <c r="AB539" i="36" s="1"/>
  <c r="AB538" i="36" a="1"/>
  <c r="AB538" i="36" s="1"/>
  <c r="AB537" i="36" a="1"/>
  <c r="AB537" i="36" s="1"/>
  <c r="AB536" i="36" a="1"/>
  <c r="AB536" i="36" s="1"/>
  <c r="AB535" i="36" a="1"/>
  <c r="AB535" i="36" s="1"/>
  <c r="AB534" i="36" a="1"/>
  <c r="AB534" i="36" s="1"/>
  <c r="AB533" i="36" a="1"/>
  <c r="AB533" i="36" s="1"/>
  <c r="AB532" i="36" a="1"/>
  <c r="AB532" i="36" s="1"/>
  <c r="AB531" i="36" a="1"/>
  <c r="AB531" i="36" s="1"/>
  <c r="AB530" i="36" a="1"/>
  <c r="AB530" i="36" s="1"/>
  <c r="AB529" i="36" a="1"/>
  <c r="AB529" i="36" s="1"/>
  <c r="AB528" i="36" a="1"/>
  <c r="AB528" i="36" s="1"/>
  <c r="AB527" i="36" a="1"/>
  <c r="AB527" i="36" s="1"/>
  <c r="AB526" i="36" a="1"/>
  <c r="AB526" i="36" s="1"/>
  <c r="AB525" i="36" a="1"/>
  <c r="AB525" i="36" s="1"/>
  <c r="AB524" i="36" a="1"/>
  <c r="AB524" i="36" s="1"/>
  <c r="AB523" i="36" a="1"/>
  <c r="AB523" i="36" s="1"/>
  <c r="AB522" i="36" a="1"/>
  <c r="AB522" i="36" s="1"/>
  <c r="AB521" i="36" a="1"/>
  <c r="AB521" i="36" s="1"/>
  <c r="AB520" i="36" a="1"/>
  <c r="AB520" i="36" s="1"/>
  <c r="AB519" i="36" a="1"/>
  <c r="AB519" i="36" s="1"/>
  <c r="AB518" i="36" a="1"/>
  <c r="AB518" i="36" s="1"/>
  <c r="AB517" i="36" a="1"/>
  <c r="AB517" i="36" s="1"/>
  <c r="AB516" i="36" a="1"/>
  <c r="AB516" i="36" s="1"/>
  <c r="AB515" i="36" a="1"/>
  <c r="AB515" i="36" s="1"/>
  <c r="AB514" i="36" a="1"/>
  <c r="AB514" i="36" s="1"/>
  <c r="AB513" i="36" a="1"/>
  <c r="AB513" i="36" s="1"/>
  <c r="AB512" i="36" a="1"/>
  <c r="AB512" i="36" s="1"/>
  <c r="AB511" i="36" a="1"/>
  <c r="AB511" i="36" s="1"/>
  <c r="AB510" i="36" a="1"/>
  <c r="AB510" i="36" s="1"/>
  <c r="AB509" i="36" a="1"/>
  <c r="AB509" i="36" s="1"/>
  <c r="AB508" i="36" a="1"/>
  <c r="AB508" i="36" s="1"/>
  <c r="AB507" i="36" a="1"/>
  <c r="AB507" i="36" s="1"/>
  <c r="AB506" i="36" a="1"/>
  <c r="AB506" i="36" s="1"/>
  <c r="AB505" i="36" a="1"/>
  <c r="AB505" i="36" s="1"/>
  <c r="AB504" i="36" a="1"/>
  <c r="AB504" i="36" s="1"/>
  <c r="AB503" i="36" a="1"/>
  <c r="AB503" i="36" s="1"/>
  <c r="AB502" i="36" a="1"/>
  <c r="AB502" i="36" s="1"/>
  <c r="AB501" i="36" a="1"/>
  <c r="AB501" i="36" s="1"/>
  <c r="AB500" i="36" a="1"/>
  <c r="AB500" i="36" s="1"/>
  <c r="AB499" i="36" a="1"/>
  <c r="AB499" i="36" s="1"/>
  <c r="AB498" i="36" a="1"/>
  <c r="AB498" i="36" s="1"/>
  <c r="AB497" i="36" a="1"/>
  <c r="AB497" i="36" s="1"/>
  <c r="AB496" i="36" a="1"/>
  <c r="AB496" i="36" s="1"/>
  <c r="AB495" i="36" a="1"/>
  <c r="AB495" i="36" s="1"/>
  <c r="AB494" i="36" a="1"/>
  <c r="AB494" i="36" s="1"/>
  <c r="AB493" i="36" a="1"/>
  <c r="AB493" i="36" s="1"/>
  <c r="AB492" i="36" a="1"/>
  <c r="AB492" i="36" s="1"/>
  <c r="AB491" i="36" a="1"/>
  <c r="AB491" i="36" s="1"/>
  <c r="AB490" i="36" a="1"/>
  <c r="AB490" i="36" s="1"/>
  <c r="AB489" i="36" a="1"/>
  <c r="AB489" i="36" s="1"/>
  <c r="AB488" i="36" a="1"/>
  <c r="AB488" i="36" s="1"/>
  <c r="AB487" i="36" a="1"/>
  <c r="AB487" i="36" s="1"/>
  <c r="AB486" i="36" a="1"/>
  <c r="AB486" i="36" s="1"/>
  <c r="AB485" i="36" a="1"/>
  <c r="AB485" i="36" s="1"/>
  <c r="AB484" i="36" a="1"/>
  <c r="AB484" i="36" s="1"/>
  <c r="AB483" i="36" a="1"/>
  <c r="AB483" i="36" s="1"/>
  <c r="AB482" i="36" a="1"/>
  <c r="AB482" i="36" s="1"/>
  <c r="AB481" i="36" a="1"/>
  <c r="AB481" i="36" s="1"/>
  <c r="AB480" i="36" a="1"/>
  <c r="AB480" i="36" s="1"/>
  <c r="AB479" i="36" a="1"/>
  <c r="AB479" i="36" s="1"/>
  <c r="AB478" i="36" a="1"/>
  <c r="AB478" i="36" s="1"/>
  <c r="AB477" i="36" a="1"/>
  <c r="AB477" i="36" s="1"/>
  <c r="AB476" i="36" a="1"/>
  <c r="AB476" i="36" s="1"/>
  <c r="AB475" i="36" a="1"/>
  <c r="AB475" i="36" s="1"/>
  <c r="AB474" i="36" a="1"/>
  <c r="AB474" i="36" s="1"/>
  <c r="AB473" i="36" a="1"/>
  <c r="AB473" i="36" s="1"/>
  <c r="AB472" i="36" a="1"/>
  <c r="AB472" i="36" s="1"/>
  <c r="AB471" i="36" a="1"/>
  <c r="AB471" i="36" s="1"/>
  <c r="AB470" i="36" a="1"/>
  <c r="AB470" i="36" s="1"/>
  <c r="AB469" i="36" a="1"/>
  <c r="AB469" i="36" s="1"/>
  <c r="AB468" i="36" a="1"/>
  <c r="AB468" i="36" s="1"/>
  <c r="AB467" i="36" a="1"/>
  <c r="AB467" i="36" s="1"/>
  <c r="AB466" i="36" a="1"/>
  <c r="AB466" i="36" s="1"/>
  <c r="AB465" i="36" a="1"/>
  <c r="AB465" i="36" s="1"/>
  <c r="AB464" i="36" a="1"/>
  <c r="AB464" i="36" s="1"/>
  <c r="AB463" i="36" a="1"/>
  <c r="AB463" i="36" s="1"/>
  <c r="AB462" i="36" a="1"/>
  <c r="AB462" i="36" s="1"/>
  <c r="AB461" i="36" a="1"/>
  <c r="AB461" i="36" s="1"/>
  <c r="AB460" i="36" a="1"/>
  <c r="AB460" i="36" s="1"/>
  <c r="AB459" i="36" a="1"/>
  <c r="AB459" i="36" s="1"/>
  <c r="AB458" i="36" a="1"/>
  <c r="AB458" i="36" s="1"/>
  <c r="AB457" i="36" a="1"/>
  <c r="AB457" i="36" s="1"/>
  <c r="AB456" i="36" a="1"/>
  <c r="AB456" i="36" s="1"/>
  <c r="AB455" i="36" a="1"/>
  <c r="AB455" i="36" s="1"/>
  <c r="AB454" i="36" a="1"/>
  <c r="AB454" i="36" s="1"/>
  <c r="AB453" i="36" a="1"/>
  <c r="AB453" i="36" s="1"/>
  <c r="AB452" i="36" a="1"/>
  <c r="AB452" i="36" s="1"/>
  <c r="AB451" i="36" a="1"/>
  <c r="AB451" i="36" s="1"/>
  <c r="AB450" i="36" a="1"/>
  <c r="AB450" i="36" s="1"/>
  <c r="AB449" i="36" a="1"/>
  <c r="AB449" i="36" s="1"/>
  <c r="AB448" i="36" a="1"/>
  <c r="AB448" i="36" s="1"/>
  <c r="AB447" i="36" a="1"/>
  <c r="AB447" i="36" s="1"/>
  <c r="AB446" i="36" a="1"/>
  <c r="AB446" i="36" s="1"/>
  <c r="AB445" i="36" a="1"/>
  <c r="AB445" i="36" s="1"/>
  <c r="AB444" i="36" a="1"/>
  <c r="AB444" i="36" s="1"/>
  <c r="AB443" i="36" a="1"/>
  <c r="AB443" i="36" s="1"/>
  <c r="AB442" i="36" a="1"/>
  <c r="AB442" i="36" s="1"/>
  <c r="AB441" i="36" a="1"/>
  <c r="AB441" i="36" s="1"/>
  <c r="AB440" i="36" a="1"/>
  <c r="AB440" i="36" s="1"/>
  <c r="AB439" i="36" a="1"/>
  <c r="AB439" i="36" s="1"/>
  <c r="AB438" i="36" a="1"/>
  <c r="AB438" i="36" s="1"/>
  <c r="AB437" i="36" a="1"/>
  <c r="AB437" i="36" s="1"/>
  <c r="AB436" i="36" a="1"/>
  <c r="AB436" i="36" s="1"/>
  <c r="AB435" i="36" a="1"/>
  <c r="AB435" i="36" s="1"/>
  <c r="AB434" i="36" a="1"/>
  <c r="AB434" i="36" s="1"/>
  <c r="AB433" i="36" a="1"/>
  <c r="AB433" i="36" s="1"/>
  <c r="AB432" i="36" a="1"/>
  <c r="AB432" i="36" s="1"/>
  <c r="AB431" i="36" a="1"/>
  <c r="AB431" i="36" s="1"/>
  <c r="AB430" i="36" a="1"/>
  <c r="AB430" i="36" s="1"/>
  <c r="AB429" i="36" a="1"/>
  <c r="AB429" i="36" s="1"/>
  <c r="AB428" i="36" a="1"/>
  <c r="AB428" i="36" s="1"/>
  <c r="AB427" i="36" a="1"/>
  <c r="AB427" i="36" s="1"/>
  <c r="AB426" i="36" a="1"/>
  <c r="AB426" i="36" s="1"/>
  <c r="AB425" i="36" a="1"/>
  <c r="AB425" i="36" s="1"/>
  <c r="AB424" i="36" a="1"/>
  <c r="AB424" i="36" s="1"/>
  <c r="AB423" i="36" a="1"/>
  <c r="AB423" i="36" s="1"/>
  <c r="AB422" i="36" a="1"/>
  <c r="AB422" i="36" s="1"/>
  <c r="AB421" i="36" a="1"/>
  <c r="AB421" i="36" s="1"/>
  <c r="AB420" i="36" a="1"/>
  <c r="AB420" i="36" s="1"/>
  <c r="AB419" i="36" a="1"/>
  <c r="AB419" i="36" s="1"/>
  <c r="AB418" i="36" a="1"/>
  <c r="AB418" i="36" s="1"/>
  <c r="AB417" i="36" a="1"/>
  <c r="AB417" i="36" s="1"/>
  <c r="AB416" i="36" a="1"/>
  <c r="AB416" i="36" s="1"/>
  <c r="AB415" i="36" a="1"/>
  <c r="AB415" i="36" s="1"/>
  <c r="AB414" i="36" a="1"/>
  <c r="AB414" i="36" s="1"/>
  <c r="AB413" i="36" a="1"/>
  <c r="AB413" i="36" s="1"/>
  <c r="AB412" i="36" a="1"/>
  <c r="AB412" i="36" s="1"/>
  <c r="AB411" i="36" a="1"/>
  <c r="AB411" i="36" s="1"/>
  <c r="AB410" i="36" a="1"/>
  <c r="AB410" i="36" s="1"/>
  <c r="AB409" i="36" a="1"/>
  <c r="AB409" i="36" s="1"/>
  <c r="AB408" i="36" a="1"/>
  <c r="AB408" i="36" s="1"/>
  <c r="AB407" i="36" a="1"/>
  <c r="AB407" i="36" s="1"/>
  <c r="AB406" i="36" a="1"/>
  <c r="AB406" i="36" s="1"/>
  <c r="AB405" i="36" a="1"/>
  <c r="AB405" i="36" s="1"/>
  <c r="AB404" i="36" a="1"/>
  <c r="AB404" i="36" s="1"/>
  <c r="AB403" i="36" a="1"/>
  <c r="AB403" i="36" s="1"/>
  <c r="AB402" i="36" a="1"/>
  <c r="AB402" i="36" s="1"/>
  <c r="AB401" i="36" a="1"/>
  <c r="AB401" i="36" s="1"/>
  <c r="AB400" i="36" a="1"/>
  <c r="AB400" i="36" s="1"/>
  <c r="AB399" i="36" a="1"/>
  <c r="AB399" i="36" s="1"/>
  <c r="AB398" i="36" a="1"/>
  <c r="AB398" i="36" s="1"/>
  <c r="AB397" i="36" a="1"/>
  <c r="AB397" i="36" s="1"/>
  <c r="AB396" i="36" a="1"/>
  <c r="AB396" i="36" s="1"/>
  <c r="AB395" i="36" a="1"/>
  <c r="AB395" i="36" s="1"/>
  <c r="AB394" i="36" a="1"/>
  <c r="AB394" i="36" s="1"/>
  <c r="AB393" i="36" a="1"/>
  <c r="AB393" i="36" s="1"/>
  <c r="AB392" i="36" a="1"/>
  <c r="AB392" i="36" s="1"/>
  <c r="AB391" i="36" a="1"/>
  <c r="AB391" i="36" s="1"/>
  <c r="AB390" i="36" a="1"/>
  <c r="AB390" i="36" s="1"/>
  <c r="AB389" i="36" a="1"/>
  <c r="AB389" i="36" s="1"/>
  <c r="AB388" i="36" a="1"/>
  <c r="AB388" i="36" s="1"/>
  <c r="AB387" i="36" a="1"/>
  <c r="AB387" i="36" s="1"/>
  <c r="AB386" i="36" a="1"/>
  <c r="AB386" i="36" s="1"/>
  <c r="AB385" i="36" a="1"/>
  <c r="AB385" i="36" s="1"/>
  <c r="AB384" i="36" a="1"/>
  <c r="AB384" i="36" s="1"/>
  <c r="AB383" i="36" a="1"/>
  <c r="AB383" i="36" s="1"/>
  <c r="AB382" i="36" a="1"/>
  <c r="AB382" i="36" s="1"/>
  <c r="AB381" i="36" a="1"/>
  <c r="AB381" i="36" s="1"/>
  <c r="AB380" i="36" a="1"/>
  <c r="AB380" i="36" s="1"/>
  <c r="AB379" i="36" a="1"/>
  <c r="AB379" i="36" s="1"/>
  <c r="AB378" i="36" a="1"/>
  <c r="AB378" i="36" s="1"/>
  <c r="AB377" i="36" a="1"/>
  <c r="AB377" i="36" s="1"/>
  <c r="AB376" i="36" a="1"/>
  <c r="AB376" i="36" s="1"/>
  <c r="AB375" i="36" a="1"/>
  <c r="AB375" i="36" s="1"/>
  <c r="AB374" i="36" a="1"/>
  <c r="AB374" i="36" s="1"/>
  <c r="AB373" i="36" a="1"/>
  <c r="AB373" i="36" s="1"/>
  <c r="AB372" i="36" a="1"/>
  <c r="AB372" i="36" s="1"/>
  <c r="AB371" i="36" a="1"/>
  <c r="AB371" i="36" s="1"/>
  <c r="AB370" i="36" a="1"/>
  <c r="AB370" i="36" s="1"/>
  <c r="AB369" i="36" a="1"/>
  <c r="AB369" i="36" s="1"/>
  <c r="AB368" i="36" a="1"/>
  <c r="AB368" i="36" s="1"/>
  <c r="AB367" i="36" a="1"/>
  <c r="AB367" i="36" s="1"/>
  <c r="AB366" i="36" a="1"/>
  <c r="AB366" i="36" s="1"/>
  <c r="AB365" i="36" a="1"/>
  <c r="AB365" i="36" s="1"/>
  <c r="AB364" i="36" a="1"/>
  <c r="AB364" i="36" s="1"/>
  <c r="AB363" i="36" a="1"/>
  <c r="AB363" i="36" s="1"/>
  <c r="AB362" i="36" a="1"/>
  <c r="AB362" i="36" s="1"/>
  <c r="AB361" i="36" a="1"/>
  <c r="AB361" i="36" s="1"/>
  <c r="AB360" i="36" a="1"/>
  <c r="AB360" i="36" s="1"/>
  <c r="AB359" i="36" a="1"/>
  <c r="AB359" i="36" s="1"/>
  <c r="AB358" i="36" a="1"/>
  <c r="AB358" i="36" s="1"/>
  <c r="AB357" i="36" a="1"/>
  <c r="AB357" i="36" s="1"/>
  <c r="AB356" i="36" a="1"/>
  <c r="AB356" i="36" s="1"/>
  <c r="AB355" i="36" a="1"/>
  <c r="AB355" i="36" s="1"/>
  <c r="AB354" i="36" a="1"/>
  <c r="AB354" i="36" s="1"/>
  <c r="AB353" i="36" a="1"/>
  <c r="AB353" i="36" s="1"/>
  <c r="AB352" i="36" a="1"/>
  <c r="AB352" i="36" s="1"/>
  <c r="AB351" i="36" a="1"/>
  <c r="AB351" i="36" s="1"/>
  <c r="AB350" i="36" a="1"/>
  <c r="AB350" i="36" s="1"/>
  <c r="AB349" i="36" a="1"/>
  <c r="AB349" i="36" s="1"/>
  <c r="AB348" i="36" a="1"/>
  <c r="AB348" i="36" s="1"/>
  <c r="AB347" i="36" a="1"/>
  <c r="AB347" i="36" s="1"/>
  <c r="AB346" i="36" a="1"/>
  <c r="AB346" i="36" s="1"/>
  <c r="AB345" i="36" a="1"/>
  <c r="AB345" i="36" s="1"/>
  <c r="AB344" i="36" a="1"/>
  <c r="AB344" i="36" s="1"/>
  <c r="AB343" i="36" a="1"/>
  <c r="AB343" i="36" s="1"/>
  <c r="AB342" i="36" a="1"/>
  <c r="AB342" i="36" s="1"/>
  <c r="AB341" i="36" a="1"/>
  <c r="AB341" i="36" s="1"/>
  <c r="AB340" i="36" a="1"/>
  <c r="AB340" i="36" s="1"/>
  <c r="AB339" i="36" a="1"/>
  <c r="AB339" i="36" s="1"/>
  <c r="AB338" i="36" a="1"/>
  <c r="AB338" i="36" s="1"/>
  <c r="AB337" i="36" a="1"/>
  <c r="AB337" i="36" s="1"/>
  <c r="AB336" i="36" a="1"/>
  <c r="AB336" i="36" s="1"/>
  <c r="AB335" i="36" a="1"/>
  <c r="AB335" i="36" s="1"/>
  <c r="AB334" i="36" a="1"/>
  <c r="AB334" i="36" s="1"/>
  <c r="AB333" i="36" a="1"/>
  <c r="AB333" i="36" s="1"/>
  <c r="AB332" i="36" a="1"/>
  <c r="AB332" i="36" s="1"/>
  <c r="AB331" i="36" a="1"/>
  <c r="AB331" i="36" s="1"/>
  <c r="AB330" i="36" a="1"/>
  <c r="AB330" i="36" s="1"/>
  <c r="AB329" i="36" a="1"/>
  <c r="AB329" i="36" s="1"/>
  <c r="AB328" i="36" a="1"/>
  <c r="AB328" i="36" s="1"/>
  <c r="AB327" i="36" a="1"/>
  <c r="AB327" i="36" s="1"/>
  <c r="AB326" i="36" a="1"/>
  <c r="AB326" i="36" s="1"/>
  <c r="AB325" i="36" a="1"/>
  <c r="AB325" i="36" s="1"/>
  <c r="AB324" i="36" a="1"/>
  <c r="AB324" i="36" s="1"/>
  <c r="AB323" i="36" a="1"/>
  <c r="AB323" i="36" s="1"/>
  <c r="AB322" i="36" a="1"/>
  <c r="AB322" i="36" s="1"/>
  <c r="AB321" i="36" a="1"/>
  <c r="AB321" i="36" s="1"/>
  <c r="AB320" i="36" a="1"/>
  <c r="AB320" i="36" s="1"/>
  <c r="AB319" i="36" a="1"/>
  <c r="AB319" i="36" s="1"/>
  <c r="AB318" i="36" a="1"/>
  <c r="AB318" i="36" s="1"/>
  <c r="AB317" i="36" a="1"/>
  <c r="AB317" i="36" s="1"/>
  <c r="AB316" i="36" a="1"/>
  <c r="AB316" i="36" s="1"/>
  <c r="AB315" i="36" a="1"/>
  <c r="AB315" i="36" s="1"/>
  <c r="AB314" i="36" a="1"/>
  <c r="AB314" i="36" s="1"/>
  <c r="AB313" i="36" a="1"/>
  <c r="AB313" i="36" s="1"/>
  <c r="AB312" i="36" a="1"/>
  <c r="AB312" i="36" s="1"/>
  <c r="AB311" i="36" a="1"/>
  <c r="AB311" i="36" s="1"/>
  <c r="AB310" i="36" a="1"/>
  <c r="AB310" i="36" s="1"/>
  <c r="AB309" i="36" a="1"/>
  <c r="AB309" i="36" s="1"/>
  <c r="AB308" i="36" a="1"/>
  <c r="AB308" i="36" s="1"/>
  <c r="AB307" i="36" a="1"/>
  <c r="AB307" i="36" s="1"/>
  <c r="AB306" i="36" a="1"/>
  <c r="AB306" i="36" s="1"/>
  <c r="AB305" i="36" a="1"/>
  <c r="AB305" i="36" s="1"/>
  <c r="AB304" i="36" a="1"/>
  <c r="AB304" i="36" s="1"/>
  <c r="AB303" i="36" a="1"/>
  <c r="AB303" i="36" s="1"/>
  <c r="AB302" i="36" a="1"/>
  <c r="AB302" i="36" s="1"/>
  <c r="AB301" i="36" a="1"/>
  <c r="AB301" i="36" s="1"/>
  <c r="AB300" i="36" a="1"/>
  <c r="AB300" i="36" s="1"/>
  <c r="AB299" i="36" a="1"/>
  <c r="AB299" i="36" s="1"/>
  <c r="AB298" i="36" a="1"/>
  <c r="AB298" i="36" s="1"/>
  <c r="AB297" i="36" a="1"/>
  <c r="AB297" i="36" s="1"/>
  <c r="AB296" i="36" a="1"/>
  <c r="AB296" i="36" s="1"/>
  <c r="AB295" i="36" a="1"/>
  <c r="AB295" i="36" s="1"/>
  <c r="AB294" i="36" a="1"/>
  <c r="AB294" i="36" s="1"/>
  <c r="AB293" i="36" a="1"/>
  <c r="AB293" i="36" s="1"/>
  <c r="AB292" i="36" a="1"/>
  <c r="AB292" i="36" s="1"/>
  <c r="AB291" i="36" a="1"/>
  <c r="AB291" i="36" s="1"/>
  <c r="AB290" i="36" a="1"/>
  <c r="AB290" i="36" s="1"/>
  <c r="AB289" i="36" a="1"/>
  <c r="AB289" i="36" s="1"/>
  <c r="AB288" i="36" a="1"/>
  <c r="AB288" i="36" s="1"/>
  <c r="AB287" i="36" a="1"/>
  <c r="AB287" i="36" s="1"/>
  <c r="AB286" i="36" a="1"/>
  <c r="AB286" i="36" s="1"/>
  <c r="AB285" i="36" a="1"/>
  <c r="AB285" i="36" s="1"/>
  <c r="AB284" i="36" a="1"/>
  <c r="AB284" i="36" s="1"/>
  <c r="AB283" i="36" a="1"/>
  <c r="AB283" i="36" s="1"/>
  <c r="AB282" i="36" a="1"/>
  <c r="AB282" i="36" s="1"/>
  <c r="AB281" i="36" a="1"/>
  <c r="AB281" i="36" s="1"/>
  <c r="AB280" i="36" a="1"/>
  <c r="AB280" i="36" s="1"/>
  <c r="AB279" i="36" a="1"/>
  <c r="AB279" i="36" s="1"/>
  <c r="AB278" i="36" a="1"/>
  <c r="AB278" i="36" s="1"/>
  <c r="AB277" i="36" a="1"/>
  <c r="AB277" i="36" s="1"/>
  <c r="AB276" i="36" a="1"/>
  <c r="AB276" i="36" s="1"/>
  <c r="AB275" i="36" a="1"/>
  <c r="AB275" i="36" s="1"/>
  <c r="AB274" i="36" a="1"/>
  <c r="AB274" i="36" s="1"/>
  <c r="AB273" i="36" a="1"/>
  <c r="AB273" i="36" s="1"/>
  <c r="AB272" i="36" a="1"/>
  <c r="AB272" i="36" s="1"/>
  <c r="AB271" i="36" a="1"/>
  <c r="AB271" i="36" s="1"/>
  <c r="AB270" i="36" a="1"/>
  <c r="AB270" i="36" s="1"/>
  <c r="AB269" i="36" a="1"/>
  <c r="AB269" i="36" s="1"/>
  <c r="AB268" i="36" a="1"/>
  <c r="AB268" i="36" s="1"/>
  <c r="AB267" i="36" a="1"/>
  <c r="AB267" i="36" s="1"/>
  <c r="AB266" i="36" a="1"/>
  <c r="AB266" i="36" s="1"/>
  <c r="AB265" i="36" a="1"/>
  <c r="AB265" i="36" s="1"/>
  <c r="AB264" i="36" a="1"/>
  <c r="AB264" i="36" s="1"/>
  <c r="AB263" i="36" a="1"/>
  <c r="AB263" i="36" s="1"/>
  <c r="AB262" i="36" a="1"/>
  <c r="AB262" i="36" s="1"/>
  <c r="AB261" i="36" a="1"/>
  <c r="AB261" i="36" s="1"/>
  <c r="AB260" i="36" a="1"/>
  <c r="AB260" i="36" s="1"/>
  <c r="AB259" i="36" a="1"/>
  <c r="AB259" i="36" s="1"/>
  <c r="AB258" i="36" a="1"/>
  <c r="AB258" i="36" s="1"/>
  <c r="AB257" i="36" a="1"/>
  <c r="AB257" i="36" s="1"/>
  <c r="AB256" i="36" a="1"/>
  <c r="AB256" i="36" s="1"/>
  <c r="AB255" i="36" a="1"/>
  <c r="AB255" i="36" s="1"/>
  <c r="AB254" i="36" a="1"/>
  <c r="AB254" i="36" s="1"/>
  <c r="AB253" i="36" a="1"/>
  <c r="AB253" i="36" s="1"/>
  <c r="AB252" i="36" a="1"/>
  <c r="AB252" i="36" s="1"/>
  <c r="AB251" i="36" a="1"/>
  <c r="AB251" i="36" s="1"/>
  <c r="AB250" i="36" a="1"/>
  <c r="AB250" i="36" s="1"/>
  <c r="AB249" i="36" a="1"/>
  <c r="AB249" i="36" s="1"/>
  <c r="AB248" i="36" a="1"/>
  <c r="AB248" i="36" s="1"/>
  <c r="AB247" i="36" a="1"/>
  <c r="AB247" i="36" s="1"/>
  <c r="AB246" i="36" a="1"/>
  <c r="AB246" i="36" s="1"/>
  <c r="AB245" i="36" a="1"/>
  <c r="AB245" i="36" s="1"/>
  <c r="AB244" i="36" a="1"/>
  <c r="AB244" i="36" s="1"/>
  <c r="AB243" i="36" a="1"/>
  <c r="AB243" i="36" s="1"/>
  <c r="AB242" i="36" a="1"/>
  <c r="AB242" i="36" s="1"/>
  <c r="AB241" i="36" a="1"/>
  <c r="AB241" i="36" s="1"/>
  <c r="AB240" i="36" a="1"/>
  <c r="AB240" i="36" s="1"/>
  <c r="AB239" i="36" a="1"/>
  <c r="AB239" i="36" s="1"/>
  <c r="AB238" i="36" a="1"/>
  <c r="AB238" i="36" s="1"/>
  <c r="AB237" i="36" a="1"/>
  <c r="AB237" i="36" s="1"/>
  <c r="AB236" i="36" a="1"/>
  <c r="AB236" i="36" s="1"/>
  <c r="AB235" i="36" a="1"/>
  <c r="AB235" i="36" s="1"/>
  <c r="AB234" i="36" a="1"/>
  <c r="AB234" i="36" s="1"/>
  <c r="AB233" i="36" a="1"/>
  <c r="AB233" i="36" s="1"/>
  <c r="AB232" i="36" a="1"/>
  <c r="AB232" i="36" s="1"/>
  <c r="AB231" i="36" a="1"/>
  <c r="AB231" i="36" s="1"/>
  <c r="AB230" i="36" a="1"/>
  <c r="AB230" i="36" s="1"/>
  <c r="AB229" i="36" a="1"/>
  <c r="AB229" i="36" s="1"/>
  <c r="AB228" i="36" a="1"/>
  <c r="AB228" i="36" s="1"/>
  <c r="AB227" i="36" a="1"/>
  <c r="AB227" i="36" s="1"/>
  <c r="AB226" i="36" a="1"/>
  <c r="AB226" i="36" s="1"/>
  <c r="AB225" i="36" a="1"/>
  <c r="AB225" i="36" s="1"/>
  <c r="AB224" i="36" a="1"/>
  <c r="AB224" i="36" s="1"/>
  <c r="AB223" i="36" a="1"/>
  <c r="AB223" i="36" s="1"/>
  <c r="AB222" i="36" a="1"/>
  <c r="AB222" i="36" s="1"/>
  <c r="AB221" i="36" a="1"/>
  <c r="AB221" i="36" s="1"/>
  <c r="AB220" i="36" a="1"/>
  <c r="AB220" i="36" s="1"/>
  <c r="AB219" i="36" a="1"/>
  <c r="AB219" i="36" s="1"/>
  <c r="AB218" i="36" a="1"/>
  <c r="AB218" i="36" s="1"/>
  <c r="AB217" i="36" a="1"/>
  <c r="AB217" i="36" s="1"/>
  <c r="AB216" i="36" a="1"/>
  <c r="AB216" i="36" s="1"/>
  <c r="AB215" i="36" a="1"/>
  <c r="AB215" i="36" s="1"/>
  <c r="AB214" i="36" a="1"/>
  <c r="AB214" i="36" s="1"/>
  <c r="AB213" i="36" a="1"/>
  <c r="AB213" i="36" s="1"/>
  <c r="AB212" i="36" a="1"/>
  <c r="AB212" i="36" s="1"/>
  <c r="AB211" i="36" a="1"/>
  <c r="AB211" i="36" s="1"/>
  <c r="AB210" i="36" a="1"/>
  <c r="AB210" i="36" s="1"/>
  <c r="AB209" i="36" a="1"/>
  <c r="AB209" i="36" s="1"/>
  <c r="AB208" i="36" a="1"/>
  <c r="AB208" i="36" s="1"/>
  <c r="AB207" i="36" a="1"/>
  <c r="AB207" i="36" s="1"/>
  <c r="AB206" i="36" a="1"/>
  <c r="AB206" i="36" s="1"/>
  <c r="AB205" i="36" a="1"/>
  <c r="AB205" i="36" s="1"/>
  <c r="AB204" i="36" a="1"/>
  <c r="AB204" i="36" s="1"/>
  <c r="AB203" i="36" a="1"/>
  <c r="AB203" i="36" s="1"/>
  <c r="AB202" i="36" a="1"/>
  <c r="AB202" i="36" s="1"/>
  <c r="AB201" i="36" a="1"/>
  <c r="AB201" i="36" s="1"/>
  <c r="AB200" i="36" a="1"/>
  <c r="AB200" i="36" s="1"/>
  <c r="AB199" i="36" a="1"/>
  <c r="AB199" i="36" s="1"/>
  <c r="AB198" i="36" a="1"/>
  <c r="AB198" i="36" s="1"/>
  <c r="AB197" i="36" a="1"/>
  <c r="AB197" i="36" s="1"/>
  <c r="AB196" i="36" a="1"/>
  <c r="AB196" i="36" s="1"/>
  <c r="AB195" i="36" a="1"/>
  <c r="AB195" i="36" s="1"/>
  <c r="AB194" i="36" a="1"/>
  <c r="AB194" i="36" s="1"/>
  <c r="AB193" i="36" a="1"/>
  <c r="AB193" i="36" s="1"/>
  <c r="AB192" i="36" a="1"/>
  <c r="AB192" i="36" s="1"/>
  <c r="AB191" i="36" a="1"/>
  <c r="AB191" i="36" s="1"/>
  <c r="AB190" i="36" a="1"/>
  <c r="AB190" i="36" s="1"/>
  <c r="AB189" i="36" a="1"/>
  <c r="AB189" i="36" s="1"/>
  <c r="AB188" i="36" a="1"/>
  <c r="AB188" i="36" s="1"/>
  <c r="AB187" i="36" a="1"/>
  <c r="AB187" i="36" s="1"/>
  <c r="AB186" i="36" a="1"/>
  <c r="AB186" i="36" s="1"/>
  <c r="AB185" i="36" a="1"/>
  <c r="AB185" i="36" s="1"/>
  <c r="AB184" i="36" a="1"/>
  <c r="AB184" i="36" s="1"/>
  <c r="AB183" i="36" a="1"/>
  <c r="AB183" i="36" s="1"/>
  <c r="AB182" i="36" a="1"/>
  <c r="AB182" i="36" s="1"/>
  <c r="AB181" i="36" a="1"/>
  <c r="AB181" i="36" s="1"/>
  <c r="AB180" i="36" a="1"/>
  <c r="AB180" i="36" s="1"/>
  <c r="AB179" i="36" a="1"/>
  <c r="AB179" i="36" s="1"/>
  <c r="AB178" i="36" a="1"/>
  <c r="AB178" i="36" s="1"/>
  <c r="AB177" i="36" a="1"/>
  <c r="AB177" i="36" s="1"/>
  <c r="AB176" i="36" a="1"/>
  <c r="AB176" i="36" s="1"/>
  <c r="AB175" i="36" a="1"/>
  <c r="AB175" i="36" s="1"/>
  <c r="AB174" i="36" a="1"/>
  <c r="AB174" i="36" s="1"/>
  <c r="AB173" i="36" a="1"/>
  <c r="AB173" i="36" s="1"/>
  <c r="AB172" i="36" a="1"/>
  <c r="AB172" i="36" s="1"/>
  <c r="AB171" i="36" a="1"/>
  <c r="AB171" i="36" s="1"/>
  <c r="AB170" i="36" a="1"/>
  <c r="AB170" i="36" s="1"/>
  <c r="AB169" i="36" a="1"/>
  <c r="AB169" i="36" s="1"/>
  <c r="AB168" i="36" a="1"/>
  <c r="AB168" i="36" s="1"/>
  <c r="AB167" i="36" a="1"/>
  <c r="AB167" i="36" s="1"/>
  <c r="AB166" i="36" a="1"/>
  <c r="AB166" i="36" s="1"/>
  <c r="AB165" i="36" a="1"/>
  <c r="AB165" i="36" s="1"/>
  <c r="AB164" i="36" a="1"/>
  <c r="AB164" i="36" s="1"/>
  <c r="AB163" i="36" a="1"/>
  <c r="AB163" i="36" s="1"/>
  <c r="AB162" i="36" a="1"/>
  <c r="AB162" i="36" s="1"/>
  <c r="AB161" i="36" a="1"/>
  <c r="AB161" i="36" s="1"/>
  <c r="AB160" i="36" a="1"/>
  <c r="AB160" i="36" s="1"/>
  <c r="AB159" i="36" a="1"/>
  <c r="AB159" i="36" s="1"/>
  <c r="AB158" i="36" a="1"/>
  <c r="AB158" i="36" s="1"/>
  <c r="AB157" i="36" a="1"/>
  <c r="AB157" i="36" s="1"/>
  <c r="AB156" i="36" a="1"/>
  <c r="AB156" i="36" s="1"/>
  <c r="AB155" i="36" a="1"/>
  <c r="AB155" i="36" s="1"/>
  <c r="AB154" i="36" a="1"/>
  <c r="AB154" i="36" s="1"/>
  <c r="AB153" i="36" a="1"/>
  <c r="AB153" i="36" s="1"/>
  <c r="AB152" i="36" a="1"/>
  <c r="AB152" i="36" s="1"/>
  <c r="AB151" i="36" a="1"/>
  <c r="AB151" i="36" s="1"/>
  <c r="AB150" i="36" a="1"/>
  <c r="AB150" i="36" s="1"/>
  <c r="AB149" i="36" a="1"/>
  <c r="AB149" i="36" s="1"/>
  <c r="AB148" i="36" a="1"/>
  <c r="AB148" i="36" s="1"/>
  <c r="AB147" i="36" a="1"/>
  <c r="AB147" i="36" s="1"/>
  <c r="AB146" i="36" a="1"/>
  <c r="AB146" i="36" s="1"/>
  <c r="AB145" i="36" a="1"/>
  <c r="AB145" i="36" s="1"/>
  <c r="AB144" i="36" a="1"/>
  <c r="AB144" i="36" s="1"/>
  <c r="AB143" i="36" a="1"/>
  <c r="AB143" i="36" s="1"/>
  <c r="AB142" i="36" a="1"/>
  <c r="AB142" i="36" s="1"/>
  <c r="AB141" i="36" a="1"/>
  <c r="AB141" i="36" s="1"/>
  <c r="AB140" i="36" a="1"/>
  <c r="AB140" i="36" s="1"/>
  <c r="AB139" i="36" a="1"/>
  <c r="AB139" i="36" s="1"/>
  <c r="AB138" i="36" a="1"/>
  <c r="AB138" i="36" s="1"/>
  <c r="AB137" i="36" a="1"/>
  <c r="AB137" i="36" s="1"/>
  <c r="AB136" i="36" a="1"/>
  <c r="AB136" i="36" s="1"/>
  <c r="AB135" i="36" a="1"/>
  <c r="AB135" i="36" s="1"/>
  <c r="AB134" i="36" a="1"/>
  <c r="AB134" i="36" s="1"/>
  <c r="AB133" i="36" a="1"/>
  <c r="AB133" i="36" s="1"/>
  <c r="AB132" i="36" a="1"/>
  <c r="AB132" i="36" s="1"/>
  <c r="AB131" i="36" a="1"/>
  <c r="AB131" i="36" s="1"/>
  <c r="AB130" i="36" a="1"/>
  <c r="AB130" i="36" s="1"/>
  <c r="AB129" i="36" a="1"/>
  <c r="AB129" i="36" s="1"/>
  <c r="AB128" i="36" a="1"/>
  <c r="AB128" i="36" s="1"/>
  <c r="AB127" i="36" a="1"/>
  <c r="AB127" i="36" s="1"/>
  <c r="AB126" i="36" a="1"/>
  <c r="AB126" i="36" s="1"/>
  <c r="AB125" i="36" a="1"/>
  <c r="AB125" i="36" s="1"/>
  <c r="AB124" i="36" a="1"/>
  <c r="AB124" i="36" s="1"/>
  <c r="AB123" i="36" a="1"/>
  <c r="AB123" i="36" s="1"/>
  <c r="AB122" i="36" a="1"/>
  <c r="AB122" i="36" s="1"/>
  <c r="AB121" i="36" a="1"/>
  <c r="AB121" i="36" s="1"/>
  <c r="AB120" i="36" a="1"/>
  <c r="AB120" i="36" s="1"/>
  <c r="AB119" i="36" a="1"/>
  <c r="AB119" i="36" s="1"/>
  <c r="AB118" i="36" a="1"/>
  <c r="AB118" i="36" s="1"/>
  <c r="AB117" i="36" a="1"/>
  <c r="AB117" i="36" s="1"/>
  <c r="AB116" i="36" a="1"/>
  <c r="AB116" i="36" s="1"/>
  <c r="AB115" i="36" a="1"/>
  <c r="AB115" i="36" s="1"/>
  <c r="AB114" i="36" a="1"/>
  <c r="AB114" i="36" s="1"/>
  <c r="AB113" i="36" a="1"/>
  <c r="AB113" i="36" s="1"/>
  <c r="AB112" i="36" a="1"/>
  <c r="AB112" i="36" s="1"/>
  <c r="AB111" i="36" a="1"/>
  <c r="AB111" i="36" s="1"/>
  <c r="AB110" i="36" a="1"/>
  <c r="AB110" i="36" s="1"/>
  <c r="AB109" i="36" a="1"/>
  <c r="AB109" i="36" s="1"/>
  <c r="AB108" i="36" a="1"/>
  <c r="AB108" i="36" s="1"/>
  <c r="AB107" i="36" a="1"/>
  <c r="AB107" i="36" s="1"/>
  <c r="AB106" i="36" a="1"/>
  <c r="AB106" i="36" s="1"/>
  <c r="AB105" i="36" a="1"/>
  <c r="AB105" i="36" s="1"/>
  <c r="AB104" i="36" a="1"/>
  <c r="AB104" i="36" s="1"/>
  <c r="AB103" i="36" a="1"/>
  <c r="AB103" i="36" s="1"/>
  <c r="AB102" i="36" a="1"/>
  <c r="AB102" i="36" s="1"/>
  <c r="AB101" i="36" a="1"/>
  <c r="AB101" i="36" s="1"/>
  <c r="AB100" i="36" a="1"/>
  <c r="AB100" i="36" s="1"/>
  <c r="AB99" i="36" a="1"/>
  <c r="AB99" i="36" s="1"/>
  <c r="AB98" i="36" a="1"/>
  <c r="AB98" i="36" s="1"/>
  <c r="AB97" i="36" a="1"/>
  <c r="AB97" i="36" s="1"/>
  <c r="AB96" i="36" a="1"/>
  <c r="AB96" i="36" s="1"/>
  <c r="AB95" i="36" a="1"/>
  <c r="AB95" i="36" s="1"/>
  <c r="AB94" i="36" a="1"/>
  <c r="AB94" i="36" s="1"/>
  <c r="AB93" i="36" a="1"/>
  <c r="AB93" i="36" s="1"/>
  <c r="AB92" i="36" a="1"/>
  <c r="AB92" i="36" s="1"/>
  <c r="AB91" i="36" a="1"/>
  <c r="AB91" i="36" s="1"/>
  <c r="AB90" i="36" a="1"/>
  <c r="AB90" i="36" s="1"/>
  <c r="AB89" i="36" a="1"/>
  <c r="AB89" i="36" s="1"/>
  <c r="AB88" i="36" a="1"/>
  <c r="AB88" i="36" s="1"/>
  <c r="AB87" i="36" a="1"/>
  <c r="AB87" i="36" s="1"/>
  <c r="AB86" i="36" a="1"/>
  <c r="AB86" i="36" s="1"/>
  <c r="AB85" i="36" a="1"/>
  <c r="AB85" i="36" s="1"/>
  <c r="AB84" i="36" a="1"/>
  <c r="AB84" i="36" s="1"/>
  <c r="AB83" i="36" a="1"/>
  <c r="AB83" i="36" s="1"/>
  <c r="AB82" i="36" a="1"/>
  <c r="AB82" i="36" s="1"/>
  <c r="AB81" i="36" a="1"/>
  <c r="AB81" i="36" s="1"/>
  <c r="AB80" i="36" a="1"/>
  <c r="AB80" i="36" s="1"/>
  <c r="AB79" i="36" a="1"/>
  <c r="AB79" i="36" s="1"/>
  <c r="AB78" i="36" a="1"/>
  <c r="AB78" i="36" s="1"/>
  <c r="AB77" i="36" a="1"/>
  <c r="AB77" i="36" s="1"/>
  <c r="AB76" i="36" a="1"/>
  <c r="AB76" i="36" s="1"/>
  <c r="AB75" i="36" a="1"/>
  <c r="AB75" i="36" s="1"/>
  <c r="AB74" i="36" a="1"/>
  <c r="AB74" i="36" s="1"/>
  <c r="AB73" i="36" a="1"/>
  <c r="AB73" i="36" s="1"/>
  <c r="AB72" i="36" a="1"/>
  <c r="AB72" i="36" s="1"/>
  <c r="AB71" i="36" a="1"/>
  <c r="AB71" i="36" s="1"/>
  <c r="AB70" i="36" a="1"/>
  <c r="AB70" i="36" s="1"/>
  <c r="AB69" i="36" a="1"/>
  <c r="AB69" i="36" s="1"/>
  <c r="AB68" i="36" a="1"/>
  <c r="AB68" i="36" s="1"/>
  <c r="AB67" i="36" a="1"/>
  <c r="AB67" i="36" s="1"/>
  <c r="AB66" i="36" a="1"/>
  <c r="AB66" i="36" s="1"/>
  <c r="AB65" i="36" a="1"/>
  <c r="AB65" i="36" s="1"/>
  <c r="AB64" i="36" a="1"/>
  <c r="AB64" i="36" s="1"/>
  <c r="AB63" i="36" a="1"/>
  <c r="AB63" i="36" s="1"/>
  <c r="AB62" i="36" a="1"/>
  <c r="AB62" i="36" s="1"/>
  <c r="AB61" i="36" a="1"/>
  <c r="AB61" i="36" s="1"/>
  <c r="AB60" i="36" a="1"/>
  <c r="AB60" i="36" s="1"/>
  <c r="AB59" i="36" a="1"/>
  <c r="AB59" i="36" s="1"/>
  <c r="AB58" i="36" a="1"/>
  <c r="AB58" i="36" s="1"/>
  <c r="AB57" i="36" a="1"/>
  <c r="AB57" i="36" s="1"/>
  <c r="AB56" i="36" a="1"/>
  <c r="AB56" i="36" s="1"/>
  <c r="AB55" i="36" a="1"/>
  <c r="AB55" i="36" s="1"/>
  <c r="AB54" i="36" a="1"/>
  <c r="AB54" i="36" s="1"/>
  <c r="AB53" i="36" a="1"/>
  <c r="AB53" i="36" s="1"/>
  <c r="AB52" i="36" a="1"/>
  <c r="AB52" i="36" s="1"/>
  <c r="AB51" i="36" a="1"/>
  <c r="AB51" i="36" s="1"/>
  <c r="AB50" i="36" a="1"/>
  <c r="AB50" i="36" s="1"/>
  <c r="AB49" i="36" a="1"/>
  <c r="AB49" i="36" s="1"/>
  <c r="AB48" i="36" a="1"/>
  <c r="AB48" i="36" s="1"/>
  <c r="AB47" i="36" a="1"/>
  <c r="AB47" i="36" s="1"/>
  <c r="AB46" i="36" a="1"/>
  <c r="AB46" i="36" s="1"/>
  <c r="AB45" i="36" a="1"/>
  <c r="AB45" i="36" s="1"/>
  <c r="AB44" i="36" a="1"/>
  <c r="AB44" i="36" s="1"/>
  <c r="AB43" i="36" a="1"/>
  <c r="AB43" i="36" s="1"/>
  <c r="AB42" i="36" a="1"/>
  <c r="AB42" i="36" s="1"/>
  <c r="AB41" i="36" a="1"/>
  <c r="AB41" i="36" s="1"/>
  <c r="AB40" i="36" a="1"/>
  <c r="AB40" i="36" s="1"/>
  <c r="AB39" i="36" a="1"/>
  <c r="AB39" i="36" s="1"/>
  <c r="AB38" i="36" a="1"/>
  <c r="AB38" i="36" s="1"/>
  <c r="AB37" i="36" a="1"/>
  <c r="AB37" i="36" s="1"/>
  <c r="AB36" i="36" a="1"/>
  <c r="AB36" i="36" s="1"/>
  <c r="AB35" i="36" a="1"/>
  <c r="AB35" i="36" s="1"/>
  <c r="AB34" i="36" a="1"/>
  <c r="AB34" i="36" s="1"/>
  <c r="AB33" i="36" a="1"/>
  <c r="AB33" i="36" s="1"/>
  <c r="AB32" i="36" a="1"/>
  <c r="AB32" i="36" s="1"/>
  <c r="AB31" i="36" a="1"/>
  <c r="AB31" i="36" s="1"/>
  <c r="AB30" i="36" a="1"/>
  <c r="AB30" i="36" s="1"/>
  <c r="AB29" i="36" a="1"/>
  <c r="AB29" i="36" s="1"/>
  <c r="AB28" i="36" a="1"/>
  <c r="AB28" i="36" s="1"/>
  <c r="AB27" i="36" a="1"/>
  <c r="AB27" i="36" s="1"/>
  <c r="AB26" i="36" a="1"/>
  <c r="AB26" i="36" s="1"/>
  <c r="AB25" i="36" a="1"/>
  <c r="AB25" i="36" s="1"/>
  <c r="AB24" i="36" a="1"/>
  <c r="AB24" i="36" s="1"/>
  <c r="AB23" i="36" a="1"/>
  <c r="AB23" i="36" s="1"/>
  <c r="AB22" i="36" a="1"/>
  <c r="AB22" i="36" s="1"/>
  <c r="AB21" i="36" a="1"/>
  <c r="AB21" i="36" s="1"/>
  <c r="AB20" i="36" a="1"/>
  <c r="AB20" i="36" s="1"/>
  <c r="AB19" i="36" a="1"/>
  <c r="AB19" i="36" s="1"/>
  <c r="AB18" i="36" a="1"/>
  <c r="AB18" i="36" s="1"/>
  <c r="AB17" i="36" a="1"/>
  <c r="AB17" i="36" s="1"/>
  <c r="AB16" i="36" a="1"/>
  <c r="AB16" i="36" s="1"/>
  <c r="AB15" i="36" a="1"/>
  <c r="AB15" i="36" s="1"/>
  <c r="AB14" i="36" a="1"/>
  <c r="AB14" i="36" s="1"/>
  <c r="AB13" i="36" a="1"/>
  <c r="AB13" i="36" s="1"/>
  <c r="AB12" i="36" a="1"/>
  <c r="AB12" i="36" s="1"/>
  <c r="AB11" i="36" a="1"/>
  <c r="AB11" i="36" s="1"/>
  <c r="AB10" i="36" a="1"/>
  <c r="AB10" i="36" s="1"/>
  <c r="AB9" i="36" a="1"/>
  <c r="AB9" i="36" s="1"/>
  <c r="AB8" i="36" a="1"/>
  <c r="AB8" i="36" s="1"/>
  <c r="AB7" i="36" a="1"/>
  <c r="AB7" i="36" s="1"/>
  <c r="C18" i="47" a="1"/>
  <c r="C18" i="47" s="1"/>
  <c r="B18" i="47" a="1"/>
  <c r="B18" i="47" s="1"/>
  <c r="C28" i="47"/>
  <c r="B28" i="47"/>
  <c r="B38" i="47"/>
  <c r="C23" i="47" a="1"/>
  <c r="C23" i="47" s="1"/>
  <c r="C22" i="47" a="1"/>
  <c r="C22" i="47" s="1"/>
  <c r="C16" i="47"/>
  <c r="B16" i="47"/>
  <c r="D151" i="46" l="1" a="1"/>
  <c r="D151" i="46" s="1"/>
  <c r="BP2" i="50" s="1"/>
  <c r="AE7" i="36"/>
  <c r="AE8" i="36"/>
  <c r="AE9" i="36"/>
  <c r="AE10" i="36"/>
  <c r="AE11" i="36"/>
  <c r="AE12" i="36"/>
  <c r="AE13" i="36"/>
  <c r="AE14" i="36"/>
  <c r="AE15" i="36"/>
  <c r="AE16" i="36"/>
  <c r="AE17" i="36"/>
  <c r="AE18" i="36"/>
  <c r="AE19" i="36"/>
  <c r="AE20" i="36"/>
  <c r="AE21" i="36"/>
  <c r="AE22" i="36"/>
  <c r="AE23" i="36"/>
  <c r="AE24" i="36"/>
  <c r="AE25" i="36"/>
  <c r="AE26" i="36"/>
  <c r="AE27" i="36"/>
  <c r="AE28" i="36"/>
  <c r="AE29" i="36"/>
  <c r="AE30" i="36"/>
  <c r="AE31" i="36"/>
  <c r="AE32" i="36"/>
  <c r="AE33" i="36"/>
  <c r="AE34" i="36"/>
  <c r="AE35" i="36"/>
  <c r="AE36" i="36"/>
  <c r="AE37" i="36"/>
  <c r="AE38" i="36"/>
  <c r="AE39" i="36"/>
  <c r="AE40" i="36"/>
  <c r="AE41" i="36"/>
  <c r="AE42" i="36"/>
  <c r="AE43" i="36"/>
  <c r="AE44" i="36"/>
  <c r="AE45" i="36"/>
  <c r="AE46" i="36"/>
  <c r="AE47" i="36"/>
  <c r="AE48" i="36"/>
  <c r="AE49" i="36"/>
  <c r="AE50" i="36"/>
  <c r="AE51" i="36"/>
  <c r="AE52" i="36"/>
  <c r="AE53" i="36"/>
  <c r="AE54" i="36"/>
  <c r="AE55" i="36"/>
  <c r="AE56" i="36"/>
  <c r="AE57" i="36"/>
  <c r="AE58" i="36"/>
  <c r="AE59" i="36"/>
  <c r="AE60" i="36"/>
  <c r="AE61" i="36"/>
  <c r="AE62" i="36"/>
  <c r="AE63" i="36"/>
  <c r="AE64" i="36"/>
  <c r="AE65" i="36"/>
  <c r="AE66" i="36"/>
  <c r="AE67" i="36"/>
  <c r="AE68" i="36"/>
  <c r="AE69" i="36"/>
  <c r="AE70" i="36"/>
  <c r="AE71" i="36"/>
  <c r="AE72" i="36"/>
  <c r="AE73" i="36"/>
  <c r="AE74" i="36"/>
  <c r="AE75" i="36"/>
  <c r="AE76" i="36"/>
  <c r="AE77" i="36"/>
  <c r="AE78" i="36"/>
  <c r="AE79" i="36"/>
  <c r="AE80" i="36"/>
  <c r="AE81" i="36"/>
  <c r="AE82" i="36"/>
  <c r="AE83" i="36"/>
  <c r="AE84" i="36"/>
  <c r="AE85" i="36"/>
  <c r="AE86" i="36"/>
  <c r="AE87" i="36"/>
  <c r="AE88" i="36"/>
  <c r="AE89" i="36"/>
  <c r="AE90" i="36"/>
  <c r="AE91" i="36"/>
  <c r="AE92" i="36"/>
  <c r="AE93" i="36"/>
  <c r="AE94" i="36"/>
  <c r="AE95" i="36"/>
  <c r="AE96" i="36"/>
  <c r="AE97" i="36"/>
  <c r="AE98" i="36"/>
  <c r="AE99" i="36"/>
  <c r="AE100" i="36"/>
  <c r="AE101" i="36"/>
  <c r="AE102" i="36"/>
  <c r="AE103" i="36"/>
  <c r="AE104" i="36"/>
  <c r="AE105" i="36"/>
  <c r="AE106" i="36"/>
  <c r="AE107" i="36"/>
  <c r="AE108" i="36"/>
  <c r="AE109" i="36"/>
  <c r="AE110" i="36"/>
  <c r="AE111" i="36"/>
  <c r="AE112" i="36"/>
  <c r="AE113" i="36"/>
  <c r="AE114" i="36"/>
  <c r="AE115" i="36"/>
  <c r="AE116" i="36"/>
  <c r="AE117" i="36"/>
  <c r="AE118" i="36"/>
  <c r="AE119" i="36"/>
  <c r="AE120" i="36"/>
  <c r="AE121" i="36"/>
  <c r="AE122" i="36"/>
  <c r="AE123" i="36"/>
  <c r="AE124" i="36"/>
  <c r="AE125" i="36"/>
  <c r="AE126" i="36"/>
  <c r="AE127" i="36"/>
  <c r="AE128" i="36"/>
  <c r="AE129" i="36"/>
  <c r="AE130" i="36"/>
  <c r="AE131" i="36"/>
  <c r="AE132" i="36"/>
  <c r="AE133" i="36"/>
  <c r="AE134" i="36"/>
  <c r="AE135" i="36"/>
  <c r="AE136" i="36"/>
  <c r="AE137" i="36"/>
  <c r="AE138" i="36"/>
  <c r="AE139" i="36"/>
  <c r="AE140" i="36"/>
  <c r="AE141" i="36"/>
  <c r="AE142" i="36"/>
  <c r="AE143" i="36"/>
  <c r="AE144" i="36"/>
  <c r="AE145" i="36"/>
  <c r="AE146" i="36"/>
  <c r="AE147" i="36"/>
  <c r="AE148" i="36"/>
  <c r="AE149" i="36"/>
  <c r="AE150" i="36"/>
  <c r="AE151" i="36"/>
  <c r="AE152" i="36"/>
  <c r="AE153" i="36"/>
  <c r="AE154" i="36"/>
  <c r="AE155" i="36"/>
  <c r="AE156" i="36"/>
  <c r="AE157" i="36"/>
  <c r="AE158" i="36"/>
  <c r="AE159" i="36"/>
  <c r="AE160" i="36"/>
  <c r="AE161" i="36"/>
  <c r="AE162" i="36"/>
  <c r="AE163" i="36"/>
  <c r="AE164" i="36"/>
  <c r="AE165" i="36"/>
  <c r="AE166" i="36"/>
  <c r="AE167" i="36"/>
  <c r="AE168" i="36"/>
  <c r="AE169" i="36"/>
  <c r="AE170" i="36"/>
  <c r="AE171" i="36"/>
  <c r="AE172" i="36"/>
  <c r="AE173" i="36"/>
  <c r="AE174" i="36"/>
  <c r="AE175" i="36"/>
  <c r="AE176" i="36"/>
  <c r="AE177" i="36"/>
  <c r="AE178" i="36"/>
  <c r="AE179" i="36"/>
  <c r="AE180" i="36"/>
  <c r="AE181" i="36"/>
  <c r="AE182" i="36"/>
  <c r="AE183" i="36"/>
  <c r="AE184" i="36"/>
  <c r="AE185" i="36"/>
  <c r="AE186" i="36"/>
  <c r="AE187" i="36"/>
  <c r="AE188" i="36"/>
  <c r="AE189" i="36"/>
  <c r="AE190" i="36"/>
  <c r="AE191" i="36"/>
  <c r="AE192" i="36"/>
  <c r="AE193" i="36"/>
  <c r="AE194" i="36"/>
  <c r="AE195" i="36"/>
  <c r="AE196" i="36"/>
  <c r="AE197" i="36"/>
  <c r="AE198" i="36"/>
  <c r="AE199" i="36"/>
  <c r="AE200" i="36"/>
  <c r="AE201" i="36"/>
  <c r="AE202" i="36"/>
  <c r="AE203" i="36"/>
  <c r="AE204" i="36"/>
  <c r="AE205" i="36"/>
  <c r="AE206" i="36"/>
  <c r="AE207" i="36"/>
  <c r="AE208" i="36"/>
  <c r="AE209" i="36"/>
  <c r="AE210" i="36"/>
  <c r="AE211" i="36"/>
  <c r="AE212" i="36"/>
  <c r="AE213" i="36"/>
  <c r="AE214" i="36"/>
  <c r="AE215" i="36"/>
  <c r="AE216" i="36"/>
  <c r="AE217" i="36"/>
  <c r="AE218" i="36"/>
  <c r="AE219" i="36"/>
  <c r="AE220" i="36"/>
  <c r="AE221" i="36"/>
  <c r="AE222" i="36"/>
  <c r="AE223" i="36"/>
  <c r="AE224" i="36"/>
  <c r="AE225" i="36"/>
  <c r="AE226" i="36"/>
  <c r="AE227" i="36"/>
  <c r="AE228" i="36"/>
  <c r="AE229" i="36"/>
  <c r="AE230" i="36"/>
  <c r="AE231" i="36"/>
  <c r="AE232" i="36"/>
  <c r="AE233" i="36"/>
  <c r="AE234" i="36"/>
  <c r="AE235" i="36"/>
  <c r="AE236" i="36"/>
  <c r="AE237" i="36"/>
  <c r="AE238" i="36"/>
  <c r="AE239" i="36"/>
  <c r="AE240" i="36"/>
  <c r="AE241" i="36"/>
  <c r="AE242" i="36"/>
  <c r="AE243" i="36"/>
  <c r="AE244" i="36"/>
  <c r="AE245" i="36"/>
  <c r="AE246" i="36"/>
  <c r="AE247" i="36"/>
  <c r="AE248" i="36"/>
  <c r="AE249" i="36"/>
  <c r="AE250" i="36"/>
  <c r="AE251" i="36"/>
  <c r="AE252" i="36"/>
  <c r="AE253" i="36"/>
  <c r="AE254" i="36"/>
  <c r="AE255" i="36"/>
  <c r="AE256" i="36"/>
  <c r="AE257" i="36"/>
  <c r="AE258" i="36"/>
  <c r="AE259" i="36"/>
  <c r="AE260" i="36"/>
  <c r="AE261" i="36"/>
  <c r="AE262" i="36"/>
  <c r="AE263" i="36"/>
  <c r="AE264" i="36"/>
  <c r="AE265" i="36"/>
  <c r="AE266" i="36"/>
  <c r="AE267" i="36"/>
  <c r="AE268" i="36"/>
  <c r="AE269" i="36"/>
  <c r="AE270" i="36"/>
  <c r="AE271" i="36"/>
  <c r="AE272" i="36"/>
  <c r="AE273" i="36"/>
  <c r="AE274" i="36"/>
  <c r="AE275" i="36"/>
  <c r="AE276" i="36"/>
  <c r="AE277" i="36"/>
  <c r="AE278" i="36"/>
  <c r="AE279" i="36"/>
  <c r="AE280" i="36"/>
  <c r="AE281" i="36"/>
  <c r="AE282" i="36"/>
  <c r="AE283" i="36"/>
  <c r="AE284" i="36"/>
  <c r="AE285" i="36"/>
  <c r="AE286" i="36"/>
  <c r="AE287" i="36"/>
  <c r="AE288" i="36"/>
  <c r="AE289" i="36"/>
  <c r="AE290" i="36"/>
  <c r="AE291" i="36"/>
  <c r="AE292" i="36"/>
  <c r="AE293" i="36"/>
  <c r="AE294" i="36"/>
  <c r="AE295" i="36"/>
  <c r="AE296" i="36"/>
  <c r="AE297" i="36"/>
  <c r="AE298" i="36"/>
  <c r="AE299" i="36"/>
  <c r="AE300" i="36"/>
  <c r="AE301" i="36"/>
  <c r="AE302" i="36"/>
  <c r="AE303" i="36"/>
  <c r="AE304" i="36"/>
  <c r="AE305" i="36"/>
  <c r="AE306" i="36"/>
  <c r="AE307" i="36"/>
  <c r="AE308" i="36"/>
  <c r="AE309" i="36"/>
  <c r="AE310" i="36"/>
  <c r="AE311" i="36"/>
  <c r="AE312" i="36"/>
  <c r="AE313" i="36"/>
  <c r="AE314" i="36"/>
  <c r="AE315" i="36"/>
  <c r="AE316" i="36"/>
  <c r="AE317" i="36"/>
  <c r="AE318" i="36"/>
  <c r="AE319" i="36"/>
  <c r="AE320" i="36"/>
  <c r="AE321" i="36"/>
  <c r="AE322" i="36"/>
  <c r="AE323" i="36"/>
  <c r="AE324" i="36"/>
  <c r="AE325" i="36"/>
  <c r="AE326" i="36"/>
  <c r="AE327" i="36"/>
  <c r="AE328" i="36"/>
  <c r="AE329" i="36"/>
  <c r="AE330" i="36"/>
  <c r="AE331" i="36"/>
  <c r="AE332" i="36"/>
  <c r="AE333" i="36"/>
  <c r="AE334" i="36"/>
  <c r="AE335" i="36"/>
  <c r="AE336" i="36"/>
  <c r="AE337" i="36"/>
  <c r="AE338" i="36"/>
  <c r="AE339" i="36"/>
  <c r="AE340" i="36"/>
  <c r="AE341" i="36"/>
  <c r="AE342" i="36"/>
  <c r="AE343" i="36"/>
  <c r="AE344" i="36"/>
  <c r="AE345" i="36"/>
  <c r="AE346" i="36"/>
  <c r="AE347" i="36"/>
  <c r="AE348" i="36"/>
  <c r="AE349" i="36"/>
  <c r="AE350" i="36"/>
  <c r="AE351" i="36"/>
  <c r="AE352" i="36"/>
  <c r="AE353" i="36"/>
  <c r="AE354" i="36"/>
  <c r="AE355" i="36"/>
  <c r="AE356" i="36"/>
  <c r="AE357" i="36"/>
  <c r="AE358" i="36"/>
  <c r="AE359" i="36"/>
  <c r="AE360" i="36"/>
  <c r="AE361" i="36"/>
  <c r="AE362" i="36"/>
  <c r="AE363" i="36"/>
  <c r="AE364" i="36"/>
  <c r="AE365" i="36"/>
  <c r="AE366" i="36"/>
  <c r="AE367" i="36"/>
  <c r="AE368" i="36"/>
  <c r="AE369" i="36"/>
  <c r="AE370" i="36"/>
  <c r="AE371" i="36"/>
  <c r="AE372" i="36"/>
  <c r="AE373" i="36"/>
  <c r="AE374" i="36"/>
  <c r="AE375" i="36"/>
  <c r="AE376" i="36"/>
  <c r="AE377" i="36"/>
  <c r="AE378" i="36"/>
  <c r="AE379" i="36"/>
  <c r="AE380" i="36"/>
  <c r="AE381" i="36"/>
  <c r="AE382" i="36"/>
  <c r="AE383" i="36"/>
  <c r="AE384" i="36"/>
  <c r="AE385" i="36"/>
  <c r="AE386" i="36"/>
  <c r="AE387" i="36"/>
  <c r="AE388" i="36"/>
  <c r="AE389" i="36"/>
  <c r="AE390" i="36"/>
  <c r="AE391" i="36"/>
  <c r="AE392" i="36"/>
  <c r="AE393" i="36"/>
  <c r="AE394" i="36"/>
  <c r="AE395" i="36"/>
  <c r="AE396" i="36"/>
  <c r="AE397" i="36"/>
  <c r="AE398" i="36"/>
  <c r="AE399" i="36"/>
  <c r="AE400" i="36"/>
  <c r="AE401" i="36"/>
  <c r="AE402" i="36"/>
  <c r="AE403" i="36"/>
  <c r="AE404" i="36"/>
  <c r="AE405" i="36"/>
  <c r="AE406" i="36"/>
  <c r="AE407" i="36"/>
  <c r="AE408" i="36"/>
  <c r="AE409" i="36"/>
  <c r="AE410" i="36"/>
  <c r="AE411" i="36"/>
  <c r="AE412" i="36"/>
  <c r="AE413" i="36"/>
  <c r="AE414" i="36"/>
  <c r="AE415" i="36"/>
  <c r="AE416" i="36"/>
  <c r="AE417" i="36"/>
  <c r="AE418" i="36"/>
  <c r="AE419" i="36"/>
  <c r="AE420" i="36"/>
  <c r="AE421" i="36"/>
  <c r="AE422" i="36"/>
  <c r="AE423" i="36"/>
  <c r="AE424" i="36"/>
  <c r="AE425" i="36"/>
  <c r="AE426" i="36"/>
  <c r="AE427" i="36"/>
  <c r="AE428" i="36"/>
  <c r="AE429" i="36"/>
  <c r="AE430" i="36"/>
  <c r="AE431" i="36"/>
  <c r="AE432" i="36"/>
  <c r="AE433" i="36"/>
  <c r="AE434" i="36"/>
  <c r="AE435" i="36"/>
  <c r="AE436" i="36"/>
  <c r="AE437" i="36"/>
  <c r="AE438" i="36"/>
  <c r="AE439" i="36"/>
  <c r="AE440" i="36"/>
  <c r="AE441" i="36"/>
  <c r="AE442" i="36"/>
  <c r="AE443" i="36"/>
  <c r="AE444" i="36"/>
  <c r="AE445" i="36"/>
  <c r="AE446" i="36"/>
  <c r="AE447" i="36"/>
  <c r="AE448" i="36"/>
  <c r="AE449" i="36"/>
  <c r="AE450" i="36"/>
  <c r="AE451" i="36"/>
  <c r="AE452" i="36"/>
  <c r="AE453" i="36"/>
  <c r="AE454" i="36"/>
  <c r="AE455" i="36"/>
  <c r="AE456" i="36"/>
  <c r="AE457" i="36"/>
  <c r="AE458" i="36"/>
  <c r="AE459" i="36"/>
  <c r="AE460" i="36"/>
  <c r="AE461" i="36"/>
  <c r="AE462" i="36"/>
  <c r="AE463" i="36"/>
  <c r="AE464" i="36"/>
  <c r="AE465" i="36"/>
  <c r="AE466" i="36"/>
  <c r="AE467" i="36"/>
  <c r="AE468" i="36"/>
  <c r="AE469" i="36"/>
  <c r="AE470" i="36"/>
  <c r="AE471" i="36"/>
  <c r="AE472" i="36"/>
  <c r="AE473" i="36"/>
  <c r="AE474" i="36"/>
  <c r="AE475" i="36"/>
  <c r="AE476" i="36"/>
  <c r="AE477" i="36"/>
  <c r="AE478" i="36"/>
  <c r="AE479" i="36"/>
  <c r="AE480" i="36"/>
  <c r="AE481" i="36"/>
  <c r="AE482" i="36"/>
  <c r="AE483" i="36"/>
  <c r="AE484" i="36"/>
  <c r="AE485" i="36"/>
  <c r="AE486" i="36"/>
  <c r="AE487" i="36"/>
  <c r="AE488" i="36"/>
  <c r="AE489" i="36"/>
  <c r="AE490" i="36"/>
  <c r="AE491" i="36"/>
  <c r="AE492" i="36"/>
  <c r="AE493" i="36"/>
  <c r="AE494" i="36"/>
  <c r="AE495" i="36"/>
  <c r="AE496" i="36"/>
  <c r="AE497" i="36"/>
  <c r="AE498" i="36"/>
  <c r="AE499" i="36"/>
  <c r="AE500" i="36"/>
  <c r="AE501" i="36"/>
  <c r="AE502" i="36"/>
  <c r="AE503" i="36"/>
  <c r="AE504" i="36"/>
  <c r="AE505" i="36"/>
  <c r="AE506" i="36"/>
  <c r="AE507" i="36"/>
  <c r="AE508" i="36"/>
  <c r="AE509" i="36"/>
  <c r="AE510" i="36"/>
  <c r="AE511" i="36"/>
  <c r="AE512" i="36"/>
  <c r="AE513" i="36"/>
  <c r="AE514" i="36"/>
  <c r="AE515" i="36"/>
  <c r="AE516" i="36"/>
  <c r="AE517" i="36"/>
  <c r="AE518" i="36"/>
  <c r="AE519" i="36"/>
  <c r="AE520" i="36"/>
  <c r="AE521" i="36"/>
  <c r="AE522" i="36"/>
  <c r="AE523" i="36"/>
  <c r="AE524" i="36"/>
  <c r="AE525" i="36"/>
  <c r="AE526" i="36"/>
  <c r="AE527" i="36"/>
  <c r="AE528" i="36"/>
  <c r="AE529" i="36"/>
  <c r="AE530" i="36"/>
  <c r="AE531" i="36"/>
  <c r="AE532" i="36"/>
  <c r="AE533" i="36"/>
  <c r="AE534" i="36"/>
  <c r="AE535" i="36"/>
  <c r="AE536" i="36"/>
  <c r="AE537" i="36"/>
  <c r="AE538" i="36"/>
  <c r="AE539" i="36"/>
  <c r="AE540" i="36"/>
  <c r="AE541" i="36"/>
  <c r="AE542" i="36"/>
  <c r="AE543" i="36"/>
  <c r="AE544" i="36"/>
  <c r="AE545" i="36"/>
  <c r="AE546" i="36"/>
  <c r="AE547" i="36"/>
  <c r="AE548" i="36"/>
  <c r="AE549" i="36"/>
  <c r="AE550" i="36"/>
  <c r="AE551" i="36"/>
  <c r="AE552" i="36"/>
  <c r="AE553" i="36"/>
  <c r="AE554" i="36"/>
  <c r="AE555" i="36"/>
  <c r="AE556" i="36"/>
  <c r="AE557" i="36"/>
  <c r="AE558" i="36"/>
  <c r="AE559" i="36"/>
  <c r="AE560" i="36"/>
  <c r="AE561" i="36"/>
  <c r="AE562" i="36"/>
  <c r="AE563" i="36"/>
  <c r="AE564" i="36"/>
  <c r="AE565" i="36"/>
  <c r="AE566" i="36"/>
  <c r="AE567" i="36"/>
  <c r="AE568" i="36"/>
  <c r="AE569" i="36"/>
  <c r="AE570" i="36"/>
  <c r="AE571" i="36"/>
  <c r="AE572" i="36"/>
  <c r="AE573" i="36"/>
  <c r="AE574" i="36"/>
  <c r="AE575" i="36"/>
  <c r="AE576" i="36"/>
  <c r="AE577" i="36"/>
  <c r="AE578" i="36"/>
  <c r="AE579" i="36"/>
  <c r="AE580" i="36"/>
  <c r="AE581" i="36"/>
  <c r="AE582" i="36"/>
  <c r="AE583" i="36"/>
  <c r="AE584" i="36"/>
  <c r="AE585" i="36"/>
  <c r="AE586" i="36"/>
  <c r="AE587" i="36"/>
  <c r="AE588" i="36"/>
  <c r="AE589" i="36"/>
  <c r="AE590" i="36"/>
  <c r="AE591" i="36"/>
  <c r="AE592" i="36"/>
  <c r="AE593" i="36"/>
  <c r="AE594" i="36"/>
  <c r="AE595" i="36"/>
  <c r="AE596" i="36"/>
  <c r="AE597" i="36"/>
  <c r="AE598" i="36"/>
  <c r="AE599" i="36"/>
  <c r="AE600" i="36"/>
  <c r="AE601" i="36"/>
  <c r="AE602" i="36"/>
  <c r="AE603" i="36"/>
  <c r="AE604" i="36"/>
  <c r="AE605" i="36"/>
  <c r="AE606" i="36"/>
  <c r="AE607" i="36"/>
  <c r="AE608" i="36"/>
  <c r="AE609" i="36"/>
  <c r="AE610" i="36"/>
  <c r="AE611" i="36"/>
  <c r="AE612" i="36"/>
  <c r="AE613" i="36"/>
  <c r="AE614" i="36"/>
  <c r="AE615" i="36"/>
  <c r="AE616" i="36"/>
  <c r="AE617" i="36"/>
  <c r="AE618" i="36"/>
  <c r="AE619" i="36"/>
  <c r="AE620" i="36"/>
  <c r="AE621" i="36"/>
  <c r="AE622" i="36"/>
  <c r="AE623" i="36"/>
  <c r="AE624" i="36"/>
  <c r="AE625" i="36"/>
  <c r="AE626" i="36"/>
  <c r="AE627" i="36"/>
  <c r="AE628" i="36"/>
  <c r="AE629" i="36"/>
  <c r="AE630" i="36"/>
  <c r="AE631" i="36"/>
  <c r="AE632" i="36"/>
  <c r="AE633" i="36"/>
  <c r="AE634" i="36"/>
  <c r="AE635" i="36"/>
  <c r="AE636" i="36"/>
  <c r="AE637" i="36"/>
  <c r="AE638" i="36"/>
  <c r="AE639" i="36"/>
  <c r="AE640" i="36"/>
  <c r="AE641" i="36"/>
  <c r="AE642" i="36"/>
  <c r="AE643" i="36"/>
  <c r="AE644" i="36"/>
  <c r="AE645" i="36"/>
  <c r="AE646" i="36"/>
  <c r="AE647" i="36"/>
  <c r="AE648" i="36"/>
  <c r="AE649" i="36"/>
  <c r="AE650" i="36"/>
  <c r="AE651" i="36"/>
  <c r="AE652" i="36"/>
  <c r="AE653" i="36"/>
  <c r="AE654" i="36"/>
  <c r="AE655" i="36"/>
  <c r="AE656" i="36"/>
  <c r="AE657" i="36"/>
  <c r="AE658" i="36"/>
  <c r="AE659" i="36"/>
  <c r="AE660" i="36"/>
  <c r="AE661" i="36"/>
  <c r="AE662" i="36"/>
  <c r="AE663" i="36"/>
  <c r="AE664" i="36"/>
  <c r="AE665" i="36"/>
  <c r="AE666" i="36"/>
  <c r="AE667" i="36"/>
  <c r="AE668" i="36"/>
  <c r="AE669" i="36"/>
  <c r="AE670" i="36"/>
  <c r="AE671" i="36"/>
  <c r="AE672" i="36"/>
  <c r="AE673" i="36"/>
  <c r="AE674" i="36"/>
  <c r="AE675" i="36"/>
  <c r="AE676" i="36"/>
  <c r="AE677" i="36"/>
  <c r="AE678" i="36"/>
  <c r="AE679" i="36"/>
  <c r="AE680" i="36"/>
  <c r="AE681" i="36"/>
  <c r="AE682" i="36"/>
  <c r="AE683" i="36"/>
  <c r="AE684" i="36"/>
  <c r="AE685" i="36"/>
  <c r="AE686" i="36"/>
  <c r="AE687" i="36"/>
  <c r="AE688" i="36"/>
  <c r="AE689" i="36"/>
  <c r="AE690" i="36"/>
  <c r="AE691" i="36"/>
  <c r="AE692" i="36"/>
  <c r="AE693" i="36"/>
  <c r="AE694" i="36"/>
  <c r="AE695" i="36"/>
  <c r="AE696" i="36"/>
  <c r="AE697" i="36"/>
  <c r="AE698" i="36"/>
  <c r="AE699" i="36"/>
  <c r="AE700" i="36"/>
  <c r="AE701" i="36"/>
  <c r="AE702" i="36"/>
  <c r="AE703" i="36"/>
  <c r="AE704" i="36"/>
  <c r="AE705" i="36"/>
  <c r="AE706" i="36"/>
  <c r="AE707" i="36"/>
  <c r="AE708" i="36"/>
  <c r="AE709" i="36"/>
  <c r="AE710" i="36"/>
  <c r="AE711" i="36"/>
  <c r="AE712" i="36"/>
  <c r="AE713" i="36"/>
  <c r="AE714" i="36"/>
  <c r="AE715" i="36"/>
  <c r="AE716" i="36"/>
  <c r="AE717" i="36"/>
  <c r="AE718" i="36"/>
  <c r="AE719" i="36"/>
  <c r="AE720" i="36"/>
  <c r="AE721" i="36"/>
  <c r="AE722" i="36"/>
  <c r="AE723" i="36"/>
  <c r="AE724" i="36"/>
  <c r="AE725" i="36"/>
  <c r="AE726" i="36"/>
  <c r="AE727" i="36"/>
  <c r="AE728" i="36"/>
  <c r="AE729" i="36"/>
  <c r="AE730" i="36"/>
  <c r="AE731" i="36"/>
  <c r="AE732" i="36"/>
  <c r="AE733" i="36"/>
  <c r="AE734" i="36"/>
  <c r="AE735" i="36"/>
  <c r="AE736" i="36"/>
  <c r="AE737" i="36"/>
  <c r="AE738" i="36"/>
  <c r="AE739" i="36"/>
  <c r="AE740" i="36"/>
  <c r="AE741" i="36"/>
  <c r="AE742" i="36"/>
  <c r="AE743" i="36"/>
  <c r="AE744" i="36"/>
  <c r="AE745" i="36"/>
  <c r="AE746" i="36"/>
  <c r="AE747" i="36"/>
  <c r="AE748" i="36"/>
  <c r="AE749" i="36"/>
  <c r="AE750" i="36"/>
  <c r="AE751" i="36"/>
  <c r="AE752" i="36"/>
  <c r="AE753" i="36"/>
  <c r="AE754" i="36"/>
  <c r="AE755" i="36"/>
  <c r="AE756" i="36"/>
  <c r="AE757" i="36"/>
  <c r="AE758" i="36"/>
  <c r="AE759" i="36"/>
  <c r="AE760" i="36"/>
  <c r="AE761" i="36"/>
  <c r="AE762" i="36"/>
  <c r="AE763" i="36"/>
  <c r="AE764" i="36"/>
  <c r="AE765" i="36"/>
  <c r="AE766" i="36"/>
  <c r="AE767" i="36"/>
  <c r="AE768" i="36"/>
  <c r="AE769" i="36"/>
  <c r="AE770" i="36"/>
  <c r="AE771" i="36"/>
  <c r="AE772" i="36"/>
  <c r="AE773" i="36"/>
  <c r="AE774" i="36"/>
  <c r="AE775" i="36"/>
  <c r="AE776" i="36"/>
  <c r="AE777" i="36"/>
  <c r="AE778" i="36"/>
  <c r="AE779" i="36"/>
  <c r="AE780" i="36"/>
  <c r="AE781" i="36"/>
  <c r="AE782" i="36"/>
  <c r="AE783" i="36"/>
  <c r="AE784" i="36"/>
  <c r="AE785" i="36"/>
  <c r="AE786" i="36"/>
  <c r="AE787" i="36"/>
  <c r="AE788" i="36"/>
  <c r="AE789" i="36"/>
  <c r="AE790" i="36"/>
  <c r="AE791" i="36"/>
  <c r="AE792" i="36"/>
  <c r="AE793" i="36"/>
  <c r="AE794" i="36"/>
  <c r="AE795" i="36"/>
  <c r="AE796" i="36"/>
  <c r="AE797" i="36"/>
  <c r="AE798" i="36"/>
  <c r="AE799" i="36"/>
  <c r="AE800" i="36"/>
  <c r="AE801" i="36"/>
  <c r="AE802" i="36"/>
  <c r="AE803" i="36"/>
  <c r="AE804" i="36"/>
  <c r="AE805" i="36"/>
  <c r="AE806" i="36"/>
  <c r="AE807" i="36"/>
  <c r="AE808" i="36"/>
  <c r="AE809" i="36"/>
  <c r="AE810" i="36"/>
  <c r="AE811" i="36"/>
  <c r="AE812" i="36"/>
  <c r="AE813" i="36"/>
  <c r="AE814" i="36"/>
  <c r="AE815" i="36"/>
  <c r="AE816" i="36"/>
  <c r="AE817" i="36"/>
  <c r="AE818" i="36"/>
  <c r="AE819" i="36"/>
  <c r="AE820" i="36"/>
  <c r="AE821" i="36"/>
  <c r="AE822" i="36"/>
  <c r="AE823" i="36"/>
  <c r="AE824" i="36"/>
  <c r="AE825" i="36"/>
  <c r="AE826" i="36"/>
  <c r="AE827" i="36"/>
  <c r="AE828" i="36"/>
  <c r="AE829" i="36"/>
  <c r="AE830" i="36"/>
  <c r="AE831" i="36"/>
  <c r="AE832" i="36"/>
  <c r="AE833" i="36"/>
  <c r="AE834" i="36"/>
  <c r="AE835" i="36"/>
  <c r="AE836" i="36"/>
  <c r="AE837" i="36"/>
  <c r="AE838" i="36"/>
  <c r="AE839" i="36"/>
  <c r="AE840" i="36"/>
  <c r="AE841" i="36"/>
  <c r="AE842" i="36"/>
  <c r="AE843" i="36"/>
  <c r="AE844" i="36"/>
  <c r="AE845" i="36"/>
  <c r="AE846" i="36"/>
  <c r="AE847" i="36"/>
  <c r="AE848" i="36"/>
  <c r="AE849" i="36"/>
  <c r="AE850" i="36"/>
  <c r="AE851" i="36"/>
  <c r="AE852" i="36"/>
  <c r="AE853" i="36"/>
  <c r="AE854" i="36"/>
  <c r="AE855" i="36"/>
  <c r="AE856" i="36"/>
  <c r="AE857" i="36"/>
  <c r="AE858" i="36"/>
  <c r="AE859" i="36"/>
  <c r="AE860" i="36"/>
  <c r="AE861" i="36"/>
  <c r="AE862" i="36"/>
  <c r="AE863" i="36"/>
  <c r="AE864" i="36"/>
  <c r="AE865" i="36"/>
  <c r="AE866" i="36"/>
  <c r="AE867" i="36"/>
  <c r="AE868" i="36"/>
  <c r="AE869" i="36"/>
  <c r="AE870" i="36"/>
  <c r="AE871" i="36"/>
  <c r="AE872" i="36"/>
  <c r="AE873" i="36"/>
  <c r="AE874" i="36"/>
  <c r="AE875" i="36"/>
  <c r="AE876" i="36"/>
  <c r="AE877" i="36"/>
  <c r="AE878" i="36"/>
  <c r="AE879" i="36"/>
  <c r="AE880" i="36"/>
  <c r="AE881" i="36"/>
  <c r="AE882" i="36"/>
  <c r="AE883" i="36"/>
  <c r="AE884" i="36"/>
  <c r="AE885" i="36"/>
  <c r="AE886" i="36"/>
  <c r="AE887" i="36"/>
  <c r="AE888" i="36"/>
  <c r="AE889" i="36"/>
  <c r="AE890" i="36"/>
  <c r="AE891" i="36"/>
  <c r="AE892" i="36"/>
  <c r="AE893" i="36"/>
  <c r="AE894" i="36"/>
  <c r="AE895" i="36"/>
  <c r="AE896" i="36"/>
  <c r="AE897" i="36"/>
  <c r="AE898" i="36"/>
  <c r="AE899" i="36"/>
  <c r="AE900" i="36"/>
  <c r="AE901" i="36"/>
  <c r="AE902" i="36"/>
  <c r="AE903" i="36"/>
  <c r="AE904" i="36"/>
  <c r="AE905" i="36"/>
  <c r="AE906" i="36"/>
  <c r="AE907" i="36"/>
  <c r="AE908" i="36"/>
  <c r="AE909" i="36"/>
  <c r="AE910" i="36"/>
  <c r="AE911" i="36"/>
  <c r="AE912" i="36"/>
  <c r="AE913" i="36"/>
  <c r="AE914" i="36"/>
  <c r="AE915" i="36"/>
  <c r="AE916" i="36"/>
  <c r="AE917" i="36"/>
  <c r="AE918" i="36"/>
  <c r="AE919" i="36"/>
  <c r="AE920" i="36"/>
  <c r="AE921" i="36"/>
  <c r="AE922" i="36"/>
  <c r="AE923" i="36"/>
  <c r="AE924" i="36"/>
  <c r="AE925" i="36"/>
  <c r="AE926" i="36"/>
  <c r="AE927" i="36"/>
  <c r="AE928" i="36"/>
  <c r="AE929" i="36"/>
  <c r="AE930" i="36"/>
  <c r="AE931" i="36"/>
  <c r="AE932" i="36"/>
  <c r="AE933" i="36"/>
  <c r="AE934" i="36"/>
  <c r="AE935" i="36"/>
  <c r="AE936" i="36"/>
  <c r="AE937" i="36"/>
  <c r="AE938" i="36"/>
  <c r="AE939" i="36"/>
  <c r="AE940" i="36"/>
  <c r="AE941" i="36"/>
  <c r="AE942" i="36"/>
  <c r="AE943" i="36"/>
  <c r="AE944" i="36"/>
  <c r="AE945" i="36"/>
  <c r="AE946" i="36"/>
  <c r="AE947" i="36"/>
  <c r="AE948" i="36"/>
  <c r="AE949" i="36"/>
  <c r="AE950" i="36"/>
  <c r="AE951" i="36"/>
  <c r="AE952" i="36"/>
  <c r="AE953" i="36"/>
  <c r="AE954" i="36"/>
  <c r="AE955" i="36"/>
  <c r="AE956" i="36"/>
  <c r="AE957" i="36"/>
  <c r="AE958" i="36"/>
  <c r="AE959" i="36"/>
  <c r="AE960" i="36"/>
  <c r="AE961" i="36"/>
  <c r="AE962" i="36"/>
  <c r="AE963" i="36"/>
  <c r="AE964" i="36"/>
  <c r="AE965" i="36"/>
  <c r="AE966" i="36"/>
  <c r="AE967" i="36"/>
  <c r="AE968" i="36"/>
  <c r="AE969" i="36"/>
  <c r="AE970" i="36"/>
  <c r="AE971" i="36"/>
  <c r="AE972" i="36"/>
  <c r="AE973" i="36"/>
  <c r="AE974" i="36"/>
  <c r="AE975" i="36"/>
  <c r="AE976" i="36"/>
  <c r="AE977" i="36"/>
  <c r="AE978" i="36"/>
  <c r="AE979" i="36"/>
  <c r="AE980" i="36"/>
  <c r="AE981" i="36"/>
  <c r="AE982" i="36"/>
  <c r="AE983" i="36"/>
  <c r="AE984" i="36"/>
  <c r="AE985" i="36"/>
  <c r="AE986" i="36"/>
  <c r="AE987" i="36"/>
  <c r="AE988" i="36"/>
  <c r="AE989" i="36"/>
  <c r="AE990" i="36"/>
  <c r="AE991" i="36"/>
  <c r="AE992" i="36"/>
  <c r="AE993" i="36"/>
  <c r="AE994" i="36"/>
  <c r="AE995" i="36"/>
  <c r="AE996" i="36"/>
  <c r="AE997" i="36"/>
  <c r="AE998" i="36"/>
  <c r="AE999" i="36"/>
  <c r="AE1000" i="36"/>
  <c r="AE1001" i="36"/>
  <c r="AE1002" i="36"/>
  <c r="AE1003" i="36"/>
  <c r="AE1004" i="36"/>
  <c r="AE1005" i="36"/>
  <c r="AE1006" i="36"/>
  <c r="AE1007" i="36"/>
  <c r="AE1008" i="36"/>
  <c r="AE1009" i="36"/>
  <c r="AE1010" i="36"/>
  <c r="AE1011" i="36"/>
  <c r="AE1012" i="36"/>
  <c r="AE1013" i="36"/>
  <c r="AE1014" i="36"/>
  <c r="AE1015" i="36"/>
  <c r="AE1016" i="36"/>
  <c r="AE1017" i="36"/>
  <c r="AE1018" i="36"/>
  <c r="AE1019" i="36"/>
  <c r="AE1020" i="36"/>
  <c r="AE1021" i="36"/>
  <c r="AE1022" i="36"/>
  <c r="AE1023" i="36"/>
  <c r="AE1024" i="36"/>
  <c r="AE1025" i="36"/>
  <c r="AE1026" i="36"/>
  <c r="AE1027" i="36"/>
  <c r="AE1028" i="36"/>
  <c r="AE1029" i="36"/>
  <c r="AE1030" i="36"/>
  <c r="AE1031" i="36"/>
  <c r="AE1032" i="36"/>
  <c r="AE1033" i="36"/>
  <c r="AE1034" i="36"/>
  <c r="AE1035" i="36"/>
  <c r="AE1036" i="36"/>
  <c r="AE1037" i="36"/>
  <c r="AE1038" i="36"/>
  <c r="AE1039" i="36"/>
  <c r="AE1040" i="36"/>
  <c r="AE1041" i="36"/>
  <c r="AE1042" i="36"/>
  <c r="AE1043" i="36"/>
  <c r="AE1044" i="36"/>
  <c r="AE1045" i="36"/>
  <c r="AE1046" i="36"/>
  <c r="AE1047" i="36"/>
  <c r="AE1048" i="36"/>
  <c r="AE1049" i="36"/>
  <c r="AE1050" i="36"/>
  <c r="AE1051" i="36"/>
  <c r="AE1052" i="36"/>
  <c r="AE1053" i="36"/>
  <c r="AE1054" i="36"/>
  <c r="AE1055" i="36"/>
  <c r="AE1056" i="36"/>
  <c r="AE1057" i="36"/>
  <c r="AE1058" i="36"/>
  <c r="AE1059" i="36"/>
  <c r="AE1060" i="36"/>
  <c r="AE1061" i="36"/>
  <c r="AE1062" i="36"/>
  <c r="AE1063" i="36"/>
  <c r="AE1064" i="36"/>
  <c r="AE1065" i="36"/>
  <c r="AE1066" i="36"/>
  <c r="AE1067" i="36"/>
  <c r="AE1068" i="36"/>
  <c r="AE1069" i="36"/>
  <c r="AE1070" i="36"/>
  <c r="AE1071" i="36"/>
  <c r="AE1072" i="36"/>
  <c r="AE1073" i="36"/>
  <c r="AE1074" i="36"/>
  <c r="AE1075" i="36"/>
  <c r="AE1076" i="36"/>
  <c r="AE1077" i="36"/>
  <c r="AE1078" i="36"/>
  <c r="AE1079" i="36"/>
  <c r="AE1080" i="36"/>
  <c r="AE1081" i="36"/>
  <c r="AE1082" i="36"/>
  <c r="AE1083" i="36"/>
  <c r="AE1084" i="36"/>
  <c r="AE1085" i="36"/>
  <c r="AE1086" i="36"/>
  <c r="AE1087" i="36"/>
  <c r="AE1088" i="36"/>
  <c r="AE1089" i="36"/>
  <c r="AE1090" i="36"/>
  <c r="AE1091" i="36"/>
  <c r="AE1092" i="36"/>
  <c r="AE1093" i="36"/>
  <c r="AE1094" i="36"/>
  <c r="AE1095" i="36"/>
  <c r="AE1096" i="36"/>
  <c r="AE1097" i="36"/>
  <c r="AE1098" i="36"/>
  <c r="AE1099" i="36"/>
  <c r="AE1100" i="36"/>
  <c r="AE1101" i="36"/>
  <c r="AE1102" i="36"/>
  <c r="AE1103" i="36"/>
  <c r="AE1104" i="36"/>
  <c r="AE1105" i="36"/>
  <c r="AE1106" i="36"/>
  <c r="AE1107" i="36"/>
  <c r="AE1108" i="36"/>
  <c r="AE1109" i="36"/>
  <c r="AE1110" i="36"/>
  <c r="AE1111" i="36"/>
  <c r="AE1112" i="36"/>
  <c r="AE1113" i="36"/>
  <c r="AE1114" i="36"/>
  <c r="AE1115" i="36"/>
  <c r="AE1116" i="36"/>
  <c r="AE1117" i="36"/>
  <c r="AE1118" i="36"/>
  <c r="AE1119" i="36"/>
  <c r="AE1120" i="36"/>
  <c r="AE1121" i="36"/>
  <c r="AE1122" i="36"/>
  <c r="AE1123" i="36"/>
  <c r="AE1124" i="36"/>
  <c r="AE1125" i="36"/>
  <c r="AE1126" i="36"/>
  <c r="AE1127" i="36"/>
  <c r="AE1128" i="36"/>
  <c r="AE1129" i="36"/>
  <c r="AE1130" i="36"/>
  <c r="AE1131" i="36"/>
  <c r="AE1132" i="36"/>
  <c r="AE1133" i="36"/>
  <c r="AE1134" i="36"/>
  <c r="AE1135" i="36"/>
  <c r="AE1136" i="36"/>
  <c r="AE1137" i="36"/>
  <c r="AE1138" i="36"/>
  <c r="AE1139" i="36"/>
  <c r="AE1140" i="36"/>
  <c r="AE1141" i="36"/>
  <c r="AE1142" i="36"/>
  <c r="AE1143" i="36"/>
  <c r="AE1144" i="36"/>
  <c r="AE1145" i="36"/>
  <c r="AE1146" i="36"/>
  <c r="AE1147" i="36"/>
  <c r="AE1148" i="36"/>
  <c r="AE1149" i="36"/>
  <c r="AE1150" i="36"/>
  <c r="AE1151" i="36"/>
  <c r="AE1152" i="36"/>
  <c r="AE1153" i="36"/>
  <c r="AE1154" i="36"/>
  <c r="AE1155" i="36"/>
  <c r="AE1156" i="36"/>
  <c r="AE1157" i="36"/>
  <c r="AE1158" i="36"/>
  <c r="AE1159" i="36"/>
  <c r="AE1160" i="36"/>
  <c r="AE1161" i="36"/>
  <c r="AE1162" i="36"/>
  <c r="AE1163" i="36"/>
  <c r="AE1164" i="36"/>
  <c r="AE1165" i="36"/>
  <c r="AE1166" i="36"/>
  <c r="AE1167" i="36"/>
  <c r="AE1168" i="36"/>
  <c r="AE1169" i="36"/>
  <c r="AE1170" i="36"/>
  <c r="AE1171" i="36"/>
  <c r="AE1172" i="36"/>
  <c r="AE1173" i="36"/>
  <c r="AE1174" i="36"/>
  <c r="AE1175" i="36"/>
  <c r="AE1176" i="36"/>
  <c r="AE1177" i="36"/>
  <c r="AE1178" i="36"/>
  <c r="AE1179" i="36"/>
  <c r="AE1180" i="36"/>
  <c r="AE1181" i="36"/>
  <c r="AE1182" i="36"/>
  <c r="AE1183" i="36"/>
  <c r="AE1184" i="36"/>
  <c r="AE1185" i="36"/>
  <c r="AE1186" i="36"/>
  <c r="AE1187" i="36"/>
  <c r="AE1188" i="36"/>
  <c r="AE1189" i="36"/>
  <c r="AE1190" i="36"/>
  <c r="AE1191" i="36"/>
  <c r="AE1192" i="36"/>
  <c r="AE1193" i="36"/>
  <c r="AE1194" i="36"/>
  <c r="AE1195" i="36"/>
  <c r="AE1196" i="36"/>
  <c r="AE1197" i="36"/>
  <c r="AE1198" i="36"/>
  <c r="AE1199" i="36"/>
  <c r="AE1200" i="36"/>
  <c r="AE1201" i="36"/>
  <c r="AE1202" i="36"/>
  <c r="AE1203" i="36"/>
  <c r="AE1204" i="36"/>
  <c r="AE1205" i="36"/>
  <c r="AE1206" i="36"/>
  <c r="AE1207" i="36"/>
  <c r="AE1208" i="36"/>
  <c r="AE1209" i="36"/>
  <c r="AE1210" i="36"/>
  <c r="AE1211" i="36"/>
  <c r="AE1212" i="36"/>
  <c r="AE1213" i="36"/>
  <c r="AE1214" i="36"/>
  <c r="AE1215" i="36"/>
  <c r="AE1216" i="36"/>
  <c r="AE1217" i="36"/>
  <c r="AE1218" i="36"/>
  <c r="AE1219" i="36"/>
  <c r="AE1220" i="36"/>
  <c r="AE1221" i="36"/>
  <c r="AE1222" i="36"/>
  <c r="AE1223" i="36"/>
  <c r="AE1224" i="36"/>
  <c r="AE1225" i="36"/>
  <c r="AE1226" i="36"/>
  <c r="AE1227" i="36"/>
  <c r="AE1228" i="36"/>
  <c r="AE1229" i="36"/>
  <c r="AE1230" i="36"/>
  <c r="AE1231" i="36"/>
  <c r="AE1232" i="36"/>
  <c r="AE1233" i="36"/>
  <c r="AE1234" i="36"/>
  <c r="AE1235" i="36"/>
  <c r="AE1236" i="36"/>
  <c r="AE1237" i="36"/>
  <c r="AE1238" i="36"/>
  <c r="AE1239" i="36"/>
  <c r="AE1240" i="36"/>
  <c r="AE1241" i="36"/>
  <c r="AE1242" i="36"/>
  <c r="AE1243" i="36"/>
  <c r="AE1244" i="36"/>
  <c r="AE1245" i="36"/>
  <c r="AE1246" i="36"/>
  <c r="AE1247" i="36"/>
  <c r="AE1248" i="36"/>
  <c r="AE1249" i="36"/>
  <c r="AE1250" i="36"/>
  <c r="AE1251" i="36"/>
  <c r="AE1252" i="36"/>
  <c r="AE1253" i="36"/>
  <c r="AE1254" i="36"/>
  <c r="AE1255" i="36"/>
  <c r="AE1256" i="36"/>
  <c r="AE1257" i="36"/>
  <c r="AE1258" i="36"/>
  <c r="AE1259" i="36"/>
  <c r="AE1260" i="36"/>
  <c r="AE1261" i="36"/>
  <c r="AE1262" i="36"/>
  <c r="AE1263" i="36"/>
  <c r="AE1264" i="36"/>
  <c r="AE1265" i="36"/>
  <c r="AE1266" i="36"/>
  <c r="AE1267" i="36"/>
  <c r="AE1268" i="36"/>
  <c r="AE1269" i="36"/>
  <c r="AE1270" i="36"/>
  <c r="AE1271" i="36"/>
  <c r="AE1272" i="36"/>
  <c r="AE1273" i="36"/>
  <c r="AE1274" i="36"/>
  <c r="AE1275" i="36"/>
  <c r="AE1276" i="36"/>
  <c r="AE1277" i="36"/>
  <c r="AE1278" i="36"/>
  <c r="AE1279" i="36"/>
  <c r="AE1280" i="36"/>
  <c r="AE1281" i="36"/>
  <c r="AE1282" i="36"/>
  <c r="AE1283" i="36"/>
  <c r="AE1284" i="36"/>
  <c r="AE1285" i="36"/>
  <c r="AE1286" i="36"/>
  <c r="AE1287" i="36"/>
  <c r="AE1288" i="36"/>
  <c r="AE1289" i="36"/>
  <c r="AE1290" i="36"/>
  <c r="AE1291" i="36"/>
  <c r="AE1292" i="36"/>
  <c r="AE1293" i="36"/>
  <c r="AE1294" i="36"/>
  <c r="AE1295" i="36"/>
  <c r="AE1296" i="36"/>
  <c r="AE1297" i="36"/>
  <c r="AE1298" i="36"/>
  <c r="AE1299" i="36"/>
  <c r="AE1300" i="36"/>
  <c r="AE1301" i="36"/>
  <c r="AE1302" i="36"/>
  <c r="AE1303" i="36"/>
  <c r="AE1304" i="36"/>
  <c r="AE1305" i="36"/>
  <c r="AE1306" i="36"/>
  <c r="AE1307" i="36"/>
  <c r="AE1308" i="36"/>
  <c r="AE1309" i="36"/>
  <c r="AE1310" i="36"/>
  <c r="AE1311" i="36"/>
  <c r="AE1312" i="36"/>
  <c r="AE1313" i="36"/>
  <c r="AE1314" i="36"/>
  <c r="AE1315" i="36"/>
  <c r="AE1316" i="36"/>
  <c r="AE1317" i="36"/>
  <c r="AE1318" i="36"/>
  <c r="AE1319" i="36"/>
  <c r="AE1320" i="36"/>
  <c r="AE1321" i="36"/>
  <c r="AE1322" i="36"/>
  <c r="AE1323" i="36"/>
  <c r="AE1324" i="36"/>
  <c r="AE1325" i="36"/>
  <c r="AE1326" i="36"/>
  <c r="AE1327" i="36"/>
  <c r="AE1328" i="36"/>
  <c r="AE1329" i="36"/>
  <c r="AE1330" i="36"/>
  <c r="AE1331" i="36"/>
  <c r="AE1332" i="36"/>
  <c r="AE1333" i="36"/>
  <c r="AE1334" i="36"/>
  <c r="AE1335" i="36"/>
  <c r="AE1336" i="36"/>
  <c r="AE1337" i="36"/>
  <c r="AE1338" i="36"/>
  <c r="AE1339" i="36"/>
  <c r="AE1340" i="36"/>
  <c r="AE1341" i="36"/>
  <c r="AE1342" i="36"/>
  <c r="AE1343" i="36"/>
  <c r="AE1344" i="36"/>
  <c r="AE1345" i="36"/>
  <c r="AE1346" i="36"/>
  <c r="AE1347" i="36"/>
  <c r="AE1348" i="36"/>
  <c r="AE1349" i="36"/>
  <c r="AE1350" i="36"/>
  <c r="AE1351" i="36"/>
  <c r="AE1352" i="36"/>
  <c r="AE1353" i="36"/>
  <c r="AE1354" i="36"/>
  <c r="AE1355" i="36"/>
  <c r="AE1356" i="36"/>
  <c r="AE1357" i="36"/>
  <c r="AE1358" i="36"/>
  <c r="AE1359" i="36"/>
  <c r="AE1360" i="36"/>
  <c r="AE1361" i="36"/>
  <c r="AE1362" i="36"/>
  <c r="AE1363" i="36"/>
  <c r="AE1364" i="36"/>
  <c r="AE1365" i="36"/>
  <c r="AE1366" i="36"/>
  <c r="AE1367" i="36"/>
  <c r="AE1368" i="36"/>
  <c r="AE1369" i="36"/>
  <c r="AE1370" i="36"/>
  <c r="AE1371" i="36"/>
  <c r="AE1372" i="36"/>
  <c r="AE1373" i="36"/>
  <c r="AE1374" i="36"/>
  <c r="AE1375" i="36"/>
  <c r="AE1376" i="36"/>
  <c r="AE1377" i="36"/>
  <c r="AE1378" i="36"/>
  <c r="AE1379" i="36"/>
  <c r="AE1380" i="36"/>
  <c r="AE1381" i="36"/>
  <c r="AE1382" i="36"/>
  <c r="AE1383" i="36"/>
  <c r="AE1384" i="36"/>
  <c r="AE1385" i="36"/>
  <c r="AE1386" i="36"/>
  <c r="AE1387" i="36"/>
  <c r="AE1388" i="36"/>
  <c r="AE1389" i="36"/>
  <c r="AE1390" i="36"/>
  <c r="AE1391" i="36"/>
  <c r="AE1392" i="36"/>
  <c r="AE1393" i="36"/>
  <c r="AE1394" i="36"/>
  <c r="AE1395" i="36"/>
  <c r="AE1396" i="36"/>
  <c r="AE1397" i="36"/>
  <c r="AE1398" i="36"/>
  <c r="AE1399" i="36"/>
  <c r="AE1400" i="36"/>
  <c r="AE1401" i="36"/>
  <c r="AE1402" i="36"/>
  <c r="AE1403" i="36"/>
  <c r="AE1404" i="36"/>
  <c r="AE1405" i="36"/>
  <c r="AE1406" i="36"/>
  <c r="AE1407" i="36"/>
  <c r="AE1408" i="36"/>
  <c r="AE1409" i="36"/>
  <c r="AE1410" i="36"/>
  <c r="AE1411" i="36"/>
  <c r="AE1412" i="36"/>
  <c r="AE1413" i="36"/>
  <c r="AE1414" i="36"/>
  <c r="AE1415" i="36"/>
  <c r="AE1416" i="36"/>
  <c r="AE1417" i="36"/>
  <c r="AE1418" i="36"/>
  <c r="AE1419" i="36"/>
  <c r="AE1420" i="36"/>
  <c r="AE1421" i="36"/>
  <c r="AE1422" i="36"/>
  <c r="AE1423" i="36"/>
  <c r="AE1424" i="36"/>
  <c r="AE1425" i="36"/>
  <c r="AE1426" i="36"/>
  <c r="AE1427" i="36"/>
  <c r="AE1428" i="36"/>
  <c r="AE1429" i="36"/>
  <c r="AE1430" i="36"/>
  <c r="AE1431" i="36"/>
  <c r="AE1432" i="36"/>
  <c r="AE1433" i="36"/>
  <c r="AE1434" i="36"/>
  <c r="AE1435" i="36"/>
  <c r="AE1436" i="36"/>
  <c r="AE1437" i="36"/>
  <c r="AE1438" i="36"/>
  <c r="AE1439" i="36"/>
  <c r="AE1440" i="36"/>
  <c r="AE1441" i="36"/>
  <c r="AE1442" i="36"/>
  <c r="AE1443" i="36"/>
  <c r="AE1444" i="36"/>
  <c r="AE1445" i="36"/>
  <c r="AE1446" i="36"/>
  <c r="AE1447" i="36"/>
  <c r="AE1448" i="36"/>
  <c r="AE1449" i="36"/>
  <c r="AE1450" i="36"/>
  <c r="AE1451" i="36"/>
  <c r="AE1452" i="36"/>
  <c r="AE1453" i="36"/>
  <c r="AE1454" i="36"/>
  <c r="AE1455" i="36"/>
  <c r="AE1456" i="36"/>
  <c r="AE1457" i="36"/>
  <c r="AE1458" i="36"/>
  <c r="AE1459" i="36"/>
  <c r="AE1460" i="36"/>
  <c r="AE1461" i="36"/>
  <c r="AE1462" i="36"/>
  <c r="AE1463" i="36"/>
  <c r="AE1464" i="36"/>
  <c r="AE1465" i="36"/>
  <c r="AE1466" i="36"/>
  <c r="AE1467" i="36"/>
  <c r="AE1468" i="36"/>
  <c r="AE1469" i="36"/>
  <c r="AE1470" i="36"/>
  <c r="AE1471" i="36"/>
  <c r="AE1472" i="36"/>
  <c r="AE1473" i="36"/>
  <c r="AE1474" i="36"/>
  <c r="AE1475" i="36"/>
  <c r="AE1476" i="36"/>
  <c r="AE1477" i="36"/>
  <c r="AE1478" i="36"/>
  <c r="AE1479" i="36"/>
  <c r="AE1480" i="36"/>
  <c r="AE1481" i="36"/>
  <c r="AE1482" i="36"/>
  <c r="AE1483" i="36"/>
  <c r="AE1484" i="36"/>
  <c r="AE1485" i="36"/>
  <c r="AE1486" i="36"/>
  <c r="AE1487" i="36"/>
  <c r="AE1488" i="36"/>
  <c r="AE1489" i="36"/>
  <c r="AE1490" i="36"/>
  <c r="AE1491" i="36"/>
  <c r="AE1492" i="36"/>
  <c r="AE1493" i="36"/>
  <c r="AE1494" i="36"/>
  <c r="AE1495" i="36"/>
  <c r="AE1496" i="36"/>
  <c r="AE1497" i="36"/>
  <c r="AE1498" i="36"/>
  <c r="AE1499" i="36"/>
  <c r="AE1500" i="36"/>
  <c r="AE1501" i="36"/>
  <c r="AE1502" i="36"/>
  <c r="AE1503" i="36"/>
  <c r="AE1504" i="36"/>
  <c r="AE1505" i="36"/>
  <c r="AE1506" i="36"/>
  <c r="AE1507" i="36"/>
  <c r="AE1508" i="36"/>
  <c r="AE1509" i="36"/>
  <c r="AE1510" i="36"/>
  <c r="AE1511" i="36"/>
  <c r="AE1512" i="36"/>
  <c r="AE1513" i="36"/>
  <c r="AE1514" i="36"/>
  <c r="AE1515" i="36"/>
  <c r="AE1516" i="36"/>
  <c r="AE1517" i="36"/>
  <c r="AE1518" i="36"/>
  <c r="AE1519" i="36"/>
  <c r="AE1520" i="36"/>
  <c r="AE1521" i="36"/>
  <c r="AE1522" i="36"/>
  <c r="AE1523" i="36"/>
  <c r="AE1524" i="36"/>
  <c r="AE1525" i="36"/>
  <c r="AE1526" i="36"/>
  <c r="AE1527" i="36"/>
  <c r="AE1528" i="36"/>
  <c r="AE1529" i="36"/>
  <c r="AE1530" i="36"/>
  <c r="AE1531" i="36"/>
  <c r="AE1532" i="36"/>
  <c r="AE1533" i="36"/>
  <c r="AE1534" i="36"/>
  <c r="AE1535" i="36"/>
  <c r="AE1536" i="36"/>
  <c r="AE1537" i="36"/>
  <c r="AE1538" i="36"/>
  <c r="AE1539" i="36"/>
  <c r="AE1540" i="36"/>
  <c r="AE1541" i="36"/>
  <c r="AE1542" i="36"/>
  <c r="AE1543" i="36"/>
  <c r="AE1544" i="36"/>
  <c r="AE1545" i="36"/>
  <c r="AE1546" i="36"/>
  <c r="AE1547" i="36"/>
  <c r="AE1548" i="36"/>
  <c r="AE1549" i="36"/>
  <c r="AE1550" i="36"/>
  <c r="AE1551" i="36"/>
  <c r="AE1552" i="36"/>
  <c r="AE1553" i="36"/>
  <c r="AE1554" i="36"/>
  <c r="AE1555" i="36"/>
  <c r="AE1556" i="36"/>
  <c r="AE1557" i="36"/>
  <c r="AE1558" i="36"/>
  <c r="AE1559" i="36"/>
  <c r="AE1560" i="36"/>
  <c r="AE1561" i="36"/>
  <c r="AE1562" i="36"/>
  <c r="AE1563" i="36"/>
  <c r="AE1564" i="36"/>
  <c r="AE1565" i="36"/>
  <c r="AE1566" i="36"/>
  <c r="AE1567" i="36"/>
  <c r="AE1568" i="36"/>
  <c r="AE1569" i="36"/>
  <c r="AE1570" i="36"/>
  <c r="AE1571" i="36"/>
  <c r="AE1572" i="36"/>
  <c r="AE1573" i="36"/>
  <c r="AE1574" i="36"/>
  <c r="AE1575" i="36"/>
  <c r="AE1576" i="36"/>
  <c r="AE1577" i="36"/>
  <c r="AE1578" i="36"/>
  <c r="AE1579" i="36"/>
  <c r="AE1580" i="36"/>
  <c r="AE1581" i="36"/>
  <c r="AE1582" i="36"/>
  <c r="AE1583" i="36"/>
  <c r="AE1584" i="36"/>
  <c r="AE1585" i="36"/>
  <c r="AE1586" i="36"/>
  <c r="AE1587" i="36"/>
  <c r="AE1588" i="36"/>
  <c r="AE1589" i="36"/>
  <c r="AE1590" i="36"/>
  <c r="AE1591" i="36"/>
  <c r="AE1592" i="36"/>
  <c r="AE1593" i="36"/>
  <c r="AE1594" i="36"/>
  <c r="AE1595" i="36"/>
  <c r="AE1596" i="36"/>
  <c r="AE1597" i="36"/>
  <c r="AE1598" i="36"/>
  <c r="AE1599" i="36"/>
  <c r="AE1600" i="36"/>
  <c r="AE1601" i="36"/>
  <c r="AE1602" i="36"/>
  <c r="AE1603" i="36"/>
  <c r="AE1604" i="36"/>
  <c r="AE1605" i="36"/>
  <c r="AE1606" i="36"/>
  <c r="AE1607" i="36"/>
  <c r="AE1608" i="36"/>
  <c r="AE1609" i="36"/>
  <c r="AE1610" i="36"/>
  <c r="AE1611" i="36"/>
  <c r="AE1612" i="36"/>
  <c r="AE1613" i="36"/>
  <c r="AE1614" i="36"/>
  <c r="AE1615" i="36"/>
  <c r="AE1616" i="36"/>
  <c r="AE1617" i="36"/>
  <c r="AE1618" i="36"/>
  <c r="AE1619" i="36"/>
  <c r="AE1620" i="36"/>
  <c r="AE1621" i="36"/>
  <c r="AE1622" i="36"/>
  <c r="AE1623" i="36"/>
  <c r="AE1624" i="36"/>
  <c r="AE1625" i="36"/>
  <c r="AE1626" i="36"/>
  <c r="AE1627" i="36"/>
  <c r="AE1628" i="36"/>
  <c r="AE1629" i="36"/>
  <c r="AE1630" i="36"/>
  <c r="AE1631" i="36"/>
  <c r="AE1632" i="36"/>
  <c r="AE1633" i="36"/>
  <c r="AE1634" i="36"/>
  <c r="AE1635" i="36"/>
  <c r="AE1636" i="36"/>
  <c r="AE1637" i="36"/>
  <c r="AE1638" i="36"/>
  <c r="AE1639" i="36"/>
  <c r="AE1640" i="36"/>
  <c r="AE1641" i="36"/>
  <c r="AE1642" i="36"/>
  <c r="AE1643" i="36"/>
  <c r="AE1644" i="36"/>
  <c r="AE1645" i="36"/>
  <c r="AE1646" i="36"/>
  <c r="AE1647" i="36"/>
  <c r="AE1648" i="36"/>
  <c r="AE1649" i="36"/>
  <c r="AE1650" i="36"/>
  <c r="AE1651" i="36"/>
  <c r="AE1652" i="36"/>
  <c r="AE1653" i="36"/>
  <c r="AE1654" i="36"/>
  <c r="AE1655" i="36"/>
  <c r="AE1656" i="36"/>
  <c r="AE1657" i="36"/>
  <c r="AE1658" i="36"/>
  <c r="AE1659" i="36"/>
  <c r="AE1660" i="36"/>
  <c r="AE1661" i="36"/>
  <c r="AE1662" i="36"/>
  <c r="AE1663" i="36"/>
  <c r="AE1664" i="36"/>
  <c r="AE1665" i="36"/>
  <c r="AE1666" i="36"/>
  <c r="AE1667" i="36"/>
  <c r="AE1668" i="36"/>
  <c r="AE1669" i="36"/>
  <c r="AE1670" i="36"/>
  <c r="AE1671" i="36"/>
  <c r="AE1672" i="36"/>
  <c r="AE1673" i="36"/>
  <c r="AE1674" i="36"/>
  <c r="AE1675" i="36"/>
  <c r="AE1676" i="36"/>
  <c r="AE1677" i="36"/>
  <c r="AE1678" i="36"/>
  <c r="AE1679" i="36"/>
  <c r="AE1680" i="36"/>
  <c r="AE1681" i="36"/>
  <c r="AE1682" i="36"/>
  <c r="AE1683" i="36"/>
  <c r="AE1684" i="36"/>
  <c r="AE1685" i="36"/>
  <c r="AE1686" i="36"/>
  <c r="AE1687" i="36"/>
  <c r="AE1688" i="36"/>
  <c r="AE1689" i="36"/>
  <c r="AE1690" i="36"/>
  <c r="AE1691" i="36"/>
  <c r="AE1692" i="36"/>
  <c r="AE1693" i="36"/>
  <c r="AE1694" i="36"/>
  <c r="AE1695" i="36"/>
  <c r="AE1696" i="36"/>
  <c r="AE1697" i="36"/>
  <c r="AE1698" i="36"/>
  <c r="AE1699" i="36"/>
  <c r="AE1700" i="36"/>
  <c r="AE1701" i="36"/>
  <c r="AE1702" i="36"/>
  <c r="AE1703" i="36"/>
  <c r="AE1704" i="36"/>
  <c r="AE1705" i="36"/>
  <c r="AE1706" i="36"/>
  <c r="AE1707" i="36"/>
  <c r="AE1708" i="36"/>
  <c r="AE1709" i="36"/>
  <c r="AE1710" i="36"/>
  <c r="AE1711" i="36"/>
  <c r="AE1712" i="36"/>
  <c r="AE1713" i="36"/>
  <c r="AE1714" i="36"/>
  <c r="AE1715" i="36"/>
  <c r="AE1716" i="36"/>
  <c r="AE1717" i="36"/>
  <c r="AE1718" i="36"/>
  <c r="AE1719" i="36"/>
  <c r="AE1720" i="36"/>
  <c r="AE1721" i="36"/>
  <c r="AE1722" i="36"/>
  <c r="AE1723" i="36"/>
  <c r="AE1724" i="36"/>
  <c r="AE1725" i="36"/>
  <c r="AE1726" i="36"/>
  <c r="AE1727" i="36"/>
  <c r="AE1728" i="36"/>
  <c r="AE1729" i="36"/>
  <c r="AE1730" i="36"/>
  <c r="AE1731" i="36"/>
  <c r="AE1732" i="36"/>
  <c r="AE1733" i="36"/>
  <c r="AE1734" i="36"/>
  <c r="AE1735" i="36"/>
  <c r="AE1736" i="36"/>
  <c r="AE1737" i="36"/>
  <c r="AE1738" i="36"/>
  <c r="AE1739" i="36"/>
  <c r="AE1740" i="36"/>
  <c r="AE1741" i="36"/>
  <c r="AE1742" i="36"/>
  <c r="AE1743" i="36"/>
  <c r="AE1744" i="36"/>
  <c r="AE1745" i="36"/>
  <c r="AE1746" i="36"/>
  <c r="AE1747" i="36"/>
  <c r="AE1748" i="36"/>
  <c r="AE1749" i="36"/>
  <c r="AE1750" i="36"/>
  <c r="AE1751" i="36"/>
  <c r="AE1752" i="36"/>
  <c r="AE1753" i="36"/>
  <c r="AE1754" i="36"/>
  <c r="AE1755" i="36"/>
  <c r="AE1756" i="36"/>
  <c r="AE1757" i="36"/>
  <c r="AE1758" i="36"/>
  <c r="AE1759" i="36"/>
  <c r="AE1760" i="36"/>
  <c r="AE1761" i="36"/>
  <c r="AE1762" i="36"/>
  <c r="AE1763" i="36"/>
  <c r="AE1764" i="36"/>
  <c r="AE1765" i="36"/>
  <c r="AE1766" i="36"/>
  <c r="AE1767" i="36"/>
  <c r="AE1768" i="36"/>
  <c r="AE1769" i="36"/>
  <c r="AE1770" i="36"/>
  <c r="AE1771" i="36"/>
  <c r="AE1772" i="36"/>
  <c r="AE1773" i="36"/>
  <c r="AE1774" i="36"/>
  <c r="AE1775" i="36"/>
  <c r="AE1776" i="36"/>
  <c r="AE1777" i="36"/>
  <c r="AE1778" i="36"/>
  <c r="AE1779" i="36"/>
  <c r="AE1780" i="36"/>
  <c r="AE1781" i="36"/>
  <c r="AE1782" i="36"/>
  <c r="AE1783" i="36"/>
  <c r="AE1784" i="36"/>
  <c r="AE1785" i="36"/>
  <c r="AE1786" i="36"/>
  <c r="AE1787" i="36"/>
  <c r="AE1788" i="36"/>
  <c r="AE1789" i="36"/>
  <c r="AE1790" i="36"/>
  <c r="AE1791" i="36"/>
  <c r="AE1792" i="36"/>
  <c r="AE1793" i="36"/>
  <c r="AE1794" i="36"/>
  <c r="AE1795" i="36"/>
  <c r="AE1796" i="36"/>
  <c r="AE1797" i="36"/>
  <c r="AE1798" i="36"/>
  <c r="AE1799" i="36"/>
  <c r="AE1800" i="36"/>
  <c r="AE1801" i="36"/>
  <c r="AE1802" i="36"/>
  <c r="AE1803" i="36"/>
  <c r="AE1804" i="36"/>
  <c r="AE1805" i="36"/>
  <c r="AE1806" i="36"/>
  <c r="AE1807" i="36"/>
  <c r="AE1808" i="36"/>
  <c r="AE1809" i="36"/>
  <c r="AE1810" i="36"/>
  <c r="AE1811" i="36"/>
  <c r="AE1812" i="36"/>
  <c r="AE1813" i="36"/>
  <c r="AE1814" i="36"/>
  <c r="AE1815" i="36"/>
  <c r="AE1816" i="36"/>
  <c r="AE1817" i="36"/>
  <c r="AE1818" i="36"/>
  <c r="AE1819" i="36"/>
  <c r="AE1820" i="36"/>
  <c r="AE1821" i="36"/>
  <c r="AE1822" i="36"/>
  <c r="AE1823" i="36"/>
  <c r="AE1824" i="36"/>
  <c r="AE1825" i="36"/>
  <c r="AE1826" i="36"/>
  <c r="AE1827" i="36"/>
  <c r="AE1828" i="36"/>
  <c r="AE1829" i="36"/>
  <c r="AE1830" i="36"/>
  <c r="AE1831" i="36"/>
  <c r="AE1832" i="36"/>
  <c r="AE1833" i="36"/>
  <c r="AE1834" i="36"/>
  <c r="AE1835" i="36"/>
  <c r="AE1836" i="36"/>
  <c r="AE1837" i="36"/>
  <c r="AE1838" i="36"/>
  <c r="AE1839" i="36"/>
  <c r="AE1840" i="36"/>
  <c r="AE1841" i="36"/>
  <c r="AE1842" i="36"/>
  <c r="AE1843" i="36"/>
  <c r="AE1844" i="36"/>
  <c r="AE1845" i="36"/>
  <c r="AE1846" i="36"/>
  <c r="AE1847" i="36"/>
  <c r="AE1848" i="36"/>
  <c r="AE1849" i="36"/>
  <c r="AE1850" i="36"/>
  <c r="AE1851" i="36"/>
  <c r="AE1852" i="36"/>
  <c r="AE1853" i="36"/>
  <c r="AE1854" i="36"/>
  <c r="AE1855" i="36"/>
  <c r="AE1856" i="36"/>
  <c r="AE1857" i="36"/>
  <c r="AE1858" i="36"/>
  <c r="AE1859" i="36"/>
  <c r="AE1860" i="36"/>
  <c r="AE1861" i="36"/>
  <c r="AE1862" i="36"/>
  <c r="AE1863" i="36"/>
  <c r="AE1864" i="36"/>
  <c r="AE1865" i="36"/>
  <c r="AE1866" i="36"/>
  <c r="AE1867" i="36"/>
  <c r="AE1868" i="36"/>
  <c r="AE1869" i="36"/>
  <c r="AE1870" i="36"/>
  <c r="AE1871" i="36"/>
  <c r="AE1872" i="36"/>
  <c r="AE1873" i="36"/>
  <c r="AE1874" i="36"/>
  <c r="AE1875" i="36"/>
  <c r="AE1876" i="36"/>
  <c r="AE1877" i="36"/>
  <c r="AE1878" i="36"/>
  <c r="AE1879" i="36"/>
  <c r="AE1880" i="36"/>
  <c r="AE1881" i="36"/>
  <c r="AE1882" i="36"/>
  <c r="AE1883" i="36"/>
  <c r="AE1884" i="36"/>
  <c r="AE1885" i="36"/>
  <c r="AE1886" i="36"/>
  <c r="AE1887" i="36"/>
  <c r="AE1888" i="36"/>
  <c r="AE1889" i="36"/>
  <c r="AE1890" i="36"/>
  <c r="AE1891" i="36"/>
  <c r="AE1892" i="36"/>
  <c r="AE1893" i="36"/>
  <c r="AE1894" i="36"/>
  <c r="AE1895" i="36"/>
  <c r="AE1896" i="36"/>
  <c r="AE1897" i="36"/>
  <c r="AE1898" i="36"/>
  <c r="AE1899" i="36"/>
  <c r="AE1900" i="36"/>
  <c r="AE1901" i="36"/>
  <c r="AE1902" i="36"/>
  <c r="AE1903" i="36"/>
  <c r="AE1904" i="36"/>
  <c r="AE1905" i="36"/>
  <c r="AE1906" i="36"/>
  <c r="AE1907" i="36"/>
  <c r="AE1908" i="36"/>
  <c r="AE1909" i="36"/>
  <c r="AE1910" i="36"/>
  <c r="AE1911" i="36"/>
  <c r="AE1912" i="36"/>
  <c r="AE1913" i="36"/>
  <c r="AE1914" i="36"/>
  <c r="AE1915" i="36"/>
  <c r="AE1916" i="36"/>
  <c r="AE1917" i="36"/>
  <c r="AE1918" i="36"/>
  <c r="AE1919" i="36"/>
  <c r="AE1920" i="36"/>
  <c r="AE1921" i="36"/>
  <c r="AE1922" i="36"/>
  <c r="AE1923" i="36"/>
  <c r="AE1924" i="36"/>
  <c r="AE1925" i="36"/>
  <c r="AE1926" i="36"/>
  <c r="AE1927" i="36"/>
  <c r="AE1928" i="36"/>
  <c r="AE1929" i="36"/>
  <c r="AE1930" i="36"/>
  <c r="AE1931" i="36"/>
  <c r="AE1932" i="36"/>
  <c r="AE1933" i="36"/>
  <c r="AE1934" i="36"/>
  <c r="AE1935" i="36"/>
  <c r="AE1936" i="36"/>
  <c r="AE1937" i="36"/>
  <c r="AE1938" i="36"/>
  <c r="AE1939" i="36"/>
  <c r="AE1940" i="36"/>
  <c r="AE1941" i="36"/>
  <c r="AE1942" i="36"/>
  <c r="AE1943" i="36"/>
  <c r="AE1944" i="36"/>
  <c r="AE1945" i="36"/>
  <c r="AE1946" i="36"/>
  <c r="AE1947" i="36"/>
  <c r="AE1948" i="36"/>
  <c r="AE1949" i="36"/>
  <c r="AE1950" i="36"/>
  <c r="AE1951" i="36"/>
  <c r="AE1952" i="36"/>
  <c r="AE1953" i="36"/>
  <c r="AE1954" i="36"/>
  <c r="AE1955" i="36"/>
  <c r="AE1956" i="36"/>
  <c r="AE1957" i="36"/>
  <c r="AE1958" i="36"/>
  <c r="AE1959" i="36"/>
  <c r="AE1960" i="36"/>
  <c r="AE1961" i="36"/>
  <c r="AE1962" i="36"/>
  <c r="AE1963" i="36"/>
  <c r="AE1964" i="36"/>
  <c r="AE1965" i="36"/>
  <c r="AE1966" i="36"/>
  <c r="AE1967" i="36"/>
  <c r="AE1968" i="36"/>
  <c r="AE1969" i="36"/>
  <c r="AE1970" i="36"/>
  <c r="AE1971" i="36"/>
  <c r="AE1972" i="36"/>
  <c r="AE1973" i="36"/>
  <c r="AE1974" i="36"/>
  <c r="AE1975" i="36"/>
  <c r="AE1976" i="36"/>
  <c r="AE1977" i="36"/>
  <c r="AE1978" i="36"/>
  <c r="AE1979" i="36"/>
  <c r="AE1980" i="36"/>
  <c r="AE1981" i="36"/>
  <c r="AE1982" i="36"/>
  <c r="AE1983" i="36"/>
  <c r="AE1984" i="36"/>
  <c r="AE1985" i="36"/>
  <c r="AE1986" i="36"/>
  <c r="AE1987" i="36"/>
  <c r="AE1988" i="36"/>
  <c r="AE1989" i="36"/>
  <c r="AE1990" i="36"/>
  <c r="AE1991" i="36"/>
  <c r="AE1992" i="36"/>
  <c r="AE1993" i="36"/>
  <c r="AE1994" i="36"/>
  <c r="AE1995" i="36"/>
  <c r="AE1996" i="36"/>
  <c r="AE1997" i="36"/>
  <c r="AE1998" i="36"/>
  <c r="AE1999" i="36"/>
  <c r="AE2000" i="36"/>
  <c r="AE2001" i="36"/>
  <c r="AE2002" i="36"/>
  <c r="AE2003" i="36"/>
  <c r="AE2004" i="36"/>
  <c r="AE2005" i="36"/>
  <c r="AE2006" i="36"/>
  <c r="AE2007" i="36"/>
  <c r="AE2008" i="36"/>
  <c r="AE2009" i="36"/>
  <c r="AE2010" i="36"/>
  <c r="AE2011" i="36"/>
  <c r="AE2012" i="36"/>
  <c r="AE2013" i="36"/>
  <c r="AE2014" i="36"/>
  <c r="AE2015" i="36"/>
  <c r="AE2016" i="36"/>
  <c r="AE2017" i="36"/>
  <c r="AE2018" i="36"/>
  <c r="AE2019" i="36"/>
  <c r="AE2020" i="36"/>
  <c r="AE2021" i="36"/>
  <c r="AE2022" i="36"/>
  <c r="AE2023" i="36"/>
  <c r="AE2024" i="36"/>
  <c r="AE2025" i="36"/>
  <c r="AE2026" i="36"/>
  <c r="AE2027" i="36"/>
  <c r="AE2028" i="36"/>
  <c r="AE2029" i="36"/>
  <c r="AE2030" i="36"/>
  <c r="AE2031" i="36"/>
  <c r="AE2032" i="36"/>
  <c r="AE2033" i="36"/>
  <c r="AE2034" i="36"/>
  <c r="AE2035" i="36"/>
  <c r="AE2036" i="36"/>
  <c r="AE2037" i="36"/>
  <c r="AE2038" i="36"/>
  <c r="AE2039" i="36"/>
  <c r="AE2040" i="36"/>
  <c r="AE2041" i="36"/>
  <c r="AE2042" i="36"/>
  <c r="AE2043" i="36"/>
  <c r="AE2044" i="36"/>
  <c r="AE2045" i="36"/>
  <c r="AE2046" i="36"/>
  <c r="AE2047" i="36"/>
  <c r="AE2048" i="36"/>
  <c r="AE2049" i="36"/>
  <c r="AE2050" i="36"/>
  <c r="AE2051" i="36"/>
  <c r="AE2052" i="36"/>
  <c r="AE2053" i="36"/>
  <c r="AE2054" i="36"/>
  <c r="AE2055" i="36"/>
  <c r="AE2056" i="36"/>
  <c r="AE2057" i="36"/>
  <c r="AE2058" i="36"/>
  <c r="AE2059" i="36"/>
  <c r="AE2060" i="36"/>
  <c r="AE2061" i="36"/>
  <c r="AE2062" i="36"/>
  <c r="AE2063" i="36"/>
  <c r="AE2064" i="36"/>
  <c r="AE2065" i="36"/>
  <c r="AE2066" i="36"/>
  <c r="AE2067" i="36"/>
  <c r="AE2068" i="36"/>
  <c r="AE2069" i="36"/>
  <c r="AE2070" i="36"/>
  <c r="AE2071" i="36"/>
  <c r="AE2072" i="36"/>
  <c r="AE2073" i="36"/>
  <c r="AE2074" i="36"/>
  <c r="AE2075" i="36"/>
  <c r="AE2076" i="36"/>
  <c r="AE2077" i="36"/>
  <c r="AE2078" i="36"/>
  <c r="AE2079" i="36"/>
  <c r="AE2080" i="36"/>
  <c r="AE2081" i="36"/>
  <c r="AE2082" i="36"/>
  <c r="AE2083" i="36"/>
  <c r="AE2084" i="36"/>
  <c r="AE2085" i="36"/>
  <c r="AE2086" i="36"/>
  <c r="AE2087" i="36"/>
  <c r="AE2088" i="36"/>
  <c r="AE2089" i="36"/>
  <c r="AE2090" i="36"/>
  <c r="AE2091" i="36"/>
  <c r="AE2092" i="36"/>
  <c r="AE2093" i="36"/>
  <c r="AE2094" i="36"/>
  <c r="AE2095" i="36"/>
  <c r="AE2096" i="36"/>
  <c r="AE2097" i="36"/>
  <c r="AE2098" i="36"/>
  <c r="AE2099" i="36"/>
  <c r="AE2100" i="36"/>
  <c r="AE2101" i="36"/>
  <c r="AE2102" i="36"/>
  <c r="AE2103" i="36"/>
  <c r="AE2104" i="36"/>
  <c r="AE2105" i="36"/>
  <c r="AE2106" i="36"/>
  <c r="AE2107" i="36"/>
  <c r="AE2108" i="36"/>
  <c r="AE2109" i="36"/>
  <c r="AE2110" i="36"/>
  <c r="AE2111" i="36"/>
  <c r="AE2112" i="36"/>
  <c r="AE2113" i="36"/>
  <c r="AE2114" i="36"/>
  <c r="AE2115" i="36"/>
  <c r="AE2116" i="36"/>
  <c r="AE2117" i="36"/>
  <c r="AE2118" i="36"/>
  <c r="AE2119" i="36"/>
  <c r="AE2120" i="36"/>
  <c r="AE2121" i="36"/>
  <c r="AE2122" i="36"/>
  <c r="AE2123" i="36"/>
  <c r="AE2124" i="36"/>
  <c r="AE2125" i="36"/>
  <c r="AE2126" i="36"/>
  <c r="AE2127" i="36"/>
  <c r="AE2128" i="36"/>
  <c r="AE2129" i="36"/>
  <c r="AE2130" i="36"/>
  <c r="AE2131" i="36"/>
  <c r="AE2132" i="36"/>
  <c r="AE2133" i="36"/>
  <c r="AE2134" i="36"/>
  <c r="AE2135" i="36"/>
  <c r="AE2136" i="36"/>
  <c r="AE2137" i="36"/>
  <c r="AE2138" i="36"/>
  <c r="AE2139" i="36"/>
  <c r="AE2140" i="36"/>
  <c r="AE2141" i="36"/>
  <c r="AE2142" i="36"/>
  <c r="AE2143" i="36"/>
  <c r="AE2144" i="36"/>
  <c r="AE2145" i="36"/>
  <c r="AE2146" i="36"/>
  <c r="AE2147" i="36"/>
  <c r="AE2148" i="36"/>
  <c r="AE2149" i="36"/>
  <c r="AE2150" i="36"/>
  <c r="AE2151" i="36"/>
  <c r="AE2152" i="36"/>
  <c r="AE2153" i="36"/>
  <c r="AE2154" i="36"/>
  <c r="AE2155" i="36"/>
  <c r="AE2156" i="36"/>
  <c r="AE2157" i="36"/>
  <c r="AE2158" i="36"/>
  <c r="AE2159" i="36"/>
  <c r="AE2160" i="36"/>
  <c r="AE2161" i="36"/>
  <c r="AE2162" i="36"/>
  <c r="AE2163" i="36"/>
  <c r="AE2164" i="36"/>
  <c r="AE2165" i="36"/>
  <c r="AE2166" i="36"/>
  <c r="AE2167" i="36"/>
  <c r="AE2168" i="36"/>
  <c r="AE2169" i="36"/>
  <c r="AE2170" i="36"/>
  <c r="AE2171" i="36"/>
  <c r="AE2172" i="36"/>
  <c r="AE2173" i="36"/>
  <c r="AE2174" i="36"/>
  <c r="AE2175" i="36"/>
  <c r="AE2176" i="36"/>
  <c r="AE2177" i="36"/>
  <c r="AE2178" i="36"/>
  <c r="AE2179" i="36"/>
  <c r="AE2180" i="36"/>
  <c r="AE2181" i="36"/>
  <c r="AE2182" i="36"/>
  <c r="AE2183" i="36"/>
  <c r="AE2184" i="36"/>
  <c r="AE2185" i="36"/>
  <c r="AE2186" i="36"/>
  <c r="AE2187" i="36"/>
  <c r="AE2188" i="36"/>
  <c r="AE2189" i="36"/>
  <c r="AE2190" i="36"/>
  <c r="AE2191" i="36"/>
  <c r="AE2192" i="36"/>
  <c r="AE2193" i="36"/>
  <c r="AE2194" i="36"/>
  <c r="AE2195" i="36"/>
  <c r="AE2196" i="36"/>
  <c r="AE2197" i="36"/>
  <c r="AE2198" i="36"/>
  <c r="AE2199" i="36"/>
  <c r="AE2200" i="36"/>
  <c r="AE2201" i="36"/>
  <c r="AE2202" i="36"/>
  <c r="AE2203" i="36"/>
  <c r="AE2204" i="36"/>
  <c r="AE2205" i="36"/>
  <c r="AE2206" i="36"/>
  <c r="AE2207" i="36"/>
  <c r="AE2208" i="36"/>
  <c r="AE2209" i="36"/>
  <c r="AE2210" i="36"/>
  <c r="AE2211" i="36"/>
  <c r="AE2212" i="36"/>
  <c r="AE2213" i="36"/>
  <c r="AE2214" i="36"/>
  <c r="AE2215" i="36"/>
  <c r="AE2216" i="36"/>
  <c r="AE2217" i="36"/>
  <c r="AE2218" i="36"/>
  <c r="AE2219" i="36"/>
  <c r="AE2220" i="36"/>
  <c r="AE2221" i="36"/>
  <c r="AE2222" i="36"/>
  <c r="AE2223" i="36"/>
  <c r="AE2224" i="36"/>
  <c r="AE2225" i="36"/>
  <c r="AE2226" i="36"/>
  <c r="AE2227" i="36"/>
  <c r="AE2228" i="36"/>
  <c r="AE2229" i="36"/>
  <c r="AE2230" i="36"/>
  <c r="AE2231" i="36"/>
  <c r="AE2232" i="36"/>
  <c r="AE2233" i="36"/>
  <c r="AE2234" i="36"/>
  <c r="AE2235" i="36"/>
  <c r="AE2236" i="36"/>
  <c r="AE2237" i="36"/>
  <c r="AE2238" i="36"/>
  <c r="AE2239" i="36"/>
  <c r="AE2240" i="36"/>
  <c r="AE2241" i="36"/>
  <c r="AE2242" i="36"/>
  <c r="AE2243" i="36"/>
  <c r="AE2244" i="36"/>
  <c r="AE2245" i="36"/>
  <c r="AE2246" i="36"/>
  <c r="AE2247" i="36"/>
  <c r="AE2248" i="36"/>
  <c r="AE2249" i="36"/>
  <c r="AE2250" i="36"/>
  <c r="AE2251" i="36"/>
  <c r="AE2252" i="36"/>
  <c r="AE2253" i="36"/>
  <c r="AE2254" i="36"/>
  <c r="AE2255" i="36"/>
  <c r="AE2256" i="36"/>
  <c r="AE2257" i="36"/>
  <c r="AE2258" i="36"/>
  <c r="AE2259" i="36"/>
  <c r="AE2260" i="36"/>
  <c r="AE2261" i="36"/>
  <c r="AE2262" i="36"/>
  <c r="AE2263" i="36"/>
  <c r="AE2264" i="36"/>
  <c r="AE2265" i="36"/>
  <c r="AE2266" i="36"/>
  <c r="AE2267" i="36"/>
  <c r="AE2268" i="36"/>
  <c r="AE2269" i="36"/>
  <c r="AE2270" i="36"/>
  <c r="AE2271" i="36"/>
  <c r="AE2272" i="36"/>
  <c r="AE2273" i="36"/>
  <c r="AE2274" i="36"/>
  <c r="AE2275" i="36"/>
  <c r="AE2276" i="36"/>
  <c r="AE2277" i="36"/>
  <c r="AE2278" i="36"/>
  <c r="AE2279" i="36"/>
  <c r="AE2280" i="36"/>
  <c r="AE2281" i="36"/>
  <c r="AE2282" i="36"/>
  <c r="AE2283" i="36"/>
  <c r="AE2284" i="36"/>
  <c r="AE2285" i="36"/>
  <c r="AE2286" i="36"/>
  <c r="AE2287" i="36"/>
  <c r="AE2288" i="36"/>
  <c r="AE2289" i="36"/>
  <c r="AE2290" i="36"/>
  <c r="AE2291" i="36"/>
  <c r="AE2292" i="36"/>
  <c r="AE2293" i="36"/>
  <c r="AE2294" i="36"/>
  <c r="AE2295" i="36"/>
  <c r="AE2296" i="36"/>
  <c r="AE2297" i="36"/>
  <c r="AE2298" i="36"/>
  <c r="AE2299" i="36"/>
  <c r="AE2300" i="36"/>
  <c r="AE2301" i="36"/>
  <c r="AE2302" i="36"/>
  <c r="AE2303" i="36"/>
  <c r="AE2304" i="36"/>
  <c r="AE2305" i="36"/>
  <c r="AE2306" i="36"/>
  <c r="AE2307" i="36"/>
  <c r="AE2308" i="36"/>
  <c r="AE2309" i="36"/>
  <c r="AE2310" i="36"/>
  <c r="AE2311" i="36"/>
  <c r="AE2312" i="36"/>
  <c r="AE2313" i="36"/>
  <c r="AE2314" i="36"/>
  <c r="AE2315" i="36"/>
  <c r="AE2316" i="36"/>
  <c r="AE2317" i="36"/>
  <c r="AE2318" i="36"/>
  <c r="AE2319" i="36"/>
  <c r="AE2320" i="36"/>
  <c r="AE2321" i="36"/>
  <c r="AE2322" i="36"/>
  <c r="AE2323" i="36"/>
  <c r="AE2324" i="36"/>
  <c r="AE2325" i="36"/>
  <c r="AE2326" i="36"/>
  <c r="AE2327" i="36"/>
  <c r="AE2328" i="36"/>
  <c r="AE2329" i="36"/>
  <c r="AE2330" i="36"/>
  <c r="AE2331" i="36"/>
  <c r="AE2332" i="36"/>
  <c r="AE2333" i="36"/>
  <c r="AE2334" i="36"/>
  <c r="AE2335" i="36"/>
  <c r="AE2336" i="36"/>
  <c r="AE2337" i="36"/>
  <c r="AE2338" i="36"/>
  <c r="AE2339" i="36"/>
  <c r="AE2340" i="36"/>
  <c r="AE2341" i="36"/>
  <c r="AE2342" i="36"/>
  <c r="AE2343" i="36"/>
  <c r="AE2344" i="36"/>
  <c r="AE2345" i="36"/>
  <c r="AE2346" i="36"/>
  <c r="AE2347" i="36"/>
  <c r="AE2348" i="36"/>
  <c r="AE2349" i="36"/>
  <c r="AE2350" i="36"/>
  <c r="AE2351" i="36"/>
  <c r="AE2352" i="36"/>
  <c r="AE2353" i="36"/>
  <c r="AE2354" i="36"/>
  <c r="AE2355" i="36"/>
  <c r="AE2356" i="36"/>
  <c r="AE2357" i="36"/>
  <c r="AE2358" i="36"/>
  <c r="AE2359" i="36"/>
  <c r="AE2360" i="36"/>
  <c r="AE2361" i="36"/>
  <c r="AE2362" i="36"/>
  <c r="AE2363" i="36"/>
  <c r="AE2364" i="36"/>
  <c r="AE2365" i="36"/>
  <c r="AE2366" i="36"/>
  <c r="AE2367" i="36"/>
  <c r="AE2368" i="36"/>
  <c r="AE2369" i="36"/>
  <c r="AE2370" i="36"/>
  <c r="AE2371" i="36"/>
  <c r="AE2372" i="36"/>
  <c r="AE2373" i="36"/>
  <c r="AE2374" i="36"/>
  <c r="AE2375" i="36"/>
  <c r="AE2376" i="36"/>
  <c r="AE2377" i="36"/>
  <c r="AE2378" i="36"/>
  <c r="AE2379" i="36"/>
  <c r="AE2380" i="36"/>
  <c r="AE2381" i="36"/>
  <c r="AE2382" i="36"/>
  <c r="AE2383" i="36"/>
  <c r="AE2384" i="36"/>
  <c r="AE2385" i="36"/>
  <c r="AE2386" i="36"/>
  <c r="AE2387" i="36"/>
  <c r="AE2388" i="36"/>
  <c r="AE2389" i="36"/>
  <c r="AE2390" i="36"/>
  <c r="AE2391" i="36"/>
  <c r="AE2392" i="36"/>
  <c r="AE2393" i="36"/>
  <c r="AE2394" i="36"/>
  <c r="AE2395" i="36"/>
  <c r="AE2396" i="36"/>
  <c r="AE2397" i="36"/>
  <c r="AE2398" i="36"/>
  <c r="AE2399" i="36"/>
  <c r="AE2400" i="36"/>
  <c r="AE2401" i="36"/>
  <c r="AE2402" i="36"/>
  <c r="AE2403" i="36"/>
  <c r="AE2404" i="36"/>
  <c r="AE2405" i="36"/>
  <c r="AE2406" i="36"/>
  <c r="AE2407" i="36"/>
  <c r="AE2408" i="36"/>
  <c r="AE2409" i="36"/>
  <c r="AE2410" i="36"/>
  <c r="AE2411" i="36"/>
  <c r="AE2412" i="36"/>
  <c r="AE2413" i="36"/>
  <c r="AE2414" i="36"/>
  <c r="AE2415" i="36"/>
  <c r="AE2416" i="36"/>
  <c r="AE2417" i="36"/>
  <c r="AE2418" i="36"/>
  <c r="AE2419" i="36"/>
  <c r="AE2420" i="36"/>
  <c r="AE2421" i="36"/>
  <c r="AE2422" i="36"/>
  <c r="AE2423" i="36"/>
  <c r="AE2424" i="36"/>
  <c r="AE2425" i="36"/>
  <c r="AE2426" i="36"/>
  <c r="AE2427" i="36"/>
  <c r="AE2428" i="36"/>
  <c r="AE2429" i="36"/>
  <c r="AE2430" i="36"/>
  <c r="AE2431" i="36"/>
  <c r="AE2432" i="36"/>
  <c r="AE2433" i="36"/>
  <c r="AE2434" i="36"/>
  <c r="AE2435" i="36"/>
  <c r="AE2436" i="36"/>
  <c r="AE2437" i="36"/>
  <c r="AE2438" i="36"/>
  <c r="AE2439" i="36"/>
  <c r="AE2440" i="36"/>
  <c r="AE2441" i="36"/>
  <c r="AE2442" i="36"/>
  <c r="AE2443" i="36"/>
  <c r="AE2444" i="36"/>
  <c r="AE2445" i="36"/>
  <c r="AE2446" i="36"/>
  <c r="AE2447" i="36"/>
  <c r="AE2448" i="36"/>
  <c r="AE2449" i="36"/>
  <c r="AE2450" i="36"/>
  <c r="AE2451" i="36"/>
  <c r="AE2452" i="36"/>
  <c r="AE2453" i="36"/>
  <c r="AE2454" i="36"/>
  <c r="AE2455" i="36"/>
  <c r="AE2456" i="36"/>
  <c r="AE2457" i="36"/>
  <c r="AE2458" i="36"/>
  <c r="AE2459" i="36"/>
  <c r="AE2460" i="36"/>
  <c r="AE2461" i="36"/>
  <c r="AE2462" i="36"/>
  <c r="AE2463" i="36"/>
  <c r="AE2464" i="36"/>
  <c r="AE2465" i="36"/>
  <c r="AE2466" i="36"/>
  <c r="AE2467" i="36"/>
  <c r="AE2468" i="36"/>
  <c r="AE2469" i="36"/>
  <c r="AE2470" i="36"/>
  <c r="AE2471" i="36"/>
  <c r="AE2472" i="36"/>
  <c r="AE2473" i="36"/>
  <c r="AE2474" i="36"/>
  <c r="AE2475" i="36"/>
  <c r="AE2476" i="36"/>
  <c r="AE2477" i="36"/>
  <c r="AE2478" i="36"/>
  <c r="AE2479" i="36"/>
  <c r="AE2480" i="36"/>
  <c r="AE2481" i="36"/>
  <c r="AE2482" i="36"/>
  <c r="AE2483" i="36"/>
  <c r="AE2484" i="36"/>
  <c r="AE2485" i="36"/>
  <c r="AE2486" i="36"/>
  <c r="AE2487" i="36"/>
  <c r="AE2488" i="36"/>
  <c r="AE2489" i="36"/>
  <c r="AE2490" i="36"/>
  <c r="AE2491" i="36"/>
  <c r="AE2492" i="36"/>
  <c r="AE2493" i="36"/>
  <c r="AE2494" i="36"/>
  <c r="AE2495" i="36"/>
  <c r="AE2496" i="36"/>
  <c r="AE2497" i="36"/>
  <c r="AE2498" i="36"/>
  <c r="AE2499" i="36"/>
  <c r="AE2500" i="36"/>
  <c r="AE2501" i="36"/>
  <c r="AE2502" i="36"/>
  <c r="AE2503" i="36"/>
  <c r="AE2504" i="36"/>
  <c r="AE2505" i="36"/>
  <c r="AE2506" i="36"/>
  <c r="AE2507" i="36"/>
  <c r="AE2508" i="36"/>
  <c r="AE2509" i="36"/>
  <c r="AE2510" i="36"/>
  <c r="AE2511" i="36"/>
  <c r="AE2512" i="36"/>
  <c r="AE2513" i="36"/>
  <c r="AE2514" i="36"/>
  <c r="AE2515" i="36"/>
  <c r="AE2516" i="36"/>
  <c r="AE2517" i="36"/>
  <c r="AE2518" i="36"/>
  <c r="AE2519" i="36"/>
  <c r="AE2520" i="36"/>
  <c r="AE2521" i="36"/>
  <c r="AE2522" i="36"/>
  <c r="AE2523" i="36"/>
  <c r="AE2524" i="36"/>
  <c r="AE2525" i="36"/>
  <c r="AE2526" i="36"/>
  <c r="AE2527" i="36"/>
  <c r="AE2528" i="36"/>
  <c r="AE2529" i="36"/>
  <c r="AE2530" i="36"/>
  <c r="AE2531" i="36"/>
  <c r="AE2532" i="36"/>
  <c r="AE2533" i="36"/>
  <c r="AE2534" i="36"/>
  <c r="AE2535" i="36"/>
  <c r="AE2536" i="36"/>
  <c r="AE2537" i="36"/>
  <c r="AE2538" i="36"/>
  <c r="AE2539" i="36"/>
  <c r="AE2540" i="36"/>
  <c r="AE2541" i="36"/>
  <c r="AE2542" i="36"/>
  <c r="AE2543" i="36"/>
  <c r="AE2544" i="36"/>
  <c r="AE2545" i="36"/>
  <c r="AE2546" i="36"/>
  <c r="AE2547" i="36"/>
  <c r="AE2548" i="36"/>
  <c r="AE2549" i="36"/>
  <c r="AE2550" i="36"/>
  <c r="AE2551" i="36"/>
  <c r="AE2552" i="36"/>
  <c r="AE2553" i="36"/>
  <c r="AE2554" i="36"/>
  <c r="AE2555" i="36"/>
  <c r="AE2556" i="36"/>
  <c r="AE2557" i="36"/>
  <c r="AE2558" i="36"/>
  <c r="AE2559" i="36"/>
  <c r="AE2560" i="36"/>
  <c r="AE2561" i="36"/>
  <c r="AE2562" i="36"/>
  <c r="AE2563" i="36"/>
  <c r="AE2564" i="36"/>
  <c r="AE2565" i="36"/>
  <c r="AE2566" i="36"/>
  <c r="AE2567" i="36"/>
  <c r="AE2568" i="36"/>
  <c r="AE2569" i="36"/>
  <c r="AE2570" i="36"/>
  <c r="AE2571" i="36"/>
  <c r="AE2572" i="36"/>
  <c r="AE2573" i="36"/>
  <c r="AE2574" i="36"/>
  <c r="AE2575" i="36"/>
  <c r="AE2576" i="36"/>
  <c r="AE2577" i="36"/>
  <c r="AE2578" i="36"/>
  <c r="AE2579" i="36"/>
  <c r="AE2580" i="36"/>
  <c r="AE2581" i="36"/>
  <c r="AE2582" i="36"/>
  <c r="AE2583" i="36"/>
  <c r="AE2584" i="36"/>
  <c r="AE2585" i="36"/>
  <c r="AE2586" i="36"/>
  <c r="AE2587" i="36"/>
  <c r="AE2588" i="36"/>
  <c r="AE2589" i="36"/>
  <c r="AE2590" i="36"/>
  <c r="AE2591" i="36"/>
  <c r="AE2592" i="36"/>
  <c r="AE2593" i="36"/>
  <c r="AE2594" i="36"/>
  <c r="AE2595" i="36"/>
  <c r="AE2596" i="36"/>
  <c r="AE2597" i="36"/>
  <c r="AE2598" i="36"/>
  <c r="AE2599" i="36"/>
  <c r="AE2600" i="36"/>
  <c r="AE2601" i="36"/>
  <c r="AE2602" i="36"/>
  <c r="AE2603" i="36"/>
  <c r="AE2604" i="36"/>
  <c r="AE2605" i="36"/>
  <c r="AE2606" i="36"/>
  <c r="AE2607" i="36"/>
  <c r="AE2608" i="36"/>
  <c r="AE2609" i="36"/>
  <c r="AE2610" i="36"/>
  <c r="AE2611" i="36"/>
  <c r="AE2612" i="36"/>
  <c r="AE2613" i="36"/>
  <c r="AE2614" i="36"/>
  <c r="AE2615" i="36"/>
  <c r="AE2616" i="36"/>
  <c r="AE2617" i="36"/>
  <c r="AE2618" i="36"/>
  <c r="AE2619" i="36"/>
  <c r="AE2620" i="36"/>
  <c r="AE2621" i="36"/>
  <c r="AE2622" i="36"/>
  <c r="AE2623" i="36"/>
  <c r="AE2624" i="36"/>
  <c r="AE2625" i="36"/>
  <c r="AE2626" i="36"/>
  <c r="AE2627" i="36"/>
  <c r="AE2628" i="36"/>
  <c r="AE2629" i="36"/>
  <c r="AE2630" i="36"/>
  <c r="AE2631" i="36"/>
  <c r="AE2632" i="36"/>
  <c r="AE2633" i="36"/>
  <c r="AE2634" i="36"/>
  <c r="AE2635" i="36"/>
  <c r="AE2636" i="36"/>
  <c r="AE2637" i="36"/>
  <c r="AE2638" i="36"/>
  <c r="AE2639" i="36"/>
  <c r="AE2640" i="36"/>
  <c r="AE2641" i="36"/>
  <c r="AE2642" i="36"/>
  <c r="AE2643" i="36"/>
  <c r="AE2644" i="36"/>
  <c r="AE2645" i="36"/>
  <c r="AE2646" i="36"/>
  <c r="AE2647" i="36"/>
  <c r="AE2648" i="36"/>
  <c r="AE2649" i="36"/>
  <c r="AE2650" i="36"/>
  <c r="AE2651" i="36"/>
  <c r="AE2652" i="36"/>
  <c r="AE2653" i="36"/>
  <c r="AE2654" i="36"/>
  <c r="AE2655" i="36"/>
  <c r="AE2656" i="36"/>
  <c r="AE2657" i="36"/>
  <c r="AE2658" i="36"/>
  <c r="AE2659" i="36"/>
  <c r="AE2660" i="36"/>
  <c r="AE2661" i="36"/>
  <c r="AE2662" i="36"/>
  <c r="AE2663" i="36"/>
  <c r="AE2664" i="36"/>
  <c r="AE2665" i="36"/>
  <c r="AE2666" i="36"/>
  <c r="AE2667" i="36"/>
  <c r="AE2668" i="36"/>
  <c r="AE2669" i="36"/>
  <c r="AE2670" i="36"/>
  <c r="AE2671" i="36"/>
  <c r="AE2672" i="36"/>
  <c r="AE2673" i="36"/>
  <c r="AE2674" i="36"/>
  <c r="AE2675" i="36"/>
  <c r="AE2676" i="36"/>
  <c r="AE2677" i="36"/>
  <c r="AE2678" i="36"/>
  <c r="AE2679" i="36"/>
  <c r="AE2680" i="36"/>
  <c r="AE2681" i="36"/>
  <c r="AE2682" i="36"/>
  <c r="AE2683" i="36"/>
  <c r="AE2684" i="36"/>
  <c r="AE2685" i="36"/>
  <c r="AE2686" i="36"/>
  <c r="AE2687" i="36"/>
  <c r="AE2688" i="36"/>
  <c r="AE2689" i="36"/>
  <c r="AE2690" i="36"/>
  <c r="AE2691" i="36"/>
  <c r="AE2692" i="36"/>
  <c r="AE2693" i="36"/>
  <c r="AE2694" i="36"/>
  <c r="AE2695" i="36"/>
  <c r="AE2696" i="36"/>
  <c r="AE2697" i="36"/>
  <c r="AE2698" i="36"/>
  <c r="AE2699" i="36"/>
  <c r="AE2700" i="36"/>
  <c r="AE2701" i="36"/>
  <c r="AE2702" i="36"/>
  <c r="AE2703" i="36"/>
  <c r="AE2704" i="36"/>
  <c r="AE2705" i="36"/>
  <c r="AE2706" i="36"/>
  <c r="AE2707" i="36"/>
  <c r="AE2708" i="36"/>
  <c r="AE2709" i="36"/>
  <c r="AE2710" i="36"/>
  <c r="AE2711" i="36"/>
  <c r="AE2712" i="36"/>
  <c r="AE2713" i="36"/>
  <c r="AE2714" i="36"/>
  <c r="AE2715" i="36"/>
  <c r="AE2716" i="36"/>
  <c r="AE2717" i="36"/>
  <c r="AE2718" i="36"/>
  <c r="AE2719" i="36"/>
  <c r="AE2720" i="36"/>
  <c r="AE2721" i="36"/>
  <c r="AE2722" i="36"/>
  <c r="AE2723" i="36"/>
  <c r="AE2724" i="36"/>
  <c r="AE2725" i="36"/>
  <c r="AE2726" i="36"/>
  <c r="AE2727" i="36"/>
  <c r="AE2728" i="36"/>
  <c r="AE2729" i="36"/>
  <c r="AE2730" i="36"/>
  <c r="AE2731" i="36"/>
  <c r="AE2732" i="36"/>
  <c r="AE2733" i="36"/>
  <c r="AE2734" i="36"/>
  <c r="AE2735" i="36"/>
  <c r="AE2736" i="36"/>
  <c r="AE2737" i="36"/>
  <c r="AE2738" i="36"/>
  <c r="AE2739" i="36"/>
  <c r="AE2740" i="36"/>
  <c r="AE2741" i="36"/>
  <c r="AE2742" i="36"/>
  <c r="AE2743" i="36"/>
  <c r="AE2744" i="36"/>
  <c r="AE2745" i="36"/>
  <c r="AE2746" i="36"/>
  <c r="AE2747" i="36"/>
  <c r="AE2748" i="36"/>
  <c r="AE2749" i="36"/>
  <c r="AE2750" i="36"/>
  <c r="AE2751" i="36"/>
  <c r="AE2752" i="36"/>
  <c r="AE2753" i="36"/>
  <c r="AE2754" i="36"/>
  <c r="AE2755" i="36"/>
  <c r="AE2756" i="36"/>
  <c r="AE2757" i="36"/>
  <c r="AE2758" i="36"/>
  <c r="AE2759" i="36"/>
  <c r="AE2760" i="36"/>
  <c r="AE2761" i="36"/>
  <c r="AE2762" i="36"/>
  <c r="AE2763" i="36"/>
  <c r="AE2764" i="36"/>
  <c r="AE2765" i="36"/>
  <c r="AE2766" i="36"/>
  <c r="AE2767" i="36"/>
  <c r="AE2768" i="36"/>
  <c r="AE2769" i="36"/>
  <c r="AE2770" i="36"/>
  <c r="AE2771" i="36"/>
  <c r="AE2772" i="36"/>
  <c r="AE2773" i="36"/>
  <c r="AE2774" i="36"/>
  <c r="AE2775" i="36"/>
  <c r="AE2776" i="36"/>
  <c r="AE2777" i="36"/>
  <c r="AE2778" i="36"/>
  <c r="AE2779" i="36"/>
  <c r="AE2780" i="36"/>
  <c r="AE2781" i="36"/>
  <c r="AE2782" i="36"/>
  <c r="AE2783" i="36"/>
  <c r="AE2784" i="36"/>
  <c r="AE2785" i="36"/>
  <c r="AE2786" i="36"/>
  <c r="AE2787" i="36"/>
  <c r="AE2788" i="36"/>
  <c r="AE2789" i="36"/>
  <c r="AE2790" i="36"/>
  <c r="AE2791" i="36"/>
  <c r="AE2792" i="36"/>
  <c r="AE2793" i="36"/>
  <c r="AE2794" i="36"/>
  <c r="AE2795" i="36"/>
  <c r="AE2796" i="36"/>
  <c r="AE2797" i="36"/>
  <c r="AE2798" i="36"/>
  <c r="AE2799" i="36"/>
  <c r="AE2800" i="36"/>
  <c r="AE2801" i="36"/>
  <c r="AE2802" i="36"/>
  <c r="AE2803" i="36"/>
  <c r="AE2804" i="36"/>
  <c r="AE2805" i="36"/>
  <c r="AE2806" i="36"/>
  <c r="AE2807" i="36"/>
  <c r="AE2808" i="36"/>
  <c r="AE2809" i="36"/>
  <c r="AE2810" i="36"/>
  <c r="AE2811" i="36"/>
  <c r="AE2812" i="36"/>
  <c r="AE2813" i="36"/>
  <c r="AE2814" i="36"/>
  <c r="AE2815" i="36"/>
  <c r="AE2816" i="36"/>
  <c r="AE2817" i="36"/>
  <c r="AE2818" i="36"/>
  <c r="AE2819" i="36"/>
  <c r="AE2820" i="36"/>
  <c r="AE2821" i="36"/>
  <c r="AE2822" i="36"/>
  <c r="AE2823" i="36"/>
  <c r="AE2824" i="36"/>
  <c r="AE2825" i="36"/>
  <c r="AE2826" i="36"/>
  <c r="AE2827" i="36"/>
  <c r="AE2828" i="36"/>
  <c r="AE2829" i="36"/>
  <c r="AE2830" i="36"/>
  <c r="AE2831" i="36"/>
  <c r="AE2832" i="36"/>
  <c r="AE2833" i="36"/>
  <c r="AE2834" i="36"/>
  <c r="AE2835" i="36"/>
  <c r="AE2836" i="36"/>
  <c r="AE2837" i="36"/>
  <c r="AE2838" i="36"/>
  <c r="AE2839" i="36"/>
  <c r="AE2840" i="36"/>
  <c r="AE2841" i="36"/>
  <c r="AE2842" i="36"/>
  <c r="AE2843" i="36"/>
  <c r="AE2844" i="36"/>
  <c r="AE2845" i="36"/>
  <c r="AE2846" i="36"/>
  <c r="AE2847" i="36"/>
  <c r="AE2848" i="36"/>
  <c r="AE2849" i="36"/>
  <c r="AE2850" i="36"/>
  <c r="AE2851" i="36"/>
  <c r="AE2852" i="36"/>
  <c r="AE2853" i="36"/>
  <c r="AE2854" i="36"/>
  <c r="AE2855" i="36"/>
  <c r="AE2856" i="36"/>
  <c r="AE2857" i="36"/>
  <c r="AE2858" i="36"/>
  <c r="AE2859" i="36"/>
  <c r="AE2860" i="36"/>
  <c r="AE2861" i="36"/>
  <c r="AE2862" i="36"/>
  <c r="AE2863" i="36"/>
  <c r="AE2864" i="36"/>
  <c r="AE2865" i="36"/>
  <c r="AE2866" i="36"/>
  <c r="AE2867" i="36"/>
  <c r="AE2868" i="36"/>
  <c r="AE2869" i="36"/>
  <c r="AE2870" i="36"/>
  <c r="AE2871" i="36"/>
  <c r="AE2872" i="36"/>
  <c r="AE2873" i="36"/>
  <c r="AE2874" i="36"/>
  <c r="AE2875" i="36"/>
  <c r="AE2876" i="36"/>
  <c r="AE2877" i="36"/>
  <c r="AE2878" i="36"/>
  <c r="AE2879" i="36"/>
  <c r="AE2880" i="36"/>
  <c r="AE2881" i="36"/>
  <c r="AE2882" i="36"/>
  <c r="AE2883" i="36"/>
  <c r="AE2884" i="36"/>
  <c r="AE2885" i="36"/>
  <c r="AE2886" i="36"/>
  <c r="AE2887" i="36"/>
  <c r="AE2888" i="36"/>
  <c r="AE2889" i="36"/>
  <c r="AE2890" i="36"/>
  <c r="AE2891" i="36"/>
  <c r="AE2892" i="36"/>
  <c r="AE2893" i="36"/>
  <c r="AE2894" i="36"/>
  <c r="AE2895" i="36"/>
  <c r="AE2896" i="36"/>
  <c r="AE2897" i="36"/>
  <c r="AE2898" i="36"/>
  <c r="AE2899" i="36"/>
  <c r="AE2900" i="36"/>
  <c r="AE2901" i="36"/>
  <c r="AE2902" i="36"/>
  <c r="AE2903" i="36"/>
  <c r="AE2904" i="36"/>
  <c r="AE2905" i="36"/>
  <c r="AE2906" i="36"/>
  <c r="AE2907" i="36"/>
  <c r="AE2908" i="36"/>
  <c r="AE2909" i="36"/>
  <c r="AE2910" i="36"/>
  <c r="AE2911" i="36"/>
  <c r="AE2912" i="36"/>
  <c r="AE2913" i="36"/>
  <c r="AE2914" i="36"/>
  <c r="AE2915" i="36"/>
  <c r="AE2916" i="36"/>
  <c r="AE2917" i="36"/>
  <c r="AE2918" i="36"/>
  <c r="AE2919" i="36"/>
  <c r="AE2920" i="36"/>
  <c r="AE2921" i="36"/>
  <c r="AE2922" i="36"/>
  <c r="AE2923" i="36"/>
  <c r="AE2924" i="36"/>
  <c r="AE2925" i="36"/>
  <c r="AE2926" i="36"/>
  <c r="AE2927" i="36"/>
  <c r="AE2928" i="36"/>
  <c r="AE2929" i="36"/>
  <c r="AE2930" i="36"/>
  <c r="AE2931" i="36"/>
  <c r="AE2932" i="36"/>
  <c r="AE2933" i="36"/>
  <c r="AE2934" i="36"/>
  <c r="AE2935" i="36"/>
  <c r="AE2936" i="36"/>
  <c r="AE2937" i="36"/>
  <c r="AE2938" i="36"/>
  <c r="AE2939" i="36"/>
  <c r="AE2940" i="36"/>
  <c r="AE2941" i="36"/>
  <c r="AE2942" i="36"/>
  <c r="AE2943" i="36"/>
  <c r="AE2944" i="36"/>
  <c r="AE2945" i="36"/>
  <c r="AE2946" i="36"/>
  <c r="AE2947" i="36"/>
  <c r="AE2948" i="36"/>
  <c r="AE2949" i="36"/>
  <c r="AE2950" i="36"/>
  <c r="AE2951" i="36"/>
  <c r="AE2952" i="36"/>
  <c r="AE2953" i="36"/>
  <c r="AE2954" i="36"/>
  <c r="AE2955" i="36"/>
  <c r="AE2956" i="36"/>
  <c r="AE2957" i="36"/>
  <c r="AE2958" i="36"/>
  <c r="AE2959" i="36"/>
  <c r="AE2960" i="36"/>
  <c r="AE2961" i="36"/>
  <c r="AE2962" i="36"/>
  <c r="AE2963" i="36"/>
  <c r="AE2964" i="36"/>
  <c r="AE2965" i="36"/>
  <c r="AE2966" i="36"/>
  <c r="AE2967" i="36"/>
  <c r="AE2968" i="36"/>
  <c r="AE2969" i="36"/>
  <c r="AE2970" i="36"/>
  <c r="AE2971" i="36"/>
  <c r="AE2972" i="36"/>
  <c r="AE2973" i="36"/>
  <c r="AE2974" i="36"/>
  <c r="AE2975" i="36"/>
  <c r="AE2976" i="36"/>
  <c r="AE2977" i="36"/>
  <c r="AE2978" i="36"/>
  <c r="AE2979" i="36"/>
  <c r="AE2980" i="36"/>
  <c r="AE2981" i="36"/>
  <c r="AE2982" i="36"/>
  <c r="AE2983" i="36"/>
  <c r="AE2984" i="36"/>
  <c r="AE2985" i="36"/>
  <c r="AE2986" i="36"/>
  <c r="AE2987" i="36"/>
  <c r="AE2988" i="36"/>
  <c r="AE2989" i="36"/>
  <c r="AE2990" i="36"/>
  <c r="AE2991" i="36"/>
  <c r="AE2992" i="36"/>
  <c r="AE2993" i="36"/>
  <c r="AE2994" i="36"/>
  <c r="AE2995" i="36"/>
  <c r="AE2996" i="36"/>
  <c r="AE2997" i="36"/>
  <c r="AE2998" i="36"/>
  <c r="AE2999" i="36"/>
  <c r="AE3000" i="36"/>
  <c r="AE3001" i="36"/>
  <c r="AE3002" i="36"/>
  <c r="AE3003" i="36"/>
  <c r="AE3004" i="36"/>
  <c r="AE3005" i="36"/>
  <c r="AE3006" i="36"/>
  <c r="AE3007" i="36"/>
  <c r="AE3008" i="36"/>
  <c r="AE3009" i="36"/>
  <c r="AE3010" i="36"/>
  <c r="AE3011" i="36"/>
  <c r="AE3012" i="36"/>
  <c r="AE3013" i="36"/>
  <c r="AE3014" i="36"/>
  <c r="AE3015" i="36"/>
  <c r="AE3016" i="36"/>
  <c r="AE3017" i="36"/>
  <c r="AE3018" i="36"/>
  <c r="AE3019" i="36"/>
  <c r="AE3020" i="36"/>
  <c r="AE3021" i="36"/>
  <c r="AE3022" i="36"/>
  <c r="AE3023" i="36"/>
  <c r="AE3024" i="36"/>
  <c r="AE3025" i="36"/>
  <c r="AE3026" i="36"/>
  <c r="AE3027" i="36"/>
  <c r="AE3028" i="36"/>
  <c r="AE3029" i="36"/>
  <c r="AE3030" i="36"/>
  <c r="AE3031" i="36"/>
  <c r="AE3032" i="36"/>
  <c r="AE3033" i="36"/>
  <c r="AE3034" i="36"/>
  <c r="AE3035" i="36"/>
  <c r="AE3036" i="36"/>
  <c r="AE3037" i="36"/>
  <c r="AE3038" i="36"/>
  <c r="AE3039" i="36"/>
  <c r="AE3040" i="36"/>
  <c r="AE3041" i="36"/>
  <c r="AE3042" i="36"/>
  <c r="AE3043" i="36"/>
  <c r="AE3044" i="36"/>
  <c r="AE3045" i="36"/>
  <c r="AE3046" i="36"/>
  <c r="AE3047" i="36"/>
  <c r="AE3048" i="36"/>
  <c r="AE3049" i="36"/>
  <c r="AE3050" i="36"/>
  <c r="AE3051" i="36"/>
  <c r="AE3052" i="36"/>
  <c r="AE3053" i="36"/>
  <c r="AE3054" i="36"/>
  <c r="AE3055" i="36"/>
  <c r="AE3056" i="36"/>
  <c r="AE3057" i="36"/>
  <c r="AE3058" i="36"/>
  <c r="AE3059" i="36"/>
  <c r="AE3060" i="36"/>
  <c r="AE3061" i="36"/>
  <c r="AE3062" i="36"/>
  <c r="AE3063" i="36"/>
  <c r="AE3064" i="36"/>
  <c r="AE3065" i="36"/>
  <c r="AE3066" i="36"/>
  <c r="AE3067" i="36"/>
  <c r="AE3068" i="36"/>
  <c r="AE3069" i="36"/>
  <c r="AE3070" i="36"/>
  <c r="AE3071" i="36"/>
  <c r="AE3072" i="36"/>
  <c r="AE3073" i="36"/>
  <c r="AE3074" i="36"/>
  <c r="AE3075" i="36"/>
  <c r="AE3076" i="36"/>
  <c r="AE3077" i="36"/>
  <c r="AE3078" i="36"/>
  <c r="AE3079" i="36"/>
  <c r="AE3080" i="36"/>
  <c r="AE3081" i="36"/>
  <c r="AE3082" i="36"/>
  <c r="AE3083" i="36"/>
  <c r="AE3084" i="36"/>
  <c r="AE3085" i="36"/>
  <c r="AE3086" i="36"/>
  <c r="AE3087" i="36"/>
  <c r="AE3088" i="36"/>
  <c r="AE3089" i="36"/>
  <c r="AE3090" i="36"/>
  <c r="AE3091" i="36"/>
  <c r="AE3092" i="36"/>
  <c r="AE3093" i="36"/>
  <c r="AE3094" i="36"/>
  <c r="AE3095" i="36"/>
  <c r="AE3096" i="36"/>
  <c r="AE3097" i="36"/>
  <c r="AE3098" i="36"/>
  <c r="AE3099" i="36"/>
  <c r="AE3100" i="36"/>
  <c r="AE3101" i="36"/>
  <c r="AE3102" i="36"/>
  <c r="AE3103" i="36"/>
  <c r="AE3104" i="36"/>
  <c r="AE3105" i="36"/>
  <c r="AE3106" i="36"/>
  <c r="AE3107" i="36"/>
  <c r="AE3108" i="36"/>
  <c r="AE3109" i="36"/>
  <c r="AE3110" i="36"/>
  <c r="AE3111" i="36"/>
  <c r="AE3112" i="36"/>
  <c r="AE3113" i="36"/>
  <c r="AE3114" i="36"/>
  <c r="AE3115" i="36"/>
  <c r="AE3116" i="36"/>
  <c r="AE3117" i="36"/>
  <c r="AE3118" i="36"/>
  <c r="AE3119" i="36"/>
  <c r="AE3120" i="36"/>
  <c r="AE3121" i="36"/>
  <c r="AE3122" i="36"/>
  <c r="AE3123" i="36"/>
  <c r="AE3124" i="36"/>
  <c r="AE3125" i="36"/>
  <c r="AE3126" i="36"/>
  <c r="AE3127" i="36"/>
  <c r="AE3128" i="36"/>
  <c r="AE3129" i="36"/>
  <c r="AE3130" i="36"/>
  <c r="AE3131" i="36"/>
  <c r="AE3132" i="36"/>
  <c r="AE3133" i="36"/>
  <c r="AE3134" i="36"/>
  <c r="AE3135" i="36"/>
  <c r="AE3136" i="36"/>
  <c r="AE3137" i="36"/>
  <c r="AE3138" i="36"/>
  <c r="AE3139" i="36"/>
  <c r="AE3140" i="36"/>
  <c r="AE3141" i="36"/>
  <c r="AE3142" i="36"/>
  <c r="AE3143" i="36"/>
  <c r="AE3144" i="36"/>
  <c r="AE3145" i="36"/>
  <c r="AE3146" i="36"/>
  <c r="AE3147" i="36"/>
  <c r="AE3148" i="36"/>
  <c r="AE3149" i="36"/>
  <c r="AE3150" i="36"/>
  <c r="AE3151" i="36"/>
  <c r="AE3152" i="36"/>
  <c r="AE3153" i="36"/>
  <c r="AE3154" i="36"/>
  <c r="AE3155" i="36"/>
  <c r="AE3156" i="36"/>
  <c r="AE3157" i="36"/>
  <c r="AE3158" i="36"/>
  <c r="AE3159" i="36"/>
  <c r="AE3160" i="36"/>
  <c r="AE3161" i="36"/>
  <c r="AE3162" i="36"/>
  <c r="AE3163" i="36"/>
  <c r="AE3164" i="36"/>
  <c r="AE3165" i="36"/>
  <c r="AE3166" i="36"/>
  <c r="AE3167" i="36"/>
  <c r="AE3168" i="36"/>
  <c r="AE3169" i="36"/>
  <c r="AE3170" i="36"/>
  <c r="AE3171" i="36"/>
  <c r="AE3172" i="36"/>
  <c r="AE3173" i="36"/>
  <c r="AE3174" i="36"/>
  <c r="AE3175" i="36"/>
  <c r="AE3176" i="36"/>
  <c r="AE3177" i="36"/>
  <c r="AE3178" i="36"/>
  <c r="AE3179" i="36"/>
  <c r="AE3180" i="36"/>
  <c r="AE3181" i="36"/>
  <c r="AE3182" i="36"/>
  <c r="AE3183" i="36"/>
  <c r="AE3184" i="36"/>
  <c r="AE3185" i="36"/>
  <c r="AE3186" i="36"/>
  <c r="AE3187" i="36"/>
  <c r="AE3188" i="36"/>
  <c r="AE3189" i="36"/>
  <c r="AE3190" i="36"/>
  <c r="AE3191" i="36"/>
  <c r="AE3192" i="36"/>
  <c r="AE3193" i="36"/>
  <c r="AE3194" i="36"/>
  <c r="AE3195" i="36"/>
  <c r="AE3196" i="36"/>
  <c r="AE3197" i="36"/>
  <c r="AE3198" i="36"/>
  <c r="AE3199" i="36"/>
  <c r="AE3200" i="36"/>
  <c r="AE3201" i="36"/>
  <c r="AE3202" i="36"/>
  <c r="AE3203" i="36"/>
  <c r="AE3204" i="36"/>
  <c r="AE3205" i="36"/>
  <c r="AE3206" i="36"/>
  <c r="AE3207" i="36"/>
  <c r="AE3208" i="36"/>
  <c r="AE3209" i="36"/>
  <c r="AE3210" i="36"/>
  <c r="AE3211" i="36"/>
  <c r="AE3212" i="36"/>
  <c r="AE3213" i="36"/>
  <c r="AE3214" i="36"/>
  <c r="AE3215" i="36"/>
  <c r="AE3216" i="36"/>
  <c r="AE3217" i="36"/>
  <c r="AE3218" i="36"/>
  <c r="AE3219" i="36"/>
  <c r="AE3220" i="36"/>
  <c r="AE3221" i="36"/>
  <c r="AE3222" i="36"/>
  <c r="AE3223" i="36"/>
  <c r="AE3224" i="36"/>
  <c r="AE3225" i="36"/>
  <c r="AE3226" i="36"/>
  <c r="AE3227" i="36"/>
  <c r="AE3228" i="36"/>
  <c r="AE3229" i="36"/>
  <c r="AE3230" i="36"/>
  <c r="AE3231" i="36"/>
  <c r="AE3232" i="36"/>
  <c r="AE3233" i="36"/>
  <c r="AE3234" i="36"/>
  <c r="AE3235" i="36"/>
  <c r="AE3236" i="36"/>
  <c r="AE3237" i="36"/>
  <c r="AE3238" i="36"/>
  <c r="AE3239" i="36"/>
  <c r="AE3240" i="36"/>
  <c r="AE3241" i="36"/>
  <c r="AE3242" i="36"/>
  <c r="AE3243" i="36"/>
  <c r="AE3244" i="36"/>
  <c r="AE3245" i="36"/>
  <c r="AE3246" i="36"/>
  <c r="AE3247" i="36"/>
  <c r="AE3248" i="36"/>
  <c r="AE3249" i="36"/>
  <c r="AE3250" i="36"/>
  <c r="AE3251" i="36"/>
  <c r="AE3252" i="36"/>
  <c r="AE3253" i="36"/>
  <c r="AE3254" i="36"/>
  <c r="AE3255" i="36"/>
  <c r="AE3256" i="36"/>
  <c r="AE3257" i="36"/>
  <c r="AE3258" i="36"/>
  <c r="AE3259" i="36"/>
  <c r="AE3260" i="36"/>
  <c r="AE3261" i="36"/>
  <c r="AE3262" i="36"/>
  <c r="AE3263" i="36"/>
  <c r="AE3264" i="36"/>
  <c r="AE3265" i="36"/>
  <c r="AE3266" i="36"/>
  <c r="AE3267" i="36"/>
  <c r="AE3268" i="36"/>
  <c r="AE3269" i="36"/>
  <c r="AE3270" i="36"/>
  <c r="AE3271" i="36"/>
  <c r="AE3272" i="36"/>
  <c r="AE3273" i="36"/>
  <c r="AE3274" i="36"/>
  <c r="AE3275" i="36"/>
  <c r="AE3276" i="36"/>
  <c r="AE3277" i="36"/>
  <c r="AE3278" i="36"/>
  <c r="AE3279" i="36"/>
  <c r="AE3280" i="36"/>
  <c r="AE3281" i="36"/>
  <c r="AE3282" i="36"/>
  <c r="AE3283" i="36"/>
  <c r="AE3284" i="36"/>
  <c r="AE3285" i="36"/>
  <c r="AE3286" i="36"/>
  <c r="AE3287" i="36"/>
  <c r="AE3288" i="36"/>
  <c r="AE3289" i="36"/>
  <c r="AE3290" i="36"/>
  <c r="AE3291" i="36"/>
  <c r="AE3292" i="36"/>
  <c r="AE3293" i="36"/>
  <c r="AE3294" i="36"/>
  <c r="AE3295" i="36"/>
  <c r="AE3296" i="36"/>
  <c r="AE3297" i="36"/>
  <c r="AE3298" i="36"/>
  <c r="AE3299" i="36"/>
  <c r="AE3300" i="36"/>
  <c r="AE3301" i="36"/>
  <c r="AE3302" i="36"/>
  <c r="AE3303" i="36"/>
  <c r="AE3304" i="36"/>
  <c r="AE3305" i="36"/>
  <c r="AE3306" i="36"/>
  <c r="AE3307" i="36"/>
  <c r="AE3308" i="36"/>
  <c r="AE3309" i="36"/>
  <c r="AE3310" i="36"/>
  <c r="AE3311" i="36"/>
  <c r="AE3312" i="36"/>
  <c r="AE3313" i="36"/>
  <c r="AE3314" i="36"/>
  <c r="AE3315" i="36"/>
  <c r="AE3316" i="36"/>
  <c r="AE3317" i="36"/>
  <c r="AE3318" i="36"/>
  <c r="AE3319" i="36"/>
  <c r="AE3320" i="36"/>
  <c r="AE3321" i="36"/>
  <c r="AE3322" i="36"/>
  <c r="AE3323" i="36"/>
  <c r="AE3324" i="36"/>
  <c r="AE3325" i="36"/>
  <c r="AE3326" i="36"/>
  <c r="AE3327" i="36"/>
  <c r="AE3328" i="36"/>
  <c r="AE3329" i="36"/>
  <c r="AE3330" i="36"/>
  <c r="AE3331" i="36"/>
  <c r="AE3332" i="36"/>
  <c r="AE3333" i="36"/>
  <c r="AE3334" i="36"/>
  <c r="AE3335" i="36"/>
  <c r="AE3336" i="36"/>
  <c r="AE3337" i="36"/>
  <c r="AE3338" i="36"/>
  <c r="AE3339" i="36"/>
  <c r="AE3340" i="36"/>
  <c r="AE3341" i="36"/>
  <c r="AE3342" i="36"/>
  <c r="AE3343" i="36"/>
  <c r="AE3344" i="36"/>
  <c r="AE3345" i="36"/>
  <c r="AE3346" i="36"/>
  <c r="AE3347" i="36"/>
  <c r="AE3348" i="36"/>
  <c r="AE3349" i="36"/>
  <c r="AE3350" i="36"/>
  <c r="AE3351" i="36"/>
  <c r="AE3352" i="36"/>
  <c r="AE3353" i="36"/>
  <c r="AE3354" i="36"/>
  <c r="AE3355" i="36"/>
  <c r="AE3356" i="36"/>
  <c r="AE3357" i="36"/>
  <c r="AE3358" i="36"/>
  <c r="AE3359" i="36"/>
  <c r="AE3360" i="36"/>
  <c r="AE3361" i="36"/>
  <c r="AE3362" i="36"/>
  <c r="AE3363" i="36"/>
  <c r="AE3364" i="36"/>
  <c r="AE3365" i="36"/>
  <c r="AE3366" i="36"/>
  <c r="AE3367" i="36"/>
  <c r="AE3368" i="36"/>
  <c r="AE3369" i="36"/>
  <c r="AE3370" i="36"/>
  <c r="AE3371" i="36"/>
  <c r="AE3372" i="36"/>
  <c r="AE3373" i="36"/>
  <c r="AE3374" i="36"/>
  <c r="AE3375" i="36"/>
  <c r="AE3376" i="36"/>
  <c r="AE3377" i="36"/>
  <c r="AE3378" i="36"/>
  <c r="AE3379" i="36"/>
  <c r="AE3380" i="36"/>
  <c r="AE3381" i="36"/>
  <c r="AE3382" i="36"/>
  <c r="AE3383" i="36"/>
  <c r="AE3384" i="36"/>
  <c r="AE3385" i="36"/>
  <c r="AE3386" i="36"/>
  <c r="AE3387" i="36"/>
  <c r="AE3388" i="36"/>
  <c r="AE3389" i="36"/>
  <c r="AE3390" i="36"/>
  <c r="AE3391" i="36"/>
  <c r="AE3392" i="36"/>
  <c r="AE3393" i="36"/>
  <c r="AE3394" i="36"/>
  <c r="AE3395" i="36"/>
  <c r="AE3396" i="36"/>
  <c r="AE3397" i="36"/>
  <c r="AE3398" i="36"/>
  <c r="AE3399" i="36"/>
  <c r="AE3400" i="36"/>
  <c r="AE3401" i="36"/>
  <c r="AE3402" i="36"/>
  <c r="AE3403" i="36"/>
  <c r="AE3404" i="36"/>
  <c r="AE3405" i="36"/>
  <c r="AE3406" i="36"/>
  <c r="AE3407" i="36"/>
  <c r="AE3408" i="36"/>
  <c r="AE3409" i="36"/>
  <c r="AE3410" i="36"/>
  <c r="AE3411" i="36"/>
  <c r="AE3412" i="36"/>
  <c r="AE3413" i="36"/>
  <c r="AE3414" i="36"/>
  <c r="AE3415" i="36"/>
  <c r="AE3416" i="36"/>
  <c r="AE3417" i="36"/>
  <c r="AE3418" i="36"/>
  <c r="AE3419" i="36"/>
  <c r="AE3420" i="36"/>
  <c r="AE3421" i="36"/>
  <c r="AE3422" i="36"/>
  <c r="AE3423" i="36"/>
  <c r="AE3424" i="36"/>
  <c r="AE3425" i="36"/>
  <c r="AE3426" i="36"/>
  <c r="AE3427" i="36"/>
  <c r="AE3428" i="36"/>
  <c r="AE3429" i="36"/>
  <c r="AE3430" i="36"/>
  <c r="AE3431" i="36"/>
  <c r="AE3432" i="36"/>
  <c r="AE3433" i="36"/>
  <c r="AE3434" i="36"/>
  <c r="AE3435" i="36"/>
  <c r="AE3436" i="36"/>
  <c r="AE3437" i="36"/>
  <c r="AE3438" i="36"/>
  <c r="AE3439" i="36"/>
  <c r="AE3440" i="36"/>
  <c r="AE3441" i="36"/>
  <c r="AE3442" i="36"/>
  <c r="AE3443" i="36"/>
  <c r="AE3444" i="36"/>
  <c r="AE3445" i="36"/>
  <c r="AE3446" i="36"/>
  <c r="AE3447" i="36"/>
  <c r="AE3448" i="36"/>
  <c r="AE3449" i="36"/>
  <c r="AE3450" i="36"/>
  <c r="AE3451" i="36"/>
  <c r="AE3452" i="36"/>
  <c r="AE3453" i="36"/>
  <c r="AE3454" i="36"/>
  <c r="AE3455" i="36"/>
  <c r="AE3456" i="36"/>
  <c r="AE3457" i="36"/>
  <c r="AE3458" i="36"/>
  <c r="AE3459" i="36"/>
  <c r="AE3460" i="36"/>
  <c r="AE3461" i="36"/>
  <c r="AE3462" i="36"/>
  <c r="AE3463" i="36"/>
  <c r="AE3464" i="36"/>
  <c r="AE3465" i="36"/>
  <c r="AE3466" i="36"/>
  <c r="AE3467" i="36"/>
  <c r="AE3468" i="36"/>
  <c r="AE3469" i="36"/>
  <c r="AE3470" i="36"/>
  <c r="AE3471" i="36"/>
  <c r="AE3472" i="36"/>
  <c r="AE3473" i="36"/>
  <c r="AE3474" i="36"/>
  <c r="AE3475" i="36"/>
  <c r="AE3476" i="36"/>
  <c r="AE3477" i="36"/>
  <c r="AE3478" i="36"/>
  <c r="AE3479" i="36"/>
  <c r="AE3480" i="36"/>
  <c r="AE3481" i="36"/>
  <c r="AE3482" i="36"/>
  <c r="AE3483" i="36"/>
  <c r="AE3484" i="36"/>
  <c r="AE3485" i="36"/>
  <c r="AE3486" i="36"/>
  <c r="AE3487" i="36"/>
  <c r="AE3488" i="36"/>
  <c r="AE3489" i="36"/>
  <c r="AE3490" i="36"/>
  <c r="AE3491" i="36"/>
  <c r="AE3492" i="36"/>
  <c r="AE3493" i="36"/>
  <c r="AE3494" i="36"/>
  <c r="AE3495" i="36"/>
  <c r="AE3496" i="36"/>
  <c r="AE3497" i="36"/>
  <c r="AE3498" i="36"/>
  <c r="AE3499" i="36"/>
  <c r="AE3500" i="36"/>
  <c r="AE3501" i="36"/>
  <c r="AE3502" i="36"/>
  <c r="AE3503" i="36"/>
  <c r="AE3504" i="36"/>
  <c r="AE3505" i="36"/>
  <c r="AE3506" i="36"/>
  <c r="AE3507" i="36"/>
  <c r="AE3508" i="36"/>
  <c r="AE3509" i="36"/>
  <c r="AE3510" i="36"/>
  <c r="AE3511" i="36"/>
  <c r="AE3512" i="36"/>
  <c r="AE3513" i="36"/>
  <c r="AE3514" i="36"/>
  <c r="AE3515" i="36"/>
  <c r="AE3516" i="36"/>
  <c r="AE3517" i="36"/>
  <c r="AE3518" i="36"/>
  <c r="AE3519" i="36"/>
  <c r="AE3520" i="36"/>
  <c r="AE3521" i="36"/>
  <c r="AE3522" i="36"/>
  <c r="AE3523" i="36"/>
  <c r="AE3524" i="36"/>
  <c r="AE3525" i="36"/>
  <c r="AE3526" i="36"/>
  <c r="AE3527" i="36"/>
  <c r="AE3528" i="36"/>
  <c r="AE3529" i="36"/>
  <c r="AE3530" i="36"/>
  <c r="AE3531" i="36"/>
  <c r="AE3532" i="36"/>
  <c r="AE3533" i="36"/>
  <c r="AE3534" i="36"/>
  <c r="AE3535" i="36"/>
  <c r="AE3536" i="36"/>
  <c r="AE3537" i="36"/>
  <c r="AE3538" i="36"/>
  <c r="AE3539" i="36"/>
  <c r="AE3540" i="36"/>
  <c r="AE3541" i="36"/>
  <c r="AE3542" i="36"/>
  <c r="AE3543" i="36"/>
  <c r="AE3544" i="36"/>
  <c r="AE3545" i="36"/>
  <c r="AE3546" i="36"/>
  <c r="AE3547" i="36"/>
  <c r="AE3548" i="36"/>
  <c r="AE3549" i="36"/>
  <c r="AE3550" i="36"/>
  <c r="AE3551" i="36"/>
  <c r="AE3552" i="36"/>
  <c r="AE3553" i="36"/>
  <c r="AE3554" i="36"/>
  <c r="AE3555" i="36"/>
  <c r="AE3556" i="36"/>
  <c r="AE3557" i="36"/>
  <c r="AE3558" i="36"/>
  <c r="AE3559" i="36"/>
  <c r="AE3560" i="36"/>
  <c r="AE3561" i="36"/>
  <c r="AE3562" i="36"/>
  <c r="AE3563" i="36"/>
  <c r="AE3564" i="36"/>
  <c r="AE3565" i="36"/>
  <c r="AE3566" i="36"/>
  <c r="AE3567" i="36"/>
  <c r="AE3568" i="36"/>
  <c r="AE3569" i="36"/>
  <c r="AE3570" i="36"/>
  <c r="AE3571" i="36"/>
  <c r="AE3572" i="36"/>
  <c r="AE3573" i="36"/>
  <c r="AE3574" i="36"/>
  <c r="AE3575" i="36"/>
  <c r="AE3576" i="36"/>
  <c r="AE3577" i="36"/>
  <c r="AE3578" i="36"/>
  <c r="AE3579" i="36"/>
  <c r="AE3580" i="36"/>
  <c r="AE3581" i="36"/>
  <c r="AE3582" i="36"/>
  <c r="AE3583" i="36"/>
  <c r="AE3584" i="36"/>
  <c r="AE3585" i="36"/>
  <c r="AE3586" i="36"/>
  <c r="AE3587" i="36"/>
  <c r="AE3588" i="36"/>
  <c r="AE3589" i="36"/>
  <c r="AE3590" i="36"/>
  <c r="AE3591" i="36"/>
  <c r="AE3592" i="36"/>
  <c r="AE3593" i="36"/>
  <c r="AE3594" i="36"/>
  <c r="AE3595" i="36"/>
  <c r="AE3596" i="36"/>
  <c r="AE3597" i="36"/>
  <c r="AE3598" i="36"/>
  <c r="AE3599" i="36"/>
  <c r="AE3600" i="36"/>
  <c r="AE3601" i="36"/>
  <c r="AE3602" i="36"/>
  <c r="AE3603" i="36"/>
  <c r="AE3604" i="36"/>
  <c r="AE3605" i="36"/>
  <c r="AE3606" i="36"/>
  <c r="AE3607" i="36"/>
  <c r="AE3608" i="36"/>
  <c r="AE3609" i="36"/>
  <c r="AE3610" i="36"/>
  <c r="AE3611" i="36"/>
  <c r="AE3612" i="36"/>
  <c r="AE3613" i="36"/>
  <c r="AE3614" i="36"/>
  <c r="AE3615" i="36"/>
  <c r="AE3616" i="36"/>
  <c r="AE3617" i="36"/>
  <c r="AE3618" i="36"/>
  <c r="AE3619" i="36"/>
  <c r="AE3620" i="36"/>
  <c r="AE3621" i="36"/>
  <c r="AE3622" i="36"/>
  <c r="AE3623" i="36"/>
  <c r="AE3624" i="36"/>
  <c r="AE3625" i="36"/>
  <c r="AE3626" i="36"/>
  <c r="AE3627" i="36"/>
  <c r="AE3628" i="36"/>
  <c r="AE3629" i="36"/>
  <c r="AE3630" i="36"/>
  <c r="AE3631" i="36"/>
  <c r="AE3632" i="36"/>
  <c r="AE3633" i="36"/>
  <c r="AE3634" i="36"/>
  <c r="AE3635" i="36"/>
  <c r="AE3636" i="36"/>
  <c r="AE3637" i="36"/>
  <c r="AE3638" i="36"/>
  <c r="AE3639" i="36"/>
  <c r="AE3640" i="36"/>
  <c r="AE3641" i="36"/>
  <c r="AE3642" i="36"/>
  <c r="AE3643" i="36"/>
  <c r="AE3644" i="36"/>
  <c r="AE3645" i="36"/>
  <c r="AE3646" i="36"/>
  <c r="AE3647" i="36"/>
  <c r="AE3648" i="36"/>
  <c r="AE3649" i="36"/>
  <c r="AE3650" i="36"/>
  <c r="AE3651" i="36"/>
  <c r="AE3652" i="36"/>
  <c r="AE3653" i="36"/>
  <c r="AE3654" i="36"/>
  <c r="AE3655" i="36"/>
  <c r="AE3656" i="36"/>
  <c r="AE3657" i="36"/>
  <c r="AE3658" i="36"/>
  <c r="AE3659" i="36"/>
  <c r="AE3660" i="36"/>
  <c r="AE3661" i="36"/>
  <c r="AE3662" i="36"/>
  <c r="AE3663" i="36"/>
  <c r="AE3664" i="36"/>
  <c r="AE3665" i="36"/>
  <c r="AE3666" i="36"/>
  <c r="AE3667" i="36"/>
  <c r="AE3668" i="36"/>
  <c r="AE3669" i="36"/>
  <c r="AE3670" i="36"/>
  <c r="AE3671" i="36"/>
  <c r="AE3672" i="36"/>
  <c r="AE3673" i="36"/>
  <c r="AE3674" i="36"/>
  <c r="AE3675" i="36"/>
  <c r="AE3676" i="36"/>
  <c r="AE3677" i="36"/>
  <c r="AE3678" i="36"/>
  <c r="AE3679" i="36"/>
  <c r="AE3680" i="36"/>
  <c r="AE3681" i="36"/>
  <c r="AE3682" i="36"/>
  <c r="AE3683" i="36"/>
  <c r="AE3684" i="36"/>
  <c r="AE3685" i="36"/>
  <c r="AE3686" i="36"/>
  <c r="AE3687" i="36"/>
  <c r="AE3688" i="36"/>
  <c r="AE3689" i="36"/>
  <c r="AE3690" i="36"/>
  <c r="AE3691" i="36"/>
  <c r="AE3692" i="36"/>
  <c r="AE3693" i="36"/>
  <c r="AE3694" i="36"/>
  <c r="AE3695" i="36"/>
  <c r="AE3696" i="36"/>
  <c r="AE3697" i="36"/>
  <c r="AE3698" i="36"/>
  <c r="AE3699" i="36"/>
  <c r="AE3700" i="36"/>
  <c r="AE3701" i="36"/>
  <c r="AE3702" i="36"/>
  <c r="AE3703" i="36"/>
  <c r="AE3704" i="36"/>
  <c r="AE3705" i="36"/>
  <c r="AE3706" i="36"/>
  <c r="AE3707" i="36"/>
  <c r="AE3708" i="36"/>
  <c r="AE3709" i="36"/>
  <c r="AE3710" i="36"/>
  <c r="AE3711" i="36"/>
  <c r="AE3712" i="36"/>
  <c r="AE3713" i="36"/>
  <c r="AE3714" i="36"/>
  <c r="AE3715" i="36"/>
  <c r="AE3716" i="36"/>
  <c r="AE3717" i="36"/>
  <c r="AE3718" i="36"/>
  <c r="AE3719" i="36"/>
  <c r="AE3720" i="36"/>
  <c r="AE3721" i="36"/>
  <c r="AE3722" i="36"/>
  <c r="AE3723" i="36"/>
  <c r="AE3724" i="36"/>
  <c r="AE3725" i="36"/>
  <c r="AE3726" i="36"/>
  <c r="AE3727" i="36"/>
  <c r="AE3728" i="36"/>
  <c r="AE3729" i="36"/>
  <c r="AE3730" i="36"/>
  <c r="AE3731" i="36"/>
  <c r="AE3732" i="36"/>
  <c r="AE3733" i="36"/>
  <c r="AE3734" i="36"/>
  <c r="AE3735" i="36"/>
  <c r="AE3736" i="36"/>
  <c r="AE3737" i="36"/>
  <c r="AE3738" i="36"/>
  <c r="AE3739" i="36"/>
  <c r="AE3740" i="36"/>
  <c r="AE3741" i="36"/>
  <c r="AE3742" i="36"/>
  <c r="AE3743" i="36"/>
  <c r="AE3744" i="36"/>
  <c r="AE3745" i="36"/>
  <c r="AE3746" i="36"/>
  <c r="AE3747" i="36"/>
  <c r="AE3748" i="36"/>
  <c r="AE3749" i="36"/>
  <c r="AE3750" i="36"/>
  <c r="AE3751" i="36"/>
  <c r="AE3752" i="36"/>
  <c r="AE3753" i="36"/>
  <c r="AE3754" i="36"/>
  <c r="AE3755" i="36"/>
  <c r="AE3756" i="36"/>
  <c r="AE3757" i="36"/>
  <c r="AE3758" i="36"/>
  <c r="AE3759" i="36"/>
  <c r="AE3760" i="36"/>
  <c r="AE3761" i="36"/>
  <c r="AE3762" i="36"/>
  <c r="AE3763" i="36"/>
  <c r="AE3764" i="36"/>
  <c r="AE3765" i="36"/>
  <c r="AE3766" i="36"/>
  <c r="AE3767" i="36"/>
  <c r="AE3768" i="36"/>
  <c r="AE3769" i="36"/>
  <c r="AE3770" i="36"/>
  <c r="AE3771" i="36"/>
  <c r="AE3772" i="36"/>
  <c r="AE3773" i="36"/>
  <c r="AE3774" i="36"/>
  <c r="AE3775" i="36"/>
  <c r="AE3776" i="36"/>
  <c r="AE3777" i="36"/>
  <c r="AE3778" i="36"/>
  <c r="AE3779" i="36"/>
  <c r="AE3780" i="36"/>
  <c r="AE3781" i="36"/>
  <c r="AE3782" i="36"/>
  <c r="AE3783" i="36"/>
  <c r="AE3784" i="36"/>
  <c r="AE3785" i="36"/>
  <c r="AE3786" i="36"/>
  <c r="AE3787" i="36"/>
  <c r="AE3788" i="36"/>
  <c r="AE3789" i="36"/>
  <c r="AE3790" i="36"/>
  <c r="AE3791" i="36"/>
  <c r="AE3792" i="36"/>
  <c r="AE3793" i="36"/>
  <c r="AE3794" i="36"/>
  <c r="AE3795" i="36"/>
  <c r="AE3796" i="36"/>
  <c r="AE3797" i="36"/>
  <c r="AE3798" i="36"/>
  <c r="AE3799" i="36"/>
  <c r="AE3800" i="36"/>
  <c r="AE3801" i="36"/>
  <c r="AE3802" i="36"/>
  <c r="AE3803" i="36"/>
  <c r="AE3804" i="36"/>
  <c r="AE3805" i="36"/>
  <c r="AE3806" i="36"/>
  <c r="AE3807" i="36"/>
  <c r="AE3808" i="36"/>
  <c r="AE3809" i="36"/>
  <c r="AE3810" i="36"/>
  <c r="AE3811" i="36"/>
  <c r="AE3812" i="36"/>
  <c r="AE3813" i="36"/>
  <c r="AE3814" i="36"/>
  <c r="AE3815" i="36"/>
  <c r="AE3816" i="36"/>
  <c r="AE3817" i="36"/>
  <c r="AE3818" i="36"/>
  <c r="AE3819" i="36"/>
  <c r="AE3820" i="36"/>
  <c r="AE3821" i="36"/>
  <c r="AE3822" i="36"/>
  <c r="AE3823" i="36"/>
  <c r="AE3824" i="36"/>
  <c r="AE3825" i="36"/>
  <c r="AE3826" i="36"/>
  <c r="AE3827" i="36"/>
  <c r="AE3828" i="36"/>
  <c r="AE3829" i="36"/>
  <c r="AE3830" i="36"/>
  <c r="AE3831" i="36"/>
  <c r="AE3832" i="36"/>
  <c r="AE3833" i="36"/>
  <c r="AE3834" i="36"/>
  <c r="AE3835" i="36"/>
  <c r="AE3836" i="36"/>
  <c r="AE3837" i="36"/>
  <c r="AE3838" i="36"/>
  <c r="AE3839" i="36"/>
  <c r="AE3840" i="36"/>
  <c r="AE3841" i="36"/>
  <c r="AE3842" i="36"/>
  <c r="AE3843" i="36"/>
  <c r="AE3844" i="36"/>
  <c r="AE3845" i="36"/>
  <c r="AE3846" i="36"/>
  <c r="AE3847" i="36"/>
  <c r="AE3848" i="36"/>
  <c r="AE3849" i="36"/>
  <c r="AE3850" i="36"/>
  <c r="AE3851" i="36"/>
  <c r="AE3852" i="36"/>
  <c r="AE3853" i="36"/>
  <c r="AE3854" i="36"/>
  <c r="AE3855" i="36"/>
  <c r="AE3856" i="36"/>
  <c r="AE3857" i="36"/>
  <c r="AE3858" i="36"/>
  <c r="AE3859" i="36"/>
  <c r="AE3860" i="36"/>
  <c r="AE3861" i="36"/>
  <c r="AE3862" i="36"/>
  <c r="AE3863" i="36"/>
  <c r="AE3864" i="36"/>
  <c r="AE3865" i="36"/>
  <c r="AE3866" i="36"/>
  <c r="AE3867" i="36"/>
  <c r="AE3868" i="36"/>
  <c r="AE3869" i="36"/>
  <c r="AE3870" i="36"/>
  <c r="AE3871" i="36"/>
  <c r="AE3872" i="36"/>
  <c r="AE3873" i="36"/>
  <c r="AE3874" i="36"/>
  <c r="AE3875" i="36"/>
  <c r="AE3876" i="36"/>
  <c r="AE3877" i="36"/>
  <c r="AE3878" i="36"/>
  <c r="AE3879" i="36"/>
  <c r="AE3880" i="36"/>
  <c r="AE3881" i="36"/>
  <c r="AE3882" i="36"/>
  <c r="AE3883" i="36"/>
  <c r="AE3884" i="36"/>
  <c r="AE3885" i="36"/>
  <c r="AE3886" i="36"/>
  <c r="AE3887" i="36"/>
  <c r="AE3888" i="36"/>
  <c r="AE3889" i="36"/>
  <c r="AE3890" i="36"/>
  <c r="AE3891" i="36"/>
  <c r="AE3892" i="36"/>
  <c r="AE3893" i="36"/>
  <c r="AE3894" i="36"/>
  <c r="AE3895" i="36"/>
  <c r="AE3896" i="36"/>
  <c r="AE3897" i="36"/>
  <c r="AE3898" i="36"/>
  <c r="AE3899" i="36"/>
  <c r="AE3900" i="36"/>
  <c r="AE3901" i="36"/>
  <c r="AE3902" i="36"/>
  <c r="AE3903" i="36"/>
  <c r="AE3904" i="36"/>
  <c r="AE3905" i="36"/>
  <c r="AE3906" i="36"/>
  <c r="AE3907" i="36"/>
  <c r="AE3908" i="36"/>
  <c r="AE3909" i="36"/>
  <c r="AE3910" i="36"/>
  <c r="AE3911" i="36"/>
  <c r="AE3912" i="36"/>
  <c r="AE3913" i="36"/>
  <c r="AE3914" i="36"/>
  <c r="AE3915" i="36"/>
  <c r="AE3916" i="36"/>
  <c r="AE3917" i="36"/>
  <c r="AE3918" i="36"/>
  <c r="AE3919" i="36"/>
  <c r="AE3920" i="36"/>
  <c r="AE3921" i="36"/>
  <c r="AE3922" i="36"/>
  <c r="AE3923" i="36"/>
  <c r="AE3924" i="36"/>
  <c r="AE3925" i="36"/>
  <c r="AE3926" i="36"/>
  <c r="AE3927" i="36"/>
  <c r="AE3928" i="36"/>
  <c r="AE3929" i="36"/>
  <c r="AE3930" i="36"/>
  <c r="AE3931" i="36"/>
  <c r="AE3932" i="36"/>
  <c r="AE3933" i="36"/>
  <c r="AE3934" i="36"/>
  <c r="AE3935" i="36"/>
  <c r="AE3936" i="36"/>
  <c r="AE3937" i="36"/>
  <c r="AE3938" i="36"/>
  <c r="AE3939" i="36"/>
  <c r="AE3940" i="36"/>
  <c r="AE3941" i="36"/>
  <c r="AE3942" i="36"/>
  <c r="AE3943" i="36"/>
  <c r="AE3944" i="36"/>
  <c r="AE3945" i="36"/>
  <c r="AE3946" i="36"/>
  <c r="AE3947" i="36"/>
  <c r="AE3948" i="36"/>
  <c r="AE3949" i="36"/>
  <c r="AE3950" i="36"/>
  <c r="AE3951" i="36"/>
  <c r="AE3952" i="36"/>
  <c r="AE3953" i="36"/>
  <c r="AE3954" i="36"/>
  <c r="AE3955" i="36"/>
  <c r="AE3956" i="36"/>
  <c r="AE3957" i="36"/>
  <c r="AE3958" i="36"/>
  <c r="AE3959" i="36"/>
  <c r="AE3960" i="36"/>
  <c r="AE3961" i="36"/>
  <c r="AE3962" i="36"/>
  <c r="AE3963" i="36"/>
  <c r="AE3964" i="36"/>
  <c r="AE3965" i="36"/>
  <c r="AE3966" i="36"/>
  <c r="AE3967" i="36"/>
  <c r="AE3968" i="36"/>
  <c r="AE3969" i="36"/>
  <c r="AE3970" i="36"/>
  <c r="AE3971" i="36"/>
  <c r="AE3972" i="36"/>
  <c r="AE3973" i="36"/>
  <c r="AE3974" i="36"/>
  <c r="AE3975" i="36"/>
  <c r="AE3976" i="36"/>
  <c r="AE3977" i="36"/>
  <c r="AE3978" i="36"/>
  <c r="AE3979" i="36"/>
  <c r="AE3980" i="36"/>
  <c r="AE3981" i="36"/>
  <c r="AE3982" i="36"/>
  <c r="AE3983" i="36"/>
  <c r="AE3984" i="36"/>
  <c r="AE3985" i="36"/>
  <c r="AE3986" i="36"/>
  <c r="AE3987" i="36"/>
  <c r="AE3988" i="36"/>
  <c r="AE3989" i="36"/>
  <c r="AE3990" i="36"/>
  <c r="AE3991" i="36"/>
  <c r="AE3992" i="36"/>
  <c r="AE3993" i="36"/>
  <c r="AE3994" i="36"/>
  <c r="AE3995" i="36"/>
  <c r="AE3996" i="36"/>
  <c r="AE3997" i="36"/>
  <c r="AE3998" i="36"/>
  <c r="AE3999" i="36"/>
  <c r="AE4000" i="36"/>
  <c r="AE4001" i="36"/>
  <c r="AE4002" i="36"/>
  <c r="AE4003" i="36"/>
  <c r="AE4004" i="36"/>
  <c r="AE4005" i="36"/>
  <c r="AE4006" i="36"/>
  <c r="AE4007" i="36"/>
  <c r="AE4008" i="36"/>
  <c r="AE4009" i="36"/>
  <c r="AE4010" i="36"/>
  <c r="AE4011" i="36"/>
  <c r="AE4012" i="36"/>
  <c r="AE4013" i="36"/>
  <c r="AE4014" i="36"/>
  <c r="AE4015" i="36"/>
  <c r="AE4016" i="36"/>
  <c r="AE4017" i="36"/>
  <c r="AE4018" i="36"/>
  <c r="AE4019" i="36"/>
  <c r="AE4020" i="36"/>
  <c r="AE4021" i="36"/>
  <c r="AE4022" i="36"/>
  <c r="AE4023" i="36"/>
  <c r="AE4024" i="36"/>
  <c r="AE4025" i="36"/>
  <c r="AE4026" i="36"/>
  <c r="AE4027" i="36"/>
  <c r="AE4028" i="36"/>
  <c r="AE4029" i="36"/>
  <c r="AE4030" i="36"/>
  <c r="AE4031" i="36"/>
  <c r="AE4032" i="36"/>
  <c r="AE4033" i="36"/>
  <c r="AE4034" i="36"/>
  <c r="AE4035" i="36"/>
  <c r="AE4036" i="36"/>
  <c r="AE4037" i="36"/>
  <c r="AE4038" i="36"/>
  <c r="AE4039" i="36"/>
  <c r="AE4040" i="36"/>
  <c r="AE4041" i="36"/>
  <c r="AE4042" i="36"/>
  <c r="AE4043" i="36"/>
  <c r="AE4044" i="36"/>
  <c r="AE4045" i="36"/>
  <c r="AE4046" i="36"/>
  <c r="AE4047" i="36"/>
  <c r="AE4048" i="36"/>
  <c r="AE4049" i="36"/>
  <c r="AE4050" i="36"/>
  <c r="AE4051" i="36"/>
  <c r="AE4052" i="36"/>
  <c r="AE4053" i="36"/>
  <c r="AE4054" i="36"/>
  <c r="AE4055" i="36"/>
  <c r="AE4056" i="36"/>
  <c r="AE4057" i="36"/>
  <c r="AE4058" i="36"/>
  <c r="AE4059" i="36"/>
  <c r="AE4060" i="36"/>
  <c r="AE4061" i="36"/>
  <c r="AE4062" i="36"/>
  <c r="AE4063" i="36"/>
  <c r="AE4064" i="36"/>
  <c r="AE4065" i="36"/>
  <c r="AE4066" i="36"/>
  <c r="AE4067" i="36"/>
  <c r="AE4068" i="36"/>
  <c r="AE4069" i="36"/>
  <c r="AE4070" i="36"/>
  <c r="AE4071" i="36"/>
  <c r="AE4072" i="36"/>
  <c r="AE4073" i="36"/>
  <c r="AE4074" i="36"/>
  <c r="AE4075" i="36"/>
  <c r="AE4076" i="36"/>
  <c r="AE4077" i="36"/>
  <c r="AE4078" i="36"/>
  <c r="AE4079" i="36"/>
  <c r="AE4080" i="36"/>
  <c r="AE4081" i="36"/>
  <c r="AE4082" i="36"/>
  <c r="AE4083" i="36"/>
  <c r="AE4084" i="36"/>
  <c r="AE4085" i="36"/>
  <c r="AE4086" i="36"/>
  <c r="AE4087" i="36"/>
  <c r="AE4088" i="36"/>
  <c r="AE4089" i="36"/>
  <c r="AE4090" i="36"/>
  <c r="AE4091" i="36"/>
  <c r="AE4092" i="36"/>
  <c r="AE4093" i="36"/>
  <c r="AE4094" i="36"/>
  <c r="AE4095" i="36"/>
  <c r="AE4096" i="36"/>
  <c r="AE4097" i="36"/>
  <c r="AE4098" i="36"/>
  <c r="AE4099" i="36"/>
  <c r="AE4100" i="36"/>
  <c r="AE4101" i="36"/>
  <c r="AE4102" i="36"/>
  <c r="AE4103" i="36"/>
  <c r="AE4104" i="36"/>
  <c r="AE4105" i="36"/>
  <c r="AE4106" i="36"/>
  <c r="AE4107" i="36"/>
  <c r="AE4108" i="36"/>
  <c r="AE4109" i="36"/>
  <c r="AE4110" i="36"/>
  <c r="AE4111" i="36"/>
  <c r="AE4112" i="36"/>
  <c r="AE4113" i="36"/>
  <c r="AE4114" i="36"/>
  <c r="AE4115" i="36"/>
  <c r="AE4116" i="36"/>
  <c r="AE4117" i="36"/>
  <c r="AE4118" i="36"/>
  <c r="AE4119" i="36"/>
  <c r="AE4120" i="36"/>
  <c r="AE4121" i="36"/>
  <c r="AE4122" i="36"/>
  <c r="AE4123" i="36"/>
  <c r="AE4124" i="36"/>
  <c r="AE4125" i="36"/>
  <c r="AE4126" i="36"/>
  <c r="AE4127" i="36"/>
  <c r="AE4128" i="36"/>
  <c r="AE4129" i="36"/>
  <c r="AE4130" i="36"/>
  <c r="AE4131" i="36"/>
  <c r="AE4132" i="36"/>
  <c r="AE4133" i="36"/>
  <c r="AE4134" i="36"/>
  <c r="AE4135" i="36"/>
  <c r="AE4136" i="36"/>
  <c r="AE4137" i="36"/>
  <c r="AE4138" i="36"/>
  <c r="AE4139" i="36"/>
  <c r="AE4140" i="36"/>
  <c r="AE4141" i="36"/>
  <c r="AE4142" i="36"/>
  <c r="AE4143" i="36"/>
  <c r="AE4144" i="36"/>
  <c r="AE4145" i="36"/>
  <c r="AE4146" i="36"/>
  <c r="AE4147" i="36"/>
  <c r="AE4148" i="36"/>
  <c r="AE4149" i="36"/>
  <c r="AE4150" i="36"/>
  <c r="AE4151" i="36"/>
  <c r="AE4152" i="36"/>
  <c r="AE4153" i="36"/>
  <c r="AE4154" i="36"/>
  <c r="AE4155" i="36"/>
  <c r="AE4156" i="36"/>
  <c r="AE4157" i="36"/>
  <c r="AE4158" i="36"/>
  <c r="AE4159" i="36"/>
  <c r="AE4160" i="36"/>
  <c r="AE4161" i="36"/>
  <c r="AE4162" i="36"/>
  <c r="AE4163" i="36"/>
  <c r="AE4164" i="36"/>
  <c r="AE4165" i="36"/>
  <c r="AE4166" i="36"/>
  <c r="AE4167" i="36"/>
  <c r="AE4168" i="36"/>
  <c r="AE4169" i="36"/>
  <c r="AE4170" i="36"/>
  <c r="AE4171" i="36"/>
  <c r="AE4172" i="36"/>
  <c r="AE4173" i="36"/>
  <c r="AE4174" i="36"/>
  <c r="AE4175" i="36"/>
  <c r="AE4176" i="36"/>
  <c r="AE4177" i="36"/>
  <c r="AE4178" i="36"/>
  <c r="AE4179" i="36"/>
  <c r="AE4180" i="36"/>
  <c r="AE4181" i="36"/>
  <c r="AE4182" i="36"/>
  <c r="AE4183" i="36"/>
  <c r="AE4184" i="36"/>
  <c r="AE4185" i="36"/>
  <c r="AE4186" i="36"/>
  <c r="AE4187" i="36"/>
  <c r="AE4188" i="36"/>
  <c r="AE4189" i="36"/>
  <c r="AE4190" i="36"/>
  <c r="AE4191" i="36"/>
  <c r="AE4192" i="36"/>
  <c r="AE4193" i="36"/>
  <c r="AE4194" i="36"/>
  <c r="AE4195" i="36"/>
  <c r="AE4196" i="36"/>
  <c r="AE4197" i="36"/>
  <c r="AE4198" i="36"/>
  <c r="AE4199" i="36"/>
  <c r="AE4200" i="36"/>
  <c r="AE4201" i="36"/>
  <c r="AE4202" i="36"/>
  <c r="AE4203" i="36"/>
  <c r="AE4204" i="36"/>
  <c r="AE4205" i="36"/>
  <c r="AE4206" i="36"/>
  <c r="AE4207" i="36"/>
  <c r="AE4208" i="36"/>
  <c r="AE4209" i="36"/>
  <c r="AE4210" i="36"/>
  <c r="AE4211" i="36"/>
  <c r="AE4212" i="36"/>
  <c r="AE4213" i="36"/>
  <c r="AE4214" i="36"/>
  <c r="AE4215" i="36"/>
  <c r="AE4216" i="36"/>
  <c r="AE4217" i="36"/>
  <c r="AE4218" i="36"/>
  <c r="AE4219" i="36"/>
  <c r="AE4220" i="36"/>
  <c r="AE4221" i="36"/>
  <c r="AE4222" i="36"/>
  <c r="AE4223" i="36"/>
  <c r="AE4224" i="36"/>
  <c r="AE4225" i="36"/>
  <c r="AE4226" i="36"/>
  <c r="AE4227" i="36"/>
  <c r="AE4228" i="36"/>
  <c r="AE4229" i="36"/>
  <c r="AE4230" i="36"/>
  <c r="AE4231" i="36"/>
  <c r="AE4232" i="36"/>
  <c r="AE4233" i="36"/>
  <c r="AE4234" i="36"/>
  <c r="AE4235" i="36"/>
  <c r="AE4236" i="36"/>
  <c r="AE4237" i="36"/>
  <c r="AE4238" i="36"/>
  <c r="AE4239" i="36"/>
  <c r="AE4240" i="36"/>
  <c r="AE4241" i="36"/>
  <c r="AE4242" i="36"/>
  <c r="AE4243" i="36"/>
  <c r="AE4244" i="36"/>
  <c r="AE4245" i="36"/>
  <c r="AE4246" i="36"/>
  <c r="AE4247" i="36"/>
  <c r="AE4248" i="36"/>
  <c r="AE4249" i="36"/>
  <c r="AE4250" i="36"/>
  <c r="AE4251" i="36"/>
  <c r="AE4252" i="36"/>
  <c r="AE4253" i="36"/>
  <c r="AE4254" i="36"/>
  <c r="AE4255" i="36"/>
  <c r="AE4256" i="36"/>
  <c r="AE4257" i="36"/>
  <c r="AE4258" i="36"/>
  <c r="AE4259" i="36"/>
  <c r="AE4260" i="36"/>
  <c r="AE4261" i="36"/>
  <c r="AE4262" i="36"/>
  <c r="AE4263" i="36"/>
  <c r="AE4264" i="36"/>
  <c r="AE4265" i="36"/>
  <c r="AE4266" i="36"/>
  <c r="AE4267" i="36"/>
  <c r="AE4268" i="36"/>
  <c r="AE4269" i="36"/>
  <c r="AE4270" i="36"/>
  <c r="AE4271" i="36"/>
  <c r="AE4272" i="36"/>
  <c r="AE4273" i="36"/>
  <c r="AE4274" i="36"/>
  <c r="AE4275" i="36"/>
  <c r="AE4276" i="36"/>
  <c r="AE4277" i="36"/>
  <c r="AE4278" i="36"/>
  <c r="AE4279" i="36"/>
  <c r="AE4280" i="36"/>
  <c r="AE4281" i="36"/>
  <c r="AE4282" i="36"/>
  <c r="AE4283" i="36"/>
  <c r="AE4284" i="36"/>
  <c r="AE4285" i="36"/>
  <c r="AE4286" i="36"/>
  <c r="AE4287" i="36"/>
  <c r="AE4288" i="36"/>
  <c r="AE4289" i="36"/>
  <c r="AE4290" i="36"/>
  <c r="AE4291" i="36"/>
  <c r="AE4292" i="36"/>
  <c r="AE4293" i="36"/>
  <c r="AE4294" i="36"/>
  <c r="AE4295" i="36"/>
  <c r="AE4296" i="36"/>
  <c r="AE4297" i="36"/>
  <c r="AE4298" i="36"/>
  <c r="AE4299" i="36"/>
  <c r="AE4300" i="36"/>
  <c r="AE4301" i="36"/>
  <c r="AE4302" i="36"/>
  <c r="AE4303" i="36"/>
  <c r="AE4304" i="36"/>
  <c r="AE4305" i="36"/>
  <c r="AE4306" i="36"/>
  <c r="AE4307" i="36"/>
  <c r="AE4308" i="36"/>
  <c r="AE4309" i="36"/>
  <c r="AE4310" i="36"/>
  <c r="AE4311" i="36"/>
  <c r="AE4312" i="36"/>
  <c r="AE4313" i="36"/>
  <c r="AE4314" i="36"/>
  <c r="AE4315" i="36"/>
  <c r="AE4316" i="36"/>
  <c r="AE4317" i="36"/>
  <c r="AE4318" i="36"/>
  <c r="AE4319" i="36"/>
  <c r="AE4320" i="36"/>
  <c r="AE4321" i="36"/>
  <c r="AE4322" i="36"/>
  <c r="AE4323" i="36"/>
  <c r="AE4324" i="36"/>
  <c r="AE4325" i="36"/>
  <c r="AE4326" i="36"/>
  <c r="AE4327" i="36"/>
  <c r="AE4328" i="36"/>
  <c r="AE4329" i="36"/>
  <c r="AE4330" i="36"/>
  <c r="AE4331" i="36"/>
  <c r="AE4332" i="36"/>
  <c r="AE4333" i="36"/>
  <c r="AE4334" i="36"/>
  <c r="AE4335" i="36"/>
  <c r="AE4336" i="36"/>
  <c r="AE4337" i="36"/>
  <c r="AE4338" i="36"/>
  <c r="AE4339" i="36"/>
  <c r="AE4340" i="36"/>
  <c r="AE4341" i="36"/>
  <c r="AE4342" i="36"/>
  <c r="AE4343" i="36"/>
  <c r="AE4344" i="36"/>
  <c r="AE4345" i="36"/>
  <c r="AE4346" i="36"/>
  <c r="AE4347" i="36"/>
  <c r="AE4348" i="36"/>
  <c r="AE4349" i="36"/>
  <c r="AE4350" i="36"/>
  <c r="AE4351" i="36"/>
  <c r="AE4352" i="36"/>
  <c r="AE4353" i="36"/>
  <c r="AE4354" i="36"/>
  <c r="AE4355" i="36"/>
  <c r="AE4356" i="36"/>
  <c r="AE4357" i="36"/>
  <c r="AE4358" i="36"/>
  <c r="AE4359" i="36"/>
  <c r="AE4360" i="36"/>
  <c r="AE4361" i="36"/>
  <c r="AE4362" i="36"/>
  <c r="AE4363" i="36"/>
  <c r="AE4364" i="36"/>
  <c r="AE4365" i="36"/>
  <c r="AE4366" i="36"/>
  <c r="AE4367" i="36"/>
  <c r="AE4368" i="36"/>
  <c r="AE4369" i="36"/>
  <c r="AE4370" i="36"/>
  <c r="AE4371" i="36"/>
  <c r="AE4372" i="36"/>
  <c r="AE4373" i="36"/>
  <c r="AE4374" i="36"/>
  <c r="AE4375" i="36"/>
  <c r="AE4376" i="36"/>
  <c r="AE4377" i="36"/>
  <c r="AE4378" i="36"/>
  <c r="AE4379" i="36"/>
  <c r="AE4380" i="36"/>
  <c r="AE4381" i="36"/>
  <c r="AE4382" i="36"/>
  <c r="AE4383" i="36"/>
  <c r="AE4384" i="36"/>
  <c r="AE4385" i="36"/>
  <c r="AE4386" i="36"/>
  <c r="AE4387" i="36"/>
  <c r="AE4388" i="36"/>
  <c r="AE4389" i="36"/>
  <c r="AE4390" i="36"/>
  <c r="AE4391" i="36"/>
  <c r="AE4392" i="36"/>
  <c r="AE4393" i="36"/>
  <c r="AE4394" i="36"/>
  <c r="AE4395" i="36"/>
  <c r="AE4396" i="36"/>
  <c r="AE4397" i="36"/>
  <c r="AE4398" i="36"/>
  <c r="AE4399" i="36"/>
  <c r="AE4400" i="36"/>
  <c r="AE4401" i="36"/>
  <c r="AE4402" i="36"/>
  <c r="AE4403" i="36"/>
  <c r="AE4404" i="36"/>
  <c r="AE4405" i="36"/>
  <c r="AE4406" i="36"/>
  <c r="AE4407" i="36"/>
  <c r="AE4408" i="36"/>
  <c r="AE4409" i="36"/>
  <c r="AE4410" i="36"/>
  <c r="AE4411" i="36"/>
  <c r="AE4412" i="36"/>
  <c r="AE4413" i="36"/>
  <c r="AE4414" i="36"/>
  <c r="AE4415" i="36"/>
  <c r="AE4416" i="36"/>
  <c r="AE4417" i="36"/>
  <c r="AE4418" i="36"/>
  <c r="AE4419" i="36"/>
  <c r="AE4420" i="36"/>
  <c r="AE4421" i="36"/>
  <c r="AE4422" i="36"/>
  <c r="AE4423" i="36"/>
  <c r="AE4424" i="36"/>
  <c r="AE4425" i="36"/>
  <c r="AE4426" i="36"/>
  <c r="AE4427" i="36"/>
  <c r="AE4428" i="36"/>
  <c r="AE4429" i="36"/>
  <c r="AE4430" i="36"/>
  <c r="AE4431" i="36"/>
  <c r="AE4432" i="36"/>
  <c r="AE4433" i="36"/>
  <c r="AE4434" i="36"/>
  <c r="AE4435" i="36"/>
  <c r="AE4436" i="36"/>
  <c r="AE4437" i="36"/>
  <c r="AE4438" i="36"/>
  <c r="AE4439" i="36"/>
  <c r="AE4440" i="36"/>
  <c r="AE4441" i="36"/>
  <c r="AE4442" i="36"/>
  <c r="AE4443" i="36"/>
  <c r="AE4444" i="36"/>
  <c r="AE4445" i="36"/>
  <c r="AE4446" i="36"/>
  <c r="AE4447" i="36"/>
  <c r="AE4448" i="36"/>
  <c r="AE4449" i="36"/>
  <c r="AE4450" i="36"/>
  <c r="AE4451" i="36"/>
  <c r="AE4452" i="36"/>
  <c r="AE4453" i="36"/>
  <c r="AE4454" i="36"/>
  <c r="AE4455" i="36"/>
  <c r="AE4456" i="36"/>
  <c r="AE4457" i="36"/>
  <c r="AE4458" i="36"/>
  <c r="AE4459" i="36"/>
  <c r="AE4460" i="36"/>
  <c r="AE4461" i="36"/>
  <c r="AE4462" i="36"/>
  <c r="AE4463" i="36"/>
  <c r="AE4464" i="36"/>
  <c r="AE4465" i="36"/>
  <c r="AE4466" i="36"/>
  <c r="AE4467" i="36"/>
  <c r="AE4468" i="36"/>
  <c r="AE4469" i="36"/>
  <c r="AE4470" i="36"/>
  <c r="AE4471" i="36"/>
  <c r="AE4472" i="36"/>
  <c r="AE4473" i="36"/>
  <c r="AE4474" i="36"/>
  <c r="AE4475" i="36"/>
  <c r="AE4476" i="36"/>
  <c r="AE4477" i="36"/>
  <c r="AE4478" i="36"/>
  <c r="AE4479" i="36"/>
  <c r="AE4480" i="36"/>
  <c r="AE4481" i="36"/>
  <c r="AE4482" i="36"/>
  <c r="AE4483" i="36"/>
  <c r="AE4484" i="36"/>
  <c r="AE4485" i="36"/>
  <c r="AE4486" i="36"/>
  <c r="AE4487" i="36"/>
  <c r="AE4488" i="36"/>
  <c r="AE4489" i="36"/>
  <c r="AE4490" i="36"/>
  <c r="AE4491" i="36"/>
  <c r="AE4492" i="36"/>
  <c r="AE4493" i="36"/>
  <c r="AE4494" i="36"/>
  <c r="AE4495" i="36"/>
  <c r="AE4496" i="36"/>
  <c r="AE4497" i="36"/>
  <c r="AE4498" i="36"/>
  <c r="AE4499" i="36"/>
  <c r="AE4500" i="36"/>
  <c r="AE4501" i="36"/>
  <c r="AE4502" i="36"/>
  <c r="AE4503" i="36"/>
  <c r="AE4504" i="36"/>
  <c r="AE4505" i="36"/>
  <c r="AE4506" i="36"/>
  <c r="AE4507" i="36"/>
  <c r="AE4508" i="36"/>
  <c r="AE4509" i="36"/>
  <c r="AE4510" i="36"/>
  <c r="AE4511" i="36"/>
  <c r="AE4512" i="36"/>
  <c r="AE4513" i="36"/>
  <c r="AE4514" i="36"/>
  <c r="AE4515" i="36"/>
  <c r="AE4516" i="36"/>
  <c r="AE4517" i="36"/>
  <c r="AE4518" i="36"/>
  <c r="AE4519" i="36"/>
  <c r="AE4520" i="36"/>
  <c r="AE4521" i="36"/>
  <c r="AE4522" i="36"/>
  <c r="AE4523" i="36"/>
  <c r="AE4524" i="36"/>
  <c r="AE4525" i="36"/>
  <c r="AE4526" i="36"/>
  <c r="AE4527" i="36"/>
  <c r="AE4528" i="36"/>
  <c r="AE4529" i="36"/>
  <c r="AE4530" i="36"/>
  <c r="AE4531" i="36"/>
  <c r="AE4532" i="36"/>
  <c r="AE4533" i="36"/>
  <c r="AE4534" i="36"/>
  <c r="AE4535" i="36"/>
  <c r="AE4536" i="36"/>
  <c r="AE4537" i="36"/>
  <c r="AE4538" i="36"/>
  <c r="AE4539" i="36"/>
  <c r="AE4540" i="36"/>
  <c r="AE4541" i="36"/>
  <c r="AE4542" i="36"/>
  <c r="AE4543" i="36"/>
  <c r="AE4544" i="36"/>
  <c r="AE4545" i="36"/>
  <c r="AE4546" i="36"/>
  <c r="AE4547" i="36"/>
  <c r="AE4548" i="36"/>
  <c r="AE4549" i="36"/>
  <c r="AE4550" i="36"/>
  <c r="AE4551" i="36"/>
  <c r="AE4552" i="36"/>
  <c r="AE4553" i="36"/>
  <c r="AE4554" i="36"/>
  <c r="AE4555" i="36"/>
  <c r="AE4556" i="36"/>
  <c r="AE4557" i="36"/>
  <c r="AE4558" i="36"/>
  <c r="AE4559" i="36"/>
  <c r="AE4560" i="36"/>
  <c r="AE4561" i="36"/>
  <c r="AE4562" i="36"/>
  <c r="AE4563" i="36"/>
  <c r="AE4564" i="36"/>
  <c r="AE4565" i="36"/>
  <c r="AE4566" i="36"/>
  <c r="AE4567" i="36"/>
  <c r="AE4568" i="36"/>
  <c r="AE4569" i="36"/>
  <c r="AE4570" i="36"/>
  <c r="AE4571" i="36"/>
  <c r="AE4572" i="36"/>
  <c r="AE4573" i="36"/>
  <c r="AE4574" i="36"/>
  <c r="AE4575" i="36"/>
  <c r="AE4576" i="36"/>
  <c r="AE4577" i="36"/>
  <c r="AE4578" i="36"/>
  <c r="AE4579" i="36"/>
  <c r="AE4580" i="36"/>
  <c r="AE4581" i="36"/>
  <c r="AE4582" i="36"/>
  <c r="AE4583" i="36"/>
  <c r="AE4584" i="36"/>
  <c r="AE4585" i="36"/>
  <c r="AE4586" i="36"/>
  <c r="AE4587" i="36"/>
  <c r="AE4588" i="36"/>
  <c r="AE4589" i="36"/>
  <c r="AE4590" i="36"/>
  <c r="AE4591" i="36"/>
  <c r="AE4592" i="36"/>
  <c r="AE4593" i="36"/>
  <c r="AE4594" i="36"/>
  <c r="AE4595" i="36"/>
  <c r="AE4596" i="36"/>
  <c r="AE4597" i="36"/>
  <c r="AE4598" i="36"/>
  <c r="AE4599" i="36"/>
  <c r="AE4600" i="36"/>
  <c r="AE4601" i="36"/>
  <c r="AE4602" i="36"/>
  <c r="AE4603" i="36"/>
  <c r="AE4604" i="36"/>
  <c r="AE4605" i="36"/>
  <c r="AE4606" i="36"/>
  <c r="AE4607" i="36"/>
  <c r="AE4608" i="36"/>
  <c r="AE4609" i="36"/>
  <c r="AE4610" i="36"/>
  <c r="AE4611" i="36"/>
  <c r="AE4612" i="36"/>
  <c r="AE4613" i="36"/>
  <c r="AE4614" i="36"/>
  <c r="AE4615" i="36"/>
  <c r="AE4616" i="36"/>
  <c r="AE4617" i="36"/>
  <c r="AE4618" i="36"/>
  <c r="AE4619" i="36"/>
  <c r="AE4620" i="36"/>
  <c r="AE4621" i="36"/>
  <c r="AE4622" i="36"/>
  <c r="AE4623" i="36"/>
  <c r="AE4624" i="36"/>
  <c r="AE4625" i="36"/>
  <c r="AE4626" i="36"/>
  <c r="AE4627" i="36"/>
  <c r="AE4628" i="36"/>
  <c r="AE4629" i="36"/>
  <c r="AE4630" i="36"/>
  <c r="AE4631" i="36"/>
  <c r="AE4632" i="36"/>
  <c r="AE4633" i="36"/>
  <c r="AE4634" i="36"/>
  <c r="AE4635" i="36"/>
  <c r="AE4636" i="36"/>
  <c r="AE4637" i="36"/>
  <c r="AE4638" i="36"/>
  <c r="AE4639" i="36"/>
  <c r="AE4640" i="36"/>
  <c r="AE4641" i="36"/>
  <c r="AE4642" i="36"/>
  <c r="AE4643" i="36"/>
  <c r="AE4644" i="36"/>
  <c r="AE4645" i="36"/>
  <c r="AE4646" i="36"/>
  <c r="AE4647" i="36"/>
  <c r="AE4648" i="36"/>
  <c r="AE4649" i="36"/>
  <c r="AE4650" i="36"/>
  <c r="AE4651" i="36"/>
  <c r="AE4652" i="36"/>
  <c r="AE4653" i="36"/>
  <c r="AE4654" i="36"/>
  <c r="AE4655" i="36"/>
  <c r="AE4656" i="36"/>
  <c r="AE4657" i="36"/>
  <c r="AE4658" i="36"/>
  <c r="AE4659" i="36"/>
  <c r="AE4660" i="36"/>
  <c r="AE4661" i="36"/>
  <c r="AE4662" i="36"/>
  <c r="AE4663" i="36"/>
  <c r="AE4664" i="36"/>
  <c r="AE4665" i="36"/>
  <c r="AE4666" i="36"/>
  <c r="AE4667" i="36"/>
  <c r="AE4668" i="36"/>
  <c r="AE4669" i="36"/>
  <c r="AE4670" i="36"/>
  <c r="AE4671" i="36"/>
  <c r="AE4672" i="36"/>
  <c r="AE4673" i="36"/>
  <c r="AE4674" i="36"/>
  <c r="AE4675" i="36"/>
  <c r="AE4676" i="36"/>
  <c r="AE4677" i="36"/>
  <c r="AE4678" i="36"/>
  <c r="AE4679" i="36"/>
  <c r="AE4680" i="36"/>
  <c r="AE4681" i="36"/>
  <c r="AE4682" i="36"/>
  <c r="AE4683" i="36"/>
  <c r="AE4684" i="36"/>
  <c r="AE4685" i="36"/>
  <c r="AE4686" i="36"/>
  <c r="AE4687" i="36"/>
  <c r="AE4688" i="36"/>
  <c r="AE4689" i="36"/>
  <c r="AE4690" i="36"/>
  <c r="AE4691" i="36"/>
  <c r="AE4692" i="36"/>
  <c r="AE4693" i="36"/>
  <c r="AE4694" i="36"/>
  <c r="AE4695" i="36"/>
  <c r="AE4696" i="36"/>
  <c r="AE4697" i="36"/>
  <c r="AE4698" i="36"/>
  <c r="AE4699" i="36"/>
  <c r="AE4700" i="36"/>
  <c r="AE4701" i="36"/>
  <c r="AE4702" i="36"/>
  <c r="AE4703" i="36"/>
  <c r="AE4704" i="36"/>
  <c r="AE4705" i="36"/>
  <c r="AE4706" i="36"/>
  <c r="AE4707" i="36"/>
  <c r="AE4708" i="36"/>
  <c r="AE4709" i="36"/>
  <c r="AE4710" i="36"/>
  <c r="AE4711" i="36"/>
  <c r="AE4712" i="36"/>
  <c r="AE4713" i="36"/>
  <c r="AE4714" i="36"/>
  <c r="AE4715" i="36"/>
  <c r="AE4716" i="36"/>
  <c r="AE4717" i="36"/>
  <c r="AE4718" i="36"/>
  <c r="AE4719" i="36"/>
  <c r="AE4720" i="36"/>
  <c r="AE4721" i="36"/>
  <c r="AE4722" i="36"/>
  <c r="AE4723" i="36"/>
  <c r="AE4724" i="36"/>
  <c r="AE4725" i="36"/>
  <c r="AE4726" i="36"/>
  <c r="AE4727" i="36"/>
  <c r="AE4728" i="36"/>
  <c r="AE4729" i="36"/>
  <c r="AE4730" i="36"/>
  <c r="AE4731" i="36"/>
  <c r="AE4732" i="36"/>
  <c r="AE4733" i="36"/>
  <c r="AE4734" i="36"/>
  <c r="AE4735" i="36"/>
  <c r="AE4736" i="36"/>
  <c r="AE4737" i="36"/>
  <c r="AE4738" i="36"/>
  <c r="AE4739" i="36"/>
  <c r="AE4740" i="36"/>
  <c r="AE4741" i="36"/>
  <c r="AE4742" i="36"/>
  <c r="AE4743" i="36"/>
  <c r="AE4744" i="36"/>
  <c r="AE4745" i="36"/>
  <c r="AE4746" i="36"/>
  <c r="AE4747" i="36"/>
  <c r="AE4748" i="36"/>
  <c r="AE4749" i="36"/>
  <c r="AE4750" i="36"/>
  <c r="AE4751" i="36"/>
  <c r="AE4752" i="36"/>
  <c r="AE4753" i="36"/>
  <c r="AE4754" i="36"/>
  <c r="AE4755" i="36"/>
  <c r="AE4756" i="36"/>
  <c r="AE4757" i="36"/>
  <c r="AE4758" i="36"/>
  <c r="AE4759" i="36"/>
  <c r="AE4760" i="36"/>
  <c r="AE4761" i="36"/>
  <c r="AE4762" i="36"/>
  <c r="AE4763" i="36"/>
  <c r="AE4764" i="36"/>
  <c r="AE4765" i="36"/>
  <c r="AE4766" i="36"/>
  <c r="AE4767" i="36"/>
  <c r="AE4768" i="36"/>
  <c r="AE4769" i="36"/>
  <c r="AE4770" i="36"/>
  <c r="AE4771" i="36"/>
  <c r="AE4772" i="36"/>
  <c r="AE4773" i="36"/>
  <c r="AE4774" i="36"/>
  <c r="AE4775" i="36"/>
  <c r="AE4776" i="36"/>
  <c r="AE4777" i="36"/>
  <c r="AE4778" i="36"/>
  <c r="AE4779" i="36"/>
  <c r="AE4780" i="36"/>
  <c r="AE4781" i="36"/>
  <c r="AE4782" i="36"/>
  <c r="AE4783" i="36"/>
  <c r="AE4784" i="36"/>
  <c r="AE4785" i="36"/>
  <c r="AE4786" i="36"/>
  <c r="AE4787" i="36"/>
  <c r="AE4788" i="36"/>
  <c r="AE4789" i="36"/>
  <c r="AE4790" i="36"/>
  <c r="AE4791" i="36"/>
  <c r="AE4792" i="36"/>
  <c r="AE4793" i="36"/>
  <c r="AE4794" i="36"/>
  <c r="AE4795" i="36"/>
  <c r="AE4796" i="36"/>
  <c r="AE4797" i="36"/>
  <c r="AE4798" i="36"/>
  <c r="AE4799" i="36"/>
  <c r="AE4800" i="36"/>
  <c r="AE4801" i="36"/>
  <c r="AE4802" i="36"/>
  <c r="AE4803" i="36"/>
  <c r="AE4804" i="36"/>
  <c r="AE4805" i="36"/>
  <c r="AE4806" i="36"/>
  <c r="AE4807" i="36"/>
  <c r="AE4808" i="36"/>
  <c r="AE4809" i="36"/>
  <c r="AE4810" i="36"/>
  <c r="AE4811" i="36"/>
  <c r="AE4812" i="36"/>
  <c r="AE4813" i="36"/>
  <c r="AE4814" i="36"/>
  <c r="AE4815" i="36"/>
  <c r="AE4816" i="36"/>
  <c r="AE4817" i="36"/>
  <c r="AE4818" i="36"/>
  <c r="AE4819" i="36"/>
  <c r="AE4820" i="36"/>
  <c r="AE4821" i="36"/>
  <c r="AE4822" i="36"/>
  <c r="AE4823" i="36"/>
  <c r="AE4824" i="36"/>
  <c r="AE4825" i="36"/>
  <c r="AE4826" i="36"/>
  <c r="AE4827" i="36"/>
  <c r="AE4828" i="36"/>
  <c r="AE4829" i="36"/>
  <c r="AE4830" i="36"/>
  <c r="AE4831" i="36"/>
  <c r="AE4832" i="36"/>
  <c r="AE4833" i="36"/>
  <c r="AE4834" i="36"/>
  <c r="AE4835" i="36"/>
  <c r="AE4836" i="36"/>
  <c r="AE4837" i="36"/>
  <c r="AE4838" i="36"/>
  <c r="AE4839" i="36"/>
  <c r="AE4840" i="36"/>
  <c r="AE4841" i="36"/>
  <c r="AE4842" i="36"/>
  <c r="AE4843" i="36"/>
  <c r="AE4844" i="36"/>
  <c r="AE4845" i="36"/>
  <c r="AE4846" i="36"/>
  <c r="AE4847" i="36"/>
  <c r="AE4848" i="36"/>
  <c r="AE4849" i="36"/>
  <c r="AE4850" i="36"/>
  <c r="AE4851" i="36"/>
  <c r="AE4852" i="36"/>
  <c r="AE4853" i="36"/>
  <c r="AE4854" i="36"/>
  <c r="AE4855" i="36"/>
  <c r="AE4856" i="36"/>
  <c r="AE4857" i="36"/>
  <c r="AE4858" i="36"/>
  <c r="AE4859" i="36"/>
  <c r="AE4860" i="36"/>
  <c r="AE4861" i="36"/>
  <c r="AE4862" i="36"/>
  <c r="AE4863" i="36"/>
  <c r="AE4864" i="36"/>
  <c r="AE4865" i="36"/>
  <c r="AE4866" i="36"/>
  <c r="AE4867" i="36"/>
  <c r="AE4868" i="36"/>
  <c r="AE4869" i="36"/>
  <c r="AE4870" i="36"/>
  <c r="AE4871" i="36"/>
  <c r="AE4872" i="36"/>
  <c r="AE4873" i="36"/>
  <c r="AE4874" i="36"/>
  <c r="AE4875" i="36"/>
  <c r="AE4876" i="36"/>
  <c r="AE4877" i="36"/>
  <c r="AE4878" i="36"/>
  <c r="AE4879" i="36"/>
  <c r="AE4880" i="36"/>
  <c r="AE4881" i="36"/>
  <c r="AE4882" i="36"/>
  <c r="AE4883" i="36"/>
  <c r="AE4884" i="36"/>
  <c r="AE4885" i="36"/>
  <c r="AE4886" i="36"/>
  <c r="AE4887" i="36"/>
  <c r="AE4888" i="36"/>
  <c r="AE4889" i="36"/>
  <c r="AE4890" i="36"/>
  <c r="AE4891" i="36"/>
  <c r="AE4892" i="36"/>
  <c r="AE4893" i="36"/>
  <c r="AE4894" i="36"/>
  <c r="AE4895" i="36"/>
  <c r="AE4896" i="36"/>
  <c r="AE4897" i="36"/>
  <c r="AE4898" i="36"/>
  <c r="AE4899" i="36"/>
  <c r="AE4900" i="36"/>
  <c r="AE4901" i="36"/>
  <c r="AE4902" i="36"/>
  <c r="AE4903" i="36"/>
  <c r="AE4904" i="36"/>
  <c r="AE4905" i="36"/>
  <c r="AE4906" i="36"/>
  <c r="AE4907" i="36"/>
  <c r="AE4908" i="36"/>
  <c r="AE4909" i="36"/>
  <c r="AE4910" i="36"/>
  <c r="AE4911" i="36"/>
  <c r="AE4912" i="36"/>
  <c r="AE4913" i="36"/>
  <c r="AE4914" i="36"/>
  <c r="AE4915" i="36"/>
  <c r="AE4916" i="36"/>
  <c r="AE4917" i="36"/>
  <c r="AE4918" i="36"/>
  <c r="AE4919" i="36"/>
  <c r="AE4920" i="36"/>
  <c r="AE4921" i="36"/>
  <c r="AE4922" i="36"/>
  <c r="AE4923" i="36"/>
  <c r="AE4924" i="36"/>
  <c r="AE4925" i="36"/>
  <c r="AE4926" i="36"/>
  <c r="AE4927" i="36"/>
  <c r="AE4928" i="36"/>
  <c r="AE4929" i="36"/>
  <c r="AE4930" i="36"/>
  <c r="AE4931" i="36"/>
  <c r="AE4932" i="36"/>
  <c r="AE4933" i="36"/>
  <c r="AE4934" i="36"/>
  <c r="AE4935" i="36"/>
  <c r="AE4936" i="36"/>
  <c r="AE4937" i="36"/>
  <c r="AE4938" i="36"/>
  <c r="AE4939" i="36"/>
  <c r="AE4940" i="36"/>
  <c r="AE4941" i="36"/>
  <c r="AE4942" i="36"/>
  <c r="AE4943" i="36"/>
  <c r="AE4944" i="36"/>
  <c r="AE4945" i="36"/>
  <c r="AE4946" i="36"/>
  <c r="AE4947" i="36"/>
  <c r="AE4948" i="36"/>
  <c r="AE4949" i="36"/>
  <c r="AE4950" i="36"/>
  <c r="AE4951" i="36"/>
  <c r="AE4952" i="36"/>
  <c r="AE4953" i="36"/>
  <c r="AE4954" i="36"/>
  <c r="AE4955" i="36"/>
  <c r="AE4956" i="36"/>
  <c r="AE4957" i="36"/>
  <c r="AE4958" i="36"/>
  <c r="AE4959" i="36"/>
  <c r="AE4960" i="36"/>
  <c r="AE4961" i="36"/>
  <c r="AE4962" i="36"/>
  <c r="AE4963" i="36"/>
  <c r="AE4964" i="36"/>
  <c r="AE4965" i="36"/>
  <c r="AE4966" i="36"/>
  <c r="AE4967" i="36"/>
  <c r="AE4968" i="36"/>
  <c r="AE4969" i="36"/>
  <c r="AE4970" i="36"/>
  <c r="AE4971" i="36"/>
  <c r="AE4972" i="36"/>
  <c r="AE4973" i="36"/>
  <c r="AE4974" i="36"/>
  <c r="AE4975" i="36"/>
  <c r="AE4976" i="36"/>
  <c r="AE4977" i="36"/>
  <c r="AE4978" i="36"/>
  <c r="AE4979" i="36"/>
  <c r="AE4980" i="36"/>
  <c r="AE4981" i="36"/>
  <c r="AE4982" i="36"/>
  <c r="AE4983" i="36"/>
  <c r="AE4984" i="36"/>
  <c r="AE4985" i="36"/>
  <c r="AE4986" i="36"/>
  <c r="AE4987" i="36"/>
  <c r="AE4988" i="36"/>
  <c r="AE4989" i="36"/>
  <c r="AE4990" i="36"/>
  <c r="AE4991" i="36"/>
  <c r="AE4992" i="36"/>
  <c r="AE4993" i="36"/>
  <c r="AE4994" i="36"/>
  <c r="AE4995" i="36"/>
  <c r="AE4996" i="36"/>
  <c r="AE4997" i="36"/>
  <c r="AE4998" i="36"/>
  <c r="AE4999" i="36"/>
  <c r="AE5000" i="36"/>
  <c r="AE5001" i="36"/>
  <c r="AE5002" i="36"/>
  <c r="AE5003" i="36"/>
  <c r="AE5004" i="36"/>
  <c r="AE5005" i="36"/>
  <c r="AE6" i="36"/>
  <c r="AD7" i="36"/>
  <c r="AD8" i="36"/>
  <c r="AD9" i="36"/>
  <c r="AD10" i="36"/>
  <c r="AD11" i="36"/>
  <c r="AD12" i="36"/>
  <c r="AD13" i="36"/>
  <c r="AD14" i="36"/>
  <c r="AD15" i="36"/>
  <c r="AD16" i="36"/>
  <c r="AD17" i="36"/>
  <c r="AD18" i="36"/>
  <c r="AD19" i="36"/>
  <c r="AD20" i="36"/>
  <c r="AD21" i="36"/>
  <c r="AD22" i="36"/>
  <c r="AD23" i="36"/>
  <c r="AD24" i="36"/>
  <c r="AD25" i="36"/>
  <c r="AD26" i="36"/>
  <c r="AD27" i="36"/>
  <c r="AD28" i="36"/>
  <c r="AD29" i="36"/>
  <c r="AD30" i="36"/>
  <c r="AD31" i="36"/>
  <c r="AD32" i="36"/>
  <c r="AD33" i="36"/>
  <c r="AD34" i="36"/>
  <c r="AD35" i="36"/>
  <c r="AD36" i="36"/>
  <c r="AD37" i="36"/>
  <c r="AD38" i="36"/>
  <c r="AD39" i="36"/>
  <c r="AD40" i="36"/>
  <c r="AD41" i="36"/>
  <c r="AD42" i="36"/>
  <c r="AD43" i="36"/>
  <c r="AD44" i="36"/>
  <c r="AD45" i="36"/>
  <c r="AD46" i="36"/>
  <c r="AD47" i="36"/>
  <c r="AD48" i="36"/>
  <c r="AD49" i="36"/>
  <c r="AD50" i="36"/>
  <c r="AD51" i="36"/>
  <c r="AD52" i="36"/>
  <c r="AD53" i="36"/>
  <c r="AD54" i="36"/>
  <c r="AD55" i="36"/>
  <c r="AD56" i="36"/>
  <c r="AD57" i="36"/>
  <c r="AD58" i="36"/>
  <c r="AD59" i="36"/>
  <c r="AD60" i="36"/>
  <c r="AD61" i="36"/>
  <c r="AD62" i="36"/>
  <c r="AD63" i="36"/>
  <c r="AD64" i="36"/>
  <c r="AD65" i="36"/>
  <c r="AD66" i="36"/>
  <c r="AD67" i="36"/>
  <c r="AD68" i="36"/>
  <c r="AD69" i="36"/>
  <c r="AD70" i="36"/>
  <c r="AD71" i="36"/>
  <c r="AD72" i="36"/>
  <c r="AD73" i="36"/>
  <c r="AD74" i="36"/>
  <c r="AD75" i="36"/>
  <c r="AD76" i="36"/>
  <c r="AD77" i="36"/>
  <c r="AD78" i="36"/>
  <c r="AD79" i="36"/>
  <c r="AD80" i="36"/>
  <c r="AD81" i="36"/>
  <c r="AD82" i="36"/>
  <c r="AD83" i="36"/>
  <c r="AD84" i="36"/>
  <c r="AD85" i="36"/>
  <c r="AD86" i="36"/>
  <c r="AD87" i="36"/>
  <c r="AD88" i="36"/>
  <c r="AD89" i="36"/>
  <c r="AD90" i="36"/>
  <c r="AD91" i="36"/>
  <c r="AD92" i="36"/>
  <c r="AD93" i="36"/>
  <c r="AD94" i="36"/>
  <c r="AD95" i="36"/>
  <c r="AD96" i="36"/>
  <c r="AD97" i="36"/>
  <c r="AD98" i="36"/>
  <c r="AD99" i="36"/>
  <c r="AD100" i="36"/>
  <c r="AD101" i="36"/>
  <c r="AD102" i="36"/>
  <c r="AD103" i="36"/>
  <c r="AD104" i="36"/>
  <c r="AD105" i="36"/>
  <c r="AD106" i="36"/>
  <c r="AD107" i="36"/>
  <c r="AD108" i="36"/>
  <c r="AD109" i="36"/>
  <c r="AD110" i="36"/>
  <c r="AD111" i="36"/>
  <c r="AD112" i="36"/>
  <c r="AD113" i="36"/>
  <c r="AD114" i="36"/>
  <c r="AD115" i="36"/>
  <c r="AD116" i="36"/>
  <c r="AD117" i="36"/>
  <c r="AD118" i="36"/>
  <c r="AD119" i="36"/>
  <c r="AD120" i="36"/>
  <c r="AD121" i="36"/>
  <c r="AD122" i="36"/>
  <c r="AD123" i="36"/>
  <c r="AD124" i="36"/>
  <c r="AD125" i="36"/>
  <c r="AD126" i="36"/>
  <c r="AD127" i="36"/>
  <c r="AD128" i="36"/>
  <c r="AD129" i="36"/>
  <c r="AD130" i="36"/>
  <c r="AD131" i="36"/>
  <c r="AD132" i="36"/>
  <c r="AD133" i="36"/>
  <c r="AD134" i="36"/>
  <c r="AD135" i="36"/>
  <c r="AD136" i="36"/>
  <c r="AD137" i="36"/>
  <c r="AD138" i="36"/>
  <c r="AD139" i="36"/>
  <c r="AD140" i="36"/>
  <c r="AD141" i="36"/>
  <c r="AD142" i="36"/>
  <c r="AD143" i="36"/>
  <c r="AD144" i="36"/>
  <c r="AD145" i="36"/>
  <c r="AD146" i="36"/>
  <c r="AD147" i="36"/>
  <c r="AD148" i="36"/>
  <c r="AD149" i="36"/>
  <c r="AD150" i="36"/>
  <c r="AD151" i="36"/>
  <c r="AD152" i="36"/>
  <c r="AD153" i="36"/>
  <c r="AD154" i="36"/>
  <c r="AD155" i="36"/>
  <c r="AD156" i="36"/>
  <c r="AD157" i="36"/>
  <c r="AD158" i="36"/>
  <c r="AD159" i="36"/>
  <c r="AD160" i="36"/>
  <c r="AD161" i="36"/>
  <c r="AD162" i="36"/>
  <c r="AD163" i="36"/>
  <c r="AD164" i="36"/>
  <c r="AD165" i="36"/>
  <c r="AD166" i="36"/>
  <c r="AD167" i="36"/>
  <c r="AD168" i="36"/>
  <c r="AD169" i="36"/>
  <c r="AD170" i="36"/>
  <c r="AD171" i="36"/>
  <c r="AD172" i="36"/>
  <c r="AD173" i="36"/>
  <c r="AD174" i="36"/>
  <c r="AD175" i="36"/>
  <c r="AD176" i="36"/>
  <c r="AD177" i="36"/>
  <c r="AD178" i="36"/>
  <c r="AD179" i="36"/>
  <c r="AD180" i="36"/>
  <c r="AD181" i="36"/>
  <c r="AD182" i="36"/>
  <c r="AD183" i="36"/>
  <c r="AD184" i="36"/>
  <c r="AD185" i="36"/>
  <c r="AD186" i="36"/>
  <c r="AD187" i="36"/>
  <c r="AD188" i="36"/>
  <c r="AD189" i="36"/>
  <c r="AD190" i="36"/>
  <c r="AD191" i="36"/>
  <c r="AD192" i="36"/>
  <c r="AD193" i="36"/>
  <c r="AD194" i="36"/>
  <c r="AD195" i="36"/>
  <c r="AD196" i="36"/>
  <c r="AD197" i="36"/>
  <c r="AD198" i="36"/>
  <c r="AD199" i="36"/>
  <c r="AD200" i="36"/>
  <c r="AD201" i="36"/>
  <c r="AD202" i="36"/>
  <c r="AD203" i="36"/>
  <c r="AD204" i="36"/>
  <c r="AD205" i="36"/>
  <c r="AD206" i="36"/>
  <c r="AD207" i="36"/>
  <c r="AD208" i="36"/>
  <c r="AD209" i="36"/>
  <c r="AD210" i="36"/>
  <c r="AD211" i="36"/>
  <c r="AD212" i="36"/>
  <c r="AD213" i="36"/>
  <c r="AD214" i="36"/>
  <c r="AD215" i="36"/>
  <c r="AD216" i="36"/>
  <c r="AD217" i="36"/>
  <c r="AD218" i="36"/>
  <c r="AD219" i="36"/>
  <c r="AD220" i="36"/>
  <c r="AD221" i="36"/>
  <c r="AD222" i="36"/>
  <c r="AD223" i="36"/>
  <c r="AD224" i="36"/>
  <c r="AD225" i="36"/>
  <c r="AD226" i="36"/>
  <c r="AD227" i="36"/>
  <c r="AD228" i="36"/>
  <c r="AD229" i="36"/>
  <c r="AD230" i="36"/>
  <c r="AD231" i="36"/>
  <c r="AD232" i="36"/>
  <c r="AD233" i="36"/>
  <c r="AD234" i="36"/>
  <c r="AD235" i="36"/>
  <c r="AD236" i="36"/>
  <c r="AD237" i="36"/>
  <c r="AD238" i="36"/>
  <c r="AD239" i="36"/>
  <c r="AD240" i="36"/>
  <c r="AD241" i="36"/>
  <c r="AD242" i="36"/>
  <c r="AD243" i="36"/>
  <c r="AD244" i="36"/>
  <c r="AD245" i="36"/>
  <c r="AD246" i="36"/>
  <c r="AD247" i="36"/>
  <c r="AD248" i="36"/>
  <c r="AD249" i="36"/>
  <c r="AD250" i="36"/>
  <c r="AD251" i="36"/>
  <c r="AD252" i="36"/>
  <c r="AD253" i="36"/>
  <c r="AD254" i="36"/>
  <c r="AD255" i="36"/>
  <c r="AD256" i="36"/>
  <c r="AD257" i="36"/>
  <c r="AD258" i="36"/>
  <c r="AD259" i="36"/>
  <c r="AD260" i="36"/>
  <c r="AD261" i="36"/>
  <c r="AD262" i="36"/>
  <c r="AD263" i="36"/>
  <c r="AD264" i="36"/>
  <c r="AD265" i="36"/>
  <c r="AD266" i="36"/>
  <c r="AD267" i="36"/>
  <c r="AD268" i="36"/>
  <c r="AD269" i="36"/>
  <c r="AD270" i="36"/>
  <c r="AD271" i="36"/>
  <c r="AD272" i="36"/>
  <c r="AD273" i="36"/>
  <c r="AD274" i="36"/>
  <c r="AD275" i="36"/>
  <c r="AD276" i="36"/>
  <c r="AD277" i="36"/>
  <c r="AD278" i="36"/>
  <c r="AD279" i="36"/>
  <c r="AD280" i="36"/>
  <c r="AD281" i="36"/>
  <c r="AD282" i="36"/>
  <c r="AD283" i="36"/>
  <c r="AD284" i="36"/>
  <c r="AD285" i="36"/>
  <c r="AD286" i="36"/>
  <c r="AD287" i="36"/>
  <c r="AD288" i="36"/>
  <c r="AD289" i="36"/>
  <c r="AD290" i="36"/>
  <c r="AD291" i="36"/>
  <c r="AD292" i="36"/>
  <c r="AD293" i="36"/>
  <c r="AD294" i="36"/>
  <c r="AD295" i="36"/>
  <c r="AD296" i="36"/>
  <c r="AD297" i="36"/>
  <c r="AD298" i="36"/>
  <c r="AD299" i="36"/>
  <c r="AD300" i="36"/>
  <c r="AD301" i="36"/>
  <c r="AD302" i="36"/>
  <c r="AD303" i="36"/>
  <c r="AD304" i="36"/>
  <c r="AD305" i="36"/>
  <c r="AD306" i="36"/>
  <c r="AD307" i="36"/>
  <c r="AD308" i="36"/>
  <c r="AD309" i="36"/>
  <c r="AD310" i="36"/>
  <c r="AD311" i="36"/>
  <c r="AD312" i="36"/>
  <c r="AD313" i="36"/>
  <c r="AD314" i="36"/>
  <c r="AD315" i="36"/>
  <c r="AD316" i="36"/>
  <c r="AD317" i="36"/>
  <c r="AD318" i="36"/>
  <c r="AD319" i="36"/>
  <c r="AD320" i="36"/>
  <c r="AD321" i="36"/>
  <c r="AD322" i="36"/>
  <c r="AD323" i="36"/>
  <c r="AD324" i="36"/>
  <c r="AD325" i="36"/>
  <c r="AD326" i="36"/>
  <c r="AD327" i="36"/>
  <c r="AD328" i="36"/>
  <c r="AD329" i="36"/>
  <c r="AD330" i="36"/>
  <c r="AD331" i="36"/>
  <c r="AD332" i="36"/>
  <c r="AD333" i="36"/>
  <c r="AD334" i="36"/>
  <c r="AD335" i="36"/>
  <c r="AD336" i="36"/>
  <c r="AD337" i="36"/>
  <c r="AD338" i="36"/>
  <c r="AD339" i="36"/>
  <c r="AD340" i="36"/>
  <c r="AD341" i="36"/>
  <c r="AD342" i="36"/>
  <c r="AD343" i="36"/>
  <c r="AD344" i="36"/>
  <c r="AD345" i="36"/>
  <c r="AD346" i="36"/>
  <c r="AD347" i="36"/>
  <c r="AD348" i="36"/>
  <c r="AD349" i="36"/>
  <c r="AD350" i="36"/>
  <c r="AD351" i="36"/>
  <c r="AD352" i="36"/>
  <c r="AD353" i="36"/>
  <c r="AD354" i="36"/>
  <c r="AD355" i="36"/>
  <c r="AD356" i="36"/>
  <c r="AD357" i="36"/>
  <c r="AD358" i="36"/>
  <c r="AD359" i="36"/>
  <c r="AD360" i="36"/>
  <c r="AD361" i="36"/>
  <c r="AD362" i="36"/>
  <c r="AD363" i="36"/>
  <c r="AD364" i="36"/>
  <c r="AD365" i="36"/>
  <c r="AD366" i="36"/>
  <c r="AD367" i="36"/>
  <c r="AD368" i="36"/>
  <c r="AD369" i="36"/>
  <c r="AD370" i="36"/>
  <c r="AD371" i="36"/>
  <c r="AD372" i="36"/>
  <c r="AD373" i="36"/>
  <c r="AD374" i="36"/>
  <c r="AD375" i="36"/>
  <c r="AD376" i="36"/>
  <c r="AD377" i="36"/>
  <c r="AD378" i="36"/>
  <c r="AD379" i="36"/>
  <c r="AD380" i="36"/>
  <c r="AD381" i="36"/>
  <c r="AD382" i="36"/>
  <c r="AD383" i="36"/>
  <c r="AD384" i="36"/>
  <c r="AD385" i="36"/>
  <c r="AD386" i="36"/>
  <c r="AD387" i="36"/>
  <c r="AD388" i="36"/>
  <c r="AD389" i="36"/>
  <c r="AD390" i="36"/>
  <c r="AD391" i="36"/>
  <c r="AD392" i="36"/>
  <c r="AD393" i="36"/>
  <c r="AD394" i="36"/>
  <c r="AD395" i="36"/>
  <c r="AD396" i="36"/>
  <c r="AD397" i="36"/>
  <c r="AD398" i="36"/>
  <c r="AD399" i="36"/>
  <c r="AD400" i="36"/>
  <c r="AD401" i="36"/>
  <c r="AD402" i="36"/>
  <c r="AD403" i="36"/>
  <c r="AD404" i="36"/>
  <c r="AD405" i="36"/>
  <c r="AD406" i="36"/>
  <c r="AD407" i="36"/>
  <c r="AD408" i="36"/>
  <c r="AD409" i="36"/>
  <c r="AD410" i="36"/>
  <c r="AD411" i="36"/>
  <c r="AD412" i="36"/>
  <c r="AD413" i="36"/>
  <c r="AD414" i="36"/>
  <c r="AD415" i="36"/>
  <c r="AD416" i="36"/>
  <c r="AD417" i="36"/>
  <c r="AD418" i="36"/>
  <c r="AD419" i="36"/>
  <c r="AD420" i="36"/>
  <c r="AD421" i="36"/>
  <c r="AD422" i="36"/>
  <c r="AD423" i="36"/>
  <c r="AD424" i="36"/>
  <c r="AD425" i="36"/>
  <c r="AD426" i="36"/>
  <c r="AD427" i="36"/>
  <c r="AD428" i="36"/>
  <c r="AD429" i="36"/>
  <c r="AD430" i="36"/>
  <c r="AD431" i="36"/>
  <c r="AD432" i="36"/>
  <c r="AD433" i="36"/>
  <c r="AD434" i="36"/>
  <c r="AD435" i="36"/>
  <c r="AD436" i="36"/>
  <c r="AD437" i="36"/>
  <c r="AD438" i="36"/>
  <c r="AD439" i="36"/>
  <c r="AD440" i="36"/>
  <c r="AD441" i="36"/>
  <c r="AD442" i="36"/>
  <c r="AD443" i="36"/>
  <c r="AD444" i="36"/>
  <c r="AD445" i="36"/>
  <c r="AD446" i="36"/>
  <c r="AD447" i="36"/>
  <c r="AD448" i="36"/>
  <c r="AD449" i="36"/>
  <c r="AD450" i="36"/>
  <c r="AD451" i="36"/>
  <c r="AD452" i="36"/>
  <c r="AD453" i="36"/>
  <c r="AD454" i="36"/>
  <c r="AD455" i="36"/>
  <c r="AD456" i="36"/>
  <c r="AD457" i="36"/>
  <c r="AD458" i="36"/>
  <c r="AD459" i="36"/>
  <c r="AD460" i="36"/>
  <c r="AD461" i="36"/>
  <c r="AD462" i="36"/>
  <c r="AD463" i="36"/>
  <c r="AD464" i="36"/>
  <c r="AD465" i="36"/>
  <c r="AD466" i="36"/>
  <c r="AD467" i="36"/>
  <c r="AD468" i="36"/>
  <c r="AD469" i="36"/>
  <c r="AD470" i="36"/>
  <c r="AD471" i="36"/>
  <c r="AD472" i="36"/>
  <c r="AD473" i="36"/>
  <c r="AD474" i="36"/>
  <c r="AD475" i="36"/>
  <c r="AD476" i="36"/>
  <c r="AD477" i="36"/>
  <c r="AD478" i="36"/>
  <c r="AD479" i="36"/>
  <c r="AD480" i="36"/>
  <c r="AD481" i="36"/>
  <c r="AD482" i="36"/>
  <c r="AD483" i="36"/>
  <c r="AD484" i="36"/>
  <c r="AD485" i="36"/>
  <c r="AD486" i="36"/>
  <c r="AD487" i="36"/>
  <c r="AD488" i="36"/>
  <c r="AD489" i="36"/>
  <c r="AD490" i="36"/>
  <c r="AD491" i="36"/>
  <c r="AD492" i="36"/>
  <c r="AD493" i="36"/>
  <c r="AD494" i="36"/>
  <c r="AD495" i="36"/>
  <c r="AD496" i="36"/>
  <c r="AD497" i="36"/>
  <c r="AD498" i="36"/>
  <c r="AD499" i="36"/>
  <c r="AD500" i="36"/>
  <c r="AD501" i="36"/>
  <c r="AD502" i="36"/>
  <c r="AD503" i="36"/>
  <c r="AD504" i="36"/>
  <c r="AD505" i="36"/>
  <c r="AD506" i="36"/>
  <c r="AD507" i="36"/>
  <c r="AD508" i="36"/>
  <c r="AD509" i="36"/>
  <c r="AD510" i="36"/>
  <c r="AD511" i="36"/>
  <c r="AD512" i="36"/>
  <c r="AD513" i="36"/>
  <c r="AD514" i="36"/>
  <c r="AD515" i="36"/>
  <c r="AD516" i="36"/>
  <c r="AD517" i="36"/>
  <c r="AD518" i="36"/>
  <c r="AD519" i="36"/>
  <c r="AD520" i="36"/>
  <c r="AD521" i="36"/>
  <c r="AD522" i="36"/>
  <c r="AD523" i="36"/>
  <c r="AD524" i="36"/>
  <c r="AD525" i="36"/>
  <c r="AD526" i="36"/>
  <c r="AD527" i="36"/>
  <c r="AD528" i="36"/>
  <c r="AD529" i="36"/>
  <c r="AD530" i="36"/>
  <c r="AD531" i="36"/>
  <c r="AD532" i="36"/>
  <c r="AD533" i="36"/>
  <c r="AD534" i="36"/>
  <c r="AD535" i="36"/>
  <c r="AD536" i="36"/>
  <c r="AD537" i="36"/>
  <c r="AD538" i="36"/>
  <c r="AD539" i="36"/>
  <c r="AD540" i="36"/>
  <c r="AD541" i="36"/>
  <c r="AD542" i="36"/>
  <c r="AD543" i="36"/>
  <c r="AD544" i="36"/>
  <c r="AD545" i="36"/>
  <c r="AD546" i="36"/>
  <c r="AD547" i="36"/>
  <c r="AD548" i="36"/>
  <c r="AD549" i="36"/>
  <c r="AD550" i="36"/>
  <c r="AD551" i="36"/>
  <c r="AD552" i="36"/>
  <c r="AD553" i="36"/>
  <c r="AD554" i="36"/>
  <c r="AD555" i="36"/>
  <c r="AD556" i="36"/>
  <c r="AD557" i="36"/>
  <c r="AD558" i="36"/>
  <c r="AD559" i="36"/>
  <c r="AD560" i="36"/>
  <c r="AD561" i="36"/>
  <c r="AD562" i="36"/>
  <c r="AD563" i="36"/>
  <c r="AD564" i="36"/>
  <c r="AD565" i="36"/>
  <c r="AD566" i="36"/>
  <c r="AD567" i="36"/>
  <c r="AD568" i="36"/>
  <c r="AD569" i="36"/>
  <c r="AD570" i="36"/>
  <c r="AD571" i="36"/>
  <c r="AD572" i="36"/>
  <c r="AD573" i="36"/>
  <c r="AD574" i="36"/>
  <c r="AD575" i="36"/>
  <c r="AD576" i="36"/>
  <c r="AD577" i="36"/>
  <c r="AD578" i="36"/>
  <c r="AD579" i="36"/>
  <c r="AD580" i="36"/>
  <c r="AD581" i="36"/>
  <c r="AD582" i="36"/>
  <c r="AD583" i="36"/>
  <c r="AD584" i="36"/>
  <c r="AD585" i="36"/>
  <c r="AD586" i="36"/>
  <c r="AD587" i="36"/>
  <c r="AD588" i="36"/>
  <c r="AD589" i="36"/>
  <c r="AD590" i="36"/>
  <c r="AD591" i="36"/>
  <c r="AD592" i="36"/>
  <c r="AD593" i="36"/>
  <c r="AD594" i="36"/>
  <c r="AD595" i="36"/>
  <c r="AD596" i="36"/>
  <c r="AD597" i="36"/>
  <c r="AD598" i="36"/>
  <c r="AD599" i="36"/>
  <c r="AD600" i="36"/>
  <c r="AD601" i="36"/>
  <c r="AD602" i="36"/>
  <c r="AD603" i="36"/>
  <c r="AD604" i="36"/>
  <c r="AD605" i="36"/>
  <c r="AD606" i="36"/>
  <c r="AD607" i="36"/>
  <c r="AD608" i="36"/>
  <c r="AD609" i="36"/>
  <c r="AD610" i="36"/>
  <c r="AD611" i="36"/>
  <c r="AD612" i="36"/>
  <c r="AD613" i="36"/>
  <c r="AD614" i="36"/>
  <c r="AD615" i="36"/>
  <c r="AD616" i="36"/>
  <c r="AD617" i="36"/>
  <c r="AD618" i="36"/>
  <c r="AD619" i="36"/>
  <c r="AD620" i="36"/>
  <c r="AD621" i="36"/>
  <c r="AD622" i="36"/>
  <c r="AD623" i="36"/>
  <c r="AD624" i="36"/>
  <c r="AD625" i="36"/>
  <c r="AD626" i="36"/>
  <c r="AD627" i="36"/>
  <c r="AD628" i="36"/>
  <c r="AD629" i="36"/>
  <c r="AD630" i="36"/>
  <c r="AD631" i="36"/>
  <c r="AD632" i="36"/>
  <c r="AD633" i="36"/>
  <c r="AD634" i="36"/>
  <c r="AD635" i="36"/>
  <c r="AD636" i="36"/>
  <c r="AD637" i="36"/>
  <c r="AD638" i="36"/>
  <c r="AD639" i="36"/>
  <c r="AD640" i="36"/>
  <c r="AD641" i="36"/>
  <c r="AD642" i="36"/>
  <c r="AD643" i="36"/>
  <c r="AD644" i="36"/>
  <c r="AD645" i="36"/>
  <c r="AD646" i="36"/>
  <c r="AD647" i="36"/>
  <c r="AD648" i="36"/>
  <c r="AD649" i="36"/>
  <c r="AD650" i="36"/>
  <c r="AD651" i="36"/>
  <c r="AD652" i="36"/>
  <c r="AD653" i="36"/>
  <c r="AD654" i="36"/>
  <c r="AD655" i="36"/>
  <c r="AD656" i="36"/>
  <c r="AD657" i="36"/>
  <c r="AD658" i="36"/>
  <c r="AD659" i="36"/>
  <c r="AD660" i="36"/>
  <c r="AD661" i="36"/>
  <c r="AD662" i="36"/>
  <c r="AD663" i="36"/>
  <c r="AD664" i="36"/>
  <c r="AD665" i="36"/>
  <c r="AD666" i="36"/>
  <c r="AD667" i="36"/>
  <c r="AD668" i="36"/>
  <c r="AD669" i="36"/>
  <c r="AD670" i="36"/>
  <c r="AD671" i="36"/>
  <c r="AD672" i="36"/>
  <c r="AD673" i="36"/>
  <c r="AD674" i="36"/>
  <c r="AD675" i="36"/>
  <c r="AD676" i="36"/>
  <c r="AD677" i="36"/>
  <c r="AD678" i="36"/>
  <c r="AD679" i="36"/>
  <c r="AD680" i="36"/>
  <c r="AD681" i="36"/>
  <c r="AD682" i="36"/>
  <c r="AD683" i="36"/>
  <c r="AD684" i="36"/>
  <c r="AD685" i="36"/>
  <c r="AD686" i="36"/>
  <c r="AD687" i="36"/>
  <c r="AD688" i="36"/>
  <c r="AD689" i="36"/>
  <c r="AD690" i="36"/>
  <c r="AD691" i="36"/>
  <c r="AD692" i="36"/>
  <c r="AD693" i="36"/>
  <c r="AD694" i="36"/>
  <c r="AD695" i="36"/>
  <c r="AD696" i="36"/>
  <c r="AD697" i="36"/>
  <c r="AD698" i="36"/>
  <c r="AD699" i="36"/>
  <c r="AD700" i="36"/>
  <c r="AD701" i="36"/>
  <c r="AD702" i="36"/>
  <c r="AD703" i="36"/>
  <c r="AD704" i="36"/>
  <c r="AD705" i="36"/>
  <c r="AD706" i="36"/>
  <c r="AD707" i="36"/>
  <c r="AD708" i="36"/>
  <c r="AD709" i="36"/>
  <c r="AD710" i="36"/>
  <c r="AD711" i="36"/>
  <c r="AD712" i="36"/>
  <c r="AD713" i="36"/>
  <c r="AD714" i="36"/>
  <c r="AD715" i="36"/>
  <c r="AD716" i="36"/>
  <c r="AD717" i="36"/>
  <c r="AD718" i="36"/>
  <c r="AD719" i="36"/>
  <c r="AD720" i="36"/>
  <c r="AD721" i="36"/>
  <c r="AD722" i="36"/>
  <c r="AD723" i="36"/>
  <c r="AD724" i="36"/>
  <c r="AD725" i="36"/>
  <c r="AD726" i="36"/>
  <c r="AD727" i="36"/>
  <c r="AD728" i="36"/>
  <c r="AD729" i="36"/>
  <c r="AD730" i="36"/>
  <c r="AD731" i="36"/>
  <c r="AD732" i="36"/>
  <c r="AD733" i="36"/>
  <c r="AD734" i="36"/>
  <c r="AD735" i="36"/>
  <c r="AD736" i="36"/>
  <c r="AD737" i="36"/>
  <c r="AD738" i="36"/>
  <c r="AD739" i="36"/>
  <c r="AD740" i="36"/>
  <c r="AD741" i="36"/>
  <c r="AD742" i="36"/>
  <c r="AD743" i="36"/>
  <c r="AD744" i="36"/>
  <c r="AD745" i="36"/>
  <c r="AD746" i="36"/>
  <c r="AD747" i="36"/>
  <c r="AD748" i="36"/>
  <c r="AD749" i="36"/>
  <c r="AD750" i="36"/>
  <c r="AD751" i="36"/>
  <c r="AD752" i="36"/>
  <c r="AD753" i="36"/>
  <c r="AD754" i="36"/>
  <c r="AD755" i="36"/>
  <c r="AD756" i="36"/>
  <c r="AD757" i="36"/>
  <c r="AD758" i="36"/>
  <c r="AD759" i="36"/>
  <c r="AD760" i="36"/>
  <c r="AD761" i="36"/>
  <c r="AD762" i="36"/>
  <c r="AD763" i="36"/>
  <c r="AD764" i="36"/>
  <c r="AD765" i="36"/>
  <c r="AD766" i="36"/>
  <c r="AD767" i="36"/>
  <c r="AD768" i="36"/>
  <c r="AD769" i="36"/>
  <c r="AD770" i="36"/>
  <c r="AD771" i="36"/>
  <c r="AD772" i="36"/>
  <c r="AD773" i="36"/>
  <c r="AD774" i="36"/>
  <c r="AD775" i="36"/>
  <c r="AD776" i="36"/>
  <c r="AD777" i="36"/>
  <c r="AD778" i="36"/>
  <c r="AD779" i="36"/>
  <c r="AD780" i="36"/>
  <c r="AD781" i="36"/>
  <c r="AD782" i="36"/>
  <c r="AD783" i="36"/>
  <c r="AD784" i="36"/>
  <c r="AD785" i="36"/>
  <c r="AD786" i="36"/>
  <c r="AD787" i="36"/>
  <c r="AD788" i="36"/>
  <c r="AD789" i="36"/>
  <c r="AD790" i="36"/>
  <c r="AD791" i="36"/>
  <c r="AD792" i="36"/>
  <c r="AD793" i="36"/>
  <c r="AD794" i="36"/>
  <c r="AD795" i="36"/>
  <c r="AD796" i="36"/>
  <c r="AD797" i="36"/>
  <c r="AD798" i="36"/>
  <c r="AD799" i="36"/>
  <c r="AD800" i="36"/>
  <c r="AD801" i="36"/>
  <c r="AD802" i="36"/>
  <c r="AD803" i="36"/>
  <c r="AD804" i="36"/>
  <c r="AD805" i="36"/>
  <c r="AD806" i="36"/>
  <c r="AD807" i="36"/>
  <c r="AD808" i="36"/>
  <c r="AD809" i="36"/>
  <c r="AD810" i="36"/>
  <c r="AD811" i="36"/>
  <c r="AD812" i="36"/>
  <c r="AD813" i="36"/>
  <c r="AD814" i="36"/>
  <c r="AD815" i="36"/>
  <c r="AD816" i="36"/>
  <c r="AD817" i="36"/>
  <c r="AD818" i="36"/>
  <c r="AD819" i="36"/>
  <c r="AD820" i="36"/>
  <c r="AD821" i="36"/>
  <c r="AD822" i="36"/>
  <c r="AD823" i="36"/>
  <c r="AD824" i="36"/>
  <c r="AD825" i="36"/>
  <c r="AD826" i="36"/>
  <c r="AD827" i="36"/>
  <c r="AD828" i="36"/>
  <c r="AD829" i="36"/>
  <c r="AD830" i="36"/>
  <c r="AD831" i="36"/>
  <c r="AD832" i="36"/>
  <c r="AD833" i="36"/>
  <c r="AD834" i="36"/>
  <c r="AD835" i="36"/>
  <c r="AD836" i="36"/>
  <c r="AD837" i="36"/>
  <c r="AD838" i="36"/>
  <c r="AD839" i="36"/>
  <c r="AD840" i="36"/>
  <c r="AD841" i="36"/>
  <c r="AD842" i="36"/>
  <c r="AD843" i="36"/>
  <c r="AD844" i="36"/>
  <c r="AD845" i="36"/>
  <c r="AD846" i="36"/>
  <c r="AD847" i="36"/>
  <c r="AD848" i="36"/>
  <c r="AD849" i="36"/>
  <c r="AD850" i="36"/>
  <c r="AD851" i="36"/>
  <c r="AD852" i="36"/>
  <c r="AD853" i="36"/>
  <c r="AD854" i="36"/>
  <c r="AD855" i="36"/>
  <c r="AD856" i="36"/>
  <c r="AD857" i="36"/>
  <c r="AD858" i="36"/>
  <c r="AD859" i="36"/>
  <c r="AD860" i="36"/>
  <c r="AD861" i="36"/>
  <c r="AD862" i="36"/>
  <c r="AD863" i="36"/>
  <c r="AD864" i="36"/>
  <c r="AD865" i="36"/>
  <c r="AD866" i="36"/>
  <c r="AD867" i="36"/>
  <c r="AD868" i="36"/>
  <c r="AD869" i="36"/>
  <c r="AD870" i="36"/>
  <c r="AD871" i="36"/>
  <c r="AD872" i="36"/>
  <c r="AD873" i="36"/>
  <c r="AD874" i="36"/>
  <c r="AD875" i="36"/>
  <c r="AD876" i="36"/>
  <c r="AD877" i="36"/>
  <c r="AD878" i="36"/>
  <c r="AD879" i="36"/>
  <c r="AD880" i="36"/>
  <c r="AD881" i="36"/>
  <c r="AD882" i="36"/>
  <c r="AD883" i="36"/>
  <c r="AD884" i="36"/>
  <c r="AD885" i="36"/>
  <c r="AD886" i="36"/>
  <c r="AD887" i="36"/>
  <c r="AD888" i="36"/>
  <c r="AD889" i="36"/>
  <c r="AD890" i="36"/>
  <c r="AD891" i="36"/>
  <c r="AD892" i="36"/>
  <c r="AD893" i="36"/>
  <c r="AD894" i="36"/>
  <c r="AD895" i="36"/>
  <c r="AD896" i="36"/>
  <c r="AD897" i="36"/>
  <c r="AD898" i="36"/>
  <c r="AD899" i="36"/>
  <c r="AD900" i="36"/>
  <c r="AD901" i="36"/>
  <c r="AD902" i="36"/>
  <c r="AD903" i="36"/>
  <c r="AD904" i="36"/>
  <c r="AD905" i="36"/>
  <c r="AD906" i="36"/>
  <c r="AD907" i="36"/>
  <c r="AD908" i="36"/>
  <c r="AD909" i="36"/>
  <c r="AD910" i="36"/>
  <c r="AD911" i="36"/>
  <c r="AD912" i="36"/>
  <c r="AD913" i="36"/>
  <c r="AD914" i="36"/>
  <c r="AD915" i="36"/>
  <c r="AD916" i="36"/>
  <c r="AD917" i="36"/>
  <c r="AD918" i="36"/>
  <c r="AD919" i="36"/>
  <c r="AD920" i="36"/>
  <c r="AD921" i="36"/>
  <c r="AD922" i="36"/>
  <c r="AD923" i="36"/>
  <c r="AD924" i="36"/>
  <c r="AD925" i="36"/>
  <c r="AD926" i="36"/>
  <c r="AD927" i="36"/>
  <c r="AD928" i="36"/>
  <c r="AD929" i="36"/>
  <c r="AD930" i="36"/>
  <c r="AD931" i="36"/>
  <c r="AD932" i="36"/>
  <c r="AD933" i="36"/>
  <c r="AD934" i="36"/>
  <c r="AD935" i="36"/>
  <c r="AD936" i="36"/>
  <c r="AD937" i="36"/>
  <c r="AD938" i="36"/>
  <c r="AD939" i="36"/>
  <c r="AD940" i="36"/>
  <c r="AD941" i="36"/>
  <c r="AD942" i="36"/>
  <c r="AD943" i="36"/>
  <c r="AD944" i="36"/>
  <c r="AD945" i="36"/>
  <c r="AD946" i="36"/>
  <c r="AD947" i="36"/>
  <c r="AD948" i="36"/>
  <c r="AD949" i="36"/>
  <c r="AD950" i="36"/>
  <c r="AD951" i="36"/>
  <c r="AD952" i="36"/>
  <c r="AD953" i="36"/>
  <c r="AD954" i="36"/>
  <c r="AD955" i="36"/>
  <c r="AD956" i="36"/>
  <c r="AD957" i="36"/>
  <c r="AD958" i="36"/>
  <c r="AD959" i="36"/>
  <c r="AD960" i="36"/>
  <c r="AD961" i="36"/>
  <c r="AD962" i="36"/>
  <c r="AD963" i="36"/>
  <c r="AD964" i="36"/>
  <c r="AD965" i="36"/>
  <c r="AD966" i="36"/>
  <c r="AD967" i="36"/>
  <c r="AD968" i="36"/>
  <c r="AD969" i="36"/>
  <c r="AD970" i="36"/>
  <c r="AD971" i="36"/>
  <c r="AD972" i="36"/>
  <c r="AD973" i="36"/>
  <c r="AD974" i="36"/>
  <c r="AD975" i="36"/>
  <c r="AD976" i="36"/>
  <c r="AD977" i="36"/>
  <c r="AD978" i="36"/>
  <c r="AD979" i="36"/>
  <c r="AD980" i="36"/>
  <c r="AD981" i="36"/>
  <c r="AD982" i="36"/>
  <c r="AD983" i="36"/>
  <c r="AD984" i="36"/>
  <c r="AD985" i="36"/>
  <c r="AD986" i="36"/>
  <c r="AD987" i="36"/>
  <c r="AD988" i="36"/>
  <c r="AD989" i="36"/>
  <c r="AD990" i="36"/>
  <c r="AD991" i="36"/>
  <c r="AD992" i="36"/>
  <c r="AD993" i="36"/>
  <c r="AD994" i="36"/>
  <c r="AD995" i="36"/>
  <c r="AD996" i="36"/>
  <c r="AD997" i="36"/>
  <c r="AD998" i="36"/>
  <c r="AD999" i="36"/>
  <c r="AD1000" i="36"/>
  <c r="AD1001" i="36"/>
  <c r="AD1002" i="36"/>
  <c r="AD1003" i="36"/>
  <c r="AD1004" i="36"/>
  <c r="AD1005" i="36"/>
  <c r="AD1006" i="36"/>
  <c r="AD1007" i="36"/>
  <c r="AD1008" i="36"/>
  <c r="AD1009" i="36"/>
  <c r="AD1010" i="36"/>
  <c r="AD1011" i="36"/>
  <c r="AD1012" i="36"/>
  <c r="AD1013" i="36"/>
  <c r="AD1014" i="36"/>
  <c r="AD1015" i="36"/>
  <c r="AD1016" i="36"/>
  <c r="AD1017" i="36"/>
  <c r="AD1018" i="36"/>
  <c r="AD1019" i="36"/>
  <c r="AD1020" i="36"/>
  <c r="AD1021" i="36"/>
  <c r="AD1022" i="36"/>
  <c r="AD1023" i="36"/>
  <c r="AD1024" i="36"/>
  <c r="AD1025" i="36"/>
  <c r="AD1026" i="36"/>
  <c r="AD1027" i="36"/>
  <c r="AD1028" i="36"/>
  <c r="AD1029" i="36"/>
  <c r="AD1030" i="36"/>
  <c r="AD1031" i="36"/>
  <c r="AD1032" i="36"/>
  <c r="AD1033" i="36"/>
  <c r="AD1034" i="36"/>
  <c r="AD1035" i="36"/>
  <c r="AD1036" i="36"/>
  <c r="AD1037" i="36"/>
  <c r="AD1038" i="36"/>
  <c r="AD1039" i="36"/>
  <c r="AD1040" i="36"/>
  <c r="AD1041" i="36"/>
  <c r="AD1042" i="36"/>
  <c r="AD1043" i="36"/>
  <c r="AD1044" i="36"/>
  <c r="AD1045" i="36"/>
  <c r="AD1046" i="36"/>
  <c r="AD1047" i="36"/>
  <c r="AD1048" i="36"/>
  <c r="AD1049" i="36"/>
  <c r="AD1050" i="36"/>
  <c r="AD1051" i="36"/>
  <c r="AD1052" i="36"/>
  <c r="AD1053" i="36"/>
  <c r="AD1054" i="36"/>
  <c r="AD1055" i="36"/>
  <c r="AD1056" i="36"/>
  <c r="AD1057" i="36"/>
  <c r="AD1058" i="36"/>
  <c r="AD1059" i="36"/>
  <c r="AD1060" i="36"/>
  <c r="AD1061" i="36"/>
  <c r="AD1062" i="36"/>
  <c r="AD1063" i="36"/>
  <c r="AD1064" i="36"/>
  <c r="AD1065" i="36"/>
  <c r="AD1066" i="36"/>
  <c r="AD1067" i="36"/>
  <c r="AD1068" i="36"/>
  <c r="AD1069" i="36"/>
  <c r="AD1070" i="36"/>
  <c r="AD1071" i="36"/>
  <c r="AD1072" i="36"/>
  <c r="AD1073" i="36"/>
  <c r="AD1074" i="36"/>
  <c r="AD1075" i="36"/>
  <c r="AD1076" i="36"/>
  <c r="AD1077" i="36"/>
  <c r="AD1078" i="36"/>
  <c r="AD1079" i="36"/>
  <c r="AD1080" i="36"/>
  <c r="AD1081" i="36"/>
  <c r="AD1082" i="36"/>
  <c r="AD1083" i="36"/>
  <c r="AD1084" i="36"/>
  <c r="AD1085" i="36"/>
  <c r="AD1086" i="36"/>
  <c r="AD1087" i="36"/>
  <c r="AD1088" i="36"/>
  <c r="AD1089" i="36"/>
  <c r="AD1090" i="36"/>
  <c r="AD1091" i="36"/>
  <c r="AD1092" i="36"/>
  <c r="AD1093" i="36"/>
  <c r="AD1094" i="36"/>
  <c r="AD1095" i="36"/>
  <c r="AD1096" i="36"/>
  <c r="AD1097" i="36"/>
  <c r="AD1098" i="36"/>
  <c r="AD1099" i="36"/>
  <c r="AD1100" i="36"/>
  <c r="AD1101" i="36"/>
  <c r="AD1102" i="36"/>
  <c r="AD1103" i="36"/>
  <c r="AD1104" i="36"/>
  <c r="AD1105" i="36"/>
  <c r="AD1106" i="36"/>
  <c r="AD1107" i="36"/>
  <c r="AD1108" i="36"/>
  <c r="AD1109" i="36"/>
  <c r="AD1110" i="36"/>
  <c r="AD1111" i="36"/>
  <c r="AD1112" i="36"/>
  <c r="AD1113" i="36"/>
  <c r="AD1114" i="36"/>
  <c r="AD1115" i="36"/>
  <c r="AD1116" i="36"/>
  <c r="AD1117" i="36"/>
  <c r="AD1118" i="36"/>
  <c r="AD1119" i="36"/>
  <c r="AD1120" i="36"/>
  <c r="AD1121" i="36"/>
  <c r="AD1122" i="36"/>
  <c r="AD1123" i="36"/>
  <c r="AD1124" i="36"/>
  <c r="AD1125" i="36"/>
  <c r="AD1126" i="36"/>
  <c r="AD1127" i="36"/>
  <c r="AD1128" i="36"/>
  <c r="AD1129" i="36"/>
  <c r="AD1130" i="36"/>
  <c r="AD1131" i="36"/>
  <c r="AD1132" i="36"/>
  <c r="AD1133" i="36"/>
  <c r="AD1134" i="36"/>
  <c r="AD1135" i="36"/>
  <c r="AD1136" i="36"/>
  <c r="AD1137" i="36"/>
  <c r="AD1138" i="36"/>
  <c r="AD1139" i="36"/>
  <c r="AD1140" i="36"/>
  <c r="AD1141" i="36"/>
  <c r="AD1142" i="36"/>
  <c r="AD1143" i="36"/>
  <c r="AD1144" i="36"/>
  <c r="AD1145" i="36"/>
  <c r="AD1146" i="36"/>
  <c r="AD1147" i="36"/>
  <c r="AD1148" i="36"/>
  <c r="AD1149" i="36"/>
  <c r="AD1150" i="36"/>
  <c r="AD1151" i="36"/>
  <c r="AD1152" i="36"/>
  <c r="AD1153" i="36"/>
  <c r="AD1154" i="36"/>
  <c r="AD1155" i="36"/>
  <c r="AD1156" i="36"/>
  <c r="AD1157" i="36"/>
  <c r="AD1158" i="36"/>
  <c r="AD1159" i="36"/>
  <c r="AD1160" i="36"/>
  <c r="AD1161" i="36"/>
  <c r="AD1162" i="36"/>
  <c r="AD1163" i="36"/>
  <c r="AD1164" i="36"/>
  <c r="AD1165" i="36"/>
  <c r="AD1166" i="36"/>
  <c r="AD1167" i="36"/>
  <c r="AD1168" i="36"/>
  <c r="AD1169" i="36"/>
  <c r="AD1170" i="36"/>
  <c r="AD1171" i="36"/>
  <c r="AD1172" i="36"/>
  <c r="AD1173" i="36"/>
  <c r="AD1174" i="36"/>
  <c r="AD1175" i="36"/>
  <c r="AD1176" i="36"/>
  <c r="AD1177" i="36"/>
  <c r="AD1178" i="36"/>
  <c r="AD1179" i="36"/>
  <c r="AD1180" i="36"/>
  <c r="AD1181" i="36"/>
  <c r="AD1182" i="36"/>
  <c r="AD1183" i="36"/>
  <c r="AD1184" i="36"/>
  <c r="AD1185" i="36"/>
  <c r="AD1186" i="36"/>
  <c r="AD1187" i="36"/>
  <c r="AD1188" i="36"/>
  <c r="AD1189" i="36"/>
  <c r="AD1190" i="36"/>
  <c r="AD1191" i="36"/>
  <c r="AD1192" i="36"/>
  <c r="AD1193" i="36"/>
  <c r="AD1194" i="36"/>
  <c r="AD1195" i="36"/>
  <c r="AD1196" i="36"/>
  <c r="AD1197" i="36"/>
  <c r="AD1198" i="36"/>
  <c r="AD1199" i="36"/>
  <c r="AD1200" i="36"/>
  <c r="AD1201" i="36"/>
  <c r="AD1202" i="36"/>
  <c r="AD1203" i="36"/>
  <c r="AD1204" i="36"/>
  <c r="AD1205" i="36"/>
  <c r="AD1206" i="36"/>
  <c r="AD1207" i="36"/>
  <c r="AD1208" i="36"/>
  <c r="AD1209" i="36"/>
  <c r="AD1210" i="36"/>
  <c r="AD1211" i="36"/>
  <c r="AD1212" i="36"/>
  <c r="AD1213" i="36"/>
  <c r="AD1214" i="36"/>
  <c r="AD1215" i="36"/>
  <c r="AD1216" i="36"/>
  <c r="AD1217" i="36"/>
  <c r="AD1218" i="36"/>
  <c r="AD1219" i="36"/>
  <c r="AD1220" i="36"/>
  <c r="AD1221" i="36"/>
  <c r="AD1222" i="36"/>
  <c r="AD1223" i="36"/>
  <c r="AD1224" i="36"/>
  <c r="AD1225" i="36"/>
  <c r="AD1226" i="36"/>
  <c r="AD1227" i="36"/>
  <c r="AD1228" i="36"/>
  <c r="AD1229" i="36"/>
  <c r="AD1230" i="36"/>
  <c r="AD1231" i="36"/>
  <c r="AD1232" i="36"/>
  <c r="AD1233" i="36"/>
  <c r="AD1234" i="36"/>
  <c r="AD1235" i="36"/>
  <c r="AD1236" i="36"/>
  <c r="AD1237" i="36"/>
  <c r="AD1238" i="36"/>
  <c r="AD1239" i="36"/>
  <c r="AD1240" i="36"/>
  <c r="AD1241" i="36"/>
  <c r="AD1242" i="36"/>
  <c r="AD1243" i="36"/>
  <c r="AD1244" i="36"/>
  <c r="AD1245" i="36"/>
  <c r="AD1246" i="36"/>
  <c r="AD1247" i="36"/>
  <c r="AD1248" i="36"/>
  <c r="AD1249" i="36"/>
  <c r="AD1250" i="36"/>
  <c r="AD1251" i="36"/>
  <c r="AD1252" i="36"/>
  <c r="AD1253" i="36"/>
  <c r="AD1254" i="36"/>
  <c r="AD1255" i="36"/>
  <c r="AD1256" i="36"/>
  <c r="AD1257" i="36"/>
  <c r="AD1258" i="36"/>
  <c r="AD1259" i="36"/>
  <c r="AD1260" i="36"/>
  <c r="AD1261" i="36"/>
  <c r="AD1262" i="36"/>
  <c r="AD1263" i="36"/>
  <c r="AD1264" i="36"/>
  <c r="AD1265" i="36"/>
  <c r="AD1266" i="36"/>
  <c r="AD1267" i="36"/>
  <c r="AD1268" i="36"/>
  <c r="AD1269" i="36"/>
  <c r="AD1270" i="36"/>
  <c r="AD1271" i="36"/>
  <c r="AD1272" i="36"/>
  <c r="AD1273" i="36"/>
  <c r="AD1274" i="36"/>
  <c r="AD1275" i="36"/>
  <c r="AD1276" i="36"/>
  <c r="AD1277" i="36"/>
  <c r="AD1278" i="36"/>
  <c r="AD1279" i="36"/>
  <c r="AD1280" i="36"/>
  <c r="AD1281" i="36"/>
  <c r="AD1282" i="36"/>
  <c r="AD1283" i="36"/>
  <c r="AD1284" i="36"/>
  <c r="AD1285" i="36"/>
  <c r="AD1286" i="36"/>
  <c r="AD1287" i="36"/>
  <c r="AD1288" i="36"/>
  <c r="AD1289" i="36"/>
  <c r="AD1290" i="36"/>
  <c r="AD1291" i="36"/>
  <c r="AD1292" i="36"/>
  <c r="AD1293" i="36"/>
  <c r="AD1294" i="36"/>
  <c r="AD1295" i="36"/>
  <c r="AD1296" i="36"/>
  <c r="AD1297" i="36"/>
  <c r="AD1298" i="36"/>
  <c r="AD1299" i="36"/>
  <c r="AD1300" i="36"/>
  <c r="AD1301" i="36"/>
  <c r="AD1302" i="36"/>
  <c r="AD1303" i="36"/>
  <c r="AD1304" i="36"/>
  <c r="AD1305" i="36"/>
  <c r="AD1306" i="36"/>
  <c r="AD1307" i="36"/>
  <c r="AD1308" i="36"/>
  <c r="AD1309" i="36"/>
  <c r="AD1310" i="36"/>
  <c r="AD1311" i="36"/>
  <c r="AD1312" i="36"/>
  <c r="AD1313" i="36"/>
  <c r="AD1314" i="36"/>
  <c r="AD1315" i="36"/>
  <c r="AD1316" i="36"/>
  <c r="AD1317" i="36"/>
  <c r="AD1318" i="36"/>
  <c r="AD1319" i="36"/>
  <c r="AD1320" i="36"/>
  <c r="AD1321" i="36"/>
  <c r="AD1322" i="36"/>
  <c r="AD1323" i="36"/>
  <c r="AD1324" i="36"/>
  <c r="AD1325" i="36"/>
  <c r="AD1326" i="36"/>
  <c r="AD1327" i="36"/>
  <c r="AD1328" i="36"/>
  <c r="AD1329" i="36"/>
  <c r="AD1330" i="36"/>
  <c r="AD1331" i="36"/>
  <c r="AD1332" i="36"/>
  <c r="AD1333" i="36"/>
  <c r="AD1334" i="36"/>
  <c r="AD1335" i="36"/>
  <c r="AD1336" i="36"/>
  <c r="AD1337" i="36"/>
  <c r="AD1338" i="36"/>
  <c r="AD1339" i="36"/>
  <c r="AD1340" i="36"/>
  <c r="AD1341" i="36"/>
  <c r="AD1342" i="36"/>
  <c r="AD1343" i="36"/>
  <c r="AD1344" i="36"/>
  <c r="AD1345" i="36"/>
  <c r="AD1346" i="36"/>
  <c r="AD1347" i="36"/>
  <c r="AD1348" i="36"/>
  <c r="AD1349" i="36"/>
  <c r="AD1350" i="36"/>
  <c r="AD1351" i="36"/>
  <c r="AD1352" i="36"/>
  <c r="AD1353" i="36"/>
  <c r="AD1354" i="36"/>
  <c r="AD1355" i="36"/>
  <c r="AD1356" i="36"/>
  <c r="AD1357" i="36"/>
  <c r="AD1358" i="36"/>
  <c r="AD1359" i="36"/>
  <c r="AD1360" i="36"/>
  <c r="AD1361" i="36"/>
  <c r="AD1362" i="36"/>
  <c r="AD1363" i="36"/>
  <c r="AD1364" i="36"/>
  <c r="AD1365" i="36"/>
  <c r="AD1366" i="36"/>
  <c r="AD1367" i="36"/>
  <c r="AD1368" i="36"/>
  <c r="AD1369" i="36"/>
  <c r="AD1370" i="36"/>
  <c r="AD1371" i="36"/>
  <c r="AD1372" i="36"/>
  <c r="AD1373" i="36"/>
  <c r="AD1374" i="36"/>
  <c r="AD1375" i="36"/>
  <c r="AD1376" i="36"/>
  <c r="AD1377" i="36"/>
  <c r="AD1378" i="36"/>
  <c r="AD1379" i="36"/>
  <c r="AD1380" i="36"/>
  <c r="AD1381" i="36"/>
  <c r="AD1382" i="36"/>
  <c r="AD1383" i="36"/>
  <c r="AD1384" i="36"/>
  <c r="AD1385" i="36"/>
  <c r="AD1386" i="36"/>
  <c r="AD1387" i="36"/>
  <c r="AD1388" i="36"/>
  <c r="AD1389" i="36"/>
  <c r="AD1390" i="36"/>
  <c r="AD1391" i="36"/>
  <c r="AD1392" i="36"/>
  <c r="AD1393" i="36"/>
  <c r="AD1394" i="36"/>
  <c r="AD1395" i="36"/>
  <c r="AD1396" i="36"/>
  <c r="AD1397" i="36"/>
  <c r="AD1398" i="36"/>
  <c r="AD1399" i="36"/>
  <c r="AD1400" i="36"/>
  <c r="AD1401" i="36"/>
  <c r="AD1402" i="36"/>
  <c r="AD1403" i="36"/>
  <c r="AD1404" i="36"/>
  <c r="AD1405" i="36"/>
  <c r="AD1406" i="36"/>
  <c r="AD1407" i="36"/>
  <c r="AD1408" i="36"/>
  <c r="AD1409" i="36"/>
  <c r="AD1410" i="36"/>
  <c r="AD1411" i="36"/>
  <c r="AD1412" i="36"/>
  <c r="AD1413" i="36"/>
  <c r="AD1414" i="36"/>
  <c r="AD1415" i="36"/>
  <c r="AD1416" i="36"/>
  <c r="AD1417" i="36"/>
  <c r="AD1418" i="36"/>
  <c r="AD1419" i="36"/>
  <c r="AD1420" i="36"/>
  <c r="AD1421" i="36"/>
  <c r="AD1422" i="36"/>
  <c r="AD1423" i="36"/>
  <c r="AD1424" i="36"/>
  <c r="AD1425" i="36"/>
  <c r="AD1426" i="36"/>
  <c r="AD1427" i="36"/>
  <c r="AD1428" i="36"/>
  <c r="AD1429" i="36"/>
  <c r="AD1430" i="36"/>
  <c r="AD1431" i="36"/>
  <c r="AD1432" i="36"/>
  <c r="AD1433" i="36"/>
  <c r="AD1434" i="36"/>
  <c r="AD1435" i="36"/>
  <c r="AD1436" i="36"/>
  <c r="AD1437" i="36"/>
  <c r="AD1438" i="36"/>
  <c r="AD1439" i="36"/>
  <c r="AD1440" i="36"/>
  <c r="AD1441" i="36"/>
  <c r="AD1442" i="36"/>
  <c r="AD1443" i="36"/>
  <c r="AD1444" i="36"/>
  <c r="AD1445" i="36"/>
  <c r="AD1446" i="36"/>
  <c r="AD1447" i="36"/>
  <c r="AD1448" i="36"/>
  <c r="AD1449" i="36"/>
  <c r="AD1450" i="36"/>
  <c r="AD1451" i="36"/>
  <c r="AD1452" i="36"/>
  <c r="AD1453" i="36"/>
  <c r="AD1454" i="36"/>
  <c r="AD1455" i="36"/>
  <c r="AD1456" i="36"/>
  <c r="AD1457" i="36"/>
  <c r="AD1458" i="36"/>
  <c r="AD1459" i="36"/>
  <c r="AD1460" i="36"/>
  <c r="AD1461" i="36"/>
  <c r="AD1462" i="36"/>
  <c r="AD1463" i="36"/>
  <c r="AD1464" i="36"/>
  <c r="AD1465" i="36"/>
  <c r="AD1466" i="36"/>
  <c r="AD1467" i="36"/>
  <c r="AD1468" i="36"/>
  <c r="AD1469" i="36"/>
  <c r="AD1470" i="36"/>
  <c r="AD1471" i="36"/>
  <c r="AD1472" i="36"/>
  <c r="AD1473" i="36"/>
  <c r="AD1474" i="36"/>
  <c r="AD1475" i="36"/>
  <c r="AD1476" i="36"/>
  <c r="AD1477" i="36"/>
  <c r="AD1478" i="36"/>
  <c r="AD1479" i="36"/>
  <c r="AD1480" i="36"/>
  <c r="AD1481" i="36"/>
  <c r="AD1482" i="36"/>
  <c r="AD1483" i="36"/>
  <c r="AD1484" i="36"/>
  <c r="AD1485" i="36"/>
  <c r="AD1486" i="36"/>
  <c r="AD1487" i="36"/>
  <c r="AD1488" i="36"/>
  <c r="AD1489" i="36"/>
  <c r="AD1490" i="36"/>
  <c r="AD1491" i="36"/>
  <c r="AD1492" i="36"/>
  <c r="AD1493" i="36"/>
  <c r="AD1494" i="36"/>
  <c r="AD1495" i="36"/>
  <c r="AD1496" i="36"/>
  <c r="AD1497" i="36"/>
  <c r="AD1498" i="36"/>
  <c r="AD1499" i="36"/>
  <c r="AD1500" i="36"/>
  <c r="AD1501" i="36"/>
  <c r="AD1502" i="36"/>
  <c r="AD1503" i="36"/>
  <c r="AD1504" i="36"/>
  <c r="AD1505" i="36"/>
  <c r="AD1506" i="36"/>
  <c r="AD1507" i="36"/>
  <c r="AD1508" i="36"/>
  <c r="AD1509" i="36"/>
  <c r="AD1510" i="36"/>
  <c r="AD1511" i="36"/>
  <c r="AD1512" i="36"/>
  <c r="AD1513" i="36"/>
  <c r="AD1514" i="36"/>
  <c r="AD1515" i="36"/>
  <c r="AD1516" i="36"/>
  <c r="AD1517" i="36"/>
  <c r="AD1518" i="36"/>
  <c r="AD1519" i="36"/>
  <c r="AD1520" i="36"/>
  <c r="AD1521" i="36"/>
  <c r="AD1522" i="36"/>
  <c r="AD1523" i="36"/>
  <c r="AD1524" i="36"/>
  <c r="AD1525" i="36"/>
  <c r="AD1526" i="36"/>
  <c r="AD1527" i="36"/>
  <c r="AD1528" i="36"/>
  <c r="AD1529" i="36"/>
  <c r="AD1530" i="36"/>
  <c r="AD1531" i="36"/>
  <c r="AD1532" i="36"/>
  <c r="AD1533" i="36"/>
  <c r="AD1534" i="36"/>
  <c r="AD1535" i="36"/>
  <c r="AD1536" i="36"/>
  <c r="AD1537" i="36"/>
  <c r="AD1538" i="36"/>
  <c r="AD1539" i="36"/>
  <c r="AD1540" i="36"/>
  <c r="AD1541" i="36"/>
  <c r="AD1542" i="36"/>
  <c r="AD1543" i="36"/>
  <c r="AD1544" i="36"/>
  <c r="AD1545" i="36"/>
  <c r="AD1546" i="36"/>
  <c r="AD1547" i="36"/>
  <c r="AD1548" i="36"/>
  <c r="AD1549" i="36"/>
  <c r="AD1550" i="36"/>
  <c r="AD1551" i="36"/>
  <c r="AD1552" i="36"/>
  <c r="AD1553" i="36"/>
  <c r="AD1554" i="36"/>
  <c r="AD1555" i="36"/>
  <c r="AD1556" i="36"/>
  <c r="AD1557" i="36"/>
  <c r="AD1558" i="36"/>
  <c r="AD1559" i="36"/>
  <c r="AD1560" i="36"/>
  <c r="AD1561" i="36"/>
  <c r="AD1562" i="36"/>
  <c r="AD1563" i="36"/>
  <c r="AD1564" i="36"/>
  <c r="AD1565" i="36"/>
  <c r="AD1566" i="36"/>
  <c r="AD1567" i="36"/>
  <c r="AD1568" i="36"/>
  <c r="AD1569" i="36"/>
  <c r="AD1570" i="36"/>
  <c r="AD1571" i="36"/>
  <c r="AD1572" i="36"/>
  <c r="AD1573" i="36"/>
  <c r="AD1574" i="36"/>
  <c r="AD1575" i="36"/>
  <c r="AD1576" i="36"/>
  <c r="AD1577" i="36"/>
  <c r="AD1578" i="36"/>
  <c r="AD1579" i="36"/>
  <c r="AD1580" i="36"/>
  <c r="AD1581" i="36"/>
  <c r="AD1582" i="36"/>
  <c r="AD1583" i="36"/>
  <c r="AD1584" i="36"/>
  <c r="AD1585" i="36"/>
  <c r="AD1586" i="36"/>
  <c r="AD1587" i="36"/>
  <c r="AD1588" i="36"/>
  <c r="AD1589" i="36"/>
  <c r="AD1590" i="36"/>
  <c r="AD1591" i="36"/>
  <c r="AD1592" i="36"/>
  <c r="AD1593" i="36"/>
  <c r="AD1594" i="36"/>
  <c r="AD1595" i="36"/>
  <c r="AD1596" i="36"/>
  <c r="AD1597" i="36"/>
  <c r="AD1598" i="36"/>
  <c r="AD1599" i="36"/>
  <c r="AD1600" i="36"/>
  <c r="AD1601" i="36"/>
  <c r="AD1602" i="36"/>
  <c r="AD1603" i="36"/>
  <c r="AD1604" i="36"/>
  <c r="AD1605" i="36"/>
  <c r="AD1606" i="36"/>
  <c r="AD1607" i="36"/>
  <c r="AD1608" i="36"/>
  <c r="AD1609" i="36"/>
  <c r="AD1610" i="36"/>
  <c r="AD1611" i="36"/>
  <c r="AD1612" i="36"/>
  <c r="AD1613" i="36"/>
  <c r="AD1614" i="36"/>
  <c r="AD1615" i="36"/>
  <c r="AD1616" i="36"/>
  <c r="AD1617" i="36"/>
  <c r="AD1618" i="36"/>
  <c r="AD1619" i="36"/>
  <c r="AD1620" i="36"/>
  <c r="AD1621" i="36"/>
  <c r="AD1622" i="36"/>
  <c r="AD1623" i="36"/>
  <c r="AD1624" i="36"/>
  <c r="AD1625" i="36"/>
  <c r="AD1626" i="36"/>
  <c r="AD1627" i="36"/>
  <c r="AD1628" i="36"/>
  <c r="AD1629" i="36"/>
  <c r="AD1630" i="36"/>
  <c r="AD1631" i="36"/>
  <c r="AD1632" i="36"/>
  <c r="AD1633" i="36"/>
  <c r="AD1634" i="36"/>
  <c r="AD1635" i="36"/>
  <c r="AD1636" i="36"/>
  <c r="AD1637" i="36"/>
  <c r="AD1638" i="36"/>
  <c r="AD1639" i="36"/>
  <c r="AD1640" i="36"/>
  <c r="AD1641" i="36"/>
  <c r="AD1642" i="36"/>
  <c r="AD1643" i="36"/>
  <c r="AD1644" i="36"/>
  <c r="AD1645" i="36"/>
  <c r="AD1646" i="36"/>
  <c r="AD1647" i="36"/>
  <c r="AD1648" i="36"/>
  <c r="AD1649" i="36"/>
  <c r="AD1650" i="36"/>
  <c r="AD1651" i="36"/>
  <c r="AD1652" i="36"/>
  <c r="AD1653" i="36"/>
  <c r="AD1654" i="36"/>
  <c r="AD1655" i="36"/>
  <c r="AD1656" i="36"/>
  <c r="AD1657" i="36"/>
  <c r="AD1658" i="36"/>
  <c r="AD1659" i="36"/>
  <c r="AD1660" i="36"/>
  <c r="AD1661" i="36"/>
  <c r="AD1662" i="36"/>
  <c r="AD1663" i="36"/>
  <c r="AD1664" i="36"/>
  <c r="AD1665" i="36"/>
  <c r="AD1666" i="36"/>
  <c r="AD1667" i="36"/>
  <c r="AD1668" i="36"/>
  <c r="AD1669" i="36"/>
  <c r="AD1670" i="36"/>
  <c r="AD1671" i="36"/>
  <c r="AD1672" i="36"/>
  <c r="AD1673" i="36"/>
  <c r="AD1674" i="36"/>
  <c r="AD1675" i="36"/>
  <c r="AD1676" i="36"/>
  <c r="AD1677" i="36"/>
  <c r="AD1678" i="36"/>
  <c r="AD1679" i="36"/>
  <c r="AD1680" i="36"/>
  <c r="AD1681" i="36"/>
  <c r="AD1682" i="36"/>
  <c r="AD1683" i="36"/>
  <c r="AD1684" i="36"/>
  <c r="AD1685" i="36"/>
  <c r="AD1686" i="36"/>
  <c r="AD1687" i="36"/>
  <c r="AD1688" i="36"/>
  <c r="AD1689" i="36"/>
  <c r="AD1690" i="36"/>
  <c r="AD1691" i="36"/>
  <c r="AD1692" i="36"/>
  <c r="AD1693" i="36"/>
  <c r="AD1694" i="36"/>
  <c r="AD1695" i="36"/>
  <c r="AD1696" i="36"/>
  <c r="AD1697" i="36"/>
  <c r="AD1698" i="36"/>
  <c r="AD1699" i="36"/>
  <c r="AD1700" i="36"/>
  <c r="AD1701" i="36"/>
  <c r="AD1702" i="36"/>
  <c r="AD1703" i="36"/>
  <c r="AD1704" i="36"/>
  <c r="AD1705" i="36"/>
  <c r="AD1706" i="36"/>
  <c r="AD1707" i="36"/>
  <c r="AD1708" i="36"/>
  <c r="AD1709" i="36"/>
  <c r="AD1710" i="36"/>
  <c r="AD1711" i="36"/>
  <c r="AD1712" i="36"/>
  <c r="AD1713" i="36"/>
  <c r="AD1714" i="36"/>
  <c r="AD1715" i="36"/>
  <c r="AD1716" i="36"/>
  <c r="AD1717" i="36"/>
  <c r="AD1718" i="36"/>
  <c r="AD1719" i="36"/>
  <c r="AD1720" i="36"/>
  <c r="AD1721" i="36"/>
  <c r="AD1722" i="36"/>
  <c r="AD1723" i="36"/>
  <c r="AD1724" i="36"/>
  <c r="AD1725" i="36"/>
  <c r="AD1726" i="36"/>
  <c r="AD1727" i="36"/>
  <c r="AD1728" i="36"/>
  <c r="AD1729" i="36"/>
  <c r="AD1730" i="36"/>
  <c r="AD1731" i="36"/>
  <c r="AD1732" i="36"/>
  <c r="AD1733" i="36"/>
  <c r="AD1734" i="36"/>
  <c r="AD1735" i="36"/>
  <c r="AD1736" i="36"/>
  <c r="AD1737" i="36"/>
  <c r="AD1738" i="36"/>
  <c r="AD1739" i="36"/>
  <c r="AD1740" i="36"/>
  <c r="AD1741" i="36"/>
  <c r="AD1742" i="36"/>
  <c r="AD1743" i="36"/>
  <c r="AD1744" i="36"/>
  <c r="AD1745" i="36"/>
  <c r="AD1746" i="36"/>
  <c r="AD1747" i="36"/>
  <c r="AD1748" i="36"/>
  <c r="AD1749" i="36"/>
  <c r="AD1750" i="36"/>
  <c r="AD1751" i="36"/>
  <c r="AD1752" i="36"/>
  <c r="AD1753" i="36"/>
  <c r="AD1754" i="36"/>
  <c r="AD1755" i="36"/>
  <c r="AD1756" i="36"/>
  <c r="AD1757" i="36"/>
  <c r="AD1758" i="36"/>
  <c r="AD1759" i="36"/>
  <c r="AD1760" i="36"/>
  <c r="AD1761" i="36"/>
  <c r="AD1762" i="36"/>
  <c r="AD1763" i="36"/>
  <c r="AD1764" i="36"/>
  <c r="AD1765" i="36"/>
  <c r="AD1766" i="36"/>
  <c r="AD1767" i="36"/>
  <c r="AD1768" i="36"/>
  <c r="AD1769" i="36"/>
  <c r="AD1770" i="36"/>
  <c r="AD1771" i="36"/>
  <c r="AD1772" i="36"/>
  <c r="AD1773" i="36"/>
  <c r="AD1774" i="36"/>
  <c r="AD1775" i="36"/>
  <c r="AD1776" i="36"/>
  <c r="AD1777" i="36"/>
  <c r="AD1778" i="36"/>
  <c r="AD1779" i="36"/>
  <c r="AD1780" i="36"/>
  <c r="AD1781" i="36"/>
  <c r="AD1782" i="36"/>
  <c r="AD1783" i="36"/>
  <c r="AD1784" i="36"/>
  <c r="AD1785" i="36"/>
  <c r="AD1786" i="36"/>
  <c r="AD1787" i="36"/>
  <c r="AD1788" i="36"/>
  <c r="AD1789" i="36"/>
  <c r="AD1790" i="36"/>
  <c r="AD1791" i="36"/>
  <c r="AD1792" i="36"/>
  <c r="AD1793" i="36"/>
  <c r="AD1794" i="36"/>
  <c r="AD1795" i="36"/>
  <c r="AD1796" i="36"/>
  <c r="AD1797" i="36"/>
  <c r="AD1798" i="36"/>
  <c r="AD1799" i="36"/>
  <c r="AD1800" i="36"/>
  <c r="AD1801" i="36"/>
  <c r="AD1802" i="36"/>
  <c r="AD1803" i="36"/>
  <c r="AD1804" i="36"/>
  <c r="AD1805" i="36"/>
  <c r="AD1806" i="36"/>
  <c r="AD1807" i="36"/>
  <c r="AD1808" i="36"/>
  <c r="AD1809" i="36"/>
  <c r="AD1810" i="36"/>
  <c r="AD1811" i="36"/>
  <c r="AD1812" i="36"/>
  <c r="AD1813" i="36"/>
  <c r="AD1814" i="36"/>
  <c r="AD1815" i="36"/>
  <c r="AD1816" i="36"/>
  <c r="AD1817" i="36"/>
  <c r="AD1818" i="36"/>
  <c r="AD1819" i="36"/>
  <c r="AD1820" i="36"/>
  <c r="AD1821" i="36"/>
  <c r="AD1822" i="36"/>
  <c r="AD1823" i="36"/>
  <c r="AD1824" i="36"/>
  <c r="AD1825" i="36"/>
  <c r="AD1826" i="36"/>
  <c r="AD1827" i="36"/>
  <c r="AD1828" i="36"/>
  <c r="AD1829" i="36"/>
  <c r="AD1830" i="36"/>
  <c r="AD1831" i="36"/>
  <c r="AD1832" i="36"/>
  <c r="AD1833" i="36"/>
  <c r="AD1834" i="36"/>
  <c r="AD1835" i="36"/>
  <c r="AD1836" i="36"/>
  <c r="AD1837" i="36"/>
  <c r="AD1838" i="36"/>
  <c r="AD1839" i="36"/>
  <c r="AD1840" i="36"/>
  <c r="AD1841" i="36"/>
  <c r="AD1842" i="36"/>
  <c r="AD1843" i="36"/>
  <c r="AD1844" i="36"/>
  <c r="AD1845" i="36"/>
  <c r="AD1846" i="36"/>
  <c r="AD1847" i="36"/>
  <c r="AD1848" i="36"/>
  <c r="AD1849" i="36"/>
  <c r="AD1850" i="36"/>
  <c r="AD1851" i="36"/>
  <c r="AD1852" i="36"/>
  <c r="AD1853" i="36"/>
  <c r="AD1854" i="36"/>
  <c r="AD1855" i="36"/>
  <c r="AD1856" i="36"/>
  <c r="AD1857" i="36"/>
  <c r="AD1858" i="36"/>
  <c r="AD1859" i="36"/>
  <c r="AD1860" i="36"/>
  <c r="AD1861" i="36"/>
  <c r="AD1862" i="36"/>
  <c r="AD1863" i="36"/>
  <c r="AD1864" i="36"/>
  <c r="AD1865" i="36"/>
  <c r="AD1866" i="36"/>
  <c r="AD1867" i="36"/>
  <c r="AD1868" i="36"/>
  <c r="AD1869" i="36"/>
  <c r="AD1870" i="36"/>
  <c r="AD1871" i="36"/>
  <c r="AD1872" i="36"/>
  <c r="AD1873" i="36"/>
  <c r="AD1874" i="36"/>
  <c r="AD1875" i="36"/>
  <c r="AD1876" i="36"/>
  <c r="AD1877" i="36"/>
  <c r="AD1878" i="36"/>
  <c r="AD1879" i="36"/>
  <c r="AD1880" i="36"/>
  <c r="AD1881" i="36"/>
  <c r="AD1882" i="36"/>
  <c r="AD1883" i="36"/>
  <c r="AD1884" i="36"/>
  <c r="AD1885" i="36"/>
  <c r="AD1886" i="36"/>
  <c r="AD1887" i="36"/>
  <c r="AD1888" i="36"/>
  <c r="AD1889" i="36"/>
  <c r="AD1890" i="36"/>
  <c r="AD1891" i="36"/>
  <c r="AD1892" i="36"/>
  <c r="AD1893" i="36"/>
  <c r="AD1894" i="36"/>
  <c r="AD1895" i="36"/>
  <c r="AD1896" i="36"/>
  <c r="AD1897" i="36"/>
  <c r="AD1898" i="36"/>
  <c r="AD1899" i="36"/>
  <c r="AD1900" i="36"/>
  <c r="AD1901" i="36"/>
  <c r="AD1902" i="36"/>
  <c r="AD1903" i="36"/>
  <c r="AD1904" i="36"/>
  <c r="AD1905" i="36"/>
  <c r="AD1906" i="36"/>
  <c r="AD1907" i="36"/>
  <c r="AD1908" i="36"/>
  <c r="AD1909" i="36"/>
  <c r="AD1910" i="36"/>
  <c r="AD1911" i="36"/>
  <c r="AD1912" i="36"/>
  <c r="AD1913" i="36"/>
  <c r="AD1914" i="36"/>
  <c r="AD1915" i="36"/>
  <c r="AD1916" i="36"/>
  <c r="AD1917" i="36"/>
  <c r="AD1918" i="36"/>
  <c r="AD1919" i="36"/>
  <c r="AD1920" i="36"/>
  <c r="AD1921" i="36"/>
  <c r="AD1922" i="36"/>
  <c r="AD1923" i="36"/>
  <c r="AD1924" i="36"/>
  <c r="AD1925" i="36"/>
  <c r="AD1926" i="36"/>
  <c r="AD1927" i="36"/>
  <c r="AD1928" i="36"/>
  <c r="AD1929" i="36"/>
  <c r="AD1930" i="36"/>
  <c r="AD1931" i="36"/>
  <c r="AD1932" i="36"/>
  <c r="AD1933" i="36"/>
  <c r="AD1934" i="36"/>
  <c r="AD1935" i="36"/>
  <c r="AD1936" i="36"/>
  <c r="AD1937" i="36"/>
  <c r="AD1938" i="36"/>
  <c r="AD1939" i="36"/>
  <c r="AD1940" i="36"/>
  <c r="AD1941" i="36"/>
  <c r="AD1942" i="36"/>
  <c r="AD1943" i="36"/>
  <c r="AD1944" i="36"/>
  <c r="AD1945" i="36"/>
  <c r="AD1946" i="36"/>
  <c r="AD1947" i="36"/>
  <c r="AD1948" i="36"/>
  <c r="AD1949" i="36"/>
  <c r="AD1950" i="36"/>
  <c r="AD1951" i="36"/>
  <c r="AD1952" i="36"/>
  <c r="AD1953" i="36"/>
  <c r="AD1954" i="36"/>
  <c r="AD1955" i="36"/>
  <c r="AD1956" i="36"/>
  <c r="AD1957" i="36"/>
  <c r="AD1958" i="36"/>
  <c r="AD1959" i="36"/>
  <c r="AD1960" i="36"/>
  <c r="AD1961" i="36"/>
  <c r="AD1962" i="36"/>
  <c r="AD1963" i="36"/>
  <c r="AD1964" i="36"/>
  <c r="AD1965" i="36"/>
  <c r="AD1966" i="36"/>
  <c r="AD1967" i="36"/>
  <c r="AD1968" i="36"/>
  <c r="AD1969" i="36"/>
  <c r="AD1970" i="36"/>
  <c r="AD1971" i="36"/>
  <c r="AD1972" i="36"/>
  <c r="AD1973" i="36"/>
  <c r="AD1974" i="36"/>
  <c r="AD1975" i="36"/>
  <c r="AD1976" i="36"/>
  <c r="AD1977" i="36"/>
  <c r="AD1978" i="36"/>
  <c r="AD1979" i="36"/>
  <c r="AD1980" i="36"/>
  <c r="AD1981" i="36"/>
  <c r="AD1982" i="36"/>
  <c r="AD1983" i="36"/>
  <c r="AD1984" i="36"/>
  <c r="AD1985" i="36"/>
  <c r="AD1986" i="36"/>
  <c r="AD1987" i="36"/>
  <c r="AD1988" i="36"/>
  <c r="AD1989" i="36"/>
  <c r="AD1990" i="36"/>
  <c r="AD1991" i="36"/>
  <c r="AD1992" i="36"/>
  <c r="AD1993" i="36"/>
  <c r="AD1994" i="36"/>
  <c r="AD1995" i="36"/>
  <c r="AD1996" i="36"/>
  <c r="AD1997" i="36"/>
  <c r="AD1998" i="36"/>
  <c r="AD1999" i="36"/>
  <c r="AD2000" i="36"/>
  <c r="AD2001" i="36"/>
  <c r="AD2002" i="36"/>
  <c r="AD2003" i="36"/>
  <c r="AD2004" i="36"/>
  <c r="AD2005" i="36"/>
  <c r="AD2006" i="36"/>
  <c r="AD2007" i="36"/>
  <c r="AD2008" i="36"/>
  <c r="AD2009" i="36"/>
  <c r="AD2010" i="36"/>
  <c r="AD2011" i="36"/>
  <c r="AD2012" i="36"/>
  <c r="AD2013" i="36"/>
  <c r="AD2014" i="36"/>
  <c r="AD2015" i="36"/>
  <c r="AD2016" i="36"/>
  <c r="AD2017" i="36"/>
  <c r="AD2018" i="36"/>
  <c r="AD2019" i="36"/>
  <c r="AD2020" i="36"/>
  <c r="AD2021" i="36"/>
  <c r="AD2022" i="36"/>
  <c r="AD2023" i="36"/>
  <c r="AD2024" i="36"/>
  <c r="AD2025" i="36"/>
  <c r="AD2026" i="36"/>
  <c r="AD2027" i="36"/>
  <c r="AD2028" i="36"/>
  <c r="AD2029" i="36"/>
  <c r="AD2030" i="36"/>
  <c r="AD2031" i="36"/>
  <c r="AD2032" i="36"/>
  <c r="AD2033" i="36"/>
  <c r="AD2034" i="36"/>
  <c r="AD2035" i="36"/>
  <c r="AD2036" i="36"/>
  <c r="AD2037" i="36"/>
  <c r="AD2038" i="36"/>
  <c r="AD2039" i="36"/>
  <c r="AD2040" i="36"/>
  <c r="AD2041" i="36"/>
  <c r="AD2042" i="36"/>
  <c r="AD2043" i="36"/>
  <c r="AD2044" i="36"/>
  <c r="AD2045" i="36"/>
  <c r="AD2046" i="36"/>
  <c r="AD2047" i="36"/>
  <c r="AD2048" i="36"/>
  <c r="AD2049" i="36"/>
  <c r="AD2050" i="36"/>
  <c r="AD2051" i="36"/>
  <c r="AD2052" i="36"/>
  <c r="AD2053" i="36"/>
  <c r="AD2054" i="36"/>
  <c r="AD2055" i="36"/>
  <c r="AD2056" i="36"/>
  <c r="AD2057" i="36"/>
  <c r="AD2058" i="36"/>
  <c r="AD2059" i="36"/>
  <c r="AD2060" i="36"/>
  <c r="AD2061" i="36"/>
  <c r="AD2062" i="36"/>
  <c r="AD2063" i="36"/>
  <c r="AD2064" i="36"/>
  <c r="AD2065" i="36"/>
  <c r="AD2066" i="36"/>
  <c r="AD2067" i="36"/>
  <c r="AD2068" i="36"/>
  <c r="AD2069" i="36"/>
  <c r="AD2070" i="36"/>
  <c r="AD2071" i="36"/>
  <c r="AD2072" i="36"/>
  <c r="AD2073" i="36"/>
  <c r="AD2074" i="36"/>
  <c r="AD2075" i="36"/>
  <c r="AD2076" i="36"/>
  <c r="AD2077" i="36"/>
  <c r="AD2078" i="36"/>
  <c r="AD2079" i="36"/>
  <c r="AD2080" i="36"/>
  <c r="AD2081" i="36"/>
  <c r="AD2082" i="36"/>
  <c r="AD2083" i="36"/>
  <c r="AD2084" i="36"/>
  <c r="AD2085" i="36"/>
  <c r="AD2086" i="36"/>
  <c r="AD2087" i="36"/>
  <c r="AD2088" i="36"/>
  <c r="AD2089" i="36"/>
  <c r="AD2090" i="36"/>
  <c r="AD2091" i="36"/>
  <c r="AD2092" i="36"/>
  <c r="AD2093" i="36"/>
  <c r="AD2094" i="36"/>
  <c r="AD2095" i="36"/>
  <c r="AD2096" i="36"/>
  <c r="AD2097" i="36"/>
  <c r="AD2098" i="36"/>
  <c r="AD2099" i="36"/>
  <c r="AD2100" i="36"/>
  <c r="AD2101" i="36"/>
  <c r="AD2102" i="36"/>
  <c r="AD2103" i="36"/>
  <c r="AD2104" i="36"/>
  <c r="AD2105" i="36"/>
  <c r="AD2106" i="36"/>
  <c r="AD2107" i="36"/>
  <c r="AD2108" i="36"/>
  <c r="AD2109" i="36"/>
  <c r="AD2110" i="36"/>
  <c r="AD2111" i="36"/>
  <c r="AD2112" i="36"/>
  <c r="AD2113" i="36"/>
  <c r="AD2114" i="36"/>
  <c r="AD2115" i="36"/>
  <c r="AD2116" i="36"/>
  <c r="AD2117" i="36"/>
  <c r="AD2118" i="36"/>
  <c r="AD2119" i="36"/>
  <c r="AD2120" i="36"/>
  <c r="AD2121" i="36"/>
  <c r="AD2122" i="36"/>
  <c r="AD2123" i="36"/>
  <c r="AD2124" i="36"/>
  <c r="AD2125" i="36"/>
  <c r="AD2126" i="36"/>
  <c r="AD2127" i="36"/>
  <c r="AD2128" i="36"/>
  <c r="AD2129" i="36"/>
  <c r="AD2130" i="36"/>
  <c r="AD2131" i="36"/>
  <c r="AD2132" i="36"/>
  <c r="AD2133" i="36"/>
  <c r="AD2134" i="36"/>
  <c r="AD2135" i="36"/>
  <c r="AD2136" i="36"/>
  <c r="AD2137" i="36"/>
  <c r="AD2138" i="36"/>
  <c r="AD2139" i="36"/>
  <c r="AD2140" i="36"/>
  <c r="AD2141" i="36"/>
  <c r="AD2142" i="36"/>
  <c r="AD2143" i="36"/>
  <c r="AD2144" i="36"/>
  <c r="AD2145" i="36"/>
  <c r="AD2146" i="36"/>
  <c r="AD2147" i="36"/>
  <c r="AD2148" i="36"/>
  <c r="AD2149" i="36"/>
  <c r="AD2150" i="36"/>
  <c r="AD2151" i="36"/>
  <c r="AD2152" i="36"/>
  <c r="AD2153" i="36"/>
  <c r="AD2154" i="36"/>
  <c r="AD2155" i="36"/>
  <c r="AD2156" i="36"/>
  <c r="AD2157" i="36"/>
  <c r="AD2158" i="36"/>
  <c r="AD2159" i="36"/>
  <c r="AD2160" i="36"/>
  <c r="AD2161" i="36"/>
  <c r="AD2162" i="36"/>
  <c r="AD2163" i="36"/>
  <c r="AD2164" i="36"/>
  <c r="AD2165" i="36"/>
  <c r="AD2166" i="36"/>
  <c r="AD2167" i="36"/>
  <c r="AD2168" i="36"/>
  <c r="AD2169" i="36"/>
  <c r="AD2170" i="36"/>
  <c r="AD2171" i="36"/>
  <c r="AD2172" i="36"/>
  <c r="AD2173" i="36"/>
  <c r="AD2174" i="36"/>
  <c r="AD2175" i="36"/>
  <c r="AD2176" i="36"/>
  <c r="AD2177" i="36"/>
  <c r="AD2178" i="36"/>
  <c r="AD2179" i="36"/>
  <c r="AD2180" i="36"/>
  <c r="AD2181" i="36"/>
  <c r="AD2182" i="36"/>
  <c r="AD2183" i="36"/>
  <c r="AD2184" i="36"/>
  <c r="AD2185" i="36"/>
  <c r="AD2186" i="36"/>
  <c r="AD2187" i="36"/>
  <c r="AD2188" i="36"/>
  <c r="AD2189" i="36"/>
  <c r="AD2190" i="36"/>
  <c r="AD2191" i="36"/>
  <c r="AD2192" i="36"/>
  <c r="AD2193" i="36"/>
  <c r="AD2194" i="36"/>
  <c r="AD2195" i="36"/>
  <c r="AD2196" i="36"/>
  <c r="AD2197" i="36"/>
  <c r="AD2198" i="36"/>
  <c r="AD2199" i="36"/>
  <c r="AD2200" i="36"/>
  <c r="AD2201" i="36"/>
  <c r="AD2202" i="36"/>
  <c r="AD2203" i="36"/>
  <c r="AD2204" i="36"/>
  <c r="AD2205" i="36"/>
  <c r="AD2206" i="36"/>
  <c r="AD2207" i="36"/>
  <c r="AD2208" i="36"/>
  <c r="AD2209" i="36"/>
  <c r="AD2210" i="36"/>
  <c r="AD2211" i="36"/>
  <c r="AD2212" i="36"/>
  <c r="AD2213" i="36"/>
  <c r="AD2214" i="36"/>
  <c r="AD2215" i="36"/>
  <c r="AD2216" i="36"/>
  <c r="AD2217" i="36"/>
  <c r="AD2218" i="36"/>
  <c r="AD2219" i="36"/>
  <c r="AD2220" i="36"/>
  <c r="AD2221" i="36"/>
  <c r="AD2222" i="36"/>
  <c r="AD2223" i="36"/>
  <c r="AD2224" i="36"/>
  <c r="AD2225" i="36"/>
  <c r="AD2226" i="36"/>
  <c r="AD2227" i="36"/>
  <c r="AD2228" i="36"/>
  <c r="AD2229" i="36"/>
  <c r="AD2230" i="36"/>
  <c r="AD2231" i="36"/>
  <c r="AD2232" i="36"/>
  <c r="AD2233" i="36"/>
  <c r="AD2234" i="36"/>
  <c r="AD2235" i="36"/>
  <c r="AD2236" i="36"/>
  <c r="AD2237" i="36"/>
  <c r="AD2238" i="36"/>
  <c r="AD2239" i="36"/>
  <c r="AD2240" i="36"/>
  <c r="AD2241" i="36"/>
  <c r="AD2242" i="36"/>
  <c r="AD2243" i="36"/>
  <c r="AD2244" i="36"/>
  <c r="AD2245" i="36"/>
  <c r="AD2246" i="36"/>
  <c r="AD2247" i="36"/>
  <c r="AD2248" i="36"/>
  <c r="AD2249" i="36"/>
  <c r="AD2250" i="36"/>
  <c r="AD2251" i="36"/>
  <c r="AD2252" i="36"/>
  <c r="AD2253" i="36"/>
  <c r="AD2254" i="36"/>
  <c r="AD2255" i="36"/>
  <c r="AD2256" i="36"/>
  <c r="AD2257" i="36"/>
  <c r="AD2258" i="36"/>
  <c r="AD2259" i="36"/>
  <c r="AD2260" i="36"/>
  <c r="AD2261" i="36"/>
  <c r="AD2262" i="36"/>
  <c r="AD2263" i="36"/>
  <c r="AD2264" i="36"/>
  <c r="AD2265" i="36"/>
  <c r="AD2266" i="36"/>
  <c r="AD2267" i="36"/>
  <c r="AD2268" i="36"/>
  <c r="AD2269" i="36"/>
  <c r="AD2270" i="36"/>
  <c r="AD2271" i="36"/>
  <c r="AD2272" i="36"/>
  <c r="AD2273" i="36"/>
  <c r="AD2274" i="36"/>
  <c r="AD2275" i="36"/>
  <c r="AD2276" i="36"/>
  <c r="AD2277" i="36"/>
  <c r="AD2278" i="36"/>
  <c r="AD2279" i="36"/>
  <c r="AD2280" i="36"/>
  <c r="AD2281" i="36"/>
  <c r="AD2282" i="36"/>
  <c r="AD2283" i="36"/>
  <c r="AD2284" i="36"/>
  <c r="AD2285" i="36"/>
  <c r="AD2286" i="36"/>
  <c r="AD2287" i="36"/>
  <c r="AD2288" i="36"/>
  <c r="AD2289" i="36"/>
  <c r="AD2290" i="36"/>
  <c r="AD2291" i="36"/>
  <c r="AD2292" i="36"/>
  <c r="AD2293" i="36"/>
  <c r="AD2294" i="36"/>
  <c r="AD2295" i="36"/>
  <c r="AD2296" i="36"/>
  <c r="AD2297" i="36"/>
  <c r="AD2298" i="36"/>
  <c r="AD2299" i="36"/>
  <c r="AD2300" i="36"/>
  <c r="AD2301" i="36"/>
  <c r="AD2302" i="36"/>
  <c r="AD2303" i="36"/>
  <c r="AD2304" i="36"/>
  <c r="AD2305" i="36"/>
  <c r="AD2306" i="36"/>
  <c r="AD2307" i="36"/>
  <c r="AD2308" i="36"/>
  <c r="AD2309" i="36"/>
  <c r="AD2310" i="36"/>
  <c r="AD2311" i="36"/>
  <c r="AD2312" i="36"/>
  <c r="AD2313" i="36"/>
  <c r="AD2314" i="36"/>
  <c r="AD2315" i="36"/>
  <c r="AD2316" i="36"/>
  <c r="AD2317" i="36"/>
  <c r="AD2318" i="36"/>
  <c r="AD2319" i="36"/>
  <c r="AD2320" i="36"/>
  <c r="AD2321" i="36"/>
  <c r="AD2322" i="36"/>
  <c r="AD2323" i="36"/>
  <c r="AD2324" i="36"/>
  <c r="AD2325" i="36"/>
  <c r="AD2326" i="36"/>
  <c r="AD2327" i="36"/>
  <c r="AD2328" i="36"/>
  <c r="AD2329" i="36"/>
  <c r="AD2330" i="36"/>
  <c r="AD2331" i="36"/>
  <c r="AD2332" i="36"/>
  <c r="AD2333" i="36"/>
  <c r="AD2334" i="36"/>
  <c r="AD2335" i="36"/>
  <c r="AD2336" i="36"/>
  <c r="AD2337" i="36"/>
  <c r="AD2338" i="36"/>
  <c r="AD2339" i="36"/>
  <c r="AD2340" i="36"/>
  <c r="AD2341" i="36"/>
  <c r="AD2342" i="36"/>
  <c r="AD2343" i="36"/>
  <c r="AD2344" i="36"/>
  <c r="AD2345" i="36"/>
  <c r="AD2346" i="36"/>
  <c r="AD2347" i="36"/>
  <c r="AD2348" i="36"/>
  <c r="AD2349" i="36"/>
  <c r="AD2350" i="36"/>
  <c r="AD2351" i="36"/>
  <c r="AD2352" i="36"/>
  <c r="AD2353" i="36"/>
  <c r="AD2354" i="36"/>
  <c r="AD2355" i="36"/>
  <c r="AD2356" i="36"/>
  <c r="AD2357" i="36"/>
  <c r="AD2358" i="36"/>
  <c r="AD2359" i="36"/>
  <c r="AD2360" i="36"/>
  <c r="AD2361" i="36"/>
  <c r="AD2362" i="36"/>
  <c r="AD2363" i="36"/>
  <c r="AD2364" i="36"/>
  <c r="AD2365" i="36"/>
  <c r="AD2366" i="36"/>
  <c r="AD2367" i="36"/>
  <c r="AD2368" i="36"/>
  <c r="AD2369" i="36"/>
  <c r="AD2370" i="36"/>
  <c r="AD2371" i="36"/>
  <c r="AD2372" i="36"/>
  <c r="AD2373" i="36"/>
  <c r="AD2374" i="36"/>
  <c r="AD2375" i="36"/>
  <c r="AD2376" i="36"/>
  <c r="AD2377" i="36"/>
  <c r="AD2378" i="36"/>
  <c r="AD2379" i="36"/>
  <c r="AD2380" i="36"/>
  <c r="AD2381" i="36"/>
  <c r="AD2382" i="36"/>
  <c r="AD2383" i="36"/>
  <c r="AD2384" i="36"/>
  <c r="AD2385" i="36"/>
  <c r="AD2386" i="36"/>
  <c r="AD2387" i="36"/>
  <c r="AD2388" i="36"/>
  <c r="AD2389" i="36"/>
  <c r="AD2390" i="36"/>
  <c r="AD2391" i="36"/>
  <c r="AD2392" i="36"/>
  <c r="AD2393" i="36"/>
  <c r="AD2394" i="36"/>
  <c r="AD2395" i="36"/>
  <c r="AD2396" i="36"/>
  <c r="AD2397" i="36"/>
  <c r="AD2398" i="36"/>
  <c r="AD2399" i="36"/>
  <c r="AD2400" i="36"/>
  <c r="AD2401" i="36"/>
  <c r="AD2402" i="36"/>
  <c r="AD2403" i="36"/>
  <c r="AD2404" i="36"/>
  <c r="AD2405" i="36"/>
  <c r="AD2406" i="36"/>
  <c r="AD2407" i="36"/>
  <c r="AD2408" i="36"/>
  <c r="AD2409" i="36"/>
  <c r="AD2410" i="36"/>
  <c r="AD2411" i="36"/>
  <c r="AD2412" i="36"/>
  <c r="AD2413" i="36"/>
  <c r="AD2414" i="36"/>
  <c r="AD2415" i="36"/>
  <c r="AD2416" i="36"/>
  <c r="AD2417" i="36"/>
  <c r="AD2418" i="36"/>
  <c r="AD2419" i="36"/>
  <c r="AD2420" i="36"/>
  <c r="AD2421" i="36"/>
  <c r="AD2422" i="36"/>
  <c r="AD2423" i="36"/>
  <c r="AD2424" i="36"/>
  <c r="AD2425" i="36"/>
  <c r="AD2426" i="36"/>
  <c r="AD2427" i="36"/>
  <c r="AD2428" i="36"/>
  <c r="AD2429" i="36"/>
  <c r="AD2430" i="36"/>
  <c r="AD2431" i="36"/>
  <c r="AD2432" i="36"/>
  <c r="AD2433" i="36"/>
  <c r="AD2434" i="36"/>
  <c r="AD2435" i="36"/>
  <c r="AD2436" i="36"/>
  <c r="AD2437" i="36"/>
  <c r="AD2438" i="36"/>
  <c r="AD2439" i="36"/>
  <c r="AD2440" i="36"/>
  <c r="AD2441" i="36"/>
  <c r="AD2442" i="36"/>
  <c r="AD2443" i="36"/>
  <c r="AD2444" i="36"/>
  <c r="AD2445" i="36"/>
  <c r="AD2446" i="36"/>
  <c r="AD2447" i="36"/>
  <c r="AD2448" i="36"/>
  <c r="AD2449" i="36"/>
  <c r="AD2450" i="36"/>
  <c r="AD2451" i="36"/>
  <c r="AD2452" i="36"/>
  <c r="AD2453" i="36"/>
  <c r="AD2454" i="36"/>
  <c r="AD2455" i="36"/>
  <c r="AD2456" i="36"/>
  <c r="AD2457" i="36"/>
  <c r="AD2458" i="36"/>
  <c r="AD2459" i="36"/>
  <c r="AD2460" i="36"/>
  <c r="AD2461" i="36"/>
  <c r="AD2462" i="36"/>
  <c r="AD2463" i="36"/>
  <c r="AD2464" i="36"/>
  <c r="AD2465" i="36"/>
  <c r="AD2466" i="36"/>
  <c r="AD2467" i="36"/>
  <c r="AD2468" i="36"/>
  <c r="AD2469" i="36"/>
  <c r="AD2470" i="36"/>
  <c r="AD2471" i="36"/>
  <c r="AD2472" i="36"/>
  <c r="AD2473" i="36"/>
  <c r="AD2474" i="36"/>
  <c r="AD2475" i="36"/>
  <c r="AD2476" i="36"/>
  <c r="AD2477" i="36"/>
  <c r="AD2478" i="36"/>
  <c r="AD2479" i="36"/>
  <c r="AD2480" i="36"/>
  <c r="AD2481" i="36"/>
  <c r="AD2482" i="36"/>
  <c r="AD2483" i="36"/>
  <c r="AD2484" i="36"/>
  <c r="AD2485" i="36"/>
  <c r="AD2486" i="36"/>
  <c r="AD2487" i="36"/>
  <c r="AD2488" i="36"/>
  <c r="AD2489" i="36"/>
  <c r="AD2490" i="36"/>
  <c r="AD2491" i="36"/>
  <c r="AD2492" i="36"/>
  <c r="AD2493" i="36"/>
  <c r="AD2494" i="36"/>
  <c r="AD2495" i="36"/>
  <c r="AD2496" i="36"/>
  <c r="AD2497" i="36"/>
  <c r="AD2498" i="36"/>
  <c r="AD2499" i="36"/>
  <c r="AD2500" i="36"/>
  <c r="AD2501" i="36"/>
  <c r="AD2502" i="36"/>
  <c r="AD2503" i="36"/>
  <c r="AD2504" i="36"/>
  <c r="AD2505" i="36"/>
  <c r="AD2506" i="36"/>
  <c r="AD2507" i="36"/>
  <c r="AD2508" i="36"/>
  <c r="AD2509" i="36"/>
  <c r="AD2510" i="36"/>
  <c r="AD2511" i="36"/>
  <c r="AD2512" i="36"/>
  <c r="AD2513" i="36"/>
  <c r="AD2514" i="36"/>
  <c r="AD2515" i="36"/>
  <c r="AD2516" i="36"/>
  <c r="AD2517" i="36"/>
  <c r="AD2518" i="36"/>
  <c r="AD2519" i="36"/>
  <c r="AD2520" i="36"/>
  <c r="AD2521" i="36"/>
  <c r="AD2522" i="36"/>
  <c r="AD2523" i="36"/>
  <c r="AD2524" i="36"/>
  <c r="AD2525" i="36"/>
  <c r="AD2526" i="36"/>
  <c r="AD2527" i="36"/>
  <c r="AD2528" i="36"/>
  <c r="AD2529" i="36"/>
  <c r="AD2530" i="36"/>
  <c r="AD2531" i="36"/>
  <c r="AD2532" i="36"/>
  <c r="AD2533" i="36"/>
  <c r="AD2534" i="36"/>
  <c r="AD2535" i="36"/>
  <c r="AD2536" i="36"/>
  <c r="AD2537" i="36"/>
  <c r="AD2538" i="36"/>
  <c r="AD2539" i="36"/>
  <c r="AD2540" i="36"/>
  <c r="AD2541" i="36"/>
  <c r="AD2542" i="36"/>
  <c r="AD2543" i="36"/>
  <c r="AD2544" i="36"/>
  <c r="AD2545" i="36"/>
  <c r="AD2546" i="36"/>
  <c r="AD2547" i="36"/>
  <c r="AD2548" i="36"/>
  <c r="AD2549" i="36"/>
  <c r="AD2550" i="36"/>
  <c r="AD2551" i="36"/>
  <c r="AD2552" i="36"/>
  <c r="AD2553" i="36"/>
  <c r="AD2554" i="36"/>
  <c r="AD2555" i="36"/>
  <c r="AD2556" i="36"/>
  <c r="AD2557" i="36"/>
  <c r="AD2558" i="36"/>
  <c r="AD2559" i="36"/>
  <c r="AD2560" i="36"/>
  <c r="AD2561" i="36"/>
  <c r="AD2562" i="36"/>
  <c r="AD2563" i="36"/>
  <c r="AD2564" i="36"/>
  <c r="AD2565" i="36"/>
  <c r="AD2566" i="36"/>
  <c r="AD2567" i="36"/>
  <c r="AD2568" i="36"/>
  <c r="AD2569" i="36"/>
  <c r="AD2570" i="36"/>
  <c r="AD2571" i="36"/>
  <c r="AD2572" i="36"/>
  <c r="AD2573" i="36"/>
  <c r="AD2574" i="36"/>
  <c r="AD2575" i="36"/>
  <c r="AD2576" i="36"/>
  <c r="AD2577" i="36"/>
  <c r="AD2578" i="36"/>
  <c r="AD2579" i="36"/>
  <c r="AD2580" i="36"/>
  <c r="AD2581" i="36"/>
  <c r="AD2582" i="36"/>
  <c r="AD2583" i="36"/>
  <c r="AD2584" i="36"/>
  <c r="AD2585" i="36"/>
  <c r="AD2586" i="36"/>
  <c r="AD2587" i="36"/>
  <c r="AD2588" i="36"/>
  <c r="AD2589" i="36"/>
  <c r="AD2590" i="36"/>
  <c r="AD2591" i="36"/>
  <c r="AD2592" i="36"/>
  <c r="AD2593" i="36"/>
  <c r="AD2594" i="36"/>
  <c r="AD2595" i="36"/>
  <c r="AD2596" i="36"/>
  <c r="AD2597" i="36"/>
  <c r="AD2598" i="36"/>
  <c r="AD2599" i="36"/>
  <c r="AD2600" i="36"/>
  <c r="AD2601" i="36"/>
  <c r="AD2602" i="36"/>
  <c r="AD2603" i="36"/>
  <c r="AD2604" i="36"/>
  <c r="AD2605" i="36"/>
  <c r="AD2606" i="36"/>
  <c r="AD2607" i="36"/>
  <c r="AD2608" i="36"/>
  <c r="AD2609" i="36"/>
  <c r="AD2610" i="36"/>
  <c r="AD2611" i="36"/>
  <c r="AD2612" i="36"/>
  <c r="AD2613" i="36"/>
  <c r="AD2614" i="36"/>
  <c r="AD2615" i="36"/>
  <c r="AD2616" i="36"/>
  <c r="AD2617" i="36"/>
  <c r="AD2618" i="36"/>
  <c r="AD2619" i="36"/>
  <c r="AD2620" i="36"/>
  <c r="AD2621" i="36"/>
  <c r="AD2622" i="36"/>
  <c r="AD2623" i="36"/>
  <c r="AD2624" i="36"/>
  <c r="AD2625" i="36"/>
  <c r="AD2626" i="36"/>
  <c r="AD2627" i="36"/>
  <c r="AD2628" i="36"/>
  <c r="AD2629" i="36"/>
  <c r="AD2630" i="36"/>
  <c r="AD2631" i="36"/>
  <c r="AD2632" i="36"/>
  <c r="AD2633" i="36"/>
  <c r="AD2634" i="36"/>
  <c r="AD2635" i="36"/>
  <c r="AD2636" i="36"/>
  <c r="AD2637" i="36"/>
  <c r="AD2638" i="36"/>
  <c r="AD2639" i="36"/>
  <c r="AD2640" i="36"/>
  <c r="AD2641" i="36"/>
  <c r="AD2642" i="36"/>
  <c r="AD2643" i="36"/>
  <c r="AD2644" i="36"/>
  <c r="AD2645" i="36"/>
  <c r="AD2646" i="36"/>
  <c r="AD2647" i="36"/>
  <c r="AD2648" i="36"/>
  <c r="AD2649" i="36"/>
  <c r="AD2650" i="36"/>
  <c r="AD2651" i="36"/>
  <c r="AD2652" i="36"/>
  <c r="AD2653" i="36"/>
  <c r="AD2654" i="36"/>
  <c r="AD2655" i="36"/>
  <c r="AD2656" i="36"/>
  <c r="AD2657" i="36"/>
  <c r="AD2658" i="36"/>
  <c r="AD2659" i="36"/>
  <c r="AD2660" i="36"/>
  <c r="AD2661" i="36"/>
  <c r="AD2662" i="36"/>
  <c r="AD2663" i="36"/>
  <c r="AD2664" i="36"/>
  <c r="AD2665" i="36"/>
  <c r="AD2666" i="36"/>
  <c r="AD2667" i="36"/>
  <c r="AD2668" i="36"/>
  <c r="AD2669" i="36"/>
  <c r="AD2670" i="36"/>
  <c r="AD2671" i="36"/>
  <c r="AD2672" i="36"/>
  <c r="AD2673" i="36"/>
  <c r="AD2674" i="36"/>
  <c r="AD2675" i="36"/>
  <c r="AD2676" i="36"/>
  <c r="AD2677" i="36"/>
  <c r="AD2678" i="36"/>
  <c r="AD2679" i="36"/>
  <c r="AD2680" i="36"/>
  <c r="AD2681" i="36"/>
  <c r="AD2682" i="36"/>
  <c r="AD2683" i="36"/>
  <c r="AD2684" i="36"/>
  <c r="AD2685" i="36"/>
  <c r="AD2686" i="36"/>
  <c r="AD2687" i="36"/>
  <c r="AD2688" i="36"/>
  <c r="AD2689" i="36"/>
  <c r="AD2690" i="36"/>
  <c r="AD2691" i="36"/>
  <c r="AD2692" i="36"/>
  <c r="AD2693" i="36"/>
  <c r="AD2694" i="36"/>
  <c r="AD2695" i="36"/>
  <c r="AD2696" i="36"/>
  <c r="AD2697" i="36"/>
  <c r="AD2698" i="36"/>
  <c r="AD2699" i="36"/>
  <c r="AD2700" i="36"/>
  <c r="AD2701" i="36"/>
  <c r="AD2702" i="36"/>
  <c r="AD2703" i="36"/>
  <c r="AD2704" i="36"/>
  <c r="AD2705" i="36"/>
  <c r="AD2706" i="36"/>
  <c r="AD2707" i="36"/>
  <c r="AD2708" i="36"/>
  <c r="AD2709" i="36"/>
  <c r="AD2710" i="36"/>
  <c r="AD2711" i="36"/>
  <c r="AD2712" i="36"/>
  <c r="AD2713" i="36"/>
  <c r="AD2714" i="36"/>
  <c r="AD2715" i="36"/>
  <c r="AD2716" i="36"/>
  <c r="AD2717" i="36"/>
  <c r="AD2718" i="36"/>
  <c r="AD2719" i="36"/>
  <c r="AD2720" i="36"/>
  <c r="AD2721" i="36"/>
  <c r="AD2722" i="36"/>
  <c r="AD2723" i="36"/>
  <c r="AD2724" i="36"/>
  <c r="AD2725" i="36"/>
  <c r="AD2726" i="36"/>
  <c r="AD2727" i="36"/>
  <c r="AD2728" i="36"/>
  <c r="AD2729" i="36"/>
  <c r="AD2730" i="36"/>
  <c r="AD2731" i="36"/>
  <c r="AD2732" i="36"/>
  <c r="AD2733" i="36"/>
  <c r="AD2734" i="36"/>
  <c r="AD2735" i="36"/>
  <c r="AD2736" i="36"/>
  <c r="AD2737" i="36"/>
  <c r="AD2738" i="36"/>
  <c r="AD2739" i="36"/>
  <c r="AD2740" i="36"/>
  <c r="AD2741" i="36"/>
  <c r="AD2742" i="36"/>
  <c r="AD2743" i="36"/>
  <c r="AD2744" i="36"/>
  <c r="AD2745" i="36"/>
  <c r="AD2746" i="36"/>
  <c r="AD2747" i="36"/>
  <c r="AD2748" i="36"/>
  <c r="AD2749" i="36"/>
  <c r="AD2750" i="36"/>
  <c r="AD2751" i="36"/>
  <c r="AD2752" i="36"/>
  <c r="AD2753" i="36"/>
  <c r="AD2754" i="36"/>
  <c r="AD2755" i="36"/>
  <c r="AD2756" i="36"/>
  <c r="AD2757" i="36"/>
  <c r="AD2758" i="36"/>
  <c r="AD2759" i="36"/>
  <c r="AD2760" i="36"/>
  <c r="AD2761" i="36"/>
  <c r="AD2762" i="36"/>
  <c r="AD2763" i="36"/>
  <c r="AD2764" i="36"/>
  <c r="AD2765" i="36"/>
  <c r="AD2766" i="36"/>
  <c r="AD2767" i="36"/>
  <c r="AD2768" i="36"/>
  <c r="AD2769" i="36"/>
  <c r="AD2770" i="36"/>
  <c r="AD2771" i="36"/>
  <c r="AD2772" i="36"/>
  <c r="AD2773" i="36"/>
  <c r="AD2774" i="36"/>
  <c r="AD2775" i="36"/>
  <c r="AD2776" i="36"/>
  <c r="AD2777" i="36"/>
  <c r="AD2778" i="36"/>
  <c r="AD2779" i="36"/>
  <c r="AD2780" i="36"/>
  <c r="AD2781" i="36"/>
  <c r="AD2782" i="36"/>
  <c r="AD2783" i="36"/>
  <c r="AD2784" i="36"/>
  <c r="AD2785" i="36"/>
  <c r="AD2786" i="36"/>
  <c r="AD2787" i="36"/>
  <c r="AD2788" i="36"/>
  <c r="AD2789" i="36"/>
  <c r="AD2790" i="36"/>
  <c r="AD2791" i="36"/>
  <c r="AD2792" i="36"/>
  <c r="AD2793" i="36"/>
  <c r="AD2794" i="36"/>
  <c r="AD2795" i="36"/>
  <c r="AD2796" i="36"/>
  <c r="AD2797" i="36"/>
  <c r="AD2798" i="36"/>
  <c r="AD2799" i="36"/>
  <c r="AD2800" i="36"/>
  <c r="AD2801" i="36"/>
  <c r="AD2802" i="36"/>
  <c r="AD2803" i="36"/>
  <c r="AD2804" i="36"/>
  <c r="AD2805" i="36"/>
  <c r="AD2806" i="36"/>
  <c r="AD2807" i="36"/>
  <c r="AD2808" i="36"/>
  <c r="AD2809" i="36"/>
  <c r="AD2810" i="36"/>
  <c r="AD2811" i="36"/>
  <c r="AD2812" i="36"/>
  <c r="AD2813" i="36"/>
  <c r="AD2814" i="36"/>
  <c r="AD2815" i="36"/>
  <c r="AD2816" i="36"/>
  <c r="AD2817" i="36"/>
  <c r="AD2818" i="36"/>
  <c r="AD2819" i="36"/>
  <c r="AD2820" i="36"/>
  <c r="AD2821" i="36"/>
  <c r="AD2822" i="36"/>
  <c r="AD2823" i="36"/>
  <c r="AD2824" i="36"/>
  <c r="AD2825" i="36"/>
  <c r="AD2826" i="36"/>
  <c r="AD2827" i="36"/>
  <c r="AD2828" i="36"/>
  <c r="AD2829" i="36"/>
  <c r="AD2830" i="36"/>
  <c r="AD2831" i="36"/>
  <c r="AD2832" i="36"/>
  <c r="AD2833" i="36"/>
  <c r="AD2834" i="36"/>
  <c r="AD2835" i="36"/>
  <c r="AD2836" i="36"/>
  <c r="AD2837" i="36"/>
  <c r="AD2838" i="36"/>
  <c r="AD2839" i="36"/>
  <c r="AD2840" i="36"/>
  <c r="AD2841" i="36"/>
  <c r="AD2842" i="36"/>
  <c r="AD2843" i="36"/>
  <c r="AD2844" i="36"/>
  <c r="AD2845" i="36"/>
  <c r="AD2846" i="36"/>
  <c r="AD2847" i="36"/>
  <c r="AD2848" i="36"/>
  <c r="AD2849" i="36"/>
  <c r="AD2850" i="36"/>
  <c r="AD2851" i="36"/>
  <c r="AD2852" i="36"/>
  <c r="AD2853" i="36"/>
  <c r="AD2854" i="36"/>
  <c r="AD2855" i="36"/>
  <c r="AD2856" i="36"/>
  <c r="AD2857" i="36"/>
  <c r="AD2858" i="36"/>
  <c r="AD2859" i="36"/>
  <c r="AD2860" i="36"/>
  <c r="AD2861" i="36"/>
  <c r="AD2862" i="36"/>
  <c r="AD2863" i="36"/>
  <c r="AD2864" i="36"/>
  <c r="AD2865" i="36"/>
  <c r="AD2866" i="36"/>
  <c r="AD2867" i="36"/>
  <c r="AD2868" i="36"/>
  <c r="AD2869" i="36"/>
  <c r="AD2870" i="36"/>
  <c r="AD2871" i="36"/>
  <c r="AD2872" i="36"/>
  <c r="AD2873" i="36"/>
  <c r="AD2874" i="36"/>
  <c r="AD2875" i="36"/>
  <c r="AD2876" i="36"/>
  <c r="AD2877" i="36"/>
  <c r="AD2878" i="36"/>
  <c r="AD2879" i="36"/>
  <c r="AD2880" i="36"/>
  <c r="AD2881" i="36"/>
  <c r="AD2882" i="36"/>
  <c r="AD2883" i="36"/>
  <c r="AD2884" i="36"/>
  <c r="AD2885" i="36"/>
  <c r="AD2886" i="36"/>
  <c r="AD2887" i="36"/>
  <c r="AD2888" i="36"/>
  <c r="AD2889" i="36"/>
  <c r="AD2890" i="36"/>
  <c r="AD2891" i="36"/>
  <c r="AD2892" i="36"/>
  <c r="AD2893" i="36"/>
  <c r="AD2894" i="36"/>
  <c r="AD2895" i="36"/>
  <c r="AD2896" i="36"/>
  <c r="AD2897" i="36"/>
  <c r="AD2898" i="36"/>
  <c r="AD2899" i="36"/>
  <c r="AD2900" i="36"/>
  <c r="AD2901" i="36"/>
  <c r="AD2902" i="36"/>
  <c r="AD2903" i="36"/>
  <c r="AD2904" i="36"/>
  <c r="AD2905" i="36"/>
  <c r="AD2906" i="36"/>
  <c r="AD2907" i="36"/>
  <c r="AD2908" i="36"/>
  <c r="AD2909" i="36"/>
  <c r="AD2910" i="36"/>
  <c r="AD2911" i="36"/>
  <c r="AD2912" i="36"/>
  <c r="AD2913" i="36"/>
  <c r="AD2914" i="36"/>
  <c r="AD2915" i="36"/>
  <c r="AD2916" i="36"/>
  <c r="AD2917" i="36"/>
  <c r="AD2918" i="36"/>
  <c r="AD2919" i="36"/>
  <c r="AD2920" i="36"/>
  <c r="AD2921" i="36"/>
  <c r="AD2922" i="36"/>
  <c r="AD2923" i="36"/>
  <c r="AD2924" i="36"/>
  <c r="AD2925" i="36"/>
  <c r="AD2926" i="36"/>
  <c r="AD2927" i="36"/>
  <c r="AD2928" i="36"/>
  <c r="AD2929" i="36"/>
  <c r="AD2930" i="36"/>
  <c r="AD2931" i="36"/>
  <c r="AD2932" i="36"/>
  <c r="AD2933" i="36"/>
  <c r="AD2934" i="36"/>
  <c r="AD2935" i="36"/>
  <c r="AD2936" i="36"/>
  <c r="AD2937" i="36"/>
  <c r="AD2938" i="36"/>
  <c r="AD2939" i="36"/>
  <c r="AD2940" i="36"/>
  <c r="AD2941" i="36"/>
  <c r="AD2942" i="36"/>
  <c r="AD2943" i="36"/>
  <c r="AD2944" i="36"/>
  <c r="AD2945" i="36"/>
  <c r="AD2946" i="36"/>
  <c r="AD2947" i="36"/>
  <c r="AD2948" i="36"/>
  <c r="AD2949" i="36"/>
  <c r="AD2950" i="36"/>
  <c r="AD2951" i="36"/>
  <c r="AD2952" i="36"/>
  <c r="AD2953" i="36"/>
  <c r="AD2954" i="36"/>
  <c r="AD2955" i="36"/>
  <c r="AD2956" i="36"/>
  <c r="AD2957" i="36"/>
  <c r="AD2958" i="36"/>
  <c r="AD2959" i="36"/>
  <c r="AD2960" i="36"/>
  <c r="AD2961" i="36"/>
  <c r="AD2962" i="36"/>
  <c r="AD2963" i="36"/>
  <c r="AD2964" i="36"/>
  <c r="AD2965" i="36"/>
  <c r="AD2966" i="36"/>
  <c r="AD2967" i="36"/>
  <c r="AD2968" i="36"/>
  <c r="AD2969" i="36"/>
  <c r="AD2970" i="36"/>
  <c r="AD2971" i="36"/>
  <c r="AD2972" i="36"/>
  <c r="AD2973" i="36"/>
  <c r="AD2974" i="36"/>
  <c r="AD2975" i="36"/>
  <c r="AD2976" i="36"/>
  <c r="AD2977" i="36"/>
  <c r="AD2978" i="36"/>
  <c r="AD2979" i="36"/>
  <c r="AD2980" i="36"/>
  <c r="AD2981" i="36"/>
  <c r="AD2982" i="36"/>
  <c r="AD2983" i="36"/>
  <c r="AD2984" i="36"/>
  <c r="AD2985" i="36"/>
  <c r="AD2986" i="36"/>
  <c r="AD2987" i="36"/>
  <c r="AD2988" i="36"/>
  <c r="AD2989" i="36"/>
  <c r="AD2990" i="36"/>
  <c r="AD2991" i="36"/>
  <c r="AD2992" i="36"/>
  <c r="AD2993" i="36"/>
  <c r="AD2994" i="36"/>
  <c r="AD2995" i="36"/>
  <c r="AD2996" i="36"/>
  <c r="AD2997" i="36"/>
  <c r="AD2998" i="36"/>
  <c r="AD2999" i="36"/>
  <c r="AD3000" i="36"/>
  <c r="AD3001" i="36"/>
  <c r="AD3002" i="36"/>
  <c r="AD3003" i="36"/>
  <c r="AD3004" i="36"/>
  <c r="AD3005" i="36"/>
  <c r="AD3006" i="36"/>
  <c r="AD3007" i="36"/>
  <c r="AD3008" i="36"/>
  <c r="AD3009" i="36"/>
  <c r="AD3010" i="36"/>
  <c r="AD3011" i="36"/>
  <c r="AD3012" i="36"/>
  <c r="AD3013" i="36"/>
  <c r="AD3014" i="36"/>
  <c r="AD3015" i="36"/>
  <c r="AD3016" i="36"/>
  <c r="AD3017" i="36"/>
  <c r="AD3018" i="36"/>
  <c r="AD3019" i="36"/>
  <c r="AD3020" i="36"/>
  <c r="AD3021" i="36"/>
  <c r="AD3022" i="36"/>
  <c r="AD3023" i="36"/>
  <c r="AD3024" i="36"/>
  <c r="AD3025" i="36"/>
  <c r="AD3026" i="36"/>
  <c r="AD3027" i="36"/>
  <c r="AD3028" i="36"/>
  <c r="AD3029" i="36"/>
  <c r="AD3030" i="36"/>
  <c r="AD3031" i="36"/>
  <c r="AD3032" i="36"/>
  <c r="AD3033" i="36"/>
  <c r="AD3034" i="36"/>
  <c r="AD3035" i="36"/>
  <c r="AD3036" i="36"/>
  <c r="AD3037" i="36"/>
  <c r="AD3038" i="36"/>
  <c r="AD3039" i="36"/>
  <c r="AD3040" i="36"/>
  <c r="AD3041" i="36"/>
  <c r="AD3042" i="36"/>
  <c r="AD3043" i="36"/>
  <c r="AD3044" i="36"/>
  <c r="AD3045" i="36"/>
  <c r="AD3046" i="36"/>
  <c r="AD3047" i="36"/>
  <c r="AD3048" i="36"/>
  <c r="AD3049" i="36"/>
  <c r="AD3050" i="36"/>
  <c r="AD3051" i="36"/>
  <c r="AD3052" i="36"/>
  <c r="AD3053" i="36"/>
  <c r="AD3054" i="36"/>
  <c r="AD3055" i="36"/>
  <c r="AD3056" i="36"/>
  <c r="AD3057" i="36"/>
  <c r="AD3058" i="36"/>
  <c r="AD3059" i="36"/>
  <c r="AD3060" i="36"/>
  <c r="AD3061" i="36"/>
  <c r="AD3062" i="36"/>
  <c r="AD3063" i="36"/>
  <c r="AD3064" i="36"/>
  <c r="AD3065" i="36"/>
  <c r="AD3066" i="36"/>
  <c r="AD3067" i="36"/>
  <c r="AD3068" i="36"/>
  <c r="AD3069" i="36"/>
  <c r="AD3070" i="36"/>
  <c r="AD3071" i="36"/>
  <c r="AD3072" i="36"/>
  <c r="AD3073" i="36"/>
  <c r="AD3074" i="36"/>
  <c r="AD3075" i="36"/>
  <c r="AD3076" i="36"/>
  <c r="AD3077" i="36"/>
  <c r="AD3078" i="36"/>
  <c r="AD3079" i="36"/>
  <c r="AD3080" i="36"/>
  <c r="AD3081" i="36"/>
  <c r="AD3082" i="36"/>
  <c r="AD3083" i="36"/>
  <c r="AD3084" i="36"/>
  <c r="AD3085" i="36"/>
  <c r="AD3086" i="36"/>
  <c r="AD3087" i="36"/>
  <c r="AD3088" i="36"/>
  <c r="AD3089" i="36"/>
  <c r="AD3090" i="36"/>
  <c r="AD3091" i="36"/>
  <c r="AD3092" i="36"/>
  <c r="AD3093" i="36"/>
  <c r="AD3094" i="36"/>
  <c r="AD3095" i="36"/>
  <c r="AD3096" i="36"/>
  <c r="AD3097" i="36"/>
  <c r="AD3098" i="36"/>
  <c r="AD3099" i="36"/>
  <c r="AD3100" i="36"/>
  <c r="AD3101" i="36"/>
  <c r="AD3102" i="36"/>
  <c r="AD3103" i="36"/>
  <c r="AD3104" i="36"/>
  <c r="AD3105" i="36"/>
  <c r="AD3106" i="36"/>
  <c r="AD3107" i="36"/>
  <c r="AD3108" i="36"/>
  <c r="AD3109" i="36"/>
  <c r="AD3110" i="36"/>
  <c r="AD3111" i="36"/>
  <c r="AD3112" i="36"/>
  <c r="AD3113" i="36"/>
  <c r="AD3114" i="36"/>
  <c r="AD3115" i="36"/>
  <c r="AD3116" i="36"/>
  <c r="AD3117" i="36"/>
  <c r="AD3118" i="36"/>
  <c r="AD3119" i="36"/>
  <c r="AD3120" i="36"/>
  <c r="AD3121" i="36"/>
  <c r="AD3122" i="36"/>
  <c r="AD3123" i="36"/>
  <c r="AD3124" i="36"/>
  <c r="AD3125" i="36"/>
  <c r="AD3126" i="36"/>
  <c r="AD3127" i="36"/>
  <c r="AD3128" i="36"/>
  <c r="AD3129" i="36"/>
  <c r="AD3130" i="36"/>
  <c r="AD3131" i="36"/>
  <c r="AD3132" i="36"/>
  <c r="AD3133" i="36"/>
  <c r="AD3134" i="36"/>
  <c r="AD3135" i="36"/>
  <c r="AD3136" i="36"/>
  <c r="AD3137" i="36"/>
  <c r="AD3138" i="36"/>
  <c r="AD3139" i="36"/>
  <c r="AD3140" i="36"/>
  <c r="AD3141" i="36"/>
  <c r="AD3142" i="36"/>
  <c r="AD3143" i="36"/>
  <c r="AD3144" i="36"/>
  <c r="AD3145" i="36"/>
  <c r="AD3146" i="36"/>
  <c r="AD3147" i="36"/>
  <c r="AD3148" i="36"/>
  <c r="AD3149" i="36"/>
  <c r="AD3150" i="36"/>
  <c r="AD3151" i="36"/>
  <c r="AD3152" i="36"/>
  <c r="AD3153" i="36"/>
  <c r="AD3154" i="36"/>
  <c r="AD3155" i="36"/>
  <c r="AD3156" i="36"/>
  <c r="AD3157" i="36"/>
  <c r="AD3158" i="36"/>
  <c r="AD3159" i="36"/>
  <c r="AD3160" i="36"/>
  <c r="AD3161" i="36"/>
  <c r="AD3162" i="36"/>
  <c r="AD3163" i="36"/>
  <c r="AD3164" i="36"/>
  <c r="AD3165" i="36"/>
  <c r="AD3166" i="36"/>
  <c r="AD3167" i="36"/>
  <c r="AD3168" i="36"/>
  <c r="AD3169" i="36"/>
  <c r="AD3170" i="36"/>
  <c r="AD3171" i="36"/>
  <c r="AD3172" i="36"/>
  <c r="AD3173" i="36"/>
  <c r="AD3174" i="36"/>
  <c r="AD3175" i="36"/>
  <c r="AD3176" i="36"/>
  <c r="AD3177" i="36"/>
  <c r="AD3178" i="36"/>
  <c r="AD3179" i="36"/>
  <c r="AD3180" i="36"/>
  <c r="AD3181" i="36"/>
  <c r="AD3182" i="36"/>
  <c r="AD3183" i="36"/>
  <c r="AD3184" i="36"/>
  <c r="AD3185" i="36"/>
  <c r="AD3186" i="36"/>
  <c r="AD3187" i="36"/>
  <c r="AD3188" i="36"/>
  <c r="AD3189" i="36"/>
  <c r="AD3190" i="36"/>
  <c r="AD3191" i="36"/>
  <c r="AD3192" i="36"/>
  <c r="AD3193" i="36"/>
  <c r="AD3194" i="36"/>
  <c r="AD3195" i="36"/>
  <c r="AD3196" i="36"/>
  <c r="AD3197" i="36"/>
  <c r="AD3198" i="36"/>
  <c r="AD3199" i="36"/>
  <c r="AD3200" i="36"/>
  <c r="AD3201" i="36"/>
  <c r="AD3202" i="36"/>
  <c r="AD3203" i="36"/>
  <c r="AD3204" i="36"/>
  <c r="AD3205" i="36"/>
  <c r="AD3206" i="36"/>
  <c r="AD3207" i="36"/>
  <c r="AD3208" i="36"/>
  <c r="AD3209" i="36"/>
  <c r="AD3210" i="36"/>
  <c r="AD3211" i="36"/>
  <c r="AD3212" i="36"/>
  <c r="AD3213" i="36"/>
  <c r="AD3214" i="36"/>
  <c r="AD3215" i="36"/>
  <c r="AD3216" i="36"/>
  <c r="AD3217" i="36"/>
  <c r="AD3218" i="36"/>
  <c r="AD3219" i="36"/>
  <c r="AD3220" i="36"/>
  <c r="AD3221" i="36"/>
  <c r="AD3222" i="36"/>
  <c r="AD3223" i="36"/>
  <c r="AD3224" i="36"/>
  <c r="AD3225" i="36"/>
  <c r="AD3226" i="36"/>
  <c r="AD3227" i="36"/>
  <c r="AD3228" i="36"/>
  <c r="AD3229" i="36"/>
  <c r="AD3230" i="36"/>
  <c r="AD3231" i="36"/>
  <c r="AD3232" i="36"/>
  <c r="AD3233" i="36"/>
  <c r="AD3234" i="36"/>
  <c r="AD3235" i="36"/>
  <c r="AD3236" i="36"/>
  <c r="AD3237" i="36"/>
  <c r="AD3238" i="36"/>
  <c r="AD3239" i="36"/>
  <c r="AD3240" i="36"/>
  <c r="AD3241" i="36"/>
  <c r="AD3242" i="36"/>
  <c r="AD3243" i="36"/>
  <c r="AD3244" i="36"/>
  <c r="AD3245" i="36"/>
  <c r="AD3246" i="36"/>
  <c r="AD3247" i="36"/>
  <c r="AD3248" i="36"/>
  <c r="AD3249" i="36"/>
  <c r="AD3250" i="36"/>
  <c r="AD3251" i="36"/>
  <c r="AD3252" i="36"/>
  <c r="AD3253" i="36"/>
  <c r="AD3254" i="36"/>
  <c r="AD3255" i="36"/>
  <c r="AD3256" i="36"/>
  <c r="AD3257" i="36"/>
  <c r="AD3258" i="36"/>
  <c r="AD3259" i="36"/>
  <c r="AD3260" i="36"/>
  <c r="AD3261" i="36"/>
  <c r="AD3262" i="36"/>
  <c r="AD3263" i="36"/>
  <c r="AD3264" i="36"/>
  <c r="AD3265" i="36"/>
  <c r="AD3266" i="36"/>
  <c r="AD3267" i="36"/>
  <c r="AD3268" i="36"/>
  <c r="AD3269" i="36"/>
  <c r="AD3270" i="36"/>
  <c r="AD3271" i="36"/>
  <c r="AD3272" i="36"/>
  <c r="AD3273" i="36"/>
  <c r="AD3274" i="36"/>
  <c r="AD3275" i="36"/>
  <c r="AD3276" i="36"/>
  <c r="AD3277" i="36"/>
  <c r="AD3278" i="36"/>
  <c r="AD3279" i="36"/>
  <c r="AD3280" i="36"/>
  <c r="AD3281" i="36"/>
  <c r="AD3282" i="36"/>
  <c r="AD3283" i="36"/>
  <c r="AD3284" i="36"/>
  <c r="AD3285" i="36"/>
  <c r="AD3286" i="36"/>
  <c r="AD3287" i="36"/>
  <c r="AD3288" i="36"/>
  <c r="AD3289" i="36"/>
  <c r="AD3290" i="36"/>
  <c r="AD3291" i="36"/>
  <c r="AD3292" i="36"/>
  <c r="AD3293" i="36"/>
  <c r="AD3294" i="36"/>
  <c r="AD3295" i="36"/>
  <c r="AD3296" i="36"/>
  <c r="AD3297" i="36"/>
  <c r="AD3298" i="36"/>
  <c r="AD3299" i="36"/>
  <c r="AD3300" i="36"/>
  <c r="AD3301" i="36"/>
  <c r="AD3302" i="36"/>
  <c r="AD3303" i="36"/>
  <c r="AD3304" i="36"/>
  <c r="AD3305" i="36"/>
  <c r="AD3306" i="36"/>
  <c r="AD3307" i="36"/>
  <c r="AD3308" i="36"/>
  <c r="AD3309" i="36"/>
  <c r="AD3310" i="36"/>
  <c r="AD3311" i="36"/>
  <c r="AD3312" i="36"/>
  <c r="AD3313" i="36"/>
  <c r="AD3314" i="36"/>
  <c r="AD3315" i="36"/>
  <c r="AD3316" i="36"/>
  <c r="AD3317" i="36"/>
  <c r="AD3318" i="36"/>
  <c r="AD3319" i="36"/>
  <c r="AD3320" i="36"/>
  <c r="AD3321" i="36"/>
  <c r="AD3322" i="36"/>
  <c r="AD3323" i="36"/>
  <c r="AD3324" i="36"/>
  <c r="AD3325" i="36"/>
  <c r="AD3326" i="36"/>
  <c r="AD3327" i="36"/>
  <c r="AD3328" i="36"/>
  <c r="AD3329" i="36"/>
  <c r="AD3330" i="36"/>
  <c r="AD3331" i="36"/>
  <c r="AD3332" i="36"/>
  <c r="AD3333" i="36"/>
  <c r="AD3334" i="36"/>
  <c r="AD3335" i="36"/>
  <c r="AD3336" i="36"/>
  <c r="AD3337" i="36"/>
  <c r="AD3338" i="36"/>
  <c r="AD3339" i="36"/>
  <c r="AD3340" i="36"/>
  <c r="AD3341" i="36"/>
  <c r="AD3342" i="36"/>
  <c r="AD3343" i="36"/>
  <c r="AD3344" i="36"/>
  <c r="AD3345" i="36"/>
  <c r="AD3346" i="36"/>
  <c r="AD3347" i="36"/>
  <c r="AD3348" i="36"/>
  <c r="AD3349" i="36"/>
  <c r="AD3350" i="36"/>
  <c r="AD3351" i="36"/>
  <c r="AD3352" i="36"/>
  <c r="AD3353" i="36"/>
  <c r="AD3354" i="36"/>
  <c r="AD3355" i="36"/>
  <c r="AD3356" i="36"/>
  <c r="AD3357" i="36"/>
  <c r="AD3358" i="36"/>
  <c r="AD3359" i="36"/>
  <c r="AD3360" i="36"/>
  <c r="AD3361" i="36"/>
  <c r="AD3362" i="36"/>
  <c r="AD3363" i="36"/>
  <c r="AD3364" i="36"/>
  <c r="AD3365" i="36"/>
  <c r="AD3366" i="36"/>
  <c r="AD3367" i="36"/>
  <c r="AD3368" i="36"/>
  <c r="AD3369" i="36"/>
  <c r="AD3370" i="36"/>
  <c r="AD3371" i="36"/>
  <c r="AD3372" i="36"/>
  <c r="AD3373" i="36"/>
  <c r="AD3374" i="36"/>
  <c r="AD3375" i="36"/>
  <c r="AD3376" i="36"/>
  <c r="AD3377" i="36"/>
  <c r="AD3378" i="36"/>
  <c r="AD3379" i="36"/>
  <c r="AD3380" i="36"/>
  <c r="AD3381" i="36"/>
  <c r="AD3382" i="36"/>
  <c r="AD3383" i="36"/>
  <c r="AD3384" i="36"/>
  <c r="AD3385" i="36"/>
  <c r="AD3386" i="36"/>
  <c r="AD3387" i="36"/>
  <c r="AD3388" i="36"/>
  <c r="AD3389" i="36"/>
  <c r="AD3390" i="36"/>
  <c r="AD3391" i="36"/>
  <c r="AD3392" i="36"/>
  <c r="AD3393" i="36"/>
  <c r="AD3394" i="36"/>
  <c r="AD3395" i="36"/>
  <c r="AD3396" i="36"/>
  <c r="AD3397" i="36"/>
  <c r="AD3398" i="36"/>
  <c r="AD3399" i="36"/>
  <c r="AD3400" i="36"/>
  <c r="AD3401" i="36"/>
  <c r="AD3402" i="36"/>
  <c r="AD3403" i="36"/>
  <c r="AD3404" i="36"/>
  <c r="AD3405" i="36"/>
  <c r="AD3406" i="36"/>
  <c r="AD3407" i="36"/>
  <c r="AD3408" i="36"/>
  <c r="AD3409" i="36"/>
  <c r="AD3410" i="36"/>
  <c r="AD3411" i="36"/>
  <c r="AD3412" i="36"/>
  <c r="AD3413" i="36"/>
  <c r="AD3414" i="36"/>
  <c r="AD3415" i="36"/>
  <c r="AD3416" i="36"/>
  <c r="AD3417" i="36"/>
  <c r="AD3418" i="36"/>
  <c r="AD3419" i="36"/>
  <c r="AD3420" i="36"/>
  <c r="AD3421" i="36"/>
  <c r="AD3422" i="36"/>
  <c r="AD3423" i="36"/>
  <c r="AD3424" i="36"/>
  <c r="AD3425" i="36"/>
  <c r="AD3426" i="36"/>
  <c r="AD3427" i="36"/>
  <c r="AD3428" i="36"/>
  <c r="AD3429" i="36"/>
  <c r="AD3430" i="36"/>
  <c r="AD3431" i="36"/>
  <c r="AD3432" i="36"/>
  <c r="AD3433" i="36"/>
  <c r="AD3434" i="36"/>
  <c r="AD3435" i="36"/>
  <c r="AD3436" i="36"/>
  <c r="AD3437" i="36"/>
  <c r="AD3438" i="36"/>
  <c r="AD3439" i="36"/>
  <c r="AD3440" i="36"/>
  <c r="AD3441" i="36"/>
  <c r="AD3442" i="36"/>
  <c r="AD3443" i="36"/>
  <c r="AD3444" i="36"/>
  <c r="AD3445" i="36"/>
  <c r="AD3446" i="36"/>
  <c r="AD3447" i="36"/>
  <c r="AD3448" i="36"/>
  <c r="AD3449" i="36"/>
  <c r="AD3450" i="36"/>
  <c r="AD3451" i="36"/>
  <c r="AD3452" i="36"/>
  <c r="AD3453" i="36"/>
  <c r="AD3454" i="36"/>
  <c r="AD3455" i="36"/>
  <c r="AD3456" i="36"/>
  <c r="AD3457" i="36"/>
  <c r="AD3458" i="36"/>
  <c r="AD3459" i="36"/>
  <c r="AD3460" i="36"/>
  <c r="AD3461" i="36"/>
  <c r="AD3462" i="36"/>
  <c r="AD3463" i="36"/>
  <c r="AD3464" i="36"/>
  <c r="AD3465" i="36"/>
  <c r="AD3466" i="36"/>
  <c r="AD3467" i="36"/>
  <c r="AD3468" i="36"/>
  <c r="AD3469" i="36"/>
  <c r="AD3470" i="36"/>
  <c r="AD3471" i="36"/>
  <c r="AD3472" i="36"/>
  <c r="AD3473" i="36"/>
  <c r="AD3474" i="36"/>
  <c r="AD3475" i="36"/>
  <c r="AD3476" i="36"/>
  <c r="AD3477" i="36"/>
  <c r="AD3478" i="36"/>
  <c r="AD3479" i="36"/>
  <c r="AD3480" i="36"/>
  <c r="AD3481" i="36"/>
  <c r="AD3482" i="36"/>
  <c r="AD3483" i="36"/>
  <c r="AD3484" i="36"/>
  <c r="AD3485" i="36"/>
  <c r="AD3486" i="36"/>
  <c r="AD3487" i="36"/>
  <c r="AD3488" i="36"/>
  <c r="AD3489" i="36"/>
  <c r="AD3490" i="36"/>
  <c r="AD3491" i="36"/>
  <c r="AD3492" i="36"/>
  <c r="AD3493" i="36"/>
  <c r="AD3494" i="36"/>
  <c r="AD3495" i="36"/>
  <c r="AD3496" i="36"/>
  <c r="AD3497" i="36"/>
  <c r="AD3498" i="36"/>
  <c r="AD3499" i="36"/>
  <c r="AD3500" i="36"/>
  <c r="AD3501" i="36"/>
  <c r="AD3502" i="36"/>
  <c r="AD3503" i="36"/>
  <c r="AD3504" i="36"/>
  <c r="AD3505" i="36"/>
  <c r="AD3506" i="36"/>
  <c r="AD3507" i="36"/>
  <c r="AD3508" i="36"/>
  <c r="AD3509" i="36"/>
  <c r="AD3510" i="36"/>
  <c r="AD3511" i="36"/>
  <c r="AD3512" i="36"/>
  <c r="AD3513" i="36"/>
  <c r="AD3514" i="36"/>
  <c r="AD3515" i="36"/>
  <c r="AD3516" i="36"/>
  <c r="AD3517" i="36"/>
  <c r="AD3518" i="36"/>
  <c r="AD3519" i="36"/>
  <c r="AD3520" i="36"/>
  <c r="AD3521" i="36"/>
  <c r="AD3522" i="36"/>
  <c r="AD3523" i="36"/>
  <c r="AD3524" i="36"/>
  <c r="AD3525" i="36"/>
  <c r="AD3526" i="36"/>
  <c r="AD3527" i="36"/>
  <c r="AD3528" i="36"/>
  <c r="AD3529" i="36"/>
  <c r="AD3530" i="36"/>
  <c r="AD3531" i="36"/>
  <c r="AD3532" i="36"/>
  <c r="AD3533" i="36"/>
  <c r="AD3534" i="36"/>
  <c r="AD3535" i="36"/>
  <c r="AD3536" i="36"/>
  <c r="AD3537" i="36"/>
  <c r="AD3538" i="36"/>
  <c r="AD3539" i="36"/>
  <c r="AD3540" i="36"/>
  <c r="AD3541" i="36"/>
  <c r="AD3542" i="36"/>
  <c r="AD3543" i="36"/>
  <c r="AD3544" i="36"/>
  <c r="AD3545" i="36"/>
  <c r="AD3546" i="36"/>
  <c r="AD3547" i="36"/>
  <c r="AD3548" i="36"/>
  <c r="AD3549" i="36"/>
  <c r="AD3550" i="36"/>
  <c r="AD3551" i="36"/>
  <c r="AD3552" i="36"/>
  <c r="AD3553" i="36"/>
  <c r="AD3554" i="36"/>
  <c r="AD3555" i="36"/>
  <c r="AD3556" i="36"/>
  <c r="AD3557" i="36"/>
  <c r="AD3558" i="36"/>
  <c r="AD3559" i="36"/>
  <c r="AD3560" i="36"/>
  <c r="AD3561" i="36"/>
  <c r="AD3562" i="36"/>
  <c r="AD3563" i="36"/>
  <c r="AD3564" i="36"/>
  <c r="AD3565" i="36"/>
  <c r="AD3566" i="36"/>
  <c r="AD3567" i="36"/>
  <c r="AD3568" i="36"/>
  <c r="AD3569" i="36"/>
  <c r="AD3570" i="36"/>
  <c r="AD3571" i="36"/>
  <c r="AD3572" i="36"/>
  <c r="AD3573" i="36"/>
  <c r="AD3574" i="36"/>
  <c r="AD3575" i="36"/>
  <c r="AD3576" i="36"/>
  <c r="AD3577" i="36"/>
  <c r="AD3578" i="36"/>
  <c r="AD3579" i="36"/>
  <c r="AD3580" i="36"/>
  <c r="AD3581" i="36"/>
  <c r="AD3582" i="36"/>
  <c r="AD3583" i="36"/>
  <c r="AD3584" i="36"/>
  <c r="AD3585" i="36"/>
  <c r="AD3586" i="36"/>
  <c r="AD3587" i="36"/>
  <c r="AD3588" i="36"/>
  <c r="AD3589" i="36"/>
  <c r="AD3590" i="36"/>
  <c r="AD3591" i="36"/>
  <c r="AD3592" i="36"/>
  <c r="AD3593" i="36"/>
  <c r="AD3594" i="36"/>
  <c r="AD3595" i="36"/>
  <c r="AD3596" i="36"/>
  <c r="AD3597" i="36"/>
  <c r="AD3598" i="36"/>
  <c r="AD3599" i="36"/>
  <c r="AD3600" i="36"/>
  <c r="AD3601" i="36"/>
  <c r="AD3602" i="36"/>
  <c r="AD3603" i="36"/>
  <c r="AD3604" i="36"/>
  <c r="AD3605" i="36"/>
  <c r="AD3606" i="36"/>
  <c r="AD3607" i="36"/>
  <c r="AD3608" i="36"/>
  <c r="AD3609" i="36"/>
  <c r="AD3610" i="36"/>
  <c r="AD3611" i="36"/>
  <c r="AD3612" i="36"/>
  <c r="AD3613" i="36"/>
  <c r="AD3614" i="36"/>
  <c r="AD3615" i="36"/>
  <c r="AD3616" i="36"/>
  <c r="AD3617" i="36"/>
  <c r="AD3618" i="36"/>
  <c r="AD3619" i="36"/>
  <c r="AD3620" i="36"/>
  <c r="AD3621" i="36"/>
  <c r="AD3622" i="36"/>
  <c r="AD3623" i="36"/>
  <c r="AD3624" i="36"/>
  <c r="AD3625" i="36"/>
  <c r="AD3626" i="36"/>
  <c r="AD3627" i="36"/>
  <c r="AD3628" i="36"/>
  <c r="AD3629" i="36"/>
  <c r="AD3630" i="36"/>
  <c r="AD3631" i="36"/>
  <c r="AD3632" i="36"/>
  <c r="AD3633" i="36"/>
  <c r="AD3634" i="36"/>
  <c r="AD3635" i="36"/>
  <c r="AD3636" i="36"/>
  <c r="AD3637" i="36"/>
  <c r="AD3638" i="36"/>
  <c r="AD3639" i="36"/>
  <c r="AD3640" i="36"/>
  <c r="AD3641" i="36"/>
  <c r="AD3642" i="36"/>
  <c r="AD3643" i="36"/>
  <c r="AD3644" i="36"/>
  <c r="AD3645" i="36"/>
  <c r="AD3646" i="36"/>
  <c r="AD3647" i="36"/>
  <c r="AD3648" i="36"/>
  <c r="AD3649" i="36"/>
  <c r="AD3650" i="36"/>
  <c r="AD3651" i="36"/>
  <c r="AD3652" i="36"/>
  <c r="AD3653" i="36"/>
  <c r="AD3654" i="36"/>
  <c r="AD3655" i="36"/>
  <c r="AD3656" i="36"/>
  <c r="AD3657" i="36"/>
  <c r="AD3658" i="36"/>
  <c r="AD3659" i="36"/>
  <c r="AD3660" i="36"/>
  <c r="AD3661" i="36"/>
  <c r="AD3662" i="36"/>
  <c r="AD3663" i="36"/>
  <c r="AD3664" i="36"/>
  <c r="AD3665" i="36"/>
  <c r="AD3666" i="36"/>
  <c r="AD3667" i="36"/>
  <c r="AD3668" i="36"/>
  <c r="AD3669" i="36"/>
  <c r="AD3670" i="36"/>
  <c r="AD3671" i="36"/>
  <c r="AD3672" i="36"/>
  <c r="AD3673" i="36"/>
  <c r="AD3674" i="36"/>
  <c r="AD3675" i="36"/>
  <c r="AD3676" i="36"/>
  <c r="AD3677" i="36"/>
  <c r="AD3678" i="36"/>
  <c r="AD3679" i="36"/>
  <c r="AD3680" i="36"/>
  <c r="AD3681" i="36"/>
  <c r="AD3682" i="36"/>
  <c r="AD3683" i="36"/>
  <c r="AD3684" i="36"/>
  <c r="AD3685" i="36"/>
  <c r="AD3686" i="36"/>
  <c r="AD3687" i="36"/>
  <c r="AD3688" i="36"/>
  <c r="AD3689" i="36"/>
  <c r="AD3690" i="36"/>
  <c r="AD3691" i="36"/>
  <c r="AD3692" i="36"/>
  <c r="AD3693" i="36"/>
  <c r="AD3694" i="36"/>
  <c r="AD3695" i="36"/>
  <c r="AD3696" i="36"/>
  <c r="AD3697" i="36"/>
  <c r="AD3698" i="36"/>
  <c r="AD3699" i="36"/>
  <c r="AD3700" i="36"/>
  <c r="AD3701" i="36"/>
  <c r="AD3702" i="36"/>
  <c r="AD3703" i="36"/>
  <c r="AD3704" i="36"/>
  <c r="AD3705" i="36"/>
  <c r="AD3706" i="36"/>
  <c r="AD3707" i="36"/>
  <c r="AD3708" i="36"/>
  <c r="AD3709" i="36"/>
  <c r="AD3710" i="36"/>
  <c r="AD3711" i="36"/>
  <c r="AD3712" i="36"/>
  <c r="AD3713" i="36"/>
  <c r="AD3714" i="36"/>
  <c r="AD3715" i="36"/>
  <c r="AD3716" i="36"/>
  <c r="AD3717" i="36"/>
  <c r="AD3718" i="36"/>
  <c r="AD3719" i="36"/>
  <c r="AD3720" i="36"/>
  <c r="AD3721" i="36"/>
  <c r="AD3722" i="36"/>
  <c r="AD3723" i="36"/>
  <c r="AD3724" i="36"/>
  <c r="AD3725" i="36"/>
  <c r="AD3726" i="36"/>
  <c r="AD3727" i="36"/>
  <c r="AD3728" i="36"/>
  <c r="AD3729" i="36"/>
  <c r="AD3730" i="36"/>
  <c r="AD3731" i="36"/>
  <c r="AD3732" i="36"/>
  <c r="AD3733" i="36"/>
  <c r="AD3734" i="36"/>
  <c r="AD3735" i="36"/>
  <c r="AD3736" i="36"/>
  <c r="AD3737" i="36"/>
  <c r="AD3738" i="36"/>
  <c r="AD3739" i="36"/>
  <c r="AD3740" i="36"/>
  <c r="AD3741" i="36"/>
  <c r="AD3742" i="36"/>
  <c r="AD3743" i="36"/>
  <c r="AD3744" i="36"/>
  <c r="AD3745" i="36"/>
  <c r="AD3746" i="36"/>
  <c r="AD3747" i="36"/>
  <c r="AD3748" i="36"/>
  <c r="AD3749" i="36"/>
  <c r="AD3750" i="36"/>
  <c r="AD3751" i="36"/>
  <c r="AD3752" i="36"/>
  <c r="AD3753" i="36"/>
  <c r="AD3754" i="36"/>
  <c r="AD3755" i="36"/>
  <c r="AD3756" i="36"/>
  <c r="AD3757" i="36"/>
  <c r="AD3758" i="36"/>
  <c r="AD3759" i="36"/>
  <c r="AD3760" i="36"/>
  <c r="AD3761" i="36"/>
  <c r="AD3762" i="36"/>
  <c r="AD3763" i="36"/>
  <c r="AD3764" i="36"/>
  <c r="AD3765" i="36"/>
  <c r="AD3766" i="36"/>
  <c r="AD3767" i="36"/>
  <c r="AD3768" i="36"/>
  <c r="AD3769" i="36"/>
  <c r="AD3770" i="36"/>
  <c r="AD3771" i="36"/>
  <c r="AD3772" i="36"/>
  <c r="AD3773" i="36"/>
  <c r="AD3774" i="36"/>
  <c r="AD3775" i="36"/>
  <c r="AD3776" i="36"/>
  <c r="AD3777" i="36"/>
  <c r="AD3778" i="36"/>
  <c r="AD3779" i="36"/>
  <c r="AD3780" i="36"/>
  <c r="AD3781" i="36"/>
  <c r="AD3782" i="36"/>
  <c r="AD3783" i="36"/>
  <c r="AD3784" i="36"/>
  <c r="AD3785" i="36"/>
  <c r="AD3786" i="36"/>
  <c r="AD3787" i="36"/>
  <c r="AD3788" i="36"/>
  <c r="AD3789" i="36"/>
  <c r="AD3790" i="36"/>
  <c r="AD3791" i="36"/>
  <c r="AD3792" i="36"/>
  <c r="AD3793" i="36"/>
  <c r="AD3794" i="36"/>
  <c r="AD3795" i="36"/>
  <c r="AD3796" i="36"/>
  <c r="AD3797" i="36"/>
  <c r="AD3798" i="36"/>
  <c r="AD3799" i="36"/>
  <c r="AD3800" i="36"/>
  <c r="AD3801" i="36"/>
  <c r="AD3802" i="36"/>
  <c r="AD3803" i="36"/>
  <c r="AD3804" i="36"/>
  <c r="AD3805" i="36"/>
  <c r="AD3806" i="36"/>
  <c r="AD3807" i="36"/>
  <c r="AD3808" i="36"/>
  <c r="AD3809" i="36"/>
  <c r="AD3810" i="36"/>
  <c r="AD3811" i="36"/>
  <c r="AD3812" i="36"/>
  <c r="AD3813" i="36"/>
  <c r="AD3814" i="36"/>
  <c r="AD3815" i="36"/>
  <c r="AD3816" i="36"/>
  <c r="AD3817" i="36"/>
  <c r="AD3818" i="36"/>
  <c r="AD3819" i="36"/>
  <c r="AD3820" i="36"/>
  <c r="AD3821" i="36"/>
  <c r="AD3822" i="36"/>
  <c r="AD3823" i="36"/>
  <c r="AD3824" i="36"/>
  <c r="AD3825" i="36"/>
  <c r="AD3826" i="36"/>
  <c r="AD3827" i="36"/>
  <c r="AD3828" i="36"/>
  <c r="AD3829" i="36"/>
  <c r="AD3830" i="36"/>
  <c r="AD3831" i="36"/>
  <c r="AD3832" i="36"/>
  <c r="AD3833" i="36"/>
  <c r="AD3834" i="36"/>
  <c r="AD3835" i="36"/>
  <c r="AD3836" i="36"/>
  <c r="AD3837" i="36"/>
  <c r="AD3838" i="36"/>
  <c r="AD3839" i="36"/>
  <c r="AD3840" i="36"/>
  <c r="AD3841" i="36"/>
  <c r="AD3842" i="36"/>
  <c r="AD3843" i="36"/>
  <c r="AD3844" i="36"/>
  <c r="AD3845" i="36"/>
  <c r="AD3846" i="36"/>
  <c r="AD3847" i="36"/>
  <c r="AD3848" i="36"/>
  <c r="AD3849" i="36"/>
  <c r="AD3850" i="36"/>
  <c r="AD3851" i="36"/>
  <c r="AD3852" i="36"/>
  <c r="AD3853" i="36"/>
  <c r="AD3854" i="36"/>
  <c r="AD3855" i="36"/>
  <c r="AD3856" i="36"/>
  <c r="AD3857" i="36"/>
  <c r="AD3858" i="36"/>
  <c r="AD3859" i="36"/>
  <c r="AD3860" i="36"/>
  <c r="AD3861" i="36"/>
  <c r="AD3862" i="36"/>
  <c r="AD3863" i="36"/>
  <c r="AD3864" i="36"/>
  <c r="AD3865" i="36"/>
  <c r="AD3866" i="36"/>
  <c r="AD3867" i="36"/>
  <c r="AD3868" i="36"/>
  <c r="AD3869" i="36"/>
  <c r="AD3870" i="36"/>
  <c r="AD3871" i="36"/>
  <c r="AD3872" i="36"/>
  <c r="AD3873" i="36"/>
  <c r="AD3874" i="36"/>
  <c r="AD3875" i="36"/>
  <c r="AD3876" i="36"/>
  <c r="AD3877" i="36"/>
  <c r="AD3878" i="36"/>
  <c r="AD3879" i="36"/>
  <c r="AD3880" i="36"/>
  <c r="AD3881" i="36"/>
  <c r="AD3882" i="36"/>
  <c r="AD3883" i="36"/>
  <c r="AD3884" i="36"/>
  <c r="AD3885" i="36"/>
  <c r="AD3886" i="36"/>
  <c r="AD3887" i="36"/>
  <c r="AD3888" i="36"/>
  <c r="AD3889" i="36"/>
  <c r="AD3890" i="36"/>
  <c r="AD3891" i="36"/>
  <c r="AD3892" i="36"/>
  <c r="AD3893" i="36"/>
  <c r="AD3894" i="36"/>
  <c r="AD3895" i="36"/>
  <c r="AD3896" i="36"/>
  <c r="AD3897" i="36"/>
  <c r="AD3898" i="36"/>
  <c r="AD3899" i="36"/>
  <c r="AD3900" i="36"/>
  <c r="AD3901" i="36"/>
  <c r="AD3902" i="36"/>
  <c r="AD3903" i="36"/>
  <c r="AD3904" i="36"/>
  <c r="AD3905" i="36"/>
  <c r="AD3906" i="36"/>
  <c r="AD3907" i="36"/>
  <c r="AD3908" i="36"/>
  <c r="AD3909" i="36"/>
  <c r="AD3910" i="36"/>
  <c r="AD3911" i="36"/>
  <c r="AD3912" i="36"/>
  <c r="AD3913" i="36"/>
  <c r="AD3914" i="36"/>
  <c r="AD3915" i="36"/>
  <c r="AD3916" i="36"/>
  <c r="AD3917" i="36"/>
  <c r="AD3918" i="36"/>
  <c r="AD3919" i="36"/>
  <c r="AD3920" i="36"/>
  <c r="AD3921" i="36"/>
  <c r="AD3922" i="36"/>
  <c r="AD3923" i="36"/>
  <c r="AD3924" i="36"/>
  <c r="AD3925" i="36"/>
  <c r="AD3926" i="36"/>
  <c r="AD3927" i="36"/>
  <c r="AD3928" i="36"/>
  <c r="AD3929" i="36"/>
  <c r="AD3930" i="36"/>
  <c r="AD3931" i="36"/>
  <c r="AD3932" i="36"/>
  <c r="AD3933" i="36"/>
  <c r="AD3934" i="36"/>
  <c r="AD3935" i="36"/>
  <c r="AD3936" i="36"/>
  <c r="AD3937" i="36"/>
  <c r="AD3938" i="36"/>
  <c r="AD3939" i="36"/>
  <c r="AD3940" i="36"/>
  <c r="AD3941" i="36"/>
  <c r="AD3942" i="36"/>
  <c r="AD3943" i="36"/>
  <c r="AD3944" i="36"/>
  <c r="AD3945" i="36"/>
  <c r="AD3946" i="36"/>
  <c r="AD3947" i="36"/>
  <c r="AD3948" i="36"/>
  <c r="AD3949" i="36"/>
  <c r="AD3950" i="36"/>
  <c r="AD3951" i="36"/>
  <c r="AD3952" i="36"/>
  <c r="AD3953" i="36"/>
  <c r="AD3954" i="36"/>
  <c r="AD3955" i="36"/>
  <c r="AD3956" i="36"/>
  <c r="AD3957" i="36"/>
  <c r="AD3958" i="36"/>
  <c r="AD3959" i="36"/>
  <c r="AD3960" i="36"/>
  <c r="AD3961" i="36"/>
  <c r="AD3962" i="36"/>
  <c r="AD3963" i="36"/>
  <c r="AD3964" i="36"/>
  <c r="AD3965" i="36"/>
  <c r="AD3966" i="36"/>
  <c r="AD3967" i="36"/>
  <c r="AD3968" i="36"/>
  <c r="AD3969" i="36"/>
  <c r="AD3970" i="36"/>
  <c r="AD3971" i="36"/>
  <c r="AD3972" i="36"/>
  <c r="AD3973" i="36"/>
  <c r="AD3974" i="36"/>
  <c r="AD3975" i="36"/>
  <c r="AD3976" i="36"/>
  <c r="AD3977" i="36"/>
  <c r="AD3978" i="36"/>
  <c r="AD3979" i="36"/>
  <c r="AD3980" i="36"/>
  <c r="AD3981" i="36"/>
  <c r="AD3982" i="36"/>
  <c r="AD3983" i="36"/>
  <c r="AD3984" i="36"/>
  <c r="AD3985" i="36"/>
  <c r="AD3986" i="36"/>
  <c r="AD3987" i="36"/>
  <c r="AD3988" i="36"/>
  <c r="AD3989" i="36"/>
  <c r="AD3990" i="36"/>
  <c r="AD3991" i="36"/>
  <c r="AD3992" i="36"/>
  <c r="AD3993" i="36"/>
  <c r="AD3994" i="36"/>
  <c r="AD3995" i="36"/>
  <c r="AD3996" i="36"/>
  <c r="AD3997" i="36"/>
  <c r="AD3998" i="36"/>
  <c r="AD3999" i="36"/>
  <c r="AD4000" i="36"/>
  <c r="AD4001" i="36"/>
  <c r="AD4002" i="36"/>
  <c r="AD4003" i="36"/>
  <c r="AD4004" i="36"/>
  <c r="AD4005" i="36"/>
  <c r="AD4006" i="36"/>
  <c r="AD4007" i="36"/>
  <c r="AD4008" i="36"/>
  <c r="AD4009" i="36"/>
  <c r="AD4010" i="36"/>
  <c r="AD4011" i="36"/>
  <c r="AD4012" i="36"/>
  <c r="AD4013" i="36"/>
  <c r="AD4014" i="36"/>
  <c r="AD4015" i="36"/>
  <c r="AD4016" i="36"/>
  <c r="AD4017" i="36"/>
  <c r="AD4018" i="36"/>
  <c r="AD4019" i="36"/>
  <c r="AD4020" i="36"/>
  <c r="AD4021" i="36"/>
  <c r="AD4022" i="36"/>
  <c r="AD4023" i="36"/>
  <c r="AD4024" i="36"/>
  <c r="AD4025" i="36"/>
  <c r="AD4026" i="36"/>
  <c r="AD4027" i="36"/>
  <c r="AD4028" i="36"/>
  <c r="AD4029" i="36"/>
  <c r="AD4030" i="36"/>
  <c r="AD4031" i="36"/>
  <c r="AD4032" i="36"/>
  <c r="AD4033" i="36"/>
  <c r="AD4034" i="36"/>
  <c r="AD4035" i="36"/>
  <c r="AD4036" i="36"/>
  <c r="AD4037" i="36"/>
  <c r="AD4038" i="36"/>
  <c r="AD4039" i="36"/>
  <c r="AD4040" i="36"/>
  <c r="AD4041" i="36"/>
  <c r="AD4042" i="36"/>
  <c r="AD4043" i="36"/>
  <c r="AD4044" i="36"/>
  <c r="AD4045" i="36"/>
  <c r="AD4046" i="36"/>
  <c r="AD4047" i="36"/>
  <c r="AD4048" i="36"/>
  <c r="AD4049" i="36"/>
  <c r="AD4050" i="36"/>
  <c r="AD4051" i="36"/>
  <c r="AD4052" i="36"/>
  <c r="AD4053" i="36"/>
  <c r="AD4054" i="36"/>
  <c r="AD4055" i="36"/>
  <c r="AD4056" i="36"/>
  <c r="AD4057" i="36"/>
  <c r="AD4058" i="36"/>
  <c r="AD4059" i="36"/>
  <c r="AD4060" i="36"/>
  <c r="AD4061" i="36"/>
  <c r="AD4062" i="36"/>
  <c r="AD4063" i="36"/>
  <c r="AD4064" i="36"/>
  <c r="AD4065" i="36"/>
  <c r="AD4066" i="36"/>
  <c r="AD4067" i="36"/>
  <c r="AD4068" i="36"/>
  <c r="AD4069" i="36"/>
  <c r="AD4070" i="36"/>
  <c r="AD4071" i="36"/>
  <c r="AD4072" i="36"/>
  <c r="AD4073" i="36"/>
  <c r="AD4074" i="36"/>
  <c r="AD4075" i="36"/>
  <c r="AD4076" i="36"/>
  <c r="AD4077" i="36"/>
  <c r="AD4078" i="36"/>
  <c r="AD4079" i="36"/>
  <c r="AD4080" i="36"/>
  <c r="AD4081" i="36"/>
  <c r="AD4082" i="36"/>
  <c r="AD4083" i="36"/>
  <c r="AD4084" i="36"/>
  <c r="AD4085" i="36"/>
  <c r="AD4086" i="36"/>
  <c r="AD4087" i="36"/>
  <c r="AD4088" i="36"/>
  <c r="AD4089" i="36"/>
  <c r="AD4090" i="36"/>
  <c r="AD4091" i="36"/>
  <c r="AD4092" i="36"/>
  <c r="AD4093" i="36"/>
  <c r="AD4094" i="36"/>
  <c r="AD4095" i="36"/>
  <c r="AD4096" i="36"/>
  <c r="AD4097" i="36"/>
  <c r="AD4098" i="36"/>
  <c r="AD4099" i="36"/>
  <c r="AD4100" i="36"/>
  <c r="AD4101" i="36"/>
  <c r="AD4102" i="36"/>
  <c r="AD4103" i="36"/>
  <c r="AD4104" i="36"/>
  <c r="AD4105" i="36"/>
  <c r="AD4106" i="36"/>
  <c r="AD4107" i="36"/>
  <c r="AD4108" i="36"/>
  <c r="AD4109" i="36"/>
  <c r="AD4110" i="36"/>
  <c r="AD4111" i="36"/>
  <c r="AD4112" i="36"/>
  <c r="AD4113" i="36"/>
  <c r="AD4114" i="36"/>
  <c r="AD4115" i="36"/>
  <c r="AD4116" i="36"/>
  <c r="AD4117" i="36"/>
  <c r="AD4118" i="36"/>
  <c r="AD4119" i="36"/>
  <c r="AD4120" i="36"/>
  <c r="AD4121" i="36"/>
  <c r="AD4122" i="36"/>
  <c r="AD4123" i="36"/>
  <c r="AD4124" i="36"/>
  <c r="AD4125" i="36"/>
  <c r="AD4126" i="36"/>
  <c r="AD4127" i="36"/>
  <c r="AD4128" i="36"/>
  <c r="AD4129" i="36"/>
  <c r="AD4130" i="36"/>
  <c r="AD4131" i="36"/>
  <c r="AD4132" i="36"/>
  <c r="AD4133" i="36"/>
  <c r="AD4134" i="36"/>
  <c r="AD4135" i="36"/>
  <c r="AD4136" i="36"/>
  <c r="AD4137" i="36"/>
  <c r="AD4138" i="36"/>
  <c r="AD4139" i="36"/>
  <c r="AD4140" i="36"/>
  <c r="AD4141" i="36"/>
  <c r="AD4142" i="36"/>
  <c r="AD4143" i="36"/>
  <c r="AD4144" i="36"/>
  <c r="AD4145" i="36"/>
  <c r="AD4146" i="36"/>
  <c r="AD4147" i="36"/>
  <c r="AD4148" i="36"/>
  <c r="AD4149" i="36"/>
  <c r="AD4150" i="36"/>
  <c r="AD4151" i="36"/>
  <c r="AD4152" i="36"/>
  <c r="AD4153" i="36"/>
  <c r="AD4154" i="36"/>
  <c r="AD4155" i="36"/>
  <c r="AD4156" i="36"/>
  <c r="AD4157" i="36"/>
  <c r="AD4158" i="36"/>
  <c r="AD4159" i="36"/>
  <c r="AD4160" i="36"/>
  <c r="AD4161" i="36"/>
  <c r="AD4162" i="36"/>
  <c r="AD4163" i="36"/>
  <c r="AD4164" i="36"/>
  <c r="AD4165" i="36"/>
  <c r="AD4166" i="36"/>
  <c r="AD4167" i="36"/>
  <c r="AD4168" i="36"/>
  <c r="AD4169" i="36"/>
  <c r="AD4170" i="36"/>
  <c r="AD4171" i="36"/>
  <c r="AD4172" i="36"/>
  <c r="AD4173" i="36"/>
  <c r="AD4174" i="36"/>
  <c r="AD4175" i="36"/>
  <c r="AD4176" i="36"/>
  <c r="AD4177" i="36"/>
  <c r="AD4178" i="36"/>
  <c r="AD4179" i="36"/>
  <c r="AD4180" i="36"/>
  <c r="AD4181" i="36"/>
  <c r="AD4182" i="36"/>
  <c r="AD4183" i="36"/>
  <c r="AD4184" i="36"/>
  <c r="AD4185" i="36"/>
  <c r="AD4186" i="36"/>
  <c r="AD4187" i="36"/>
  <c r="AD4188" i="36"/>
  <c r="AD4189" i="36"/>
  <c r="AD4190" i="36"/>
  <c r="AD4191" i="36"/>
  <c r="AD4192" i="36"/>
  <c r="AD4193" i="36"/>
  <c r="AD4194" i="36"/>
  <c r="AD4195" i="36"/>
  <c r="AD4196" i="36"/>
  <c r="AD4197" i="36"/>
  <c r="AD4198" i="36"/>
  <c r="AD4199" i="36"/>
  <c r="AD4200" i="36"/>
  <c r="AD4201" i="36"/>
  <c r="AD4202" i="36"/>
  <c r="AD4203" i="36"/>
  <c r="AD4204" i="36"/>
  <c r="AD4205" i="36"/>
  <c r="AD4206" i="36"/>
  <c r="AD4207" i="36"/>
  <c r="AD4208" i="36"/>
  <c r="AD4209" i="36"/>
  <c r="AD4210" i="36"/>
  <c r="AD4211" i="36"/>
  <c r="AD4212" i="36"/>
  <c r="AD4213" i="36"/>
  <c r="AD4214" i="36"/>
  <c r="AD4215" i="36"/>
  <c r="AD4216" i="36"/>
  <c r="AD4217" i="36"/>
  <c r="AD4218" i="36"/>
  <c r="AD4219" i="36"/>
  <c r="AD4220" i="36"/>
  <c r="AD4221" i="36"/>
  <c r="AD4222" i="36"/>
  <c r="AD4223" i="36"/>
  <c r="AD4224" i="36"/>
  <c r="AD4225" i="36"/>
  <c r="AD4226" i="36"/>
  <c r="AD4227" i="36"/>
  <c r="AD4228" i="36"/>
  <c r="AD4229" i="36"/>
  <c r="AD4230" i="36"/>
  <c r="AD4231" i="36"/>
  <c r="AD4232" i="36"/>
  <c r="AD4233" i="36"/>
  <c r="AD4234" i="36"/>
  <c r="AD4235" i="36"/>
  <c r="AD4236" i="36"/>
  <c r="AD4237" i="36"/>
  <c r="AD4238" i="36"/>
  <c r="AD4239" i="36"/>
  <c r="AD4240" i="36"/>
  <c r="AD4241" i="36"/>
  <c r="AD4242" i="36"/>
  <c r="AD4243" i="36"/>
  <c r="AD4244" i="36"/>
  <c r="AD4245" i="36"/>
  <c r="AD4246" i="36"/>
  <c r="AD4247" i="36"/>
  <c r="AD4248" i="36"/>
  <c r="AD4249" i="36"/>
  <c r="AD4250" i="36"/>
  <c r="AD4251" i="36"/>
  <c r="AD4252" i="36"/>
  <c r="AD4253" i="36"/>
  <c r="AD4254" i="36"/>
  <c r="AD4255" i="36"/>
  <c r="AD4256" i="36"/>
  <c r="AD4257" i="36"/>
  <c r="AD4258" i="36"/>
  <c r="AD4259" i="36"/>
  <c r="AD4260" i="36"/>
  <c r="AD4261" i="36"/>
  <c r="AD4262" i="36"/>
  <c r="AD4263" i="36"/>
  <c r="AD4264" i="36"/>
  <c r="AD4265" i="36"/>
  <c r="AD4266" i="36"/>
  <c r="AD4267" i="36"/>
  <c r="AD4268" i="36"/>
  <c r="AD4269" i="36"/>
  <c r="AD4270" i="36"/>
  <c r="AD4271" i="36"/>
  <c r="AD4272" i="36"/>
  <c r="AD4273" i="36"/>
  <c r="AD4274" i="36"/>
  <c r="AD4275" i="36"/>
  <c r="AD4276" i="36"/>
  <c r="AD4277" i="36"/>
  <c r="AD4278" i="36"/>
  <c r="AD4279" i="36"/>
  <c r="AD4280" i="36"/>
  <c r="AD4281" i="36"/>
  <c r="AD4282" i="36"/>
  <c r="AD4283" i="36"/>
  <c r="AD4284" i="36"/>
  <c r="AD4285" i="36"/>
  <c r="AD4286" i="36"/>
  <c r="AD4287" i="36"/>
  <c r="AD4288" i="36"/>
  <c r="AD4289" i="36"/>
  <c r="AD4290" i="36"/>
  <c r="AD4291" i="36"/>
  <c r="AD4292" i="36"/>
  <c r="AD4293" i="36"/>
  <c r="AD4294" i="36"/>
  <c r="AD4295" i="36"/>
  <c r="AD4296" i="36"/>
  <c r="AD4297" i="36"/>
  <c r="AD4298" i="36"/>
  <c r="AD4299" i="36"/>
  <c r="AD4300" i="36"/>
  <c r="AD4301" i="36"/>
  <c r="AD4302" i="36"/>
  <c r="AD4303" i="36"/>
  <c r="AD4304" i="36"/>
  <c r="AD4305" i="36"/>
  <c r="AD4306" i="36"/>
  <c r="AD4307" i="36"/>
  <c r="AD4308" i="36"/>
  <c r="AD4309" i="36"/>
  <c r="AD4310" i="36"/>
  <c r="AD4311" i="36"/>
  <c r="AD4312" i="36"/>
  <c r="AD4313" i="36"/>
  <c r="AD4314" i="36"/>
  <c r="AD4315" i="36"/>
  <c r="AD4316" i="36"/>
  <c r="AD4317" i="36"/>
  <c r="AD4318" i="36"/>
  <c r="AD4319" i="36"/>
  <c r="AD4320" i="36"/>
  <c r="AD4321" i="36"/>
  <c r="AD4322" i="36"/>
  <c r="AD4323" i="36"/>
  <c r="AD4324" i="36"/>
  <c r="AD4325" i="36"/>
  <c r="AD4326" i="36"/>
  <c r="AD4327" i="36"/>
  <c r="AD4328" i="36"/>
  <c r="AD4329" i="36"/>
  <c r="AD4330" i="36"/>
  <c r="AD4331" i="36"/>
  <c r="AD4332" i="36"/>
  <c r="AD4333" i="36"/>
  <c r="AD4334" i="36"/>
  <c r="AD4335" i="36"/>
  <c r="AD4336" i="36"/>
  <c r="AD4337" i="36"/>
  <c r="AD4338" i="36"/>
  <c r="AD4339" i="36"/>
  <c r="AD4340" i="36"/>
  <c r="AD4341" i="36"/>
  <c r="AD4342" i="36"/>
  <c r="AD4343" i="36"/>
  <c r="AD4344" i="36"/>
  <c r="AD4345" i="36"/>
  <c r="AD4346" i="36"/>
  <c r="AD4347" i="36"/>
  <c r="AD4348" i="36"/>
  <c r="AD4349" i="36"/>
  <c r="AD4350" i="36"/>
  <c r="AD4351" i="36"/>
  <c r="AD4352" i="36"/>
  <c r="AD4353" i="36"/>
  <c r="AD4354" i="36"/>
  <c r="AD4355" i="36"/>
  <c r="AD4356" i="36"/>
  <c r="AD4357" i="36"/>
  <c r="AD4358" i="36"/>
  <c r="AD4359" i="36"/>
  <c r="AD4360" i="36"/>
  <c r="AD4361" i="36"/>
  <c r="AD4362" i="36"/>
  <c r="AD4363" i="36"/>
  <c r="AD4364" i="36"/>
  <c r="AD4365" i="36"/>
  <c r="AD4366" i="36"/>
  <c r="AD4367" i="36"/>
  <c r="AD4368" i="36"/>
  <c r="AD4369" i="36"/>
  <c r="AD4370" i="36"/>
  <c r="AD4371" i="36"/>
  <c r="AD4372" i="36"/>
  <c r="AD4373" i="36"/>
  <c r="AD4374" i="36"/>
  <c r="AD4375" i="36"/>
  <c r="AD4376" i="36"/>
  <c r="AD4377" i="36"/>
  <c r="AD4378" i="36"/>
  <c r="AD4379" i="36"/>
  <c r="AD4380" i="36"/>
  <c r="AD4381" i="36"/>
  <c r="AD4382" i="36"/>
  <c r="AD4383" i="36"/>
  <c r="AD4384" i="36"/>
  <c r="AD4385" i="36"/>
  <c r="AD4386" i="36"/>
  <c r="AD4387" i="36"/>
  <c r="AD4388" i="36"/>
  <c r="AD4389" i="36"/>
  <c r="AD4390" i="36"/>
  <c r="AD4391" i="36"/>
  <c r="AD4392" i="36"/>
  <c r="AD4393" i="36"/>
  <c r="AD4394" i="36"/>
  <c r="AD4395" i="36"/>
  <c r="AD4396" i="36"/>
  <c r="AD4397" i="36"/>
  <c r="AD4398" i="36"/>
  <c r="AD4399" i="36"/>
  <c r="AD4400" i="36"/>
  <c r="AD4401" i="36"/>
  <c r="AD4402" i="36"/>
  <c r="AD4403" i="36"/>
  <c r="AD4404" i="36"/>
  <c r="AD4405" i="36"/>
  <c r="AD4406" i="36"/>
  <c r="AD4407" i="36"/>
  <c r="AD4408" i="36"/>
  <c r="AD4409" i="36"/>
  <c r="AD4410" i="36"/>
  <c r="AD4411" i="36"/>
  <c r="AD4412" i="36"/>
  <c r="AD4413" i="36"/>
  <c r="AD4414" i="36"/>
  <c r="AD4415" i="36"/>
  <c r="AD4416" i="36"/>
  <c r="AD4417" i="36"/>
  <c r="AD4418" i="36"/>
  <c r="AD4419" i="36"/>
  <c r="AD4420" i="36"/>
  <c r="AD4421" i="36"/>
  <c r="AD4422" i="36"/>
  <c r="AD4423" i="36"/>
  <c r="AD4424" i="36"/>
  <c r="AD4425" i="36"/>
  <c r="AD4426" i="36"/>
  <c r="AD4427" i="36"/>
  <c r="AD4428" i="36"/>
  <c r="AD4429" i="36"/>
  <c r="AD4430" i="36"/>
  <c r="AD4431" i="36"/>
  <c r="AD4432" i="36"/>
  <c r="AD4433" i="36"/>
  <c r="AD4434" i="36"/>
  <c r="AD4435" i="36"/>
  <c r="AD4436" i="36"/>
  <c r="AD4437" i="36"/>
  <c r="AD4438" i="36"/>
  <c r="AD4439" i="36"/>
  <c r="AD4440" i="36"/>
  <c r="AD4441" i="36"/>
  <c r="AD4442" i="36"/>
  <c r="AD4443" i="36"/>
  <c r="AD4444" i="36"/>
  <c r="AD4445" i="36"/>
  <c r="AD4446" i="36"/>
  <c r="AD4447" i="36"/>
  <c r="AD4448" i="36"/>
  <c r="AD4449" i="36"/>
  <c r="AD4450" i="36"/>
  <c r="AD4451" i="36"/>
  <c r="AD4452" i="36"/>
  <c r="AD4453" i="36"/>
  <c r="AD4454" i="36"/>
  <c r="AD4455" i="36"/>
  <c r="AD4456" i="36"/>
  <c r="AD4457" i="36"/>
  <c r="AD4458" i="36"/>
  <c r="AD4459" i="36"/>
  <c r="AD4460" i="36"/>
  <c r="AD4461" i="36"/>
  <c r="AD4462" i="36"/>
  <c r="AD4463" i="36"/>
  <c r="AD4464" i="36"/>
  <c r="AD4465" i="36"/>
  <c r="AD4466" i="36"/>
  <c r="AD4467" i="36"/>
  <c r="AD4468" i="36"/>
  <c r="AD4469" i="36"/>
  <c r="AD4470" i="36"/>
  <c r="AD4471" i="36"/>
  <c r="AD4472" i="36"/>
  <c r="AD4473" i="36"/>
  <c r="AD4474" i="36"/>
  <c r="AD4475" i="36"/>
  <c r="AD4476" i="36"/>
  <c r="AD4477" i="36"/>
  <c r="AD4478" i="36"/>
  <c r="AD4479" i="36"/>
  <c r="AD4480" i="36"/>
  <c r="AD4481" i="36"/>
  <c r="AD4482" i="36"/>
  <c r="AD4483" i="36"/>
  <c r="AD4484" i="36"/>
  <c r="AD4485" i="36"/>
  <c r="AD4486" i="36"/>
  <c r="AD4487" i="36"/>
  <c r="AD4488" i="36"/>
  <c r="AD4489" i="36"/>
  <c r="AD4490" i="36"/>
  <c r="AD4491" i="36"/>
  <c r="AD4492" i="36"/>
  <c r="AD4493" i="36"/>
  <c r="AD4494" i="36"/>
  <c r="AD4495" i="36"/>
  <c r="AD4496" i="36"/>
  <c r="AD4497" i="36"/>
  <c r="AD4498" i="36"/>
  <c r="AD4499" i="36"/>
  <c r="AD4500" i="36"/>
  <c r="AD4501" i="36"/>
  <c r="AD4502" i="36"/>
  <c r="AD4503" i="36"/>
  <c r="AD4504" i="36"/>
  <c r="AD4505" i="36"/>
  <c r="AD4506" i="36"/>
  <c r="AD4507" i="36"/>
  <c r="AD4508" i="36"/>
  <c r="AD4509" i="36"/>
  <c r="AD4510" i="36"/>
  <c r="AD4511" i="36"/>
  <c r="AD4512" i="36"/>
  <c r="AD4513" i="36"/>
  <c r="AD4514" i="36"/>
  <c r="AD4515" i="36"/>
  <c r="AD4516" i="36"/>
  <c r="AD4517" i="36"/>
  <c r="AD4518" i="36"/>
  <c r="AD4519" i="36"/>
  <c r="AD4520" i="36"/>
  <c r="AD4521" i="36"/>
  <c r="AD4522" i="36"/>
  <c r="AD4523" i="36"/>
  <c r="AD4524" i="36"/>
  <c r="AD4525" i="36"/>
  <c r="AD4526" i="36"/>
  <c r="AD4527" i="36"/>
  <c r="AD4528" i="36"/>
  <c r="AD4529" i="36"/>
  <c r="AD4530" i="36"/>
  <c r="AD4531" i="36"/>
  <c r="AD4532" i="36"/>
  <c r="AD4533" i="36"/>
  <c r="AD4534" i="36"/>
  <c r="AD4535" i="36"/>
  <c r="AD4536" i="36"/>
  <c r="AD4537" i="36"/>
  <c r="AD4538" i="36"/>
  <c r="AD4539" i="36"/>
  <c r="AD4540" i="36"/>
  <c r="AD4541" i="36"/>
  <c r="AD4542" i="36"/>
  <c r="AD4543" i="36"/>
  <c r="AD4544" i="36"/>
  <c r="AD4545" i="36"/>
  <c r="AD4546" i="36"/>
  <c r="AD4547" i="36"/>
  <c r="AD4548" i="36"/>
  <c r="AD4549" i="36"/>
  <c r="AD4550" i="36"/>
  <c r="AD4551" i="36"/>
  <c r="AD4552" i="36"/>
  <c r="AD4553" i="36"/>
  <c r="AD4554" i="36"/>
  <c r="AD4555" i="36"/>
  <c r="AD4556" i="36"/>
  <c r="AD4557" i="36"/>
  <c r="AD4558" i="36"/>
  <c r="AD4559" i="36"/>
  <c r="AD4560" i="36"/>
  <c r="AD4561" i="36"/>
  <c r="AD4562" i="36"/>
  <c r="AD4563" i="36"/>
  <c r="AD4564" i="36"/>
  <c r="AD4565" i="36"/>
  <c r="AD4566" i="36"/>
  <c r="AD4567" i="36"/>
  <c r="AD4568" i="36"/>
  <c r="AD4569" i="36"/>
  <c r="AD4570" i="36"/>
  <c r="AD4571" i="36"/>
  <c r="AD4572" i="36"/>
  <c r="AD4573" i="36"/>
  <c r="AD4574" i="36"/>
  <c r="AD4575" i="36"/>
  <c r="AD4576" i="36"/>
  <c r="AD4577" i="36"/>
  <c r="AD4578" i="36"/>
  <c r="AD4579" i="36"/>
  <c r="AD4580" i="36"/>
  <c r="AD4581" i="36"/>
  <c r="AD4582" i="36"/>
  <c r="AD4583" i="36"/>
  <c r="AD4584" i="36"/>
  <c r="AD4585" i="36"/>
  <c r="AD4586" i="36"/>
  <c r="AD4587" i="36"/>
  <c r="AD4588" i="36"/>
  <c r="AD4589" i="36"/>
  <c r="AD4590" i="36"/>
  <c r="AD4591" i="36"/>
  <c r="AD4592" i="36"/>
  <c r="AD4593" i="36"/>
  <c r="AD4594" i="36"/>
  <c r="AD4595" i="36"/>
  <c r="AD4596" i="36"/>
  <c r="AD4597" i="36"/>
  <c r="AD4598" i="36"/>
  <c r="AD4599" i="36"/>
  <c r="AD4600" i="36"/>
  <c r="AD4601" i="36"/>
  <c r="AD4602" i="36"/>
  <c r="AD4603" i="36"/>
  <c r="AD4604" i="36"/>
  <c r="AD4605" i="36"/>
  <c r="AD4606" i="36"/>
  <c r="AD4607" i="36"/>
  <c r="AD4608" i="36"/>
  <c r="AD4609" i="36"/>
  <c r="AD4610" i="36"/>
  <c r="AD4611" i="36"/>
  <c r="AD4612" i="36"/>
  <c r="AD4613" i="36"/>
  <c r="AD4614" i="36"/>
  <c r="AD4615" i="36"/>
  <c r="AD4616" i="36"/>
  <c r="AD4617" i="36"/>
  <c r="AD4618" i="36"/>
  <c r="AD4619" i="36"/>
  <c r="AD4620" i="36"/>
  <c r="AD4621" i="36"/>
  <c r="AD4622" i="36"/>
  <c r="AD4623" i="36"/>
  <c r="AD4624" i="36"/>
  <c r="AD4625" i="36"/>
  <c r="AD4626" i="36"/>
  <c r="AD4627" i="36"/>
  <c r="AD4628" i="36"/>
  <c r="AD4629" i="36"/>
  <c r="AD4630" i="36"/>
  <c r="AD4631" i="36"/>
  <c r="AD4632" i="36"/>
  <c r="AD4633" i="36"/>
  <c r="AD4634" i="36"/>
  <c r="AD4635" i="36"/>
  <c r="AD4636" i="36"/>
  <c r="AD4637" i="36"/>
  <c r="AD4638" i="36"/>
  <c r="AD4639" i="36"/>
  <c r="AD4640" i="36"/>
  <c r="AD4641" i="36"/>
  <c r="AD4642" i="36"/>
  <c r="AD4643" i="36"/>
  <c r="AD4644" i="36"/>
  <c r="AD4645" i="36"/>
  <c r="AD4646" i="36"/>
  <c r="AD4647" i="36"/>
  <c r="AD4648" i="36"/>
  <c r="AD4649" i="36"/>
  <c r="AD4650" i="36"/>
  <c r="AD4651" i="36"/>
  <c r="AD4652" i="36"/>
  <c r="AD4653" i="36"/>
  <c r="AD4654" i="36"/>
  <c r="AD4655" i="36"/>
  <c r="AD4656" i="36"/>
  <c r="AD4657" i="36"/>
  <c r="AD4658" i="36"/>
  <c r="AD4659" i="36"/>
  <c r="AD4660" i="36"/>
  <c r="AD4661" i="36"/>
  <c r="AD4662" i="36"/>
  <c r="AD4663" i="36"/>
  <c r="AD4664" i="36"/>
  <c r="AD4665" i="36"/>
  <c r="AD4666" i="36"/>
  <c r="AD4667" i="36"/>
  <c r="AD4668" i="36"/>
  <c r="AD4669" i="36"/>
  <c r="AD4670" i="36"/>
  <c r="AD4671" i="36"/>
  <c r="AD4672" i="36"/>
  <c r="AD4673" i="36"/>
  <c r="AD4674" i="36"/>
  <c r="AD4675" i="36"/>
  <c r="AD4676" i="36"/>
  <c r="AD4677" i="36"/>
  <c r="AD4678" i="36"/>
  <c r="AD4679" i="36"/>
  <c r="AD4680" i="36"/>
  <c r="AD4681" i="36"/>
  <c r="AD4682" i="36"/>
  <c r="AD4683" i="36"/>
  <c r="AD4684" i="36"/>
  <c r="AD4685" i="36"/>
  <c r="AD4686" i="36"/>
  <c r="AD4687" i="36"/>
  <c r="AD4688" i="36"/>
  <c r="AD4689" i="36"/>
  <c r="AD4690" i="36"/>
  <c r="AD4691" i="36"/>
  <c r="AD4692" i="36"/>
  <c r="AD4693" i="36"/>
  <c r="AD4694" i="36"/>
  <c r="AD4695" i="36"/>
  <c r="AD4696" i="36"/>
  <c r="AD4697" i="36"/>
  <c r="AD4698" i="36"/>
  <c r="AD4699" i="36"/>
  <c r="AD4700" i="36"/>
  <c r="AD4701" i="36"/>
  <c r="AD4702" i="36"/>
  <c r="AD4703" i="36"/>
  <c r="AD4704" i="36"/>
  <c r="AD4705" i="36"/>
  <c r="AD4706" i="36"/>
  <c r="AD4707" i="36"/>
  <c r="AD4708" i="36"/>
  <c r="AD4709" i="36"/>
  <c r="AD4710" i="36"/>
  <c r="AD4711" i="36"/>
  <c r="AD4712" i="36"/>
  <c r="AD4713" i="36"/>
  <c r="AD4714" i="36"/>
  <c r="AD4715" i="36"/>
  <c r="AD4716" i="36"/>
  <c r="AD4717" i="36"/>
  <c r="AD4718" i="36"/>
  <c r="AD4719" i="36"/>
  <c r="AD4720" i="36"/>
  <c r="AD4721" i="36"/>
  <c r="AD4722" i="36"/>
  <c r="AD4723" i="36"/>
  <c r="AD4724" i="36"/>
  <c r="AD4725" i="36"/>
  <c r="AD4726" i="36"/>
  <c r="AD4727" i="36"/>
  <c r="AD4728" i="36"/>
  <c r="AD4729" i="36"/>
  <c r="AD4730" i="36"/>
  <c r="AD4731" i="36"/>
  <c r="AD4732" i="36"/>
  <c r="AD4733" i="36"/>
  <c r="AD4734" i="36"/>
  <c r="AD4735" i="36"/>
  <c r="AD4736" i="36"/>
  <c r="AD4737" i="36"/>
  <c r="AD4738" i="36"/>
  <c r="AD4739" i="36"/>
  <c r="AD4740" i="36"/>
  <c r="AD4741" i="36"/>
  <c r="AD4742" i="36"/>
  <c r="AD4743" i="36"/>
  <c r="AD4744" i="36"/>
  <c r="AD4745" i="36"/>
  <c r="AD4746" i="36"/>
  <c r="AD4747" i="36"/>
  <c r="AD4748" i="36"/>
  <c r="AD4749" i="36"/>
  <c r="AD4750" i="36"/>
  <c r="AD4751" i="36"/>
  <c r="AD4752" i="36"/>
  <c r="AD4753" i="36"/>
  <c r="AD4754" i="36"/>
  <c r="AD4755" i="36"/>
  <c r="AD4756" i="36"/>
  <c r="AD4757" i="36"/>
  <c r="AD4758" i="36"/>
  <c r="AD4759" i="36"/>
  <c r="AD4760" i="36"/>
  <c r="AD4761" i="36"/>
  <c r="AD4762" i="36"/>
  <c r="AD4763" i="36"/>
  <c r="AD4764" i="36"/>
  <c r="AD4765" i="36"/>
  <c r="AD4766" i="36"/>
  <c r="AD4767" i="36"/>
  <c r="AD4768" i="36"/>
  <c r="AD4769" i="36"/>
  <c r="AD4770" i="36"/>
  <c r="AD4771" i="36"/>
  <c r="AD4772" i="36"/>
  <c r="AD4773" i="36"/>
  <c r="AD4774" i="36"/>
  <c r="AD4775" i="36"/>
  <c r="AD4776" i="36"/>
  <c r="AD4777" i="36"/>
  <c r="AD4778" i="36"/>
  <c r="AD4779" i="36"/>
  <c r="AD4780" i="36"/>
  <c r="AD4781" i="36"/>
  <c r="AD4782" i="36"/>
  <c r="AD4783" i="36"/>
  <c r="AD4784" i="36"/>
  <c r="AD4785" i="36"/>
  <c r="AD4786" i="36"/>
  <c r="AD4787" i="36"/>
  <c r="AD4788" i="36"/>
  <c r="AD4789" i="36"/>
  <c r="AD4790" i="36"/>
  <c r="AD4791" i="36"/>
  <c r="AD4792" i="36"/>
  <c r="AD4793" i="36"/>
  <c r="AD4794" i="36"/>
  <c r="AD4795" i="36"/>
  <c r="AD4796" i="36"/>
  <c r="AD4797" i="36"/>
  <c r="AD4798" i="36"/>
  <c r="AD4799" i="36"/>
  <c r="AD4800" i="36"/>
  <c r="AD4801" i="36"/>
  <c r="AD4802" i="36"/>
  <c r="AD4803" i="36"/>
  <c r="AD4804" i="36"/>
  <c r="AD4805" i="36"/>
  <c r="AD4806" i="36"/>
  <c r="AD4807" i="36"/>
  <c r="AD4808" i="36"/>
  <c r="AD4809" i="36"/>
  <c r="AD4810" i="36"/>
  <c r="AD4811" i="36"/>
  <c r="AD4812" i="36"/>
  <c r="AD4813" i="36"/>
  <c r="AD4814" i="36"/>
  <c r="AD4815" i="36"/>
  <c r="AD4816" i="36"/>
  <c r="AD4817" i="36"/>
  <c r="AD4818" i="36"/>
  <c r="AD4819" i="36"/>
  <c r="AD4820" i="36"/>
  <c r="AD4821" i="36"/>
  <c r="AD4822" i="36"/>
  <c r="AD4823" i="36"/>
  <c r="AD4824" i="36"/>
  <c r="AD4825" i="36"/>
  <c r="AD4826" i="36"/>
  <c r="AD4827" i="36"/>
  <c r="AD4828" i="36"/>
  <c r="AD4829" i="36"/>
  <c r="AD4830" i="36"/>
  <c r="AD4831" i="36"/>
  <c r="AD4832" i="36"/>
  <c r="AD4833" i="36"/>
  <c r="AD4834" i="36"/>
  <c r="AD4835" i="36"/>
  <c r="AD4836" i="36"/>
  <c r="AD4837" i="36"/>
  <c r="AD4838" i="36"/>
  <c r="AD4839" i="36"/>
  <c r="AD4840" i="36"/>
  <c r="AD4841" i="36"/>
  <c r="AD4842" i="36"/>
  <c r="AD4843" i="36"/>
  <c r="AD4844" i="36"/>
  <c r="AD4845" i="36"/>
  <c r="AD4846" i="36"/>
  <c r="AD4847" i="36"/>
  <c r="AD4848" i="36"/>
  <c r="AD4849" i="36"/>
  <c r="AD4850" i="36"/>
  <c r="AD4851" i="36"/>
  <c r="AD4852" i="36"/>
  <c r="AD4853" i="36"/>
  <c r="AD4854" i="36"/>
  <c r="AD4855" i="36"/>
  <c r="AD4856" i="36"/>
  <c r="AD4857" i="36"/>
  <c r="AD4858" i="36"/>
  <c r="AD4859" i="36"/>
  <c r="AD4860" i="36"/>
  <c r="AD4861" i="36"/>
  <c r="AD4862" i="36"/>
  <c r="AD4863" i="36"/>
  <c r="AD4864" i="36"/>
  <c r="AD4865" i="36"/>
  <c r="AD4866" i="36"/>
  <c r="AD4867" i="36"/>
  <c r="AD4868" i="36"/>
  <c r="AD4869" i="36"/>
  <c r="AD4870" i="36"/>
  <c r="AD4871" i="36"/>
  <c r="AD4872" i="36"/>
  <c r="AD4873" i="36"/>
  <c r="AD4874" i="36"/>
  <c r="AD4875" i="36"/>
  <c r="AD4876" i="36"/>
  <c r="AD4877" i="36"/>
  <c r="AD4878" i="36"/>
  <c r="AD4879" i="36"/>
  <c r="AD4880" i="36"/>
  <c r="AD4881" i="36"/>
  <c r="AD4882" i="36"/>
  <c r="AD4883" i="36"/>
  <c r="AD4884" i="36"/>
  <c r="AD4885" i="36"/>
  <c r="AD4886" i="36"/>
  <c r="AD4887" i="36"/>
  <c r="AD4888" i="36"/>
  <c r="AD4889" i="36"/>
  <c r="AD4890" i="36"/>
  <c r="AD4891" i="36"/>
  <c r="AD4892" i="36"/>
  <c r="AD4893" i="36"/>
  <c r="AD4894" i="36"/>
  <c r="AD4895" i="36"/>
  <c r="AD4896" i="36"/>
  <c r="AD4897" i="36"/>
  <c r="AD4898" i="36"/>
  <c r="AD4899" i="36"/>
  <c r="AD4900" i="36"/>
  <c r="AD4901" i="36"/>
  <c r="AD4902" i="36"/>
  <c r="AD4903" i="36"/>
  <c r="AD4904" i="36"/>
  <c r="AD4905" i="36"/>
  <c r="AD4906" i="36"/>
  <c r="AD4907" i="36"/>
  <c r="AD4908" i="36"/>
  <c r="AD4909" i="36"/>
  <c r="AD4910" i="36"/>
  <c r="AD4911" i="36"/>
  <c r="AD4912" i="36"/>
  <c r="AD4913" i="36"/>
  <c r="AD4914" i="36"/>
  <c r="AD4915" i="36"/>
  <c r="AD4916" i="36"/>
  <c r="AD4917" i="36"/>
  <c r="AD4918" i="36"/>
  <c r="AD4919" i="36"/>
  <c r="AD4920" i="36"/>
  <c r="AD4921" i="36"/>
  <c r="AD4922" i="36"/>
  <c r="AD4923" i="36"/>
  <c r="AD4924" i="36"/>
  <c r="AD4925" i="36"/>
  <c r="AD4926" i="36"/>
  <c r="AD4927" i="36"/>
  <c r="AD4928" i="36"/>
  <c r="AD4929" i="36"/>
  <c r="AD4930" i="36"/>
  <c r="AD4931" i="36"/>
  <c r="AD4932" i="36"/>
  <c r="AD4933" i="36"/>
  <c r="AD4934" i="36"/>
  <c r="AD4935" i="36"/>
  <c r="AD4936" i="36"/>
  <c r="AD4937" i="36"/>
  <c r="AD4938" i="36"/>
  <c r="AD4939" i="36"/>
  <c r="AD4940" i="36"/>
  <c r="AD4941" i="36"/>
  <c r="AD4942" i="36"/>
  <c r="AD4943" i="36"/>
  <c r="AD4944" i="36"/>
  <c r="AD4945" i="36"/>
  <c r="AD4946" i="36"/>
  <c r="AD4947" i="36"/>
  <c r="AD4948" i="36"/>
  <c r="AD4949" i="36"/>
  <c r="AD4950" i="36"/>
  <c r="AD4951" i="36"/>
  <c r="AD4952" i="36"/>
  <c r="AD4953" i="36"/>
  <c r="AD4954" i="36"/>
  <c r="AD4955" i="36"/>
  <c r="AD4956" i="36"/>
  <c r="AD4957" i="36"/>
  <c r="AD4958" i="36"/>
  <c r="AD4959" i="36"/>
  <c r="AD4960" i="36"/>
  <c r="AD4961" i="36"/>
  <c r="AD4962" i="36"/>
  <c r="AD4963" i="36"/>
  <c r="AD4964" i="36"/>
  <c r="AD4965" i="36"/>
  <c r="AD4966" i="36"/>
  <c r="AD4967" i="36"/>
  <c r="AD4968" i="36"/>
  <c r="AD4969" i="36"/>
  <c r="AD4970" i="36"/>
  <c r="AD4971" i="36"/>
  <c r="AD4972" i="36"/>
  <c r="AD4973" i="36"/>
  <c r="AD4974" i="36"/>
  <c r="AD4975" i="36"/>
  <c r="AD4976" i="36"/>
  <c r="AD4977" i="36"/>
  <c r="AD4978" i="36"/>
  <c r="AD4979" i="36"/>
  <c r="AD4980" i="36"/>
  <c r="AD4981" i="36"/>
  <c r="AD4982" i="36"/>
  <c r="AD4983" i="36"/>
  <c r="AD4984" i="36"/>
  <c r="AD4985" i="36"/>
  <c r="AD4986" i="36"/>
  <c r="AD4987" i="36"/>
  <c r="AD4988" i="36"/>
  <c r="AD4989" i="36"/>
  <c r="AD4990" i="36"/>
  <c r="AD4991" i="36"/>
  <c r="AD4992" i="36"/>
  <c r="AD4993" i="36"/>
  <c r="AD4994" i="36"/>
  <c r="AD4995" i="36"/>
  <c r="AD4996" i="36"/>
  <c r="AD4997" i="36"/>
  <c r="AD4998" i="36"/>
  <c r="AD4999" i="36"/>
  <c r="AD5000" i="36"/>
  <c r="AD5001" i="36"/>
  <c r="AD5002" i="36"/>
  <c r="AD5003" i="36"/>
  <c r="AD5004" i="36"/>
  <c r="AD5005" i="36"/>
  <c r="AD6" i="36"/>
  <c r="B6" i="47" l="1"/>
  <c r="E128" i="46" l="1"/>
  <c r="D79" i="46" a="1"/>
  <c r="D79" i="46" s="1"/>
  <c r="AK2" i="50" s="1"/>
  <c r="E20" i="47" l="1"/>
  <c r="D20" i="47"/>
  <c r="B20" i="47"/>
  <c r="E16" i="47"/>
  <c r="D16" i="47"/>
  <c r="C21" i="47"/>
  <c r="B21" i="47"/>
  <c r="C19" i="47"/>
  <c r="B19" i="47"/>
  <c r="C20" i="47"/>
  <c r="E45" i="47" l="1"/>
  <c r="D45" i="47"/>
  <c r="C31" i="47"/>
  <c r="B31" i="47"/>
  <c r="C30" i="47"/>
  <c r="B30" i="47"/>
  <c r="C29" i="47"/>
  <c r="B29" i="47"/>
  <c r="E47" i="47"/>
  <c r="D47" i="47"/>
  <c r="E46" i="47"/>
  <c r="D46" i="47"/>
  <c r="C46" i="47"/>
  <c r="B46" i="47"/>
  <c r="E44" i="47"/>
  <c r="D44" i="47"/>
  <c r="C44" i="47"/>
  <c r="B44" i="47"/>
  <c r="E43" i="47"/>
  <c r="D43" i="47"/>
  <c r="C43" i="47"/>
  <c r="B43" i="47"/>
  <c r="E42" i="47"/>
  <c r="D42" i="47"/>
  <c r="C42" i="47"/>
  <c r="B42" i="47"/>
  <c r="E41" i="47"/>
  <c r="D41" i="47"/>
  <c r="C41" i="47"/>
  <c r="B41" i="47"/>
  <c r="E40" i="47"/>
  <c r="D40" i="47"/>
  <c r="C40" i="47"/>
  <c r="B40" i="47"/>
  <c r="E39" i="47"/>
  <c r="D39" i="47"/>
  <c r="C39" i="47"/>
  <c r="B39" i="47"/>
  <c r="E38" i="47"/>
  <c r="D38" i="47"/>
  <c r="C38" i="47"/>
  <c r="E37" i="47"/>
  <c r="D37" i="47"/>
  <c r="C37" i="47"/>
  <c r="B37" i="47"/>
  <c r="E36" i="47"/>
  <c r="D36" i="47"/>
  <c r="C36" i="47"/>
  <c r="B36" i="47"/>
  <c r="B48" i="47" s="1"/>
  <c r="E131" i="46"/>
  <c r="D131" i="46"/>
  <c r="BJ2" i="50" s="1"/>
  <c r="E130" i="46"/>
  <c r="D130" i="46"/>
  <c r="BI2" i="50" s="1"/>
  <c r="E129" i="46"/>
  <c r="D129" i="46"/>
  <c r="BH2" i="50" s="1"/>
  <c r="D128" i="46"/>
  <c r="BG2" i="50" s="1"/>
  <c r="E127" i="46"/>
  <c r="D127" i="46"/>
  <c r="BF2" i="50" s="1"/>
  <c r="E126" i="46"/>
  <c r="D126" i="46"/>
  <c r="BE2" i="50" s="1"/>
  <c r="E125" i="46"/>
  <c r="D125" i="46"/>
  <c r="BD2" i="50" s="1"/>
  <c r="D78" i="46" a="1"/>
  <c r="D78" i="46" s="1"/>
  <c r="AJ2" i="50" s="1"/>
  <c r="D77" i="46"/>
  <c r="AI2" i="50" s="1"/>
  <c r="D76" i="46"/>
  <c r="AH2" i="50" s="1"/>
  <c r="D75" i="46" a="1"/>
  <c r="D75" i="46" s="1"/>
  <c r="AG2" i="50" s="1"/>
  <c r="D74" i="46" a="1"/>
  <c r="D74" i="46" s="1"/>
  <c r="AF2" i="50" s="1"/>
  <c r="C48" i="47" l="1"/>
  <c r="D48" i="47"/>
  <c r="E48" i="47"/>
  <c r="B52" i="47"/>
  <c r="C52" i="47"/>
  <c r="B7" i="47"/>
  <c r="B5" i="47"/>
  <c r="D116" i="46"/>
  <c r="AZ2" i="50" s="1"/>
  <c r="D115" i="46"/>
  <c r="D117" i="46"/>
  <c r="BA2" i="50" s="1"/>
  <c r="D118" i="46"/>
  <c r="BB2" i="50" s="1"/>
  <c r="D119" i="46" l="1"/>
  <c r="AY2" i="50"/>
  <c r="C1" i="36"/>
  <c r="D157" i="46" l="1"/>
  <c r="D155" i="46"/>
  <c r="BC2" i="50"/>
  <c r="D132" i="46"/>
  <c r="BK2" i="50" s="1"/>
  <c r="E132" i="46"/>
  <c r="D24" i="46" l="1"/>
  <c r="K2" i="50" s="1"/>
  <c r="B11" i="47" l="1"/>
  <c r="D153" i="46"/>
  <c r="BQ2" i="50" s="1"/>
  <c r="BR2" i="50"/>
  <c r="BS2" i="5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<sst xmlns="http://schemas.openxmlformats.org/spreadsheetml/2006/main" count="1325" uniqueCount="422">
  <si>
    <t>SERVICE LINE AND CONNECTOR INVENTORY REPORT</t>
  </si>
  <si>
    <t>LEAD AND COPPER RULE IMPROVEMENTS (LCRI)</t>
  </si>
  <si>
    <r>
      <t xml:space="preserve">Note: Required fields are marked with an asterisk </t>
    </r>
    <r>
      <rPr>
        <b/>
        <i/>
        <sz val="12"/>
        <color rgb="FFFF0000"/>
        <rFont val="Calibri"/>
        <family val="2"/>
        <scheme val="minor"/>
      </rPr>
      <t>*</t>
    </r>
    <r>
      <rPr>
        <i/>
        <sz val="12"/>
        <color theme="8" tint="-0.499984740745262"/>
        <rFont val="Calibri"/>
        <family val="2"/>
        <scheme val="minor"/>
      </rPr>
      <t xml:space="preserve"> and a thick, red border. Fillable fields are highlighted in blue. Auto-populated fields are highlighted in light gray and cannot be edited directly.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</si>
  <si>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r>
      <rPr>
        <b/>
        <sz val="12"/>
        <color rgb="FF000000"/>
        <rFont val="Arial"/>
        <family val="2"/>
      </rPr>
      <t>1. Submission Type</t>
    </r>
    <r>
      <rPr>
        <b/>
        <sz val="12"/>
        <color rgb="FFFF0000"/>
        <rFont val="Arial"/>
        <family val="2"/>
      </rPr>
      <t>*</t>
    </r>
  </si>
  <si>
    <t>Select</t>
  </si>
  <si>
    <r>
      <rPr>
        <b/>
        <sz val="12"/>
        <color rgb="FF000000"/>
        <rFont val="Arial"/>
        <family val="2"/>
      </rPr>
      <t>2. Reporting Period</t>
    </r>
    <r>
      <rPr>
        <b/>
        <sz val="12"/>
        <color rgb="FFFF0000"/>
        <rFont val="Arial"/>
        <family val="2"/>
      </rPr>
      <t>*</t>
    </r>
  </si>
  <si>
    <t>WATER SYSTEM INFORMATION</t>
  </si>
  <si>
    <r>
      <rPr>
        <b/>
        <sz val="12"/>
        <color rgb="FF000000"/>
        <rFont val="Arial"/>
        <family val="2"/>
      </rPr>
      <t>3. Water System Number (PWSID)</t>
    </r>
    <r>
      <rPr>
        <b/>
        <sz val="12"/>
        <color rgb="FFFF0000"/>
        <rFont val="Arial"/>
        <family val="2"/>
      </rPr>
      <t>*</t>
    </r>
  </si>
  <si>
    <t>CA0000000</t>
  </si>
  <si>
    <t>4. Water System Name</t>
  </si>
  <si>
    <t>5. Water System Mailing Address</t>
  </si>
  <si>
    <t>Address</t>
  </si>
  <si>
    <t>City, State Zip Code</t>
  </si>
  <si>
    <t>6. Water System Type</t>
  </si>
  <si>
    <t>7. Population Served (number of people)</t>
  </si>
  <si>
    <r>
      <rPr>
        <b/>
        <sz val="12"/>
        <color rgb="FF000000"/>
        <rFont val="Arial"/>
        <family val="2"/>
      </rPr>
      <t>8. Number of Service Connections</t>
    </r>
    <r>
      <rPr>
        <b/>
        <sz val="12"/>
        <color rgb="FFFF0000"/>
        <rFont val="Arial"/>
        <family val="2"/>
      </rPr>
      <t>*</t>
    </r>
  </si>
  <si>
    <t>9. Number of Service Lines in Detailed Inventory</t>
  </si>
  <si>
    <r>
      <rPr>
        <b/>
        <sz val="12"/>
        <color rgb="FF000000"/>
        <rFont val="Arial"/>
        <family val="2"/>
      </rPr>
      <t>a. Service Line Ownership Type</t>
    </r>
    <r>
      <rPr>
        <b/>
        <sz val="12"/>
        <color rgb="FFFF0000"/>
        <rFont val="Arial"/>
        <family val="2"/>
      </rPr>
      <t>*</t>
    </r>
  </si>
  <si>
    <t>b. Other Service Line Information</t>
  </si>
  <si>
    <t>e.g., explain service line ownership or any discrepancy between the number of service lines and service connections</t>
  </si>
  <si>
    <r>
      <rPr>
        <b/>
        <sz val="12"/>
        <color rgb="FF000000"/>
        <rFont val="Arial"/>
        <family val="2"/>
      </rPr>
      <t>10. System Administrative Contact</t>
    </r>
    <r>
      <rPr>
        <b/>
        <sz val="12"/>
        <color rgb="FFFF0000"/>
        <rFont val="Arial"/>
        <family val="2"/>
      </rPr>
      <t>*</t>
    </r>
  </si>
  <si>
    <r>
      <rPr>
        <sz val="12"/>
        <color rgb="FF3A3838"/>
        <rFont val="Arial"/>
        <family val="2"/>
      </rPr>
      <t>Full Name</t>
    </r>
    <r>
      <rPr>
        <b/>
        <sz val="12"/>
        <color rgb="FFFF0000"/>
        <rFont val="Arial"/>
        <family val="2"/>
      </rPr>
      <t>*</t>
    </r>
  </si>
  <si>
    <t>Title / Affiliation</t>
  </si>
  <si>
    <r>
      <rPr>
        <sz val="12"/>
        <color rgb="FF3A3838"/>
        <rFont val="Arial"/>
        <family val="2"/>
      </rPr>
      <t>Phone</t>
    </r>
    <r>
      <rPr>
        <b/>
        <sz val="12"/>
        <color rgb="FFFF0000"/>
        <rFont val="Arial"/>
        <family val="2"/>
      </rPr>
      <t>*</t>
    </r>
  </si>
  <si>
    <r>
      <t>Email</t>
    </r>
    <r>
      <rPr>
        <sz val="12"/>
        <color rgb="FFFF0000"/>
        <rFont val="Arial"/>
        <family val="2"/>
      </rPr>
      <t>*</t>
    </r>
  </si>
  <si>
    <t>11. Inventory Preparer (if different from above)</t>
  </si>
  <si>
    <t>Full Name</t>
  </si>
  <si>
    <t>Phone</t>
  </si>
  <si>
    <t>Email</t>
  </si>
  <si>
    <t>INVENTORY METHODOLOGY</t>
  </si>
  <si>
    <r>
      <rPr>
        <b/>
        <sz val="12"/>
        <color rgb="FF000000"/>
        <rFont val="Arial"/>
        <family val="2"/>
      </rPr>
      <t>12. Describe Historical Records Reviewed</t>
    </r>
    <r>
      <rPr>
        <b/>
        <sz val="12"/>
        <color rgb="FFFF0000"/>
        <rFont val="Arial"/>
        <family val="2"/>
      </rPr>
      <t>*</t>
    </r>
    <r>
      <rPr>
        <b/>
        <sz val="12"/>
        <color rgb="FF000000"/>
        <rFont val="Arial"/>
        <family val="2"/>
      </rPr>
      <t xml:space="preserve"> (enter "NA" if not available)</t>
    </r>
  </si>
  <si>
    <t>Note: Water systems are required to review all historical records that may indicate service line or connector materials or other information.</t>
  </si>
  <si>
    <r>
      <t>a. Construction Records and Plumbing Codes</t>
    </r>
    <r>
      <rPr>
        <b/>
        <sz val="12"/>
        <color rgb="FFFF0000"/>
        <rFont val="Arial"/>
        <family val="2"/>
      </rPr>
      <t>*</t>
    </r>
  </si>
  <si>
    <t>e.g., local ordinance adopting an international plumbing code, permits for replacing service lines, etc.</t>
  </si>
  <si>
    <r>
      <t>b. Water System Records</t>
    </r>
    <r>
      <rPr>
        <b/>
        <sz val="12"/>
        <color rgb="FFFF0000"/>
        <rFont val="Arial"/>
        <family val="2"/>
      </rPr>
      <t>*</t>
    </r>
  </si>
  <si>
    <t>e.g., capital improvement plans, standard operating procedures, engineering standards, etc.</t>
  </si>
  <si>
    <r>
      <t>c. Distribution System Records</t>
    </r>
    <r>
      <rPr>
        <b/>
        <sz val="12"/>
        <color rgb="FFFF0000"/>
        <rFont val="Arial"/>
        <family val="2"/>
      </rPr>
      <t>*</t>
    </r>
  </si>
  <si>
    <t>e.g., distribution system maps, tap cards, line repair or replacements, inspections, meter installations, etc.</t>
  </si>
  <si>
    <t>d. Other Records</t>
  </si>
  <si>
    <t>e.g., county assessor, geographic timeline maps, etc.</t>
  </si>
  <si>
    <t>13. Data Collection During Normal Operation Activities</t>
  </si>
  <si>
    <t>Note: Water systems are required to identify and update the materials and addresses of service lines and connectors as they are encountered in the course of normal operations. Indicate the normal operation activities during which service line and connector information is collected.</t>
  </si>
  <si>
    <t>Water Meter Reading</t>
  </si>
  <si>
    <t>Water Meter Repair or Replacement</t>
  </si>
  <si>
    <t>Water Main Repair or Replacement</t>
  </si>
  <si>
    <t>Service Line Repair or Replacement</t>
  </si>
  <si>
    <t>Backflow Prevention Device Inspection</t>
  </si>
  <si>
    <t>Other (describe)</t>
  </si>
  <si>
    <t>14. Service Line and Connector Investigation Methods Used</t>
  </si>
  <si>
    <t>Note: Information in the light gray fields will auto-populate based on the Detailed Inventory worksheet.</t>
  </si>
  <si>
    <t>Records</t>
  </si>
  <si>
    <t>Field Inspection</t>
  </si>
  <si>
    <t>Pipe Dating</t>
  </si>
  <si>
    <t>Pipe Diameter</t>
  </si>
  <si>
    <t>Statistical Analysis or Predictive Models</t>
  </si>
  <si>
    <t>Recent Replacement or Removal</t>
  </si>
  <si>
    <t>Interviews (water system staff, operators)</t>
  </si>
  <si>
    <t>Other or Emerging Methods (describe)</t>
  </si>
  <si>
    <t>PUBLIC ACCESSIBILITY DOCUMENTATION</t>
  </si>
  <si>
    <t>Note: Information from this worksheet AND the Detailed Inventory worksheet must be publicly accessible. Water systems serving over 50,000 people must provide the inventory online. Only water systems with ALL non-lead service lines AND connectors may make a written non-lead statement publicly accessible in place of the inventory.</t>
  </si>
  <si>
    <r>
      <rPr>
        <b/>
        <sz val="12"/>
        <color rgb="FF000000"/>
        <rFont val="Arial"/>
        <family val="2"/>
      </rPr>
      <t>15. How is the system making the inventory publicly accessible?</t>
    </r>
    <r>
      <rPr>
        <b/>
        <sz val="12"/>
        <color rgb="FFFF0000"/>
        <rFont val="Arial"/>
        <family val="2"/>
      </rPr>
      <t>*</t>
    </r>
  </si>
  <si>
    <t>Note: Various forms of the inventory can be provided to the public to meet the accessibility requirement. Indicate the method(s) used to make the inventory publicly accessible.</t>
  </si>
  <si>
    <t>Online interactive service line map</t>
  </si>
  <si>
    <t>Online static service line map</t>
  </si>
  <si>
    <t>Online spreadsheet/tabular data</t>
  </si>
  <si>
    <t>Printed service line map</t>
  </si>
  <si>
    <t>Printed spreadsheet/tabular data</t>
  </si>
  <si>
    <t>Printed information in utility mailings or newsletter</t>
  </si>
  <si>
    <t>Printed information in water system office</t>
  </si>
  <si>
    <t>Inventory provided upon request</t>
  </si>
  <si>
    <t>Written Non-lead Statement</t>
  </si>
  <si>
    <t>e.g., other formats used, other locations where inventory information is made available, link to webpage if posted online, etc.</t>
  </si>
  <si>
    <t>OTHER INVENTORY INFORMATION</t>
  </si>
  <si>
    <t>16. Provide any additional information about the inventory.</t>
  </si>
  <si>
    <t>DETAILED INVENTORY SUMMARY</t>
  </si>
  <si>
    <t>Note: Information in the light gray fields of this section will auto-populate based on the Detailed Inventory worksheet.</t>
  </si>
  <si>
    <t>17. Materials Reported for Service Lines</t>
  </si>
  <si>
    <t>Note: Systems must count each entire service line once with a single material categorization. Where service line ownership is shared between the system and customer or split between an upstream and a downstream portion, the entire line is categorized based on the material of each portion.</t>
  </si>
  <si>
    <t>a. Summary of Entire Service Lines</t>
  </si>
  <si>
    <t>Material Classification</t>
  </si>
  <si>
    <t>Number of Entire Service Lines</t>
  </si>
  <si>
    <t>Lead</t>
  </si>
  <si>
    <t>Galvanized Requiring Replacement</t>
  </si>
  <si>
    <t>Lead Status Unknown</t>
  </si>
  <si>
    <t>Non-Lead</t>
  </si>
  <si>
    <t>Total Entire Service Lines Reported</t>
  </si>
  <si>
    <t>b. Summary by Service Line Portion / Ownership</t>
  </si>
  <si>
    <t>Upstream /</t>
  </si>
  <si>
    <t>Downstream /</t>
  </si>
  <si>
    <t>System-Owned</t>
  </si>
  <si>
    <t>Customer-Owned</t>
  </si>
  <si>
    <t>Galvanized</t>
  </si>
  <si>
    <t>Non-Lead - Copper</t>
  </si>
  <si>
    <t>Non-Lead - Plastic</t>
  </si>
  <si>
    <t>Non-Lead - Other</t>
  </si>
  <si>
    <t>Unknown</t>
  </si>
  <si>
    <t>Total</t>
  </si>
  <si>
    <t>18. Materials Reported for Connectors</t>
  </si>
  <si>
    <t>Note: The Detailed Inventory worksheet allows two connector entries to be reported per service line, so the total number of connectors reported should equal twice the total number of entire service lines reported. Please consult with the DDW Lead and Copper Unit if there is a service line in the distribution system that has more than two connectors present.</t>
  </si>
  <si>
    <t>Number of Connectors</t>
  </si>
  <si>
    <t>No Connector Present</t>
  </si>
  <si>
    <t>INVENTORY CERTIFICATION FOR FINAL SUBMISSION</t>
  </si>
  <si>
    <t>Note: Information in the light gray fields of this section will auto-populate based on this worksheet and the Detailed Inventory worksheet.</t>
  </si>
  <si>
    <t>19. Minimum Submission Completeness Check</t>
  </si>
  <si>
    <t>Note: The Division of Drinking Water may request revisions or additional information after conducting a full review of the inventory submission for quality and completeness.</t>
  </si>
  <si>
    <t>a. All required fields answered in this sheet</t>
  </si>
  <si>
    <t>b. All service lines accounted for</t>
  </si>
  <si>
    <t>c. All material classifications valid</t>
  </si>
  <si>
    <t>d. All addresses/other locational IDs entered</t>
  </si>
  <si>
    <r>
      <t>20. Inventory Maintenance and Follow Up Actions</t>
    </r>
    <r>
      <rPr>
        <b/>
        <sz val="12"/>
        <color rgb="FFFF0000"/>
        <rFont val="Arial"/>
        <family val="2"/>
      </rPr>
      <t>*</t>
    </r>
  </si>
  <si>
    <t>The water system is required to take the following actions after completion of the inventory:</t>
  </si>
  <si>
    <r>
      <rPr>
        <b/>
        <sz val="12"/>
        <color theme="1"/>
        <rFont val="Arial"/>
        <family val="2"/>
      </rPr>
      <t>a.</t>
    </r>
    <r>
      <rPr>
        <sz val="12"/>
        <color theme="1"/>
        <rFont val="Arial"/>
        <family val="2"/>
      </rPr>
      <t xml:space="preserve"> Make the inventory publicly accessible and provide it to the public upon request.</t>
    </r>
  </si>
  <si>
    <r>
      <rPr>
        <b/>
        <sz val="12"/>
        <color theme="1"/>
        <rFont val="Arial"/>
        <family val="2"/>
      </rPr>
      <t>b.</t>
    </r>
    <r>
      <rPr>
        <sz val="12"/>
        <color theme="1"/>
        <rFont val="Arial"/>
        <family val="2"/>
      </rPr>
      <t xml:space="preserve"> Collect and update service line and connector information during normal operations.</t>
    </r>
  </si>
  <si>
    <r>
      <rPr>
        <b/>
        <sz val="12"/>
        <color theme="1"/>
        <rFont val="Arial"/>
        <family val="2"/>
      </rPr>
      <t>c.</t>
    </r>
    <r>
      <rPr>
        <sz val="12"/>
        <color theme="1"/>
        <rFont val="Arial"/>
        <family val="2"/>
      </rPr>
      <t xml:space="preserve"> Send notification of known or potential lead service line to customers and all persons served at the service connection with a Lead, Galvanized Requiring Replacement, or Lead Status Unknown service line within 30 days.</t>
    </r>
  </si>
  <si>
    <r>
      <rPr>
        <b/>
        <sz val="12"/>
        <color theme="1"/>
        <rFont val="Arial"/>
        <family val="2"/>
      </rPr>
      <t>d.</t>
    </r>
    <r>
      <rPr>
        <sz val="12"/>
        <color theme="1"/>
        <rFont val="Arial"/>
        <family val="2"/>
      </rPr>
      <t xml:space="preserve"> Replace any lead connector encountered during planned or unplanned infrastructure work.</t>
    </r>
  </si>
  <si>
    <r>
      <rPr>
        <b/>
        <sz val="12"/>
        <color theme="1"/>
        <rFont val="Arial"/>
        <family val="2"/>
      </rPr>
      <t>e.</t>
    </r>
    <r>
      <rPr>
        <sz val="12"/>
        <color theme="1"/>
        <rFont val="Arial"/>
        <family val="2"/>
      </rPr>
      <t xml:space="preserve"> For all non-lead systems, if a Lead or Galvanized Requiring Replacement service line or lead connector is discovered, notify the Division of Drinking Water (DDW) within 60 days and update the inventory.</t>
    </r>
  </si>
  <si>
    <r>
      <rPr>
        <b/>
        <sz val="12"/>
        <color theme="1"/>
        <rFont val="Arial"/>
        <family val="2"/>
      </rPr>
      <t>f.</t>
    </r>
    <r>
      <rPr>
        <sz val="12"/>
        <color theme="1"/>
        <rFont val="Arial"/>
        <family val="2"/>
      </rPr>
      <t xml:space="preserve"> If a consumer or customer notifies the system of a suspected incorrect categorization of their service line material, respond within 30 days to make an offer to inspect the service line.</t>
    </r>
  </si>
  <si>
    <r>
      <t>I acknowledge the above requirements.</t>
    </r>
    <r>
      <rPr>
        <sz val="12"/>
        <color rgb="FFFF0000"/>
        <rFont val="Arial"/>
        <family val="2"/>
      </rPr>
      <t>*</t>
    </r>
  </si>
  <si>
    <r>
      <rPr>
        <b/>
        <sz val="12"/>
        <color rgb="FF000000"/>
        <rFont val="Arial"/>
        <family val="2"/>
      </rPr>
      <t>21. Inventory Submission Certification</t>
    </r>
    <r>
      <rPr>
        <b/>
        <sz val="12"/>
        <color rgb="FFFF0000"/>
        <rFont val="Arial"/>
        <family val="2"/>
      </rPr>
      <t>*</t>
    </r>
  </si>
  <si>
    <r>
      <t xml:space="preserve">Note: Please submit completed inventories to </t>
    </r>
    <r>
      <rPr>
        <sz val="12"/>
        <color theme="8" tint="-0.499984740745262"/>
        <rFont val="Calibri"/>
        <family val="2"/>
        <scheme val="minor"/>
      </rPr>
      <t>DDW-LCR@waterboards.ca.gov</t>
    </r>
    <r>
      <rPr>
        <i/>
        <sz val="12"/>
        <color theme="8" tint="-0.499984740745262"/>
        <rFont val="Calibri"/>
        <family val="2"/>
        <scheme val="minor"/>
      </rPr>
      <t xml:space="preserve"> for review.</t>
    </r>
  </si>
  <si>
    <t xml:space="preserve">I, </t>
  </si>
  <si>
    <t>Enter Certifier Full Name</t>
  </si>
  <si>
    <t xml:space="preserve">, reviewed the information in this </t>
  </si>
  <si>
    <r>
      <t>submission and hereby certify that, to the best of my knowledge, the provided information is true and accurate.</t>
    </r>
    <r>
      <rPr>
        <sz val="12"/>
        <color rgb="FFFF0000"/>
        <rFont val="Arial"/>
        <family val="2"/>
      </rPr>
      <t>*</t>
    </r>
    <r>
      <rPr>
        <sz val="12"/>
        <color theme="1"/>
        <rFont val="Arial"/>
        <family val="2"/>
      </rPr>
      <t xml:space="preserve"> </t>
    </r>
  </si>
  <si>
    <t>Enter Date</t>
  </si>
  <si>
    <t xml:space="preserve">Disclosure: Be advised that the California Health and Safety Code sections 116725 and 116730 state that any person who knowingly makes any false statement on any report or document submitted for the purpose of compliance with the Safe Drinking Water Act may be liable for, respectively, a civil penalty not to exceed five thousand dollars ($5,000) for each separate violation or, for continuing violations, for each day that violation continues, or be punished by a fine of not more than $25,000 for each day of violation, or by imprisonment in the county jail not to exceed one year, or by both the fine and imprisonment. </t>
  </si>
  <si>
    <t>DETAILED INVENTORY</t>
  </si>
  <si>
    <t>Unique Location Identifier</t>
  </si>
  <si>
    <t>System ID</t>
  </si>
  <si>
    <r>
      <t xml:space="preserve">Up/Sys  -  Upstream / System-Owned Portion </t>
    </r>
    <r>
      <rPr>
        <sz val="16"/>
        <color theme="0"/>
        <rFont val="Arial"/>
        <family val="2"/>
      </rPr>
      <t>(closest to source/water main)</t>
    </r>
  </si>
  <si>
    <r>
      <t>Down/Cus  -  Downstream / Customer-Owned Portion</t>
    </r>
    <r>
      <rPr>
        <sz val="16"/>
        <color theme="0"/>
        <rFont val="Arial"/>
        <family val="2"/>
      </rPr>
      <t xml:space="preserve"> (closest to building plumbing)</t>
    </r>
  </si>
  <si>
    <t xml:space="preserve">Entire Service Line </t>
  </si>
  <si>
    <t>Required</t>
  </si>
  <si>
    <r>
      <rPr>
        <b/>
        <i/>
        <sz val="12"/>
        <rFont val="Calibri"/>
        <family val="2"/>
      </rPr>
      <t>Required</t>
    </r>
    <r>
      <rPr>
        <i/>
        <sz val="12"/>
        <rFont val="Calibri"/>
        <family val="2"/>
      </rPr>
      <t xml:space="preserve">
if street address is
</t>
    </r>
    <r>
      <rPr>
        <i/>
        <u/>
        <sz val="12"/>
        <rFont val="Calibri"/>
        <family val="2"/>
      </rPr>
      <t>not available</t>
    </r>
  </si>
  <si>
    <t>Optional</t>
  </si>
  <si>
    <r>
      <t xml:space="preserve">Required
</t>
    </r>
    <r>
      <rPr>
        <i/>
        <sz val="12"/>
        <rFont val="Calibri"/>
        <family val="2"/>
      </rPr>
      <t xml:space="preserve">unless material is
</t>
    </r>
    <r>
      <rPr>
        <i/>
        <u/>
        <sz val="12"/>
        <rFont val="Calibri"/>
        <family val="2"/>
      </rPr>
      <t>unknown</t>
    </r>
  </si>
  <si>
    <r>
      <t xml:space="preserve">Required if basis is </t>
    </r>
    <r>
      <rPr>
        <i/>
        <u/>
        <sz val="12"/>
        <rFont val="Calibri"/>
        <family val="2"/>
      </rPr>
      <t>other</t>
    </r>
  </si>
  <si>
    <r>
      <t xml:space="preserve">Required
if basis is
</t>
    </r>
    <r>
      <rPr>
        <i/>
        <u/>
        <sz val="12"/>
        <rFont val="Calibri"/>
        <family val="2"/>
      </rPr>
      <t>installation after lead ban</t>
    </r>
  </si>
  <si>
    <r>
      <t xml:space="preserve">Required
if basis is
</t>
    </r>
    <r>
      <rPr>
        <i/>
        <u/>
        <sz val="12"/>
        <rFont val="Calibri"/>
        <family val="2"/>
      </rPr>
      <t>service line diameter</t>
    </r>
  </si>
  <si>
    <r>
      <t xml:space="preserve">Required
if basis is
</t>
    </r>
    <r>
      <rPr>
        <i/>
        <u/>
        <sz val="12"/>
        <rFont val="Calibri"/>
        <family val="2"/>
      </rPr>
      <t>field inspection</t>
    </r>
  </si>
  <si>
    <r>
      <t xml:space="preserve">Required
if basis is
</t>
    </r>
    <r>
      <rPr>
        <i/>
        <u/>
        <sz val="12"/>
        <rFont val="Calibri"/>
        <family val="2"/>
      </rPr>
      <t>replaced</t>
    </r>
  </si>
  <si>
    <r>
      <rPr>
        <b/>
        <i/>
        <sz val="12"/>
        <rFont val="Calibri"/>
        <family val="2"/>
      </rPr>
      <t>Required</t>
    </r>
    <r>
      <rPr>
        <i/>
        <sz val="12"/>
        <rFont val="Calibri"/>
        <family val="2"/>
      </rPr>
      <t xml:space="preserve"> if basis is </t>
    </r>
    <r>
      <rPr>
        <i/>
        <u/>
        <sz val="12"/>
        <rFont val="Calibri"/>
        <family val="2"/>
      </rPr>
      <t>other</t>
    </r>
  </si>
  <si>
    <r>
      <t xml:space="preserve">Required
if basis is
</t>
    </r>
    <r>
      <rPr>
        <i/>
        <u/>
        <sz val="12"/>
        <color rgb="FF000000"/>
        <rFont val="Calibri"/>
        <family val="2"/>
      </rPr>
      <t>replaced</t>
    </r>
  </si>
  <si>
    <r>
      <t xml:space="preserve">Required
</t>
    </r>
    <r>
      <rPr>
        <i/>
        <sz val="12"/>
        <color rgb="FF000000"/>
        <rFont val="Calibri"/>
        <family val="2"/>
      </rPr>
      <t>(auto-calculated)</t>
    </r>
  </si>
  <si>
    <t>*These would be hidden. They may weigh down the spreadsheet, though, unless # rows in formula is reduced (e.g., only 5000 rather than 100k)</t>
  </si>
  <si>
    <t>Service Line #</t>
  </si>
  <si>
    <t>Street Address</t>
  </si>
  <si>
    <t>Other Locational Identifier</t>
  </si>
  <si>
    <t>System Service Line Identifier</t>
  </si>
  <si>
    <t>Up/Sys
Connector Material</t>
  </si>
  <si>
    <t>Up/Sys
Connector Basis of Material Classification</t>
  </si>
  <si>
    <t>Up/Sys
Connector Notes</t>
  </si>
  <si>
    <t>Up/Sys
Was Service Line Ever Previously Lead?</t>
  </si>
  <si>
    <t>Up/Sys
Service Line Material</t>
  </si>
  <si>
    <t>Up/Sys
Service Line Basis of Material Classification</t>
  </si>
  <si>
    <t>Up/Sys
Service Line Installation Year</t>
  </si>
  <si>
    <t>Up/Sys
Service Line Diameter (inches)</t>
  </si>
  <si>
    <t>Up/Sys
Service Line Field Verification Method</t>
  </si>
  <si>
    <t>Up/Sys
Service Line Field Verification Date</t>
  </si>
  <si>
    <t>Up/Sys
Service Line Replacement Date</t>
  </si>
  <si>
    <t>Up/Sys
Service Line Notes</t>
  </si>
  <si>
    <t>Down/Cus
Connector Material</t>
  </si>
  <si>
    <t>Down/Cus
Connector Basis of Material Classification</t>
  </si>
  <si>
    <t>Down/Cus
Connector Notes</t>
  </si>
  <si>
    <t>Down/Cus
Service Line Material</t>
  </si>
  <si>
    <t>Down/Cus
Service Line Basis of Material Classification</t>
  </si>
  <si>
    <t>Down/Cus
Service Line Installation Year</t>
  </si>
  <si>
    <t>Down/Cus
Service Line Diameter (inches)</t>
  </si>
  <si>
    <t>Down/Cus
Service Line Field Verification Method</t>
  </si>
  <si>
    <t>Down/Cus
Service Line Field Verification Date</t>
  </si>
  <si>
    <t>Down/Cus
Service Line Replacement Date</t>
  </si>
  <si>
    <t>Down/Cus
Service Line Notes</t>
  </si>
  <si>
    <t>Entire Service Line Material Classification</t>
  </si>
  <si>
    <t>Dup Address</t>
  </si>
  <si>
    <t>Dup Other Locational Identifier</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</si>
  <si>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</si>
  <si>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</si>
  <si>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</si>
  <si>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</si>
  <si>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</si>
  <si>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</si>
  <si>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</si>
  <si>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</si>
  <si>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</si>
  <si>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</si>
  <si>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</si>
  <si>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</si>
  <si>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</si>
  <si>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</si>
  <si>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</si>
  <si>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</si>
  <si>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</si>
  <si>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</si>
  <si>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</si>
  <si>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</si>
  <si>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</si>
  <si>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</si>
  <si>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</si>
  <si>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</si>
  <si>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</si>
  <si>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</si>
  <si>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</si>
  <si>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</si>
  <si>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Don't know</t>
  </si>
  <si>
    <t>No connector present</t>
  </si>
  <si>
    <t>No</t>
  </si>
  <si>
    <t>Installation date is after state or local lead ban</t>
  </si>
  <si>
    <t>Field inspection</t>
  </si>
  <si>
    <t>Visual inspection at meter pit</t>
  </si>
  <si>
    <t>Historical records</t>
  </si>
  <si>
    <t>Yes</t>
  </si>
  <si>
    <t>Other (Explain in Notes)</t>
  </si>
  <si>
    <t>Statistical analysis</t>
  </si>
  <si>
    <t>Interpolation</t>
  </si>
  <si>
    <t>Statistical analysis or predictive models</t>
  </si>
  <si>
    <t>Customer self-identification</t>
  </si>
  <si>
    <t>Service line diameter 4 inches or greater</t>
  </si>
  <si>
    <t>END OF POSSIBLE SERVICE LINE ENTRIES - IF MORE ENTRIES ARE REQUIRED DOWNLOAD THE LARGER TEMPLATE OR CONTACT DDW-LCR@waterboards.ca.gov</t>
  </si>
  <si>
    <t>Connector Material</t>
  </si>
  <si>
    <t>Connector Basis of Material Classification</t>
  </si>
  <si>
    <t>Upstream/System Service Line Material</t>
  </si>
  <si>
    <t>Downstream/Customer Service Line Material</t>
  </si>
  <si>
    <t>Was Upstream/System Side Service Line Ever Previously Lead?</t>
  </si>
  <si>
    <t>Upstream/System Service Line Basis of Material Classification</t>
  </si>
  <si>
    <t>Downstream/Customer Service Line Basis of Material Classification</t>
  </si>
  <si>
    <t>Service Line Field Verification Method</t>
  </si>
  <si>
    <t>Submission Type</t>
  </si>
  <si>
    <t>Reporting Period</t>
  </si>
  <si>
    <t>Water System Type</t>
  </si>
  <si>
    <t>Service Line Ownership Type</t>
  </si>
  <si>
    <t>Yes/No</t>
  </si>
  <si>
    <t>Visual inspection - other (not at meter pit)</t>
  </si>
  <si>
    <t>LCRI Baseline</t>
  </si>
  <si>
    <t>Pre-LCRI (up to November 2027)</t>
  </si>
  <si>
    <t>Community</t>
  </si>
  <si>
    <t>The entire service line is owned by the water system</t>
  </si>
  <si>
    <t>LCRI Update</t>
  </si>
  <si>
    <t>November 2027 - December 2028</t>
  </si>
  <si>
    <t>Non-Transient Non-Community</t>
  </si>
  <si>
    <t>The entire service line is owned by the customer</t>
  </si>
  <si>
    <t>Visual inspection</t>
  </si>
  <si>
    <t>Service line repair or replacement record</t>
  </si>
  <si>
    <t>Mechanical excavation at one location</t>
  </si>
  <si>
    <t>January - December 2029</t>
  </si>
  <si>
    <t>Ownership is split; The system owns a portion, and the customer owns a portion</t>
  </si>
  <si>
    <t>NA</t>
  </si>
  <si>
    <t>Mechanical excavation</t>
  </si>
  <si>
    <t>Mechanical excavation at multiple locations</t>
  </si>
  <si>
    <t>January - December 2030</t>
  </si>
  <si>
    <t>Other (describe below)</t>
  </si>
  <si>
    <t>Replaced or removed - previously Lead</t>
  </si>
  <si>
    <t>January - December 2031</t>
  </si>
  <si>
    <t>Replaced or removed - previously Non-Lead</t>
  </si>
  <si>
    <t>January - December 2032</t>
  </si>
  <si>
    <t>January - December 2033</t>
  </si>
  <si>
    <t>Replaced - previously Non-Lead/Galvanized</t>
  </si>
  <si>
    <t>January - December 2034</t>
  </si>
  <si>
    <t>Replaced - previously Lead</t>
  </si>
  <si>
    <t>January - December 2035</t>
  </si>
  <si>
    <t>Replaced - previously Galvanized Requiring Replacement</t>
  </si>
  <si>
    <t>January - December 2036</t>
  </si>
  <si>
    <t>January - December 2037</t>
  </si>
  <si>
    <t>January - December 2038</t>
  </si>
  <si>
    <t>January - December 2039</t>
  </si>
  <si>
    <t>January - December 2040</t>
  </si>
  <si>
    <t>January - December 2041</t>
  </si>
  <si>
    <t>January - December 2042</t>
  </si>
  <si>
    <t>January - December 2043</t>
  </si>
  <si>
    <t>January - December 2044</t>
  </si>
  <si>
    <t>January - December 2045</t>
  </si>
  <si>
    <t>January - December 2046</t>
  </si>
  <si>
    <t>January - December 2047</t>
  </si>
  <si>
    <t>UpSys SL Material</t>
  </si>
  <si>
    <t>UpSys Ever Previously Lead</t>
  </si>
  <si>
    <t>DownCus SL Material</t>
  </si>
  <si>
    <t>Entire SL Classification</t>
  </si>
  <si>
    <t>Unique ID</t>
  </si>
  <si>
    <t>Error: Column T considered GRR</t>
  </si>
  <si>
    <t>Error: Missing Column T</t>
  </si>
  <si>
    <t>Non-lead</t>
  </si>
  <si>
    <t>Error: Column T considered Galvanized</t>
  </si>
  <si>
    <t>Error: Missing Column H</t>
  </si>
  <si>
    <t>Error: Missing Column H and Column T</t>
  </si>
  <si>
    <t>Error: Missing Column I</t>
  </si>
  <si>
    <t>Error: Missing Column I and Column T</t>
  </si>
  <si>
    <t>Error: Missing Column H and Column I</t>
  </si>
  <si>
    <t>Submission Ready Checks</t>
  </si>
  <si>
    <t>Check</t>
  </si>
  <si>
    <t>Number of Issues</t>
  </si>
  <si>
    <t>True Issue?</t>
  </si>
  <si>
    <t>Notes</t>
  </si>
  <si>
    <t>Material classification = "Error"</t>
  </si>
  <si>
    <t>Needs to be resolved for valid submission.</t>
  </si>
  <si>
    <t>Address is repeated (not both)</t>
  </si>
  <si>
    <t>If &gt; 0, check Column B&amp;C for repeated SLs</t>
  </si>
  <si>
    <t>Other Locational Identifier is Repeated</t>
  </si>
  <si>
    <t>Service Line Count Check</t>
  </si>
  <si>
    <t># LSLI Lines in Inventory - # SDWIS Service Connections</t>
  </si>
  <si>
    <t>Any Discrepancy Explained? (e.g., Report tab 9b)</t>
  </si>
  <si>
    <t>Discrepancy in service line count</t>
  </si>
  <si>
    <t>*Red = # in LSLI &lt; # in SDWIS, Yellow = # in LSLI &gt; # in SDWIS</t>
  </si>
  <si>
    <t>Check for Conditional Column Completion</t>
  </si>
  <si>
    <t>Service Lines</t>
  </si>
  <si>
    <t>Connectors</t>
  </si>
  <si>
    <t>Conditional Column Issue</t>
  </si>
  <si>
    <t>Number of Water System Owned Service Lines</t>
  </si>
  <si>
    <t xml:space="preserve">Number of Customer Owned Service Lines </t>
  </si>
  <si>
    <t>Number of Upstream Connectors</t>
  </si>
  <si>
    <t>Number of Downstream Connectors</t>
  </si>
  <si>
    <t>Material identified (not blank or Unknown) but Basis blank</t>
  </si>
  <si>
    <t>Basis = Installation date, but Installation Date is blank or before 1986</t>
  </si>
  <si>
    <t>n/a</t>
  </si>
  <si>
    <t>Some dates/years may be double counted.</t>
  </si>
  <si>
    <t>Basis = Diameter, but Line Diameter is blank or &lt; 4 inches</t>
  </si>
  <si>
    <t>Basis = Field inspection, but Inspection Method and/or Inspection Date are blank</t>
  </si>
  <si>
    <t>May be double counted if both are blank.</t>
  </si>
  <si>
    <t>Material Basis = Other, but Note is blank</t>
  </si>
  <si>
    <t>Basis = Replaced, but Replacement Date is blank</t>
  </si>
  <si>
    <t>Material = Non-Lead - Other &amp; Basis = Historical records / Inspection / Other</t>
  </si>
  <si>
    <t>If any of these scenarios, check the Note to make sure they indicate the Non-Lead material</t>
  </si>
  <si>
    <t>Material = NOT Non-Lead - Other, Basis = Statistical / Interpolation</t>
  </si>
  <si>
    <t>All materials with interpolation/statistical should be Non-Lead - Other. If not, have to have a different Basis</t>
  </si>
  <si>
    <t>Check for Non-Numbers in Number-Only Columns</t>
  </si>
  <si>
    <t>Column Name</t>
  </si>
  <si>
    <t>Installation Date</t>
  </si>
  <si>
    <t>May show a flag here if installation date is &lt;1/1/1900 because Excel treats that as a non-number.</t>
  </si>
  <si>
    <t>Line Size</t>
  </si>
  <si>
    <t>Field Inspection Date</t>
  </si>
  <si>
    <t>Replaced Date</t>
  </si>
  <si>
    <t>Material Basis Summary</t>
  </si>
  <si>
    <t>Material Basis Responses</t>
  </si>
  <si>
    <t>Removed</t>
  </si>
  <si>
    <t>TOTAL</t>
  </si>
  <si>
    <t>Statistical Work Summary</t>
  </si>
  <si>
    <t>Questions</t>
  </si>
  <si>
    <t>Does inventory use any Basis = statistical/interpolation?</t>
  </si>
  <si>
    <t>Did system submit statistical workplan?</t>
  </si>
  <si>
    <t>Did DDW approve statistical workplan?</t>
  </si>
  <si>
    <t>Did system achieve minimum required inspections for workplan?</t>
  </si>
  <si>
    <t>Q16</t>
  </si>
  <si>
    <t>Question</t>
  </si>
  <si>
    <t>Response</t>
  </si>
  <si>
    <t>Q10a</t>
  </si>
  <si>
    <t>Q10b</t>
  </si>
  <si>
    <t>Q10c</t>
  </si>
  <si>
    <t>Q10d</t>
  </si>
  <si>
    <t>Q11a</t>
  </si>
  <si>
    <t>Q11b</t>
  </si>
  <si>
    <t>Q11c</t>
  </si>
  <si>
    <t>Q11d</t>
  </si>
  <si>
    <t>Q12a</t>
  </si>
  <si>
    <t>Q12b</t>
  </si>
  <si>
    <t>Q12c</t>
  </si>
  <si>
    <t>Q12d</t>
  </si>
  <si>
    <t>Q13a</t>
  </si>
  <si>
    <t>Q13b</t>
  </si>
  <si>
    <t>Q13c</t>
  </si>
  <si>
    <t>Q13d</t>
  </si>
  <si>
    <t>Q13e</t>
  </si>
  <si>
    <t>Q13f</t>
  </si>
  <si>
    <t>Q14a</t>
  </si>
  <si>
    <t>Q14b</t>
  </si>
  <si>
    <t>Q14c</t>
  </si>
  <si>
    <t>Q14d</t>
  </si>
  <si>
    <t>Q14e</t>
  </si>
  <si>
    <t>Q14f</t>
  </si>
  <si>
    <t>Q14g</t>
  </si>
  <si>
    <t>Q14h</t>
  </si>
  <si>
    <t>Q15a</t>
  </si>
  <si>
    <t>Q15b</t>
  </si>
  <si>
    <t>Q15c</t>
  </si>
  <si>
    <t>Q15d</t>
  </si>
  <si>
    <t>Q15e</t>
  </si>
  <si>
    <t>Q15f</t>
  </si>
  <si>
    <t>Q15g</t>
  </si>
  <si>
    <t>Q15h</t>
  </si>
  <si>
    <t>Q15i</t>
  </si>
  <si>
    <t>Q15j</t>
  </si>
  <si>
    <t>Q21a</t>
  </si>
  <si>
    <t>Q21b</t>
  </si>
  <si>
    <t>Q21c</t>
  </si>
  <si>
    <t>Q19a</t>
  </si>
  <si>
    <t>Q19b</t>
  </si>
  <si>
    <t>Q19c</t>
  </si>
  <si>
    <t>Q19d</t>
  </si>
  <si>
    <t>Q18a</t>
  </si>
  <si>
    <t>Q18b</t>
  </si>
  <si>
    <t>Q18c</t>
  </si>
  <si>
    <t>Q18d</t>
  </si>
  <si>
    <t>Q17a1</t>
  </si>
  <si>
    <t>Q17a2</t>
  </si>
  <si>
    <t>Q17a3</t>
  </si>
  <si>
    <t>Q17a4</t>
  </si>
  <si>
    <t>Q17a5</t>
  </si>
  <si>
    <t>Q17b1</t>
  </si>
  <si>
    <t>Q17b2</t>
  </si>
  <si>
    <t>Q17b3</t>
  </si>
  <si>
    <t>Q17b4</t>
  </si>
  <si>
    <t>Q17b5</t>
  </si>
  <si>
    <t>Q17b6</t>
  </si>
  <si>
    <t>Q17b7</t>
  </si>
  <si>
    <t>Q17b8</t>
  </si>
  <si>
    <t>Q20a</t>
  </si>
  <si>
    <t>Q20b</t>
  </si>
  <si>
    <t>Q20c</t>
  </si>
  <si>
    <t>Q20d</t>
  </si>
  <si>
    <t>Q20e</t>
  </si>
  <si>
    <t>Q20f</t>
  </si>
  <si>
    <t>Q20g</t>
  </si>
  <si>
    <t>Q01</t>
  </si>
  <si>
    <t>Q02</t>
  </si>
  <si>
    <t>Q03</t>
  </si>
  <si>
    <t>Q04</t>
  </si>
  <si>
    <t>Q05a</t>
  </si>
  <si>
    <t>Q05b</t>
  </si>
  <si>
    <t>Q06</t>
  </si>
  <si>
    <t>Q07</t>
  </si>
  <si>
    <t>Q08</t>
  </si>
  <si>
    <t>Q09</t>
  </si>
  <si>
    <t>Q09a</t>
  </si>
  <si>
    <t>Q09b</t>
  </si>
  <si>
    <t>Template Version Date: 10/06/2026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</si>
</sst>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quot;CA#######&quot;"/>
  </numFmts>
  <fonts count="44" x14ac:knownFonts="1">
    <font>
      <sz val="11"/>
      <color theme="1"/>
      <name val="Calibri"/>
      <family val="2"/>
      <scheme val="minor"/>
    </font>
    <font>
      <b/>
      <sz val="11"/>
      <color theme="0"/>
      <name val="Calibri"/>
      <family val="2"/>
      <scheme val="minor"/>
    </font>
    <font>
      <sz val="12"/>
      <color theme="1"/>
      <name val="Arial"/>
      <family val="2"/>
    </font>
    <font>
      <i/>
      <sz val="12"/>
      <color theme="1"/>
      <name val="Arial"/>
      <family val="2"/>
    </font>
    <font>
      <b/>
      <sz val="12"/>
      <color theme="1"/>
      <name val="Arial"/>
      <family val="2"/>
    </font>
    <font>
      <b/>
      <sz val="12"/>
      <name val="Arial"/>
      <family val="2"/>
    </font>
    <font>
      <sz val="12"/>
      <name val="Arial"/>
      <family val="2"/>
    </font>
    <font>
      <sz val="16"/>
      <color theme="1"/>
      <name val="Arial"/>
      <family val="2"/>
    </font>
    <font>
      <sz val="12"/>
      <color rgb="FFFF0000"/>
      <name val="Arial"/>
      <family val="2"/>
    </font>
    <font>
      <b/>
      <sz val="16"/>
      <color theme="0"/>
      <name val="Arial"/>
      <family val="2"/>
    </font>
    <font>
      <sz val="16"/>
      <color theme="0"/>
      <name val="Arial"/>
      <family val="2"/>
    </font>
    <font>
      <sz val="12"/>
      <color rgb="FF000000"/>
      <name val="Arial"/>
      <family val="2"/>
    </font>
    <font>
      <b/>
      <sz val="12"/>
      <color rgb="FF000000"/>
      <name val="Arial"/>
      <family val="2"/>
    </font>
    <font>
      <u/>
      <sz val="12"/>
      <color theme="11"/>
      <name val="Arial"/>
      <family val="2"/>
    </font>
    <font>
      <u/>
      <sz val="12"/>
      <color theme="10"/>
      <name val="Arial"/>
      <family val="2"/>
    </font>
    <font>
      <i/>
      <sz val="12"/>
      <color theme="8" tint="-0.499984740745262"/>
      <name val="Calibri"/>
      <family val="2"/>
      <scheme val="minor"/>
    </font>
    <font>
      <sz val="12"/>
      <color theme="2" tint="-0.749992370372631"/>
      <name val="Arial"/>
      <family val="2"/>
    </font>
    <font>
      <b/>
      <sz val="11"/>
      <color theme="1"/>
      <name val="Calibri"/>
      <family val="2"/>
      <scheme val="minor"/>
    </font>
    <font>
      <b/>
      <sz val="12"/>
      <color theme="1"/>
      <name val="Calibri"/>
      <family val="2"/>
      <scheme val="minor"/>
    </font>
    <font>
      <u/>
      <sz val="11"/>
      <color theme="1"/>
      <name val="Calibri"/>
      <family val="2"/>
      <scheme val="minor"/>
    </font>
    <font>
      <b/>
      <i/>
      <sz val="11"/>
      <color theme="1"/>
      <name val="Calibri"/>
      <family val="2"/>
      <scheme val="minor"/>
    </font>
    <font>
      <i/>
      <sz val="11"/>
      <color theme="1"/>
      <name val="Calibri"/>
      <family val="2"/>
      <scheme val="minor"/>
    </font>
    <font>
      <b/>
      <sz val="14"/>
      <color theme="1"/>
      <name val="Calibri"/>
      <family val="2"/>
      <scheme val="minor"/>
    </font>
    <font>
      <b/>
      <sz val="12"/>
      <color rgb="FFFF0000"/>
      <name val="Arial"/>
      <family val="2"/>
    </font>
    <font>
      <b/>
      <sz val="16"/>
      <name val="Arial"/>
      <family val="2"/>
    </font>
    <font>
      <sz val="12"/>
      <color rgb="FF3A3838"/>
      <name val="Arial"/>
      <family val="2"/>
    </font>
    <font>
      <sz val="8"/>
      <name val="Calibri"/>
      <family val="2"/>
      <scheme val="minor"/>
    </font>
    <font>
      <i/>
      <sz val="12"/>
      <color theme="2" tint="-0.749992370372631"/>
      <name val="Arial"/>
      <family val="2"/>
    </font>
    <font>
      <b/>
      <sz val="14"/>
      <color rgb="FF0070C0"/>
      <name val="Arial"/>
      <family val="2"/>
    </font>
    <font>
      <i/>
      <sz val="12"/>
      <color theme="1"/>
      <name val="Calibri"/>
      <family val="2"/>
      <scheme val="minor"/>
    </font>
    <font>
      <i/>
      <sz val="12"/>
      <name val="Calibri"/>
      <family val="2"/>
    </font>
    <font>
      <b/>
      <i/>
      <sz val="12"/>
      <name val="Calibri"/>
      <family val="2"/>
    </font>
    <font>
      <i/>
      <u/>
      <sz val="12"/>
      <name val="Calibri"/>
      <family val="2"/>
    </font>
    <font>
      <i/>
      <sz val="12"/>
      <color rgb="FF000000"/>
      <name val="Calibri"/>
      <family val="2"/>
    </font>
    <font>
      <i/>
      <u/>
      <sz val="12"/>
      <color rgb="FF000000"/>
      <name val="Calibri"/>
      <family val="2"/>
    </font>
    <font>
      <b/>
      <i/>
      <sz val="12"/>
      <color rgb="FF000000"/>
      <name val="Calibri"/>
      <family val="2"/>
    </font>
    <font>
      <i/>
      <sz val="12"/>
      <color theme="1" tint="0.14999847407452621"/>
      <name val="Arial"/>
      <family val="2"/>
    </font>
    <font>
      <b/>
      <i/>
      <sz val="12"/>
      <color rgb="FFFF0000"/>
      <name val="Calibri"/>
      <family val="2"/>
      <scheme val="minor"/>
    </font>
    <font>
      <b/>
      <sz val="18"/>
      <name val="Arial"/>
      <family val="2"/>
    </font>
    <font>
      <b/>
      <sz val="14"/>
      <name val="Arial"/>
      <family val="2"/>
    </font>
    <font>
      <sz val="11"/>
      <name val="Calibri"/>
      <family val="2"/>
      <scheme val="minor"/>
    </font>
    <font>
      <sz val="12"/>
      <color theme="8" tint="-0.499984740745262"/>
      <name val="Calibri"/>
      <family val="2"/>
      <scheme val="minor"/>
    </font>
    <font>
      <b/>
      <i/>
      <sz val="20"/>
      <color theme="1"/>
      <name val="Arial"/>
      <family val="2"/>
    </font>
    <font>
      <b/>
      <i/>
      <sz val="12"/>
      <color theme="1"/>
      <name val="Arial"/>
      <family val="2"/>
    </font>
  </fonts>
  <fills count="22">
    <fill>
      <patternFill patternType="none"/>
    </fill>
    <fill>
      <patternFill patternType="gray125"/>
    </fill>
    <fill>
      <patternFill patternType="solid">
        <fgColor theme="8" tint="0.79998168889431442"/>
        <bgColor indexed="64"/>
      </patternFill>
    </fill>
    <fill>
      <patternFill patternType="solid">
        <fgColor theme="0" tint="-4.9989318521683403E-2"/>
        <bgColor indexed="64"/>
      </patternFill>
    </fill>
    <fill>
      <patternFill patternType="solid">
        <fgColor theme="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4" tint="-0.249977111117893"/>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9" tint="-0.249977111117893"/>
        <bgColor indexed="64"/>
      </patternFill>
    </fill>
    <fill>
      <patternFill patternType="solid">
        <fgColor rgb="FFD9E8F6"/>
        <bgColor indexed="64"/>
      </patternFill>
    </fill>
    <fill>
      <patternFill patternType="solid">
        <fgColor rgb="FFFFFF00"/>
        <bgColor indexed="64"/>
      </patternFill>
    </fill>
    <fill>
      <patternFill patternType="solid">
        <fgColor rgb="FFF5F5F5"/>
        <bgColor indexed="64"/>
      </patternFill>
    </fill>
    <fill>
      <patternFill patternType="solid">
        <fgColor theme="0"/>
        <bgColor indexed="64"/>
      </patternFill>
    </fill>
    <fill>
      <patternFill patternType="solid">
        <fgColor theme="9" tint="0.59999389629810485"/>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0" tint="-0.34998626667073579"/>
      </left>
      <right/>
      <top style="thin">
        <color theme="0" tint="-0.34998626667073579"/>
      </top>
      <bottom style="thin">
        <color theme="0" tint="-0.34998626667073579"/>
      </bottom>
      <diagonal/>
    </border>
    <border>
      <left style="medium">
        <color indexed="64"/>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medium">
        <color indexed="64"/>
      </bottom>
      <diagonal/>
    </border>
    <border>
      <left style="thin">
        <color theme="0" tint="-0.34998626667073579"/>
      </left>
      <right style="medium">
        <color indexed="64"/>
      </right>
      <top style="medium">
        <color indexed="64"/>
      </top>
      <bottom style="medium">
        <color indexed="64"/>
      </bottom>
      <diagonal/>
    </border>
    <border>
      <left style="medium">
        <color indexed="64"/>
      </left>
      <right style="thin">
        <color theme="0" tint="-0.34998626667073579"/>
      </right>
      <top style="medium">
        <color indexed="64"/>
      </top>
      <bottom style="thin">
        <color theme="0" tint="-0.34998626667073579"/>
      </bottom>
      <diagonal/>
    </border>
    <border>
      <left style="thin">
        <color theme="0" tint="-0.34998626667073579"/>
      </left>
      <right style="medium">
        <color indexed="64"/>
      </right>
      <top style="medium">
        <color indexed="64"/>
      </top>
      <bottom style="thin">
        <color theme="0" tint="-0.34998626667073579"/>
      </bottom>
      <diagonal/>
    </border>
    <border>
      <left style="medium">
        <color indexed="64"/>
      </left>
      <right style="medium">
        <color indexed="64"/>
      </right>
      <top style="medium">
        <color indexed="64"/>
      </top>
      <bottom style="thin">
        <color theme="0" tint="-0.34998626667073579"/>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top/>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style="medium">
        <color rgb="FFFF0000"/>
      </right>
      <top/>
      <bottom style="medium">
        <color rgb="FFFF0000"/>
      </bottom>
      <diagonal/>
    </border>
    <border>
      <left style="medium">
        <color indexed="64"/>
      </left>
      <right/>
      <top style="thin">
        <color theme="0" tint="-0.34998626667073579"/>
      </top>
      <bottom/>
      <diagonal/>
    </border>
    <border>
      <left style="medium">
        <color indexed="64"/>
      </left>
      <right style="thin">
        <color theme="0" tint="-0.34998626667073579"/>
      </right>
      <top style="thin">
        <color theme="0" tint="-0.34998626667073579"/>
      </top>
      <bottom/>
      <diagonal/>
    </border>
    <border>
      <left style="medium">
        <color indexed="64"/>
      </left>
      <right/>
      <top style="thin">
        <color theme="0" tint="-0.34998626667073579"/>
      </top>
      <bottom style="thin">
        <color theme="0" tint="-0.34998626667073579"/>
      </bottom>
      <diagonal/>
    </border>
    <border>
      <left/>
      <right style="medium">
        <color rgb="FFFF0000"/>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thin">
        <color theme="0" tint="-0.499984740745262"/>
      </left>
      <right/>
      <top/>
      <bottom/>
      <diagonal/>
    </border>
    <border>
      <left/>
      <right style="medium">
        <color rgb="FFFF0000"/>
      </right>
      <top style="medium">
        <color rgb="FFFF0000"/>
      </top>
      <bottom style="medium">
        <color rgb="FFFF0000"/>
      </bottom>
      <diagonal/>
    </border>
    <border>
      <left/>
      <right style="thin">
        <color theme="1" tint="0.499984740745262"/>
      </right>
      <top/>
      <bottom/>
      <diagonal/>
    </border>
    <border>
      <left style="medium">
        <color rgb="FFFF0000"/>
      </left>
      <right style="thin">
        <color theme="0" tint="-0.499984740745262"/>
      </right>
      <top style="medium">
        <color rgb="FFFF0000"/>
      </top>
      <bottom style="thin">
        <color theme="0" tint="-0.499984740745262"/>
      </bottom>
      <diagonal/>
    </border>
    <border>
      <left style="thin">
        <color theme="0" tint="-0.499984740745262"/>
      </left>
      <right style="medium">
        <color rgb="FFFF0000"/>
      </right>
      <top style="medium">
        <color rgb="FFFF0000"/>
      </top>
      <bottom style="thin">
        <color theme="0" tint="-0.499984740745262"/>
      </bottom>
      <diagonal/>
    </border>
    <border>
      <left style="medium">
        <color rgb="FFFF0000"/>
      </left>
      <right style="thin">
        <color theme="0" tint="-0.499984740745262"/>
      </right>
      <top style="thin">
        <color theme="0" tint="-0.499984740745262"/>
      </top>
      <bottom style="thin">
        <color theme="0" tint="-0.499984740745262"/>
      </bottom>
      <diagonal/>
    </border>
    <border>
      <left style="thin">
        <color theme="0" tint="-0.499984740745262"/>
      </left>
      <right style="medium">
        <color rgb="FFFF0000"/>
      </right>
      <top style="thin">
        <color theme="0" tint="-0.499984740745262"/>
      </top>
      <bottom style="thin">
        <color theme="0" tint="-0.499984740745262"/>
      </bottom>
      <diagonal/>
    </border>
    <border>
      <left style="medium">
        <color rgb="FFFF0000"/>
      </left>
      <right style="thin">
        <color theme="0" tint="-0.499984740745262"/>
      </right>
      <top style="thin">
        <color theme="0" tint="-0.499984740745262"/>
      </top>
      <bottom style="medium">
        <color rgb="FFFF0000"/>
      </bottom>
      <diagonal/>
    </border>
    <border>
      <left style="thin">
        <color theme="0" tint="-0.499984740745262"/>
      </left>
      <right style="medium">
        <color rgb="FFFF0000"/>
      </right>
      <top style="thin">
        <color theme="0" tint="-0.499984740745262"/>
      </top>
      <bottom style="medium">
        <color rgb="FFFF0000"/>
      </bottom>
      <diagonal/>
    </border>
    <border>
      <left style="medium">
        <color rgb="FFFF0000"/>
      </left>
      <right/>
      <top style="medium">
        <color rgb="FFFF0000"/>
      </top>
      <bottom style="medium">
        <color rgb="FFFF0000"/>
      </bottom>
      <diagonal/>
    </border>
    <border>
      <left/>
      <right/>
      <top style="thin">
        <color theme="0" tint="-0.499984740745262"/>
      </top>
      <bottom style="thin">
        <color theme="0" tint="-0.499984740745262"/>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rgb="FFFF0000"/>
      </left>
      <right style="medium">
        <color rgb="FFFF0000"/>
      </right>
      <top style="medium">
        <color rgb="FFFF0000"/>
      </top>
      <bottom style="thin">
        <color theme="0" tint="-0.499984740745262"/>
      </bottom>
      <diagonal/>
    </border>
    <border>
      <left style="medium">
        <color rgb="FFFF0000"/>
      </left>
      <right style="medium">
        <color rgb="FFFF0000"/>
      </right>
      <top/>
      <bottom style="thin">
        <color theme="0" tint="-0.499984740745262"/>
      </bottom>
      <diagonal/>
    </border>
    <border>
      <left style="medium">
        <color indexed="64"/>
      </left>
      <right/>
      <top/>
      <bottom/>
      <diagonal/>
    </border>
    <border>
      <left style="thin">
        <color theme="0" tint="-0.34998626667073579"/>
      </left>
      <right style="medium">
        <color indexed="64"/>
      </right>
      <top style="thin">
        <color theme="0" tint="-0.34998626667073579"/>
      </top>
      <bottom/>
      <diagonal/>
    </border>
    <border>
      <left style="medium">
        <color indexed="64"/>
      </left>
      <right style="medium">
        <color indexed="64"/>
      </right>
      <top style="thin">
        <color theme="0" tint="-0.34998626667073579"/>
      </top>
      <bottom/>
      <diagonal/>
    </border>
    <border>
      <left style="thin">
        <color theme="0" tint="-0.34998626667073579"/>
      </left>
      <right style="medium">
        <color indexed="64"/>
      </right>
      <top style="thin">
        <color theme="0"/>
      </top>
      <bottom/>
      <diagonal/>
    </border>
    <border>
      <left style="medium">
        <color rgb="FFFF0000"/>
      </left>
      <right style="medium">
        <color rgb="FFFF0000"/>
      </right>
      <top style="thin">
        <color theme="0" tint="-0.499984740745262"/>
      </top>
      <bottom style="thin">
        <color theme="0" tint="-0.499984740745262"/>
      </bottom>
      <diagonal/>
    </border>
    <border>
      <left style="medium">
        <color rgb="FFFF0000"/>
      </left>
      <right/>
      <top/>
      <bottom/>
      <diagonal/>
    </border>
    <border>
      <left/>
      <right style="medium">
        <color rgb="FFFF0000"/>
      </right>
      <top/>
      <bottom style="thin">
        <color theme="0" tint="-0.499984740745262"/>
      </bottom>
      <diagonal/>
    </border>
    <border>
      <left/>
      <right style="medium">
        <color rgb="FFFF0000"/>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4" borderId="10">
      <alignment horizontal="center" vertical="center" wrapText="1"/>
    </xf>
    <xf numFmtId="0" fontId="14" fillId="0" borderId="0" applyNumberFormat="0" applyFill="0" applyBorder="0" applyAlignment="0" applyProtection="0"/>
    <xf numFmtId="0" fontId="13" fillId="0" borderId="0" applyNumberFormat="0" applyFill="0" applyBorder="0" applyAlignment="0" applyProtection="0"/>
  </cellStyleXfs>
  <cellXfs count="323">
    <xf numFmtId="0" fontId="0" fillId="0" borderId="0" xfId="0"/>
    <xf numFmtId="0" fontId="2" fillId="0" borderId="0" xfId="0" applyFont="1"/>
    <xf numFmtId="0" fontId="2" fillId="0" borderId="14" xfId="0" applyFont="1" applyBorder="1" applyAlignment="1">
      <alignment wrapText="1"/>
    </xf>
    <xf numFmtId="0" fontId="2" fillId="0" borderId="0" xfId="0" applyFont="1" applyAlignment="1">
      <alignment vertical="top"/>
    </xf>
    <xf numFmtId="0" fontId="2" fillId="0" borderId="0" xfId="0" applyFont="1" applyAlignment="1">
      <alignment vertical="top" wrapText="1"/>
    </xf>
    <xf numFmtId="0" fontId="4" fillId="2" borderId="14" xfId="0" applyFont="1" applyFill="1" applyBorder="1" applyAlignment="1">
      <alignment wrapText="1"/>
    </xf>
    <xf numFmtId="0" fontId="4" fillId="5" borderId="14" xfId="0" applyFont="1" applyFill="1" applyBorder="1" applyAlignment="1">
      <alignment wrapText="1"/>
    </xf>
    <xf numFmtId="0" fontId="2" fillId="0" borderId="15" xfId="0" applyFont="1" applyBorder="1" applyAlignment="1">
      <alignment wrapText="1"/>
    </xf>
    <xf numFmtId="0" fontId="2" fillId="6" borderId="1" xfId="0" applyFont="1" applyFill="1" applyBorder="1"/>
    <xf numFmtId="0" fontId="2" fillId="2" borderId="1" xfId="0" applyFont="1" applyFill="1" applyBorder="1"/>
    <xf numFmtId="0" fontId="6" fillId="5" borderId="1" xfId="0" applyFont="1" applyFill="1" applyBorder="1"/>
    <xf numFmtId="0" fontId="2" fillId="3" borderId="1" xfId="0" applyFont="1" applyFill="1" applyBorder="1"/>
    <xf numFmtId="0" fontId="2" fillId="9" borderId="1" xfId="0" applyFont="1" applyFill="1" applyBorder="1"/>
    <xf numFmtId="0" fontId="4" fillId="0" borderId="0" xfId="0" applyFont="1" applyAlignment="1">
      <alignment horizontal="center" vertical="center" wrapText="1"/>
    </xf>
    <xf numFmtId="0" fontId="6" fillId="5" borderId="3" xfId="0" applyFont="1" applyFill="1" applyBorder="1"/>
    <xf numFmtId="0" fontId="8" fillId="0" borderId="1" xfId="0" applyFont="1" applyBorder="1"/>
    <xf numFmtId="1" fontId="2" fillId="0" borderId="2" xfId="0" applyNumberFormat="1" applyFont="1" applyBorder="1" applyAlignment="1">
      <alignment horizontal="center"/>
    </xf>
    <xf numFmtId="0" fontId="2" fillId="3" borderId="3" xfId="0" applyFont="1" applyFill="1" applyBorder="1"/>
    <xf numFmtId="0" fontId="2" fillId="6" borderId="3" xfId="0" applyFont="1" applyFill="1" applyBorder="1"/>
    <xf numFmtId="0" fontId="2" fillId="9" borderId="3" xfId="0" applyFont="1" applyFill="1" applyBorder="1"/>
    <xf numFmtId="0" fontId="6" fillId="0" borderId="1" xfId="0" applyFont="1" applyBorder="1"/>
    <xf numFmtId="0" fontId="2" fillId="0" borderId="1" xfId="0" applyFont="1" applyBorder="1"/>
    <xf numFmtId="0" fontId="2" fillId="7" borderId="1" xfId="0" applyFont="1" applyFill="1" applyBorder="1"/>
    <xf numFmtId="1" fontId="2" fillId="0" borderId="0" xfId="0" applyNumberFormat="1" applyFont="1" applyAlignment="1">
      <alignment horizontal="center"/>
    </xf>
    <xf numFmtId="0" fontId="2" fillId="2" borderId="6" xfId="0" applyFont="1" applyFill="1" applyBorder="1"/>
    <xf numFmtId="0" fontId="2" fillId="2" borderId="5" xfId="0" applyFont="1" applyFill="1" applyBorder="1"/>
    <xf numFmtId="0" fontId="8" fillId="0" borderId="5" xfId="0" applyFont="1" applyBorder="1"/>
    <xf numFmtId="1" fontId="2" fillId="0" borderId="7" xfId="0" applyNumberFormat="1" applyFont="1" applyBorder="1" applyAlignment="1">
      <alignment horizontal="center"/>
    </xf>
    <xf numFmtId="0" fontId="2" fillId="0" borderId="16" xfId="0" applyFont="1" applyBorder="1" applyAlignment="1">
      <alignment wrapText="1"/>
    </xf>
    <xf numFmtId="0" fontId="2" fillId="0" borderId="0" xfId="0" applyFont="1" applyAlignment="1">
      <alignment horizontal="right" vertical="top" wrapText="1"/>
    </xf>
    <xf numFmtId="0" fontId="2" fillId="0" borderId="0" xfId="0" applyFont="1" applyProtection="1">
      <protection locked="0"/>
    </xf>
    <xf numFmtId="0" fontId="2" fillId="0" borderId="0" xfId="0" applyFont="1" applyAlignment="1">
      <alignment horizontal="center" vertical="center" wrapText="1"/>
    </xf>
    <xf numFmtId="14" fontId="2" fillId="0" borderId="0" xfId="0" applyNumberFormat="1" applyFont="1" applyProtection="1">
      <protection locked="0"/>
    </xf>
    <xf numFmtId="0" fontId="3" fillId="0" borderId="0" xfId="0" applyFont="1" applyAlignment="1">
      <alignment horizontal="left" vertical="top" wrapText="1" indent="8"/>
    </xf>
    <xf numFmtId="0" fontId="2" fillId="3" borderId="36" xfId="0" applyFont="1" applyFill="1" applyBorder="1" applyAlignment="1" applyProtection="1">
      <alignment horizontal="center" vertical="center" wrapText="1"/>
      <protection locked="0"/>
    </xf>
    <xf numFmtId="0" fontId="2" fillId="0" borderId="29" xfId="0" applyFont="1" applyBorder="1" applyAlignment="1" applyProtection="1">
      <alignment horizontal="center" vertical="center" wrapText="1"/>
      <protection locked="0"/>
    </xf>
    <xf numFmtId="0" fontId="2" fillId="0" borderId="36" xfId="0" applyFont="1" applyBorder="1" applyAlignment="1" applyProtection="1">
      <alignment horizontal="center" vertical="center" wrapText="1"/>
      <protection locked="0"/>
    </xf>
    <xf numFmtId="0" fontId="2" fillId="3" borderId="29" xfId="0" applyFont="1" applyFill="1" applyBorder="1" applyAlignment="1" applyProtection="1">
      <alignment horizontal="center" vertical="center" wrapText="1"/>
      <protection locked="0"/>
    </xf>
    <xf numFmtId="2" fontId="2" fillId="0" borderId="29" xfId="0" applyNumberFormat="1" applyFont="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14" fontId="2" fillId="0" borderId="29" xfId="0" applyNumberFormat="1" applyFont="1" applyBorder="1" applyAlignment="1" applyProtection="1">
      <alignment horizontal="center" vertical="center" wrapText="1"/>
      <protection locked="0"/>
    </xf>
    <xf numFmtId="0" fontId="2" fillId="0" borderId="21" xfId="0" applyFont="1" applyBorder="1" applyAlignment="1" applyProtection="1">
      <alignment horizontal="center" vertical="center" wrapText="1"/>
      <protection locked="0"/>
    </xf>
    <xf numFmtId="0" fontId="2" fillId="0" borderId="0" xfId="0" applyFont="1" applyAlignment="1">
      <alignment horizontal="center" vertical="top" wrapText="1"/>
    </xf>
    <xf numFmtId="0" fontId="16" fillId="0" borderId="0" xfId="0" applyFont="1" applyAlignment="1">
      <alignment horizontal="left" vertical="top"/>
    </xf>
    <xf numFmtId="49" fontId="2" fillId="0" borderId="0" xfId="0" applyNumberFormat="1" applyFont="1" applyAlignment="1">
      <alignment vertical="top"/>
    </xf>
    <xf numFmtId="0" fontId="17"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51" xfId="0" applyFont="1" applyBorder="1" applyAlignment="1">
      <alignment horizontal="center" vertical="center" wrapText="1"/>
    </xf>
    <xf numFmtId="0" fontId="0" fillId="17" borderId="50" xfId="0" applyFill="1" applyBorder="1" applyAlignment="1">
      <alignment horizontal="center" vertical="center" wrapText="1"/>
    </xf>
    <xf numFmtId="0" fontId="0" fillId="17" borderId="51" xfId="0" applyFill="1" applyBorder="1" applyAlignment="1">
      <alignment horizontal="center" vertical="center" wrapText="1"/>
    </xf>
    <xf numFmtId="0" fontId="0" fillId="0" borderId="0" xfId="0" applyAlignment="1">
      <alignment vertical="center" wrapText="1"/>
    </xf>
    <xf numFmtId="0" fontId="2" fillId="0" borderId="0" xfId="0" applyFont="1" applyAlignment="1" applyProtection="1">
      <alignment horizontal="left"/>
      <protection locked="0"/>
    </xf>
    <xf numFmtId="0" fontId="2" fillId="3" borderId="38" xfId="0" applyFont="1" applyFill="1" applyBorder="1" applyAlignment="1" applyProtection="1">
      <alignment horizontal="center" vertical="center" wrapText="1"/>
      <protection locked="0"/>
    </xf>
    <xf numFmtId="0" fontId="2" fillId="0" borderId="38" xfId="0" applyFont="1" applyBorder="1" applyAlignment="1" applyProtection="1">
      <alignment horizontal="center" vertical="center" wrapText="1"/>
      <protection locked="0"/>
    </xf>
    <xf numFmtId="0" fontId="2" fillId="3" borderId="21" xfId="0" applyFont="1" applyFill="1" applyBorder="1" applyAlignment="1" applyProtection="1">
      <alignment horizontal="center" vertical="center" wrapText="1"/>
      <protection locked="0"/>
    </xf>
    <xf numFmtId="2" fontId="2" fillId="0" borderId="21" xfId="0" applyNumberFormat="1" applyFont="1" applyBorder="1" applyAlignment="1" applyProtection="1">
      <alignment horizontal="center" vertical="center" wrapText="1"/>
      <protection locked="0"/>
    </xf>
    <xf numFmtId="0" fontId="6" fillId="3" borderId="38" xfId="0" applyFont="1" applyFill="1" applyBorder="1" applyAlignment="1" applyProtection="1">
      <alignment horizontal="center" vertical="center" wrapText="1"/>
      <protection locked="0"/>
    </xf>
    <xf numFmtId="14" fontId="2" fillId="0" borderId="21" xfId="0" applyNumberFormat="1" applyFont="1" applyBorder="1" applyAlignment="1" applyProtection="1">
      <alignment horizontal="center" vertical="center" wrapText="1"/>
      <protection locked="0"/>
    </xf>
    <xf numFmtId="0" fontId="2" fillId="2" borderId="31" xfId="0" applyFont="1" applyFill="1" applyBorder="1" applyAlignment="1" applyProtection="1">
      <alignment vertical="top" wrapText="1"/>
      <protection locked="0"/>
    </xf>
    <xf numFmtId="0" fontId="2" fillId="2" borderId="31" xfId="0" applyFont="1" applyFill="1" applyBorder="1" applyAlignment="1" applyProtection="1">
      <alignment horizontal="left" vertical="top" wrapText="1"/>
      <protection locked="0"/>
    </xf>
    <xf numFmtId="164" fontId="2" fillId="2" borderId="31" xfId="0" applyNumberFormat="1" applyFont="1" applyFill="1" applyBorder="1" applyAlignment="1" applyProtection="1">
      <alignment vertical="top" wrapText="1"/>
      <protection locked="0"/>
    </xf>
    <xf numFmtId="0" fontId="2" fillId="2" borderId="44" xfId="0" applyFont="1" applyFill="1" applyBorder="1" applyAlignment="1" applyProtection="1">
      <alignment horizontal="left" vertical="top" wrapText="1"/>
      <protection locked="0"/>
    </xf>
    <xf numFmtId="14" fontId="2" fillId="2" borderId="54" xfId="0" applyNumberFormat="1" applyFont="1" applyFill="1" applyBorder="1" applyAlignment="1" applyProtection="1">
      <alignment horizontal="left" vertical="top" wrapText="1"/>
      <protection locked="0"/>
    </xf>
    <xf numFmtId="0" fontId="4" fillId="0" borderId="0" xfId="0" applyFont="1" applyAlignment="1">
      <alignment wrapText="1"/>
    </xf>
    <xf numFmtId="0" fontId="4" fillId="0" borderId="0" xfId="0" applyFont="1" applyAlignment="1">
      <alignment vertical="top" wrapText="1"/>
    </xf>
    <xf numFmtId="0" fontId="4" fillId="0" borderId="0" xfId="0" applyFont="1" applyAlignment="1">
      <alignment horizontal="right" vertical="top"/>
    </xf>
    <xf numFmtId="0" fontId="15" fillId="0" borderId="0" xfId="0" applyFont="1" applyAlignment="1">
      <alignment vertical="top" wrapText="1"/>
    </xf>
    <xf numFmtId="0" fontId="16" fillId="0" borderId="0" xfId="0" applyFont="1" applyAlignment="1">
      <alignment horizontal="left" vertical="top" indent="2"/>
    </xf>
    <xf numFmtId="0" fontId="2" fillId="0" borderId="0" xfId="0" applyFont="1" applyAlignment="1">
      <alignment horizontal="left" vertical="top" wrapText="1" indent="5"/>
    </xf>
    <xf numFmtId="0" fontId="16" fillId="0" borderId="43" xfId="0" applyFont="1" applyBorder="1" applyAlignment="1">
      <alignment horizontal="left" vertical="top" indent="2"/>
    </xf>
    <xf numFmtId="0" fontId="27" fillId="0" borderId="45" xfId="0" applyFont="1" applyBorder="1" applyAlignment="1">
      <alignment horizontal="center"/>
    </xf>
    <xf numFmtId="0" fontId="27" fillId="0" borderId="43" xfId="0" applyFont="1" applyBorder="1" applyAlignment="1">
      <alignment horizontal="left" vertical="top" wrapText="1" indent="2"/>
    </xf>
    <xf numFmtId="0" fontId="27" fillId="0" borderId="43" xfId="0" applyFont="1" applyBorder="1" applyAlignment="1">
      <alignment horizontal="left" wrapText="1" indent="2"/>
    </xf>
    <xf numFmtId="0" fontId="27" fillId="0" borderId="0" xfId="0" applyFont="1" applyAlignment="1">
      <alignment horizontal="center" wrapText="1"/>
    </xf>
    <xf numFmtId="0" fontId="27" fillId="0" borderId="47" xfId="0" applyFont="1" applyBorder="1" applyAlignment="1">
      <alignment horizontal="center" wrapText="1"/>
    </xf>
    <xf numFmtId="0" fontId="4" fillId="0" borderId="0" xfId="0" applyFont="1"/>
    <xf numFmtId="0" fontId="5" fillId="0" borderId="0" xfId="0" applyFont="1" applyAlignment="1">
      <alignment vertical="top" wrapText="1"/>
    </xf>
    <xf numFmtId="0" fontId="21" fillId="0" borderId="0" xfId="0" applyFont="1" applyAlignment="1">
      <alignment horizontal="center" vertical="center" wrapText="1"/>
    </xf>
    <xf numFmtId="0" fontId="20" fillId="0" borderId="2" xfId="0" applyFont="1" applyBorder="1" applyAlignment="1">
      <alignment horizontal="center" vertical="center" wrapText="1"/>
    </xf>
    <xf numFmtId="0" fontId="20" fillId="17" borderId="64" xfId="0" applyFont="1" applyFill="1" applyBorder="1" applyAlignment="1">
      <alignment horizontal="center" vertical="center" wrapText="1"/>
    </xf>
    <xf numFmtId="0" fontId="20" fillId="17" borderId="65" xfId="0" applyFont="1" applyFill="1" applyBorder="1" applyAlignment="1">
      <alignment horizontal="center" vertical="center" wrapText="1"/>
    </xf>
    <xf numFmtId="0" fontId="0" fillId="0" borderId="0" xfId="0" applyAlignment="1">
      <alignment vertical="center"/>
    </xf>
    <xf numFmtId="0" fontId="0" fillId="0" borderId="1" xfId="0" applyBorder="1" applyAlignment="1">
      <alignment horizontal="center" vertical="center" wrapText="1"/>
    </xf>
    <xf numFmtId="0" fontId="2" fillId="20" borderId="14" xfId="0" applyFont="1" applyFill="1" applyBorder="1" applyAlignment="1">
      <alignment wrapText="1"/>
    </xf>
    <xf numFmtId="0" fontId="0" fillId="2" borderId="1" xfId="0" applyFill="1" applyBorder="1" applyAlignment="1">
      <alignment horizontal="center" vertical="center" wrapText="1"/>
    </xf>
    <xf numFmtId="0" fontId="24" fillId="0" borderId="0" xfId="0" applyFont="1" applyAlignment="1">
      <alignment vertical="center"/>
    </xf>
    <xf numFmtId="14" fontId="2" fillId="0" borderId="0" xfId="0" applyNumberFormat="1" applyFont="1"/>
    <xf numFmtId="0" fontId="2" fillId="0" borderId="0" xfId="0" applyFont="1" applyAlignment="1">
      <alignment wrapText="1"/>
    </xf>
    <xf numFmtId="0" fontId="2" fillId="0" borderId="0" xfId="0" applyFont="1" applyAlignment="1">
      <alignment horizontal="left"/>
    </xf>
    <xf numFmtId="0" fontId="7" fillId="0" borderId="0" xfId="0" applyFont="1" applyAlignment="1">
      <alignment vertical="center"/>
    </xf>
    <xf numFmtId="0" fontId="7" fillId="0" borderId="0" xfId="0" applyFont="1" applyAlignment="1">
      <alignment horizontal="left" vertical="center"/>
    </xf>
    <xf numFmtId="0" fontId="5" fillId="13" borderId="29"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14" borderId="36" xfId="0" applyFont="1" applyFill="1" applyBorder="1" applyAlignment="1">
      <alignment horizontal="center" vertical="center" wrapText="1"/>
    </xf>
    <xf numFmtId="0" fontId="5" fillId="6" borderId="29" xfId="0" applyFont="1" applyFill="1" applyBorder="1" applyAlignment="1">
      <alignment horizontal="center" vertical="center" wrapText="1"/>
    </xf>
    <xf numFmtId="14" fontId="5" fillId="6" borderId="29" xfId="0" applyNumberFormat="1" applyFont="1" applyFill="1" applyBorder="1" applyAlignment="1">
      <alignment horizontal="center" vertical="center" wrapText="1"/>
    </xf>
    <xf numFmtId="0" fontId="6" fillId="0" borderId="0" xfId="0" applyFont="1" applyAlignment="1">
      <alignment vertical="center" wrapText="1"/>
    </xf>
    <xf numFmtId="0" fontId="6" fillId="18" borderId="0" xfId="0" applyFont="1" applyFill="1" applyAlignment="1">
      <alignment vertical="center" wrapText="1"/>
    </xf>
    <xf numFmtId="0" fontId="6" fillId="18" borderId="0" xfId="0" applyFont="1" applyFill="1" applyAlignment="1">
      <alignment horizontal="left" vertical="center"/>
    </xf>
    <xf numFmtId="0" fontId="2" fillId="0" borderId="30" xfId="0" applyFont="1" applyBorder="1" applyAlignment="1">
      <alignment horizontal="center" vertical="center" wrapText="1"/>
    </xf>
    <xf numFmtId="1" fontId="2" fillId="0" borderId="30" xfId="0" applyNumberFormat="1" applyFont="1" applyBorder="1" applyAlignment="1">
      <alignment horizontal="center" vertical="center" wrapText="1"/>
    </xf>
    <xf numFmtId="14" fontId="2" fillId="2" borderId="31" xfId="0" applyNumberFormat="1" applyFont="1" applyFill="1" applyBorder="1" applyAlignment="1" applyProtection="1">
      <alignment horizontal="center" vertical="top" wrapText="1"/>
      <protection locked="0"/>
    </xf>
    <xf numFmtId="0" fontId="2" fillId="2" borderId="67" xfId="0" applyFont="1" applyFill="1" applyBorder="1" applyAlignment="1" applyProtection="1">
      <alignment vertical="top" wrapText="1"/>
      <protection locked="0"/>
    </xf>
    <xf numFmtId="0" fontId="2" fillId="2" borderId="68" xfId="0" applyFont="1" applyFill="1" applyBorder="1" applyAlignment="1" applyProtection="1">
      <alignment horizontal="left" vertical="top" wrapText="1"/>
      <protection locked="0"/>
    </xf>
    <xf numFmtId="0" fontId="5" fillId="0" borderId="0" xfId="0" applyFont="1" applyAlignment="1">
      <alignment horizontal="left" vertical="top"/>
    </xf>
    <xf numFmtId="0" fontId="3" fillId="0" borderId="0" xfId="0" applyFont="1" applyAlignment="1">
      <alignment horizontal="left" vertical="top" wrapText="1"/>
    </xf>
    <xf numFmtId="0" fontId="5" fillId="7" borderId="69" xfId="0" applyFont="1" applyFill="1" applyBorder="1" applyAlignment="1">
      <alignment horizontal="center" vertical="center" wrapText="1"/>
    </xf>
    <xf numFmtId="0" fontId="5" fillId="0" borderId="70" xfId="0" applyFont="1" applyBorder="1" applyAlignment="1">
      <alignment horizontal="center" vertical="center" wrapText="1"/>
    </xf>
    <xf numFmtId="0" fontId="5" fillId="7" borderId="30" xfId="0" applyFont="1" applyFill="1" applyBorder="1" applyAlignment="1">
      <alignment horizontal="center" vertical="center" wrapText="1"/>
    </xf>
    <xf numFmtId="0" fontId="5" fillId="7" borderId="70" xfId="0" applyFont="1" applyFill="1" applyBorder="1" applyAlignment="1">
      <alignment horizontal="center" vertical="center" wrapText="1"/>
    </xf>
    <xf numFmtId="0" fontId="5" fillId="13" borderId="69" xfId="0" applyFont="1" applyFill="1" applyBorder="1" applyAlignment="1">
      <alignment horizontal="center" vertical="center" wrapText="1"/>
    </xf>
    <xf numFmtId="0" fontId="5" fillId="13" borderId="37" xfId="0" applyFont="1" applyFill="1" applyBorder="1" applyAlignment="1">
      <alignment horizontal="center" vertical="center" wrapText="1"/>
    </xf>
    <xf numFmtId="0" fontId="5" fillId="13" borderId="30" xfId="0" applyFont="1" applyFill="1" applyBorder="1" applyAlignment="1">
      <alignment horizontal="center" vertical="center" wrapText="1"/>
    </xf>
    <xf numFmtId="0" fontId="5" fillId="8" borderId="30" xfId="0" applyFont="1" applyFill="1" applyBorder="1" applyAlignment="1">
      <alignment horizontal="center" vertical="center" wrapText="1"/>
    </xf>
    <xf numFmtId="0" fontId="5" fillId="14" borderId="69" xfId="0" applyFont="1" applyFill="1" applyBorder="1" applyAlignment="1">
      <alignment horizontal="center" vertical="center" wrapText="1"/>
    </xf>
    <xf numFmtId="0" fontId="5" fillId="6" borderId="30" xfId="0" applyFont="1" applyFill="1" applyBorder="1" applyAlignment="1">
      <alignment horizontal="center" vertical="center" wrapText="1"/>
    </xf>
    <xf numFmtId="14" fontId="5" fillId="6" borderId="30" xfId="0" applyNumberFormat="1" applyFont="1" applyFill="1" applyBorder="1" applyAlignment="1">
      <alignment horizontal="center" vertical="center" wrapText="1"/>
    </xf>
    <xf numFmtId="0" fontId="5" fillId="0" borderId="72" xfId="0" applyFont="1" applyBorder="1" applyAlignment="1">
      <alignment horizontal="center" vertical="center" wrapText="1"/>
    </xf>
    <xf numFmtId="0" fontId="30" fillId="0" borderId="0" xfId="0" applyFont="1" applyAlignment="1">
      <alignment vertical="center"/>
    </xf>
    <xf numFmtId="0" fontId="30" fillId="7" borderId="26" xfId="0" applyFont="1" applyFill="1" applyBorder="1" applyAlignment="1">
      <alignment horizontal="center" vertical="center" wrapText="1"/>
    </xf>
    <xf numFmtId="0" fontId="31" fillId="13" borderId="25" xfId="0" applyFont="1" applyFill="1" applyBorder="1" applyAlignment="1">
      <alignment horizontal="center" vertical="center" wrapText="1"/>
    </xf>
    <xf numFmtId="0" fontId="31" fillId="13" borderId="28" xfId="0" applyFont="1" applyFill="1" applyBorder="1" applyAlignment="1">
      <alignment horizontal="center" vertical="center" wrapText="1"/>
    </xf>
    <xf numFmtId="0" fontId="31" fillId="8" borderId="28" xfId="0" applyFont="1" applyFill="1" applyBorder="1" applyAlignment="1">
      <alignment horizontal="center" vertical="center" wrapText="1"/>
    </xf>
    <xf numFmtId="0" fontId="30" fillId="8" borderId="28" xfId="0" applyFont="1" applyFill="1" applyBorder="1" applyAlignment="1">
      <alignment horizontal="center" vertical="center" wrapText="1"/>
    </xf>
    <xf numFmtId="0" fontId="30" fillId="8" borderId="26" xfId="0" applyFont="1" applyFill="1" applyBorder="1" applyAlignment="1">
      <alignment horizontal="center" vertical="center" wrapText="1"/>
    </xf>
    <xf numFmtId="0" fontId="31" fillId="14" borderId="25" xfId="0" applyFont="1" applyFill="1" applyBorder="1" applyAlignment="1">
      <alignment horizontal="center" vertical="center" wrapText="1"/>
    </xf>
    <xf numFmtId="0" fontId="31" fillId="6" borderId="28" xfId="0" applyFont="1" applyFill="1" applyBorder="1" applyAlignment="1">
      <alignment horizontal="center" vertical="center" wrapText="1"/>
    </xf>
    <xf numFmtId="0" fontId="30" fillId="6" borderId="28" xfId="0" applyFont="1" applyFill="1" applyBorder="1" applyAlignment="1">
      <alignment horizontal="center" vertical="center" wrapText="1"/>
    </xf>
    <xf numFmtId="14" fontId="30" fillId="6" borderId="28" xfId="0" applyNumberFormat="1" applyFont="1" applyFill="1" applyBorder="1" applyAlignment="1">
      <alignment horizontal="center" vertical="center" wrapText="1"/>
    </xf>
    <xf numFmtId="0" fontId="33" fillId="6" borderId="28" xfId="0" applyFont="1" applyFill="1" applyBorder="1" applyAlignment="1">
      <alignment horizontal="center" vertical="center" wrapText="1"/>
    </xf>
    <xf numFmtId="0" fontId="30" fillId="6" borderId="26" xfId="0" applyFont="1" applyFill="1" applyBorder="1" applyAlignment="1">
      <alignment horizontal="center" vertical="center" wrapText="1"/>
    </xf>
    <xf numFmtId="0" fontId="35" fillId="15" borderId="27" xfId="0" applyFont="1" applyFill="1" applyBorder="1" applyAlignment="1">
      <alignment horizontal="center" vertical="center" wrapText="1"/>
    </xf>
    <xf numFmtId="0" fontId="30" fillId="0" borderId="0" xfId="0" applyFont="1" applyAlignment="1">
      <alignment horizontal="left" vertical="center"/>
    </xf>
    <xf numFmtId="0" fontId="9" fillId="10" borderId="11" xfId="0" applyFont="1" applyFill="1" applyBorder="1" applyAlignment="1">
      <alignment horizontal="centerContinuous" vertical="center"/>
    </xf>
    <xf numFmtId="0" fontId="9" fillId="10" borderId="12" xfId="0" applyFont="1" applyFill="1" applyBorder="1" applyAlignment="1">
      <alignment horizontal="centerContinuous" vertical="center"/>
    </xf>
    <xf numFmtId="0" fontId="9" fillId="16" borderId="23" xfId="0" applyFont="1" applyFill="1" applyBorder="1" applyAlignment="1">
      <alignment horizontal="centerContinuous" vertical="center"/>
    </xf>
    <xf numFmtId="0" fontId="9" fillId="16" borderId="24" xfId="0" applyFont="1" applyFill="1" applyBorder="1" applyAlignment="1">
      <alignment horizontal="centerContinuous" vertical="center"/>
    </xf>
    <xf numFmtId="0" fontId="9" fillId="11" borderId="11" xfId="0" applyFont="1" applyFill="1" applyBorder="1" applyAlignment="1">
      <alignment horizontal="centerContinuous" vertical="center"/>
    </xf>
    <xf numFmtId="0" fontId="9" fillId="11" borderId="12" xfId="0" applyFont="1" applyFill="1" applyBorder="1" applyAlignment="1">
      <alignment horizontal="centerContinuous" vertical="center"/>
    </xf>
    <xf numFmtId="14" fontId="9" fillId="11" borderId="12" xfId="0" applyNumberFormat="1" applyFont="1" applyFill="1" applyBorder="1" applyAlignment="1">
      <alignment horizontal="centerContinuous" vertical="center"/>
    </xf>
    <xf numFmtId="0" fontId="9" fillId="11" borderId="13" xfId="0" applyFont="1" applyFill="1" applyBorder="1" applyAlignment="1">
      <alignment horizontal="centerContinuous" vertical="center"/>
    </xf>
    <xf numFmtId="0" fontId="9" fillId="12" borderId="22" xfId="0" applyFont="1" applyFill="1" applyBorder="1" applyAlignment="1">
      <alignment horizontal="center" vertical="center" wrapText="1"/>
    </xf>
    <xf numFmtId="0" fontId="4" fillId="0" borderId="9" xfId="0" applyFont="1" applyBorder="1" applyAlignment="1">
      <alignment horizontal="center" vertical="center" wrapText="1"/>
    </xf>
    <xf numFmtId="0" fontId="4" fillId="0" borderId="4" xfId="0" applyFont="1" applyBorder="1" applyAlignment="1">
      <alignment horizontal="center" vertical="center" wrapText="1"/>
    </xf>
    <xf numFmtId="1" fontId="4" fillId="0" borderId="8" xfId="0" applyNumberFormat="1" applyFont="1" applyBorder="1" applyAlignment="1">
      <alignment horizontal="center" vertical="center" wrapText="1"/>
    </xf>
    <xf numFmtId="0" fontId="2" fillId="2" borderId="73" xfId="0" applyFont="1" applyFill="1" applyBorder="1" applyAlignment="1" applyProtection="1">
      <alignment horizontal="left" vertical="top" wrapText="1"/>
      <protection locked="0"/>
    </xf>
    <xf numFmtId="0" fontId="16" fillId="0" borderId="75" xfId="0" applyFont="1" applyBorder="1" applyAlignment="1">
      <alignment horizontal="left" vertical="top" indent="2"/>
    </xf>
    <xf numFmtId="0" fontId="16" fillId="0" borderId="76" xfId="0" applyFont="1" applyBorder="1" applyAlignment="1">
      <alignment horizontal="left" vertical="top" indent="2"/>
    </xf>
    <xf numFmtId="0" fontId="16" fillId="0" borderId="19" xfId="0" applyFont="1" applyBorder="1" applyAlignment="1">
      <alignment horizontal="left" vertical="top" indent="2"/>
    </xf>
    <xf numFmtId="0" fontId="15" fillId="0" borderId="75" xfId="0" applyFont="1" applyBorder="1" applyAlignment="1">
      <alignment horizontal="left" vertical="top" wrapText="1" indent="2"/>
    </xf>
    <xf numFmtId="3" fontId="2" fillId="2" borderId="20" xfId="0" applyNumberFormat="1" applyFont="1" applyFill="1" applyBorder="1" applyAlignment="1" applyProtection="1">
      <alignment horizontal="right" vertical="top" wrapText="1"/>
      <protection locked="0"/>
    </xf>
    <xf numFmtId="1" fontId="2" fillId="2" borderId="31" xfId="0" applyNumberFormat="1" applyFont="1" applyFill="1" applyBorder="1" applyAlignment="1" applyProtection="1">
      <alignment horizontal="right" vertical="top" wrapText="1"/>
      <protection locked="0"/>
    </xf>
    <xf numFmtId="0" fontId="2" fillId="0" borderId="0" xfId="0" applyFont="1" applyAlignment="1">
      <alignment horizontal="left" vertical="top"/>
    </xf>
    <xf numFmtId="0" fontId="11" fillId="0" borderId="0" xfId="0" applyFont="1" applyAlignment="1">
      <alignment horizontal="left" vertical="top" wrapText="1"/>
    </xf>
    <xf numFmtId="0" fontId="0" fillId="17" borderId="77" xfId="0" applyFill="1" applyBorder="1" applyAlignment="1">
      <alignment horizontal="center" vertical="center" wrapText="1"/>
    </xf>
    <xf numFmtId="0" fontId="0" fillId="17" borderId="78" xfId="0" applyFill="1" applyBorder="1" applyAlignment="1">
      <alignment horizontal="center" vertical="center" wrapText="1"/>
    </xf>
    <xf numFmtId="0" fontId="12" fillId="0" borderId="0" xfId="0" applyFont="1" applyAlignment="1">
      <alignment horizontal="left" vertical="top" wrapText="1"/>
    </xf>
    <xf numFmtId="0" fontId="4" fillId="0" borderId="0" xfId="0" applyFont="1" applyAlignment="1">
      <alignment horizontal="center" vertical="center"/>
    </xf>
    <xf numFmtId="0" fontId="4" fillId="0" borderId="0" xfId="0" applyFont="1" applyAlignment="1">
      <alignment horizontal="left" vertical="center" wrapText="1"/>
    </xf>
    <xf numFmtId="0" fontId="6" fillId="0" borderId="0" xfId="0" applyFont="1" applyAlignment="1">
      <alignment vertical="top" wrapText="1"/>
    </xf>
    <xf numFmtId="0" fontId="40" fillId="0" borderId="0" xfId="0" applyFont="1"/>
    <xf numFmtId="0" fontId="31" fillId="21" borderId="25" xfId="0" applyFont="1" applyFill="1" applyBorder="1" applyAlignment="1">
      <alignment horizontal="center" vertical="center" wrapText="1"/>
    </xf>
    <xf numFmtId="0" fontId="5" fillId="21" borderId="37" xfId="0" applyFont="1" applyFill="1" applyBorder="1" applyAlignment="1">
      <alignment horizontal="center" vertical="center" wrapText="1"/>
    </xf>
    <xf numFmtId="0" fontId="5" fillId="21" borderId="69" xfId="0" applyFont="1" applyFill="1" applyBorder="1" applyAlignment="1">
      <alignment horizontal="center" vertical="center" wrapText="1"/>
    </xf>
    <xf numFmtId="0" fontId="5" fillId="8" borderId="70" xfId="0" applyFont="1" applyFill="1" applyBorder="1" applyAlignment="1">
      <alignment horizontal="center" vertical="center" wrapText="1"/>
    </xf>
    <xf numFmtId="0" fontId="5" fillId="13" borderId="36" xfId="0" applyFont="1" applyFill="1" applyBorder="1" applyAlignment="1">
      <alignment horizontal="center" vertical="center" wrapText="1"/>
    </xf>
    <xf numFmtId="0" fontId="30" fillId="7" borderId="27" xfId="0" applyFont="1" applyFill="1" applyBorder="1" applyAlignment="1">
      <alignment horizontal="center" vertical="center" wrapText="1"/>
    </xf>
    <xf numFmtId="0" fontId="5" fillId="7" borderId="71" xfId="0" applyFont="1" applyFill="1" applyBorder="1" applyAlignment="1">
      <alignment horizontal="center" vertical="center" wrapText="1"/>
    </xf>
    <xf numFmtId="0" fontId="5" fillId="15" borderId="71" xfId="0" applyFont="1" applyFill="1" applyBorder="1" applyAlignment="1">
      <alignment horizontal="center" vertical="center" wrapText="1"/>
    </xf>
    <xf numFmtId="0" fontId="5" fillId="15" borderId="79" xfId="0" applyFont="1" applyFill="1" applyBorder="1" applyAlignment="1">
      <alignment horizontal="center" vertical="center" wrapText="1"/>
    </xf>
    <xf numFmtId="0" fontId="2" fillId="3" borderId="71" xfId="0" applyFont="1" applyFill="1" applyBorder="1" applyAlignment="1">
      <alignment horizontal="center" vertical="center" wrapText="1"/>
    </xf>
    <xf numFmtId="0" fontId="2" fillId="0" borderId="0" xfId="0" applyFont="1" applyAlignment="1">
      <alignment horizontal="left" vertical="top" wrapText="1"/>
    </xf>
    <xf numFmtId="0" fontId="4" fillId="0" borderId="0" xfId="0" applyFont="1" applyAlignment="1">
      <alignment horizontal="left" vertical="top"/>
    </xf>
    <xf numFmtId="0" fontId="15" fillId="0" borderId="0" xfId="0" applyFont="1" applyAlignment="1">
      <alignment horizontal="left" vertical="top" wrapText="1"/>
    </xf>
    <xf numFmtId="0" fontId="4" fillId="0" borderId="0" xfId="0" applyFont="1" applyAlignment="1">
      <alignment vertical="top"/>
    </xf>
    <xf numFmtId="0" fontId="0" fillId="0" borderId="0" xfId="0" applyAlignment="1">
      <alignment vertical="top"/>
    </xf>
    <xf numFmtId="0" fontId="2"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42" fillId="18" borderId="0" xfId="0" applyFont="1" applyFill="1"/>
    <xf numFmtId="0" fontId="20" fillId="18" borderId="0" xfId="0" applyFont="1" applyFill="1"/>
    <xf numFmtId="0" fontId="43" fillId="18" borderId="0" xfId="0" applyFont="1" applyFill="1" applyProtection="1">
      <protection locked="0"/>
    </xf>
    <xf numFmtId="14" fontId="0" fillId="0" borderId="0" xfId="0" applyNumberFormat="1"/>
    <xf numFmtId="0" fontId="17" fillId="18" borderId="0" xfId="0" applyFont="1" applyFill="1" applyAlignment="1">
      <alignment vertical="center" wrapText="1"/>
    </xf>
    <xf numFmtId="0" fontId="22" fillId="7" borderId="48" xfId="0" applyFont="1" applyFill="1" applyBorder="1" applyAlignment="1">
      <alignment vertical="center" wrapText="1"/>
    </xf>
    <xf numFmtId="0" fontId="22" fillId="7" borderId="80" xfId="0" applyFont="1" applyFill="1" applyBorder="1" applyAlignment="1">
      <alignment vertical="center" wrapText="1"/>
    </xf>
    <xf numFmtId="0" fontId="22" fillId="7" borderId="49" xfId="0" applyFont="1" applyFill="1" applyBorder="1" applyAlignment="1">
      <alignment vertical="center" wrapText="1"/>
    </xf>
    <xf numFmtId="0" fontId="18" fillId="0" borderId="50" xfId="0" applyFont="1" applyBorder="1" applyAlignment="1">
      <alignment horizontal="center" vertical="center" wrapText="1"/>
    </xf>
    <xf numFmtId="0" fontId="21" fillId="0" borderId="50" xfId="0" applyFont="1" applyBorder="1" applyAlignment="1">
      <alignment vertical="center" wrapText="1"/>
    </xf>
    <xf numFmtId="0" fontId="21" fillId="0" borderId="64" xfId="0" applyFont="1" applyBorder="1" applyAlignment="1">
      <alignment vertical="center" wrapText="1"/>
    </xf>
    <xf numFmtId="0" fontId="0" fillId="0" borderId="81" xfId="0" applyBorder="1" applyAlignment="1">
      <alignment horizontal="center" vertical="center" wrapText="1"/>
    </xf>
    <xf numFmtId="0" fontId="29" fillId="0" borderId="64" xfId="0" applyFont="1" applyBorder="1" applyAlignment="1">
      <alignment horizontal="center" vertical="center" wrapText="1"/>
    </xf>
    <xf numFmtId="3" fontId="0" fillId="17" borderId="81" xfId="0" applyNumberFormat="1" applyFill="1" applyBorder="1" applyAlignment="1">
      <alignment horizontal="center" vertical="center" wrapText="1"/>
    </xf>
    <xf numFmtId="0" fontId="18" fillId="0" borderId="52" xfId="0" applyFont="1" applyBorder="1" applyAlignment="1">
      <alignment horizontal="center" vertical="center" wrapText="1"/>
    </xf>
    <xf numFmtId="0" fontId="22" fillId="7" borderId="83" xfId="0" applyFont="1" applyFill="1" applyBorder="1" applyAlignment="1">
      <alignment vertical="center"/>
    </xf>
    <xf numFmtId="0" fontId="22" fillId="7" borderId="84" xfId="0" applyFont="1" applyFill="1" applyBorder="1" applyAlignment="1">
      <alignment vertical="center"/>
    </xf>
    <xf numFmtId="0" fontId="22" fillId="7" borderId="85" xfId="0" applyFont="1" applyFill="1" applyBorder="1" applyAlignment="1">
      <alignment vertical="center"/>
    </xf>
    <xf numFmtId="0" fontId="22" fillId="0" borderId="69" xfId="0" applyFont="1" applyBorder="1" applyAlignment="1">
      <alignment horizontal="left" vertical="center"/>
    </xf>
    <xf numFmtId="0" fontId="0" fillId="0" borderId="86" xfId="0" applyBorder="1" applyAlignment="1">
      <alignment vertical="center"/>
    </xf>
    <xf numFmtId="0" fontId="18" fillId="0" borderId="87" xfId="0" applyFont="1" applyBorder="1" applyAlignment="1">
      <alignment horizontal="center" vertical="center" wrapText="1"/>
    </xf>
    <xf numFmtId="0" fontId="20" fillId="0" borderId="88" xfId="0" applyFont="1" applyBorder="1" applyAlignment="1">
      <alignment horizontal="center" vertical="center"/>
    </xf>
    <xf numFmtId="0" fontId="21" fillId="0" borderId="87" xfId="0" applyFont="1" applyBorder="1" applyAlignment="1">
      <alignment vertical="center" wrapText="1"/>
    </xf>
    <xf numFmtId="0" fontId="21" fillId="0" borderId="88" xfId="0" applyFont="1" applyBorder="1" applyAlignment="1">
      <alignment vertical="center"/>
    </xf>
    <xf numFmtId="14" fontId="21" fillId="0" borderId="88" xfId="0" applyNumberFormat="1" applyFont="1" applyBorder="1" applyAlignment="1">
      <alignment vertical="center"/>
    </xf>
    <xf numFmtId="0" fontId="21" fillId="0" borderId="89" xfId="0" applyFont="1" applyBorder="1" applyAlignment="1">
      <alignment vertical="center" wrapText="1"/>
    </xf>
    <xf numFmtId="2" fontId="21" fillId="0" borderId="88" xfId="0" applyNumberFormat="1" applyFont="1" applyBorder="1" applyAlignment="1">
      <alignment vertical="center"/>
    </xf>
    <xf numFmtId="0" fontId="0" fillId="0" borderId="69" xfId="0" applyBorder="1" applyAlignment="1">
      <alignment vertical="center" wrapText="1"/>
    </xf>
    <xf numFmtId="0" fontId="0" fillId="0" borderId="50" xfId="0" applyBorder="1" applyAlignment="1">
      <alignment vertical="center" wrapText="1"/>
    </xf>
    <xf numFmtId="0" fontId="19" fillId="0" borderId="87" xfId="0" applyFont="1" applyBorder="1" applyAlignment="1">
      <alignment horizontal="left" vertical="center" wrapText="1"/>
    </xf>
    <xf numFmtId="0" fontId="20" fillId="0" borderId="90" xfId="0" applyFont="1" applyBorder="1" applyAlignment="1">
      <alignment horizontal="center" vertical="center" wrapText="1"/>
    </xf>
    <xf numFmtId="0" fontId="17" fillId="0" borderId="88" xfId="0" applyFont="1" applyBorder="1" applyAlignment="1">
      <alignment vertical="center"/>
    </xf>
    <xf numFmtId="0" fontId="0" fillId="0" borderId="91" xfId="0" applyBorder="1" applyAlignment="1">
      <alignment vertical="center"/>
    </xf>
    <xf numFmtId="0" fontId="0" fillId="0" borderId="88" xfId="0" applyBorder="1" applyAlignment="1">
      <alignment vertical="center"/>
    </xf>
    <xf numFmtId="0" fontId="0" fillId="0" borderId="92" xfId="0" applyBorder="1" applyAlignment="1">
      <alignment vertical="center"/>
    </xf>
    <xf numFmtId="1" fontId="0" fillId="17" borderId="50" xfId="0" applyNumberFormat="1" applyFill="1" applyBorder="1" applyAlignment="1">
      <alignment horizontal="center" vertical="center" wrapText="1"/>
    </xf>
    <xf numFmtId="1" fontId="0" fillId="17" borderId="51" xfId="0" applyNumberFormat="1" applyFill="1" applyBorder="1" applyAlignment="1">
      <alignment horizontal="center" vertical="center" wrapText="1"/>
    </xf>
    <xf numFmtId="1" fontId="0" fillId="17" borderId="64" xfId="0" applyNumberFormat="1" applyFill="1" applyBorder="1" applyAlignment="1">
      <alignment horizontal="center" vertical="center" wrapText="1"/>
    </xf>
    <xf numFmtId="1" fontId="0" fillId="17" borderId="65" xfId="0" applyNumberFormat="1" applyFill="1" applyBorder="1" applyAlignment="1">
      <alignment horizontal="center" vertical="center" wrapText="1"/>
    </xf>
    <xf numFmtId="0" fontId="0" fillId="0" borderId="90" xfId="0" applyBorder="1" applyAlignment="1">
      <alignment vertical="center" wrapText="1"/>
    </xf>
    <xf numFmtId="0" fontId="22" fillId="7" borderId="83" xfId="0" applyFont="1" applyFill="1" applyBorder="1" applyAlignment="1">
      <alignment vertical="center" wrapText="1"/>
    </xf>
    <xf numFmtId="0" fontId="22" fillId="7" borderId="84" xfId="0" applyFont="1" applyFill="1" applyBorder="1" applyAlignment="1">
      <alignment vertical="center" wrapText="1"/>
    </xf>
    <xf numFmtId="0" fontId="22" fillId="7" borderId="85" xfId="0" applyFont="1" applyFill="1" applyBorder="1" applyAlignment="1">
      <alignment vertical="center" wrapText="1"/>
    </xf>
    <xf numFmtId="0" fontId="21" fillId="0" borderId="88" xfId="0" applyFont="1" applyBorder="1" applyAlignment="1">
      <alignment vertical="center" wrapText="1"/>
    </xf>
    <xf numFmtId="0" fontId="21" fillId="0" borderId="92" xfId="0" applyFont="1" applyBorder="1" applyAlignment="1">
      <alignment vertical="center" wrapText="1"/>
    </xf>
    <xf numFmtId="0" fontId="0" fillId="17" borderId="64" xfId="0" applyFill="1" applyBorder="1" applyAlignment="1">
      <alignment horizontal="center" vertical="center" wrapText="1"/>
    </xf>
    <xf numFmtId="0" fontId="0" fillId="17" borderId="65" xfId="0" applyFill="1" applyBorder="1" applyAlignment="1">
      <alignment horizontal="center" vertical="center" wrapText="1"/>
    </xf>
    <xf numFmtId="0" fontId="21" fillId="0" borderId="90" xfId="0" applyFont="1" applyBorder="1" applyAlignment="1">
      <alignment vertical="center" wrapText="1"/>
    </xf>
    <xf numFmtId="0" fontId="0" fillId="2" borderId="2" xfId="0" applyFill="1" applyBorder="1" applyAlignment="1">
      <alignment horizontal="center" vertical="center" wrapText="1"/>
    </xf>
    <xf numFmtId="0" fontId="20" fillId="0" borderId="50" xfId="0" applyFont="1" applyBorder="1" applyAlignment="1">
      <alignment vertical="center" wrapText="1"/>
    </xf>
    <xf numFmtId="0" fontId="0" fillId="0" borderId="64" xfId="0" applyBorder="1" applyAlignment="1">
      <alignment vertical="center" wrapText="1"/>
    </xf>
    <xf numFmtId="0" fontId="21" fillId="5" borderId="1" xfId="0" applyFont="1" applyFill="1" applyBorder="1" applyAlignment="1">
      <alignment horizontal="center" vertical="center" wrapText="1"/>
    </xf>
    <xf numFmtId="0" fontId="21" fillId="5" borderId="2" xfId="0" applyFont="1" applyFill="1" applyBorder="1" applyAlignment="1">
      <alignment horizontal="center" vertical="center" wrapText="1"/>
    </xf>
    <xf numFmtId="0" fontId="21" fillId="5" borderId="81" xfId="0" applyFont="1" applyFill="1" applyBorder="1" applyAlignment="1">
      <alignment horizontal="center" vertical="center" wrapText="1"/>
    </xf>
    <xf numFmtId="0" fontId="21" fillId="5" borderId="66" xfId="0" applyFont="1" applyFill="1" applyBorder="1" applyAlignment="1">
      <alignment horizontal="center" vertical="center" wrapText="1"/>
    </xf>
    <xf numFmtId="0" fontId="2" fillId="19" borderId="17" xfId="0" applyFont="1" applyFill="1" applyBorder="1" applyAlignment="1" applyProtection="1">
      <alignment horizontal="left" vertical="top" wrapText="1"/>
      <protection hidden="1"/>
    </xf>
    <xf numFmtId="1" fontId="2" fillId="19" borderId="17" xfId="0" applyNumberFormat="1" applyFont="1" applyFill="1" applyBorder="1" applyAlignment="1" applyProtection="1">
      <alignment horizontal="right" vertical="top" wrapText="1"/>
      <protection hidden="1"/>
    </xf>
    <xf numFmtId="0" fontId="2" fillId="19" borderId="17" xfId="0" applyFont="1" applyFill="1" applyBorder="1" applyAlignment="1" applyProtection="1">
      <alignment horizontal="center" vertical="top" wrapText="1"/>
      <protection hidden="1"/>
    </xf>
    <xf numFmtId="0" fontId="15" fillId="0" borderId="0" xfId="0" applyFont="1" applyAlignment="1">
      <alignment horizontal="left" vertical="top" wrapText="1"/>
    </xf>
    <xf numFmtId="0" fontId="2" fillId="19" borderId="18" xfId="0" applyFont="1" applyFill="1" applyBorder="1" applyAlignment="1" applyProtection="1">
      <alignment horizontal="center" vertical="top" wrapText="1"/>
      <protection hidden="1"/>
    </xf>
    <xf numFmtId="0" fontId="2" fillId="19" borderId="19" xfId="0" applyFont="1" applyFill="1" applyBorder="1" applyAlignment="1" applyProtection="1">
      <alignment horizontal="center" vertical="top" wrapText="1"/>
      <protection hidden="1"/>
    </xf>
    <xf numFmtId="0" fontId="28" fillId="0" borderId="0" xfId="0" applyFont="1" applyAlignment="1">
      <alignment horizontal="left" vertical="top"/>
    </xf>
    <xf numFmtId="0" fontId="4" fillId="0" borderId="0" xfId="0" applyFont="1" applyAlignment="1">
      <alignment horizontal="left" vertical="top"/>
    </xf>
    <xf numFmtId="0" fontId="2" fillId="2" borderId="18" xfId="0" applyFont="1" applyFill="1" applyBorder="1" applyAlignment="1" applyProtection="1">
      <alignment horizontal="left" vertical="top" wrapText="1"/>
      <protection locked="0"/>
    </xf>
    <xf numFmtId="0" fontId="2" fillId="2" borderId="63" xfId="0" applyFont="1" applyFill="1" applyBorder="1" applyAlignment="1" applyProtection="1">
      <alignment horizontal="left" vertical="top"/>
      <protection locked="0"/>
    </xf>
    <xf numFmtId="0" fontId="2" fillId="2" borderId="19" xfId="0" applyFont="1" applyFill="1" applyBorder="1" applyAlignment="1" applyProtection="1">
      <alignment horizontal="left" vertical="top"/>
      <protection locked="0"/>
    </xf>
    <xf numFmtId="0" fontId="27" fillId="0" borderId="42" xfId="0" applyFont="1" applyBorder="1" applyAlignment="1">
      <alignment horizontal="center" vertical="top" wrapText="1"/>
    </xf>
    <xf numFmtId="0" fontId="27" fillId="0" borderId="43" xfId="0" applyFont="1" applyBorder="1" applyAlignment="1">
      <alignment horizontal="center" vertical="top" wrapText="1"/>
    </xf>
    <xf numFmtId="0" fontId="2" fillId="19" borderId="17" xfId="0" applyFont="1" applyFill="1" applyBorder="1" applyAlignment="1" applyProtection="1">
      <alignment horizontal="center" vertical="top" wrapText="1"/>
      <protection hidden="1"/>
    </xf>
    <xf numFmtId="0" fontId="2" fillId="2" borderId="74" xfId="0" applyFont="1" applyFill="1" applyBorder="1" applyAlignment="1" applyProtection="1">
      <alignment horizontal="left" vertical="top" wrapText="1"/>
      <protection locked="0"/>
    </xf>
    <xf numFmtId="0" fontId="2" fillId="2" borderId="33" xfId="0" applyFont="1" applyFill="1" applyBorder="1" applyAlignment="1" applyProtection="1">
      <alignment horizontal="left" vertical="top" wrapText="1"/>
      <protection locked="0"/>
    </xf>
    <xf numFmtId="0" fontId="2" fillId="2" borderId="34" xfId="0" applyFont="1" applyFill="1" applyBorder="1" applyAlignment="1" applyProtection="1">
      <alignment horizontal="left" vertical="top" wrapText="1"/>
      <protection locked="0"/>
    </xf>
    <xf numFmtId="0" fontId="2" fillId="2" borderId="35" xfId="0" applyFont="1" applyFill="1" applyBorder="1" applyAlignment="1" applyProtection="1">
      <alignment horizontal="left" vertical="top" wrapText="1"/>
      <protection locked="0"/>
    </xf>
    <xf numFmtId="0" fontId="6" fillId="2" borderId="17" xfId="0" applyFont="1" applyFill="1" applyBorder="1" applyAlignment="1" applyProtection="1">
      <alignment horizontal="left" vertical="top" wrapText="1"/>
      <protection locked="0"/>
    </xf>
    <xf numFmtId="0" fontId="15" fillId="0" borderId="0" xfId="0" applyFont="1" applyAlignment="1">
      <alignment horizontal="left" vertical="top"/>
    </xf>
    <xf numFmtId="0" fontId="2" fillId="2" borderId="17" xfId="0" applyFont="1" applyFill="1" applyBorder="1" applyAlignment="1" applyProtection="1">
      <alignment horizontal="left" vertical="top" wrapText="1"/>
      <protection locked="0"/>
    </xf>
    <xf numFmtId="0" fontId="2" fillId="2" borderId="32" xfId="0" applyFont="1" applyFill="1" applyBorder="1" applyAlignment="1" applyProtection="1">
      <alignment horizontal="left" vertical="top" wrapText="1"/>
      <protection locked="0"/>
    </xf>
    <xf numFmtId="0" fontId="2" fillId="2" borderId="19" xfId="0" applyFont="1" applyFill="1" applyBorder="1" applyAlignment="1" applyProtection="1">
      <alignment horizontal="left" vertical="top" wrapText="1"/>
      <protection locked="0"/>
    </xf>
    <xf numFmtId="0" fontId="12" fillId="0" borderId="0" xfId="0" applyFont="1" applyAlignment="1">
      <alignment horizontal="left"/>
    </xf>
    <xf numFmtId="0" fontId="4" fillId="0" borderId="0" xfId="0" applyFont="1" applyAlignment="1">
      <alignment horizontal="left"/>
    </xf>
    <xf numFmtId="0" fontId="38" fillId="0" borderId="0" xfId="0" applyFont="1" applyAlignment="1">
      <alignment horizontal="left" vertical="top"/>
    </xf>
    <xf numFmtId="0" fontId="2" fillId="2" borderId="58" xfId="0" applyFont="1" applyFill="1" applyBorder="1" applyAlignment="1" applyProtection="1">
      <alignment horizontal="left" vertical="top" wrapText="1"/>
      <protection locked="0"/>
    </xf>
    <xf numFmtId="0" fontId="2" fillId="2" borderId="59" xfId="0" applyFont="1" applyFill="1" applyBorder="1" applyAlignment="1" applyProtection="1">
      <alignment horizontal="left" vertical="top" wrapText="1"/>
      <protection locked="0"/>
    </xf>
    <xf numFmtId="0" fontId="6" fillId="2" borderId="60" xfId="2" applyFont="1" applyFill="1" applyBorder="1" applyAlignment="1" applyProtection="1">
      <alignment horizontal="left" vertical="top" wrapText="1"/>
      <protection locked="0"/>
    </xf>
    <xf numFmtId="0" fontId="6" fillId="2" borderId="61" xfId="2" applyFont="1" applyFill="1" applyBorder="1" applyAlignment="1" applyProtection="1">
      <alignment horizontal="left" vertical="top" wrapText="1"/>
      <protection locked="0"/>
    </xf>
    <xf numFmtId="0" fontId="39" fillId="0" borderId="0" xfId="0" applyFont="1" applyAlignment="1">
      <alignment horizontal="left" vertical="top"/>
    </xf>
    <xf numFmtId="0" fontId="4" fillId="0" borderId="39" xfId="0" applyFont="1" applyBorder="1" applyAlignment="1">
      <alignment horizontal="left" vertical="top"/>
    </xf>
    <xf numFmtId="0" fontId="2" fillId="2" borderId="62" xfId="0" applyFont="1" applyFill="1" applyBorder="1" applyAlignment="1" applyProtection="1">
      <alignment horizontal="left" vertical="top" wrapText="1"/>
      <protection locked="0"/>
    </xf>
    <xf numFmtId="0" fontId="2" fillId="2" borderId="54" xfId="0" applyFont="1" applyFill="1" applyBorder="1" applyAlignment="1" applyProtection="1">
      <alignment horizontal="left" vertical="top" wrapText="1"/>
      <protection locked="0"/>
    </xf>
    <xf numFmtId="0" fontId="4" fillId="0" borderId="46" xfId="0" applyFont="1" applyBorder="1" applyAlignment="1">
      <alignment horizontal="left" vertical="top"/>
    </xf>
    <xf numFmtId="0" fontId="2" fillId="0" borderId="0" xfId="0" applyFont="1" applyAlignment="1">
      <alignment horizontal="left" vertical="top" wrapText="1"/>
    </xf>
    <xf numFmtId="0" fontId="2" fillId="2" borderId="17" xfId="0" applyFont="1" applyFill="1" applyBorder="1" applyAlignment="1" applyProtection="1">
      <alignment horizontal="left" vertical="top" shrinkToFit="1"/>
      <protection locked="0"/>
    </xf>
    <xf numFmtId="0" fontId="6" fillId="2" borderId="40" xfId="0" applyFont="1" applyFill="1" applyBorder="1" applyAlignment="1" applyProtection="1">
      <alignment horizontal="left" vertical="top" wrapText="1"/>
      <protection locked="0"/>
    </xf>
    <xf numFmtId="0" fontId="6" fillId="2" borderId="41" xfId="0" applyFont="1" applyFill="1" applyBorder="1" applyAlignment="1" applyProtection="1">
      <alignment horizontal="left" vertical="top" wrapText="1"/>
      <protection locked="0"/>
    </xf>
    <xf numFmtId="0" fontId="6" fillId="2" borderId="42" xfId="0" applyFont="1" applyFill="1" applyBorder="1" applyAlignment="1" applyProtection="1">
      <alignment horizontal="left" vertical="top" wrapText="1"/>
      <protection locked="0"/>
    </xf>
    <xf numFmtId="0" fontId="6" fillId="2" borderId="43" xfId="0" applyFont="1" applyFill="1" applyBorder="1" applyAlignment="1" applyProtection="1">
      <alignment horizontal="left" vertical="top" wrapText="1"/>
      <protection locked="0"/>
    </xf>
    <xf numFmtId="0" fontId="2" fillId="2" borderId="40" xfId="0" applyFont="1" applyFill="1" applyBorder="1" applyAlignment="1" applyProtection="1">
      <alignment horizontal="left" vertical="top" wrapText="1"/>
      <protection locked="0"/>
    </xf>
    <xf numFmtId="0" fontId="2" fillId="2" borderId="41" xfId="0" applyFont="1" applyFill="1" applyBorder="1" applyAlignment="1" applyProtection="1">
      <alignment horizontal="left" vertical="top" wrapText="1"/>
      <protection locked="0"/>
    </xf>
    <xf numFmtId="0" fontId="2" fillId="2" borderId="42" xfId="0" applyFont="1" applyFill="1" applyBorder="1" applyAlignment="1" applyProtection="1">
      <alignment horizontal="left" vertical="top" wrapText="1"/>
      <protection locked="0"/>
    </xf>
    <xf numFmtId="0" fontId="2" fillId="2" borderId="43" xfId="0" applyFont="1" applyFill="1" applyBorder="1" applyAlignment="1" applyProtection="1">
      <alignment horizontal="left" vertical="top" wrapText="1"/>
      <protection locked="0"/>
    </xf>
    <xf numFmtId="0" fontId="2" fillId="2" borderId="56" xfId="0" applyFont="1" applyFill="1" applyBorder="1" applyAlignment="1" applyProtection="1">
      <alignment horizontal="left" vertical="top" wrapText="1"/>
      <protection locked="0"/>
    </xf>
    <xf numFmtId="0" fontId="2" fillId="2" borderId="57" xfId="0" applyFont="1" applyFill="1" applyBorder="1" applyAlignment="1" applyProtection="1">
      <alignment horizontal="left" vertical="top" wrapText="1"/>
      <protection locked="0"/>
    </xf>
    <xf numFmtId="0" fontId="4" fillId="2" borderId="33" xfId="0" applyFont="1" applyFill="1" applyBorder="1" applyAlignment="1" applyProtection="1">
      <alignment horizontal="left" vertical="top" wrapText="1"/>
      <protection locked="0"/>
    </xf>
    <xf numFmtId="0" fontId="4" fillId="2" borderId="34" xfId="0" applyFont="1" applyFill="1" applyBorder="1" applyAlignment="1" applyProtection="1">
      <alignment horizontal="left" vertical="top" wrapText="1"/>
      <protection locked="0"/>
    </xf>
    <xf numFmtId="0" fontId="4" fillId="2" borderId="35" xfId="0" applyFont="1" applyFill="1" applyBorder="1" applyAlignment="1" applyProtection="1">
      <alignment horizontal="left" vertical="top" wrapText="1"/>
      <protection locked="0"/>
    </xf>
    <xf numFmtId="0" fontId="2" fillId="0" borderId="53" xfId="0" applyFont="1" applyBorder="1" applyAlignment="1">
      <alignment horizontal="left"/>
    </xf>
    <xf numFmtId="0" fontId="2" fillId="0" borderId="0" xfId="0" applyFont="1" applyAlignment="1">
      <alignment horizontal="left"/>
    </xf>
    <xf numFmtId="0" fontId="4" fillId="0" borderId="0" xfId="0" applyFont="1" applyAlignment="1">
      <alignment vertical="top"/>
    </xf>
    <xf numFmtId="0" fontId="0" fillId="0" borderId="0" xfId="0" applyAlignment="1">
      <alignment vertical="top"/>
    </xf>
    <xf numFmtId="0" fontId="2" fillId="0" borderId="0" xfId="0" applyFont="1" applyAlignment="1">
      <alignment vertical="top"/>
    </xf>
    <xf numFmtId="0" fontId="2" fillId="0" borderId="0" xfId="0" applyFont="1" applyAlignment="1">
      <alignment vertical="top" wrapText="1"/>
    </xf>
    <xf numFmtId="0" fontId="0" fillId="0" borderId="39" xfId="0" applyBorder="1" applyAlignment="1">
      <alignment vertical="top" wrapText="1"/>
    </xf>
    <xf numFmtId="0" fontId="4" fillId="0" borderId="55" xfId="0" applyFont="1" applyBorder="1" applyAlignment="1">
      <alignment horizontal="left" vertical="top"/>
    </xf>
    <xf numFmtId="0" fontId="36" fillId="0" borderId="42" xfId="0" applyFont="1" applyBorder="1" applyAlignment="1">
      <alignment horizontal="center" vertical="top" wrapText="1"/>
    </xf>
    <xf numFmtId="0" fontId="36" fillId="0" borderId="43" xfId="0" applyFont="1" applyBorder="1" applyAlignment="1">
      <alignment horizontal="center" vertical="top" wrapText="1"/>
    </xf>
    <xf numFmtId="0" fontId="17" fillId="0" borderId="1" xfId="0" applyFont="1" applyBorder="1" applyAlignment="1">
      <alignment horizontal="left" vertical="center"/>
    </xf>
    <xf numFmtId="0" fontId="17" fillId="0" borderId="51" xfId="0" applyFont="1" applyBorder="1" applyAlignment="1">
      <alignment horizontal="left" vertical="center"/>
    </xf>
    <xf numFmtId="0" fontId="0" fillId="0" borderId="1" xfId="0" applyBorder="1" applyAlignment="1">
      <alignment horizontal="left" vertical="center"/>
    </xf>
    <xf numFmtId="0" fontId="0" fillId="0" borderId="51" xfId="0" applyBorder="1" applyAlignment="1">
      <alignment horizontal="left" vertical="center"/>
    </xf>
    <xf numFmtId="0" fontId="0" fillId="0" borderId="81" xfId="0" applyBorder="1" applyAlignment="1">
      <alignment horizontal="left" vertical="center"/>
    </xf>
    <xf numFmtId="0" fontId="0" fillId="0" borderId="65" xfId="0" applyBorder="1" applyAlignment="1">
      <alignment horizontal="left" vertical="center"/>
    </xf>
    <xf numFmtId="0" fontId="22" fillId="0" borderId="48" xfId="0" applyFont="1" applyBorder="1" applyAlignment="1">
      <alignment horizontal="center" vertical="center"/>
    </xf>
    <xf numFmtId="0" fontId="22" fillId="0" borderId="49" xfId="0" applyFont="1" applyBorder="1" applyAlignment="1">
      <alignment horizontal="center" vertical="center"/>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1" fillId="5" borderId="5" xfId="0" applyFont="1" applyFill="1" applyBorder="1" applyAlignment="1">
      <alignment horizontal="center" vertical="center" wrapText="1"/>
    </xf>
    <xf numFmtId="0" fontId="21" fillId="5" borderId="82" xfId="0" applyFont="1" applyFill="1" applyBorder="1" applyAlignment="1">
      <alignment horizontal="center" vertical="center" wrapText="1"/>
    </xf>
    <xf numFmtId="0" fontId="20" fillId="0" borderId="3" xfId="0" applyFont="1" applyBorder="1" applyAlignment="1">
      <alignment horizontal="left" vertical="center"/>
    </xf>
    <xf numFmtId="0" fontId="20" fillId="0" borderId="1" xfId="0" applyFont="1" applyBorder="1" applyAlignment="1">
      <alignment horizontal="left" vertical="center"/>
    </xf>
    <xf numFmtId="0" fontId="20" fillId="0" borderId="51" xfId="0" applyFont="1" applyBorder="1" applyAlignment="1">
      <alignment horizontal="left" vertical="center"/>
    </xf>
    <xf numFmtId="0" fontId="21" fillId="0" borderId="93" xfId="0" applyFont="1" applyBorder="1" applyAlignment="1">
      <alignment horizontal="left" vertical="center"/>
    </xf>
    <xf numFmtId="0" fontId="21" fillId="0" borderId="81" xfId="0" applyFont="1" applyBorder="1" applyAlignment="1">
      <alignment horizontal="left" vertical="center"/>
    </xf>
    <xf numFmtId="0" fontId="21" fillId="0" borderId="65" xfId="0" applyFont="1" applyBorder="1" applyAlignment="1">
      <alignment horizontal="left" vertical="center"/>
    </xf>
    <xf numFmtId="0" fontId="21" fillId="0" borderId="3" xfId="0" applyFont="1" applyBorder="1" applyAlignment="1">
      <alignment horizontal="left" vertical="center"/>
    </xf>
    <xf numFmtId="0" fontId="21" fillId="0" borderId="1" xfId="0" applyFont="1" applyBorder="1" applyAlignment="1">
      <alignment horizontal="left" vertical="center"/>
    </xf>
    <xf numFmtId="0" fontId="21" fillId="0" borderId="51" xfId="0" applyFont="1" applyBorder="1" applyAlignment="1">
      <alignment horizontal="left" vertical="center"/>
    </xf>
    <xf numFmtId="0" fontId="0" fillId="0" borderId="1" xfId="0" applyBorder="1" applyAlignment="1">
      <alignment horizontal="left" vertical="center" wrapText="1"/>
    </xf>
    <xf numFmtId="0" fontId="0" fillId="0" borderId="51" xfId="0" applyBorder="1" applyAlignment="1">
      <alignment horizontal="left" vertical="center" wrapText="1"/>
    </xf>
    <xf numFmtId="0" fontId="17" fillId="0" borderId="1" xfId="0" applyFont="1" applyBorder="1" applyAlignment="1">
      <alignment horizontal="left" vertical="center" wrapText="1"/>
    </xf>
    <xf numFmtId="0" fontId="17" fillId="0" borderId="51" xfId="0" applyFont="1" applyBorder="1" applyAlignment="1">
      <alignment horizontal="left" vertical="center" wrapText="1"/>
    </xf>
    <xf numFmtId="0" fontId="21" fillId="0" borderId="81" xfId="0" applyFont="1" applyBorder="1" applyAlignment="1">
      <alignment horizontal="left" vertical="center" wrapText="1"/>
    </xf>
    <xf numFmtId="0" fontId="21" fillId="0" borderId="65" xfId="0" applyFont="1" applyBorder="1" applyAlignment="1">
      <alignment horizontal="left" vertical="center" wrapText="1"/>
    </xf>
    <xf numFmtId="0" fontId="0" fillId="0" borderId="81" xfId="0" applyBorder="1" applyAlignment="1">
      <alignment horizontal="left" vertical="center" wrapText="1"/>
    </xf>
    <xf numFmtId="0" fontId="0" fillId="0" borderId="65" xfId="0" applyBorder="1" applyAlignment="1">
      <alignment horizontal="left" vertical="center" wrapText="1"/>
    </xf>
  </cellXfs>
  <cellStyles count="4">
    <cellStyle name="Followed Hyperlink" xfId="3" builtinId="9" customBuiltin="1"/>
    <cellStyle name="Header" xfId="1" xr:uid="{8A7E63A1-FB44-4B53-97F1-0D904394CD31}"/>
    <cellStyle name="Hyperlink" xfId="2" builtinId="8" customBuiltin="1"/>
    <cellStyle name="Normal" xfId="0" builtinId="0"/>
  </cellStyles>
  <dxfs count="37">
    <dxf>
      <font>
        <color rgb="FF9C0006"/>
      </font>
      <fill>
        <patternFill>
          <bgColor rgb="FFFFC7CE"/>
        </patternFill>
      </fill>
    </dxf>
    <dxf>
      <font>
        <color theme="2" tint="-0.24994659260841701"/>
      </font>
      <fill>
        <patternFill>
          <bgColor theme="0" tint="-4.9989318521683403E-2"/>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theme="5" tint="-0.499984740745262"/>
      </font>
      <fill>
        <patternFill>
          <bgColor theme="5" tint="0.79998168889431442"/>
        </patternFill>
      </fill>
    </dxf>
    <dxf>
      <font>
        <color rgb="FFFF0000"/>
      </font>
    </dxf>
    <dxf>
      <font>
        <color rgb="FFFF0000"/>
      </font>
    </dxf>
    <dxf>
      <font>
        <color rgb="FFFF0000"/>
      </font>
    </dxf>
    <dxf>
      <font>
        <color theme="5" tint="-0.499984740745262"/>
      </font>
    </dxf>
    <dxf>
      <font>
        <color rgb="FFC00000"/>
      </font>
    </dxf>
    <dxf>
      <font>
        <color rgb="FF006400"/>
      </font>
    </dxf>
    <dxf>
      <font>
        <b val="0"/>
        <strike val="0"/>
        <outline val="0"/>
        <shadow val="0"/>
        <u val="none"/>
        <vertAlign val="baseline"/>
        <sz val="12"/>
        <name val="Arial"/>
        <family val="2"/>
        <scheme val="none"/>
      </font>
      <numFmt numFmtId="1" formatCode="0"/>
      <fill>
        <patternFill patternType="none">
          <fgColor rgb="FF000000"/>
          <bgColor auto="1"/>
        </patternFill>
      </fill>
      <alignment horizontal="center" textRotation="0" wrapText="0"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Arial"/>
        <family val="2"/>
        <scheme val="none"/>
      </font>
      <fill>
        <patternFill patternType="none">
          <fgColor indexed="64"/>
          <bgColor auto="1"/>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indexed="64"/>
          <bgColor theme="8" tint="0.79998168889431442"/>
        </patternFill>
      </fill>
      <alignment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Arial"/>
        <family val="2"/>
        <scheme val="none"/>
      </font>
      <fill>
        <patternFill patternType="solid">
          <fgColor rgb="FF000000"/>
          <bgColor rgb="FFDDEBF7"/>
        </patternFill>
      </fill>
      <alignment textRotation="0" wrapText="0"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b val="0"/>
        <i val="0"/>
        <strike val="0"/>
        <condense val="0"/>
        <extend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ont>
        <strike val="0"/>
        <outline val="0"/>
        <shadow val="0"/>
        <u val="none"/>
        <vertAlign val="baseline"/>
        <sz val="12"/>
        <color theme="1"/>
        <name val="Arial"/>
        <family val="2"/>
        <scheme val="none"/>
      </font>
      <alignment horizontal="general" vertical="bottom" textRotation="0" wrapText="1" indent="0" justifyLastLine="0" shrinkToFit="0" readingOrder="0"/>
    </dxf>
    <dxf>
      <font>
        <b/>
        <strike val="0"/>
        <outline val="0"/>
        <shadow val="0"/>
        <u val="none"/>
        <vertAlign val="baseline"/>
        <sz val="12"/>
        <color theme="1"/>
        <name val="Arial"/>
        <family val="2"/>
        <scheme val="none"/>
      </font>
      <alignment horizontal="general" vertical="bottom" textRotation="0" wrapText="1" indent="0" justifyLastLine="0" shrinkToFit="0" readingOrder="0"/>
      <border diagonalUp="0" diagonalDown="0">
        <left style="thin">
          <color theme="0" tint="-0.34998626667073579"/>
        </left>
        <right style="thin">
          <color theme="0" tint="-0.34998626667073579"/>
        </right>
        <top/>
        <bottom/>
        <vertical style="thin">
          <color theme="0" tint="-0.34998626667073579"/>
        </vertical>
        <horizontal style="thin">
          <color theme="0" tint="-0.34998626667073579"/>
        </horizontal>
      </border>
    </dxf>
  </dxfs>
  <tableStyles count="1" defaultTableStyle="TableStyleMedium2" defaultPivotStyle="PivotStyleLight16">
    <tableStyle name="Baseline Detailed Inventory" pivot="0" count="0" xr9:uid="{6C1861D6-2F9E-40EA-9ACA-033AB70A0976}"/>
  </tableStyles>
  <colors>
    <mruColors>
      <color rgb="FFFFCDE6"/>
      <color rgb="FFD7EBE1"/>
      <color rgb="FF0000FF"/>
      <color rgb="FFF5F5F5"/>
      <color rgb="FF006400"/>
      <color rgb="FFFAFAFA"/>
      <color rgb="FFCCCCFF"/>
      <color rgb="FFFFE1E1"/>
      <color rgb="FFCC00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E8041CE-E226-4FCE-AC36-6D094ADC97BD}" name="Dropdown_Lists" displayName="Dropdown_Lists" ref="A1:M4364" totalsRowShown="0" headerRowDxfId="36" dataDxfId="35">
  <tableColumns count="13">
    <tableColumn id="25" xr3:uid="{1AB2FCAE-1D34-444C-90AC-D64889B01BC9}" name="Connector Material" dataDxfId="34"/>
    <tableColumn id="24" xr3:uid="{1FD46637-C6BC-4111-9881-091385DF7EC6}" name="Connector Basis of Material Classification" dataDxfId="33"/>
    <tableColumn id="4" xr3:uid="{EBF57A84-C152-47FE-B71A-8B317C41C36C}" name="Upstream/System Service Line Material" dataDxfId="32"/>
    <tableColumn id="31" xr3:uid="{B30F40FB-86B0-4442-AB83-D969BE20C899}" name="Downstream/Customer Service Line Material" dataDxfId="31"/>
    <tableColumn id="6" xr3:uid="{85A07538-C11C-483C-815C-DFE194951785}" name="Was Upstream/System Side Service Line Ever Previously Lead?" dataDxfId="30"/>
    <tableColumn id="9" xr3:uid="{9F056C24-DA4D-4D21-BD69-3D76FE909746}" name="Upstream/System Service Line Basis of Material Classification" dataDxfId="29"/>
    <tableColumn id="3" xr3:uid="{673E34A9-3ECF-4B01-BC06-476946698CAF}" name="Downstream/Customer Service Line Basis of Material Classification" dataDxfId="28"/>
    <tableColumn id="11" xr3:uid="{58B544A9-29CB-4A58-AAF0-4E8443829E8E}" name="Service Line Field Verification Method" dataDxfId="27"/>
    <tableColumn id="33" xr3:uid="{D620356F-6770-490C-8A50-1A71C28236B1}" name="Submission Type" dataDxfId="26"/>
    <tableColumn id="2" xr3:uid="{1D581FA0-4D28-4F99-B455-9379788F40A9}" name="Reporting Period" dataDxfId="25"/>
    <tableColumn id="34" xr3:uid="{222FC5B2-76AA-4D08-81B8-B1F7BA6C2748}" name="Water System Type" dataDxfId="24"/>
    <tableColumn id="35" xr3:uid="{F86FB41A-36B5-4F99-892A-E1479372065D}" name="Service Line Ownership Type" dataDxfId="23"/>
    <tableColumn id="36" xr3:uid="{E6F17000-2BCC-4AF0-8AE7-A6B4867615F3}" name="Yes/No" dataDxfId="2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8F5FE3A-638D-40D7-BEF4-8E103283ED42}" name="SL_Class" displayName="SL_Class" ref="A1:E225" totalsRowShown="0" headerRowDxfId="21" dataDxfId="19" headerRowBorderDxfId="20" tableBorderDxfId="18" totalsRowBorderDxfId="17">
  <autoFilter ref="A1:E225" xr:uid="{DAFF6621-77C9-4C30-A8D9-2EE531D7005E}"/>
  <sortState xmlns:xlrd2="http://schemas.microsoft.com/office/spreadsheetml/2017/richdata2" ref="A2:E225">
    <sortCondition ref="E1:E225"/>
  </sortState>
  <tableColumns count="5">
    <tableColumn id="1" xr3:uid="{C30A1DE5-83BF-4F47-91CC-7D459E3D95C4}" name="UpSys SL Material" dataDxfId="16"/>
    <tableColumn id="3" xr3:uid="{C5FEABBA-3CDA-45B6-AFF8-8E2729BAF622}" name="UpSys Ever Previously Lead" dataDxfId="15"/>
    <tableColumn id="4" xr3:uid="{B64DC90A-9379-4969-AA83-186220FB02A8}" name="DownCus SL Material" dataDxfId="14"/>
    <tableColumn id="5" xr3:uid="{12B88E08-BB12-4759-8B5B-E285A52A694F}" name="Entire SL Classification" dataDxfId="13"/>
    <tableColumn id="2" xr3:uid="{2A9FCCBF-57E4-49B8-917E-519E9B5F31A6}" name="Unique ID" dataDxfId="1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63B9F-9D2C-4CFE-8FD2-950872CDBD77}">
  <sheetPr>
    <tabColor theme="4" tint="0.79998168889431442"/>
  </sheetPr>
  <dimension ref="A1:XFC203"/>
  <sheetViews>
    <sheetView showGridLines="0" tabSelected="1" view="pageLayout" topLeftCell="A129" zoomScale="90" zoomScaleNormal="100" zoomScalePageLayoutView="90" workbookViewId="0">
      <selection activeCell="D142" sqref="D142:E142"/>
    </sheetView>
  </sheetViews>
  <sheetFormatPr defaultColWidth="0" defaultRowHeight="15.5" zeroHeight="1" x14ac:dyDescent="0.35"/>
  <cols>
    <col min="1" max="1" width="2.1796875" style="3" customWidth="1"/>
    <col min="2" max="2" width="2.81640625" style="3" customWidth="1"/>
    <col min="3" max="3" width="54.1796875" style="3" customWidth="1"/>
    <col min="4" max="5" width="18.453125" style="4" customWidth="1"/>
    <col min="6" max="6" width="2.81640625" style="1" customWidth="1"/>
    <col min="7" max="7" width="8.7265625" customWidth="1"/>
    <col min="8" max="16383" width="8.7265625" hidden="1"/>
    <col min="16384" max="16384" width="1.81640625" hidden="1"/>
  </cols>
  <sheetData>
    <row r="1" spans="1:6" ht="23" x14ac:dyDescent="0.35">
      <c r="A1" s="259" t="s">
        <v>0</v>
      </c>
      <c r="B1" s="259"/>
      <c r="C1" s="259"/>
      <c r="D1" s="259"/>
      <c r="E1" s="259"/>
      <c r="F1" s="259"/>
    </row>
    <row r="2" spans="1:6" ht="18" x14ac:dyDescent="0.35">
      <c r="A2" s="264" t="s">
        <v>1</v>
      </c>
      <c r="B2" s="264"/>
      <c r="C2" s="264"/>
      <c r="D2" s="264"/>
      <c r="E2" s="160"/>
      <c r="F2" s="161"/>
    </row>
    <row r="3" spans="1:6" ht="48" customHeight="1" x14ac:dyDescent="0.35">
      <c r="A3" s="237" t="s">
        <v>2</v>
      </c>
      <c r="B3" s="237"/>
      <c r="C3" s="237"/>
      <c r="D3" s="237"/>
      <c r="E3" s="237"/>
      <c r="F3" s="67"/>
    </row>
    <row r="4" spans="1:6" ht="12.65" customHeight="1" thickBot="1" x14ac:dyDescent="0.4"/>
    <row r="5" spans="1:6" ht="16" thickBot="1" x14ac:dyDescent="0.4">
      <c r="B5" s="241" t="s">
        <v>3</v>
      </c>
      <c r="C5" s="265"/>
      <c r="D5" s="59" t="s">
        <v>4</v>
      </c>
      <c r="F5"/>
    </row>
    <row r="6" spans="1:6" ht="8.15" customHeight="1" thickBot="1" x14ac:dyDescent="0.4">
      <c r="A6" s="175"/>
      <c r="B6" s="175"/>
      <c r="F6"/>
    </row>
    <row r="7" spans="1:6" x14ac:dyDescent="0.35">
      <c r="B7" s="241" t="s">
        <v>5</v>
      </c>
      <c r="C7" s="265"/>
      <c r="D7" s="266" t="s">
        <v>4</v>
      </c>
      <c r="E7" s="267"/>
      <c r="F7"/>
    </row>
    <row r="8" spans="1:6" ht="12.65" customHeight="1" x14ac:dyDescent="0.35"/>
    <row r="9" spans="1:6" ht="18" x14ac:dyDescent="0.35">
      <c r="A9" s="240" t="s">
        <v>6</v>
      </c>
      <c r="B9" s="240"/>
      <c r="C9" s="240"/>
      <c r="F9"/>
    </row>
    <row r="10" spans="1:6" ht="12.65" customHeight="1" thickBot="1" x14ac:dyDescent="0.4">
      <c r="F10"/>
    </row>
    <row r="11" spans="1:6" ht="16" thickBot="1" x14ac:dyDescent="0.4">
      <c r="B11" s="241" t="s">
        <v>7</v>
      </c>
      <c r="C11" s="265"/>
      <c r="D11" s="61" t="s">
        <v>8</v>
      </c>
      <c r="E11" s="29"/>
      <c r="F11"/>
    </row>
    <row r="12" spans="1:6" ht="7.5" customHeight="1" x14ac:dyDescent="0.35">
      <c r="A12" s="175"/>
      <c r="B12" s="175"/>
      <c r="F12"/>
    </row>
    <row r="13" spans="1:6" ht="32.15" customHeight="1" x14ac:dyDescent="0.35">
      <c r="B13" s="241" t="s">
        <v>9</v>
      </c>
      <c r="C13" s="241"/>
      <c r="D13" s="254"/>
      <c r="E13" s="254"/>
      <c r="F13"/>
    </row>
    <row r="14" spans="1:6" ht="7.5" customHeight="1" x14ac:dyDescent="0.35">
      <c r="A14" s="175"/>
      <c r="B14" s="175"/>
      <c r="F14"/>
    </row>
    <row r="15" spans="1:6" x14ac:dyDescent="0.35">
      <c r="B15" s="241" t="s">
        <v>10</v>
      </c>
      <c r="C15" s="268"/>
      <c r="D15" s="270" t="s">
        <v>11</v>
      </c>
      <c r="E15" s="270"/>
      <c r="F15"/>
    </row>
    <row r="16" spans="1:6" x14ac:dyDescent="0.35">
      <c r="D16" s="270" t="s">
        <v>12</v>
      </c>
      <c r="E16" s="270"/>
      <c r="F16"/>
    </row>
    <row r="17" spans="1:6" ht="12.65" customHeight="1" x14ac:dyDescent="0.35">
      <c r="F17"/>
    </row>
    <row r="18" spans="1:6" x14ac:dyDescent="0.35">
      <c r="B18" s="241" t="s">
        <v>13</v>
      </c>
      <c r="C18" s="268"/>
      <c r="D18" s="254" t="s">
        <v>4</v>
      </c>
      <c r="E18" s="254"/>
      <c r="F18"/>
    </row>
    <row r="19" spans="1:6" ht="12.65" customHeight="1" x14ac:dyDescent="0.35">
      <c r="A19" s="175"/>
      <c r="B19" s="175"/>
      <c r="F19"/>
    </row>
    <row r="20" spans="1:6" x14ac:dyDescent="0.35">
      <c r="B20" s="241" t="s">
        <v>14</v>
      </c>
      <c r="C20" s="291"/>
      <c r="D20" s="151"/>
      <c r="E20" s="1"/>
      <c r="F20"/>
    </row>
    <row r="21" spans="1:6" ht="12.65" customHeight="1" thickBot="1" x14ac:dyDescent="0.4">
      <c r="A21" s="175"/>
      <c r="B21" s="175"/>
      <c r="F21"/>
    </row>
    <row r="22" spans="1:6" ht="16" thickBot="1" x14ac:dyDescent="0.4">
      <c r="B22" s="241" t="s">
        <v>15</v>
      </c>
      <c r="C22" s="265"/>
      <c r="D22" s="152"/>
      <c r="E22" s="1"/>
      <c r="F22"/>
    </row>
    <row r="23" spans="1:6" ht="12.65" customHeight="1" x14ac:dyDescent="0.35">
      <c r="B23" s="173"/>
      <c r="D23" s="42"/>
      <c r="E23" s="1"/>
      <c r="F23"/>
    </row>
    <row r="24" spans="1:6" x14ac:dyDescent="0.35">
      <c r="A24" s="175"/>
      <c r="B24" s="241" t="s">
        <v>16</v>
      </c>
      <c r="C24" s="241"/>
      <c r="D24" s="235">
        <f>$D$119</f>
        <v>0</v>
      </c>
      <c r="F24"/>
    </row>
    <row r="25" spans="1:6" ht="10" customHeight="1" thickBot="1" x14ac:dyDescent="0.4">
      <c r="A25" s="175"/>
      <c r="B25" s="175"/>
      <c r="F25"/>
    </row>
    <row r="26" spans="1:6" x14ac:dyDescent="0.35">
      <c r="A26" s="175"/>
      <c r="B26" s="175"/>
      <c r="C26" s="173" t="s">
        <v>17</v>
      </c>
      <c r="D26" s="255" t="s">
        <v>4</v>
      </c>
      <c r="E26" s="249"/>
      <c r="F26"/>
    </row>
    <row r="27" spans="1:6" ht="32.15" customHeight="1" thickBot="1" x14ac:dyDescent="0.4">
      <c r="A27" s="175"/>
      <c r="B27" s="175"/>
      <c r="C27" s="43"/>
      <c r="D27" s="250"/>
      <c r="E27" s="251"/>
      <c r="F27"/>
    </row>
    <row r="28" spans="1:6" ht="10" customHeight="1" x14ac:dyDescent="0.35">
      <c r="A28" s="175"/>
      <c r="B28" s="175"/>
      <c r="F28"/>
    </row>
    <row r="29" spans="1:6" x14ac:dyDescent="0.35">
      <c r="A29" s="175"/>
      <c r="B29" s="175"/>
      <c r="C29" s="173" t="s">
        <v>18</v>
      </c>
      <c r="D29" s="271"/>
      <c r="E29" s="272"/>
      <c r="F29"/>
    </row>
    <row r="30" spans="1:6" ht="79.5" customHeight="1" x14ac:dyDescent="0.35">
      <c r="A30" s="175"/>
      <c r="B30" s="175"/>
      <c r="C30" s="67" t="s">
        <v>19</v>
      </c>
      <c r="D30" s="273"/>
      <c r="E30" s="274"/>
      <c r="F30"/>
    </row>
    <row r="31" spans="1:6" ht="7.5" customHeight="1" x14ac:dyDescent="0.35">
      <c r="A31" s="175"/>
      <c r="B31" s="175"/>
      <c r="F31"/>
    </row>
    <row r="32" spans="1:6" ht="16" thickBot="1" x14ac:dyDescent="0.4">
      <c r="B32" s="241" t="s">
        <v>20</v>
      </c>
      <c r="C32" s="241"/>
      <c r="D32" s="42"/>
      <c r="F32"/>
    </row>
    <row r="33" spans="1:6" x14ac:dyDescent="0.35">
      <c r="A33" s="65"/>
      <c r="B33" s="65"/>
      <c r="C33" s="147" t="s">
        <v>21</v>
      </c>
      <c r="D33" s="279"/>
      <c r="E33" s="280"/>
      <c r="F33"/>
    </row>
    <row r="34" spans="1:6" x14ac:dyDescent="0.35">
      <c r="A34" s="65"/>
      <c r="B34" s="65"/>
      <c r="C34" s="148" t="s">
        <v>22</v>
      </c>
      <c r="D34" s="260"/>
      <c r="E34" s="261"/>
      <c r="F34"/>
    </row>
    <row r="35" spans="1:6" x14ac:dyDescent="0.35">
      <c r="A35" s="65"/>
      <c r="B35" s="65"/>
      <c r="C35" s="148" t="s">
        <v>23</v>
      </c>
      <c r="D35" s="260"/>
      <c r="E35" s="261"/>
      <c r="F35"/>
    </row>
    <row r="36" spans="1:6" ht="16" thickBot="1" x14ac:dyDescent="0.4">
      <c r="A36" s="65"/>
      <c r="B36" s="65"/>
      <c r="C36" s="148" t="s">
        <v>24</v>
      </c>
      <c r="D36" s="262"/>
      <c r="E36" s="263"/>
      <c r="F36"/>
    </row>
    <row r="37" spans="1:6" ht="7.5" customHeight="1" x14ac:dyDescent="0.35">
      <c r="A37" s="175"/>
      <c r="B37" s="175"/>
      <c r="D37" s="42"/>
      <c r="F37"/>
    </row>
    <row r="38" spans="1:6" ht="20.25" customHeight="1" x14ac:dyDescent="0.35">
      <c r="B38" s="241" t="s">
        <v>25</v>
      </c>
      <c r="C38" s="241"/>
      <c r="D38" s="241"/>
      <c r="F38"/>
    </row>
    <row r="39" spans="1:6" x14ac:dyDescent="0.35">
      <c r="A39" s="4"/>
      <c r="B39" s="4"/>
      <c r="C39" s="70" t="s">
        <v>26</v>
      </c>
      <c r="D39" s="254"/>
      <c r="E39" s="254"/>
      <c r="F39"/>
    </row>
    <row r="40" spans="1:6" x14ac:dyDescent="0.35">
      <c r="A40" s="4"/>
      <c r="B40" s="4"/>
      <c r="C40" s="149" t="s">
        <v>22</v>
      </c>
      <c r="D40" s="254"/>
      <c r="E40" s="254"/>
      <c r="F40"/>
    </row>
    <row r="41" spans="1:6" x14ac:dyDescent="0.35">
      <c r="A41" s="4"/>
      <c r="B41" s="4"/>
      <c r="C41" s="149" t="s">
        <v>27</v>
      </c>
      <c r="D41" s="254"/>
      <c r="E41" s="254"/>
      <c r="F41"/>
    </row>
    <row r="42" spans="1:6" x14ac:dyDescent="0.35">
      <c r="A42" s="4"/>
      <c r="B42" s="4"/>
      <c r="C42" s="149" t="s">
        <v>28</v>
      </c>
      <c r="D42" s="254"/>
      <c r="E42" s="254"/>
      <c r="F42"/>
    </row>
    <row r="43" spans="1:6" ht="19.5" customHeight="1" x14ac:dyDescent="0.35">
      <c r="F43"/>
    </row>
    <row r="44" spans="1:6" ht="18" x14ac:dyDescent="0.35">
      <c r="A44" s="240" t="s">
        <v>29</v>
      </c>
      <c r="B44" s="240"/>
      <c r="C44" s="240"/>
      <c r="D44" s="42"/>
      <c r="F44"/>
    </row>
    <row r="45" spans="1:6" ht="15" customHeight="1" x14ac:dyDescent="0.35">
      <c r="D45" s="42"/>
      <c r="F45"/>
    </row>
    <row r="46" spans="1:6" x14ac:dyDescent="0.35">
      <c r="B46" s="241" t="s">
        <v>30</v>
      </c>
      <c r="C46" s="241"/>
      <c r="D46" s="241"/>
      <c r="E46" s="241"/>
      <c r="F46"/>
    </row>
    <row r="47" spans="1:6" ht="32.25" customHeight="1" x14ac:dyDescent="0.35">
      <c r="B47" s="237" t="s">
        <v>31</v>
      </c>
      <c r="C47" s="237"/>
      <c r="D47" s="237"/>
      <c r="E47" s="237"/>
      <c r="F47" s="67"/>
    </row>
    <row r="48" spans="1:6" ht="8.15" customHeight="1" thickBot="1" x14ac:dyDescent="0.4">
      <c r="B48" s="173"/>
      <c r="C48" s="173"/>
      <c r="D48" s="173"/>
      <c r="E48" s="173"/>
      <c r="F48"/>
    </row>
    <row r="49" spans="1:6" x14ac:dyDescent="0.35">
      <c r="C49" s="105" t="s">
        <v>32</v>
      </c>
      <c r="D49" s="255"/>
      <c r="E49" s="249"/>
      <c r="F49"/>
    </row>
    <row r="50" spans="1:6" ht="39.75" customHeight="1" thickBot="1" x14ac:dyDescent="0.4">
      <c r="C50" s="174" t="s">
        <v>33</v>
      </c>
      <c r="D50" s="250"/>
      <c r="E50" s="251"/>
      <c r="F50"/>
    </row>
    <row r="51" spans="1:6" ht="7.5" customHeight="1" thickBot="1" x14ac:dyDescent="0.4">
      <c r="A51" s="1"/>
      <c r="B51" s="1"/>
      <c r="D51" s="173"/>
      <c r="E51" s="173"/>
      <c r="F51"/>
    </row>
    <row r="52" spans="1:6" x14ac:dyDescent="0.35">
      <c r="C52" s="105" t="s">
        <v>34</v>
      </c>
      <c r="D52" s="255"/>
      <c r="E52" s="281"/>
      <c r="F52"/>
    </row>
    <row r="53" spans="1:6" ht="39.75" customHeight="1" thickBot="1" x14ac:dyDescent="0.4">
      <c r="C53" s="174" t="s">
        <v>35</v>
      </c>
      <c r="D53" s="282"/>
      <c r="E53" s="283"/>
      <c r="F53"/>
    </row>
    <row r="54" spans="1:6" ht="7.5" customHeight="1" thickBot="1" x14ac:dyDescent="0.4">
      <c r="A54" s="1"/>
      <c r="B54" s="1"/>
      <c r="D54" s="173"/>
      <c r="E54" s="173"/>
      <c r="F54"/>
    </row>
    <row r="55" spans="1:6" x14ac:dyDescent="0.35">
      <c r="C55" s="105" t="s">
        <v>36</v>
      </c>
      <c r="D55" s="255"/>
      <c r="E55" s="249"/>
      <c r="F55"/>
    </row>
    <row r="56" spans="1:6" ht="39.75" customHeight="1" thickBot="1" x14ac:dyDescent="0.4">
      <c r="C56" s="174" t="s">
        <v>37</v>
      </c>
      <c r="D56" s="250"/>
      <c r="E56" s="251"/>
      <c r="F56"/>
    </row>
    <row r="57" spans="1:6" ht="7.5" customHeight="1" x14ac:dyDescent="0.35">
      <c r="A57" s="33"/>
      <c r="B57" s="33"/>
      <c r="C57" s="106"/>
      <c r="D57" s="173"/>
      <c r="E57" s="173"/>
      <c r="F57"/>
    </row>
    <row r="58" spans="1:6" x14ac:dyDescent="0.35">
      <c r="C58" s="105" t="s">
        <v>38</v>
      </c>
      <c r="D58" s="275"/>
      <c r="E58" s="276"/>
      <c r="F58"/>
    </row>
    <row r="59" spans="1:6" ht="39.75" customHeight="1" x14ac:dyDescent="0.35">
      <c r="B59" s="65"/>
      <c r="C59" s="174" t="s">
        <v>39</v>
      </c>
      <c r="D59" s="277"/>
      <c r="E59" s="278"/>
      <c r="F59"/>
    </row>
    <row r="60" spans="1:6" x14ac:dyDescent="0.35">
      <c r="A60" s="1"/>
      <c r="B60" s="1"/>
      <c r="C60" s="1"/>
      <c r="D60" s="1"/>
      <c r="E60" s="1"/>
      <c r="F60"/>
    </row>
    <row r="61" spans="1:6" x14ac:dyDescent="0.35">
      <c r="B61" s="257" t="s">
        <v>40</v>
      </c>
      <c r="C61" s="258"/>
      <c r="D61" s="258"/>
      <c r="E61" s="1"/>
      <c r="F61"/>
    </row>
    <row r="62" spans="1:6" ht="47.5" customHeight="1" x14ac:dyDescent="0.35">
      <c r="B62" s="237" t="s">
        <v>41</v>
      </c>
      <c r="C62" s="237"/>
      <c r="D62" s="237"/>
      <c r="E62" s="237"/>
      <c r="F62" s="67"/>
    </row>
    <row r="63" spans="1:6" ht="8.15" customHeight="1" x14ac:dyDescent="0.35">
      <c r="D63" s="172"/>
      <c r="E63" s="172"/>
      <c r="F63"/>
    </row>
    <row r="64" spans="1:6" x14ac:dyDescent="0.35">
      <c r="C64" s="70" t="s">
        <v>42</v>
      </c>
      <c r="D64" s="177" t="s">
        <v>4</v>
      </c>
      <c r="F64"/>
    </row>
    <row r="65" spans="2:6" x14ac:dyDescent="0.35">
      <c r="C65" s="149" t="s">
        <v>43</v>
      </c>
      <c r="D65" s="177" t="s">
        <v>4</v>
      </c>
      <c r="F65"/>
    </row>
    <row r="66" spans="2:6" x14ac:dyDescent="0.35">
      <c r="C66" s="149" t="s">
        <v>44</v>
      </c>
      <c r="D66" s="177" t="s">
        <v>4</v>
      </c>
      <c r="F66"/>
    </row>
    <row r="67" spans="2:6" x14ac:dyDescent="0.35">
      <c r="C67" s="149" t="s">
        <v>45</v>
      </c>
      <c r="D67" s="177" t="s">
        <v>4</v>
      </c>
      <c r="F67"/>
    </row>
    <row r="68" spans="2:6" x14ac:dyDescent="0.35">
      <c r="C68" s="149" t="s">
        <v>46</v>
      </c>
      <c r="D68" s="62" t="s">
        <v>4</v>
      </c>
      <c r="F68"/>
    </row>
    <row r="69" spans="2:6" ht="48" customHeight="1" x14ac:dyDescent="0.35">
      <c r="C69" s="149" t="s">
        <v>47</v>
      </c>
      <c r="D69" s="252"/>
      <c r="E69" s="252"/>
      <c r="F69"/>
    </row>
    <row r="70" spans="2:6" x14ac:dyDescent="0.35">
      <c r="D70" s="42"/>
      <c r="F70"/>
    </row>
    <row r="71" spans="2:6" x14ac:dyDescent="0.35">
      <c r="B71" s="241" t="s">
        <v>48</v>
      </c>
      <c r="C71" s="241"/>
      <c r="D71" s="241"/>
      <c r="E71" s="3"/>
      <c r="F71"/>
    </row>
    <row r="72" spans="2:6" ht="16" customHeight="1" x14ac:dyDescent="0.35">
      <c r="B72" s="253" t="s">
        <v>49</v>
      </c>
      <c r="C72" s="253"/>
      <c r="D72" s="253"/>
      <c r="E72" s="253"/>
      <c r="F72" s="253"/>
    </row>
    <row r="73" spans="2:6" ht="8.15" customHeight="1" x14ac:dyDescent="0.35">
      <c r="B73" s="178"/>
      <c r="C73" s="178"/>
      <c r="D73" s="178"/>
      <c r="E73" s="178"/>
      <c r="F73" s="178"/>
    </row>
    <row r="74" spans="2:6" x14ac:dyDescent="0.35">
      <c r="C74" s="70" t="s">
        <v>50</v>
      </c>
      <c r="D74" s="234" t="str" cm="1">
        <f t="array" ref="D74">IF(SUM(COUNTIF('Detailed Inventory'!$F$6:$U$5005,{"Historical records","Service line repair or replacement record"}))&gt;0,"Yes","No")</f>
        <v>No</v>
      </c>
      <c r="E74" s="172"/>
      <c r="F74"/>
    </row>
    <row r="75" spans="2:6" x14ac:dyDescent="0.35">
      <c r="C75" s="149" t="s">
        <v>51</v>
      </c>
      <c r="D75" s="234" t="str" cm="1">
        <f t="array" ref="D75">IF(SUM(COUNTIF('Detailed Inventory'!$F$6:$U$5005,{"Field inspection","Visual inspection","Mechanical excavation"}))&gt;0,"Yes","No")</f>
        <v>No</v>
      </c>
      <c r="F75"/>
    </row>
    <row r="76" spans="2:6" x14ac:dyDescent="0.35">
      <c r="C76" s="149" t="s">
        <v>52</v>
      </c>
      <c r="D76" s="234" t="str">
        <f>IF(SUM(COUNTIF('Detailed Inventory'!$F$6:$U$5005,"Installation date is after state or local lead ban")),"Yes","No")</f>
        <v>No</v>
      </c>
      <c r="F76"/>
    </row>
    <row r="77" spans="2:6" x14ac:dyDescent="0.35">
      <c r="C77" s="149" t="s">
        <v>53</v>
      </c>
      <c r="D77" s="234" t="str">
        <f>IF(SUM(COUNTIF('Detailed Inventory'!$F$6:$U$5005,"Service line diameter 4 inches or greater")),"Yes","No")</f>
        <v>No</v>
      </c>
      <c r="F77"/>
    </row>
    <row r="78" spans="2:6" x14ac:dyDescent="0.35">
      <c r="C78" s="149" t="s">
        <v>54</v>
      </c>
      <c r="D78" s="234" t="str" cm="1">
        <f t="array" ref="D78">IF(SUM(COUNTIF('Detailed Inventory'!$F$6:$U$5005,{"Statistical analysis","Statistical analysis or predictive models","Interpolation"}))&gt;0,"Yes","No")</f>
        <v>No</v>
      </c>
      <c r="F78"/>
    </row>
    <row r="79" spans="2:6" x14ac:dyDescent="0.35">
      <c r="C79" s="149" t="s">
        <v>55</v>
      </c>
      <c r="D79" s="234" t="str" cm="1">
        <f t="array" ref="D79">IF(SUM(COUNTIF('Detailed Inventory'!$F$6:$U$5005,{"Replaced - previously Lead","Removed","Replaced - previously Non-Lead/Galvanized"}))&gt;0,"Yes","No")</f>
        <v>No</v>
      </c>
      <c r="F79"/>
    </row>
    <row r="80" spans="2:6" x14ac:dyDescent="0.35">
      <c r="C80" s="149" t="s">
        <v>56</v>
      </c>
      <c r="D80" s="177" t="s">
        <v>4</v>
      </c>
      <c r="F80"/>
    </row>
    <row r="81" spans="1:6" ht="47.25" customHeight="1" x14ac:dyDescent="0.35">
      <c r="C81" s="149" t="s">
        <v>57</v>
      </c>
      <c r="D81" s="242"/>
      <c r="E81" s="256"/>
      <c r="F81"/>
    </row>
    <row r="82" spans="1:6" ht="14.5" customHeight="1" x14ac:dyDescent="0.35">
      <c r="C82" s="67"/>
      <c r="D82" s="42"/>
      <c r="F82"/>
    </row>
    <row r="83" spans="1:6" ht="18" x14ac:dyDescent="0.35">
      <c r="A83" s="240" t="s">
        <v>58</v>
      </c>
      <c r="B83" s="240"/>
      <c r="C83" s="240"/>
      <c r="D83" s="240"/>
      <c r="F83"/>
    </row>
    <row r="84" spans="1:6" ht="64" customHeight="1" x14ac:dyDescent="0.35">
      <c r="A84" s="237" t="s">
        <v>59</v>
      </c>
      <c r="B84" s="237"/>
      <c r="C84" s="237"/>
      <c r="D84" s="237"/>
      <c r="E84" s="237"/>
      <c r="F84" s="237"/>
    </row>
    <row r="85" spans="1:6" x14ac:dyDescent="0.35">
      <c r="A85" s="1"/>
      <c r="B85" s="76" t="s">
        <v>60</v>
      </c>
      <c r="C85" s="76"/>
      <c r="D85" s="76"/>
      <c r="E85" s="1"/>
      <c r="F85"/>
    </row>
    <row r="86" spans="1:6" ht="32.5" customHeight="1" x14ac:dyDescent="0.35">
      <c r="A86" s="1"/>
      <c r="B86" s="237" t="s">
        <v>61</v>
      </c>
      <c r="C86" s="237"/>
      <c r="D86" s="237"/>
      <c r="E86" s="237"/>
      <c r="F86"/>
    </row>
    <row r="87" spans="1:6" ht="7.5" customHeight="1" thickBot="1" x14ac:dyDescent="0.4">
      <c r="A87" s="1"/>
      <c r="B87" s="174"/>
      <c r="C87" s="174"/>
      <c r="D87" s="174"/>
      <c r="E87" s="174"/>
      <c r="F87"/>
    </row>
    <row r="88" spans="1:6" x14ac:dyDescent="0.35">
      <c r="A88" s="1"/>
      <c r="B88" s="172"/>
      <c r="C88" s="147" t="s">
        <v>62</v>
      </c>
      <c r="D88" s="103" t="s">
        <v>4</v>
      </c>
      <c r="E88" s="69"/>
      <c r="F88"/>
    </row>
    <row r="89" spans="1:6" x14ac:dyDescent="0.35">
      <c r="A89" s="1"/>
      <c r="B89" s="172"/>
      <c r="C89" s="148" t="s">
        <v>63</v>
      </c>
      <c r="D89" s="104" t="s">
        <v>4</v>
      </c>
      <c r="E89" s="69"/>
      <c r="F89"/>
    </row>
    <row r="90" spans="1:6" x14ac:dyDescent="0.35">
      <c r="A90" s="1"/>
      <c r="B90" s="172"/>
      <c r="C90" s="148" t="s">
        <v>64</v>
      </c>
      <c r="D90" s="104" t="s">
        <v>4</v>
      </c>
      <c r="E90" s="69"/>
      <c r="F90"/>
    </row>
    <row r="91" spans="1:6" x14ac:dyDescent="0.35">
      <c r="A91" s="1"/>
      <c r="B91" s="172"/>
      <c r="C91" s="148" t="s">
        <v>65</v>
      </c>
      <c r="D91" s="104" t="s">
        <v>4</v>
      </c>
      <c r="E91" s="69"/>
      <c r="F91"/>
    </row>
    <row r="92" spans="1:6" x14ac:dyDescent="0.35">
      <c r="A92" s="1"/>
      <c r="B92" s="172"/>
      <c r="C92" s="147" t="s">
        <v>66</v>
      </c>
      <c r="D92" s="104" t="s">
        <v>4</v>
      </c>
      <c r="E92" s="69"/>
      <c r="F92"/>
    </row>
    <row r="93" spans="1:6" x14ac:dyDescent="0.35">
      <c r="A93" s="1"/>
      <c r="B93" s="172"/>
      <c r="C93" s="148" t="s">
        <v>67</v>
      </c>
      <c r="D93" s="104" t="s">
        <v>4</v>
      </c>
      <c r="E93" s="69"/>
      <c r="F93"/>
    </row>
    <row r="94" spans="1:6" x14ac:dyDescent="0.35">
      <c r="A94" s="1"/>
      <c r="B94" s="172"/>
      <c r="C94" s="147" t="s">
        <v>68</v>
      </c>
      <c r="D94" s="104" t="s">
        <v>4</v>
      </c>
      <c r="E94" s="69"/>
      <c r="F94"/>
    </row>
    <row r="95" spans="1:6" x14ac:dyDescent="0.35">
      <c r="A95" s="1"/>
      <c r="B95" s="172"/>
      <c r="C95" s="148" t="s">
        <v>69</v>
      </c>
      <c r="D95" s="104" t="s">
        <v>4</v>
      </c>
      <c r="E95" s="69"/>
      <c r="F95"/>
    </row>
    <row r="96" spans="1:6" ht="16" thickBot="1" x14ac:dyDescent="0.4">
      <c r="A96" s="1"/>
      <c r="B96" s="172"/>
      <c r="C96" s="147" t="s">
        <v>70</v>
      </c>
      <c r="D96" s="146" t="s">
        <v>4</v>
      </c>
      <c r="E96" s="69"/>
      <c r="F96"/>
    </row>
    <row r="97" spans="1:6" ht="15" customHeight="1" x14ac:dyDescent="0.35">
      <c r="A97" s="1"/>
      <c r="C97" s="68" t="s">
        <v>47</v>
      </c>
      <c r="D97" s="248"/>
      <c r="E97" s="249"/>
      <c r="F97"/>
    </row>
    <row r="98" spans="1:6" ht="63.65" customHeight="1" thickBot="1" x14ac:dyDescent="0.4">
      <c r="A98" s="1"/>
      <c r="B98" s="77"/>
      <c r="C98" s="150" t="s">
        <v>71</v>
      </c>
      <c r="D98" s="250"/>
      <c r="E98" s="251"/>
      <c r="F98"/>
    </row>
    <row r="99" spans="1:6" x14ac:dyDescent="0.35">
      <c r="A99" s="1"/>
      <c r="B99" s="1"/>
      <c r="C99" s="1"/>
      <c r="D99" s="1"/>
      <c r="E99" s="1"/>
      <c r="F99"/>
    </row>
    <row r="100" spans="1:6" ht="18" x14ac:dyDescent="0.35">
      <c r="A100" s="240" t="s">
        <v>72</v>
      </c>
      <c r="B100" s="240"/>
      <c r="C100" s="240"/>
      <c r="D100" s="42"/>
      <c r="F100"/>
    </row>
    <row r="101" spans="1:6" x14ac:dyDescent="0.35">
      <c r="D101" s="42"/>
      <c r="F101"/>
    </row>
    <row r="102" spans="1:6" x14ac:dyDescent="0.35">
      <c r="B102" s="241" t="s">
        <v>73</v>
      </c>
      <c r="C102" s="241"/>
      <c r="D102" s="241"/>
      <c r="F102"/>
    </row>
    <row r="103" spans="1:6" x14ac:dyDescent="0.35">
      <c r="A103" s="153"/>
      <c r="B103" s="153"/>
      <c r="C103" s="153"/>
      <c r="D103" s="42"/>
      <c r="F103"/>
    </row>
    <row r="104" spans="1:6" ht="292" customHeight="1" x14ac:dyDescent="0.35">
      <c r="A104" s="1"/>
      <c r="B104" s="1"/>
      <c r="C104" s="242"/>
      <c r="D104" s="243"/>
      <c r="E104" s="244"/>
      <c r="F104"/>
    </row>
    <row r="105" spans="1:6" x14ac:dyDescent="0.35"/>
    <row r="106" spans="1:6" ht="18" x14ac:dyDescent="0.35">
      <c r="A106" s="240" t="s">
        <v>74</v>
      </c>
      <c r="B106" s="240"/>
      <c r="C106" s="240"/>
      <c r="F106"/>
    </row>
    <row r="107" spans="1:6" ht="32.25" customHeight="1" x14ac:dyDescent="0.35">
      <c r="A107" s="237" t="s">
        <v>75</v>
      </c>
      <c r="B107" s="237"/>
      <c r="C107" s="237"/>
      <c r="D107" s="237"/>
      <c r="E107" s="237"/>
      <c r="F107" s="237"/>
    </row>
    <row r="108" spans="1:6" x14ac:dyDescent="0.35">
      <c r="D108" s="1"/>
      <c r="E108" s="1"/>
      <c r="F108"/>
    </row>
    <row r="109" spans="1:6" x14ac:dyDescent="0.35">
      <c r="B109" s="241" t="s">
        <v>76</v>
      </c>
      <c r="C109" s="241"/>
      <c r="D109" s="1"/>
      <c r="E109" s="1"/>
      <c r="F109"/>
    </row>
    <row r="110" spans="1:6" ht="48" customHeight="1" x14ac:dyDescent="0.35">
      <c r="B110" s="237" t="s">
        <v>77</v>
      </c>
      <c r="C110" s="237"/>
      <c r="D110" s="237"/>
      <c r="E110" s="237"/>
      <c r="F110" s="237"/>
    </row>
    <row r="111" spans="1:6" x14ac:dyDescent="0.35">
      <c r="D111" s="1"/>
      <c r="E111" s="1"/>
      <c r="F111"/>
    </row>
    <row r="112" spans="1:6" ht="15.65" customHeight="1" x14ac:dyDescent="0.35">
      <c r="B112" s="66"/>
      <c r="C112" s="175" t="s">
        <v>78</v>
      </c>
      <c r="D112" s="1"/>
      <c r="E112" s="1"/>
      <c r="F112"/>
    </row>
    <row r="113" spans="1:6" ht="15.65" customHeight="1" x14ac:dyDescent="0.35">
      <c r="A113" s="1"/>
      <c r="B113" s="1"/>
      <c r="D113" s="1"/>
      <c r="E113" s="1"/>
      <c r="F113"/>
    </row>
    <row r="114" spans="1:6" ht="15.65" customHeight="1" x14ac:dyDescent="0.35">
      <c r="A114" s="1"/>
      <c r="B114" s="1"/>
      <c r="C114" s="72" t="s">
        <v>79</v>
      </c>
      <c r="D114" s="245" t="s">
        <v>80</v>
      </c>
      <c r="E114" s="246"/>
      <c r="F114"/>
    </row>
    <row r="115" spans="1:6" x14ac:dyDescent="0.35">
      <c r="A115" s="1"/>
      <c r="B115" s="1"/>
      <c r="C115" s="70" t="s">
        <v>81</v>
      </c>
      <c r="D115" s="238">
        <f>COUNTIF('Detailed Inventory'!$AB$6:$AB$5005,"Lead")</f>
        <v>0</v>
      </c>
      <c r="E115" s="239"/>
      <c r="F115"/>
    </row>
    <row r="116" spans="1:6" x14ac:dyDescent="0.35">
      <c r="A116" s="1"/>
      <c r="B116" s="1"/>
      <c r="C116" s="70" t="s">
        <v>82</v>
      </c>
      <c r="D116" s="238">
        <f>COUNTIF('Detailed Inventory'!$AB$6:$AB$5005,"Galvanized Requiring Replacement")</f>
        <v>0</v>
      </c>
      <c r="E116" s="239"/>
      <c r="F116"/>
    </row>
    <row r="117" spans="1:6" x14ac:dyDescent="0.35">
      <c r="A117" s="1"/>
      <c r="B117" s="1"/>
      <c r="C117" s="70" t="s">
        <v>83</v>
      </c>
      <c r="D117" s="238">
        <f>COUNTIF('Detailed Inventory'!$AB$6:$AB$5005,"Lead Status Unknown")</f>
        <v>0</v>
      </c>
      <c r="E117" s="239"/>
      <c r="F117"/>
    </row>
    <row r="118" spans="1:6" x14ac:dyDescent="0.35">
      <c r="A118" s="1"/>
      <c r="B118" s="1"/>
      <c r="C118" s="70" t="s">
        <v>84</v>
      </c>
      <c r="D118" s="238">
        <f>COUNTIF('Detailed Inventory'!$AB$6:$AB$5005,"Non-Lead")</f>
        <v>0</v>
      </c>
      <c r="E118" s="239"/>
      <c r="F118"/>
    </row>
    <row r="119" spans="1:6" x14ac:dyDescent="0.35">
      <c r="A119" s="1"/>
      <c r="B119" s="1"/>
      <c r="C119" s="70" t="s">
        <v>85</v>
      </c>
      <c r="D119" s="247">
        <f>SUM(D115:E118)</f>
        <v>0</v>
      </c>
      <c r="E119" s="247"/>
      <c r="F119"/>
    </row>
    <row r="120" spans="1:6" x14ac:dyDescent="0.35">
      <c r="A120" s="44"/>
      <c r="B120" s="44"/>
      <c r="F120"/>
    </row>
    <row r="121" spans="1:6" ht="15" customHeight="1" x14ac:dyDescent="0.35">
      <c r="A121" s="1"/>
      <c r="B121" s="1"/>
      <c r="C121" s="1"/>
      <c r="D121" s="1"/>
      <c r="E121" s="1"/>
      <c r="F121"/>
    </row>
    <row r="122" spans="1:6" x14ac:dyDescent="0.35">
      <c r="B122" s="66"/>
      <c r="C122" s="175" t="s">
        <v>86</v>
      </c>
      <c r="D122" s="1"/>
      <c r="E122" s="1"/>
      <c r="F122"/>
    </row>
    <row r="123" spans="1:6" x14ac:dyDescent="0.35">
      <c r="A123" s="1"/>
      <c r="B123" s="1"/>
      <c r="C123" s="64"/>
      <c r="D123" s="74" t="s">
        <v>87</v>
      </c>
      <c r="E123" s="75" t="s">
        <v>88</v>
      </c>
      <c r="F123"/>
    </row>
    <row r="124" spans="1:6" x14ac:dyDescent="0.35">
      <c r="A124" s="1"/>
      <c r="B124" s="1"/>
      <c r="C124" s="73" t="s">
        <v>79</v>
      </c>
      <c r="D124" s="71" t="s">
        <v>89</v>
      </c>
      <c r="E124" s="71" t="s">
        <v>90</v>
      </c>
      <c r="F124"/>
    </row>
    <row r="125" spans="1:6" x14ac:dyDescent="0.35">
      <c r="A125" s="1"/>
      <c r="B125" s="1"/>
      <c r="C125" s="70" t="s">
        <v>81</v>
      </c>
      <c r="D125" s="236">
        <f>COUNTIF('Detailed Inventory'!$I$6:$I$5005,"Lead")</f>
        <v>0</v>
      </c>
      <c r="E125" s="236">
        <f>COUNTIF('Detailed Inventory'!$T$6:$T$5005,"Lead")</f>
        <v>0</v>
      </c>
      <c r="F125"/>
    </row>
    <row r="126" spans="1:6" x14ac:dyDescent="0.35">
      <c r="A126" s="1"/>
      <c r="B126" s="1"/>
      <c r="C126" s="70" t="s">
        <v>91</v>
      </c>
      <c r="D126" s="236">
        <f>COUNTIF('Detailed Inventory'!$I$6:$I$5005,"Galvanized")</f>
        <v>0</v>
      </c>
      <c r="E126" s="236">
        <f>COUNTIF('Detailed Inventory'!$T$6:$T$5005,"Galvanized")</f>
        <v>0</v>
      </c>
      <c r="F126"/>
    </row>
    <row r="127" spans="1:6" x14ac:dyDescent="0.35">
      <c r="A127" s="1"/>
      <c r="B127" s="1"/>
      <c r="C127" s="70" t="s">
        <v>82</v>
      </c>
      <c r="D127" s="236">
        <f>COUNTIF('Detailed Inventory'!$I$6:$I$5005,"Galvanized Requiring Replacement")</f>
        <v>0</v>
      </c>
      <c r="E127" s="236">
        <f>COUNTIF('Detailed Inventory'!$T$6:$T$5005,"Galvanized Requiring Replacement")</f>
        <v>0</v>
      </c>
      <c r="F127"/>
    </row>
    <row r="128" spans="1:6" x14ac:dyDescent="0.35">
      <c r="A128" s="1"/>
      <c r="B128" s="1"/>
      <c r="C128" s="70" t="s">
        <v>92</v>
      </c>
      <c r="D128" s="236">
        <f>COUNTIF('Detailed Inventory'!$I$6:$I$5005,"Non-Lead - Copper")</f>
        <v>0</v>
      </c>
      <c r="E128" s="236">
        <f>COUNTIF('Detailed Inventory'!$T$6:$T$5005,"Non-Lead - Copper")</f>
        <v>0</v>
      </c>
      <c r="F128"/>
    </row>
    <row r="129" spans="1:6" x14ac:dyDescent="0.35">
      <c r="A129" s="1"/>
      <c r="B129" s="1"/>
      <c r="C129" s="70" t="s">
        <v>93</v>
      </c>
      <c r="D129" s="236">
        <f>COUNTIF('Detailed Inventory'!$I$6:$I$5005,"Non-Lead - Plastic")</f>
        <v>0</v>
      </c>
      <c r="E129" s="236">
        <f>COUNTIF('Detailed Inventory'!$T$6:$T$5005,"Non-Lead - Plastic")</f>
        <v>0</v>
      </c>
      <c r="F129"/>
    </row>
    <row r="130" spans="1:6" x14ac:dyDescent="0.35">
      <c r="A130" s="1"/>
      <c r="B130" s="1"/>
      <c r="C130" s="70" t="s">
        <v>94</v>
      </c>
      <c r="D130" s="236">
        <f>COUNTIF('Detailed Inventory'!$I$6:$I$5005,"Non-Lead - Other")</f>
        <v>0</v>
      </c>
      <c r="E130" s="236">
        <f>COUNTIF('Detailed Inventory'!$T$6:$T$5005,"Non-Lead - Other")</f>
        <v>0</v>
      </c>
      <c r="F130"/>
    </row>
    <row r="131" spans="1:6" x14ac:dyDescent="0.35">
      <c r="A131" s="1"/>
      <c r="B131" s="1"/>
      <c r="C131" s="70" t="s">
        <v>95</v>
      </c>
      <c r="D131" s="236">
        <f>COUNTIF('Detailed Inventory'!$I$6:$I$5005,"Unknown")</f>
        <v>0</v>
      </c>
      <c r="E131" s="236">
        <f>COUNTIF('Detailed Inventory'!$T$6:$T$5005,"Unknown")</f>
        <v>0</v>
      </c>
      <c r="F131"/>
    </row>
    <row r="132" spans="1:6" x14ac:dyDescent="0.35">
      <c r="A132" s="1"/>
      <c r="B132" s="1"/>
      <c r="C132" s="70" t="s">
        <v>96</v>
      </c>
      <c r="D132" s="236">
        <f>SUM(D125:D131)</f>
        <v>0</v>
      </c>
      <c r="E132" s="236">
        <f>SUM(E125:E131)</f>
        <v>0</v>
      </c>
      <c r="F132"/>
    </row>
    <row r="133" spans="1:6" x14ac:dyDescent="0.35">
      <c r="A133" s="1"/>
      <c r="B133" s="1"/>
      <c r="F133"/>
    </row>
    <row r="134" spans="1:6" x14ac:dyDescent="0.35">
      <c r="A134" s="1"/>
      <c r="B134" s="1"/>
      <c r="F134"/>
    </row>
    <row r="135" spans="1:6" x14ac:dyDescent="0.35">
      <c r="B135" s="258" t="s">
        <v>97</v>
      </c>
      <c r="C135" s="258"/>
      <c r="D135" s="1"/>
      <c r="E135" s="1"/>
      <c r="F135"/>
    </row>
    <row r="136" spans="1:6" ht="63.75" customHeight="1" x14ac:dyDescent="0.35">
      <c r="B136" s="237" t="s">
        <v>98</v>
      </c>
      <c r="C136" s="237"/>
      <c r="D136" s="237"/>
      <c r="E136" s="237"/>
      <c r="F136" s="237"/>
    </row>
    <row r="137" spans="1:6" x14ac:dyDescent="0.35">
      <c r="A137" s="1"/>
      <c r="B137" s="1"/>
      <c r="C137" s="1"/>
      <c r="D137" s="1"/>
      <c r="E137" s="1"/>
      <c r="F137"/>
    </row>
    <row r="138" spans="1:6" x14ac:dyDescent="0.35">
      <c r="C138" s="72" t="s">
        <v>79</v>
      </c>
      <c r="D138" s="292" t="s">
        <v>99</v>
      </c>
      <c r="E138" s="293"/>
      <c r="F138"/>
    </row>
    <row r="139" spans="1:6" x14ac:dyDescent="0.35">
      <c r="C139" s="70" t="s">
        <v>81</v>
      </c>
      <c r="D139" s="238">
        <f>COUNTIF('Detailed Inventory'!$E$6:$E$5005,"Lead")+COUNTIF('Detailed Inventory'!$Q$6:$Q$5005,"Lead")</f>
        <v>0</v>
      </c>
      <c r="E139" s="239"/>
      <c r="F139"/>
    </row>
    <row r="140" spans="1:6" x14ac:dyDescent="0.35">
      <c r="C140" s="70" t="s">
        <v>95</v>
      </c>
      <c r="D140" s="238">
        <f>COUNTIF('Detailed Inventory'!$E$6:$E$5005,"Unknown")+COUNTIF('Detailed Inventory'!$Q$6:$Q$5005,"Unknown")</f>
        <v>0</v>
      </c>
      <c r="E140" s="239"/>
      <c r="F140"/>
    </row>
    <row r="141" spans="1:6" x14ac:dyDescent="0.35">
      <c r="C141" s="70" t="s">
        <v>84</v>
      </c>
      <c r="D141" s="238" cm="1">
        <f t="array" ref="D141">SUM(COUNTIF('Detailed Inventory'!$E$6:$E$5005,{"Galvanized","Non-Lead - Copper","Non-Lead - Plastic","Non-Lead - Other"}))+SUM(COUNTIF('Detailed Inventory'!$Q$6:$Q$5005,{"Galvanized","Non-Lead - Copper","Non-Lead - Plastic","Non-Lead - Other"}))</f>
        <v>0</v>
      </c>
      <c r="E141" s="239"/>
      <c r="F141"/>
    </row>
    <row r="142" spans="1:6" x14ac:dyDescent="0.35">
      <c r="C142" s="70" t="s">
        <v>100</v>
      </c>
      <c r="D142" s="238">
        <f>COUNTIF('Detailed Inventory'!$E$6:$E$5005,"No Connector Present")+COUNTIF('Detailed Inventory'!$Q$6:$Q$5005,"No Connector Present")</f>
        <v>0</v>
      </c>
      <c r="E142" s="239"/>
      <c r="F142"/>
    </row>
    <row r="143" spans="1:6" x14ac:dyDescent="0.35"/>
    <row r="144" spans="1:6" ht="60.5" customHeight="1" x14ac:dyDescent="0.35"/>
    <row r="145" spans="1:6" ht="18" x14ac:dyDescent="0.35">
      <c r="A145" s="240" t="s">
        <v>101</v>
      </c>
      <c r="B145" s="240"/>
      <c r="C145" s="240"/>
      <c r="D145" s="240"/>
      <c r="F145"/>
    </row>
    <row r="146" spans="1:6" ht="32.25" customHeight="1" x14ac:dyDescent="0.35">
      <c r="A146" s="237" t="s">
        <v>102</v>
      </c>
      <c r="B146" s="237"/>
      <c r="C146" s="237"/>
      <c r="D146" s="237"/>
      <c r="E146" s="237"/>
      <c r="F146" s="237"/>
    </row>
    <row r="147" spans="1:6" ht="12.65" customHeight="1" x14ac:dyDescent="0.35">
      <c r="A147" s="174"/>
      <c r="B147" s="174"/>
      <c r="C147" s="174"/>
      <c r="D147" s="174"/>
      <c r="E147" s="174"/>
      <c r="F147" s="174"/>
    </row>
    <row r="148" spans="1:6" ht="15.65" customHeight="1" x14ac:dyDescent="0.35">
      <c r="B148" s="241" t="s">
        <v>103</v>
      </c>
      <c r="C148" s="241"/>
      <c r="F148"/>
    </row>
    <row r="149" spans="1:6" ht="32.15" customHeight="1" x14ac:dyDescent="0.35">
      <c r="B149" s="237" t="s">
        <v>104</v>
      </c>
      <c r="C149" s="237"/>
      <c r="D149" s="237"/>
      <c r="E149" s="237"/>
      <c r="F149" s="237"/>
    </row>
    <row r="150" spans="1:6" ht="8.15" customHeight="1" x14ac:dyDescent="0.35">
      <c r="B150" s="174"/>
      <c r="C150" s="174"/>
      <c r="D150" s="174"/>
      <c r="E150" s="174"/>
      <c r="F150" s="174"/>
    </row>
    <row r="151" spans="1:6" x14ac:dyDescent="0.35">
      <c r="C151" s="173" t="s">
        <v>105</v>
      </c>
      <c r="D151" s="238" t="str" cm="1">
        <f t="array" ref="D151">IF(AND(COUNTIF($D$5,{"Select",""})+COUNTIF($D$7,{"Select",""})+COUNTIF($D$11,{"CA0000000",""})+COUNTIF($D$22,"")+COUNTIF($D$26,{"Select",""})+COUNTIF($D$33,"")+COUNTIF($D$35:$D$36,"")+COUNTIF($D$49,"")+COUNTIF($D$52,"")+COUNTIF($D$55,"")+IF(COUNTIF($D$88:$D$96,"Yes")=1,0,1)*COUNTIF($D$97,"")+COUNTIF($D$168,{"Select",""})+COUNTIF($C$173,{"Enter Certifier Full Name",""})+COUNTIF($D$175,{"Select",""})+COUNTIF($E$175,{"Enter Date",""})=0),"Yes","No")</f>
        <v>No</v>
      </c>
      <c r="E151" s="239"/>
      <c r="F151"/>
    </row>
    <row r="152" spans="1:6" ht="7.5" customHeight="1" x14ac:dyDescent="0.35"/>
    <row r="153" spans="1:6" x14ac:dyDescent="0.35">
      <c r="C153" s="173" t="s">
        <v>106</v>
      </c>
      <c r="D153" s="238" t="str">
        <f>IF(ISBLANK($D$22),"Enter service connections in Q8",IF($D$24&gt;=$D$22,"Yes",IF(AND($D$24&lt;$D$22,$D$29&lt;&gt;""),"Yes","Explain missing lines in Q9b")))</f>
        <v>Enter service connections in Q8</v>
      </c>
      <c r="E153" s="239"/>
      <c r="F153"/>
    </row>
    <row r="154" spans="1:6" ht="7.5" customHeight="1" x14ac:dyDescent="0.35"/>
    <row r="155" spans="1:6" x14ac:dyDescent="0.35">
      <c r="C155" s="173" t="s">
        <v>107</v>
      </c>
      <c r="D155" s="238" t="str">
        <f>IF($D$119=0,"No",IF(COUNTIF('Detailed Inventory'!$AB$6:$AB$5005,"*Error*"),"No","Yes"))</f>
        <v>No</v>
      </c>
      <c r="E155" s="239"/>
      <c r="F155"/>
    </row>
    <row r="156" spans="1:6" ht="7.5" customHeight="1" x14ac:dyDescent="0.35"/>
    <row r="157" spans="1:6" x14ac:dyDescent="0.35">
      <c r="C157" s="173" t="s">
        <v>108</v>
      </c>
      <c r="D157" s="238" t="str">
        <f>IF($D$119=0,"No",IF(COUNTIF('Detailed Inventory'!$AB$6:$AB$5005,"Error: Missing Response in Column B or C"),"No","Yes"))</f>
        <v>No</v>
      </c>
      <c r="E157" s="239"/>
      <c r="F157"/>
    </row>
    <row r="158" spans="1:6" ht="20.149999999999999" customHeight="1" x14ac:dyDescent="0.35"/>
    <row r="159" spans="1:6" x14ac:dyDescent="0.35">
      <c r="B159" s="286" t="s">
        <v>109</v>
      </c>
      <c r="C159" s="287"/>
      <c r="F159"/>
    </row>
    <row r="160" spans="1:6" ht="8.25" customHeight="1" x14ac:dyDescent="0.35">
      <c r="B160" s="175"/>
      <c r="C160" s="176"/>
      <c r="F160"/>
    </row>
    <row r="161" spans="1:6" ht="25.5" customHeight="1" x14ac:dyDescent="0.35">
      <c r="B161" s="288" t="s">
        <v>110</v>
      </c>
      <c r="C161" s="287"/>
      <c r="D161" s="287"/>
      <c r="E161" s="287"/>
      <c r="F161" s="4"/>
    </row>
    <row r="162" spans="1:6" ht="20.5" customHeight="1" x14ac:dyDescent="0.35">
      <c r="B162" s="157"/>
      <c r="C162" s="269" t="s">
        <v>111</v>
      </c>
      <c r="D162" s="269"/>
      <c r="E162" s="269"/>
      <c r="F162" s="269"/>
    </row>
    <row r="163" spans="1:6" ht="20.5" customHeight="1" x14ac:dyDescent="0.35">
      <c r="B163" s="154"/>
      <c r="C163" s="269" t="s">
        <v>112</v>
      </c>
      <c r="D163" s="269"/>
      <c r="E163" s="269"/>
      <c r="F163" s="269"/>
    </row>
    <row r="164" spans="1:6" ht="51" customHeight="1" x14ac:dyDescent="0.35">
      <c r="B164" s="154"/>
      <c r="C164" s="269" t="s">
        <v>113</v>
      </c>
      <c r="D164" s="269"/>
      <c r="E164" s="269"/>
      <c r="F164" s="269"/>
    </row>
    <row r="165" spans="1:6" ht="30.75" customHeight="1" x14ac:dyDescent="0.35">
      <c r="B165" s="154"/>
      <c r="C165" s="269" t="s">
        <v>114</v>
      </c>
      <c r="D165" s="269"/>
      <c r="E165" s="269"/>
      <c r="F165" s="269"/>
    </row>
    <row r="166" spans="1:6" ht="52" customHeight="1" x14ac:dyDescent="0.35">
      <c r="B166" s="154"/>
      <c r="C166" s="269" t="s">
        <v>115</v>
      </c>
      <c r="D166" s="269"/>
      <c r="E166" s="269"/>
      <c r="F166" s="269"/>
    </row>
    <row r="167" spans="1:6" ht="44.5" customHeight="1" thickBot="1" x14ac:dyDescent="0.4">
      <c r="B167" s="154"/>
      <c r="C167" s="269" t="s">
        <v>116</v>
      </c>
      <c r="D167" s="269"/>
      <c r="E167" s="269"/>
      <c r="F167" s="269"/>
    </row>
    <row r="168" spans="1:6" ht="16" thickBot="1" x14ac:dyDescent="0.4">
      <c r="A168" s="4"/>
      <c r="B168" s="289" t="s">
        <v>117</v>
      </c>
      <c r="C168" s="290"/>
      <c r="D168" s="60" t="s">
        <v>4</v>
      </c>
      <c r="F168"/>
    </row>
    <row r="169" spans="1:6" ht="20.149999999999999" customHeight="1" x14ac:dyDescent="0.35">
      <c r="A169" s="4"/>
      <c r="B169" s="4"/>
      <c r="C169" s="4"/>
      <c r="F169"/>
    </row>
    <row r="170" spans="1:6" x14ac:dyDescent="0.35">
      <c r="B170" s="241" t="s">
        <v>118</v>
      </c>
      <c r="C170" s="241"/>
    </row>
    <row r="171" spans="1:6" x14ac:dyDescent="0.35">
      <c r="B171" s="237" t="s">
        <v>119</v>
      </c>
      <c r="C171" s="237"/>
      <c r="D171" s="237"/>
      <c r="E171" s="237"/>
    </row>
    <row r="172" spans="1:6" ht="8.25" customHeight="1" thickBot="1" x14ac:dyDescent="0.4">
      <c r="A172" s="4"/>
      <c r="B172" s="4"/>
      <c r="C172" s="4"/>
    </row>
    <row r="173" spans="1:6" ht="16" thickBot="1" x14ac:dyDescent="0.4">
      <c r="B173" s="153" t="s">
        <v>120</v>
      </c>
      <c r="C173" s="102" t="s">
        <v>121</v>
      </c>
      <c r="D173" s="284" t="s">
        <v>122</v>
      </c>
      <c r="E173" s="285"/>
    </row>
    <row r="174" spans="1:6" ht="30" customHeight="1" thickBot="1" x14ac:dyDescent="0.4">
      <c r="B174" s="154"/>
      <c r="C174" s="269" t="s">
        <v>123</v>
      </c>
      <c r="D174" s="269"/>
      <c r="E174" s="269"/>
    </row>
    <row r="175" spans="1:6" ht="16" thickBot="1" x14ac:dyDescent="0.4">
      <c r="D175" s="60" t="s">
        <v>4</v>
      </c>
      <c r="E175" s="63" t="s">
        <v>124</v>
      </c>
    </row>
    <row r="176" spans="1:6" x14ac:dyDescent="0.35"/>
    <row r="177" spans="1:6" x14ac:dyDescent="0.35"/>
    <row r="178" spans="1:6" ht="96" customHeight="1" x14ac:dyDescent="0.35">
      <c r="A178" s="237" t="s">
        <v>125</v>
      </c>
      <c r="B178" s="237"/>
      <c r="C178" s="237"/>
      <c r="D178" s="237"/>
      <c r="E178" s="237"/>
      <c r="F178" s="237"/>
    </row>
    <row r="179" spans="1:6" x14ac:dyDescent="0.35"/>
    <row r="180" spans="1:6" x14ac:dyDescent="0.35"/>
    <row r="181" spans="1:6" x14ac:dyDescent="0.35"/>
    <row r="182" spans="1:6" x14ac:dyDescent="0.35"/>
    <row r="183" spans="1:6" x14ac:dyDescent="0.35"/>
    <row r="184" spans="1:6" x14ac:dyDescent="0.35"/>
    <row r="185" spans="1:6" x14ac:dyDescent="0.35"/>
    <row r="186" spans="1:6" x14ac:dyDescent="0.35"/>
    <row r="187" spans="1:6" x14ac:dyDescent="0.35"/>
    <row r="188" spans="1:6" x14ac:dyDescent="0.35"/>
    <row r="189" spans="1:6" x14ac:dyDescent="0.35"/>
    <row r="190" spans="1:6" x14ac:dyDescent="0.35"/>
    <row r="191" spans="1:6" x14ac:dyDescent="0.35"/>
    <row r="192" spans="1:6"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sheetData>
  <sheetProtection algorithmName="SHA-512" hashValue="fLxRWzCcnB10BmOgDqe6QhjX8ohFdxcVymVZ1spPF1ulm9yxgrZmZefNGolfOxONm15O3dheAifsLeGy2a85VQ==" saltValue="X+HIXXNOKmE1MFHSOFSJWQ==" spinCount="100000" sheet="1"/>
  <mergeCells count="89">
    <mergeCell ref="C163:F163"/>
    <mergeCell ref="C164:F164"/>
    <mergeCell ref="C165:F165"/>
    <mergeCell ref="C166:F166"/>
    <mergeCell ref="B20:C20"/>
    <mergeCell ref="B22:C22"/>
    <mergeCell ref="A146:F146"/>
    <mergeCell ref="B32:C32"/>
    <mergeCell ref="D139:E139"/>
    <mergeCell ref="A145:D145"/>
    <mergeCell ref="A44:C44"/>
    <mergeCell ref="B135:C135"/>
    <mergeCell ref="B110:F110"/>
    <mergeCell ref="D138:E138"/>
    <mergeCell ref="D140:E140"/>
    <mergeCell ref="D141:E141"/>
    <mergeCell ref="D142:E142"/>
    <mergeCell ref="D117:E117"/>
    <mergeCell ref="D52:E53"/>
    <mergeCell ref="D55:E56"/>
    <mergeCell ref="A178:F178"/>
    <mergeCell ref="D173:E173"/>
    <mergeCell ref="B148:C148"/>
    <mergeCell ref="B170:C170"/>
    <mergeCell ref="D157:E157"/>
    <mergeCell ref="D151:E151"/>
    <mergeCell ref="D153:E153"/>
    <mergeCell ref="D155:E155"/>
    <mergeCell ref="B159:C159"/>
    <mergeCell ref="B161:E161"/>
    <mergeCell ref="C174:E174"/>
    <mergeCell ref="B168:C168"/>
    <mergeCell ref="B149:F149"/>
    <mergeCell ref="B171:E171"/>
    <mergeCell ref="C167:F167"/>
    <mergeCell ref="C162:F162"/>
    <mergeCell ref="D13:E13"/>
    <mergeCell ref="D15:E15"/>
    <mergeCell ref="D18:E18"/>
    <mergeCell ref="D16:E16"/>
    <mergeCell ref="D29:E30"/>
    <mergeCell ref="D58:E59"/>
    <mergeCell ref="D33:E33"/>
    <mergeCell ref="D34:E34"/>
    <mergeCell ref="D42:E42"/>
    <mergeCell ref="B46:E46"/>
    <mergeCell ref="D39:E39"/>
    <mergeCell ref="D40:E40"/>
    <mergeCell ref="A1:F1"/>
    <mergeCell ref="B38:D38"/>
    <mergeCell ref="B24:C24"/>
    <mergeCell ref="D26:E27"/>
    <mergeCell ref="D35:E35"/>
    <mergeCell ref="D36:E36"/>
    <mergeCell ref="A2:D2"/>
    <mergeCell ref="B5:C5"/>
    <mergeCell ref="B7:C7"/>
    <mergeCell ref="A9:C9"/>
    <mergeCell ref="B11:C11"/>
    <mergeCell ref="D7:E7"/>
    <mergeCell ref="A3:E3"/>
    <mergeCell ref="B13:C13"/>
    <mergeCell ref="B15:C15"/>
    <mergeCell ref="B18:C18"/>
    <mergeCell ref="D41:E41"/>
    <mergeCell ref="B47:E47"/>
    <mergeCell ref="D49:E50"/>
    <mergeCell ref="D81:E81"/>
    <mergeCell ref="A83:D83"/>
    <mergeCell ref="B61:D61"/>
    <mergeCell ref="B71:D71"/>
    <mergeCell ref="B62:E62"/>
    <mergeCell ref="D97:E98"/>
    <mergeCell ref="A84:F84"/>
    <mergeCell ref="B86:E86"/>
    <mergeCell ref="D69:E69"/>
    <mergeCell ref="B72:F72"/>
    <mergeCell ref="B136:F136"/>
    <mergeCell ref="D118:E118"/>
    <mergeCell ref="A100:C100"/>
    <mergeCell ref="B102:D102"/>
    <mergeCell ref="D116:E116"/>
    <mergeCell ref="C104:E104"/>
    <mergeCell ref="A106:C106"/>
    <mergeCell ref="B109:C109"/>
    <mergeCell ref="A107:F107"/>
    <mergeCell ref="D114:E114"/>
    <mergeCell ref="D119:E119"/>
    <mergeCell ref="D115:E115"/>
  </mergeCells>
  <conditionalFormatting sqref="D151:E157">
    <cfRule type="containsText" dxfId="11" priority="1" operator="containsText" text="Yes">
      <formula>NOT(ISERROR(SEARCH("Yes",D151)))</formula>
    </cfRule>
    <cfRule type="containsText" dxfId="10" priority="2" operator="containsText" text="No">
      <formula>NOT(ISERROR(SEARCH("No",D151)))</formula>
    </cfRule>
    <cfRule type="containsText" dxfId="9" priority="3" operator="containsText" text="in">
      <formula>NOT(ISERROR(SEARCH("in",D151)))</formula>
    </cfRule>
  </conditionalFormatting>
  <dataValidations count="8">
    <dataValidation type="whole" operator="greaterThanOrEqual" allowBlank="1" showInputMessage="1" showErrorMessage="1" errorTitle="Entry Format" error="Please enter a numeric value." sqref="D20" xr:uid="{8FA3351B-AFDA-474A-BB0F-C4B08EE195F4}">
      <formula1>1</formula1>
    </dataValidation>
    <dataValidation type="custom" allowBlank="1" showInputMessage="1" showErrorMessage="1" errorTitle="Entry Format" error="PWSID must be &quot;CA&quot; followed by a seven-digit number (e.g., CA1234567)." sqref="D11" xr:uid="{3D93DC59-D72B-4DAD-BA04-EF4796BABB62}">
      <formula1>AND(LEFT($D$11,2)="CA", LEN($D$11)=9, ISNUMBER(VALUE(MID($D$11,3,7))))</formula1>
    </dataValidation>
    <dataValidation allowBlank="1" showInputMessage="1" showErrorMessage="1" prompt="Enter the postal street address of the water system." sqref="D15:E15" xr:uid="{F949BA23-195B-437A-90B7-6D08B8C0D3FE}"/>
    <dataValidation allowBlank="1" showInputMessage="1" showErrorMessage="1" prompt="Enter the postal City, State and Zip Code of the water system's mailing address." sqref="D16:E16" xr:uid="{3FD7E357-6776-4847-91A5-006B6149E97B}"/>
    <dataValidation type="whole" operator="greaterThanOrEqual" allowBlank="1" showInputMessage="1" showErrorMessage="1" errorTitle="Entry Format" error="Please enter a numeric value." prompt="Enter the number of service connections reported in the water system's most recent electronic Annual Report (eAR)." sqref="D22" xr:uid="{1D02D644-7094-4166-A4D7-F367D20C9338}">
      <formula1>1</formula1>
    </dataValidation>
    <dataValidation allowBlank="1" showInputMessage="1" showErrorMessage="1" prompt="Enter the certifier's first and last name." sqref="C173" xr:uid="{27BF319D-D2AD-4EEB-B260-CC1B7EC575FF}"/>
    <dataValidation allowBlank="1" showInputMessage="1" showErrorMessage="1" prompt="Enter the certification date." sqref="E175" xr:uid="{01FE9F54-8C5C-4D9E-8F4C-585EE605D2FB}"/>
    <dataValidation allowBlank="1" showInputMessage="1" showErrorMessage="1" prompt="Enter the water system name as it appears in SDWIS." sqref="D13:E13" xr:uid="{3DCCDE61-DB01-4613-A670-705510674618}"/>
  </dataValidations>
  <pageMargins left="0.7" right="0.7" top="0.75" bottom="0.75" header="0.3" footer="0.3"/>
  <pageSetup scale="90" fitToWidth="0" fitToHeight="0" orientation="portrait" r:id="rId1"/>
  <headerFooter>
    <oddHeader>&amp;L&amp;"Arial,Regular"&amp;12State Water Resources Control Board&amp;R&amp;"Arial,Regular"&amp;12Division of Drinking Water</oddHeader>
    <oddFooter>&amp;L&amp;"Arial,Regular"&amp;12LCRI Inventory Report&amp;C&amp;"Arial,Regular"&amp;12Page &amp;P of &amp;N&amp;R&amp;"Arial,Regular"&amp;12Rev. October 2026</oddFoot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prompt="Select &quot;LCRI Baseline&quot; if this is the FIRST inventory submission for the LCRI. Select &quot;LCRI Update&quot; for updates to the baseline inventory." xr:uid="{DF41B2A4-AC2A-4A6C-9314-DD446256E793}">
          <x14:formula1>
            <xm:f>Dropdowns!$I$2:$I$4</xm:f>
          </x14:formula1>
          <xm:sqref>D5</xm:sqref>
        </x14:dataValidation>
        <x14:dataValidation type="list" allowBlank="1" showInputMessage="1" showErrorMessage="1" xr:uid="{B2EBE99D-6CD8-4DBB-A1AC-1FCFAF34A475}">
          <x14:formula1>
            <xm:f>Dropdowns!$K$2:$K$4</xm:f>
          </x14:formula1>
          <xm:sqref>D18</xm:sqref>
        </x14:dataValidation>
        <x14:dataValidation type="list" allowBlank="1" showInputMessage="1" showErrorMessage="1" xr:uid="{1D983D85-0B84-4F22-80AE-52279D6CBC96}">
          <x14:formula1>
            <xm:f>Dropdowns!$L$2:$L$6</xm:f>
          </x14:formula1>
          <xm:sqref>D26</xm:sqref>
        </x14:dataValidation>
        <x14:dataValidation type="list" allowBlank="1" showInputMessage="1" showErrorMessage="1" xr:uid="{2FF050BD-3F4D-43AA-8712-0D07AAE39BDB}">
          <x14:formula1>
            <xm:f>Dropdowns!$M$2:$M$4</xm:f>
          </x14:formula1>
          <xm:sqref>D64:D68 D80 D175 D88:D96 D168</xm:sqref>
        </x14:dataValidation>
        <x14:dataValidation type="list" allowBlank="1" showInputMessage="1" showErrorMessage="1" xr:uid="{E17A0A90-107A-4684-B99C-D77A76C06FA5}">
          <x14:formula1>
            <xm:f>Dropdowns!$M$2:$M$5</xm:f>
          </x14:formula1>
          <xm:sqref>D175 D168</xm:sqref>
        </x14:dataValidation>
        <x14:dataValidation type="list" allowBlank="1" showInputMessage="1" showErrorMessage="1" prompt="Select the time frame that represents the reported data. Select Pre-LCRI (up to November 2027) for inventories required by November 1, 2027." xr:uid="{AF49A02A-A3ED-49D7-AE42-630DADD78FFB}">
          <x14:formula1>
            <xm:f>Dropdowns!$J$2:$J$17</xm:f>
          </x14:formula1>
          <xm:sqref>D7:E7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784C2-15CB-4138-AF89-8689DCF1952F}">
  <sheetPr codeName="Sheet15">
    <tabColor theme="4" tint="-0.249977111117893"/>
  </sheetPr>
  <dimension ref="A1:AE5006"/>
  <sheetViews>
    <sheetView zoomScale="80" zoomScaleNormal="80" workbookViewId="0">
      <pane xSplit="3" ySplit="5" topLeftCell="D6" activePane="bottomRight" state="frozen"/>
      <selection pane="topRight" activeCell="D1" sqref="D1"/>
      <selection pane="bottomLeft" activeCell="A6" sqref="A6"/>
      <selection pane="bottomRight" activeCell="E7" sqref="E7"/>
    </sheetView>
  </sheetViews>
  <sheetFormatPr defaultColWidth="0" defaultRowHeight="15.5" zeroHeight="1" x14ac:dyDescent="0.35"/>
  <cols>
    <col min="1" max="1" width="11.54296875" style="1" customWidth="1"/>
    <col min="2" max="2" width="20.54296875" customWidth="1"/>
    <col min="3" max="10" width="20.54296875" style="1" customWidth="1"/>
    <col min="11" max="11" width="20.54296875" customWidth="1"/>
    <col min="12" max="12" width="20.54296875" style="1" customWidth="1"/>
    <col min="13" max="13" width="20.54296875" customWidth="1"/>
    <col min="14" max="23" width="20.54296875" style="1" customWidth="1"/>
    <col min="24" max="24" width="20.54296875" customWidth="1"/>
    <col min="25" max="27" width="20.54296875" style="1" customWidth="1"/>
    <col min="28" max="28" width="50.54296875" style="1" customWidth="1"/>
    <col min="29" max="29" width="26.81640625" style="87" hidden="1" customWidth="1"/>
    <col min="30" max="30" width="15.7265625" style="1" hidden="1" customWidth="1"/>
    <col min="31" max="31" width="22.54296875" style="89" hidden="1" customWidth="1"/>
    <col min="32" max="16384" width="9.1796875" style="1" hidden="1"/>
  </cols>
  <sheetData>
    <row r="1" spans="1:31" ht="31.5" customHeight="1" thickBot="1" x14ac:dyDescent="0.4">
      <c r="B1" s="158" t="str">
        <f>UPPER('Inventory Report'!D11)</f>
        <v>CA0000000</v>
      </c>
      <c r="C1" s="159" t="str">
        <f>'Inventory Report'!D7</f>
        <v>Select</v>
      </c>
      <c r="D1" s="86" t="s">
        <v>126</v>
      </c>
      <c r="K1" s="1"/>
      <c r="M1" s="1"/>
      <c r="X1" s="1"/>
      <c r="Y1" s="87"/>
      <c r="AB1" s="88"/>
      <c r="AC1" s="1"/>
    </row>
    <row r="2" spans="1:31" s="90" customFormat="1" ht="27.75" customHeight="1" thickBot="1" x14ac:dyDescent="0.4">
      <c r="B2" s="136" t="s">
        <v>127</v>
      </c>
      <c r="C2" s="137"/>
      <c r="D2" s="136" t="s">
        <v>128</v>
      </c>
      <c r="E2" s="134" t="s">
        <v>129</v>
      </c>
      <c r="F2" s="135"/>
      <c r="G2" s="135"/>
      <c r="H2" s="135"/>
      <c r="I2" s="135"/>
      <c r="J2" s="135"/>
      <c r="K2" s="135"/>
      <c r="L2" s="135"/>
      <c r="M2" s="135"/>
      <c r="N2" s="135"/>
      <c r="O2" s="135"/>
      <c r="P2" s="135"/>
      <c r="Q2" s="138" t="s">
        <v>130</v>
      </c>
      <c r="R2" s="139"/>
      <c r="S2" s="139"/>
      <c r="T2" s="139"/>
      <c r="U2" s="139"/>
      <c r="V2" s="139"/>
      <c r="W2" s="139"/>
      <c r="X2" s="139"/>
      <c r="Y2" s="140"/>
      <c r="Z2" s="139"/>
      <c r="AA2" s="141"/>
      <c r="AB2" s="142" t="s">
        <v>131</v>
      </c>
      <c r="AE2" s="91"/>
    </row>
    <row r="3" spans="1:31" s="119" customFormat="1" ht="68.5" customHeight="1" x14ac:dyDescent="0.35">
      <c r="B3" s="162" t="s">
        <v>132</v>
      </c>
      <c r="C3" s="120" t="s">
        <v>133</v>
      </c>
      <c r="D3" s="167" t="s">
        <v>134</v>
      </c>
      <c r="E3" s="121" t="s">
        <v>132</v>
      </c>
      <c r="F3" s="123" t="s">
        <v>135</v>
      </c>
      <c r="G3" s="125" t="s">
        <v>136</v>
      </c>
      <c r="H3" s="121" t="s">
        <v>132</v>
      </c>
      <c r="I3" s="122" t="s">
        <v>132</v>
      </c>
      <c r="J3" s="123" t="s">
        <v>135</v>
      </c>
      <c r="K3" s="124" t="s">
        <v>137</v>
      </c>
      <c r="L3" s="124" t="s">
        <v>138</v>
      </c>
      <c r="M3" s="124" t="s">
        <v>139</v>
      </c>
      <c r="N3" s="124" t="s">
        <v>139</v>
      </c>
      <c r="O3" s="124" t="s">
        <v>140</v>
      </c>
      <c r="P3" s="125" t="s">
        <v>136</v>
      </c>
      <c r="Q3" s="126" t="s">
        <v>132</v>
      </c>
      <c r="R3" s="127" t="s">
        <v>135</v>
      </c>
      <c r="S3" s="131" t="s">
        <v>141</v>
      </c>
      <c r="T3" s="126" t="s">
        <v>132</v>
      </c>
      <c r="U3" s="127" t="s">
        <v>135</v>
      </c>
      <c r="V3" s="128" t="s">
        <v>137</v>
      </c>
      <c r="W3" s="128" t="s">
        <v>138</v>
      </c>
      <c r="X3" s="128" t="s">
        <v>139</v>
      </c>
      <c r="Y3" s="129" t="s">
        <v>139</v>
      </c>
      <c r="Z3" s="130" t="s">
        <v>142</v>
      </c>
      <c r="AA3" s="131" t="s">
        <v>136</v>
      </c>
      <c r="AB3" s="132" t="s">
        <v>143</v>
      </c>
      <c r="AD3" s="119" t="s">
        <v>144</v>
      </c>
      <c r="AE3" s="133"/>
    </row>
    <row r="4" spans="1:31" s="97" customFormat="1" ht="69" customHeight="1" x14ac:dyDescent="0.35">
      <c r="A4" s="108" t="s">
        <v>145</v>
      </c>
      <c r="B4" s="163" t="s">
        <v>146</v>
      </c>
      <c r="C4" s="110" t="s">
        <v>147</v>
      </c>
      <c r="D4" s="168" t="s">
        <v>148</v>
      </c>
      <c r="E4" s="112" t="s">
        <v>149</v>
      </c>
      <c r="F4" s="93" t="s">
        <v>150</v>
      </c>
      <c r="G4" s="165" t="s">
        <v>151</v>
      </c>
      <c r="H4" s="166" t="s">
        <v>152</v>
      </c>
      <c r="I4" s="92" t="s">
        <v>153</v>
      </c>
      <c r="J4" s="93" t="s">
        <v>154</v>
      </c>
      <c r="K4" s="93" t="s">
        <v>155</v>
      </c>
      <c r="L4" s="93" t="s">
        <v>156</v>
      </c>
      <c r="M4" s="93" t="s">
        <v>157</v>
      </c>
      <c r="N4" s="93" t="s">
        <v>158</v>
      </c>
      <c r="O4" s="93" t="s">
        <v>159</v>
      </c>
      <c r="P4" s="93" t="s">
        <v>160</v>
      </c>
      <c r="Q4" s="94" t="s">
        <v>161</v>
      </c>
      <c r="R4" s="95" t="s">
        <v>162</v>
      </c>
      <c r="S4" s="95" t="s">
        <v>163</v>
      </c>
      <c r="T4" s="94" t="s">
        <v>164</v>
      </c>
      <c r="U4" s="95" t="s">
        <v>165</v>
      </c>
      <c r="V4" s="95" t="s">
        <v>166</v>
      </c>
      <c r="W4" s="95" t="s">
        <v>167</v>
      </c>
      <c r="X4" s="95" t="s">
        <v>168</v>
      </c>
      <c r="Y4" s="96" t="s">
        <v>169</v>
      </c>
      <c r="Z4" s="95" t="s">
        <v>170</v>
      </c>
      <c r="AA4" s="95" t="s">
        <v>171</v>
      </c>
      <c r="AB4" s="169" t="s">
        <v>172</v>
      </c>
      <c r="AD4" s="98" t="s">
        <v>173</v>
      </c>
      <c r="AE4" s="99" t="s">
        <v>174</v>
      </c>
    </row>
    <row r="5" spans="1:31" s="97" customFormat="1" x14ac:dyDescent="0.35">
      <c r="A5" s="118" t="s">
        <v>175</v>
      </c>
      <c r="B5" s="164" t="s">
        <v>176</v>
      </c>
      <c r="C5" s="109" t="s">
        <v>177</v>
      </c>
      <c r="D5" s="107" t="s">
        <v>178</v>
      </c>
      <c r="E5" s="111" t="s">
        <v>179</v>
      </c>
      <c r="F5" s="114" t="s">
        <v>180</v>
      </c>
      <c r="G5" s="114" t="s">
        <v>181</v>
      </c>
      <c r="H5" s="111" t="s">
        <v>182</v>
      </c>
      <c r="I5" s="113" t="s">
        <v>183</v>
      </c>
      <c r="J5" s="114" t="s">
        <v>184</v>
      </c>
      <c r="K5" s="114" t="s">
        <v>185</v>
      </c>
      <c r="L5" s="114" t="s">
        <v>186</v>
      </c>
      <c r="M5" s="114" t="s">
        <v>187</v>
      </c>
      <c r="N5" s="114" t="s">
        <v>188</v>
      </c>
      <c r="O5" s="114" t="s">
        <v>189</v>
      </c>
      <c r="P5" s="114" t="s">
        <v>190</v>
      </c>
      <c r="Q5" s="115" t="s">
        <v>191</v>
      </c>
      <c r="R5" s="116" t="s">
        <v>192</v>
      </c>
      <c r="S5" s="116" t="s">
        <v>193</v>
      </c>
      <c r="T5" s="115" t="s">
        <v>194</v>
      </c>
      <c r="U5" s="116" t="s">
        <v>195</v>
      </c>
      <c r="V5" s="116" t="s">
        <v>196</v>
      </c>
      <c r="W5" s="116" t="s">
        <v>197</v>
      </c>
      <c r="X5" s="116" t="s">
        <v>198</v>
      </c>
      <c r="Y5" s="117" t="s">
        <v>199</v>
      </c>
      <c r="Z5" s="116" t="s">
        <v>200</v>
      </c>
      <c r="AA5" s="116" t="s">
        <v>201</v>
      </c>
      <c r="AB5" s="170" t="s">
        <v>202</v>
      </c>
      <c r="AD5" s="98"/>
      <c r="AE5" s="99"/>
    </row>
    <row r="6" spans="1:31" s="31" customFormat="1" ht="50.15" customHeight="1" x14ac:dyDescent="0.35">
      <c r="A6" s="100">
        <v>1</v>
      </c>
      <c r="B6" s="34"/>
      <c r="C6" s="35"/>
      <c r="D6" s="36"/>
      <c r="E6" s="34"/>
      <c r="F6" s="35"/>
      <c r="G6" s="35"/>
      <c r="H6" s="34"/>
      <c r="I6" s="37"/>
      <c r="J6" s="35"/>
      <c r="K6" s="35"/>
      <c r="L6" s="38"/>
      <c r="M6" s="35"/>
      <c r="N6" s="35"/>
      <c r="O6" s="35"/>
      <c r="P6" s="35"/>
      <c r="Q6" s="34"/>
      <c r="R6" s="35"/>
      <c r="S6" s="35"/>
      <c r="T6" s="39"/>
      <c r="U6" s="35"/>
      <c r="V6" s="35"/>
      <c r="W6" s="38"/>
      <c r="X6" s="35"/>
      <c r="Y6" s="40"/>
      <c r="Z6" s="35"/>
      <c r="AA6" s="35"/>
      <c r="AB6" s="171" t="str" cm="1">
        <f t="array" ref="AB6">IFERROR(IF(COUNTA('Detailed Inventory'!$B6:$AA6)=0,"",IF(AND($B6="",$C6=""),"Error: Missing Response in Column B or C",IF(OR($E6="",$Q6=""),"Error: Missing Response in Column E or Q",INDEX(SL_Class[Entire SL Classification],MATCH(SUMIFS(SL_Class[Unique ID],SL_Class[UpSys SL Material],I6,SL_Class[UpSys Ever Previously Lead],H6,SL_Class[DownCus SL Material],T6),SL_Class[Unique ID],0),0)))),"Error: Invalid Column H, I, or T. Check spelling &amp; valid options (see dropdown)")</f>
        <v/>
      </c>
      <c r="AD6" s="31" t="b">
        <f t="shared" ref="AD6:AD69" si="0">COUNTIFS($B$6:$B$5005,"&lt;&gt;0",$B$6:$B$5005,"&lt;&gt;",$B$6:$B$5005,B6)&gt;1</f>
        <v>0</v>
      </c>
      <c r="AE6" s="31" t="b">
        <f t="shared" ref="AE6:AE69" si="1">COUNTIFS($C$6:$C$5005,"&lt;&gt;0",$C$6:$C$5005,"&lt;&gt;",$C$6:$C$5005,C6)&gt;1</f>
        <v>0</v>
      </c>
    </row>
    <row r="7" spans="1:31" s="31" customFormat="1" ht="50.15" customHeight="1" x14ac:dyDescent="0.35">
      <c r="A7" s="100">
        <v>2</v>
      </c>
      <c r="B7" s="34"/>
      <c r="C7" s="35"/>
      <c r="D7" s="36"/>
      <c r="E7" s="34"/>
      <c r="F7" s="35"/>
      <c r="G7" s="35"/>
      <c r="H7" s="34"/>
      <c r="I7" s="37"/>
      <c r="J7" s="35"/>
      <c r="K7" s="35"/>
      <c r="L7" s="38"/>
      <c r="M7" s="35"/>
      <c r="N7" s="35"/>
      <c r="O7" s="35"/>
      <c r="P7" s="35"/>
      <c r="Q7" s="34"/>
      <c r="R7" s="35"/>
      <c r="S7" s="35"/>
      <c r="T7" s="39"/>
      <c r="U7" s="35"/>
      <c r="V7" s="35"/>
      <c r="W7" s="38"/>
      <c r="X7" s="35"/>
      <c r="Y7" s="40"/>
      <c r="Z7" s="35"/>
      <c r="AA7" s="35"/>
      <c r="AB7" s="171" t="str" cm="1">
        <f t="array" ref="AB7">IFERROR(IF(COUNTA('Detailed Inventory'!$B7:$AA7)=0,"",IF(AND($B7="",$C7=""),"Error: Missing Response in Column B or C",IF(OR($E7="",$Q7=""),"Error: Missing Response in Column E or Q",INDEX(SL_Class[Entire SL Classification],MATCH(SUMIFS(SL_Class[Unique ID],SL_Class[UpSys SL Material],I7,SL_Class[UpSys Ever Previously Lead],H7,SL_Class[DownCus SL Material],T7),SL_Class[Unique ID],0),0)))),"Error: Invalid Column H, I, or T. Check spelling &amp; valid options (see dropdown)")</f>
        <v/>
      </c>
      <c r="AD7" s="31" t="b">
        <f t="shared" si="0"/>
        <v>0</v>
      </c>
      <c r="AE7" s="31" t="b">
        <f t="shared" si="1"/>
        <v>0</v>
      </c>
    </row>
    <row r="8" spans="1:31" s="31" customFormat="1" ht="50.15" customHeight="1" x14ac:dyDescent="0.35">
      <c r="A8" s="100">
        <v>3</v>
      </c>
      <c r="B8" s="34"/>
      <c r="C8" s="35"/>
      <c r="D8" s="36"/>
      <c r="E8" s="34"/>
      <c r="F8" s="35"/>
      <c r="G8" s="35"/>
      <c r="H8" s="34"/>
      <c r="I8" s="37"/>
      <c r="J8" s="35"/>
      <c r="K8" s="35"/>
      <c r="L8" s="38"/>
      <c r="M8" s="35"/>
      <c r="N8" s="40"/>
      <c r="O8" s="35"/>
      <c r="P8" s="35"/>
      <c r="Q8" s="34"/>
      <c r="R8" s="35"/>
      <c r="S8" s="35"/>
      <c r="T8" s="39"/>
      <c r="U8" s="35"/>
      <c r="V8" s="35"/>
      <c r="W8" s="38"/>
      <c r="X8" s="35"/>
      <c r="Y8" s="40"/>
      <c r="Z8" s="35"/>
      <c r="AA8" s="35"/>
      <c r="AB8" s="171" t="str" cm="1">
        <f t="array" ref="AB8">IFERROR(IF(COUNTA('Detailed Inventory'!$B8:$AA8)=0,"",IF(AND($B8="",$C8=""),"Error: Missing Response in Column B or C",IF(OR($E8="",$Q8=""),"Error: Missing Response in Column E or Q",INDEX(SL_Class[Entire SL Classification],MATCH(SUMIFS(SL_Class[Unique ID],SL_Class[UpSys SL Material],I8,SL_Class[UpSys Ever Previously Lead],H8,SL_Class[DownCus SL Material],T8),SL_Class[Unique ID],0),0)))),"Error: Invalid Column H, I, or T. Check spelling &amp; valid options (see dropdown)")</f>
        <v/>
      </c>
      <c r="AD8" s="31" t="b">
        <f t="shared" si="0"/>
        <v>0</v>
      </c>
      <c r="AE8" s="31" t="b">
        <f t="shared" si="1"/>
        <v>0</v>
      </c>
    </row>
    <row r="9" spans="1:31" s="31" customFormat="1" ht="50.15" customHeight="1" x14ac:dyDescent="0.35">
      <c r="A9" s="100">
        <v>4</v>
      </c>
      <c r="B9" s="34"/>
      <c r="C9" s="35"/>
      <c r="D9" s="36"/>
      <c r="E9" s="34"/>
      <c r="F9" s="35"/>
      <c r="G9" s="35"/>
      <c r="H9" s="34"/>
      <c r="I9" s="37"/>
      <c r="J9" s="35"/>
      <c r="K9" s="35"/>
      <c r="L9" s="38"/>
      <c r="M9" s="35"/>
      <c r="N9" s="35"/>
      <c r="O9" s="35"/>
      <c r="P9" s="35"/>
      <c r="Q9" s="34"/>
      <c r="R9" s="35"/>
      <c r="S9" s="35"/>
      <c r="T9" s="39"/>
      <c r="U9" s="35"/>
      <c r="V9" s="35"/>
      <c r="W9" s="38"/>
      <c r="X9" s="35"/>
      <c r="Y9" s="40"/>
      <c r="Z9" s="35"/>
      <c r="AA9" s="35"/>
      <c r="AB9" s="171" t="str" cm="1">
        <f t="array" ref="AB9">IFERROR(IF(COUNTA('Detailed Inventory'!$B9:$AA9)=0,"",IF(AND($B9="",$C9=""),"Error: Missing Response in Column B or C",IF(OR($E9="",$Q9=""),"Error: Missing Response in Column E or Q",INDEX(SL_Class[Entire SL Classification],MATCH(SUMIFS(SL_Class[Unique ID],SL_Class[UpSys SL Material],I9,SL_Class[UpSys Ever Previously Lead],H9,SL_Class[DownCus SL Material],T9),SL_Class[Unique ID],0),0)))),"Error: Invalid Column H, I, or T. Check spelling &amp; valid options (see dropdown)")</f>
        <v/>
      </c>
      <c r="AD9" s="31" t="b">
        <f t="shared" si="0"/>
        <v>0</v>
      </c>
      <c r="AE9" s="31" t="b">
        <f t="shared" si="1"/>
        <v>0</v>
      </c>
    </row>
    <row r="10" spans="1:31" s="31" customFormat="1" ht="50.15" customHeight="1" x14ac:dyDescent="0.35">
      <c r="A10" s="100">
        <v>5</v>
      </c>
      <c r="B10" s="34"/>
      <c r="C10" s="35"/>
      <c r="D10" s="36"/>
      <c r="E10" s="34"/>
      <c r="F10" s="35"/>
      <c r="G10" s="35"/>
      <c r="H10" s="34"/>
      <c r="I10" s="37"/>
      <c r="J10" s="35"/>
      <c r="K10" s="35"/>
      <c r="L10" s="38"/>
      <c r="M10" s="35"/>
      <c r="N10" s="35"/>
      <c r="O10" s="35"/>
      <c r="P10" s="35"/>
      <c r="Q10" s="34"/>
      <c r="R10" s="35"/>
      <c r="S10" s="35"/>
      <c r="T10" s="39"/>
      <c r="U10" s="35"/>
      <c r="V10" s="35"/>
      <c r="W10" s="38"/>
      <c r="X10" s="35"/>
      <c r="Y10" s="40"/>
      <c r="Z10" s="35"/>
      <c r="AA10" s="35"/>
      <c r="AB10" s="171" t="str" cm="1">
        <f t="array" ref="AB10">IFERROR(IF(COUNTA('Detailed Inventory'!$B10:$AA10)=0,"",IF(AND($B10="",$C10=""),"Error: Missing Response in Column B or C",IF(OR($E10="",$Q10=""),"Error: Missing Response in Column E or Q",INDEX(SL_Class[Entire SL Classification],MATCH(SUMIFS(SL_Class[Unique ID],SL_Class[UpSys SL Material],I10,SL_Class[UpSys Ever Previously Lead],H10,SL_Class[DownCus SL Material],T10),SL_Class[Unique ID],0),0)))),"Error: Invalid Column H, I, or T. Check spelling &amp; valid options (see dropdown)")</f>
        <v/>
      </c>
      <c r="AD10" s="31" t="b">
        <f t="shared" si="0"/>
        <v>0</v>
      </c>
      <c r="AE10" s="31" t="b">
        <f t="shared" si="1"/>
        <v>0</v>
      </c>
    </row>
    <row r="11" spans="1:31" s="31" customFormat="1" ht="50.15" customHeight="1" x14ac:dyDescent="0.35">
      <c r="A11" s="100">
        <v>6</v>
      </c>
      <c r="B11" s="34"/>
      <c r="C11" s="35"/>
      <c r="D11" s="36"/>
      <c r="E11" s="34"/>
      <c r="F11" s="35"/>
      <c r="G11" s="35"/>
      <c r="H11" s="34"/>
      <c r="I11" s="37"/>
      <c r="J11" s="35"/>
      <c r="K11" s="35"/>
      <c r="L11" s="38"/>
      <c r="M11" s="35"/>
      <c r="N11" s="35"/>
      <c r="O11" s="35"/>
      <c r="P11" s="35"/>
      <c r="Q11" s="34"/>
      <c r="R11" s="35"/>
      <c r="S11" s="35"/>
      <c r="T11" s="39"/>
      <c r="U11" s="35"/>
      <c r="V11" s="35"/>
      <c r="W11" s="38"/>
      <c r="X11" s="35"/>
      <c r="Y11" s="40"/>
      <c r="Z11" s="35"/>
      <c r="AA11" s="35"/>
      <c r="AB11" s="171" t="str" cm="1">
        <f t="array" ref="AB11">IFERROR(IF(COUNTA('Detailed Inventory'!$B11:$AA11)=0,"",IF(AND($B11="",$C11=""),"Error: Missing Response in Column B or C",IF(OR($E11="",$Q11=""),"Error: Missing Response in Column E or Q",INDEX(SL_Class[Entire SL Classification],MATCH(SUMIFS(SL_Class[Unique ID],SL_Class[UpSys SL Material],I11,SL_Class[UpSys Ever Previously Lead],H11,SL_Class[DownCus SL Material],T11),SL_Class[Unique ID],0),0)))),"Error: Invalid Column H, I, or T. Check spelling &amp; valid options (see dropdown)")</f>
        <v/>
      </c>
      <c r="AD11" s="31" t="b">
        <f t="shared" si="0"/>
        <v>0</v>
      </c>
      <c r="AE11" s="31" t="b">
        <f t="shared" si="1"/>
        <v>0</v>
      </c>
    </row>
    <row r="12" spans="1:31" s="31" customFormat="1" ht="50.15" customHeight="1" x14ac:dyDescent="0.35">
      <c r="A12" s="100">
        <v>7</v>
      </c>
      <c r="B12" s="34"/>
      <c r="C12" s="35"/>
      <c r="D12" s="36"/>
      <c r="E12" s="34"/>
      <c r="F12" s="35"/>
      <c r="G12" s="35"/>
      <c r="H12" s="34"/>
      <c r="I12" s="37"/>
      <c r="J12" s="35"/>
      <c r="K12" s="35"/>
      <c r="L12" s="38"/>
      <c r="M12" s="35"/>
      <c r="N12" s="35"/>
      <c r="O12" s="35"/>
      <c r="P12" s="35"/>
      <c r="Q12" s="34"/>
      <c r="R12" s="35"/>
      <c r="S12" s="35"/>
      <c r="T12" s="39"/>
      <c r="U12" s="35"/>
      <c r="V12" s="35"/>
      <c r="W12" s="38"/>
      <c r="X12" s="35"/>
      <c r="Y12" s="40"/>
      <c r="Z12" s="35"/>
      <c r="AA12" s="35"/>
      <c r="AB12" s="171" t="str" cm="1">
        <f t="array" ref="AB12">IFERROR(IF(COUNTA('Detailed Inventory'!$B12:$AA12)=0,"",IF(AND($B12="",$C12=""),"Error: Missing Response in Column B or C",IF(OR($E12="",$Q12=""),"Error: Missing Response in Column E or Q",INDEX(SL_Class[Entire SL Classification],MATCH(SUMIFS(SL_Class[Unique ID],SL_Class[UpSys SL Material],I12,SL_Class[UpSys Ever Previously Lead],H12,SL_Class[DownCus SL Material],T12),SL_Class[Unique ID],0),0)))),"Error: Invalid Column H, I, or T. Check spelling &amp; valid options (see dropdown)")</f>
        <v/>
      </c>
      <c r="AD12" s="31" t="b">
        <f t="shared" si="0"/>
        <v>0</v>
      </c>
      <c r="AE12" s="31" t="b">
        <f t="shared" si="1"/>
        <v>0</v>
      </c>
    </row>
    <row r="13" spans="1:31" s="31" customFormat="1" ht="50.15" customHeight="1" x14ac:dyDescent="0.35">
      <c r="A13" s="100">
        <v>8</v>
      </c>
      <c r="B13" s="34"/>
      <c r="C13" s="35"/>
      <c r="D13" s="36"/>
      <c r="E13" s="34"/>
      <c r="F13" s="35"/>
      <c r="G13" s="35"/>
      <c r="H13" s="34"/>
      <c r="I13" s="37"/>
      <c r="J13" s="35"/>
      <c r="K13" s="35"/>
      <c r="L13" s="38"/>
      <c r="M13" s="35"/>
      <c r="N13" s="35"/>
      <c r="O13" s="35"/>
      <c r="P13" s="35"/>
      <c r="Q13" s="34"/>
      <c r="R13" s="35"/>
      <c r="S13" s="35"/>
      <c r="T13" s="39"/>
      <c r="U13" s="35"/>
      <c r="V13" s="35"/>
      <c r="W13" s="38"/>
      <c r="X13" s="35"/>
      <c r="Y13" s="40"/>
      <c r="Z13" s="35"/>
      <c r="AA13" s="35"/>
      <c r="AB13" s="171" t="str" cm="1">
        <f t="array" ref="AB13">IFERROR(IF(COUNTA('Detailed Inventory'!$B13:$AA13)=0,"",IF(AND($B13="",$C13=""),"Error: Missing Response in Column B or C",IF(OR($E13="",$Q13=""),"Error: Missing Response in Column E or Q",INDEX(SL_Class[Entire SL Classification],MATCH(SUMIFS(SL_Class[Unique ID],SL_Class[UpSys SL Material],I13,SL_Class[UpSys Ever Previously Lead],H13,SL_Class[DownCus SL Material],T13),SL_Class[Unique ID],0),0)))),"Error: Invalid Column H, I, or T. Check spelling &amp; valid options (see dropdown)")</f>
        <v/>
      </c>
      <c r="AD13" s="31" t="b">
        <f t="shared" si="0"/>
        <v>0</v>
      </c>
      <c r="AE13" s="31" t="b">
        <f t="shared" si="1"/>
        <v>0</v>
      </c>
    </row>
    <row r="14" spans="1:31" s="31" customFormat="1" ht="50.15" customHeight="1" x14ac:dyDescent="0.35">
      <c r="A14" s="101">
        <v>9</v>
      </c>
      <c r="B14" s="34"/>
      <c r="C14" s="35"/>
      <c r="D14" s="36"/>
      <c r="E14" s="34"/>
      <c r="F14" s="35"/>
      <c r="G14" s="35"/>
      <c r="H14" s="34"/>
      <c r="I14" s="37"/>
      <c r="J14" s="35"/>
      <c r="K14" s="35"/>
      <c r="L14" s="38"/>
      <c r="M14" s="35"/>
      <c r="N14" s="35"/>
      <c r="O14" s="35"/>
      <c r="P14" s="35"/>
      <c r="Q14" s="34"/>
      <c r="R14" s="35"/>
      <c r="S14" s="35"/>
      <c r="T14" s="39"/>
      <c r="U14" s="35"/>
      <c r="V14" s="35"/>
      <c r="W14" s="38"/>
      <c r="X14" s="35"/>
      <c r="Y14" s="40"/>
      <c r="Z14" s="35"/>
      <c r="AA14" s="35"/>
      <c r="AB14" s="171" t="str" cm="1">
        <f t="array" ref="AB14">IFERROR(IF(COUNTA('Detailed Inventory'!$B14:$AA14)=0,"",IF(AND($B14="",$C14=""),"Error: Missing Response in Column B or C",IF(OR($E14="",$Q14=""),"Error: Missing Response in Column E or Q",INDEX(SL_Class[Entire SL Classification],MATCH(SUMIFS(SL_Class[Unique ID],SL_Class[UpSys SL Material],I14,SL_Class[UpSys Ever Previously Lead],H14,SL_Class[DownCus SL Material],T14),SL_Class[Unique ID],0),0)))),"Error: Invalid Column H, I, or T. Check spelling &amp; valid options (see dropdown)")</f>
        <v/>
      </c>
      <c r="AD14" s="31" t="b">
        <f t="shared" si="0"/>
        <v>0</v>
      </c>
      <c r="AE14" s="31" t="b">
        <f t="shared" si="1"/>
        <v>0</v>
      </c>
    </row>
    <row r="15" spans="1:31" s="31" customFormat="1" ht="50.15" customHeight="1" x14ac:dyDescent="0.35">
      <c r="A15" s="100">
        <v>10</v>
      </c>
      <c r="B15" s="34"/>
      <c r="C15" s="35"/>
      <c r="D15" s="36"/>
      <c r="E15" s="34"/>
      <c r="F15" s="35"/>
      <c r="G15" s="35"/>
      <c r="H15" s="34"/>
      <c r="I15" s="37"/>
      <c r="J15" s="35"/>
      <c r="K15" s="35"/>
      <c r="L15" s="38"/>
      <c r="M15" s="35"/>
      <c r="N15" s="35"/>
      <c r="O15" s="35"/>
      <c r="P15" s="35"/>
      <c r="Q15" s="34"/>
      <c r="R15" s="35"/>
      <c r="S15" s="35"/>
      <c r="T15" s="39"/>
      <c r="U15" s="35"/>
      <c r="V15" s="35"/>
      <c r="W15" s="38"/>
      <c r="X15" s="35"/>
      <c r="Y15" s="40"/>
      <c r="Z15" s="35"/>
      <c r="AA15" s="35"/>
      <c r="AB15" s="171" t="str" cm="1">
        <f t="array" ref="AB15">IFERROR(IF(COUNTA('Detailed Inventory'!$B15:$AA15)=0,"",IF(AND($B15="",$C15=""),"Error: Missing Response in Column B or C",IF(OR($E15="",$Q15=""),"Error: Missing Response in Column E or Q",INDEX(SL_Class[Entire SL Classification],MATCH(SUMIFS(SL_Class[Unique ID],SL_Class[UpSys SL Material],I15,SL_Class[UpSys Ever Previously Lead],H15,SL_Class[DownCus SL Material],T15),SL_Class[Unique ID],0),0)))),"Error: Invalid Column H, I, or T. Check spelling &amp; valid options (see dropdown)")</f>
        <v/>
      </c>
      <c r="AD15" s="31" t="b">
        <f t="shared" si="0"/>
        <v>0</v>
      </c>
      <c r="AE15" s="31" t="b">
        <f t="shared" si="1"/>
        <v>0</v>
      </c>
    </row>
    <row r="16" spans="1:31" s="31" customFormat="1" ht="50.15" customHeight="1" x14ac:dyDescent="0.35">
      <c r="A16" s="101">
        <v>11</v>
      </c>
      <c r="B16" s="34"/>
      <c r="C16" s="35"/>
      <c r="D16" s="36"/>
      <c r="E16" s="34"/>
      <c r="F16" s="35"/>
      <c r="G16" s="35"/>
      <c r="H16" s="34"/>
      <c r="I16" s="37"/>
      <c r="J16" s="35"/>
      <c r="K16" s="35"/>
      <c r="L16" s="38"/>
      <c r="M16" s="35"/>
      <c r="N16" s="35"/>
      <c r="O16" s="35"/>
      <c r="P16" s="35"/>
      <c r="Q16" s="34"/>
      <c r="R16" s="35"/>
      <c r="S16" s="35"/>
      <c r="T16" s="39"/>
      <c r="U16" s="35"/>
      <c r="V16" s="35"/>
      <c r="W16" s="38"/>
      <c r="X16" s="35"/>
      <c r="Y16" s="40"/>
      <c r="Z16" s="35"/>
      <c r="AA16" s="35"/>
      <c r="AB16" s="171" t="str" cm="1">
        <f t="array" ref="AB16">IFERROR(IF(COUNTA('Detailed Inventory'!$B16:$AA16)=0,"",IF(AND($B16="",$C16=""),"Error: Missing Response in Column B or C",IF(OR($E16="",$Q16=""),"Error: Missing Response in Column E or Q",INDEX(SL_Class[Entire SL Classification],MATCH(SUMIFS(SL_Class[Unique ID],SL_Class[UpSys SL Material],I16,SL_Class[UpSys Ever Previously Lead],H16,SL_Class[DownCus SL Material],T16),SL_Class[Unique ID],0),0)))),"Error: Invalid Column H, I, or T. Check spelling &amp; valid options (see dropdown)")</f>
        <v/>
      </c>
      <c r="AD16" s="31" t="b">
        <f t="shared" si="0"/>
        <v>0</v>
      </c>
      <c r="AE16" s="31" t="b">
        <f t="shared" si="1"/>
        <v>0</v>
      </c>
    </row>
    <row r="17" spans="1:31" s="31" customFormat="1" ht="50.15" customHeight="1" x14ac:dyDescent="0.35">
      <c r="A17" s="100">
        <v>12</v>
      </c>
      <c r="B17" s="34"/>
      <c r="C17" s="35"/>
      <c r="D17" s="36"/>
      <c r="E17" s="34"/>
      <c r="F17" s="35"/>
      <c r="G17" s="35"/>
      <c r="H17" s="34"/>
      <c r="I17" s="37"/>
      <c r="J17" s="35"/>
      <c r="K17" s="35"/>
      <c r="L17" s="38"/>
      <c r="M17" s="35"/>
      <c r="N17" s="35"/>
      <c r="O17" s="35"/>
      <c r="P17" s="35"/>
      <c r="Q17" s="34"/>
      <c r="R17" s="35"/>
      <c r="S17" s="35"/>
      <c r="T17" s="39"/>
      <c r="U17" s="35"/>
      <c r="V17" s="35"/>
      <c r="W17" s="38"/>
      <c r="X17" s="35"/>
      <c r="Y17" s="40"/>
      <c r="Z17" s="35"/>
      <c r="AA17" s="35"/>
      <c r="AB17" s="171" t="str" cm="1">
        <f t="array" ref="AB17">IFERROR(IF(COUNTA('Detailed Inventory'!$B17:$AA17)=0,"",IF(AND($B17="",$C17=""),"Error: Missing Response in Column B or C",IF(OR($E17="",$Q17=""),"Error: Missing Response in Column E or Q",INDEX(SL_Class[Entire SL Classification],MATCH(SUMIFS(SL_Class[Unique ID],SL_Class[UpSys SL Material],I17,SL_Class[UpSys Ever Previously Lead],H17,SL_Class[DownCus SL Material],T17),SL_Class[Unique ID],0),0)))),"Error: Invalid Column H, I, or T. Check spelling &amp; valid options (see dropdown)")</f>
        <v/>
      </c>
      <c r="AD17" s="31" t="b">
        <f t="shared" si="0"/>
        <v>0</v>
      </c>
      <c r="AE17" s="31" t="b">
        <f t="shared" si="1"/>
        <v>0</v>
      </c>
    </row>
    <row r="18" spans="1:31" s="31" customFormat="1" ht="50.15" customHeight="1" x14ac:dyDescent="0.35">
      <c r="A18" s="101">
        <v>13</v>
      </c>
      <c r="B18" s="34"/>
      <c r="C18" s="35"/>
      <c r="D18" s="36"/>
      <c r="E18" s="34"/>
      <c r="F18" s="35"/>
      <c r="G18" s="35"/>
      <c r="H18" s="34"/>
      <c r="I18" s="37"/>
      <c r="J18" s="35"/>
      <c r="K18" s="35"/>
      <c r="L18" s="38"/>
      <c r="M18" s="35"/>
      <c r="N18" s="35"/>
      <c r="O18" s="35"/>
      <c r="P18" s="35"/>
      <c r="Q18" s="34"/>
      <c r="R18" s="35"/>
      <c r="S18" s="35"/>
      <c r="T18" s="39"/>
      <c r="U18" s="35"/>
      <c r="V18" s="35"/>
      <c r="W18" s="38"/>
      <c r="X18" s="35"/>
      <c r="Y18" s="40"/>
      <c r="Z18" s="35"/>
      <c r="AA18" s="35"/>
      <c r="AB18" s="171" t="str" cm="1">
        <f t="array" ref="AB18">IFERROR(IF(COUNTA('Detailed Inventory'!$B18:$AA18)=0,"",IF(AND($B18="",$C18=""),"Error: Missing Response in Column B or C",IF(OR($E18="",$Q18=""),"Error: Missing Response in Column E or Q",INDEX(SL_Class[Entire SL Classification],MATCH(SUMIFS(SL_Class[Unique ID],SL_Class[UpSys SL Material],I18,SL_Class[UpSys Ever Previously Lead],H18,SL_Class[DownCus SL Material],T18),SL_Class[Unique ID],0),0)))),"Error: Invalid Column H, I, or T. Check spelling &amp; valid options (see dropdown)")</f>
        <v/>
      </c>
      <c r="AD18" s="31" t="b">
        <f t="shared" si="0"/>
        <v>0</v>
      </c>
      <c r="AE18" s="31" t="b">
        <f t="shared" si="1"/>
        <v>0</v>
      </c>
    </row>
    <row r="19" spans="1:31" s="31" customFormat="1" ht="50.15" customHeight="1" x14ac:dyDescent="0.35">
      <c r="A19" s="100">
        <v>14</v>
      </c>
      <c r="B19" s="34"/>
      <c r="C19" s="35"/>
      <c r="D19" s="36"/>
      <c r="E19" s="34"/>
      <c r="F19" s="35"/>
      <c r="G19" s="35"/>
      <c r="H19" s="34"/>
      <c r="I19" s="37"/>
      <c r="J19" s="35"/>
      <c r="K19" s="35"/>
      <c r="L19" s="38"/>
      <c r="M19" s="35"/>
      <c r="N19" s="35"/>
      <c r="O19" s="35"/>
      <c r="P19" s="35"/>
      <c r="Q19" s="34"/>
      <c r="R19" s="35"/>
      <c r="S19" s="35"/>
      <c r="T19" s="39"/>
      <c r="U19" s="35"/>
      <c r="V19" s="35"/>
      <c r="W19" s="38"/>
      <c r="X19" s="35"/>
      <c r="Y19" s="40"/>
      <c r="Z19" s="35"/>
      <c r="AA19" s="35"/>
      <c r="AB19" s="171" t="str" cm="1">
        <f t="array" ref="AB19">IFERROR(IF(COUNTA('Detailed Inventory'!$B19:$AA19)=0,"",IF(AND($B19="",$C19=""),"Error: Missing Response in Column B or C",IF(OR($E19="",$Q19=""),"Error: Missing Response in Column E or Q",INDEX(SL_Class[Entire SL Classification],MATCH(SUMIFS(SL_Class[Unique ID],SL_Class[UpSys SL Material],I19,SL_Class[UpSys Ever Previously Lead],H19,SL_Class[DownCus SL Material],T19),SL_Class[Unique ID],0),0)))),"Error: Invalid Column H, I, or T. Check spelling &amp; valid options (see dropdown)")</f>
        <v/>
      </c>
      <c r="AD19" s="31" t="b">
        <f t="shared" si="0"/>
        <v>0</v>
      </c>
      <c r="AE19" s="31" t="b">
        <f t="shared" si="1"/>
        <v>0</v>
      </c>
    </row>
    <row r="20" spans="1:31" ht="50.15" customHeight="1" x14ac:dyDescent="0.35">
      <c r="A20" s="101">
        <v>15</v>
      </c>
      <c r="B20" s="34"/>
      <c r="C20" s="35"/>
      <c r="D20" s="36"/>
      <c r="E20" s="34"/>
      <c r="F20" s="35"/>
      <c r="G20" s="35"/>
      <c r="H20" s="34"/>
      <c r="I20" s="37"/>
      <c r="J20" s="35"/>
      <c r="K20" s="35"/>
      <c r="L20" s="38"/>
      <c r="M20" s="35"/>
      <c r="N20" s="35"/>
      <c r="O20" s="35"/>
      <c r="P20" s="35"/>
      <c r="Q20" s="34"/>
      <c r="R20" s="35"/>
      <c r="S20" s="35"/>
      <c r="T20" s="39"/>
      <c r="U20" s="35"/>
      <c r="V20" s="35"/>
      <c r="W20" s="38"/>
      <c r="X20" s="35"/>
      <c r="Y20" s="40"/>
      <c r="Z20" s="35"/>
      <c r="AA20" s="35"/>
      <c r="AB20" s="171" t="str" cm="1">
        <f t="array" ref="AB20">IFERROR(IF(COUNTA('Detailed Inventory'!$B20:$AA20)=0,"",IF(AND($B20="",$C20=""),"Error: Missing Response in Column B or C",IF(OR($E20="",$Q20=""),"Error: Missing Response in Column E or Q",INDEX(SL_Class[Entire SL Classification],MATCH(SUMIFS(SL_Class[Unique ID],SL_Class[UpSys SL Material],I20,SL_Class[UpSys Ever Previously Lead],H20,SL_Class[DownCus SL Material],T20),SL_Class[Unique ID],0),0)))),"Error: Invalid Column H, I, or T. Check spelling &amp; valid options (see dropdown)")</f>
        <v/>
      </c>
      <c r="AC20" s="31"/>
      <c r="AD20" s="31" t="b">
        <f t="shared" si="0"/>
        <v>0</v>
      </c>
      <c r="AE20" s="31" t="b">
        <f t="shared" si="1"/>
        <v>0</v>
      </c>
    </row>
    <row r="21" spans="1:31" ht="50.15" customHeight="1" x14ac:dyDescent="0.35">
      <c r="A21" s="100">
        <v>16</v>
      </c>
      <c r="B21" s="34"/>
      <c r="C21" s="35"/>
      <c r="D21" s="36"/>
      <c r="E21" s="34"/>
      <c r="F21" s="35"/>
      <c r="G21" s="35"/>
      <c r="H21" s="34"/>
      <c r="I21" s="37"/>
      <c r="J21" s="35"/>
      <c r="K21" s="35"/>
      <c r="L21" s="38"/>
      <c r="M21" s="35"/>
      <c r="N21" s="35"/>
      <c r="O21" s="35"/>
      <c r="P21" s="35"/>
      <c r="Q21" s="34"/>
      <c r="R21" s="35"/>
      <c r="S21" s="35"/>
      <c r="T21" s="39"/>
      <c r="U21" s="35"/>
      <c r="V21" s="35"/>
      <c r="W21" s="38"/>
      <c r="X21" s="35"/>
      <c r="Y21" s="40"/>
      <c r="Z21" s="35"/>
      <c r="AA21" s="35"/>
      <c r="AB21" s="171" t="str" cm="1">
        <f t="array" ref="AB21">IFERROR(IF(COUNTA('Detailed Inventory'!$B21:$AA21)=0,"",IF(AND($B21="",$C21=""),"Error: Missing Response in Column B or C",IF(OR($E21="",$Q21=""),"Error: Missing Response in Column E or Q",INDEX(SL_Class[Entire SL Classification],MATCH(SUMIFS(SL_Class[Unique ID],SL_Class[UpSys SL Material],I21,SL_Class[UpSys Ever Previously Lead],H21,SL_Class[DownCus SL Material],T21),SL_Class[Unique ID],0),0)))),"Error: Invalid Column H, I, or T. Check spelling &amp; valid options (see dropdown)")</f>
        <v/>
      </c>
      <c r="AC21" s="31"/>
      <c r="AD21" s="31" t="b">
        <f t="shared" si="0"/>
        <v>0</v>
      </c>
      <c r="AE21" s="31" t="b">
        <f t="shared" si="1"/>
        <v>0</v>
      </c>
    </row>
    <row r="22" spans="1:31" ht="50.15" customHeight="1" x14ac:dyDescent="0.35">
      <c r="A22" s="101">
        <v>17</v>
      </c>
      <c r="B22" s="34"/>
      <c r="C22" s="35"/>
      <c r="D22" s="36"/>
      <c r="E22" s="34"/>
      <c r="F22" s="35"/>
      <c r="G22" s="35"/>
      <c r="H22" s="34"/>
      <c r="I22" s="37"/>
      <c r="J22" s="35"/>
      <c r="K22" s="35"/>
      <c r="L22" s="38"/>
      <c r="M22" s="35"/>
      <c r="N22" s="35"/>
      <c r="O22" s="35"/>
      <c r="P22" s="35"/>
      <c r="Q22" s="34"/>
      <c r="R22" s="35"/>
      <c r="S22" s="35"/>
      <c r="T22" s="39"/>
      <c r="U22" s="35"/>
      <c r="V22" s="35"/>
      <c r="W22" s="38"/>
      <c r="X22" s="35"/>
      <c r="Y22" s="40"/>
      <c r="Z22" s="35"/>
      <c r="AA22" s="35"/>
      <c r="AB22" s="171" t="str" cm="1">
        <f t="array" ref="AB22">IFERROR(IF(COUNTA('Detailed Inventory'!$B22:$AA22)=0,"",IF(AND($B22="",$C22=""),"Error: Missing Response in Column B or C",IF(OR($E22="",$Q22=""),"Error: Missing Response in Column E or Q",INDEX(SL_Class[Entire SL Classification],MATCH(SUMIFS(SL_Class[Unique ID],SL_Class[UpSys SL Material],I22,SL_Class[UpSys Ever Previously Lead],H22,SL_Class[DownCus SL Material],T22),SL_Class[Unique ID],0),0)))),"Error: Invalid Column H, I, or T. Check spelling &amp; valid options (see dropdown)")</f>
        <v/>
      </c>
      <c r="AC22" s="31"/>
      <c r="AD22" s="31" t="b">
        <f t="shared" si="0"/>
        <v>0</v>
      </c>
      <c r="AE22" s="31" t="b">
        <f t="shared" si="1"/>
        <v>0</v>
      </c>
    </row>
    <row r="23" spans="1:31" ht="50.15" customHeight="1" x14ac:dyDescent="0.35">
      <c r="A23" s="100">
        <v>18</v>
      </c>
      <c r="B23" s="34"/>
      <c r="C23" s="35"/>
      <c r="D23" s="36"/>
      <c r="E23" s="34"/>
      <c r="F23" s="35"/>
      <c r="G23" s="35"/>
      <c r="H23" s="34"/>
      <c r="I23" s="37"/>
      <c r="J23" s="35"/>
      <c r="K23" s="35"/>
      <c r="L23" s="38"/>
      <c r="M23" s="35"/>
      <c r="N23" s="35"/>
      <c r="O23" s="35"/>
      <c r="P23" s="35"/>
      <c r="Q23" s="34"/>
      <c r="R23" s="35"/>
      <c r="S23" s="35"/>
      <c r="T23" s="39"/>
      <c r="U23" s="35"/>
      <c r="V23" s="35"/>
      <c r="W23" s="38"/>
      <c r="X23" s="35"/>
      <c r="Y23" s="40"/>
      <c r="Z23" s="35"/>
      <c r="AA23" s="35"/>
      <c r="AB23" s="171" t="str" cm="1">
        <f t="array" ref="AB23">IFERROR(IF(COUNTA('Detailed Inventory'!$B23:$AA23)=0,"",IF(AND($B23="",$C23=""),"Error: Missing Response in Column B or C",IF(OR($E23="",$Q23=""),"Error: Missing Response in Column E or Q",INDEX(SL_Class[Entire SL Classification],MATCH(SUMIFS(SL_Class[Unique ID],SL_Class[UpSys SL Material],I23,SL_Class[UpSys Ever Previously Lead],H23,SL_Class[DownCus SL Material],T23),SL_Class[Unique ID],0),0)))),"Error: Invalid Column H, I, or T. Check spelling &amp; valid options (see dropdown)")</f>
        <v/>
      </c>
      <c r="AC23" s="1"/>
      <c r="AD23" s="31" t="b">
        <f t="shared" si="0"/>
        <v>0</v>
      </c>
      <c r="AE23" s="31" t="b">
        <f t="shared" si="1"/>
        <v>0</v>
      </c>
    </row>
    <row r="24" spans="1:31" ht="50.15" customHeight="1" x14ac:dyDescent="0.35">
      <c r="A24" s="101">
        <v>19</v>
      </c>
      <c r="B24" s="34"/>
      <c r="C24" s="35"/>
      <c r="D24" s="36"/>
      <c r="E24" s="34"/>
      <c r="F24" s="35"/>
      <c r="G24" s="35"/>
      <c r="H24" s="34"/>
      <c r="I24" s="37"/>
      <c r="J24" s="35"/>
      <c r="K24" s="35"/>
      <c r="L24" s="38"/>
      <c r="M24" s="35"/>
      <c r="N24" s="35"/>
      <c r="O24" s="35"/>
      <c r="P24" s="35"/>
      <c r="Q24" s="34"/>
      <c r="R24" s="35"/>
      <c r="S24" s="35"/>
      <c r="T24" s="39"/>
      <c r="U24" s="35"/>
      <c r="V24" s="35"/>
      <c r="W24" s="38"/>
      <c r="X24" s="35"/>
      <c r="Y24" s="40"/>
      <c r="Z24" s="35"/>
      <c r="AA24" s="35"/>
      <c r="AB24" s="171" t="str" cm="1">
        <f t="array" ref="AB24">IFERROR(IF(COUNTA('Detailed Inventory'!$B24:$AA24)=0,"",IF(AND($B24="",$C24=""),"Error: Missing Response in Column B or C",IF(OR($E24="",$Q24=""),"Error: Missing Response in Column E or Q",INDEX(SL_Class[Entire SL Classification],MATCH(SUMIFS(SL_Class[Unique ID],SL_Class[UpSys SL Material],I24,SL_Class[UpSys Ever Previously Lead],H24,SL_Class[DownCus SL Material],T24),SL_Class[Unique ID],0),0)))),"Error: Invalid Column H, I, or T. Check spelling &amp; valid options (see dropdown)")</f>
        <v/>
      </c>
      <c r="AC24" s="1"/>
      <c r="AD24" s="31" t="b">
        <f t="shared" si="0"/>
        <v>0</v>
      </c>
      <c r="AE24" s="31" t="b">
        <f t="shared" si="1"/>
        <v>0</v>
      </c>
    </row>
    <row r="25" spans="1:31" ht="50.15" customHeight="1" x14ac:dyDescent="0.35">
      <c r="A25" s="100">
        <v>20</v>
      </c>
      <c r="B25" s="34"/>
      <c r="C25" s="35"/>
      <c r="D25" s="36"/>
      <c r="E25" s="34"/>
      <c r="F25" s="35"/>
      <c r="G25" s="35"/>
      <c r="H25" s="34"/>
      <c r="I25" s="37"/>
      <c r="J25" s="35"/>
      <c r="K25" s="35"/>
      <c r="L25" s="38"/>
      <c r="M25" s="35"/>
      <c r="N25" s="35"/>
      <c r="O25" s="35"/>
      <c r="P25" s="35"/>
      <c r="Q25" s="34"/>
      <c r="R25" s="35"/>
      <c r="S25" s="35"/>
      <c r="T25" s="39"/>
      <c r="U25" s="35"/>
      <c r="V25" s="35"/>
      <c r="W25" s="38"/>
      <c r="X25" s="35"/>
      <c r="Y25" s="40"/>
      <c r="Z25" s="35"/>
      <c r="AA25" s="35"/>
      <c r="AB25" s="171" t="str" cm="1">
        <f t="array" ref="AB25">IFERROR(IF(COUNTA('Detailed Inventory'!$B25:$AA25)=0,"",IF(AND($B25="",$C25=""),"Error: Missing Response in Column B or C",IF(OR($E25="",$Q25=""),"Error: Missing Response in Column E or Q",INDEX(SL_Class[Entire SL Classification],MATCH(SUMIFS(SL_Class[Unique ID],SL_Class[UpSys SL Material],I25,SL_Class[UpSys Ever Previously Lead],H25,SL_Class[DownCus SL Material],T25),SL_Class[Unique ID],0),0)))),"Error: Invalid Column H, I, or T. Check spelling &amp; valid options (see dropdown)")</f>
        <v/>
      </c>
      <c r="AC25" s="1"/>
      <c r="AD25" s="31" t="b">
        <f t="shared" si="0"/>
        <v>0</v>
      </c>
      <c r="AE25" s="31" t="b">
        <f t="shared" si="1"/>
        <v>0</v>
      </c>
    </row>
    <row r="26" spans="1:31" ht="50.15" customHeight="1" x14ac:dyDescent="0.35">
      <c r="A26" s="101">
        <v>21</v>
      </c>
      <c r="B26" s="34"/>
      <c r="C26" s="35"/>
      <c r="D26" s="36"/>
      <c r="E26" s="34"/>
      <c r="F26" s="35"/>
      <c r="G26" s="35"/>
      <c r="H26" s="34"/>
      <c r="I26" s="37"/>
      <c r="J26" s="35"/>
      <c r="K26" s="35"/>
      <c r="L26" s="38"/>
      <c r="M26" s="35"/>
      <c r="N26" s="35"/>
      <c r="O26" s="35"/>
      <c r="P26" s="35"/>
      <c r="Q26" s="34"/>
      <c r="R26" s="35"/>
      <c r="S26" s="35"/>
      <c r="T26" s="39"/>
      <c r="U26" s="35"/>
      <c r="V26" s="35"/>
      <c r="W26" s="38"/>
      <c r="X26" s="35"/>
      <c r="Y26" s="40"/>
      <c r="Z26" s="35"/>
      <c r="AA26" s="35"/>
      <c r="AB26" s="171" t="str" cm="1">
        <f t="array" ref="AB26">IFERROR(IF(COUNTA('Detailed Inventory'!$B26:$AA26)=0,"",IF(AND($B26="",$C26=""),"Error: Missing Response in Column B or C",IF(OR($E26="",$Q26=""),"Error: Missing Response in Column E or Q",INDEX(SL_Class[Entire SL Classification],MATCH(SUMIFS(SL_Class[Unique ID],SL_Class[UpSys SL Material],I26,SL_Class[UpSys Ever Previously Lead],H26,SL_Class[DownCus SL Material],T26),SL_Class[Unique ID],0),0)))),"Error: Invalid Column H, I, or T. Check spelling &amp; valid options (see dropdown)")</f>
        <v/>
      </c>
      <c r="AC26" s="1"/>
      <c r="AD26" s="31" t="b">
        <f t="shared" si="0"/>
        <v>0</v>
      </c>
      <c r="AE26" s="31" t="b">
        <f t="shared" si="1"/>
        <v>0</v>
      </c>
    </row>
    <row r="27" spans="1:31" ht="50.15" customHeight="1" x14ac:dyDescent="0.35">
      <c r="A27" s="100">
        <v>22</v>
      </c>
      <c r="B27" s="34"/>
      <c r="C27" s="35"/>
      <c r="D27" s="36"/>
      <c r="E27" s="34"/>
      <c r="F27" s="35"/>
      <c r="G27" s="35"/>
      <c r="H27" s="34"/>
      <c r="I27" s="37"/>
      <c r="J27" s="35"/>
      <c r="K27" s="35"/>
      <c r="L27" s="38"/>
      <c r="M27" s="35"/>
      <c r="N27" s="35"/>
      <c r="O27" s="35"/>
      <c r="P27" s="35"/>
      <c r="Q27" s="34"/>
      <c r="R27" s="35"/>
      <c r="S27" s="35"/>
      <c r="T27" s="39"/>
      <c r="U27" s="35"/>
      <c r="V27" s="35"/>
      <c r="W27" s="38"/>
      <c r="X27" s="35"/>
      <c r="Y27" s="40"/>
      <c r="Z27" s="35"/>
      <c r="AA27" s="35"/>
      <c r="AB27" s="171" t="str" cm="1">
        <f t="array" ref="AB27">IFERROR(IF(COUNTA('Detailed Inventory'!$B27:$AA27)=0,"",IF(AND($B27="",$C27=""),"Error: Missing Response in Column B or C",IF(OR($E27="",$Q27=""),"Error: Missing Response in Column E or Q",INDEX(SL_Class[Entire SL Classification],MATCH(SUMIFS(SL_Class[Unique ID],SL_Class[UpSys SL Material],I27,SL_Class[UpSys Ever Previously Lead],H27,SL_Class[DownCus SL Material],T27),SL_Class[Unique ID],0),0)))),"Error: Invalid Column H, I, or T. Check spelling &amp; valid options (see dropdown)")</f>
        <v/>
      </c>
      <c r="AC27" s="1"/>
      <c r="AD27" s="31" t="b">
        <f t="shared" si="0"/>
        <v>0</v>
      </c>
      <c r="AE27" s="31" t="b">
        <f t="shared" si="1"/>
        <v>0</v>
      </c>
    </row>
    <row r="28" spans="1:31" ht="50.15" customHeight="1" x14ac:dyDescent="0.35">
      <c r="A28" s="101">
        <v>23</v>
      </c>
      <c r="B28" s="34"/>
      <c r="C28" s="35"/>
      <c r="D28" s="36"/>
      <c r="E28" s="34"/>
      <c r="F28" s="35"/>
      <c r="G28" s="35"/>
      <c r="H28" s="34"/>
      <c r="I28" s="37"/>
      <c r="J28" s="35"/>
      <c r="K28" s="35"/>
      <c r="L28" s="38"/>
      <c r="M28" s="35"/>
      <c r="N28" s="35"/>
      <c r="O28" s="35"/>
      <c r="P28" s="35"/>
      <c r="Q28" s="34"/>
      <c r="R28" s="35"/>
      <c r="S28" s="35"/>
      <c r="T28" s="39"/>
      <c r="U28" s="35"/>
      <c r="V28" s="35"/>
      <c r="W28" s="38"/>
      <c r="X28" s="35"/>
      <c r="Y28" s="40"/>
      <c r="Z28" s="35"/>
      <c r="AA28" s="35"/>
      <c r="AB28" s="171" t="str" cm="1">
        <f t="array" ref="AB28">IFERROR(IF(COUNTA('Detailed Inventory'!$B28:$AA28)=0,"",IF(AND($B28="",$C28=""),"Error: Missing Response in Column B or C",IF(OR($E28="",$Q28=""),"Error: Missing Response in Column E or Q",INDEX(SL_Class[Entire SL Classification],MATCH(SUMIFS(SL_Class[Unique ID],SL_Class[UpSys SL Material],I28,SL_Class[UpSys Ever Previously Lead],H28,SL_Class[DownCus SL Material],T28),SL_Class[Unique ID],0),0)))),"Error: Invalid Column H, I, or T. Check spelling &amp; valid options (see dropdown)")</f>
        <v/>
      </c>
      <c r="AC28" s="1"/>
      <c r="AD28" s="31" t="b">
        <f t="shared" si="0"/>
        <v>0</v>
      </c>
      <c r="AE28" s="31" t="b">
        <f t="shared" si="1"/>
        <v>0</v>
      </c>
    </row>
    <row r="29" spans="1:31" ht="50.15" customHeight="1" x14ac:dyDescent="0.35">
      <c r="A29" s="100">
        <v>24</v>
      </c>
      <c r="B29" s="34"/>
      <c r="C29" s="35"/>
      <c r="D29" s="36"/>
      <c r="E29" s="34"/>
      <c r="F29" s="35"/>
      <c r="G29" s="35"/>
      <c r="H29" s="34"/>
      <c r="I29" s="37"/>
      <c r="J29" s="35"/>
      <c r="K29" s="35"/>
      <c r="L29" s="38"/>
      <c r="M29" s="35"/>
      <c r="N29" s="35"/>
      <c r="O29" s="35"/>
      <c r="P29" s="35"/>
      <c r="Q29" s="34"/>
      <c r="R29" s="35"/>
      <c r="S29" s="35"/>
      <c r="T29" s="39"/>
      <c r="U29" s="35"/>
      <c r="V29" s="35"/>
      <c r="W29" s="38"/>
      <c r="X29" s="35"/>
      <c r="Y29" s="40"/>
      <c r="Z29" s="35"/>
      <c r="AA29" s="35"/>
      <c r="AB29" s="171" t="str" cm="1">
        <f t="array" ref="AB29">IFERROR(IF(COUNTA('Detailed Inventory'!$B29:$AA29)=0,"",IF(AND($B29="",$C29=""),"Error: Missing Response in Column B or C",IF(OR($E29="",$Q29=""),"Error: Missing Response in Column E or Q",INDEX(SL_Class[Entire SL Classification],MATCH(SUMIFS(SL_Class[Unique ID],SL_Class[UpSys SL Material],I29,SL_Class[UpSys Ever Previously Lead],H29,SL_Class[DownCus SL Material],T29),SL_Class[Unique ID],0),0)))),"Error: Invalid Column H, I, or T. Check spelling &amp; valid options (see dropdown)")</f>
        <v/>
      </c>
      <c r="AC29" s="32"/>
      <c r="AD29" s="31" t="b">
        <f t="shared" si="0"/>
        <v>0</v>
      </c>
      <c r="AE29" s="31" t="b">
        <f t="shared" si="1"/>
        <v>0</v>
      </c>
    </row>
    <row r="30" spans="1:31" ht="50.15" customHeight="1" x14ac:dyDescent="0.35">
      <c r="A30" s="101">
        <v>25</v>
      </c>
      <c r="B30" s="53"/>
      <c r="C30" s="35"/>
      <c r="D30" s="54"/>
      <c r="E30" s="53"/>
      <c r="F30" s="41"/>
      <c r="G30" s="41"/>
      <c r="H30" s="53"/>
      <c r="I30" s="55"/>
      <c r="J30" s="41"/>
      <c r="K30" s="41"/>
      <c r="L30" s="56"/>
      <c r="M30" s="41"/>
      <c r="N30" s="41"/>
      <c r="O30" s="41"/>
      <c r="P30" s="41"/>
      <c r="Q30" s="53"/>
      <c r="R30" s="41"/>
      <c r="S30" s="41"/>
      <c r="T30" s="57"/>
      <c r="U30" s="41"/>
      <c r="V30" s="41"/>
      <c r="W30" s="56"/>
      <c r="X30" s="41"/>
      <c r="Y30" s="58"/>
      <c r="Z30" s="41"/>
      <c r="AA30" s="41"/>
      <c r="AB30" s="171" t="str" cm="1">
        <f t="array" ref="AB30">IFERROR(IF(COUNTA('Detailed Inventory'!$B30:$AA30)=0,"",IF(AND($B30="",$C30=""),"Error: Missing Response in Column B or C",IF(OR($E30="",$Q30=""),"Error: Missing Response in Column E or Q",INDEX(SL_Class[Entire SL Classification],MATCH(SUMIFS(SL_Class[Unique ID],SL_Class[UpSys SL Material],I30,SL_Class[UpSys Ever Previously Lead],H30,SL_Class[DownCus SL Material],T30),SL_Class[Unique ID],0),0)))),"Error: Invalid Column H, I, or T. Check spelling &amp; valid options (see dropdown)")</f>
        <v/>
      </c>
      <c r="AC30" s="32"/>
      <c r="AD30" s="31" t="b">
        <f t="shared" si="0"/>
        <v>0</v>
      </c>
      <c r="AE30" s="31" t="b">
        <f t="shared" si="1"/>
        <v>0</v>
      </c>
    </row>
    <row r="31" spans="1:31" ht="50.15" customHeight="1" x14ac:dyDescent="0.35">
      <c r="A31" s="100">
        <v>26</v>
      </c>
      <c r="B31" s="53"/>
      <c r="C31" s="41"/>
      <c r="D31" s="54"/>
      <c r="E31" s="53"/>
      <c r="F31" s="41"/>
      <c r="G31" s="41"/>
      <c r="H31" s="53"/>
      <c r="I31" s="55"/>
      <c r="J31" s="41"/>
      <c r="K31" s="41"/>
      <c r="L31" s="56"/>
      <c r="M31" s="41"/>
      <c r="N31" s="41"/>
      <c r="O31" s="41"/>
      <c r="P31" s="41"/>
      <c r="Q31" s="53"/>
      <c r="R31" s="41"/>
      <c r="S31" s="41"/>
      <c r="T31" s="57"/>
      <c r="U31" s="41"/>
      <c r="V31" s="41"/>
      <c r="W31" s="56"/>
      <c r="X31" s="41"/>
      <c r="Y31" s="58"/>
      <c r="Z31" s="41"/>
      <c r="AA31" s="41"/>
      <c r="AB31" s="171" t="str" cm="1">
        <f t="array" ref="AB31">IFERROR(IF(COUNTA('Detailed Inventory'!$B31:$AA31)=0,"",IF(AND($B31="",$C31=""),"Error: Missing Response in Column B or C",IF(OR($E31="",$Q31=""),"Error: Missing Response in Column E or Q",INDEX(SL_Class[Entire SL Classification],MATCH(SUMIFS(SL_Class[Unique ID],SL_Class[UpSys SL Material],I31,SL_Class[UpSys Ever Previously Lead],H31,SL_Class[DownCus SL Material],T31),SL_Class[Unique ID],0),0)))),"Error: Invalid Column H, I, or T. Check spelling &amp; valid options (see dropdown)")</f>
        <v/>
      </c>
      <c r="AC31" s="32"/>
      <c r="AD31" s="31" t="b">
        <f t="shared" si="0"/>
        <v>0</v>
      </c>
      <c r="AE31" s="31" t="b">
        <f t="shared" si="1"/>
        <v>0</v>
      </c>
    </row>
    <row r="32" spans="1:31" ht="50.15" customHeight="1" x14ac:dyDescent="0.35">
      <c r="A32" s="101">
        <v>27</v>
      </c>
      <c r="B32" s="34"/>
      <c r="C32" s="35"/>
      <c r="D32" s="36"/>
      <c r="E32" s="34"/>
      <c r="F32" s="35"/>
      <c r="G32" s="35"/>
      <c r="H32" s="34"/>
      <c r="I32" s="37"/>
      <c r="J32" s="35"/>
      <c r="K32" s="35"/>
      <c r="L32" s="38"/>
      <c r="M32" s="35"/>
      <c r="N32" s="35"/>
      <c r="O32" s="35"/>
      <c r="P32" s="35"/>
      <c r="Q32" s="34"/>
      <c r="R32" s="35"/>
      <c r="S32" s="35"/>
      <c r="T32" s="39"/>
      <c r="U32" s="35"/>
      <c r="V32" s="35"/>
      <c r="W32" s="38"/>
      <c r="X32" s="35"/>
      <c r="Y32" s="40"/>
      <c r="Z32" s="35"/>
      <c r="AA32" s="35"/>
      <c r="AB32" s="171" t="str" cm="1">
        <f t="array" ref="AB32">IFERROR(IF(COUNTA('Detailed Inventory'!$B32:$AA32)=0,"",IF(AND($B32="",$C32=""),"Error: Missing Response in Column B or C",IF(OR($E32="",$Q32=""),"Error: Missing Response in Column E or Q",INDEX(SL_Class[Entire SL Classification],MATCH(SUMIFS(SL_Class[Unique ID],SL_Class[UpSys SL Material],I32,SL_Class[UpSys Ever Previously Lead],H32,SL_Class[DownCus SL Material],T32),SL_Class[Unique ID],0),0)))),"Error: Invalid Column H, I, or T. Check spelling &amp; valid options (see dropdown)")</f>
        <v/>
      </c>
      <c r="AC32" s="32"/>
      <c r="AD32" s="31" t="b">
        <f t="shared" si="0"/>
        <v>0</v>
      </c>
      <c r="AE32" s="31" t="b">
        <f t="shared" si="1"/>
        <v>0</v>
      </c>
    </row>
    <row r="33" spans="1:31" ht="50.15" customHeight="1" x14ac:dyDescent="0.35">
      <c r="A33" s="100">
        <v>28</v>
      </c>
      <c r="B33" s="34"/>
      <c r="C33" s="35"/>
      <c r="D33" s="36"/>
      <c r="E33" s="34"/>
      <c r="F33" s="35"/>
      <c r="G33" s="35"/>
      <c r="H33" s="34"/>
      <c r="I33" s="37"/>
      <c r="J33" s="35"/>
      <c r="K33" s="35"/>
      <c r="L33" s="38"/>
      <c r="M33" s="35"/>
      <c r="N33" s="35"/>
      <c r="O33" s="35"/>
      <c r="P33" s="35"/>
      <c r="Q33" s="34"/>
      <c r="R33" s="35"/>
      <c r="S33" s="35"/>
      <c r="T33" s="39"/>
      <c r="U33" s="35"/>
      <c r="V33" s="35"/>
      <c r="W33" s="38"/>
      <c r="X33" s="35"/>
      <c r="Y33" s="40"/>
      <c r="Z33" s="35"/>
      <c r="AA33" s="35"/>
      <c r="AB33" s="171" t="str" cm="1">
        <f t="array" ref="AB33">IFERROR(IF(COUNTA('Detailed Inventory'!$B33:$AA33)=0,"",IF(AND($B33="",$C33=""),"Error: Missing Response in Column B or C",IF(OR($E33="",$Q33=""),"Error: Missing Response in Column E or Q",INDEX(SL_Class[Entire SL Classification],MATCH(SUMIFS(SL_Class[Unique ID],SL_Class[UpSys SL Material],I33,SL_Class[UpSys Ever Previously Lead],H33,SL_Class[DownCus SL Material],T33),SL_Class[Unique ID],0),0)))),"Error: Invalid Column H, I, or T. Check spelling &amp; valid options (see dropdown)")</f>
        <v/>
      </c>
      <c r="AC33" s="32"/>
      <c r="AD33" s="31" t="b">
        <f t="shared" si="0"/>
        <v>0</v>
      </c>
      <c r="AE33" s="31" t="b">
        <f t="shared" si="1"/>
        <v>0</v>
      </c>
    </row>
    <row r="34" spans="1:31" ht="50.15" customHeight="1" x14ac:dyDescent="0.35">
      <c r="A34" s="101">
        <v>29</v>
      </c>
      <c r="B34" s="34"/>
      <c r="C34" s="41"/>
      <c r="D34" s="54"/>
      <c r="E34" s="53"/>
      <c r="F34" s="41"/>
      <c r="G34" s="41"/>
      <c r="H34" s="53"/>
      <c r="I34" s="55"/>
      <c r="J34" s="41"/>
      <c r="K34" s="41"/>
      <c r="L34" s="56"/>
      <c r="M34" s="41"/>
      <c r="N34" s="41"/>
      <c r="O34" s="41"/>
      <c r="P34" s="41"/>
      <c r="Q34" s="53"/>
      <c r="R34" s="41"/>
      <c r="S34" s="41"/>
      <c r="T34" s="57"/>
      <c r="U34" s="41"/>
      <c r="V34" s="41"/>
      <c r="W34" s="56"/>
      <c r="X34" s="41"/>
      <c r="Y34" s="58"/>
      <c r="Z34" s="41"/>
      <c r="AA34" s="41"/>
      <c r="AB34" s="171" t="str" cm="1">
        <f t="array" ref="AB34">IFERROR(IF(COUNTA('Detailed Inventory'!$B34:$AA34)=0,"",IF(AND($B34="",$C34=""),"Error: Missing Response in Column B or C",IF(OR($E34="",$Q34=""),"Error: Missing Response in Column E or Q",INDEX(SL_Class[Entire SL Classification],MATCH(SUMIFS(SL_Class[Unique ID],SL_Class[UpSys SL Material],I34,SL_Class[UpSys Ever Previously Lead],H34,SL_Class[DownCus SL Material],T34),SL_Class[Unique ID],0),0)))),"Error: Invalid Column H, I, or T. Check spelling &amp; valid options (see dropdown)")</f>
        <v/>
      </c>
      <c r="AC34" s="32"/>
      <c r="AD34" s="31" t="b">
        <f t="shared" si="0"/>
        <v>0</v>
      </c>
      <c r="AE34" s="31" t="b">
        <f t="shared" si="1"/>
        <v>0</v>
      </c>
    </row>
    <row r="35" spans="1:31" ht="50.15" customHeight="1" x14ac:dyDescent="0.35">
      <c r="A35" s="100">
        <v>30</v>
      </c>
      <c r="B35" s="34"/>
      <c r="C35" s="41"/>
      <c r="D35" s="54"/>
      <c r="E35" s="53"/>
      <c r="F35" s="41"/>
      <c r="G35" s="41"/>
      <c r="H35" s="53"/>
      <c r="I35" s="55"/>
      <c r="J35" s="41"/>
      <c r="K35" s="41"/>
      <c r="L35" s="56"/>
      <c r="M35" s="41"/>
      <c r="N35" s="41"/>
      <c r="O35" s="41"/>
      <c r="P35" s="41"/>
      <c r="Q35" s="53"/>
      <c r="R35" s="41"/>
      <c r="S35" s="41"/>
      <c r="T35" s="57"/>
      <c r="U35" s="41"/>
      <c r="V35" s="41"/>
      <c r="W35" s="56"/>
      <c r="X35" s="41"/>
      <c r="Y35" s="58"/>
      <c r="Z35" s="41"/>
      <c r="AA35" s="41"/>
      <c r="AB35" s="171" t="str" cm="1">
        <f t="array" ref="AB35">IFERROR(IF(COUNTA('Detailed Inventory'!$B35:$AA35)=0,"",IF(AND($B35="",$C35=""),"Error: Missing Response in Column B or C",IF(OR($E35="",$Q35=""),"Error: Missing Response in Column E or Q",INDEX(SL_Class[Entire SL Classification],MATCH(SUMIFS(SL_Class[Unique ID],SL_Class[UpSys SL Material],I35,SL_Class[UpSys Ever Previously Lead],H35,SL_Class[DownCus SL Material],T35),SL_Class[Unique ID],0),0)))),"Error: Invalid Column H, I, or T. Check spelling &amp; valid options (see dropdown)")</f>
        <v/>
      </c>
      <c r="AC35" s="32"/>
      <c r="AD35" s="31" t="b">
        <f t="shared" si="0"/>
        <v>0</v>
      </c>
      <c r="AE35" s="31" t="b">
        <f t="shared" si="1"/>
        <v>0</v>
      </c>
    </row>
    <row r="36" spans="1:31" ht="50.15" customHeight="1" x14ac:dyDescent="0.35">
      <c r="A36" s="101">
        <v>31</v>
      </c>
      <c r="B36" s="34"/>
      <c r="C36" s="41"/>
      <c r="D36" s="54"/>
      <c r="E36" s="53"/>
      <c r="F36" s="41"/>
      <c r="G36" s="41"/>
      <c r="H36" s="53"/>
      <c r="I36" s="55"/>
      <c r="J36" s="41"/>
      <c r="K36" s="41"/>
      <c r="L36" s="56"/>
      <c r="M36" s="41"/>
      <c r="N36" s="41"/>
      <c r="O36" s="41"/>
      <c r="P36" s="41"/>
      <c r="Q36" s="53"/>
      <c r="R36" s="41"/>
      <c r="S36" s="41"/>
      <c r="T36" s="57"/>
      <c r="U36" s="41"/>
      <c r="V36" s="41"/>
      <c r="W36" s="56"/>
      <c r="X36" s="41"/>
      <c r="Y36" s="58"/>
      <c r="Z36" s="41"/>
      <c r="AA36" s="41"/>
      <c r="AB36" s="171" t="str" cm="1">
        <f t="array" ref="AB36">IFERROR(IF(COUNTA('Detailed Inventory'!$B36:$AA36)=0,"",IF(AND($B36="",$C36=""),"Error: Missing Response in Column B or C",IF(OR($E36="",$Q36=""),"Error: Missing Response in Column E or Q",INDEX(SL_Class[Entire SL Classification],MATCH(SUMIFS(SL_Class[Unique ID],SL_Class[UpSys SL Material],I36,SL_Class[UpSys Ever Previously Lead],H36,SL_Class[DownCus SL Material],T36),SL_Class[Unique ID],0),0)))),"Error: Invalid Column H, I, or T. Check spelling &amp; valid options (see dropdown)")</f>
        <v/>
      </c>
      <c r="AC36" s="32"/>
      <c r="AD36" s="31" t="b">
        <f t="shared" si="0"/>
        <v>0</v>
      </c>
      <c r="AE36" s="31" t="b">
        <f t="shared" si="1"/>
        <v>0</v>
      </c>
    </row>
    <row r="37" spans="1:31" ht="50.15" customHeight="1" x14ac:dyDescent="0.35">
      <c r="A37" s="100">
        <v>32</v>
      </c>
      <c r="B37" s="34"/>
      <c r="C37" s="35"/>
      <c r="D37" s="54"/>
      <c r="E37" s="53"/>
      <c r="F37" s="41"/>
      <c r="G37" s="41"/>
      <c r="H37" s="53"/>
      <c r="I37" s="55"/>
      <c r="J37" s="41"/>
      <c r="K37" s="41"/>
      <c r="L37" s="56"/>
      <c r="M37" s="41"/>
      <c r="N37" s="41"/>
      <c r="O37" s="41"/>
      <c r="P37" s="41"/>
      <c r="Q37" s="53"/>
      <c r="R37" s="41"/>
      <c r="S37" s="41"/>
      <c r="T37" s="57"/>
      <c r="U37" s="41"/>
      <c r="V37" s="41"/>
      <c r="W37" s="56"/>
      <c r="X37" s="41"/>
      <c r="Y37" s="58"/>
      <c r="Z37" s="41"/>
      <c r="AA37" s="41"/>
      <c r="AB37" s="171" t="str" cm="1">
        <f t="array" ref="AB37">IFERROR(IF(COUNTA('Detailed Inventory'!$B37:$AA37)=0,"",IF(AND($B37="",$C37=""),"Error: Missing Response in Column B or C",IF(OR($E37="",$Q37=""),"Error: Missing Response in Column E or Q",INDEX(SL_Class[Entire SL Classification],MATCH(SUMIFS(SL_Class[Unique ID],SL_Class[UpSys SL Material],I37,SL_Class[UpSys Ever Previously Lead],H37,SL_Class[DownCus SL Material],T37),SL_Class[Unique ID],0),0)))),"Error: Invalid Column H, I, or T. Check spelling &amp; valid options (see dropdown)")</f>
        <v/>
      </c>
      <c r="AC37" s="32"/>
      <c r="AD37" s="31" t="b">
        <f t="shared" si="0"/>
        <v>0</v>
      </c>
      <c r="AE37" s="31" t="b">
        <f t="shared" si="1"/>
        <v>0</v>
      </c>
    </row>
    <row r="38" spans="1:31" ht="50.15" customHeight="1" x14ac:dyDescent="0.35">
      <c r="A38" s="101">
        <v>33</v>
      </c>
      <c r="B38" s="34"/>
      <c r="C38" s="35"/>
      <c r="D38" s="54"/>
      <c r="E38" s="53"/>
      <c r="F38" s="41"/>
      <c r="G38" s="41"/>
      <c r="H38" s="53"/>
      <c r="I38" s="55"/>
      <c r="J38" s="41"/>
      <c r="K38" s="41"/>
      <c r="L38" s="56"/>
      <c r="M38" s="41"/>
      <c r="N38" s="41"/>
      <c r="O38" s="41"/>
      <c r="P38" s="41"/>
      <c r="Q38" s="53"/>
      <c r="R38" s="41"/>
      <c r="S38" s="41"/>
      <c r="T38" s="57"/>
      <c r="U38" s="41"/>
      <c r="V38" s="41"/>
      <c r="W38" s="56"/>
      <c r="X38" s="41"/>
      <c r="Y38" s="58"/>
      <c r="Z38" s="41"/>
      <c r="AA38" s="41"/>
      <c r="AB38" s="171" t="str" cm="1">
        <f t="array" ref="AB38">IFERROR(IF(COUNTA('Detailed Inventory'!$B38:$AA38)=0,"",IF(AND($B38="",$C38=""),"Error: Missing Response in Column B or C",IF(OR($E38="",$Q38=""),"Error: Missing Response in Column E or Q",INDEX(SL_Class[Entire SL Classification],MATCH(SUMIFS(SL_Class[Unique ID],SL_Class[UpSys SL Material],I38,SL_Class[UpSys Ever Previously Lead],H38,SL_Class[DownCus SL Material],T38),SL_Class[Unique ID],0),0)))),"Error: Invalid Column H, I, or T. Check spelling &amp; valid options (see dropdown)")</f>
        <v/>
      </c>
      <c r="AC38" s="32"/>
      <c r="AD38" s="31" t="b">
        <f t="shared" si="0"/>
        <v>0</v>
      </c>
      <c r="AE38" s="31" t="b">
        <f t="shared" si="1"/>
        <v>0</v>
      </c>
    </row>
    <row r="39" spans="1:31" ht="50.15" customHeight="1" x14ac:dyDescent="0.35">
      <c r="A39" s="100">
        <v>34</v>
      </c>
      <c r="B39" s="53"/>
      <c r="C39" s="35"/>
      <c r="D39" s="54"/>
      <c r="E39" s="53"/>
      <c r="F39" s="41"/>
      <c r="G39" s="41"/>
      <c r="H39" s="53"/>
      <c r="I39" s="55"/>
      <c r="J39" s="41"/>
      <c r="K39" s="41"/>
      <c r="L39" s="56"/>
      <c r="M39" s="41"/>
      <c r="N39" s="41"/>
      <c r="O39" s="41"/>
      <c r="P39" s="41"/>
      <c r="Q39" s="53"/>
      <c r="R39" s="41"/>
      <c r="S39" s="41"/>
      <c r="T39" s="57"/>
      <c r="U39" s="41"/>
      <c r="V39" s="41"/>
      <c r="W39" s="56"/>
      <c r="X39" s="41"/>
      <c r="Y39" s="58"/>
      <c r="Z39" s="41"/>
      <c r="AA39" s="41"/>
      <c r="AB39" s="171" t="str" cm="1">
        <f t="array" ref="AB39">IFERROR(IF(COUNTA('Detailed Inventory'!$B39:$AA39)=0,"",IF(AND($B39="",$C39=""),"Error: Missing Response in Column B or C",IF(OR($E39="",$Q39=""),"Error: Missing Response in Column E or Q",INDEX(SL_Class[Entire SL Classification],MATCH(SUMIFS(SL_Class[Unique ID],SL_Class[UpSys SL Material],I39,SL_Class[UpSys Ever Previously Lead],H39,SL_Class[DownCus SL Material],T39),SL_Class[Unique ID],0),0)))),"Error: Invalid Column H, I, or T. Check spelling &amp; valid options (see dropdown)")</f>
        <v/>
      </c>
      <c r="AC39" s="32"/>
      <c r="AD39" s="31" t="b">
        <f t="shared" si="0"/>
        <v>0</v>
      </c>
      <c r="AE39" s="31" t="b">
        <f t="shared" si="1"/>
        <v>0</v>
      </c>
    </row>
    <row r="40" spans="1:31" ht="50.15" customHeight="1" x14ac:dyDescent="0.35">
      <c r="A40" s="101">
        <v>35</v>
      </c>
      <c r="B40" s="53"/>
      <c r="C40" s="35"/>
      <c r="D40" s="54"/>
      <c r="E40" s="53"/>
      <c r="F40" s="41"/>
      <c r="G40" s="41"/>
      <c r="H40" s="53"/>
      <c r="I40" s="55"/>
      <c r="J40" s="41"/>
      <c r="K40" s="41"/>
      <c r="L40" s="56"/>
      <c r="M40" s="41"/>
      <c r="N40" s="41"/>
      <c r="O40" s="41"/>
      <c r="P40" s="41"/>
      <c r="Q40" s="53"/>
      <c r="R40" s="41"/>
      <c r="S40" s="41"/>
      <c r="T40" s="57"/>
      <c r="U40" s="41"/>
      <c r="V40" s="41"/>
      <c r="W40" s="56"/>
      <c r="X40" s="41"/>
      <c r="Y40" s="58"/>
      <c r="Z40" s="41"/>
      <c r="AA40" s="41"/>
      <c r="AB40" s="171" t="str" cm="1">
        <f t="array" ref="AB40">IFERROR(IF(COUNTA('Detailed Inventory'!$B40:$AA40)=0,"",IF(AND($B40="",$C40=""),"Error: Missing Response in Column B or C",IF(OR($E40="",$Q40=""),"Error: Missing Response in Column E or Q",INDEX(SL_Class[Entire SL Classification],MATCH(SUMIFS(SL_Class[Unique ID],SL_Class[UpSys SL Material],I40,SL_Class[UpSys Ever Previously Lead],H40,SL_Class[DownCus SL Material],T40),SL_Class[Unique ID],0),0)))),"Error: Invalid Column H, I, or T. Check spelling &amp; valid options (see dropdown)")</f>
        <v/>
      </c>
      <c r="AC40" s="32"/>
      <c r="AD40" s="31" t="b">
        <f t="shared" si="0"/>
        <v>0</v>
      </c>
      <c r="AE40" s="31" t="b">
        <f t="shared" si="1"/>
        <v>0</v>
      </c>
    </row>
    <row r="41" spans="1:31" ht="50.15" customHeight="1" x14ac:dyDescent="0.35">
      <c r="A41" s="100">
        <v>36</v>
      </c>
      <c r="B41" s="53"/>
      <c r="C41" s="35"/>
      <c r="D41" s="54"/>
      <c r="E41" s="53"/>
      <c r="F41" s="41"/>
      <c r="G41" s="41"/>
      <c r="H41" s="53"/>
      <c r="I41" s="55"/>
      <c r="J41" s="41"/>
      <c r="K41" s="41"/>
      <c r="L41" s="56"/>
      <c r="M41" s="41"/>
      <c r="N41" s="41"/>
      <c r="O41" s="41"/>
      <c r="P41" s="41"/>
      <c r="Q41" s="53"/>
      <c r="R41" s="41"/>
      <c r="S41" s="41"/>
      <c r="T41" s="57"/>
      <c r="U41" s="41"/>
      <c r="V41" s="41"/>
      <c r="W41" s="56"/>
      <c r="X41" s="41"/>
      <c r="Y41" s="58"/>
      <c r="Z41" s="41"/>
      <c r="AA41" s="41"/>
      <c r="AB41" s="171" t="str" cm="1">
        <f t="array" ref="AB41">IFERROR(IF(COUNTA('Detailed Inventory'!$B41:$AA41)=0,"",IF(AND($B41="",$C41=""),"Error: Missing Response in Column B or C",IF(OR($E41="",$Q41=""),"Error: Missing Response in Column E or Q",INDEX(SL_Class[Entire SL Classification],MATCH(SUMIFS(SL_Class[Unique ID],SL_Class[UpSys SL Material],I41,SL_Class[UpSys Ever Previously Lead],H41,SL_Class[DownCus SL Material],T41),SL_Class[Unique ID],0),0)))),"Error: Invalid Column H, I, or T. Check spelling &amp; valid options (see dropdown)")</f>
        <v/>
      </c>
      <c r="AC41" s="32"/>
      <c r="AD41" s="31" t="b">
        <f t="shared" si="0"/>
        <v>0</v>
      </c>
      <c r="AE41" s="31" t="b">
        <f t="shared" si="1"/>
        <v>0</v>
      </c>
    </row>
    <row r="42" spans="1:31" ht="50.15" customHeight="1" x14ac:dyDescent="0.35">
      <c r="A42" s="101">
        <v>37</v>
      </c>
      <c r="B42" s="53"/>
      <c r="C42" s="35"/>
      <c r="D42" s="54"/>
      <c r="E42" s="53"/>
      <c r="F42" s="41"/>
      <c r="G42" s="41"/>
      <c r="H42" s="53"/>
      <c r="I42" s="55"/>
      <c r="J42" s="41"/>
      <c r="K42" s="41"/>
      <c r="L42" s="56"/>
      <c r="M42" s="41"/>
      <c r="N42" s="41"/>
      <c r="O42" s="41"/>
      <c r="P42" s="41"/>
      <c r="Q42" s="53"/>
      <c r="R42" s="41"/>
      <c r="S42" s="41"/>
      <c r="T42" s="57"/>
      <c r="U42" s="41"/>
      <c r="V42" s="41"/>
      <c r="W42" s="56"/>
      <c r="X42" s="41"/>
      <c r="Y42" s="58"/>
      <c r="Z42" s="41"/>
      <c r="AA42" s="41"/>
      <c r="AB42" s="171" t="str" cm="1">
        <f t="array" ref="AB42">IFERROR(IF(COUNTA('Detailed Inventory'!$B42:$AA42)=0,"",IF(AND($B42="",$C42=""),"Error: Missing Response in Column B or C",IF(OR($E42="",$Q42=""),"Error: Missing Response in Column E or Q",INDEX(SL_Class[Entire SL Classification],MATCH(SUMIFS(SL_Class[Unique ID],SL_Class[UpSys SL Material],I42,SL_Class[UpSys Ever Previously Lead],H42,SL_Class[DownCus SL Material],T42),SL_Class[Unique ID],0),0)))),"Error: Invalid Column H, I, or T. Check spelling &amp; valid options (see dropdown)")</f>
        <v/>
      </c>
      <c r="AC42" s="32"/>
      <c r="AD42" s="31" t="b">
        <f t="shared" si="0"/>
        <v>0</v>
      </c>
      <c r="AE42" s="31" t="b">
        <f t="shared" si="1"/>
        <v>0</v>
      </c>
    </row>
    <row r="43" spans="1:31" ht="50.15" customHeight="1" x14ac:dyDescent="0.35">
      <c r="A43" s="100">
        <v>38</v>
      </c>
      <c r="B43" s="53"/>
      <c r="C43" s="35"/>
      <c r="D43" s="54"/>
      <c r="E43" s="53"/>
      <c r="F43" s="41"/>
      <c r="G43" s="41"/>
      <c r="H43" s="53"/>
      <c r="I43" s="55"/>
      <c r="J43" s="41"/>
      <c r="K43" s="41"/>
      <c r="L43" s="56"/>
      <c r="M43" s="41"/>
      <c r="N43" s="41"/>
      <c r="O43" s="41"/>
      <c r="P43" s="41"/>
      <c r="Q43" s="53"/>
      <c r="R43" s="41"/>
      <c r="S43" s="41"/>
      <c r="T43" s="57"/>
      <c r="U43" s="41"/>
      <c r="V43" s="41"/>
      <c r="W43" s="56"/>
      <c r="X43" s="41"/>
      <c r="Y43" s="58"/>
      <c r="Z43" s="41"/>
      <c r="AA43" s="41"/>
      <c r="AB43" s="171" t="str" cm="1">
        <f t="array" ref="AB43">IFERROR(IF(COUNTA('Detailed Inventory'!$B43:$AA43)=0,"",IF(AND($B43="",$C43=""),"Error: Missing Response in Column B or C",IF(OR($E43="",$Q43=""),"Error: Missing Response in Column E or Q",INDEX(SL_Class[Entire SL Classification],MATCH(SUMIFS(SL_Class[Unique ID],SL_Class[UpSys SL Material],I43,SL_Class[UpSys Ever Previously Lead],H43,SL_Class[DownCus SL Material],T43),SL_Class[Unique ID],0),0)))),"Error: Invalid Column H, I, or T. Check spelling &amp; valid options (see dropdown)")</f>
        <v/>
      </c>
      <c r="AC43" s="32"/>
      <c r="AD43" s="31" t="b">
        <f t="shared" si="0"/>
        <v>0</v>
      </c>
      <c r="AE43" s="31" t="b">
        <f t="shared" si="1"/>
        <v>0</v>
      </c>
    </row>
    <row r="44" spans="1:31" ht="50.15" customHeight="1" x14ac:dyDescent="0.35">
      <c r="A44" s="101">
        <v>39</v>
      </c>
      <c r="B44" s="53"/>
      <c r="C44" s="35"/>
      <c r="D44" s="54"/>
      <c r="E44" s="53"/>
      <c r="F44" s="41"/>
      <c r="G44" s="41"/>
      <c r="H44" s="53"/>
      <c r="I44" s="55"/>
      <c r="J44" s="41"/>
      <c r="K44" s="41"/>
      <c r="L44" s="56"/>
      <c r="M44" s="41"/>
      <c r="N44" s="41"/>
      <c r="O44" s="41"/>
      <c r="P44" s="41"/>
      <c r="Q44" s="53"/>
      <c r="R44" s="41"/>
      <c r="S44" s="41"/>
      <c r="T44" s="57"/>
      <c r="U44" s="41"/>
      <c r="V44" s="41"/>
      <c r="W44" s="56"/>
      <c r="X44" s="41"/>
      <c r="Y44" s="58"/>
      <c r="Z44" s="41"/>
      <c r="AA44" s="41"/>
      <c r="AB44" s="171" t="str" cm="1">
        <f t="array" ref="AB44">IFERROR(IF(COUNTA('Detailed Inventory'!$B44:$AA44)=0,"",IF(AND($B44="",$C44=""),"Error: Missing Response in Column B or C",IF(OR($E44="",$Q44=""),"Error: Missing Response in Column E or Q",INDEX(SL_Class[Entire SL Classification],MATCH(SUMIFS(SL_Class[Unique ID],SL_Class[UpSys SL Material],I44,SL_Class[UpSys Ever Previously Lead],H44,SL_Class[DownCus SL Material],T44),SL_Class[Unique ID],0),0)))),"Error: Invalid Column H, I, or T. Check spelling &amp; valid options (see dropdown)")</f>
        <v/>
      </c>
      <c r="AC44" s="32"/>
      <c r="AD44" s="31" t="b">
        <f t="shared" si="0"/>
        <v>0</v>
      </c>
      <c r="AE44" s="31" t="b">
        <f t="shared" si="1"/>
        <v>0</v>
      </c>
    </row>
    <row r="45" spans="1:31" ht="50.15" customHeight="1" x14ac:dyDescent="0.35">
      <c r="A45" s="100">
        <v>40</v>
      </c>
      <c r="B45" s="53"/>
      <c r="C45" s="41"/>
      <c r="D45" s="54"/>
      <c r="E45" s="53"/>
      <c r="F45" s="41"/>
      <c r="G45" s="41"/>
      <c r="H45" s="53"/>
      <c r="I45" s="55"/>
      <c r="J45" s="41"/>
      <c r="K45" s="41"/>
      <c r="L45" s="56"/>
      <c r="M45" s="41"/>
      <c r="N45" s="41"/>
      <c r="O45" s="41"/>
      <c r="P45" s="41"/>
      <c r="Q45" s="53"/>
      <c r="R45" s="41"/>
      <c r="S45" s="41"/>
      <c r="T45" s="57"/>
      <c r="U45" s="41"/>
      <c r="V45" s="41"/>
      <c r="W45" s="56"/>
      <c r="X45" s="41"/>
      <c r="Y45" s="58"/>
      <c r="Z45" s="41"/>
      <c r="AA45" s="41"/>
      <c r="AB45" s="171" t="str" cm="1">
        <f t="array" ref="AB45">IFERROR(IF(COUNTA('Detailed Inventory'!$B45:$AA45)=0,"",IF(AND($B45="",$C45=""),"Error: Missing Response in Column B or C",IF(OR($E45="",$Q45=""),"Error: Missing Response in Column E or Q",INDEX(SL_Class[Entire SL Classification],MATCH(SUMIFS(SL_Class[Unique ID],SL_Class[UpSys SL Material],I45,SL_Class[UpSys Ever Previously Lead],H45,SL_Class[DownCus SL Material],T45),SL_Class[Unique ID],0),0)))),"Error: Invalid Column H, I, or T. Check spelling &amp; valid options (see dropdown)")</f>
        <v/>
      </c>
      <c r="AC45" s="32"/>
      <c r="AD45" s="31" t="b">
        <f t="shared" si="0"/>
        <v>0</v>
      </c>
      <c r="AE45" s="31" t="b">
        <f t="shared" si="1"/>
        <v>0</v>
      </c>
    </row>
    <row r="46" spans="1:31" ht="50.15" customHeight="1" x14ac:dyDescent="0.35">
      <c r="A46" s="101">
        <v>41</v>
      </c>
      <c r="B46" s="34"/>
      <c r="C46" s="41"/>
      <c r="D46" s="54"/>
      <c r="E46" s="53"/>
      <c r="F46" s="41"/>
      <c r="G46" s="41"/>
      <c r="H46" s="53"/>
      <c r="I46" s="55"/>
      <c r="J46" s="41"/>
      <c r="K46" s="41"/>
      <c r="L46" s="56"/>
      <c r="M46" s="41"/>
      <c r="N46" s="41"/>
      <c r="O46" s="41"/>
      <c r="P46" s="41"/>
      <c r="Q46" s="53"/>
      <c r="R46" s="41"/>
      <c r="S46" s="41"/>
      <c r="T46" s="57"/>
      <c r="U46" s="41"/>
      <c r="V46" s="41"/>
      <c r="W46" s="56"/>
      <c r="X46" s="41"/>
      <c r="Y46" s="58"/>
      <c r="Z46" s="41"/>
      <c r="AA46" s="41"/>
      <c r="AB46" s="171" t="str" cm="1">
        <f t="array" ref="AB46">IFERROR(IF(COUNTA('Detailed Inventory'!$B46:$AA46)=0,"",IF(AND($B46="",$C46=""),"Error: Missing Response in Column B or C",IF(OR($E46="",$Q46=""),"Error: Missing Response in Column E or Q",INDEX(SL_Class[Entire SL Classification],MATCH(SUMIFS(SL_Class[Unique ID],SL_Class[UpSys SL Material],I46,SL_Class[UpSys Ever Previously Lead],H46,SL_Class[DownCus SL Material],T46),SL_Class[Unique ID],0),0)))),"Error: Invalid Column H, I, or T. Check spelling &amp; valid options (see dropdown)")</f>
        <v/>
      </c>
      <c r="AC46" s="32"/>
      <c r="AD46" s="31" t="b">
        <f t="shared" si="0"/>
        <v>0</v>
      </c>
      <c r="AE46" s="31" t="b">
        <f t="shared" si="1"/>
        <v>0</v>
      </c>
    </row>
    <row r="47" spans="1:31" ht="50.15" customHeight="1" x14ac:dyDescent="0.35">
      <c r="A47" s="100">
        <v>42</v>
      </c>
      <c r="B47" s="53"/>
      <c r="C47" s="41"/>
      <c r="D47" s="54"/>
      <c r="E47" s="53"/>
      <c r="F47" s="41"/>
      <c r="G47" s="41"/>
      <c r="H47" s="53"/>
      <c r="I47" s="55"/>
      <c r="J47" s="41"/>
      <c r="K47" s="41"/>
      <c r="L47" s="56"/>
      <c r="M47" s="41"/>
      <c r="N47" s="41"/>
      <c r="O47" s="41"/>
      <c r="P47" s="41"/>
      <c r="Q47" s="53"/>
      <c r="R47" s="41"/>
      <c r="S47" s="41"/>
      <c r="T47" s="57"/>
      <c r="U47" s="41"/>
      <c r="V47" s="41"/>
      <c r="W47" s="56"/>
      <c r="X47" s="41"/>
      <c r="Y47" s="58"/>
      <c r="Z47" s="41"/>
      <c r="AA47" s="41"/>
      <c r="AB47" s="171" t="str" cm="1">
        <f t="array" ref="AB47">IFERROR(IF(COUNTA('Detailed Inventory'!$B47:$AA47)=0,"",IF(AND($B47="",$C47=""),"Error: Missing Response in Column B or C",IF(OR($E47="",$Q47=""),"Error: Missing Response in Column E or Q",INDEX(SL_Class[Entire SL Classification],MATCH(SUMIFS(SL_Class[Unique ID],SL_Class[UpSys SL Material],I47,SL_Class[UpSys Ever Previously Lead],H47,SL_Class[DownCus SL Material],T47),SL_Class[Unique ID],0),0)))),"Error: Invalid Column H, I, or T. Check spelling &amp; valid options (see dropdown)")</f>
        <v/>
      </c>
      <c r="AC47" s="32"/>
      <c r="AD47" s="31" t="b">
        <f t="shared" si="0"/>
        <v>0</v>
      </c>
      <c r="AE47" s="31" t="b">
        <f t="shared" si="1"/>
        <v>0</v>
      </c>
    </row>
    <row r="48" spans="1:31" ht="50.15" customHeight="1" x14ac:dyDescent="0.35">
      <c r="A48" s="101">
        <v>43</v>
      </c>
      <c r="B48" s="53"/>
      <c r="C48" s="41"/>
      <c r="D48" s="54"/>
      <c r="E48" s="53"/>
      <c r="F48" s="41"/>
      <c r="G48" s="41"/>
      <c r="H48" s="53"/>
      <c r="I48" s="55"/>
      <c r="J48" s="41"/>
      <c r="K48" s="41"/>
      <c r="L48" s="56"/>
      <c r="M48" s="41"/>
      <c r="N48" s="41"/>
      <c r="O48" s="41"/>
      <c r="P48" s="41"/>
      <c r="Q48" s="53"/>
      <c r="R48" s="41"/>
      <c r="S48" s="41"/>
      <c r="T48" s="57"/>
      <c r="U48" s="41"/>
      <c r="V48" s="41"/>
      <c r="W48" s="56"/>
      <c r="X48" s="41"/>
      <c r="Y48" s="58"/>
      <c r="Z48" s="41"/>
      <c r="AA48" s="41"/>
      <c r="AB48" s="171" t="str" cm="1">
        <f t="array" ref="AB48">IFERROR(IF(COUNTA('Detailed Inventory'!$B48:$AA48)=0,"",IF(AND($B48="",$C48=""),"Error: Missing Response in Column B or C",IF(OR($E48="",$Q48=""),"Error: Missing Response in Column E or Q",INDEX(SL_Class[Entire SL Classification],MATCH(SUMIFS(SL_Class[Unique ID],SL_Class[UpSys SL Material],I48,SL_Class[UpSys Ever Previously Lead],H48,SL_Class[DownCus SL Material],T48),SL_Class[Unique ID],0),0)))),"Error: Invalid Column H, I, or T. Check spelling &amp; valid options (see dropdown)")</f>
        <v/>
      </c>
      <c r="AC48" s="32"/>
      <c r="AD48" s="31" t="b">
        <f t="shared" si="0"/>
        <v>0</v>
      </c>
      <c r="AE48" s="31" t="b">
        <f t="shared" si="1"/>
        <v>0</v>
      </c>
    </row>
    <row r="49" spans="1:31" ht="50.15" customHeight="1" x14ac:dyDescent="0.35">
      <c r="A49" s="100">
        <v>44</v>
      </c>
      <c r="B49" s="53"/>
      <c r="C49" s="41"/>
      <c r="D49" s="54"/>
      <c r="E49" s="53"/>
      <c r="F49" s="41"/>
      <c r="G49" s="41"/>
      <c r="H49" s="53"/>
      <c r="I49" s="55"/>
      <c r="J49" s="41"/>
      <c r="K49" s="41"/>
      <c r="L49" s="56"/>
      <c r="M49" s="41"/>
      <c r="N49" s="41"/>
      <c r="O49" s="41"/>
      <c r="P49" s="41"/>
      <c r="Q49" s="53"/>
      <c r="R49" s="41"/>
      <c r="S49" s="41"/>
      <c r="T49" s="57"/>
      <c r="U49" s="41"/>
      <c r="V49" s="41"/>
      <c r="W49" s="56"/>
      <c r="X49" s="41"/>
      <c r="Y49" s="58"/>
      <c r="Z49" s="41"/>
      <c r="AA49" s="41"/>
      <c r="AB49" s="171" t="str" cm="1">
        <f t="array" ref="AB49">IFERROR(IF(COUNTA('Detailed Inventory'!$B49:$AA49)=0,"",IF(AND($B49="",$C49=""),"Error: Missing Response in Column B or C",IF(OR($E49="",$Q49=""),"Error: Missing Response in Column E or Q",INDEX(SL_Class[Entire SL Classification],MATCH(SUMIFS(SL_Class[Unique ID],SL_Class[UpSys SL Material],I49,SL_Class[UpSys Ever Previously Lead],H49,SL_Class[DownCus SL Material],T49),SL_Class[Unique ID],0),0)))),"Error: Invalid Column H, I, or T. Check spelling &amp; valid options (see dropdown)")</f>
        <v/>
      </c>
      <c r="AC49" s="32"/>
      <c r="AD49" s="31" t="b">
        <f t="shared" si="0"/>
        <v>0</v>
      </c>
      <c r="AE49" s="31" t="b">
        <f t="shared" si="1"/>
        <v>0</v>
      </c>
    </row>
    <row r="50" spans="1:31" ht="50.15" customHeight="1" x14ac:dyDescent="0.35">
      <c r="A50" s="101">
        <v>45</v>
      </c>
      <c r="B50" s="53"/>
      <c r="C50" s="41"/>
      <c r="D50" s="54"/>
      <c r="E50" s="53"/>
      <c r="F50" s="41"/>
      <c r="G50" s="41"/>
      <c r="H50" s="53"/>
      <c r="I50" s="55"/>
      <c r="J50" s="41"/>
      <c r="K50" s="41"/>
      <c r="L50" s="56"/>
      <c r="M50" s="41"/>
      <c r="N50" s="41"/>
      <c r="O50" s="41"/>
      <c r="P50" s="41"/>
      <c r="Q50" s="53"/>
      <c r="R50" s="41"/>
      <c r="S50" s="41"/>
      <c r="T50" s="57"/>
      <c r="U50" s="41"/>
      <c r="V50" s="41"/>
      <c r="W50" s="56"/>
      <c r="X50" s="41"/>
      <c r="Y50" s="58"/>
      <c r="Z50" s="41"/>
      <c r="AA50" s="41"/>
      <c r="AB50" s="171" t="str" cm="1">
        <f t="array" ref="AB50">IFERROR(IF(COUNTA('Detailed Inventory'!$B50:$AA50)=0,"",IF(AND($B50="",$C50=""),"Error: Missing Response in Column B or C",IF(OR($E50="",$Q50=""),"Error: Missing Response in Column E or Q",INDEX(SL_Class[Entire SL Classification],MATCH(SUMIFS(SL_Class[Unique ID],SL_Class[UpSys SL Material],I50,SL_Class[UpSys Ever Previously Lead],H50,SL_Class[DownCus SL Material],T50),SL_Class[Unique ID],0),0)))),"Error: Invalid Column H, I, or T. Check spelling &amp; valid options (see dropdown)")</f>
        <v/>
      </c>
      <c r="AC50" s="32"/>
      <c r="AD50" s="31" t="b">
        <f t="shared" si="0"/>
        <v>0</v>
      </c>
      <c r="AE50" s="31" t="b">
        <f t="shared" si="1"/>
        <v>0</v>
      </c>
    </row>
    <row r="51" spans="1:31" ht="50.15" customHeight="1" x14ac:dyDescent="0.35">
      <c r="A51" s="100">
        <v>46</v>
      </c>
      <c r="B51" s="53"/>
      <c r="C51" s="41"/>
      <c r="D51" s="54"/>
      <c r="E51" s="53"/>
      <c r="F51" s="41"/>
      <c r="G51" s="41"/>
      <c r="H51" s="53"/>
      <c r="I51" s="55"/>
      <c r="J51" s="41"/>
      <c r="K51" s="41"/>
      <c r="L51" s="56"/>
      <c r="M51" s="41"/>
      <c r="N51" s="41"/>
      <c r="O51" s="41"/>
      <c r="P51" s="41"/>
      <c r="Q51" s="53"/>
      <c r="R51" s="41"/>
      <c r="S51" s="41"/>
      <c r="T51" s="57"/>
      <c r="U51" s="41"/>
      <c r="V51" s="41"/>
      <c r="W51" s="56"/>
      <c r="X51" s="41"/>
      <c r="Y51" s="58"/>
      <c r="Z51" s="41"/>
      <c r="AA51" s="41"/>
      <c r="AB51" s="171" t="str" cm="1">
        <f t="array" ref="AB51">IFERROR(IF(COUNTA('Detailed Inventory'!$B51:$AA51)=0,"",IF(AND($B51="",$C51=""),"Error: Missing Response in Column B or C",IF(OR($E51="",$Q51=""),"Error: Missing Response in Column E or Q",INDEX(SL_Class[Entire SL Classification],MATCH(SUMIFS(SL_Class[Unique ID],SL_Class[UpSys SL Material],I51,SL_Class[UpSys Ever Previously Lead],H51,SL_Class[DownCus SL Material],T51),SL_Class[Unique ID],0),0)))),"Error: Invalid Column H, I, or T. Check spelling &amp; valid options (see dropdown)")</f>
        <v/>
      </c>
      <c r="AC51" s="32"/>
      <c r="AD51" s="31" t="b">
        <f t="shared" si="0"/>
        <v>0</v>
      </c>
      <c r="AE51" s="31" t="b">
        <f t="shared" si="1"/>
        <v>0</v>
      </c>
    </row>
    <row r="52" spans="1:31" ht="50.15" customHeight="1" x14ac:dyDescent="0.35">
      <c r="A52" s="101">
        <v>47</v>
      </c>
      <c r="B52" s="34"/>
      <c r="C52" s="41"/>
      <c r="D52" s="54"/>
      <c r="E52" s="53"/>
      <c r="F52" s="41"/>
      <c r="G52" s="41"/>
      <c r="H52" s="53"/>
      <c r="I52" s="55"/>
      <c r="J52" s="41"/>
      <c r="K52" s="41"/>
      <c r="L52" s="56"/>
      <c r="M52" s="41"/>
      <c r="N52" s="41"/>
      <c r="O52" s="41"/>
      <c r="P52" s="41"/>
      <c r="Q52" s="53"/>
      <c r="R52" s="41"/>
      <c r="S52" s="41"/>
      <c r="T52" s="57"/>
      <c r="U52" s="41"/>
      <c r="V52" s="41"/>
      <c r="W52" s="56"/>
      <c r="X52" s="41"/>
      <c r="Y52" s="58"/>
      <c r="Z52" s="41"/>
      <c r="AA52" s="41"/>
      <c r="AB52" s="171" t="str" cm="1">
        <f t="array" ref="AB52">IFERROR(IF(COUNTA('Detailed Inventory'!$B52:$AA52)=0,"",IF(AND($B52="",$C52=""),"Error: Missing Response in Column B or C",IF(OR($E52="",$Q52=""),"Error: Missing Response in Column E or Q",INDEX(SL_Class[Entire SL Classification],MATCH(SUMIFS(SL_Class[Unique ID],SL_Class[UpSys SL Material],I52,SL_Class[UpSys Ever Previously Lead],H52,SL_Class[DownCus SL Material],T52),SL_Class[Unique ID],0),0)))),"Error: Invalid Column H, I, or T. Check spelling &amp; valid options (see dropdown)")</f>
        <v/>
      </c>
      <c r="AC52" s="32"/>
      <c r="AD52" s="31" t="b">
        <f t="shared" si="0"/>
        <v>0</v>
      </c>
      <c r="AE52" s="31" t="b">
        <f t="shared" si="1"/>
        <v>0</v>
      </c>
    </row>
    <row r="53" spans="1:31" ht="50.15" customHeight="1" x14ac:dyDescent="0.35">
      <c r="A53" s="100">
        <v>48</v>
      </c>
      <c r="B53" s="34"/>
      <c r="C53" s="41"/>
      <c r="D53" s="54"/>
      <c r="E53" s="53"/>
      <c r="F53" s="41"/>
      <c r="G53" s="41"/>
      <c r="H53" s="53"/>
      <c r="I53" s="55"/>
      <c r="J53" s="41"/>
      <c r="K53" s="41"/>
      <c r="L53" s="56"/>
      <c r="M53" s="41"/>
      <c r="N53" s="41"/>
      <c r="O53" s="41"/>
      <c r="P53" s="41"/>
      <c r="Q53" s="53"/>
      <c r="R53" s="41"/>
      <c r="S53" s="41"/>
      <c r="T53" s="57"/>
      <c r="U53" s="41"/>
      <c r="V53" s="41"/>
      <c r="W53" s="56"/>
      <c r="X53" s="41"/>
      <c r="Y53" s="58"/>
      <c r="Z53" s="41"/>
      <c r="AA53" s="41"/>
      <c r="AB53" s="171" t="str" cm="1">
        <f t="array" ref="AB53">IFERROR(IF(COUNTA('Detailed Inventory'!$B53:$AA53)=0,"",IF(AND($B53="",$C53=""),"Error: Missing Response in Column B or C",IF(OR($E53="",$Q53=""),"Error: Missing Response in Column E or Q",INDEX(SL_Class[Entire SL Classification],MATCH(SUMIFS(SL_Class[Unique ID],SL_Class[UpSys SL Material],I53,SL_Class[UpSys Ever Previously Lead],H53,SL_Class[DownCus SL Material],T53),SL_Class[Unique ID],0),0)))),"Error: Invalid Column H, I, or T. Check spelling &amp; valid options (see dropdown)")</f>
        <v/>
      </c>
      <c r="AC53" s="32"/>
      <c r="AD53" s="31" t="b">
        <f t="shared" si="0"/>
        <v>0</v>
      </c>
      <c r="AE53" s="31" t="b">
        <f t="shared" si="1"/>
        <v>0</v>
      </c>
    </row>
    <row r="54" spans="1:31" ht="50.15" customHeight="1" x14ac:dyDescent="0.35">
      <c r="A54" s="101">
        <v>49</v>
      </c>
      <c r="B54" s="34"/>
      <c r="C54" s="41"/>
      <c r="D54" s="54"/>
      <c r="E54" s="53"/>
      <c r="F54" s="41"/>
      <c r="G54" s="41"/>
      <c r="H54" s="53"/>
      <c r="I54" s="55"/>
      <c r="J54" s="41"/>
      <c r="K54" s="41"/>
      <c r="L54" s="56"/>
      <c r="M54" s="41"/>
      <c r="N54" s="41"/>
      <c r="O54" s="41"/>
      <c r="P54" s="41"/>
      <c r="Q54" s="53"/>
      <c r="R54" s="41"/>
      <c r="S54" s="41"/>
      <c r="T54" s="57"/>
      <c r="U54" s="41"/>
      <c r="V54" s="41"/>
      <c r="W54" s="56"/>
      <c r="X54" s="41"/>
      <c r="Y54" s="58"/>
      <c r="Z54" s="41"/>
      <c r="AA54" s="41"/>
      <c r="AB54" s="171" t="str" cm="1">
        <f t="array" ref="AB54">IFERROR(IF(COUNTA('Detailed Inventory'!$B54:$AA54)=0,"",IF(AND($B54="",$C54=""),"Error: Missing Response in Column B or C",IF(OR($E54="",$Q54=""),"Error: Missing Response in Column E or Q",INDEX(SL_Class[Entire SL Classification],MATCH(SUMIFS(SL_Class[Unique ID],SL_Class[UpSys SL Material],I54,SL_Class[UpSys Ever Previously Lead],H54,SL_Class[DownCus SL Material],T54),SL_Class[Unique ID],0),0)))),"Error: Invalid Column H, I, or T. Check spelling &amp; valid options (see dropdown)")</f>
        <v/>
      </c>
      <c r="AC54" s="32"/>
      <c r="AD54" s="31" t="b">
        <f t="shared" si="0"/>
        <v>0</v>
      </c>
      <c r="AE54" s="31" t="b">
        <f t="shared" si="1"/>
        <v>0</v>
      </c>
    </row>
    <row r="55" spans="1:31" ht="50.15" customHeight="1" x14ac:dyDescent="0.35">
      <c r="A55" s="100">
        <v>50</v>
      </c>
      <c r="B55" s="34"/>
      <c r="C55" s="41"/>
      <c r="D55" s="54"/>
      <c r="E55" s="53"/>
      <c r="F55" s="41"/>
      <c r="G55" s="41"/>
      <c r="H55" s="53"/>
      <c r="I55" s="55"/>
      <c r="J55" s="41"/>
      <c r="K55" s="41"/>
      <c r="L55" s="56"/>
      <c r="M55" s="41"/>
      <c r="N55" s="41"/>
      <c r="O55" s="41"/>
      <c r="P55" s="41"/>
      <c r="Q55" s="53"/>
      <c r="R55" s="41"/>
      <c r="S55" s="41"/>
      <c r="T55" s="57"/>
      <c r="U55" s="41"/>
      <c r="V55" s="41"/>
      <c r="W55" s="56"/>
      <c r="X55" s="41"/>
      <c r="Y55" s="58"/>
      <c r="Z55" s="41"/>
      <c r="AA55" s="41"/>
      <c r="AB55" s="171" t="str" cm="1">
        <f t="array" ref="AB55">IFERROR(IF(COUNTA('Detailed Inventory'!$B55:$AA55)=0,"",IF(AND($B55="",$C55=""),"Error: Missing Response in Column B or C",IF(OR($E55="",$Q55=""),"Error: Missing Response in Column E or Q",INDEX(SL_Class[Entire SL Classification],MATCH(SUMIFS(SL_Class[Unique ID],SL_Class[UpSys SL Material],I55,SL_Class[UpSys Ever Previously Lead],H55,SL_Class[DownCus SL Material],T55),SL_Class[Unique ID],0),0)))),"Error: Invalid Column H, I, or T. Check spelling &amp; valid options (see dropdown)")</f>
        <v/>
      </c>
      <c r="AC55" s="32"/>
      <c r="AD55" s="31" t="b">
        <f t="shared" si="0"/>
        <v>0</v>
      </c>
      <c r="AE55" s="31" t="b">
        <f t="shared" si="1"/>
        <v>0</v>
      </c>
    </row>
    <row r="56" spans="1:31" ht="50.15" customHeight="1" x14ac:dyDescent="0.35">
      <c r="A56" s="101">
        <v>51</v>
      </c>
      <c r="B56" s="53"/>
      <c r="C56" s="41"/>
      <c r="D56" s="54"/>
      <c r="E56" s="53"/>
      <c r="F56" s="41"/>
      <c r="G56" s="41"/>
      <c r="H56" s="53"/>
      <c r="I56" s="55"/>
      <c r="J56" s="41"/>
      <c r="K56" s="41"/>
      <c r="L56" s="56"/>
      <c r="M56" s="41"/>
      <c r="N56" s="41"/>
      <c r="O56" s="41"/>
      <c r="P56" s="41"/>
      <c r="Q56" s="53"/>
      <c r="R56" s="41"/>
      <c r="S56" s="41"/>
      <c r="T56" s="57"/>
      <c r="U56" s="41"/>
      <c r="V56" s="41"/>
      <c r="W56" s="56"/>
      <c r="X56" s="41"/>
      <c r="Y56" s="58"/>
      <c r="Z56" s="41"/>
      <c r="AA56" s="41"/>
      <c r="AB56" s="171" t="str" cm="1">
        <f t="array" ref="AB56">IFERROR(IF(COUNTA('Detailed Inventory'!$B56:$AA56)=0,"",IF(AND($B56="",$C56=""),"Error: Missing Response in Column B or C",IF(OR($E56="",$Q56=""),"Error: Missing Response in Column E or Q",INDEX(SL_Class[Entire SL Classification],MATCH(SUMIFS(SL_Class[Unique ID],SL_Class[UpSys SL Material],I56,SL_Class[UpSys Ever Previously Lead],H56,SL_Class[DownCus SL Material],T56),SL_Class[Unique ID],0),0)))),"Error: Invalid Column H, I, or T. Check spelling &amp; valid options (see dropdown)")</f>
        <v/>
      </c>
      <c r="AC56" s="32"/>
      <c r="AD56" s="31" t="b">
        <f t="shared" si="0"/>
        <v>0</v>
      </c>
      <c r="AE56" s="31" t="b">
        <f t="shared" si="1"/>
        <v>0</v>
      </c>
    </row>
    <row r="57" spans="1:31" ht="50.15" customHeight="1" x14ac:dyDescent="0.35">
      <c r="A57" s="100">
        <v>52</v>
      </c>
      <c r="B57" s="34"/>
      <c r="C57" s="35"/>
      <c r="D57" s="36"/>
      <c r="E57" s="34"/>
      <c r="F57" s="35"/>
      <c r="G57" s="35"/>
      <c r="H57" s="34"/>
      <c r="I57" s="37"/>
      <c r="J57" s="35"/>
      <c r="K57" s="35"/>
      <c r="L57" s="38"/>
      <c r="M57" s="35"/>
      <c r="N57" s="35"/>
      <c r="O57" s="35"/>
      <c r="P57" s="35"/>
      <c r="Q57" s="34"/>
      <c r="R57" s="35"/>
      <c r="S57" s="35"/>
      <c r="T57" s="39"/>
      <c r="U57" s="35"/>
      <c r="V57" s="35"/>
      <c r="W57" s="38"/>
      <c r="X57" s="35"/>
      <c r="Y57" s="40"/>
      <c r="Z57" s="35"/>
      <c r="AA57" s="35"/>
      <c r="AB57" s="171" t="str" cm="1">
        <f t="array" ref="AB57">IFERROR(IF(COUNTA('Detailed Inventory'!$B57:$AA57)=0,"",IF(AND($B57="",$C57=""),"Error: Missing Response in Column B or C",IF(OR($E57="",$Q57=""),"Error: Missing Response in Column E or Q",INDEX(SL_Class[Entire SL Classification],MATCH(SUMIFS(SL_Class[Unique ID],SL_Class[UpSys SL Material],I57,SL_Class[UpSys Ever Previously Lead],H57,SL_Class[DownCus SL Material],T57),SL_Class[Unique ID],0),0)))),"Error: Invalid Column H, I, or T. Check spelling &amp; valid options (see dropdown)")</f>
        <v/>
      </c>
      <c r="AC57" s="32"/>
      <c r="AD57" s="31" t="b">
        <f t="shared" si="0"/>
        <v>0</v>
      </c>
      <c r="AE57" s="31" t="b">
        <f t="shared" si="1"/>
        <v>0</v>
      </c>
    </row>
    <row r="58" spans="1:31" ht="50.15" customHeight="1" x14ac:dyDescent="0.35">
      <c r="A58" s="101">
        <v>53</v>
      </c>
      <c r="B58" s="34"/>
      <c r="C58" s="35"/>
      <c r="D58" s="36"/>
      <c r="E58" s="34"/>
      <c r="F58" s="35"/>
      <c r="G58" s="35"/>
      <c r="H58" s="34"/>
      <c r="I58" s="37"/>
      <c r="J58" s="35"/>
      <c r="K58" s="35"/>
      <c r="L58" s="38"/>
      <c r="M58" s="35"/>
      <c r="N58" s="35"/>
      <c r="O58" s="35"/>
      <c r="P58" s="35"/>
      <c r="Q58" s="34"/>
      <c r="R58" s="35"/>
      <c r="S58" s="35"/>
      <c r="T58" s="39"/>
      <c r="U58" s="35"/>
      <c r="V58" s="35"/>
      <c r="W58" s="38"/>
      <c r="X58" s="35"/>
      <c r="Y58" s="40"/>
      <c r="Z58" s="35"/>
      <c r="AA58" s="35"/>
      <c r="AB58" s="171" t="str" cm="1">
        <f t="array" ref="AB58">IFERROR(IF(COUNTA('Detailed Inventory'!$B58:$AA58)=0,"",IF(AND($B58="",$C58=""),"Error: Missing Response in Column B or C",IF(OR($E58="",$Q58=""),"Error: Missing Response in Column E or Q",INDEX(SL_Class[Entire SL Classification],MATCH(SUMIFS(SL_Class[Unique ID],SL_Class[UpSys SL Material],I58,SL_Class[UpSys Ever Previously Lead],H58,SL_Class[DownCus SL Material],T58),SL_Class[Unique ID],0),0)))),"Error: Invalid Column H, I, or T. Check spelling &amp; valid options (see dropdown)")</f>
        <v/>
      </c>
      <c r="AC58" s="32"/>
      <c r="AD58" s="31" t="b">
        <f t="shared" si="0"/>
        <v>0</v>
      </c>
      <c r="AE58" s="31" t="b">
        <f t="shared" si="1"/>
        <v>0</v>
      </c>
    </row>
    <row r="59" spans="1:31" ht="50.15" customHeight="1" x14ac:dyDescent="0.35">
      <c r="A59" s="100">
        <v>54</v>
      </c>
      <c r="B59" s="34"/>
      <c r="C59" s="35"/>
      <c r="D59" s="36"/>
      <c r="E59" s="34"/>
      <c r="F59" s="35"/>
      <c r="G59" s="35"/>
      <c r="H59" s="34"/>
      <c r="I59" s="37"/>
      <c r="J59" s="35"/>
      <c r="K59" s="35"/>
      <c r="L59" s="38"/>
      <c r="M59" s="35"/>
      <c r="N59" s="40"/>
      <c r="O59" s="35"/>
      <c r="P59" s="35"/>
      <c r="Q59" s="34"/>
      <c r="R59" s="35"/>
      <c r="S59" s="35"/>
      <c r="T59" s="39"/>
      <c r="U59" s="35"/>
      <c r="V59" s="35"/>
      <c r="W59" s="38"/>
      <c r="X59" s="35"/>
      <c r="Y59" s="40"/>
      <c r="Z59" s="35"/>
      <c r="AA59" s="35"/>
      <c r="AB59" s="171" t="str" cm="1">
        <f t="array" ref="AB59">IFERROR(IF(COUNTA('Detailed Inventory'!$B59:$AA59)=0,"",IF(AND($B59="",$C59=""),"Error: Missing Response in Column B or C",IF(OR($E59="",$Q59=""),"Error: Missing Response in Column E or Q",INDEX(SL_Class[Entire SL Classification],MATCH(SUMIFS(SL_Class[Unique ID],SL_Class[UpSys SL Material],I59,SL_Class[UpSys Ever Previously Lead],H59,SL_Class[DownCus SL Material],T59),SL_Class[Unique ID],0),0)))),"Error: Invalid Column H, I, or T. Check spelling &amp; valid options (see dropdown)")</f>
        <v/>
      </c>
      <c r="AC59" s="32"/>
      <c r="AD59" s="31" t="b">
        <f t="shared" si="0"/>
        <v>0</v>
      </c>
      <c r="AE59" s="31" t="b">
        <f t="shared" si="1"/>
        <v>0</v>
      </c>
    </row>
    <row r="60" spans="1:31" ht="50.15" customHeight="1" x14ac:dyDescent="0.35">
      <c r="A60" s="101">
        <v>55</v>
      </c>
      <c r="B60" s="34"/>
      <c r="C60" s="35"/>
      <c r="D60" s="36"/>
      <c r="E60" s="34"/>
      <c r="F60" s="35"/>
      <c r="G60" s="35"/>
      <c r="H60" s="34"/>
      <c r="I60" s="37"/>
      <c r="J60" s="35"/>
      <c r="K60" s="35"/>
      <c r="L60" s="38"/>
      <c r="M60" s="35"/>
      <c r="N60" s="35"/>
      <c r="O60" s="35"/>
      <c r="P60" s="35"/>
      <c r="Q60" s="34"/>
      <c r="R60" s="35"/>
      <c r="S60" s="35"/>
      <c r="T60" s="39"/>
      <c r="U60" s="35"/>
      <c r="V60" s="35"/>
      <c r="W60" s="38"/>
      <c r="X60" s="35"/>
      <c r="Y60" s="40"/>
      <c r="Z60" s="35"/>
      <c r="AA60" s="35"/>
      <c r="AB60" s="171" t="str" cm="1">
        <f t="array" ref="AB60">IFERROR(IF(COUNTA('Detailed Inventory'!$B60:$AA60)=0,"",IF(AND($B60="",$C60=""),"Error: Missing Response in Column B or C",IF(OR($E60="",$Q60=""),"Error: Missing Response in Column E or Q",INDEX(SL_Class[Entire SL Classification],MATCH(SUMIFS(SL_Class[Unique ID],SL_Class[UpSys SL Material],I60,SL_Class[UpSys Ever Previously Lead],H60,SL_Class[DownCus SL Material],T60),SL_Class[Unique ID],0),0)))),"Error: Invalid Column H, I, or T. Check spelling &amp; valid options (see dropdown)")</f>
        <v/>
      </c>
      <c r="AC60" s="32"/>
      <c r="AD60" s="31" t="b">
        <f t="shared" si="0"/>
        <v>0</v>
      </c>
      <c r="AE60" s="31" t="b">
        <f t="shared" si="1"/>
        <v>0</v>
      </c>
    </row>
    <row r="61" spans="1:31" ht="50.15" customHeight="1" x14ac:dyDescent="0.35">
      <c r="A61" s="100">
        <v>56</v>
      </c>
      <c r="B61" s="34"/>
      <c r="C61" s="35"/>
      <c r="D61" s="36"/>
      <c r="E61" s="34"/>
      <c r="F61" s="35"/>
      <c r="G61" s="35"/>
      <c r="H61" s="34"/>
      <c r="I61" s="37"/>
      <c r="J61" s="35"/>
      <c r="K61" s="35"/>
      <c r="L61" s="38"/>
      <c r="M61" s="35"/>
      <c r="N61" s="35"/>
      <c r="O61" s="35"/>
      <c r="P61" s="35"/>
      <c r="Q61" s="34"/>
      <c r="R61" s="35"/>
      <c r="S61" s="35"/>
      <c r="T61" s="39"/>
      <c r="U61" s="35"/>
      <c r="V61" s="35"/>
      <c r="W61" s="38"/>
      <c r="X61" s="35"/>
      <c r="Y61" s="40"/>
      <c r="Z61" s="35"/>
      <c r="AA61" s="35"/>
      <c r="AB61" s="171" t="str" cm="1">
        <f t="array" ref="AB61">IFERROR(IF(COUNTA('Detailed Inventory'!$B61:$AA61)=0,"",IF(AND($B61="",$C61=""),"Error: Missing Response in Column B or C",IF(OR($E61="",$Q61=""),"Error: Missing Response in Column E or Q",INDEX(SL_Class[Entire SL Classification],MATCH(SUMIFS(SL_Class[Unique ID],SL_Class[UpSys SL Material],I61,SL_Class[UpSys Ever Previously Lead],H61,SL_Class[DownCus SL Material],T61),SL_Class[Unique ID],0),0)))),"Error: Invalid Column H, I, or T. Check spelling &amp; valid options (see dropdown)")</f>
        <v/>
      </c>
      <c r="AC61" s="32"/>
      <c r="AD61" s="31" t="b">
        <f t="shared" si="0"/>
        <v>0</v>
      </c>
      <c r="AE61" s="31" t="b">
        <f t="shared" si="1"/>
        <v>0</v>
      </c>
    </row>
    <row r="62" spans="1:31" ht="50.15" customHeight="1" x14ac:dyDescent="0.35">
      <c r="A62" s="101">
        <v>57</v>
      </c>
      <c r="B62" s="34"/>
      <c r="C62" s="35"/>
      <c r="D62" s="36"/>
      <c r="E62" s="34"/>
      <c r="F62" s="35"/>
      <c r="G62" s="35"/>
      <c r="H62" s="34"/>
      <c r="I62" s="37"/>
      <c r="J62" s="35"/>
      <c r="K62" s="35"/>
      <c r="L62" s="38"/>
      <c r="M62" s="35"/>
      <c r="N62" s="35"/>
      <c r="O62" s="35"/>
      <c r="P62" s="35"/>
      <c r="Q62" s="34"/>
      <c r="R62" s="35"/>
      <c r="S62" s="35"/>
      <c r="T62" s="39"/>
      <c r="U62" s="35"/>
      <c r="V62" s="35"/>
      <c r="W62" s="38"/>
      <c r="X62" s="35"/>
      <c r="Y62" s="40"/>
      <c r="Z62" s="35"/>
      <c r="AA62" s="35"/>
      <c r="AB62" s="171" t="str" cm="1">
        <f t="array" ref="AB62">IFERROR(IF(COUNTA('Detailed Inventory'!$B62:$AA62)=0,"",IF(AND($B62="",$C62=""),"Error: Missing Response in Column B or C",IF(OR($E62="",$Q62=""),"Error: Missing Response in Column E or Q",INDEX(SL_Class[Entire SL Classification],MATCH(SUMIFS(SL_Class[Unique ID],SL_Class[UpSys SL Material],I62,SL_Class[UpSys Ever Previously Lead],H62,SL_Class[DownCus SL Material],T62),SL_Class[Unique ID],0),0)))),"Error: Invalid Column H, I, or T. Check spelling &amp; valid options (see dropdown)")</f>
        <v/>
      </c>
      <c r="AC62" s="32"/>
      <c r="AD62" s="31" t="b">
        <f t="shared" si="0"/>
        <v>0</v>
      </c>
      <c r="AE62" s="31" t="b">
        <f t="shared" si="1"/>
        <v>0</v>
      </c>
    </row>
    <row r="63" spans="1:31" ht="50.15" customHeight="1" x14ac:dyDescent="0.35">
      <c r="A63" s="100">
        <v>58</v>
      </c>
      <c r="B63" s="34"/>
      <c r="C63" s="35"/>
      <c r="D63" s="36"/>
      <c r="E63" s="34"/>
      <c r="F63" s="35"/>
      <c r="G63" s="35"/>
      <c r="H63" s="34"/>
      <c r="I63" s="37"/>
      <c r="J63" s="35"/>
      <c r="K63" s="35"/>
      <c r="L63" s="38"/>
      <c r="M63" s="35"/>
      <c r="N63" s="35"/>
      <c r="O63" s="35"/>
      <c r="P63" s="35"/>
      <c r="Q63" s="34"/>
      <c r="R63" s="35"/>
      <c r="S63" s="35"/>
      <c r="T63" s="39"/>
      <c r="U63" s="35"/>
      <c r="V63" s="35"/>
      <c r="W63" s="38"/>
      <c r="X63" s="35"/>
      <c r="Y63" s="40"/>
      <c r="Z63" s="35"/>
      <c r="AA63" s="35"/>
      <c r="AB63" s="171" t="str" cm="1">
        <f t="array" ref="AB63">IFERROR(IF(COUNTA('Detailed Inventory'!$B63:$AA63)=0,"",IF(AND($B63="",$C63=""),"Error: Missing Response in Column B or C",IF(OR($E63="",$Q63=""),"Error: Missing Response in Column E or Q",INDEX(SL_Class[Entire SL Classification],MATCH(SUMIFS(SL_Class[Unique ID],SL_Class[UpSys SL Material],I63,SL_Class[UpSys Ever Previously Lead],H63,SL_Class[DownCus SL Material],T63),SL_Class[Unique ID],0),0)))),"Error: Invalid Column H, I, or T. Check spelling &amp; valid options (see dropdown)")</f>
        <v/>
      </c>
      <c r="AC63" s="32"/>
      <c r="AD63" s="31" t="b">
        <f t="shared" si="0"/>
        <v>0</v>
      </c>
      <c r="AE63" s="31" t="b">
        <f t="shared" si="1"/>
        <v>0</v>
      </c>
    </row>
    <row r="64" spans="1:31" ht="50.15" customHeight="1" x14ac:dyDescent="0.35">
      <c r="A64" s="101">
        <v>59</v>
      </c>
      <c r="B64" s="34"/>
      <c r="C64" s="35"/>
      <c r="D64" s="36"/>
      <c r="E64" s="34"/>
      <c r="F64" s="35"/>
      <c r="G64" s="35"/>
      <c r="H64" s="34"/>
      <c r="I64" s="37"/>
      <c r="J64" s="35"/>
      <c r="K64" s="35"/>
      <c r="L64" s="38"/>
      <c r="M64" s="35"/>
      <c r="N64" s="35"/>
      <c r="O64" s="35"/>
      <c r="P64" s="35"/>
      <c r="Q64" s="34"/>
      <c r="R64" s="35"/>
      <c r="S64" s="35"/>
      <c r="T64" s="39"/>
      <c r="U64" s="35"/>
      <c r="V64" s="35"/>
      <c r="W64" s="38"/>
      <c r="X64" s="35"/>
      <c r="Y64" s="40"/>
      <c r="Z64" s="35"/>
      <c r="AA64" s="35"/>
      <c r="AB64" s="171" t="str" cm="1">
        <f t="array" ref="AB64">IFERROR(IF(COUNTA('Detailed Inventory'!$B64:$AA64)=0,"",IF(AND($B64="",$C64=""),"Error: Missing Response in Column B or C",IF(OR($E64="",$Q64=""),"Error: Missing Response in Column E or Q",INDEX(SL_Class[Entire SL Classification],MATCH(SUMIFS(SL_Class[Unique ID],SL_Class[UpSys SL Material],I64,SL_Class[UpSys Ever Previously Lead],H64,SL_Class[DownCus SL Material],T64),SL_Class[Unique ID],0),0)))),"Error: Invalid Column H, I, or T. Check spelling &amp; valid options (see dropdown)")</f>
        <v/>
      </c>
      <c r="AC64" s="32"/>
      <c r="AD64" s="31" t="b">
        <f t="shared" si="0"/>
        <v>0</v>
      </c>
      <c r="AE64" s="31" t="b">
        <f t="shared" si="1"/>
        <v>0</v>
      </c>
    </row>
    <row r="65" spans="1:31" ht="50.15" customHeight="1" x14ac:dyDescent="0.35">
      <c r="A65" s="100">
        <v>60</v>
      </c>
      <c r="B65" s="34"/>
      <c r="C65" s="35"/>
      <c r="D65" s="36"/>
      <c r="E65" s="34"/>
      <c r="F65" s="35"/>
      <c r="G65" s="35"/>
      <c r="H65" s="34"/>
      <c r="I65" s="37"/>
      <c r="J65" s="35"/>
      <c r="K65" s="35"/>
      <c r="L65" s="38"/>
      <c r="M65" s="35"/>
      <c r="N65" s="35"/>
      <c r="O65" s="35"/>
      <c r="P65" s="35"/>
      <c r="Q65" s="34"/>
      <c r="R65" s="35"/>
      <c r="S65" s="35"/>
      <c r="T65" s="39"/>
      <c r="U65" s="35"/>
      <c r="V65" s="35"/>
      <c r="W65" s="38"/>
      <c r="X65" s="35"/>
      <c r="Y65" s="40"/>
      <c r="Z65" s="35"/>
      <c r="AA65" s="35"/>
      <c r="AB65" s="171" t="str" cm="1">
        <f t="array" ref="AB65">IFERROR(IF(COUNTA('Detailed Inventory'!$B65:$AA65)=0,"",IF(AND($B65="",$C65=""),"Error: Missing Response in Column B or C",IF(OR($E65="",$Q65=""),"Error: Missing Response in Column E or Q",INDEX(SL_Class[Entire SL Classification],MATCH(SUMIFS(SL_Class[Unique ID],SL_Class[UpSys SL Material],I65,SL_Class[UpSys Ever Previously Lead],H65,SL_Class[DownCus SL Material],T65),SL_Class[Unique ID],0),0)))),"Error: Invalid Column H, I, or T. Check spelling &amp; valid options (see dropdown)")</f>
        <v/>
      </c>
      <c r="AC65" s="32"/>
      <c r="AD65" s="31" t="b">
        <f t="shared" si="0"/>
        <v>0</v>
      </c>
      <c r="AE65" s="31" t="b">
        <f t="shared" si="1"/>
        <v>0</v>
      </c>
    </row>
    <row r="66" spans="1:31" ht="50.15" customHeight="1" x14ac:dyDescent="0.35">
      <c r="A66" s="101">
        <v>61</v>
      </c>
      <c r="B66" s="34"/>
      <c r="C66" s="35"/>
      <c r="D66" s="36"/>
      <c r="E66" s="34"/>
      <c r="F66" s="35"/>
      <c r="G66" s="35"/>
      <c r="H66" s="34"/>
      <c r="I66" s="37"/>
      <c r="J66" s="35"/>
      <c r="K66" s="35"/>
      <c r="L66" s="38"/>
      <c r="M66" s="35"/>
      <c r="N66" s="35"/>
      <c r="O66" s="35"/>
      <c r="P66" s="35"/>
      <c r="Q66" s="34"/>
      <c r="R66" s="35"/>
      <c r="S66" s="35"/>
      <c r="T66" s="39"/>
      <c r="U66" s="35"/>
      <c r="V66" s="35"/>
      <c r="W66" s="38"/>
      <c r="X66" s="35"/>
      <c r="Y66" s="40"/>
      <c r="Z66" s="35"/>
      <c r="AA66" s="35"/>
      <c r="AB66" s="171" t="str" cm="1">
        <f t="array" ref="AB66">IFERROR(IF(COUNTA('Detailed Inventory'!$B66:$AA66)=0,"",IF(AND($B66="",$C66=""),"Error: Missing Response in Column B or C",IF(OR($E66="",$Q66=""),"Error: Missing Response in Column E or Q",INDEX(SL_Class[Entire SL Classification],MATCH(SUMIFS(SL_Class[Unique ID],SL_Class[UpSys SL Material],I66,SL_Class[UpSys Ever Previously Lead],H66,SL_Class[DownCus SL Material],T66),SL_Class[Unique ID],0),0)))),"Error: Invalid Column H, I, or T. Check spelling &amp; valid options (see dropdown)")</f>
        <v/>
      </c>
      <c r="AC66" s="32"/>
      <c r="AD66" s="31" t="b">
        <f t="shared" si="0"/>
        <v>0</v>
      </c>
      <c r="AE66" s="31" t="b">
        <f t="shared" si="1"/>
        <v>0</v>
      </c>
    </row>
    <row r="67" spans="1:31" ht="50.15" customHeight="1" x14ac:dyDescent="0.35">
      <c r="A67" s="100">
        <v>62</v>
      </c>
      <c r="B67" s="34"/>
      <c r="C67" s="35"/>
      <c r="D67" s="36"/>
      <c r="E67" s="34"/>
      <c r="F67" s="35"/>
      <c r="G67" s="35"/>
      <c r="H67" s="34"/>
      <c r="I67" s="37"/>
      <c r="J67" s="35"/>
      <c r="K67" s="35"/>
      <c r="L67" s="38"/>
      <c r="M67" s="35"/>
      <c r="N67" s="35"/>
      <c r="O67" s="35"/>
      <c r="P67" s="35"/>
      <c r="Q67" s="34"/>
      <c r="R67" s="35"/>
      <c r="S67" s="35"/>
      <c r="T67" s="39"/>
      <c r="U67" s="35"/>
      <c r="V67" s="35"/>
      <c r="W67" s="38"/>
      <c r="X67" s="35"/>
      <c r="Y67" s="40"/>
      <c r="Z67" s="35"/>
      <c r="AA67" s="35"/>
      <c r="AB67" s="171" t="str" cm="1">
        <f t="array" ref="AB67">IFERROR(IF(COUNTA('Detailed Inventory'!$B67:$AA67)=0,"",IF(AND($B67="",$C67=""),"Error: Missing Response in Column B or C",IF(OR($E67="",$Q67=""),"Error: Missing Response in Column E or Q",INDEX(SL_Class[Entire SL Classification],MATCH(SUMIFS(SL_Class[Unique ID],SL_Class[UpSys SL Material],I67,SL_Class[UpSys Ever Previously Lead],H67,SL_Class[DownCus SL Material],T67),SL_Class[Unique ID],0),0)))),"Error: Invalid Column H, I, or T. Check spelling &amp; valid options (see dropdown)")</f>
        <v/>
      </c>
      <c r="AC67" s="32"/>
      <c r="AD67" s="31" t="b">
        <f t="shared" si="0"/>
        <v>0</v>
      </c>
      <c r="AE67" s="31" t="b">
        <f t="shared" si="1"/>
        <v>0</v>
      </c>
    </row>
    <row r="68" spans="1:31" ht="50.15" customHeight="1" x14ac:dyDescent="0.35">
      <c r="A68" s="101">
        <v>63</v>
      </c>
      <c r="B68" s="34"/>
      <c r="C68" s="35"/>
      <c r="D68" s="36"/>
      <c r="E68" s="34"/>
      <c r="F68" s="35"/>
      <c r="G68" s="35"/>
      <c r="H68" s="34"/>
      <c r="I68" s="37"/>
      <c r="J68" s="35"/>
      <c r="K68" s="35"/>
      <c r="L68" s="38"/>
      <c r="M68" s="35"/>
      <c r="N68" s="35"/>
      <c r="O68" s="35"/>
      <c r="P68" s="35"/>
      <c r="Q68" s="34"/>
      <c r="R68" s="35"/>
      <c r="S68" s="35"/>
      <c r="T68" s="39"/>
      <c r="U68" s="35"/>
      <c r="V68" s="35"/>
      <c r="W68" s="38"/>
      <c r="X68" s="35"/>
      <c r="Y68" s="40"/>
      <c r="Z68" s="35"/>
      <c r="AA68" s="35"/>
      <c r="AB68" s="171" t="str" cm="1">
        <f t="array" ref="AB68">IFERROR(IF(COUNTA('Detailed Inventory'!$B68:$AA68)=0,"",IF(AND($B68="",$C68=""),"Error: Missing Response in Column B or C",IF(OR($E68="",$Q68=""),"Error: Missing Response in Column E or Q",INDEX(SL_Class[Entire SL Classification],MATCH(SUMIFS(SL_Class[Unique ID],SL_Class[UpSys SL Material],I68,SL_Class[UpSys Ever Previously Lead],H68,SL_Class[DownCus SL Material],T68),SL_Class[Unique ID],0),0)))),"Error: Invalid Column H, I, or T. Check spelling &amp; valid options (see dropdown)")</f>
        <v/>
      </c>
      <c r="AC68" s="32"/>
      <c r="AD68" s="31" t="b">
        <f t="shared" si="0"/>
        <v>0</v>
      </c>
      <c r="AE68" s="31" t="b">
        <f t="shared" si="1"/>
        <v>0</v>
      </c>
    </row>
    <row r="69" spans="1:31" ht="50.15" customHeight="1" x14ac:dyDescent="0.35">
      <c r="A69" s="100">
        <v>64</v>
      </c>
      <c r="B69" s="34"/>
      <c r="C69" s="35"/>
      <c r="D69" s="36"/>
      <c r="E69" s="34"/>
      <c r="F69" s="35"/>
      <c r="G69" s="35"/>
      <c r="H69" s="34"/>
      <c r="I69" s="37"/>
      <c r="J69" s="35"/>
      <c r="K69" s="35"/>
      <c r="L69" s="38"/>
      <c r="M69" s="35"/>
      <c r="N69" s="35"/>
      <c r="O69" s="35"/>
      <c r="P69" s="35"/>
      <c r="Q69" s="34"/>
      <c r="R69" s="35"/>
      <c r="S69" s="35"/>
      <c r="T69" s="39"/>
      <c r="U69" s="35"/>
      <c r="V69" s="35"/>
      <c r="W69" s="38"/>
      <c r="X69" s="35"/>
      <c r="Y69" s="40"/>
      <c r="Z69" s="35"/>
      <c r="AA69" s="35"/>
      <c r="AB69" s="171" t="str" cm="1">
        <f t="array" ref="AB69">IFERROR(IF(COUNTA('Detailed Inventory'!$B69:$AA69)=0,"",IF(AND($B69="",$C69=""),"Error: Missing Response in Column B or C",IF(OR($E69="",$Q69=""),"Error: Missing Response in Column E or Q",INDEX(SL_Class[Entire SL Classification],MATCH(SUMIFS(SL_Class[Unique ID],SL_Class[UpSys SL Material],I69,SL_Class[UpSys Ever Previously Lead],H69,SL_Class[DownCus SL Material],T69),SL_Class[Unique ID],0),0)))),"Error: Invalid Column H, I, or T. Check spelling &amp; valid options (see dropdown)")</f>
        <v/>
      </c>
      <c r="AC69" s="32"/>
      <c r="AD69" s="31" t="b">
        <f t="shared" si="0"/>
        <v>0</v>
      </c>
      <c r="AE69" s="31" t="b">
        <f t="shared" si="1"/>
        <v>0</v>
      </c>
    </row>
    <row r="70" spans="1:31" ht="50.15" customHeight="1" x14ac:dyDescent="0.35">
      <c r="A70" s="101">
        <v>65</v>
      </c>
      <c r="B70" s="34"/>
      <c r="C70" s="35"/>
      <c r="D70" s="36"/>
      <c r="E70" s="34"/>
      <c r="F70" s="35"/>
      <c r="G70" s="35"/>
      <c r="H70" s="34"/>
      <c r="I70" s="37"/>
      <c r="J70" s="35"/>
      <c r="K70" s="35"/>
      <c r="L70" s="38"/>
      <c r="M70" s="35"/>
      <c r="N70" s="35"/>
      <c r="O70" s="35"/>
      <c r="P70" s="35"/>
      <c r="Q70" s="34"/>
      <c r="R70" s="35"/>
      <c r="S70" s="35"/>
      <c r="T70" s="39"/>
      <c r="U70" s="35"/>
      <c r="V70" s="35"/>
      <c r="W70" s="38"/>
      <c r="X70" s="35"/>
      <c r="Y70" s="40"/>
      <c r="Z70" s="35"/>
      <c r="AA70" s="35"/>
      <c r="AB70" s="171" t="str" cm="1">
        <f t="array" ref="AB70">IFERROR(IF(COUNTA('Detailed Inventory'!$B70:$AA70)=0,"",IF(AND($B70="",$C70=""),"Error: Missing Response in Column B or C",IF(OR($E70="",$Q70=""),"Error: Missing Response in Column E or Q",INDEX(SL_Class[Entire SL Classification],MATCH(SUMIFS(SL_Class[Unique ID],SL_Class[UpSys SL Material],I70,SL_Class[UpSys Ever Previously Lead],H70,SL_Class[DownCus SL Material],T70),SL_Class[Unique ID],0),0)))),"Error: Invalid Column H, I, or T. Check spelling &amp; valid options (see dropdown)")</f>
        <v/>
      </c>
      <c r="AC70" s="32"/>
      <c r="AD70" s="31" t="b">
        <f t="shared" ref="AD70:AD133" si="2">COUNTIFS($B$6:$B$5005,"&lt;&gt;0",$B$6:$B$5005,"&lt;&gt;",$B$6:$B$5005,B70)&gt;1</f>
        <v>0</v>
      </c>
      <c r="AE70" s="31" t="b">
        <f t="shared" ref="AE70:AE133" si="3">COUNTIFS($C$6:$C$5005,"&lt;&gt;0",$C$6:$C$5005,"&lt;&gt;",$C$6:$C$5005,C70)&gt;1</f>
        <v>0</v>
      </c>
    </row>
    <row r="71" spans="1:31" ht="50.15" customHeight="1" x14ac:dyDescent="0.35">
      <c r="A71" s="100">
        <v>66</v>
      </c>
      <c r="B71" s="34"/>
      <c r="C71" s="35"/>
      <c r="D71" s="36"/>
      <c r="E71" s="34"/>
      <c r="F71" s="35"/>
      <c r="G71" s="35"/>
      <c r="H71" s="34"/>
      <c r="I71" s="37"/>
      <c r="J71" s="35"/>
      <c r="K71" s="35"/>
      <c r="L71" s="38"/>
      <c r="M71" s="35"/>
      <c r="N71" s="35"/>
      <c r="O71" s="35"/>
      <c r="P71" s="35"/>
      <c r="Q71" s="34"/>
      <c r="R71" s="35"/>
      <c r="S71" s="35"/>
      <c r="T71" s="39"/>
      <c r="U71" s="35"/>
      <c r="V71" s="35"/>
      <c r="W71" s="38"/>
      <c r="X71" s="35"/>
      <c r="Y71" s="40"/>
      <c r="Z71" s="35"/>
      <c r="AA71" s="35"/>
      <c r="AB71" s="171" t="str" cm="1">
        <f t="array" ref="AB71">IFERROR(IF(COUNTA('Detailed Inventory'!$B71:$AA71)=0,"",IF(AND($B71="",$C71=""),"Error: Missing Response in Column B or C",IF(OR($E71="",$Q71=""),"Error: Missing Response in Column E or Q",INDEX(SL_Class[Entire SL Classification],MATCH(SUMIFS(SL_Class[Unique ID],SL_Class[UpSys SL Material],I71,SL_Class[UpSys Ever Previously Lead],H71,SL_Class[DownCus SL Material],T71),SL_Class[Unique ID],0),0)))),"Error: Invalid Column H, I, or T. Check spelling &amp; valid options (see dropdown)")</f>
        <v/>
      </c>
      <c r="AC71" s="32"/>
      <c r="AD71" s="31" t="b">
        <f t="shared" si="2"/>
        <v>0</v>
      </c>
      <c r="AE71" s="31" t="b">
        <f t="shared" si="3"/>
        <v>0</v>
      </c>
    </row>
    <row r="72" spans="1:31" ht="50.15" customHeight="1" x14ac:dyDescent="0.35">
      <c r="A72" s="101">
        <v>67</v>
      </c>
      <c r="B72" s="34"/>
      <c r="C72" s="35"/>
      <c r="D72" s="36"/>
      <c r="E72" s="34"/>
      <c r="F72" s="35"/>
      <c r="G72" s="35"/>
      <c r="H72" s="34"/>
      <c r="I72" s="37"/>
      <c r="J72" s="35"/>
      <c r="K72" s="35"/>
      <c r="L72" s="38"/>
      <c r="M72" s="35"/>
      <c r="N72" s="35"/>
      <c r="O72" s="35"/>
      <c r="P72" s="35"/>
      <c r="Q72" s="34"/>
      <c r="R72" s="35"/>
      <c r="S72" s="35"/>
      <c r="T72" s="39"/>
      <c r="U72" s="35"/>
      <c r="V72" s="35"/>
      <c r="W72" s="38"/>
      <c r="X72" s="35"/>
      <c r="Y72" s="40"/>
      <c r="Z72" s="35"/>
      <c r="AA72" s="35"/>
      <c r="AB72" s="171" t="str" cm="1">
        <f t="array" ref="AB72">IFERROR(IF(COUNTA('Detailed Inventory'!$B72:$AA72)=0,"",IF(AND($B72="",$C72=""),"Error: Missing Response in Column B or C",IF(OR($E72="",$Q72=""),"Error: Missing Response in Column E or Q",INDEX(SL_Class[Entire SL Classification],MATCH(SUMIFS(SL_Class[Unique ID],SL_Class[UpSys SL Material],I72,SL_Class[UpSys Ever Previously Lead],H72,SL_Class[DownCus SL Material],T72),SL_Class[Unique ID],0),0)))),"Error: Invalid Column H, I, or T. Check spelling &amp; valid options (see dropdown)")</f>
        <v/>
      </c>
      <c r="AC72" s="32"/>
      <c r="AD72" s="31" t="b">
        <f t="shared" si="2"/>
        <v>0</v>
      </c>
      <c r="AE72" s="31" t="b">
        <f t="shared" si="3"/>
        <v>0</v>
      </c>
    </row>
    <row r="73" spans="1:31" ht="50.15" customHeight="1" x14ac:dyDescent="0.35">
      <c r="A73" s="100">
        <v>68</v>
      </c>
      <c r="B73" s="34"/>
      <c r="C73" s="35"/>
      <c r="D73" s="36"/>
      <c r="E73" s="34"/>
      <c r="F73" s="35"/>
      <c r="G73" s="35"/>
      <c r="H73" s="34"/>
      <c r="I73" s="37"/>
      <c r="J73" s="35"/>
      <c r="K73" s="35"/>
      <c r="L73" s="38"/>
      <c r="M73" s="35"/>
      <c r="N73" s="40"/>
      <c r="O73" s="35"/>
      <c r="P73" s="35"/>
      <c r="Q73" s="34"/>
      <c r="R73" s="35"/>
      <c r="S73" s="35"/>
      <c r="T73" s="39"/>
      <c r="U73" s="35"/>
      <c r="V73" s="35"/>
      <c r="W73" s="38"/>
      <c r="X73" s="35"/>
      <c r="Y73" s="40"/>
      <c r="Z73" s="35"/>
      <c r="AA73" s="35"/>
      <c r="AB73" s="171" t="str" cm="1">
        <f t="array" ref="AB73">IFERROR(IF(COUNTA('Detailed Inventory'!$B73:$AA73)=0,"",IF(AND($B73="",$C73=""),"Error: Missing Response in Column B or C",IF(OR($E73="",$Q73=""),"Error: Missing Response in Column E or Q",INDEX(SL_Class[Entire SL Classification],MATCH(SUMIFS(SL_Class[Unique ID],SL_Class[UpSys SL Material],I73,SL_Class[UpSys Ever Previously Lead],H73,SL_Class[DownCus SL Material],T73),SL_Class[Unique ID],0),0)))),"Error: Invalid Column H, I, or T. Check spelling &amp; valid options (see dropdown)")</f>
        <v/>
      </c>
      <c r="AC73" s="32"/>
      <c r="AD73" s="31" t="b">
        <f t="shared" si="2"/>
        <v>0</v>
      </c>
      <c r="AE73" s="31" t="b">
        <f t="shared" si="3"/>
        <v>0</v>
      </c>
    </row>
    <row r="74" spans="1:31" ht="50.15" customHeight="1" x14ac:dyDescent="0.35">
      <c r="A74" s="101">
        <v>69</v>
      </c>
      <c r="B74" s="34"/>
      <c r="C74" s="35"/>
      <c r="D74" s="36"/>
      <c r="E74" s="34"/>
      <c r="F74" s="35"/>
      <c r="G74" s="35"/>
      <c r="H74" s="34"/>
      <c r="I74" s="37"/>
      <c r="J74" s="35"/>
      <c r="K74" s="35"/>
      <c r="L74" s="38"/>
      <c r="M74" s="35"/>
      <c r="N74" s="35"/>
      <c r="O74" s="35"/>
      <c r="P74" s="35"/>
      <c r="Q74" s="34"/>
      <c r="R74" s="35"/>
      <c r="S74" s="35"/>
      <c r="T74" s="39"/>
      <c r="U74" s="35"/>
      <c r="V74" s="35"/>
      <c r="W74" s="38"/>
      <c r="X74" s="35"/>
      <c r="Y74" s="40"/>
      <c r="Z74" s="35"/>
      <c r="AA74" s="35"/>
      <c r="AB74" s="171" t="str" cm="1">
        <f t="array" ref="AB74">IFERROR(IF(COUNTA('Detailed Inventory'!$B74:$AA74)=0,"",IF(AND($B74="",$C74=""),"Error: Missing Response in Column B or C",IF(OR($E74="",$Q74=""),"Error: Missing Response in Column E or Q",INDEX(SL_Class[Entire SL Classification],MATCH(SUMIFS(SL_Class[Unique ID],SL_Class[UpSys SL Material],I74,SL_Class[UpSys Ever Previously Lead],H74,SL_Class[DownCus SL Material],T74),SL_Class[Unique ID],0),0)))),"Error: Invalid Column H, I, or T. Check spelling &amp; valid options (see dropdown)")</f>
        <v/>
      </c>
      <c r="AC74" s="32"/>
      <c r="AD74" s="31" t="b">
        <f t="shared" si="2"/>
        <v>0</v>
      </c>
      <c r="AE74" s="31" t="b">
        <f t="shared" si="3"/>
        <v>0</v>
      </c>
    </row>
    <row r="75" spans="1:31" ht="50.15" customHeight="1" x14ac:dyDescent="0.35">
      <c r="A75" s="100">
        <v>70</v>
      </c>
      <c r="B75" s="34"/>
      <c r="C75" s="35"/>
      <c r="D75" s="36"/>
      <c r="E75" s="34"/>
      <c r="F75" s="35"/>
      <c r="G75" s="35"/>
      <c r="H75" s="34"/>
      <c r="I75" s="37"/>
      <c r="J75" s="35"/>
      <c r="K75" s="35"/>
      <c r="L75" s="38"/>
      <c r="M75" s="35"/>
      <c r="N75" s="35"/>
      <c r="O75" s="35"/>
      <c r="P75" s="35"/>
      <c r="Q75" s="34"/>
      <c r="R75" s="35"/>
      <c r="S75" s="35"/>
      <c r="T75" s="39"/>
      <c r="U75" s="35"/>
      <c r="V75" s="35"/>
      <c r="W75" s="38"/>
      <c r="X75" s="35"/>
      <c r="Y75" s="40"/>
      <c r="Z75" s="35"/>
      <c r="AA75" s="35"/>
      <c r="AB75" s="171" t="str" cm="1">
        <f t="array" ref="AB75">IFERROR(IF(COUNTA('Detailed Inventory'!$B75:$AA75)=0,"",IF(AND($B75="",$C75=""),"Error: Missing Response in Column B or C",IF(OR($E75="",$Q75=""),"Error: Missing Response in Column E or Q",INDEX(SL_Class[Entire SL Classification],MATCH(SUMIFS(SL_Class[Unique ID],SL_Class[UpSys SL Material],I75,SL_Class[UpSys Ever Previously Lead],H75,SL_Class[DownCus SL Material],T75),SL_Class[Unique ID],0),0)))),"Error: Invalid Column H, I, or T. Check spelling &amp; valid options (see dropdown)")</f>
        <v/>
      </c>
      <c r="AC75" s="32"/>
      <c r="AD75" s="31" t="b">
        <f t="shared" si="2"/>
        <v>0</v>
      </c>
      <c r="AE75" s="31" t="b">
        <f t="shared" si="3"/>
        <v>0</v>
      </c>
    </row>
    <row r="76" spans="1:31" ht="50.15" customHeight="1" x14ac:dyDescent="0.35">
      <c r="A76" s="101">
        <v>71</v>
      </c>
      <c r="B76" s="34"/>
      <c r="C76" s="35"/>
      <c r="D76" s="36"/>
      <c r="E76" s="34"/>
      <c r="F76" s="35"/>
      <c r="G76" s="35"/>
      <c r="H76" s="34"/>
      <c r="I76" s="37"/>
      <c r="J76" s="35"/>
      <c r="K76" s="35"/>
      <c r="L76" s="38"/>
      <c r="M76" s="35"/>
      <c r="N76" s="35"/>
      <c r="O76" s="35"/>
      <c r="P76" s="35"/>
      <c r="Q76" s="34"/>
      <c r="R76" s="35"/>
      <c r="S76" s="35"/>
      <c r="T76" s="39"/>
      <c r="U76" s="35"/>
      <c r="V76" s="35"/>
      <c r="W76" s="38"/>
      <c r="X76" s="35"/>
      <c r="Y76" s="40"/>
      <c r="Z76" s="35"/>
      <c r="AA76" s="35"/>
      <c r="AB76" s="171" t="str" cm="1">
        <f t="array" ref="AB76">IFERROR(IF(COUNTA('Detailed Inventory'!$B76:$AA76)=0,"",IF(AND($B76="",$C76=""),"Error: Missing Response in Column B or C",IF(OR($E76="",$Q76=""),"Error: Missing Response in Column E or Q",INDEX(SL_Class[Entire SL Classification],MATCH(SUMIFS(SL_Class[Unique ID],SL_Class[UpSys SL Material],I76,SL_Class[UpSys Ever Previously Lead],H76,SL_Class[DownCus SL Material],T76),SL_Class[Unique ID],0),0)))),"Error: Invalid Column H, I, or T. Check spelling &amp; valid options (see dropdown)")</f>
        <v/>
      </c>
      <c r="AC76" s="32"/>
      <c r="AD76" s="31" t="b">
        <f t="shared" si="2"/>
        <v>0</v>
      </c>
      <c r="AE76" s="31" t="b">
        <f t="shared" si="3"/>
        <v>0</v>
      </c>
    </row>
    <row r="77" spans="1:31" ht="50.15" customHeight="1" x14ac:dyDescent="0.35">
      <c r="A77" s="100">
        <v>72</v>
      </c>
      <c r="B77" s="34"/>
      <c r="C77" s="35"/>
      <c r="D77" s="36"/>
      <c r="E77" s="34"/>
      <c r="F77" s="35"/>
      <c r="G77" s="35"/>
      <c r="H77" s="34"/>
      <c r="I77" s="37"/>
      <c r="J77" s="35"/>
      <c r="K77" s="35"/>
      <c r="L77" s="38"/>
      <c r="M77" s="35"/>
      <c r="N77" s="35"/>
      <c r="O77" s="35"/>
      <c r="P77" s="35"/>
      <c r="Q77" s="34"/>
      <c r="R77" s="35"/>
      <c r="S77" s="35"/>
      <c r="T77" s="39"/>
      <c r="U77" s="35"/>
      <c r="V77" s="35"/>
      <c r="W77" s="38"/>
      <c r="X77" s="35"/>
      <c r="Y77" s="40"/>
      <c r="Z77" s="35"/>
      <c r="AA77" s="35"/>
      <c r="AB77" s="171" t="str" cm="1">
        <f t="array" ref="AB77">IFERROR(IF(COUNTA('Detailed Inventory'!$B77:$AA77)=0,"",IF(AND($B77="",$C77=""),"Error: Missing Response in Column B or C",IF(OR($E77="",$Q77=""),"Error: Missing Response in Column E or Q",INDEX(SL_Class[Entire SL Classification],MATCH(SUMIFS(SL_Class[Unique ID],SL_Class[UpSys SL Material],I77,SL_Class[UpSys Ever Previously Lead],H77,SL_Class[DownCus SL Material],T77),SL_Class[Unique ID],0),0)))),"Error: Invalid Column H, I, or T. Check spelling &amp; valid options (see dropdown)")</f>
        <v/>
      </c>
      <c r="AC77" s="32"/>
      <c r="AD77" s="31" t="b">
        <f t="shared" si="2"/>
        <v>0</v>
      </c>
      <c r="AE77" s="31" t="b">
        <f t="shared" si="3"/>
        <v>0</v>
      </c>
    </row>
    <row r="78" spans="1:31" ht="50.15" customHeight="1" x14ac:dyDescent="0.35">
      <c r="A78" s="101">
        <v>73</v>
      </c>
      <c r="B78" s="34"/>
      <c r="C78" s="35"/>
      <c r="D78" s="36"/>
      <c r="E78" s="34"/>
      <c r="F78" s="35"/>
      <c r="G78" s="35"/>
      <c r="H78" s="34"/>
      <c r="I78" s="37"/>
      <c r="J78" s="35"/>
      <c r="K78" s="35"/>
      <c r="L78" s="38"/>
      <c r="M78" s="35"/>
      <c r="N78" s="35"/>
      <c r="O78" s="35"/>
      <c r="P78" s="35"/>
      <c r="Q78" s="34"/>
      <c r="R78" s="35"/>
      <c r="S78" s="35"/>
      <c r="T78" s="39"/>
      <c r="U78" s="35"/>
      <c r="V78" s="35"/>
      <c r="W78" s="38"/>
      <c r="X78" s="35"/>
      <c r="Y78" s="40"/>
      <c r="Z78" s="35"/>
      <c r="AA78" s="35"/>
      <c r="AB78" s="171" t="str" cm="1">
        <f t="array" ref="AB78">IFERROR(IF(COUNTA('Detailed Inventory'!$B78:$AA78)=0,"",IF(AND($B78="",$C78=""),"Error: Missing Response in Column B or C",IF(OR($E78="",$Q78=""),"Error: Missing Response in Column E or Q",INDEX(SL_Class[Entire SL Classification],MATCH(SUMIFS(SL_Class[Unique ID],SL_Class[UpSys SL Material],I78,SL_Class[UpSys Ever Previously Lead],H78,SL_Class[DownCus SL Material],T78),SL_Class[Unique ID],0),0)))),"Error: Invalid Column H, I, or T. Check spelling &amp; valid options (see dropdown)")</f>
        <v/>
      </c>
      <c r="AC78" s="32"/>
      <c r="AD78" s="31" t="b">
        <f t="shared" si="2"/>
        <v>0</v>
      </c>
      <c r="AE78" s="31" t="b">
        <f t="shared" si="3"/>
        <v>0</v>
      </c>
    </row>
    <row r="79" spans="1:31" ht="50.15" customHeight="1" x14ac:dyDescent="0.35">
      <c r="A79" s="100">
        <v>74</v>
      </c>
      <c r="B79" s="34"/>
      <c r="C79" s="35"/>
      <c r="D79" s="36"/>
      <c r="E79" s="34"/>
      <c r="F79" s="35"/>
      <c r="G79" s="35"/>
      <c r="H79" s="34"/>
      <c r="I79" s="37"/>
      <c r="J79" s="35"/>
      <c r="K79" s="35"/>
      <c r="L79" s="38"/>
      <c r="M79" s="35"/>
      <c r="N79" s="35"/>
      <c r="O79" s="35"/>
      <c r="P79" s="35"/>
      <c r="Q79" s="34"/>
      <c r="R79" s="35"/>
      <c r="S79" s="35"/>
      <c r="T79" s="39"/>
      <c r="U79" s="35"/>
      <c r="V79" s="35"/>
      <c r="W79" s="38"/>
      <c r="X79" s="35"/>
      <c r="Y79" s="40"/>
      <c r="Z79" s="35"/>
      <c r="AA79" s="35"/>
      <c r="AB79" s="171" t="str" cm="1">
        <f t="array" ref="AB79">IFERROR(IF(COUNTA('Detailed Inventory'!$B79:$AA79)=0,"",IF(AND($B79="",$C79=""),"Error: Missing Response in Column B or C",IF(OR($E79="",$Q79=""),"Error: Missing Response in Column E or Q",INDEX(SL_Class[Entire SL Classification],MATCH(SUMIFS(SL_Class[Unique ID],SL_Class[UpSys SL Material],I79,SL_Class[UpSys Ever Previously Lead],H79,SL_Class[DownCus SL Material],T79),SL_Class[Unique ID],0),0)))),"Error: Invalid Column H, I, or T. Check spelling &amp; valid options (see dropdown)")</f>
        <v/>
      </c>
      <c r="AC79" s="32"/>
      <c r="AD79" s="31" t="b">
        <f t="shared" si="2"/>
        <v>0</v>
      </c>
      <c r="AE79" s="31" t="b">
        <f t="shared" si="3"/>
        <v>0</v>
      </c>
    </row>
    <row r="80" spans="1:31" ht="50.15" customHeight="1" x14ac:dyDescent="0.35">
      <c r="A80" s="101">
        <v>75</v>
      </c>
      <c r="B80" s="34"/>
      <c r="C80" s="35"/>
      <c r="D80" s="36"/>
      <c r="E80" s="34"/>
      <c r="F80" s="35"/>
      <c r="G80" s="35"/>
      <c r="H80" s="34"/>
      <c r="I80" s="37"/>
      <c r="J80" s="35"/>
      <c r="K80" s="35"/>
      <c r="L80" s="38"/>
      <c r="M80" s="35"/>
      <c r="N80" s="35"/>
      <c r="O80" s="35"/>
      <c r="P80" s="35"/>
      <c r="Q80" s="34"/>
      <c r="R80" s="35"/>
      <c r="S80" s="35"/>
      <c r="T80" s="39"/>
      <c r="U80" s="35"/>
      <c r="V80" s="35"/>
      <c r="W80" s="38"/>
      <c r="X80" s="35"/>
      <c r="Y80" s="40"/>
      <c r="Z80" s="35"/>
      <c r="AA80" s="35"/>
      <c r="AB80" s="171" t="str" cm="1">
        <f t="array" ref="AB80">IFERROR(IF(COUNTA('Detailed Inventory'!$B80:$AA80)=0,"",IF(AND($B80="",$C80=""),"Error: Missing Response in Column B or C",IF(OR($E80="",$Q80=""),"Error: Missing Response in Column E or Q",INDEX(SL_Class[Entire SL Classification],MATCH(SUMIFS(SL_Class[Unique ID],SL_Class[UpSys SL Material],I80,SL_Class[UpSys Ever Previously Lead],H80,SL_Class[DownCus SL Material],T80),SL_Class[Unique ID],0),0)))),"Error: Invalid Column H, I, or T. Check spelling &amp; valid options (see dropdown)")</f>
        <v/>
      </c>
      <c r="AC80" s="32"/>
      <c r="AD80" s="31" t="b">
        <f t="shared" si="2"/>
        <v>0</v>
      </c>
      <c r="AE80" s="31" t="b">
        <f t="shared" si="3"/>
        <v>0</v>
      </c>
    </row>
    <row r="81" spans="1:31" ht="50.15" customHeight="1" x14ac:dyDescent="0.35">
      <c r="A81" s="100">
        <v>76</v>
      </c>
      <c r="B81" s="34"/>
      <c r="C81" s="35"/>
      <c r="D81" s="36"/>
      <c r="E81" s="34"/>
      <c r="F81" s="35"/>
      <c r="G81" s="35"/>
      <c r="H81" s="34"/>
      <c r="I81" s="37"/>
      <c r="J81" s="35"/>
      <c r="K81" s="35"/>
      <c r="L81" s="38"/>
      <c r="M81" s="35"/>
      <c r="N81" s="35"/>
      <c r="O81" s="35"/>
      <c r="P81" s="35"/>
      <c r="Q81" s="34"/>
      <c r="R81" s="35"/>
      <c r="S81" s="35"/>
      <c r="T81" s="39"/>
      <c r="U81" s="35"/>
      <c r="V81" s="35"/>
      <c r="W81" s="38"/>
      <c r="X81" s="35"/>
      <c r="Y81" s="40"/>
      <c r="Z81" s="35"/>
      <c r="AA81" s="35"/>
      <c r="AB81" s="171" t="str" cm="1">
        <f t="array" ref="AB81">IFERROR(IF(COUNTA('Detailed Inventory'!$B81:$AA81)=0,"",IF(AND($B81="",$C81=""),"Error: Missing Response in Column B or C",IF(OR($E81="",$Q81=""),"Error: Missing Response in Column E or Q",INDEX(SL_Class[Entire SL Classification],MATCH(SUMIFS(SL_Class[Unique ID],SL_Class[UpSys SL Material],I81,SL_Class[UpSys Ever Previously Lead],H81,SL_Class[DownCus SL Material],T81),SL_Class[Unique ID],0),0)))),"Error: Invalid Column H, I, or T. Check spelling &amp; valid options (see dropdown)")</f>
        <v/>
      </c>
      <c r="AC81" s="32"/>
      <c r="AD81" s="31" t="b">
        <f t="shared" si="2"/>
        <v>0</v>
      </c>
      <c r="AE81" s="31" t="b">
        <f t="shared" si="3"/>
        <v>0</v>
      </c>
    </row>
    <row r="82" spans="1:31" ht="50.15" customHeight="1" x14ac:dyDescent="0.35">
      <c r="A82" s="101">
        <v>77</v>
      </c>
      <c r="B82" s="34"/>
      <c r="C82" s="35"/>
      <c r="D82" s="36"/>
      <c r="E82" s="34"/>
      <c r="F82" s="35"/>
      <c r="G82" s="35"/>
      <c r="H82" s="34"/>
      <c r="I82" s="37"/>
      <c r="J82" s="35"/>
      <c r="K82" s="35"/>
      <c r="L82" s="38"/>
      <c r="M82" s="35"/>
      <c r="N82" s="35"/>
      <c r="O82" s="35"/>
      <c r="P82" s="35"/>
      <c r="Q82" s="34"/>
      <c r="R82" s="35"/>
      <c r="S82" s="35"/>
      <c r="T82" s="39"/>
      <c r="U82" s="35"/>
      <c r="V82" s="35"/>
      <c r="W82" s="38"/>
      <c r="X82" s="35"/>
      <c r="Y82" s="40"/>
      <c r="Z82" s="35"/>
      <c r="AA82" s="35"/>
      <c r="AB82" s="171" t="str" cm="1">
        <f t="array" ref="AB82">IFERROR(IF(COUNTA('Detailed Inventory'!$B82:$AA82)=0,"",IF(AND($B82="",$C82=""),"Error: Missing Response in Column B or C",IF(OR($E82="",$Q82=""),"Error: Missing Response in Column E or Q",INDEX(SL_Class[Entire SL Classification],MATCH(SUMIFS(SL_Class[Unique ID],SL_Class[UpSys SL Material],I82,SL_Class[UpSys Ever Previously Lead],H82,SL_Class[DownCus SL Material],T82),SL_Class[Unique ID],0),0)))),"Error: Invalid Column H, I, or T. Check spelling &amp; valid options (see dropdown)")</f>
        <v/>
      </c>
      <c r="AC82" s="32"/>
      <c r="AD82" s="31" t="b">
        <f t="shared" si="2"/>
        <v>0</v>
      </c>
      <c r="AE82" s="31" t="b">
        <f t="shared" si="3"/>
        <v>0</v>
      </c>
    </row>
    <row r="83" spans="1:31" ht="50.15" customHeight="1" x14ac:dyDescent="0.35">
      <c r="A83" s="100">
        <v>78</v>
      </c>
      <c r="B83" s="34"/>
      <c r="C83" s="35"/>
      <c r="D83" s="36"/>
      <c r="E83" s="34"/>
      <c r="F83" s="35"/>
      <c r="G83" s="35"/>
      <c r="H83" s="34"/>
      <c r="I83" s="37"/>
      <c r="J83" s="35"/>
      <c r="K83" s="35"/>
      <c r="L83" s="38"/>
      <c r="M83" s="35"/>
      <c r="N83" s="35"/>
      <c r="O83" s="35"/>
      <c r="P83" s="35"/>
      <c r="Q83" s="34"/>
      <c r="R83" s="35"/>
      <c r="S83" s="35"/>
      <c r="T83" s="39"/>
      <c r="U83" s="35"/>
      <c r="V83" s="35"/>
      <c r="W83" s="38"/>
      <c r="X83" s="35"/>
      <c r="Y83" s="40"/>
      <c r="Z83" s="35"/>
      <c r="AA83" s="35"/>
      <c r="AB83" s="171" t="str" cm="1">
        <f t="array" ref="AB83">IFERROR(IF(COUNTA('Detailed Inventory'!$B83:$AA83)=0,"",IF(AND($B83="",$C83=""),"Error: Missing Response in Column B or C",IF(OR($E83="",$Q83=""),"Error: Missing Response in Column E or Q",INDEX(SL_Class[Entire SL Classification],MATCH(SUMIFS(SL_Class[Unique ID],SL_Class[UpSys SL Material],I83,SL_Class[UpSys Ever Previously Lead],H83,SL_Class[DownCus SL Material],T83),SL_Class[Unique ID],0),0)))),"Error: Invalid Column H, I, or T. Check spelling &amp; valid options (see dropdown)")</f>
        <v/>
      </c>
      <c r="AC83" s="32"/>
      <c r="AD83" s="31" t="b">
        <f t="shared" si="2"/>
        <v>0</v>
      </c>
      <c r="AE83" s="31" t="b">
        <f t="shared" si="3"/>
        <v>0</v>
      </c>
    </row>
    <row r="84" spans="1:31" ht="50.15" customHeight="1" x14ac:dyDescent="0.35">
      <c r="A84" s="101">
        <v>79</v>
      </c>
      <c r="B84" s="34"/>
      <c r="C84" s="35"/>
      <c r="D84" s="36"/>
      <c r="E84" s="34"/>
      <c r="F84" s="35"/>
      <c r="G84" s="35"/>
      <c r="H84" s="34"/>
      <c r="I84" s="37"/>
      <c r="J84" s="35"/>
      <c r="K84" s="35"/>
      <c r="L84" s="38"/>
      <c r="M84" s="35"/>
      <c r="N84" s="35"/>
      <c r="O84" s="35"/>
      <c r="P84" s="35"/>
      <c r="Q84" s="34"/>
      <c r="R84" s="35"/>
      <c r="S84" s="35"/>
      <c r="T84" s="39"/>
      <c r="U84" s="35"/>
      <c r="V84" s="35"/>
      <c r="W84" s="38"/>
      <c r="X84" s="35"/>
      <c r="Y84" s="40"/>
      <c r="Z84" s="35"/>
      <c r="AA84" s="35"/>
      <c r="AB84" s="171" t="str" cm="1">
        <f t="array" ref="AB84">IFERROR(IF(COUNTA('Detailed Inventory'!$B84:$AA84)=0,"",IF(AND($B84="",$C84=""),"Error: Missing Response in Column B or C",IF(OR($E84="",$Q84=""),"Error: Missing Response in Column E or Q",INDEX(SL_Class[Entire SL Classification],MATCH(SUMIFS(SL_Class[Unique ID],SL_Class[UpSys SL Material],I84,SL_Class[UpSys Ever Previously Lead],H84,SL_Class[DownCus SL Material],T84),SL_Class[Unique ID],0),0)))),"Error: Invalid Column H, I, or T. Check spelling &amp; valid options (see dropdown)")</f>
        <v/>
      </c>
      <c r="AC84" s="32"/>
      <c r="AD84" s="31" t="b">
        <f t="shared" si="2"/>
        <v>0</v>
      </c>
      <c r="AE84" s="31" t="b">
        <f t="shared" si="3"/>
        <v>0</v>
      </c>
    </row>
    <row r="85" spans="1:31" ht="50.15" customHeight="1" x14ac:dyDescent="0.35">
      <c r="A85" s="100">
        <v>80</v>
      </c>
      <c r="B85" s="34"/>
      <c r="C85" s="35"/>
      <c r="D85" s="36"/>
      <c r="E85" s="34"/>
      <c r="F85" s="35"/>
      <c r="G85" s="35"/>
      <c r="H85" s="34"/>
      <c r="I85" s="37"/>
      <c r="J85" s="35"/>
      <c r="K85" s="35"/>
      <c r="L85" s="38"/>
      <c r="M85" s="35"/>
      <c r="N85" s="35"/>
      <c r="O85" s="35"/>
      <c r="P85" s="35"/>
      <c r="Q85" s="34"/>
      <c r="R85" s="35"/>
      <c r="S85" s="35"/>
      <c r="T85" s="39"/>
      <c r="U85" s="35"/>
      <c r="V85" s="35"/>
      <c r="W85" s="38"/>
      <c r="X85" s="35"/>
      <c r="Y85" s="40"/>
      <c r="Z85" s="35"/>
      <c r="AA85" s="35"/>
      <c r="AB85" s="171" t="str" cm="1">
        <f t="array" ref="AB85">IFERROR(IF(COUNTA('Detailed Inventory'!$B85:$AA85)=0,"",IF(AND($B85="",$C85=""),"Error: Missing Response in Column B or C",IF(OR($E85="",$Q85=""),"Error: Missing Response in Column E or Q",INDEX(SL_Class[Entire SL Classification],MATCH(SUMIFS(SL_Class[Unique ID],SL_Class[UpSys SL Material],I85,SL_Class[UpSys Ever Previously Lead],H85,SL_Class[DownCus SL Material],T85),SL_Class[Unique ID],0),0)))),"Error: Invalid Column H, I, or T. Check spelling &amp; valid options (see dropdown)")</f>
        <v/>
      </c>
      <c r="AC85" s="32"/>
      <c r="AD85" s="31" t="b">
        <f t="shared" si="2"/>
        <v>0</v>
      </c>
      <c r="AE85" s="31" t="b">
        <f t="shared" si="3"/>
        <v>0</v>
      </c>
    </row>
    <row r="86" spans="1:31" ht="50.15" customHeight="1" x14ac:dyDescent="0.35">
      <c r="A86" s="101">
        <v>81</v>
      </c>
      <c r="B86" s="34"/>
      <c r="C86" s="35"/>
      <c r="D86" s="36"/>
      <c r="E86" s="34"/>
      <c r="F86" s="35"/>
      <c r="G86" s="35"/>
      <c r="H86" s="34"/>
      <c r="I86" s="37"/>
      <c r="J86" s="35"/>
      <c r="K86" s="35"/>
      <c r="L86" s="38"/>
      <c r="M86" s="35"/>
      <c r="N86" s="35"/>
      <c r="O86" s="35"/>
      <c r="P86" s="35"/>
      <c r="Q86" s="34"/>
      <c r="R86" s="35"/>
      <c r="S86" s="35"/>
      <c r="T86" s="39"/>
      <c r="U86" s="35"/>
      <c r="V86" s="35"/>
      <c r="W86" s="38"/>
      <c r="X86" s="35"/>
      <c r="Y86" s="40"/>
      <c r="Z86" s="35"/>
      <c r="AA86" s="35"/>
      <c r="AB86" s="171" t="str" cm="1">
        <f t="array" ref="AB86">IFERROR(IF(COUNTA('Detailed Inventory'!$B86:$AA86)=0,"",IF(AND($B86="",$C86=""),"Error: Missing Response in Column B or C",IF(OR($E86="",$Q86=""),"Error: Missing Response in Column E or Q",INDEX(SL_Class[Entire SL Classification],MATCH(SUMIFS(SL_Class[Unique ID],SL_Class[UpSys SL Material],I86,SL_Class[UpSys Ever Previously Lead],H86,SL_Class[DownCus SL Material],T86),SL_Class[Unique ID],0),0)))),"Error: Invalid Column H, I, or T. Check spelling &amp; valid options (see dropdown)")</f>
        <v/>
      </c>
      <c r="AC86" s="32"/>
      <c r="AD86" s="31" t="b">
        <f t="shared" si="2"/>
        <v>0</v>
      </c>
      <c r="AE86" s="31" t="b">
        <f t="shared" si="3"/>
        <v>0</v>
      </c>
    </row>
    <row r="87" spans="1:31" ht="50.15" customHeight="1" x14ac:dyDescent="0.35">
      <c r="A87" s="100">
        <v>82</v>
      </c>
      <c r="B87" s="34"/>
      <c r="C87" s="35"/>
      <c r="D87" s="36"/>
      <c r="E87" s="34"/>
      <c r="F87" s="35"/>
      <c r="G87" s="35"/>
      <c r="H87" s="34"/>
      <c r="I87" s="37"/>
      <c r="J87" s="35"/>
      <c r="K87" s="35"/>
      <c r="L87" s="38"/>
      <c r="M87" s="35"/>
      <c r="N87" s="40"/>
      <c r="O87" s="35"/>
      <c r="P87" s="35"/>
      <c r="Q87" s="34"/>
      <c r="R87" s="35"/>
      <c r="S87" s="35"/>
      <c r="T87" s="39"/>
      <c r="U87" s="35"/>
      <c r="V87" s="35"/>
      <c r="W87" s="38"/>
      <c r="X87" s="35"/>
      <c r="Y87" s="40"/>
      <c r="Z87" s="35"/>
      <c r="AA87" s="35"/>
      <c r="AB87" s="171" t="str" cm="1">
        <f t="array" ref="AB87">IFERROR(IF(COUNTA('Detailed Inventory'!$B87:$AA87)=0,"",IF(AND($B87="",$C87=""),"Error: Missing Response in Column B or C",IF(OR($E87="",$Q87=""),"Error: Missing Response in Column E or Q",INDEX(SL_Class[Entire SL Classification],MATCH(SUMIFS(SL_Class[Unique ID],SL_Class[UpSys SL Material],I87,SL_Class[UpSys Ever Previously Lead],H87,SL_Class[DownCus SL Material],T87),SL_Class[Unique ID],0),0)))),"Error: Invalid Column H, I, or T. Check spelling &amp; valid options (see dropdown)")</f>
        <v/>
      </c>
      <c r="AC87" s="32"/>
      <c r="AD87" s="31" t="b">
        <f t="shared" si="2"/>
        <v>0</v>
      </c>
      <c r="AE87" s="31" t="b">
        <f t="shared" si="3"/>
        <v>0</v>
      </c>
    </row>
    <row r="88" spans="1:31" ht="50.15" customHeight="1" x14ac:dyDescent="0.35">
      <c r="A88" s="101">
        <v>83</v>
      </c>
      <c r="B88" s="34"/>
      <c r="C88" s="35"/>
      <c r="D88" s="36"/>
      <c r="E88" s="34"/>
      <c r="F88" s="35"/>
      <c r="G88" s="35"/>
      <c r="H88" s="34"/>
      <c r="I88" s="37"/>
      <c r="J88" s="35"/>
      <c r="K88" s="35"/>
      <c r="L88" s="38"/>
      <c r="M88" s="35"/>
      <c r="N88" s="35"/>
      <c r="O88" s="35"/>
      <c r="P88" s="35"/>
      <c r="Q88" s="34"/>
      <c r="R88" s="35"/>
      <c r="S88" s="35"/>
      <c r="T88" s="39"/>
      <c r="U88" s="35"/>
      <c r="V88" s="35"/>
      <c r="W88" s="38"/>
      <c r="X88" s="35"/>
      <c r="Y88" s="40"/>
      <c r="Z88" s="35"/>
      <c r="AA88" s="35"/>
      <c r="AB88" s="171" t="str" cm="1">
        <f t="array" ref="AB88">IFERROR(IF(COUNTA('Detailed Inventory'!$B88:$AA88)=0,"",IF(AND($B88="",$C88=""),"Error: Missing Response in Column B or C",IF(OR($E88="",$Q88=""),"Error: Missing Response in Column E or Q",INDEX(SL_Class[Entire SL Classification],MATCH(SUMIFS(SL_Class[Unique ID],SL_Class[UpSys SL Material],I88,SL_Class[UpSys Ever Previously Lead],H88,SL_Class[DownCus SL Material],T88),SL_Class[Unique ID],0),0)))),"Error: Invalid Column H, I, or T. Check spelling &amp; valid options (see dropdown)")</f>
        <v/>
      </c>
      <c r="AC88" s="32"/>
      <c r="AD88" s="31" t="b">
        <f t="shared" si="2"/>
        <v>0</v>
      </c>
      <c r="AE88" s="31" t="b">
        <f t="shared" si="3"/>
        <v>0</v>
      </c>
    </row>
    <row r="89" spans="1:31" ht="50.15" customHeight="1" x14ac:dyDescent="0.35">
      <c r="A89" s="100">
        <v>84</v>
      </c>
      <c r="B89" s="34"/>
      <c r="C89" s="35"/>
      <c r="D89" s="36"/>
      <c r="E89" s="34"/>
      <c r="F89" s="35"/>
      <c r="G89" s="35"/>
      <c r="H89" s="34"/>
      <c r="I89" s="37"/>
      <c r="J89" s="35"/>
      <c r="K89" s="35"/>
      <c r="L89" s="38"/>
      <c r="M89" s="35"/>
      <c r="N89" s="35"/>
      <c r="O89" s="35"/>
      <c r="P89" s="35"/>
      <c r="Q89" s="34"/>
      <c r="R89" s="35"/>
      <c r="S89" s="35"/>
      <c r="T89" s="39"/>
      <c r="U89" s="35"/>
      <c r="V89" s="35"/>
      <c r="W89" s="38"/>
      <c r="X89" s="35"/>
      <c r="Y89" s="40"/>
      <c r="Z89" s="35"/>
      <c r="AA89" s="35"/>
      <c r="AB89" s="171" t="str" cm="1">
        <f t="array" ref="AB89">IFERROR(IF(COUNTA('Detailed Inventory'!$B89:$AA89)=0,"",IF(AND($B89="",$C89=""),"Error: Missing Response in Column B or C",IF(OR($E89="",$Q89=""),"Error: Missing Response in Column E or Q",INDEX(SL_Class[Entire SL Classification],MATCH(SUMIFS(SL_Class[Unique ID],SL_Class[UpSys SL Material],I89,SL_Class[UpSys Ever Previously Lead],H89,SL_Class[DownCus SL Material],T89),SL_Class[Unique ID],0),0)))),"Error: Invalid Column H, I, or T. Check spelling &amp; valid options (see dropdown)")</f>
        <v/>
      </c>
      <c r="AC89" s="32"/>
      <c r="AD89" s="31" t="b">
        <f t="shared" si="2"/>
        <v>0</v>
      </c>
      <c r="AE89" s="31" t="b">
        <f t="shared" si="3"/>
        <v>0</v>
      </c>
    </row>
    <row r="90" spans="1:31" ht="50.15" customHeight="1" x14ac:dyDescent="0.35">
      <c r="A90" s="101">
        <v>85</v>
      </c>
      <c r="B90" s="34"/>
      <c r="C90" s="35"/>
      <c r="D90" s="36"/>
      <c r="E90" s="34"/>
      <c r="F90" s="35"/>
      <c r="G90" s="35"/>
      <c r="H90" s="34"/>
      <c r="I90" s="37"/>
      <c r="J90" s="35"/>
      <c r="K90" s="35"/>
      <c r="L90" s="38"/>
      <c r="M90" s="35"/>
      <c r="N90" s="35"/>
      <c r="O90" s="35"/>
      <c r="P90" s="35"/>
      <c r="Q90" s="34"/>
      <c r="R90" s="35"/>
      <c r="S90" s="35"/>
      <c r="T90" s="39"/>
      <c r="U90" s="35"/>
      <c r="V90" s="35"/>
      <c r="W90" s="38"/>
      <c r="X90" s="35"/>
      <c r="Y90" s="40"/>
      <c r="Z90" s="35"/>
      <c r="AA90" s="35"/>
      <c r="AB90" s="171" t="str" cm="1">
        <f t="array" ref="AB90">IFERROR(IF(COUNTA('Detailed Inventory'!$B90:$AA90)=0,"",IF(AND($B90="",$C90=""),"Error: Missing Response in Column B or C",IF(OR($E90="",$Q90=""),"Error: Missing Response in Column E or Q",INDEX(SL_Class[Entire SL Classification],MATCH(SUMIFS(SL_Class[Unique ID],SL_Class[UpSys SL Material],I90,SL_Class[UpSys Ever Previously Lead],H90,SL_Class[DownCus SL Material],T90),SL_Class[Unique ID],0),0)))),"Error: Invalid Column H, I, or T. Check spelling &amp; valid options (see dropdown)")</f>
        <v/>
      </c>
      <c r="AC90" s="32"/>
      <c r="AD90" s="31" t="b">
        <f t="shared" si="2"/>
        <v>0</v>
      </c>
      <c r="AE90" s="31" t="b">
        <f t="shared" si="3"/>
        <v>0</v>
      </c>
    </row>
    <row r="91" spans="1:31" ht="50.15" customHeight="1" x14ac:dyDescent="0.35">
      <c r="A91" s="100">
        <v>86</v>
      </c>
      <c r="B91" s="34"/>
      <c r="C91" s="35"/>
      <c r="D91" s="36"/>
      <c r="E91" s="34"/>
      <c r="F91" s="35"/>
      <c r="G91" s="35"/>
      <c r="H91" s="34"/>
      <c r="I91" s="37"/>
      <c r="J91" s="35"/>
      <c r="K91" s="35"/>
      <c r="L91" s="38"/>
      <c r="M91" s="35"/>
      <c r="N91" s="35"/>
      <c r="O91" s="35"/>
      <c r="P91" s="35"/>
      <c r="Q91" s="34"/>
      <c r="R91" s="35"/>
      <c r="S91" s="35"/>
      <c r="T91" s="39"/>
      <c r="U91" s="35"/>
      <c r="V91" s="35"/>
      <c r="W91" s="38"/>
      <c r="X91" s="35"/>
      <c r="Y91" s="40"/>
      <c r="Z91" s="35"/>
      <c r="AA91" s="35"/>
      <c r="AB91" s="171" t="str" cm="1">
        <f t="array" ref="AB91">IFERROR(IF(COUNTA('Detailed Inventory'!$B91:$AA91)=0,"",IF(AND($B91="",$C91=""),"Error: Missing Response in Column B or C",IF(OR($E91="",$Q91=""),"Error: Missing Response in Column E or Q",INDEX(SL_Class[Entire SL Classification],MATCH(SUMIFS(SL_Class[Unique ID],SL_Class[UpSys SL Material],I91,SL_Class[UpSys Ever Previously Lead],H91,SL_Class[DownCus SL Material],T91),SL_Class[Unique ID],0),0)))),"Error: Invalid Column H, I, or T. Check spelling &amp; valid options (see dropdown)")</f>
        <v/>
      </c>
      <c r="AC91" s="32"/>
      <c r="AD91" s="31" t="b">
        <f t="shared" si="2"/>
        <v>0</v>
      </c>
      <c r="AE91" s="31" t="b">
        <f t="shared" si="3"/>
        <v>0</v>
      </c>
    </row>
    <row r="92" spans="1:31" ht="50.15" customHeight="1" x14ac:dyDescent="0.35">
      <c r="A92" s="101">
        <v>87</v>
      </c>
      <c r="B92" s="34"/>
      <c r="C92" s="35"/>
      <c r="D92" s="36"/>
      <c r="E92" s="34"/>
      <c r="F92" s="35"/>
      <c r="G92" s="35"/>
      <c r="H92" s="34"/>
      <c r="I92" s="37"/>
      <c r="J92" s="35"/>
      <c r="K92" s="35"/>
      <c r="L92" s="38"/>
      <c r="M92" s="35"/>
      <c r="N92" s="35"/>
      <c r="O92" s="35"/>
      <c r="P92" s="35"/>
      <c r="Q92" s="34"/>
      <c r="R92" s="35"/>
      <c r="S92" s="35"/>
      <c r="T92" s="39"/>
      <c r="U92" s="35"/>
      <c r="V92" s="35"/>
      <c r="W92" s="38"/>
      <c r="X92" s="35"/>
      <c r="Y92" s="40"/>
      <c r="Z92" s="35"/>
      <c r="AA92" s="35"/>
      <c r="AB92" s="171" t="str" cm="1">
        <f t="array" ref="AB92">IFERROR(IF(COUNTA('Detailed Inventory'!$B92:$AA92)=0,"",IF(AND($B92="",$C92=""),"Error: Missing Response in Column B or C",IF(OR($E92="",$Q92=""),"Error: Missing Response in Column E or Q",INDEX(SL_Class[Entire SL Classification],MATCH(SUMIFS(SL_Class[Unique ID],SL_Class[UpSys SL Material],I92,SL_Class[UpSys Ever Previously Lead],H92,SL_Class[DownCus SL Material],T92),SL_Class[Unique ID],0),0)))),"Error: Invalid Column H, I, or T. Check spelling &amp; valid options (see dropdown)")</f>
        <v/>
      </c>
      <c r="AC92" s="32"/>
      <c r="AD92" s="31" t="b">
        <f t="shared" si="2"/>
        <v>0</v>
      </c>
      <c r="AE92" s="31" t="b">
        <f t="shared" si="3"/>
        <v>0</v>
      </c>
    </row>
    <row r="93" spans="1:31" ht="50.15" customHeight="1" x14ac:dyDescent="0.35">
      <c r="A93" s="100">
        <v>88</v>
      </c>
      <c r="B93" s="34"/>
      <c r="C93" s="35"/>
      <c r="D93" s="36"/>
      <c r="E93" s="34"/>
      <c r="F93" s="35"/>
      <c r="G93" s="35"/>
      <c r="H93" s="34"/>
      <c r="I93" s="37"/>
      <c r="J93" s="35"/>
      <c r="K93" s="35"/>
      <c r="L93" s="38"/>
      <c r="M93" s="35"/>
      <c r="N93" s="35"/>
      <c r="O93" s="35"/>
      <c r="P93" s="35"/>
      <c r="Q93" s="34"/>
      <c r="R93" s="35"/>
      <c r="S93" s="35"/>
      <c r="T93" s="39"/>
      <c r="U93" s="35"/>
      <c r="V93" s="35"/>
      <c r="W93" s="38"/>
      <c r="X93" s="35"/>
      <c r="Y93" s="40"/>
      <c r="Z93" s="35"/>
      <c r="AA93" s="35"/>
      <c r="AB93" s="171" t="str" cm="1">
        <f t="array" ref="AB93">IFERROR(IF(COUNTA('Detailed Inventory'!$B93:$AA93)=0,"",IF(AND($B93="",$C93=""),"Error: Missing Response in Column B or C",IF(OR($E93="",$Q93=""),"Error: Missing Response in Column E or Q",INDEX(SL_Class[Entire SL Classification],MATCH(SUMIFS(SL_Class[Unique ID],SL_Class[UpSys SL Material],I93,SL_Class[UpSys Ever Previously Lead],H93,SL_Class[DownCus SL Material],T93),SL_Class[Unique ID],0),0)))),"Error: Invalid Column H, I, or T. Check spelling &amp; valid options (see dropdown)")</f>
        <v/>
      </c>
      <c r="AC93" s="32"/>
      <c r="AD93" s="31" t="b">
        <f t="shared" si="2"/>
        <v>0</v>
      </c>
      <c r="AE93" s="31" t="b">
        <f t="shared" si="3"/>
        <v>0</v>
      </c>
    </row>
    <row r="94" spans="1:31" ht="50.15" customHeight="1" x14ac:dyDescent="0.35">
      <c r="A94" s="101">
        <v>89</v>
      </c>
      <c r="B94" s="34"/>
      <c r="C94" s="35"/>
      <c r="D94" s="36"/>
      <c r="E94" s="34"/>
      <c r="F94" s="35"/>
      <c r="G94" s="35"/>
      <c r="H94" s="34"/>
      <c r="I94" s="37"/>
      <c r="J94" s="35"/>
      <c r="K94" s="35"/>
      <c r="L94" s="38"/>
      <c r="M94" s="35"/>
      <c r="N94" s="35"/>
      <c r="O94" s="35"/>
      <c r="P94" s="35"/>
      <c r="Q94" s="34"/>
      <c r="R94" s="35"/>
      <c r="S94" s="35"/>
      <c r="T94" s="39"/>
      <c r="U94" s="35"/>
      <c r="V94" s="35"/>
      <c r="W94" s="38"/>
      <c r="X94" s="35"/>
      <c r="Y94" s="40"/>
      <c r="Z94" s="35"/>
      <c r="AA94" s="35"/>
      <c r="AB94" s="171" t="str" cm="1">
        <f t="array" ref="AB94">IFERROR(IF(COUNTA('Detailed Inventory'!$B94:$AA94)=0,"",IF(AND($B94="",$C94=""),"Error: Missing Response in Column B or C",IF(OR($E94="",$Q94=""),"Error: Missing Response in Column E or Q",INDEX(SL_Class[Entire SL Classification],MATCH(SUMIFS(SL_Class[Unique ID],SL_Class[UpSys SL Material],I94,SL_Class[UpSys Ever Previously Lead],H94,SL_Class[DownCus SL Material],T94),SL_Class[Unique ID],0),0)))),"Error: Invalid Column H, I, or T. Check spelling &amp; valid options (see dropdown)")</f>
        <v/>
      </c>
      <c r="AC94" s="32"/>
      <c r="AD94" s="31" t="b">
        <f t="shared" si="2"/>
        <v>0</v>
      </c>
      <c r="AE94" s="31" t="b">
        <f t="shared" si="3"/>
        <v>0</v>
      </c>
    </row>
    <row r="95" spans="1:31" ht="50.15" customHeight="1" x14ac:dyDescent="0.35">
      <c r="A95" s="100">
        <v>90</v>
      </c>
      <c r="B95" s="34"/>
      <c r="C95" s="35"/>
      <c r="D95" s="36"/>
      <c r="E95" s="34"/>
      <c r="F95" s="35"/>
      <c r="G95" s="35"/>
      <c r="H95" s="34"/>
      <c r="I95" s="37"/>
      <c r="J95" s="35"/>
      <c r="K95" s="35"/>
      <c r="L95" s="38"/>
      <c r="M95" s="35"/>
      <c r="N95" s="35"/>
      <c r="O95" s="35"/>
      <c r="P95" s="35"/>
      <c r="Q95" s="34"/>
      <c r="R95" s="35"/>
      <c r="S95" s="35"/>
      <c r="T95" s="39"/>
      <c r="U95" s="35"/>
      <c r="V95" s="35"/>
      <c r="W95" s="38"/>
      <c r="X95" s="35"/>
      <c r="Y95" s="40"/>
      <c r="Z95" s="35"/>
      <c r="AA95" s="35"/>
      <c r="AB95" s="171" t="str" cm="1">
        <f t="array" ref="AB95">IFERROR(IF(COUNTA('Detailed Inventory'!$B95:$AA95)=0,"",IF(AND($B95="",$C95=""),"Error: Missing Response in Column B or C",IF(OR($E95="",$Q95=""),"Error: Missing Response in Column E or Q",INDEX(SL_Class[Entire SL Classification],MATCH(SUMIFS(SL_Class[Unique ID],SL_Class[UpSys SL Material],I95,SL_Class[UpSys Ever Previously Lead],H95,SL_Class[DownCus SL Material],T95),SL_Class[Unique ID],0),0)))),"Error: Invalid Column H, I, or T. Check spelling &amp; valid options (see dropdown)")</f>
        <v/>
      </c>
      <c r="AC95" s="32"/>
      <c r="AD95" s="31" t="b">
        <f t="shared" si="2"/>
        <v>0</v>
      </c>
      <c r="AE95" s="31" t="b">
        <f t="shared" si="3"/>
        <v>0</v>
      </c>
    </row>
    <row r="96" spans="1:31" ht="50.15" customHeight="1" x14ac:dyDescent="0.35">
      <c r="A96" s="101">
        <v>91</v>
      </c>
      <c r="B96" s="34"/>
      <c r="C96" s="35"/>
      <c r="D96" s="36"/>
      <c r="E96" s="34"/>
      <c r="F96" s="35"/>
      <c r="G96" s="35"/>
      <c r="H96" s="34"/>
      <c r="I96" s="37"/>
      <c r="J96" s="35"/>
      <c r="K96" s="35"/>
      <c r="L96" s="38"/>
      <c r="M96" s="35"/>
      <c r="N96" s="35"/>
      <c r="O96" s="35"/>
      <c r="P96" s="35"/>
      <c r="Q96" s="34"/>
      <c r="R96" s="35"/>
      <c r="S96" s="35"/>
      <c r="T96" s="39"/>
      <c r="U96" s="35"/>
      <c r="V96" s="35"/>
      <c r="W96" s="38"/>
      <c r="X96" s="35"/>
      <c r="Y96" s="40"/>
      <c r="Z96" s="35"/>
      <c r="AA96" s="35"/>
      <c r="AB96" s="171" t="str" cm="1">
        <f t="array" ref="AB96">IFERROR(IF(COUNTA('Detailed Inventory'!$B96:$AA96)=0,"",IF(AND($B96="",$C96=""),"Error: Missing Response in Column B or C",IF(OR($E96="",$Q96=""),"Error: Missing Response in Column E or Q",INDEX(SL_Class[Entire SL Classification],MATCH(SUMIFS(SL_Class[Unique ID],SL_Class[UpSys SL Material],I96,SL_Class[UpSys Ever Previously Lead],H96,SL_Class[DownCus SL Material],T96),SL_Class[Unique ID],0),0)))),"Error: Invalid Column H, I, or T. Check spelling &amp; valid options (see dropdown)")</f>
        <v/>
      </c>
      <c r="AC96" s="32"/>
      <c r="AD96" s="31" t="b">
        <f t="shared" si="2"/>
        <v>0</v>
      </c>
      <c r="AE96" s="31" t="b">
        <f t="shared" si="3"/>
        <v>0</v>
      </c>
    </row>
    <row r="97" spans="1:31" ht="50.15" customHeight="1" x14ac:dyDescent="0.35">
      <c r="A97" s="100">
        <v>92</v>
      </c>
      <c r="B97" s="34"/>
      <c r="C97" s="35"/>
      <c r="D97" s="36"/>
      <c r="E97" s="34"/>
      <c r="F97" s="35"/>
      <c r="G97" s="35"/>
      <c r="H97" s="34"/>
      <c r="I97" s="37"/>
      <c r="J97" s="35"/>
      <c r="K97" s="35"/>
      <c r="L97" s="38"/>
      <c r="M97" s="35"/>
      <c r="N97" s="35"/>
      <c r="O97" s="35"/>
      <c r="P97" s="35"/>
      <c r="Q97" s="34"/>
      <c r="R97" s="35"/>
      <c r="S97" s="35"/>
      <c r="T97" s="39"/>
      <c r="U97" s="35"/>
      <c r="V97" s="35"/>
      <c r="W97" s="38"/>
      <c r="X97" s="35"/>
      <c r="Y97" s="40"/>
      <c r="Z97" s="35"/>
      <c r="AA97" s="35"/>
      <c r="AB97" s="171" t="str" cm="1">
        <f t="array" ref="AB97">IFERROR(IF(COUNTA('Detailed Inventory'!$B97:$AA97)=0,"",IF(AND($B97="",$C97=""),"Error: Missing Response in Column B or C",IF(OR($E97="",$Q97=""),"Error: Missing Response in Column E or Q",INDEX(SL_Class[Entire SL Classification],MATCH(SUMIFS(SL_Class[Unique ID],SL_Class[UpSys SL Material],I97,SL_Class[UpSys Ever Previously Lead],H97,SL_Class[DownCus SL Material],T97),SL_Class[Unique ID],0),0)))),"Error: Invalid Column H, I, or T. Check spelling &amp; valid options (see dropdown)")</f>
        <v/>
      </c>
      <c r="AC97" s="32"/>
      <c r="AD97" s="31" t="b">
        <f t="shared" si="2"/>
        <v>0</v>
      </c>
      <c r="AE97" s="31" t="b">
        <f t="shared" si="3"/>
        <v>0</v>
      </c>
    </row>
    <row r="98" spans="1:31" ht="50.15" customHeight="1" x14ac:dyDescent="0.35">
      <c r="A98" s="101">
        <v>93</v>
      </c>
      <c r="B98" s="34"/>
      <c r="C98" s="35"/>
      <c r="D98" s="36"/>
      <c r="E98" s="34"/>
      <c r="F98" s="35"/>
      <c r="G98" s="35"/>
      <c r="H98" s="34"/>
      <c r="I98" s="37"/>
      <c r="J98" s="35"/>
      <c r="K98" s="35"/>
      <c r="L98" s="38"/>
      <c r="M98" s="35"/>
      <c r="N98" s="35"/>
      <c r="O98" s="35"/>
      <c r="P98" s="35"/>
      <c r="Q98" s="34"/>
      <c r="R98" s="35"/>
      <c r="S98" s="35"/>
      <c r="T98" s="39"/>
      <c r="U98" s="35"/>
      <c r="V98" s="35"/>
      <c r="W98" s="38"/>
      <c r="X98" s="35"/>
      <c r="Y98" s="40"/>
      <c r="Z98" s="35"/>
      <c r="AA98" s="35"/>
      <c r="AB98" s="171" t="str" cm="1">
        <f t="array" ref="AB98">IFERROR(IF(COUNTA('Detailed Inventory'!$B98:$AA98)=0,"",IF(AND($B98="",$C98=""),"Error: Missing Response in Column B or C",IF(OR($E98="",$Q98=""),"Error: Missing Response in Column E or Q",INDEX(SL_Class[Entire SL Classification],MATCH(SUMIFS(SL_Class[Unique ID],SL_Class[UpSys SL Material],I98,SL_Class[UpSys Ever Previously Lead],H98,SL_Class[DownCus SL Material],T98),SL_Class[Unique ID],0),0)))),"Error: Invalid Column H, I, or T. Check spelling &amp; valid options (see dropdown)")</f>
        <v/>
      </c>
      <c r="AC98" s="32"/>
      <c r="AD98" s="31" t="b">
        <f t="shared" si="2"/>
        <v>0</v>
      </c>
      <c r="AE98" s="31" t="b">
        <f t="shared" si="3"/>
        <v>0</v>
      </c>
    </row>
    <row r="99" spans="1:31" ht="50.15" customHeight="1" x14ac:dyDescent="0.35">
      <c r="A99" s="100">
        <v>94</v>
      </c>
      <c r="B99" s="34"/>
      <c r="C99" s="35"/>
      <c r="D99" s="36"/>
      <c r="E99" s="34"/>
      <c r="F99" s="35"/>
      <c r="G99" s="35"/>
      <c r="H99" s="34"/>
      <c r="I99" s="37"/>
      <c r="J99" s="35"/>
      <c r="K99" s="35"/>
      <c r="L99" s="38"/>
      <c r="M99" s="35"/>
      <c r="N99" s="35"/>
      <c r="O99" s="35"/>
      <c r="P99" s="35"/>
      <c r="Q99" s="34"/>
      <c r="R99" s="35"/>
      <c r="S99" s="35"/>
      <c r="T99" s="39"/>
      <c r="U99" s="35"/>
      <c r="V99" s="35"/>
      <c r="W99" s="38"/>
      <c r="X99" s="35"/>
      <c r="Y99" s="40"/>
      <c r="Z99" s="35"/>
      <c r="AA99" s="35"/>
      <c r="AB99" s="171" t="str" cm="1">
        <f t="array" ref="AB99">IFERROR(IF(COUNTA('Detailed Inventory'!$B99:$AA99)=0,"",IF(AND($B99="",$C99=""),"Error: Missing Response in Column B or C",IF(OR($E99="",$Q99=""),"Error: Missing Response in Column E or Q",INDEX(SL_Class[Entire SL Classification],MATCH(SUMIFS(SL_Class[Unique ID],SL_Class[UpSys SL Material],I99,SL_Class[UpSys Ever Previously Lead],H99,SL_Class[DownCus SL Material],T99),SL_Class[Unique ID],0),0)))),"Error: Invalid Column H, I, or T. Check spelling &amp; valid options (see dropdown)")</f>
        <v/>
      </c>
      <c r="AC99" s="32"/>
      <c r="AD99" s="31" t="b">
        <f t="shared" si="2"/>
        <v>0</v>
      </c>
      <c r="AE99" s="31" t="b">
        <f t="shared" si="3"/>
        <v>0</v>
      </c>
    </row>
    <row r="100" spans="1:31" ht="50.15" customHeight="1" x14ac:dyDescent="0.35">
      <c r="A100" s="101">
        <v>95</v>
      </c>
      <c r="B100" s="34"/>
      <c r="C100" s="35"/>
      <c r="D100" s="36"/>
      <c r="E100" s="34"/>
      <c r="F100" s="35"/>
      <c r="G100" s="35"/>
      <c r="H100" s="34"/>
      <c r="I100" s="37"/>
      <c r="J100" s="35"/>
      <c r="K100" s="35"/>
      <c r="L100" s="38"/>
      <c r="M100" s="35"/>
      <c r="N100" s="35"/>
      <c r="O100" s="35"/>
      <c r="P100" s="35"/>
      <c r="Q100" s="34"/>
      <c r="R100" s="35"/>
      <c r="S100" s="35"/>
      <c r="T100" s="39"/>
      <c r="U100" s="35"/>
      <c r="V100" s="35"/>
      <c r="W100" s="38"/>
      <c r="X100" s="35"/>
      <c r="Y100" s="40"/>
      <c r="Z100" s="35"/>
      <c r="AA100" s="35"/>
      <c r="AB100" s="171" t="str" cm="1">
        <f t="array" ref="AB100">IFERROR(IF(COUNTA('Detailed Inventory'!$B100:$AA100)=0,"",IF(AND($B100="",$C100=""),"Error: Missing Response in Column B or C",IF(OR($E100="",$Q100=""),"Error: Missing Response in Column E or Q",INDEX(SL_Class[Entire SL Classification],MATCH(SUMIFS(SL_Class[Unique ID],SL_Class[UpSys SL Material],I100,SL_Class[UpSys Ever Previously Lead],H100,SL_Class[DownCus SL Material],T100),SL_Class[Unique ID],0),0)))),"Error: Invalid Column H, I, or T. Check spelling &amp; valid options (see dropdown)")</f>
        <v/>
      </c>
      <c r="AC100" s="32"/>
      <c r="AD100" s="31" t="b">
        <f t="shared" si="2"/>
        <v>0</v>
      </c>
      <c r="AE100" s="31" t="b">
        <f t="shared" si="3"/>
        <v>0</v>
      </c>
    </row>
    <row r="101" spans="1:31" ht="50.15" customHeight="1" x14ac:dyDescent="0.35">
      <c r="A101" s="100">
        <v>96</v>
      </c>
      <c r="B101" s="34"/>
      <c r="C101" s="35"/>
      <c r="D101" s="36"/>
      <c r="E101" s="34"/>
      <c r="F101" s="35"/>
      <c r="G101" s="35"/>
      <c r="H101" s="34"/>
      <c r="I101" s="37"/>
      <c r="J101" s="35"/>
      <c r="K101" s="35"/>
      <c r="L101" s="38"/>
      <c r="M101" s="35"/>
      <c r="N101" s="40"/>
      <c r="O101" s="35"/>
      <c r="P101" s="35"/>
      <c r="Q101" s="34"/>
      <c r="R101" s="35"/>
      <c r="S101" s="35"/>
      <c r="T101" s="39"/>
      <c r="U101" s="35"/>
      <c r="V101" s="35"/>
      <c r="W101" s="38"/>
      <c r="X101" s="35"/>
      <c r="Y101" s="40"/>
      <c r="Z101" s="35"/>
      <c r="AA101" s="35"/>
      <c r="AB101" s="171" t="str" cm="1">
        <f t="array" ref="AB101">IFERROR(IF(COUNTA('Detailed Inventory'!$B101:$AA101)=0,"",IF(AND($B101="",$C101=""),"Error: Missing Response in Column B or C",IF(OR($E101="",$Q101=""),"Error: Missing Response in Column E or Q",INDEX(SL_Class[Entire SL Classification],MATCH(SUMIFS(SL_Class[Unique ID],SL_Class[UpSys SL Material],I101,SL_Class[UpSys Ever Previously Lead],H101,SL_Class[DownCus SL Material],T101),SL_Class[Unique ID],0),0)))),"Error: Invalid Column H, I, or T. Check spelling &amp; valid options (see dropdown)")</f>
        <v/>
      </c>
      <c r="AC101" s="32"/>
      <c r="AD101" s="31" t="b">
        <f t="shared" si="2"/>
        <v>0</v>
      </c>
      <c r="AE101" s="31" t="b">
        <f t="shared" si="3"/>
        <v>0</v>
      </c>
    </row>
    <row r="102" spans="1:31" ht="50.15" customHeight="1" x14ac:dyDescent="0.35">
      <c r="A102" s="101">
        <v>97</v>
      </c>
      <c r="B102" s="34"/>
      <c r="C102" s="35"/>
      <c r="D102" s="36"/>
      <c r="E102" s="34"/>
      <c r="F102" s="35"/>
      <c r="G102" s="35"/>
      <c r="H102" s="34"/>
      <c r="I102" s="37"/>
      <c r="J102" s="35"/>
      <c r="K102" s="35"/>
      <c r="L102" s="38"/>
      <c r="M102" s="35"/>
      <c r="N102" s="35"/>
      <c r="O102" s="35"/>
      <c r="P102" s="35"/>
      <c r="Q102" s="34"/>
      <c r="R102" s="35"/>
      <c r="S102" s="35"/>
      <c r="T102" s="39"/>
      <c r="U102" s="35"/>
      <c r="V102" s="35"/>
      <c r="W102" s="38"/>
      <c r="X102" s="35"/>
      <c r="Y102" s="40"/>
      <c r="Z102" s="35"/>
      <c r="AA102" s="35"/>
      <c r="AB102" s="171" t="str" cm="1">
        <f t="array" ref="AB102">IFERROR(IF(COUNTA('Detailed Inventory'!$B102:$AA102)=0,"",IF(AND($B102="",$C102=""),"Error: Missing Response in Column B or C",IF(OR($E102="",$Q102=""),"Error: Missing Response in Column E or Q",INDEX(SL_Class[Entire SL Classification],MATCH(SUMIFS(SL_Class[Unique ID],SL_Class[UpSys SL Material],I102,SL_Class[UpSys Ever Previously Lead],H102,SL_Class[DownCus SL Material],T102),SL_Class[Unique ID],0),0)))),"Error: Invalid Column H, I, or T. Check spelling &amp; valid options (see dropdown)")</f>
        <v/>
      </c>
      <c r="AC102" s="32"/>
      <c r="AD102" s="31" t="b">
        <f t="shared" si="2"/>
        <v>0</v>
      </c>
      <c r="AE102" s="31" t="b">
        <f t="shared" si="3"/>
        <v>0</v>
      </c>
    </row>
    <row r="103" spans="1:31" ht="50.15" customHeight="1" x14ac:dyDescent="0.35">
      <c r="A103" s="100">
        <v>98</v>
      </c>
      <c r="B103" s="34"/>
      <c r="C103" s="35"/>
      <c r="D103" s="36"/>
      <c r="E103" s="34"/>
      <c r="F103" s="35"/>
      <c r="G103" s="35"/>
      <c r="H103" s="34"/>
      <c r="I103" s="37"/>
      <c r="J103" s="35"/>
      <c r="K103" s="35"/>
      <c r="L103" s="38"/>
      <c r="M103" s="35"/>
      <c r="N103" s="35"/>
      <c r="O103" s="35"/>
      <c r="P103" s="35"/>
      <c r="Q103" s="34"/>
      <c r="R103" s="35"/>
      <c r="S103" s="35"/>
      <c r="T103" s="39"/>
      <c r="U103" s="35"/>
      <c r="V103" s="35"/>
      <c r="W103" s="38"/>
      <c r="X103" s="35"/>
      <c r="Y103" s="40"/>
      <c r="Z103" s="35"/>
      <c r="AA103" s="35"/>
      <c r="AB103" s="171" t="str" cm="1">
        <f t="array" ref="AB103">IFERROR(IF(COUNTA('Detailed Inventory'!$B103:$AA103)=0,"",IF(AND($B103="",$C103=""),"Error: Missing Response in Column B or C",IF(OR($E103="",$Q103=""),"Error: Missing Response in Column E or Q",INDEX(SL_Class[Entire SL Classification],MATCH(SUMIFS(SL_Class[Unique ID],SL_Class[UpSys SL Material],I103,SL_Class[UpSys Ever Previously Lead],H103,SL_Class[DownCus SL Material],T103),SL_Class[Unique ID],0),0)))),"Error: Invalid Column H, I, or T. Check spelling &amp; valid options (see dropdown)")</f>
        <v/>
      </c>
      <c r="AC103" s="32"/>
      <c r="AD103" s="31" t="b">
        <f t="shared" si="2"/>
        <v>0</v>
      </c>
      <c r="AE103" s="31" t="b">
        <f t="shared" si="3"/>
        <v>0</v>
      </c>
    </row>
    <row r="104" spans="1:31" ht="50.15" customHeight="1" x14ac:dyDescent="0.35">
      <c r="A104" s="101">
        <v>99</v>
      </c>
      <c r="B104" s="34"/>
      <c r="C104" s="35"/>
      <c r="D104" s="36"/>
      <c r="E104" s="34"/>
      <c r="F104" s="35"/>
      <c r="G104" s="35"/>
      <c r="H104" s="34"/>
      <c r="I104" s="37"/>
      <c r="J104" s="35"/>
      <c r="K104" s="35"/>
      <c r="L104" s="38"/>
      <c r="M104" s="35"/>
      <c r="N104" s="35"/>
      <c r="O104" s="35"/>
      <c r="P104" s="35"/>
      <c r="Q104" s="34"/>
      <c r="R104" s="35"/>
      <c r="S104" s="35"/>
      <c r="T104" s="39"/>
      <c r="U104" s="35"/>
      <c r="V104" s="35"/>
      <c r="W104" s="38"/>
      <c r="X104" s="35"/>
      <c r="Y104" s="40"/>
      <c r="Z104" s="35"/>
      <c r="AA104" s="35"/>
      <c r="AB104" s="171" t="str" cm="1">
        <f t="array" ref="AB104">IFERROR(IF(COUNTA('Detailed Inventory'!$B104:$AA104)=0,"",IF(AND($B104="",$C104=""),"Error: Missing Response in Column B or C",IF(OR($E104="",$Q104=""),"Error: Missing Response in Column E or Q",INDEX(SL_Class[Entire SL Classification],MATCH(SUMIFS(SL_Class[Unique ID],SL_Class[UpSys SL Material],I104,SL_Class[UpSys Ever Previously Lead],H104,SL_Class[DownCus SL Material],T104),SL_Class[Unique ID],0),0)))),"Error: Invalid Column H, I, or T. Check spelling &amp; valid options (see dropdown)")</f>
        <v/>
      </c>
      <c r="AC104" s="32"/>
      <c r="AD104" s="31" t="b">
        <f t="shared" si="2"/>
        <v>0</v>
      </c>
      <c r="AE104" s="31" t="b">
        <f t="shared" si="3"/>
        <v>0</v>
      </c>
    </row>
    <row r="105" spans="1:31" ht="50.15" customHeight="1" x14ac:dyDescent="0.35">
      <c r="A105" s="100">
        <v>100</v>
      </c>
      <c r="B105" s="34"/>
      <c r="C105" s="35"/>
      <c r="D105" s="36"/>
      <c r="E105" s="34"/>
      <c r="F105" s="35"/>
      <c r="G105" s="35"/>
      <c r="H105" s="34"/>
      <c r="I105" s="37"/>
      <c r="J105" s="35"/>
      <c r="K105" s="35"/>
      <c r="L105" s="38"/>
      <c r="M105" s="35"/>
      <c r="N105" s="35"/>
      <c r="O105" s="35"/>
      <c r="P105" s="35"/>
      <c r="Q105" s="34"/>
      <c r="R105" s="35"/>
      <c r="S105" s="35"/>
      <c r="T105" s="39"/>
      <c r="U105" s="35"/>
      <c r="V105" s="35"/>
      <c r="W105" s="38"/>
      <c r="X105" s="35"/>
      <c r="Y105" s="40"/>
      <c r="Z105" s="35"/>
      <c r="AA105" s="35"/>
      <c r="AB105" s="171" t="str" cm="1">
        <f t="array" ref="AB105">IFERROR(IF(COUNTA('Detailed Inventory'!$B105:$AA105)=0,"",IF(AND($B105="",$C105=""),"Error: Missing Response in Column B or C",IF(OR($E105="",$Q105=""),"Error: Missing Response in Column E or Q",INDEX(SL_Class[Entire SL Classification],MATCH(SUMIFS(SL_Class[Unique ID],SL_Class[UpSys SL Material],I105,SL_Class[UpSys Ever Previously Lead],H105,SL_Class[DownCus SL Material],T105),SL_Class[Unique ID],0),0)))),"Error: Invalid Column H, I, or T. Check spelling &amp; valid options (see dropdown)")</f>
        <v/>
      </c>
      <c r="AC105" s="32"/>
      <c r="AD105" s="31" t="b">
        <f t="shared" si="2"/>
        <v>0</v>
      </c>
      <c r="AE105" s="31" t="b">
        <f t="shared" si="3"/>
        <v>0</v>
      </c>
    </row>
    <row r="106" spans="1:31" ht="50.15" customHeight="1" x14ac:dyDescent="0.35">
      <c r="A106" s="101">
        <v>101</v>
      </c>
      <c r="B106" s="34"/>
      <c r="C106" s="35"/>
      <c r="D106" s="36"/>
      <c r="E106" s="34"/>
      <c r="F106" s="35"/>
      <c r="G106" s="35"/>
      <c r="H106" s="34"/>
      <c r="I106" s="37"/>
      <c r="J106" s="35"/>
      <c r="K106" s="35"/>
      <c r="L106" s="38"/>
      <c r="M106" s="35"/>
      <c r="N106" s="35"/>
      <c r="O106" s="35"/>
      <c r="P106" s="35"/>
      <c r="Q106" s="34"/>
      <c r="R106" s="35"/>
      <c r="S106" s="35"/>
      <c r="T106" s="39"/>
      <c r="U106" s="35"/>
      <c r="V106" s="35"/>
      <c r="W106" s="38"/>
      <c r="X106" s="35"/>
      <c r="Y106" s="40"/>
      <c r="Z106" s="35"/>
      <c r="AA106" s="35"/>
      <c r="AB106" s="171" t="str" cm="1">
        <f t="array" ref="AB106">IFERROR(IF(COUNTA('Detailed Inventory'!$B106:$AA106)=0,"",IF(AND($B106="",$C106=""),"Error: Missing Response in Column B or C",IF(OR($E106="",$Q106=""),"Error: Missing Response in Column E or Q",INDEX(SL_Class[Entire SL Classification],MATCH(SUMIFS(SL_Class[Unique ID],SL_Class[UpSys SL Material],I106,SL_Class[UpSys Ever Previously Lead],H106,SL_Class[DownCus SL Material],T106),SL_Class[Unique ID],0),0)))),"Error: Invalid Column H, I, or T. Check spelling &amp; valid options (see dropdown)")</f>
        <v/>
      </c>
      <c r="AC106" s="32"/>
      <c r="AD106" s="31" t="b">
        <f t="shared" si="2"/>
        <v>0</v>
      </c>
      <c r="AE106" s="31" t="b">
        <f t="shared" si="3"/>
        <v>0</v>
      </c>
    </row>
    <row r="107" spans="1:31" ht="50.15" customHeight="1" x14ac:dyDescent="0.35">
      <c r="A107" s="100">
        <v>102</v>
      </c>
      <c r="B107" s="34"/>
      <c r="C107" s="35"/>
      <c r="D107" s="36"/>
      <c r="E107" s="34"/>
      <c r="F107" s="35"/>
      <c r="G107" s="35"/>
      <c r="H107" s="34"/>
      <c r="I107" s="37"/>
      <c r="J107" s="35"/>
      <c r="K107" s="35"/>
      <c r="L107" s="38"/>
      <c r="M107" s="35"/>
      <c r="N107" s="35"/>
      <c r="O107" s="35"/>
      <c r="P107" s="35"/>
      <c r="Q107" s="34"/>
      <c r="R107" s="35"/>
      <c r="S107" s="35"/>
      <c r="T107" s="39"/>
      <c r="U107" s="35"/>
      <c r="V107" s="35"/>
      <c r="W107" s="38"/>
      <c r="X107" s="35"/>
      <c r="Y107" s="40"/>
      <c r="Z107" s="35"/>
      <c r="AA107" s="35"/>
      <c r="AB107" s="171" t="str" cm="1">
        <f t="array" ref="AB107">IFERROR(IF(COUNTA('Detailed Inventory'!$B107:$AA107)=0,"",IF(AND($B107="",$C107=""),"Error: Missing Response in Column B or C",IF(OR($E107="",$Q107=""),"Error: Missing Response in Column E or Q",INDEX(SL_Class[Entire SL Classification],MATCH(SUMIFS(SL_Class[Unique ID],SL_Class[UpSys SL Material],I107,SL_Class[UpSys Ever Previously Lead],H107,SL_Class[DownCus SL Material],T107),SL_Class[Unique ID],0),0)))),"Error: Invalid Column H, I, or T. Check spelling &amp; valid options (see dropdown)")</f>
        <v/>
      </c>
      <c r="AC107" s="32"/>
      <c r="AD107" s="31" t="b">
        <f t="shared" si="2"/>
        <v>0</v>
      </c>
      <c r="AE107" s="31" t="b">
        <f t="shared" si="3"/>
        <v>0</v>
      </c>
    </row>
    <row r="108" spans="1:31" ht="50.15" customHeight="1" x14ac:dyDescent="0.35">
      <c r="A108" s="101">
        <v>103</v>
      </c>
      <c r="B108" s="34"/>
      <c r="C108" s="35"/>
      <c r="D108" s="36"/>
      <c r="E108" s="34"/>
      <c r="F108" s="35"/>
      <c r="G108" s="35"/>
      <c r="H108" s="34"/>
      <c r="I108" s="37"/>
      <c r="J108" s="35"/>
      <c r="K108" s="35"/>
      <c r="L108" s="38"/>
      <c r="M108" s="35"/>
      <c r="N108" s="35"/>
      <c r="O108" s="35"/>
      <c r="P108" s="35"/>
      <c r="Q108" s="34"/>
      <c r="R108" s="35"/>
      <c r="S108" s="35"/>
      <c r="T108" s="39"/>
      <c r="U108" s="35"/>
      <c r="V108" s="35"/>
      <c r="W108" s="38"/>
      <c r="X108" s="35"/>
      <c r="Y108" s="40"/>
      <c r="Z108" s="35"/>
      <c r="AA108" s="35"/>
      <c r="AB108" s="171" t="str" cm="1">
        <f t="array" ref="AB108">IFERROR(IF(COUNTA('Detailed Inventory'!$B108:$AA108)=0,"",IF(AND($B108="",$C108=""),"Error: Missing Response in Column B or C",IF(OR($E108="",$Q108=""),"Error: Missing Response in Column E or Q",INDEX(SL_Class[Entire SL Classification],MATCH(SUMIFS(SL_Class[Unique ID],SL_Class[UpSys SL Material],I108,SL_Class[UpSys Ever Previously Lead],H108,SL_Class[DownCus SL Material],T108),SL_Class[Unique ID],0),0)))),"Error: Invalid Column H, I, or T. Check spelling &amp; valid options (see dropdown)")</f>
        <v/>
      </c>
      <c r="AC108" s="32"/>
      <c r="AD108" s="31" t="b">
        <f t="shared" si="2"/>
        <v>0</v>
      </c>
      <c r="AE108" s="31" t="b">
        <f t="shared" si="3"/>
        <v>0</v>
      </c>
    </row>
    <row r="109" spans="1:31" ht="50.15" customHeight="1" x14ac:dyDescent="0.35">
      <c r="A109" s="100">
        <v>104</v>
      </c>
      <c r="B109" s="34"/>
      <c r="C109" s="35"/>
      <c r="D109" s="36"/>
      <c r="E109" s="34"/>
      <c r="F109" s="35"/>
      <c r="G109" s="35"/>
      <c r="H109" s="34"/>
      <c r="I109" s="37"/>
      <c r="J109" s="35"/>
      <c r="K109" s="35"/>
      <c r="L109" s="38"/>
      <c r="M109" s="35"/>
      <c r="N109" s="35"/>
      <c r="O109" s="35"/>
      <c r="P109" s="35"/>
      <c r="Q109" s="34"/>
      <c r="R109" s="35"/>
      <c r="S109" s="35"/>
      <c r="T109" s="39"/>
      <c r="U109" s="35"/>
      <c r="V109" s="35"/>
      <c r="W109" s="38"/>
      <c r="X109" s="35"/>
      <c r="Y109" s="40"/>
      <c r="Z109" s="35"/>
      <c r="AA109" s="35"/>
      <c r="AB109" s="171" t="str" cm="1">
        <f t="array" ref="AB109">IFERROR(IF(COUNTA('Detailed Inventory'!$B109:$AA109)=0,"",IF(AND($B109="",$C109=""),"Error: Missing Response in Column B or C",IF(OR($E109="",$Q109=""),"Error: Missing Response in Column E or Q",INDEX(SL_Class[Entire SL Classification],MATCH(SUMIFS(SL_Class[Unique ID],SL_Class[UpSys SL Material],I109,SL_Class[UpSys Ever Previously Lead],H109,SL_Class[DownCus SL Material],T109),SL_Class[Unique ID],0),0)))),"Error: Invalid Column H, I, or T. Check spelling &amp; valid options (see dropdown)")</f>
        <v/>
      </c>
      <c r="AC109" s="32"/>
      <c r="AD109" s="31" t="b">
        <f t="shared" si="2"/>
        <v>0</v>
      </c>
      <c r="AE109" s="31" t="b">
        <f t="shared" si="3"/>
        <v>0</v>
      </c>
    </row>
    <row r="110" spans="1:31" ht="50.15" customHeight="1" x14ac:dyDescent="0.35">
      <c r="A110" s="101">
        <v>105</v>
      </c>
      <c r="B110" s="34"/>
      <c r="C110" s="35"/>
      <c r="D110" s="36"/>
      <c r="E110" s="34"/>
      <c r="F110" s="35"/>
      <c r="G110" s="35"/>
      <c r="H110" s="34"/>
      <c r="I110" s="37"/>
      <c r="J110" s="35"/>
      <c r="K110" s="35"/>
      <c r="L110" s="38"/>
      <c r="M110" s="35"/>
      <c r="N110" s="35"/>
      <c r="O110" s="35"/>
      <c r="P110" s="35"/>
      <c r="Q110" s="34"/>
      <c r="R110" s="35"/>
      <c r="S110" s="35"/>
      <c r="T110" s="39"/>
      <c r="U110" s="35"/>
      <c r="V110" s="35"/>
      <c r="W110" s="38"/>
      <c r="X110" s="35"/>
      <c r="Y110" s="40"/>
      <c r="Z110" s="35"/>
      <c r="AA110" s="35"/>
      <c r="AB110" s="171" t="str" cm="1">
        <f t="array" ref="AB110">IFERROR(IF(COUNTA('Detailed Inventory'!$B110:$AA110)=0,"",IF(AND($B110="",$C110=""),"Error: Missing Response in Column B or C",IF(OR($E110="",$Q110=""),"Error: Missing Response in Column E or Q",INDEX(SL_Class[Entire SL Classification],MATCH(SUMIFS(SL_Class[Unique ID],SL_Class[UpSys SL Material],I110,SL_Class[UpSys Ever Previously Lead],H110,SL_Class[DownCus SL Material],T110),SL_Class[Unique ID],0),0)))),"Error: Invalid Column H, I, or T. Check spelling &amp; valid options (see dropdown)")</f>
        <v/>
      </c>
      <c r="AC110" s="32"/>
      <c r="AD110" s="31" t="b">
        <f t="shared" si="2"/>
        <v>0</v>
      </c>
      <c r="AE110" s="31" t="b">
        <f t="shared" si="3"/>
        <v>0</v>
      </c>
    </row>
    <row r="111" spans="1:31" ht="50.15" customHeight="1" x14ac:dyDescent="0.35">
      <c r="A111" s="100">
        <v>106</v>
      </c>
      <c r="B111" s="34"/>
      <c r="C111" s="35"/>
      <c r="D111" s="36"/>
      <c r="E111" s="34"/>
      <c r="F111" s="35"/>
      <c r="G111" s="35"/>
      <c r="H111" s="34"/>
      <c r="I111" s="37"/>
      <c r="J111" s="35"/>
      <c r="K111" s="35"/>
      <c r="L111" s="38"/>
      <c r="M111" s="35"/>
      <c r="N111" s="35"/>
      <c r="O111" s="35"/>
      <c r="P111" s="35"/>
      <c r="Q111" s="34"/>
      <c r="R111" s="35"/>
      <c r="S111" s="35"/>
      <c r="T111" s="39"/>
      <c r="U111" s="35"/>
      <c r="V111" s="35"/>
      <c r="W111" s="38"/>
      <c r="X111" s="35"/>
      <c r="Y111" s="40"/>
      <c r="Z111" s="35"/>
      <c r="AA111" s="35"/>
      <c r="AB111" s="171" t="str" cm="1">
        <f t="array" ref="AB111">IFERROR(IF(COUNTA('Detailed Inventory'!$B111:$AA111)=0,"",IF(AND($B111="",$C111=""),"Error: Missing Response in Column B or C",IF(OR($E111="",$Q111=""),"Error: Missing Response in Column E or Q",INDEX(SL_Class[Entire SL Classification],MATCH(SUMIFS(SL_Class[Unique ID],SL_Class[UpSys SL Material],I111,SL_Class[UpSys Ever Previously Lead],H111,SL_Class[DownCus SL Material],T111),SL_Class[Unique ID],0),0)))),"Error: Invalid Column H, I, or T. Check spelling &amp; valid options (see dropdown)")</f>
        <v/>
      </c>
      <c r="AC111" s="32"/>
      <c r="AD111" s="31" t="b">
        <f t="shared" si="2"/>
        <v>0</v>
      </c>
      <c r="AE111" s="31" t="b">
        <f t="shared" si="3"/>
        <v>0</v>
      </c>
    </row>
    <row r="112" spans="1:31" ht="50.15" customHeight="1" x14ac:dyDescent="0.35">
      <c r="A112" s="101">
        <v>107</v>
      </c>
      <c r="B112" s="34"/>
      <c r="C112" s="35"/>
      <c r="D112" s="36"/>
      <c r="E112" s="34"/>
      <c r="F112" s="35"/>
      <c r="G112" s="35"/>
      <c r="H112" s="34"/>
      <c r="I112" s="37"/>
      <c r="J112" s="35"/>
      <c r="K112" s="35"/>
      <c r="L112" s="38"/>
      <c r="M112" s="35"/>
      <c r="N112" s="35"/>
      <c r="O112" s="35"/>
      <c r="P112" s="35"/>
      <c r="Q112" s="34"/>
      <c r="R112" s="35"/>
      <c r="S112" s="35"/>
      <c r="T112" s="39"/>
      <c r="U112" s="35"/>
      <c r="V112" s="35"/>
      <c r="W112" s="38"/>
      <c r="X112" s="35"/>
      <c r="Y112" s="40"/>
      <c r="Z112" s="35"/>
      <c r="AA112" s="35"/>
      <c r="AB112" s="171" t="str" cm="1">
        <f t="array" ref="AB112">IFERROR(IF(COUNTA('Detailed Inventory'!$B112:$AA112)=0,"",IF(AND($B112="",$C112=""),"Error: Missing Response in Column B or C",IF(OR($E112="",$Q112=""),"Error: Missing Response in Column E or Q",INDEX(SL_Class[Entire SL Classification],MATCH(SUMIFS(SL_Class[Unique ID],SL_Class[UpSys SL Material],I112,SL_Class[UpSys Ever Previously Lead],H112,SL_Class[DownCus SL Material],T112),SL_Class[Unique ID],0),0)))),"Error: Invalid Column H, I, or T. Check spelling &amp; valid options (see dropdown)")</f>
        <v/>
      </c>
      <c r="AC112" s="32"/>
      <c r="AD112" s="31" t="b">
        <f t="shared" si="2"/>
        <v>0</v>
      </c>
      <c r="AE112" s="31" t="b">
        <f t="shared" si="3"/>
        <v>0</v>
      </c>
    </row>
    <row r="113" spans="1:31" ht="50.15" customHeight="1" x14ac:dyDescent="0.35">
      <c r="A113" s="100">
        <v>108</v>
      </c>
      <c r="B113" s="34"/>
      <c r="C113" s="35"/>
      <c r="D113" s="36"/>
      <c r="E113" s="34"/>
      <c r="F113" s="35"/>
      <c r="G113" s="35"/>
      <c r="H113" s="34"/>
      <c r="I113" s="37"/>
      <c r="J113" s="35"/>
      <c r="K113" s="35"/>
      <c r="L113" s="38"/>
      <c r="M113" s="35"/>
      <c r="N113" s="35"/>
      <c r="O113" s="35"/>
      <c r="P113" s="35"/>
      <c r="Q113" s="34"/>
      <c r="R113" s="35"/>
      <c r="S113" s="35"/>
      <c r="T113" s="39"/>
      <c r="U113" s="35"/>
      <c r="V113" s="35"/>
      <c r="W113" s="38"/>
      <c r="X113" s="35"/>
      <c r="Y113" s="40"/>
      <c r="Z113" s="35"/>
      <c r="AA113" s="35"/>
      <c r="AB113" s="171" t="str" cm="1">
        <f t="array" ref="AB113">IFERROR(IF(COUNTA('Detailed Inventory'!$B113:$AA113)=0,"",IF(AND($B113="",$C113=""),"Error: Missing Response in Column B or C",IF(OR($E113="",$Q113=""),"Error: Missing Response in Column E or Q",INDEX(SL_Class[Entire SL Classification],MATCH(SUMIFS(SL_Class[Unique ID],SL_Class[UpSys SL Material],I113,SL_Class[UpSys Ever Previously Lead],H113,SL_Class[DownCus SL Material],T113),SL_Class[Unique ID],0),0)))),"Error: Invalid Column H, I, or T. Check spelling &amp; valid options (see dropdown)")</f>
        <v/>
      </c>
      <c r="AC113" s="32"/>
      <c r="AD113" s="31" t="b">
        <f t="shared" si="2"/>
        <v>0</v>
      </c>
      <c r="AE113" s="31" t="b">
        <f t="shared" si="3"/>
        <v>0</v>
      </c>
    </row>
    <row r="114" spans="1:31" ht="50.15" customHeight="1" x14ac:dyDescent="0.35">
      <c r="A114" s="101">
        <v>109</v>
      </c>
      <c r="B114" s="34"/>
      <c r="C114" s="35"/>
      <c r="D114" s="36"/>
      <c r="E114" s="34"/>
      <c r="F114" s="35"/>
      <c r="G114" s="35"/>
      <c r="H114" s="34"/>
      <c r="I114" s="37"/>
      <c r="J114" s="35"/>
      <c r="K114" s="35"/>
      <c r="L114" s="38"/>
      <c r="M114" s="35"/>
      <c r="N114" s="35"/>
      <c r="O114" s="35"/>
      <c r="P114" s="35"/>
      <c r="Q114" s="34"/>
      <c r="R114" s="35"/>
      <c r="S114" s="35"/>
      <c r="T114" s="39"/>
      <c r="U114" s="35"/>
      <c r="V114" s="35"/>
      <c r="W114" s="38"/>
      <c r="X114" s="35"/>
      <c r="Y114" s="40"/>
      <c r="Z114" s="35"/>
      <c r="AA114" s="35"/>
      <c r="AB114" s="171" t="str" cm="1">
        <f t="array" ref="AB114">IFERROR(IF(COUNTA('Detailed Inventory'!$B114:$AA114)=0,"",IF(AND($B114="",$C114=""),"Error: Missing Response in Column B or C",IF(OR($E114="",$Q114=""),"Error: Missing Response in Column E or Q",INDEX(SL_Class[Entire SL Classification],MATCH(SUMIFS(SL_Class[Unique ID],SL_Class[UpSys SL Material],I114,SL_Class[UpSys Ever Previously Lead],H114,SL_Class[DownCus SL Material],T114),SL_Class[Unique ID],0),0)))),"Error: Invalid Column H, I, or T. Check spelling &amp; valid options (see dropdown)")</f>
        <v/>
      </c>
      <c r="AC114" s="32"/>
      <c r="AD114" s="31" t="b">
        <f t="shared" si="2"/>
        <v>0</v>
      </c>
      <c r="AE114" s="31" t="b">
        <f t="shared" si="3"/>
        <v>0</v>
      </c>
    </row>
    <row r="115" spans="1:31" ht="50.15" customHeight="1" x14ac:dyDescent="0.35">
      <c r="A115" s="100">
        <v>110</v>
      </c>
      <c r="B115" s="34"/>
      <c r="C115" s="35"/>
      <c r="D115" s="36"/>
      <c r="E115" s="34"/>
      <c r="F115" s="35"/>
      <c r="G115" s="35"/>
      <c r="H115" s="34"/>
      <c r="I115" s="37"/>
      <c r="J115" s="35"/>
      <c r="K115" s="35"/>
      <c r="L115" s="38"/>
      <c r="M115" s="35"/>
      <c r="N115" s="35"/>
      <c r="O115" s="35"/>
      <c r="P115" s="35"/>
      <c r="Q115" s="34"/>
      <c r="R115" s="35"/>
      <c r="S115" s="35"/>
      <c r="T115" s="39"/>
      <c r="U115" s="35"/>
      <c r="V115" s="35"/>
      <c r="W115" s="38"/>
      <c r="X115" s="35"/>
      <c r="Y115" s="40"/>
      <c r="Z115" s="35"/>
      <c r="AA115" s="35"/>
      <c r="AB115" s="171" t="str" cm="1">
        <f t="array" ref="AB115">IFERROR(IF(COUNTA('Detailed Inventory'!$B115:$AA115)=0,"",IF(AND($B115="",$C115=""),"Error: Missing Response in Column B or C",IF(OR($E115="",$Q115=""),"Error: Missing Response in Column E or Q",INDEX(SL_Class[Entire SL Classification],MATCH(SUMIFS(SL_Class[Unique ID],SL_Class[UpSys SL Material],I115,SL_Class[UpSys Ever Previously Lead],H115,SL_Class[DownCus SL Material],T115),SL_Class[Unique ID],0),0)))),"Error: Invalid Column H, I, or T. Check spelling &amp; valid options (see dropdown)")</f>
        <v/>
      </c>
      <c r="AC115" s="32"/>
      <c r="AD115" s="31" t="b">
        <f t="shared" si="2"/>
        <v>0</v>
      </c>
      <c r="AE115" s="31" t="b">
        <f t="shared" si="3"/>
        <v>0</v>
      </c>
    </row>
    <row r="116" spans="1:31" ht="50.15" customHeight="1" x14ac:dyDescent="0.35">
      <c r="A116" s="101">
        <v>111</v>
      </c>
      <c r="B116" s="34"/>
      <c r="C116" s="35"/>
      <c r="D116" s="36"/>
      <c r="E116" s="34"/>
      <c r="F116" s="35"/>
      <c r="G116" s="35"/>
      <c r="H116" s="34"/>
      <c r="I116" s="37"/>
      <c r="J116" s="35"/>
      <c r="K116" s="35"/>
      <c r="L116" s="38"/>
      <c r="M116" s="35"/>
      <c r="N116" s="35"/>
      <c r="O116" s="35"/>
      <c r="P116" s="35"/>
      <c r="Q116" s="34"/>
      <c r="R116" s="35"/>
      <c r="S116" s="35"/>
      <c r="T116" s="39"/>
      <c r="U116" s="35"/>
      <c r="V116" s="35"/>
      <c r="W116" s="38"/>
      <c r="X116" s="35"/>
      <c r="Y116" s="40"/>
      <c r="Z116" s="35"/>
      <c r="AA116" s="35"/>
      <c r="AB116" s="171" t="str" cm="1">
        <f t="array" ref="AB116">IFERROR(IF(COUNTA('Detailed Inventory'!$B116:$AA116)=0,"",IF(AND($B116="",$C116=""),"Error: Missing Response in Column B or C",IF(OR($E116="",$Q116=""),"Error: Missing Response in Column E or Q",INDEX(SL_Class[Entire SL Classification],MATCH(SUMIFS(SL_Class[Unique ID],SL_Class[UpSys SL Material],I116,SL_Class[UpSys Ever Previously Lead],H116,SL_Class[DownCus SL Material],T116),SL_Class[Unique ID],0),0)))),"Error: Invalid Column H, I, or T. Check spelling &amp; valid options (see dropdown)")</f>
        <v/>
      </c>
      <c r="AC116" s="32"/>
      <c r="AD116" s="31" t="b">
        <f t="shared" si="2"/>
        <v>0</v>
      </c>
      <c r="AE116" s="31" t="b">
        <f t="shared" si="3"/>
        <v>0</v>
      </c>
    </row>
    <row r="117" spans="1:31" ht="50.15" customHeight="1" x14ac:dyDescent="0.35">
      <c r="A117" s="100">
        <v>112</v>
      </c>
      <c r="B117" s="34"/>
      <c r="C117" s="35"/>
      <c r="D117" s="36"/>
      <c r="E117" s="34"/>
      <c r="F117" s="35"/>
      <c r="G117" s="35"/>
      <c r="H117" s="34"/>
      <c r="I117" s="37"/>
      <c r="J117" s="35"/>
      <c r="K117" s="35"/>
      <c r="L117" s="38"/>
      <c r="M117" s="35"/>
      <c r="N117" s="35"/>
      <c r="O117" s="35"/>
      <c r="P117" s="35"/>
      <c r="Q117" s="34"/>
      <c r="R117" s="35"/>
      <c r="S117" s="35"/>
      <c r="T117" s="39"/>
      <c r="U117" s="35"/>
      <c r="V117" s="35"/>
      <c r="W117" s="38"/>
      <c r="X117" s="35"/>
      <c r="Y117" s="40"/>
      <c r="Z117" s="35"/>
      <c r="AA117" s="35"/>
      <c r="AB117" s="171" t="str" cm="1">
        <f t="array" ref="AB117">IFERROR(IF(COUNTA('Detailed Inventory'!$B117:$AA117)=0,"",IF(AND($B117="",$C117=""),"Error: Missing Response in Column B or C",IF(OR($E117="",$Q117=""),"Error: Missing Response in Column E or Q",INDEX(SL_Class[Entire SL Classification],MATCH(SUMIFS(SL_Class[Unique ID],SL_Class[UpSys SL Material],I117,SL_Class[UpSys Ever Previously Lead],H117,SL_Class[DownCus SL Material],T117),SL_Class[Unique ID],0),0)))),"Error: Invalid Column H, I, or T. Check spelling &amp; valid options (see dropdown)")</f>
        <v/>
      </c>
      <c r="AC117" s="32"/>
      <c r="AD117" s="31" t="b">
        <f t="shared" si="2"/>
        <v>0</v>
      </c>
      <c r="AE117" s="31" t="b">
        <f t="shared" si="3"/>
        <v>0</v>
      </c>
    </row>
    <row r="118" spans="1:31" ht="50.15" customHeight="1" x14ac:dyDescent="0.35">
      <c r="A118" s="101">
        <v>113</v>
      </c>
      <c r="B118" s="34"/>
      <c r="C118" s="35"/>
      <c r="D118" s="36"/>
      <c r="E118" s="34"/>
      <c r="F118" s="35"/>
      <c r="G118" s="35"/>
      <c r="H118" s="34"/>
      <c r="I118" s="37"/>
      <c r="J118" s="35"/>
      <c r="K118" s="35"/>
      <c r="L118" s="38"/>
      <c r="M118" s="35"/>
      <c r="N118" s="35"/>
      <c r="O118" s="35"/>
      <c r="P118" s="35"/>
      <c r="Q118" s="34"/>
      <c r="R118" s="35"/>
      <c r="S118" s="35"/>
      <c r="T118" s="39"/>
      <c r="U118" s="35"/>
      <c r="V118" s="35"/>
      <c r="W118" s="38"/>
      <c r="X118" s="35"/>
      <c r="Y118" s="40"/>
      <c r="Z118" s="35"/>
      <c r="AA118" s="35"/>
      <c r="AB118" s="171" t="str" cm="1">
        <f t="array" ref="AB118">IFERROR(IF(COUNTA('Detailed Inventory'!$B118:$AA118)=0,"",IF(AND($B118="",$C118=""),"Error: Missing Response in Column B or C",IF(OR($E118="",$Q118=""),"Error: Missing Response in Column E or Q",INDEX(SL_Class[Entire SL Classification],MATCH(SUMIFS(SL_Class[Unique ID],SL_Class[UpSys SL Material],I118,SL_Class[UpSys Ever Previously Lead],H118,SL_Class[DownCus SL Material],T118),SL_Class[Unique ID],0),0)))),"Error: Invalid Column H, I, or T. Check spelling &amp; valid options (see dropdown)")</f>
        <v/>
      </c>
      <c r="AC118" s="32"/>
      <c r="AD118" s="31" t="b">
        <f t="shared" si="2"/>
        <v>0</v>
      </c>
      <c r="AE118" s="31" t="b">
        <f t="shared" si="3"/>
        <v>0</v>
      </c>
    </row>
    <row r="119" spans="1:31" ht="50.15" customHeight="1" x14ac:dyDescent="0.35">
      <c r="A119" s="100">
        <v>114</v>
      </c>
      <c r="B119" s="34"/>
      <c r="C119" s="35"/>
      <c r="D119" s="36"/>
      <c r="E119" s="34"/>
      <c r="F119" s="35"/>
      <c r="G119" s="35"/>
      <c r="H119" s="34"/>
      <c r="I119" s="37"/>
      <c r="J119" s="35"/>
      <c r="K119" s="35"/>
      <c r="L119" s="38"/>
      <c r="M119" s="35"/>
      <c r="N119" s="35"/>
      <c r="O119" s="35"/>
      <c r="P119" s="35"/>
      <c r="Q119" s="34"/>
      <c r="R119" s="35"/>
      <c r="S119" s="35"/>
      <c r="T119" s="39"/>
      <c r="U119" s="35"/>
      <c r="V119" s="35"/>
      <c r="W119" s="38"/>
      <c r="X119" s="35"/>
      <c r="Y119" s="40"/>
      <c r="Z119" s="35"/>
      <c r="AA119" s="35"/>
      <c r="AB119" s="171" t="str" cm="1">
        <f t="array" ref="AB119">IFERROR(IF(COUNTA('Detailed Inventory'!$B119:$AA119)=0,"",IF(AND($B119="",$C119=""),"Error: Missing Response in Column B or C",IF(OR($E119="",$Q119=""),"Error: Missing Response in Column E or Q",INDEX(SL_Class[Entire SL Classification],MATCH(SUMIFS(SL_Class[Unique ID],SL_Class[UpSys SL Material],I119,SL_Class[UpSys Ever Previously Lead],H119,SL_Class[DownCus SL Material],T119),SL_Class[Unique ID],0),0)))),"Error: Invalid Column H, I, or T. Check spelling &amp; valid options (see dropdown)")</f>
        <v/>
      </c>
      <c r="AC119" s="32"/>
      <c r="AD119" s="31" t="b">
        <f t="shared" si="2"/>
        <v>0</v>
      </c>
      <c r="AE119" s="31" t="b">
        <f t="shared" si="3"/>
        <v>0</v>
      </c>
    </row>
    <row r="120" spans="1:31" ht="50.15" customHeight="1" x14ac:dyDescent="0.35">
      <c r="A120" s="101">
        <v>115</v>
      </c>
      <c r="B120" s="34"/>
      <c r="C120" s="35"/>
      <c r="D120" s="36"/>
      <c r="E120" s="34"/>
      <c r="F120" s="35"/>
      <c r="G120" s="35"/>
      <c r="H120" s="34"/>
      <c r="I120" s="37"/>
      <c r="J120" s="35"/>
      <c r="K120" s="35"/>
      <c r="L120" s="38"/>
      <c r="M120" s="35"/>
      <c r="N120" s="35"/>
      <c r="O120" s="35"/>
      <c r="P120" s="35"/>
      <c r="Q120" s="34"/>
      <c r="R120" s="35"/>
      <c r="S120" s="35"/>
      <c r="T120" s="39"/>
      <c r="U120" s="35"/>
      <c r="V120" s="35"/>
      <c r="W120" s="38"/>
      <c r="X120" s="35"/>
      <c r="Y120" s="40"/>
      <c r="Z120" s="35"/>
      <c r="AA120" s="35"/>
      <c r="AB120" s="171" t="str" cm="1">
        <f t="array" ref="AB120">IFERROR(IF(COUNTA('Detailed Inventory'!$B120:$AA120)=0,"",IF(AND($B120="",$C120=""),"Error: Missing Response in Column B or C",IF(OR($E120="",$Q120=""),"Error: Missing Response in Column E or Q",INDEX(SL_Class[Entire SL Classification],MATCH(SUMIFS(SL_Class[Unique ID],SL_Class[UpSys SL Material],I120,SL_Class[UpSys Ever Previously Lead],H120,SL_Class[DownCus SL Material],T120),SL_Class[Unique ID],0),0)))),"Error: Invalid Column H, I, or T. Check spelling &amp; valid options (see dropdown)")</f>
        <v/>
      </c>
      <c r="AC120" s="32"/>
      <c r="AD120" s="31" t="b">
        <f t="shared" si="2"/>
        <v>0</v>
      </c>
      <c r="AE120" s="31" t="b">
        <f t="shared" si="3"/>
        <v>0</v>
      </c>
    </row>
    <row r="121" spans="1:31" ht="50.15" customHeight="1" x14ac:dyDescent="0.35">
      <c r="A121" s="100">
        <v>116</v>
      </c>
      <c r="B121" s="34"/>
      <c r="C121" s="35"/>
      <c r="D121" s="36"/>
      <c r="E121" s="34"/>
      <c r="F121" s="35"/>
      <c r="G121" s="35"/>
      <c r="H121" s="34"/>
      <c r="I121" s="37"/>
      <c r="J121" s="35"/>
      <c r="K121" s="35"/>
      <c r="L121" s="38"/>
      <c r="M121" s="35"/>
      <c r="N121" s="35"/>
      <c r="O121" s="35"/>
      <c r="P121" s="35"/>
      <c r="Q121" s="34"/>
      <c r="R121" s="35"/>
      <c r="S121" s="35"/>
      <c r="T121" s="39"/>
      <c r="U121" s="35"/>
      <c r="V121" s="35"/>
      <c r="W121" s="38"/>
      <c r="X121" s="35"/>
      <c r="Y121" s="40"/>
      <c r="Z121" s="35"/>
      <c r="AA121" s="35"/>
      <c r="AB121" s="171" t="str" cm="1">
        <f t="array" ref="AB121">IFERROR(IF(COUNTA('Detailed Inventory'!$B121:$AA121)=0,"",IF(AND($B121="",$C121=""),"Error: Missing Response in Column B or C",IF(OR($E121="",$Q121=""),"Error: Missing Response in Column E or Q",INDEX(SL_Class[Entire SL Classification],MATCH(SUMIFS(SL_Class[Unique ID],SL_Class[UpSys SL Material],I121,SL_Class[UpSys Ever Previously Lead],H121,SL_Class[DownCus SL Material],T121),SL_Class[Unique ID],0),0)))),"Error: Invalid Column H, I, or T. Check spelling &amp; valid options (see dropdown)")</f>
        <v/>
      </c>
      <c r="AC121" s="32"/>
      <c r="AD121" s="31" t="b">
        <f t="shared" si="2"/>
        <v>0</v>
      </c>
      <c r="AE121" s="31" t="b">
        <f t="shared" si="3"/>
        <v>0</v>
      </c>
    </row>
    <row r="122" spans="1:31" ht="50.15" customHeight="1" x14ac:dyDescent="0.35">
      <c r="A122" s="101">
        <v>117</v>
      </c>
      <c r="B122" s="53"/>
      <c r="C122" s="41"/>
      <c r="D122" s="54"/>
      <c r="E122" s="53"/>
      <c r="F122" s="41"/>
      <c r="G122" s="41"/>
      <c r="H122" s="53"/>
      <c r="I122" s="55"/>
      <c r="J122" s="41"/>
      <c r="K122" s="41"/>
      <c r="L122" s="56"/>
      <c r="M122" s="41"/>
      <c r="N122" s="41"/>
      <c r="O122" s="41"/>
      <c r="P122" s="41"/>
      <c r="Q122" s="53"/>
      <c r="R122" s="41"/>
      <c r="S122" s="41"/>
      <c r="T122" s="57"/>
      <c r="U122" s="41"/>
      <c r="V122" s="41"/>
      <c r="W122" s="56"/>
      <c r="X122" s="41"/>
      <c r="Y122" s="58"/>
      <c r="Z122" s="41"/>
      <c r="AA122" s="41"/>
      <c r="AB122" s="171" t="str" cm="1">
        <f t="array" ref="AB122">IFERROR(IF(COUNTA('Detailed Inventory'!$B122:$AA122)=0,"",IF(AND($B122="",$C122=""),"Error: Missing Response in Column B or C",IF(OR($E122="",$Q122=""),"Error: Missing Response in Column E or Q",INDEX(SL_Class[Entire SL Classification],MATCH(SUMIFS(SL_Class[Unique ID],SL_Class[UpSys SL Material],I122,SL_Class[UpSys Ever Previously Lead],H122,SL_Class[DownCus SL Material],T122),SL_Class[Unique ID],0),0)))),"Error: Invalid Column H, I, or T. Check spelling &amp; valid options (see dropdown)")</f>
        <v/>
      </c>
      <c r="AC122" s="32"/>
      <c r="AD122" s="31" t="b">
        <f t="shared" si="2"/>
        <v>0</v>
      </c>
      <c r="AE122" s="31" t="b">
        <f t="shared" si="3"/>
        <v>0</v>
      </c>
    </row>
    <row r="123" spans="1:31" ht="50.15" customHeight="1" x14ac:dyDescent="0.35">
      <c r="A123" s="100">
        <v>118</v>
      </c>
      <c r="B123" s="53"/>
      <c r="C123" s="41"/>
      <c r="D123" s="54"/>
      <c r="E123" s="53"/>
      <c r="F123" s="41"/>
      <c r="G123" s="41"/>
      <c r="H123" s="53"/>
      <c r="I123" s="55"/>
      <c r="J123" s="41"/>
      <c r="K123" s="41"/>
      <c r="L123" s="56"/>
      <c r="M123" s="41"/>
      <c r="N123" s="41"/>
      <c r="O123" s="41"/>
      <c r="P123" s="41"/>
      <c r="Q123" s="53"/>
      <c r="R123" s="41"/>
      <c r="S123" s="41"/>
      <c r="T123" s="57"/>
      <c r="U123" s="41"/>
      <c r="V123" s="41"/>
      <c r="W123" s="56"/>
      <c r="X123" s="41"/>
      <c r="Y123" s="58"/>
      <c r="Z123" s="41"/>
      <c r="AA123" s="41"/>
      <c r="AB123" s="171" t="str" cm="1">
        <f t="array" ref="AB123">IFERROR(IF(COUNTA('Detailed Inventory'!$B123:$AA123)=0,"",IF(AND($B123="",$C123=""),"Error: Missing Response in Column B or C",IF(OR($E123="",$Q123=""),"Error: Missing Response in Column E or Q",INDEX(SL_Class[Entire SL Classification],MATCH(SUMIFS(SL_Class[Unique ID],SL_Class[UpSys SL Material],I123,SL_Class[UpSys Ever Previously Lead],H123,SL_Class[DownCus SL Material],T123),SL_Class[Unique ID],0),0)))),"Error: Invalid Column H, I, or T. Check spelling &amp; valid options (see dropdown)")</f>
        <v/>
      </c>
      <c r="AC123" s="32"/>
      <c r="AD123" s="31" t="b">
        <f t="shared" si="2"/>
        <v>0</v>
      </c>
      <c r="AE123" s="31" t="b">
        <f t="shared" si="3"/>
        <v>0</v>
      </c>
    </row>
    <row r="124" spans="1:31" ht="50.15" customHeight="1" x14ac:dyDescent="0.35">
      <c r="A124" s="101">
        <v>119</v>
      </c>
      <c r="B124" s="53"/>
      <c r="C124" s="41"/>
      <c r="D124" s="54"/>
      <c r="E124" s="53"/>
      <c r="F124" s="41"/>
      <c r="G124" s="41"/>
      <c r="H124" s="53"/>
      <c r="I124" s="55"/>
      <c r="J124" s="41"/>
      <c r="K124" s="41"/>
      <c r="L124" s="56"/>
      <c r="M124" s="41"/>
      <c r="N124" s="41"/>
      <c r="O124" s="41"/>
      <c r="P124" s="41"/>
      <c r="Q124" s="53"/>
      <c r="R124" s="41"/>
      <c r="S124" s="41"/>
      <c r="T124" s="57"/>
      <c r="U124" s="41"/>
      <c r="V124" s="41"/>
      <c r="W124" s="56"/>
      <c r="X124" s="41"/>
      <c r="Y124" s="58"/>
      <c r="Z124" s="41"/>
      <c r="AA124" s="41"/>
      <c r="AB124" s="171" t="str" cm="1">
        <f t="array" ref="AB124">IFERROR(IF(COUNTA('Detailed Inventory'!$B124:$AA124)=0,"",IF(AND($B124="",$C124=""),"Error: Missing Response in Column B or C",IF(OR($E124="",$Q124=""),"Error: Missing Response in Column E or Q",INDEX(SL_Class[Entire SL Classification],MATCH(SUMIFS(SL_Class[Unique ID],SL_Class[UpSys SL Material],I124,SL_Class[UpSys Ever Previously Lead],H124,SL_Class[DownCus SL Material],T124),SL_Class[Unique ID],0),0)))),"Error: Invalid Column H, I, or T. Check spelling &amp; valid options (see dropdown)")</f>
        <v/>
      </c>
      <c r="AC124" s="32"/>
      <c r="AD124" s="31" t="b">
        <f t="shared" si="2"/>
        <v>0</v>
      </c>
      <c r="AE124" s="31" t="b">
        <f t="shared" si="3"/>
        <v>0</v>
      </c>
    </row>
    <row r="125" spans="1:31" ht="50.15" customHeight="1" x14ac:dyDescent="0.35">
      <c r="A125" s="100">
        <v>120</v>
      </c>
      <c r="B125" s="53"/>
      <c r="C125" s="41"/>
      <c r="D125" s="54"/>
      <c r="E125" s="53"/>
      <c r="F125" s="41"/>
      <c r="G125" s="41"/>
      <c r="H125" s="53"/>
      <c r="I125" s="55"/>
      <c r="J125" s="41"/>
      <c r="K125" s="41"/>
      <c r="L125" s="56"/>
      <c r="M125" s="41"/>
      <c r="N125" s="41"/>
      <c r="O125" s="41"/>
      <c r="P125" s="41"/>
      <c r="Q125" s="53"/>
      <c r="R125" s="41"/>
      <c r="S125" s="41"/>
      <c r="T125" s="57"/>
      <c r="U125" s="41"/>
      <c r="V125" s="41"/>
      <c r="W125" s="56"/>
      <c r="X125" s="41"/>
      <c r="Y125" s="58"/>
      <c r="Z125" s="41"/>
      <c r="AA125" s="41"/>
      <c r="AB125" s="171" t="str" cm="1">
        <f t="array" ref="AB125">IFERROR(IF(COUNTA('Detailed Inventory'!$B125:$AA125)=0,"",IF(AND($B125="",$C125=""),"Error: Missing Response in Column B or C",IF(OR($E125="",$Q125=""),"Error: Missing Response in Column E or Q",INDEX(SL_Class[Entire SL Classification],MATCH(SUMIFS(SL_Class[Unique ID],SL_Class[UpSys SL Material],I125,SL_Class[UpSys Ever Previously Lead],H125,SL_Class[DownCus SL Material],T125),SL_Class[Unique ID],0),0)))),"Error: Invalid Column H, I, or T. Check spelling &amp; valid options (see dropdown)")</f>
        <v/>
      </c>
      <c r="AC125" s="32"/>
      <c r="AD125" s="31" t="b">
        <f t="shared" si="2"/>
        <v>0</v>
      </c>
      <c r="AE125" s="31" t="b">
        <f t="shared" si="3"/>
        <v>0</v>
      </c>
    </row>
    <row r="126" spans="1:31" ht="50.15" customHeight="1" x14ac:dyDescent="0.35">
      <c r="A126" s="101">
        <v>121</v>
      </c>
      <c r="B126" s="53"/>
      <c r="C126" s="41"/>
      <c r="D126" s="54"/>
      <c r="E126" s="53"/>
      <c r="F126" s="41"/>
      <c r="G126" s="41"/>
      <c r="H126" s="53"/>
      <c r="I126" s="55"/>
      <c r="J126" s="41"/>
      <c r="K126" s="41"/>
      <c r="L126" s="56"/>
      <c r="M126" s="41"/>
      <c r="N126" s="41"/>
      <c r="O126" s="41"/>
      <c r="P126" s="41"/>
      <c r="Q126" s="53"/>
      <c r="R126" s="41"/>
      <c r="S126" s="41"/>
      <c r="T126" s="57"/>
      <c r="U126" s="41"/>
      <c r="V126" s="41"/>
      <c r="W126" s="56"/>
      <c r="X126" s="41"/>
      <c r="Y126" s="58"/>
      <c r="Z126" s="41"/>
      <c r="AA126" s="41"/>
      <c r="AB126" s="171" t="str" cm="1">
        <f t="array" ref="AB126">IFERROR(IF(COUNTA('Detailed Inventory'!$B126:$AA126)=0,"",IF(AND($B126="",$C126=""),"Error: Missing Response in Column B or C",IF(OR($E126="",$Q126=""),"Error: Missing Response in Column E or Q",INDEX(SL_Class[Entire SL Classification],MATCH(SUMIFS(SL_Class[Unique ID],SL_Class[UpSys SL Material],I126,SL_Class[UpSys Ever Previously Lead],H126,SL_Class[DownCus SL Material],T126),SL_Class[Unique ID],0),0)))),"Error: Invalid Column H, I, or T. Check spelling &amp; valid options (see dropdown)")</f>
        <v/>
      </c>
      <c r="AC126" s="32"/>
      <c r="AD126" s="31" t="b">
        <f t="shared" si="2"/>
        <v>0</v>
      </c>
      <c r="AE126" s="31" t="b">
        <f t="shared" si="3"/>
        <v>0</v>
      </c>
    </row>
    <row r="127" spans="1:31" ht="50.15" customHeight="1" x14ac:dyDescent="0.35">
      <c r="A127" s="100">
        <v>122</v>
      </c>
      <c r="B127" s="53"/>
      <c r="C127" s="41"/>
      <c r="D127" s="54"/>
      <c r="E127" s="53"/>
      <c r="F127" s="41"/>
      <c r="G127" s="41"/>
      <c r="H127" s="53"/>
      <c r="I127" s="55"/>
      <c r="J127" s="41"/>
      <c r="K127" s="41"/>
      <c r="L127" s="56"/>
      <c r="M127" s="41"/>
      <c r="N127" s="41"/>
      <c r="O127" s="41"/>
      <c r="P127" s="41"/>
      <c r="Q127" s="53"/>
      <c r="R127" s="41"/>
      <c r="S127" s="41"/>
      <c r="T127" s="57"/>
      <c r="U127" s="41"/>
      <c r="V127" s="41"/>
      <c r="W127" s="56"/>
      <c r="X127" s="41"/>
      <c r="Y127" s="58"/>
      <c r="Z127" s="41"/>
      <c r="AA127" s="41"/>
      <c r="AB127" s="171" t="str" cm="1">
        <f t="array" ref="AB127">IFERROR(IF(COUNTA('Detailed Inventory'!$B127:$AA127)=0,"",IF(AND($B127="",$C127=""),"Error: Missing Response in Column B or C",IF(OR($E127="",$Q127=""),"Error: Missing Response in Column E or Q",INDEX(SL_Class[Entire SL Classification],MATCH(SUMIFS(SL_Class[Unique ID],SL_Class[UpSys SL Material],I127,SL_Class[UpSys Ever Previously Lead],H127,SL_Class[DownCus SL Material],T127),SL_Class[Unique ID],0),0)))),"Error: Invalid Column H, I, or T. Check spelling &amp; valid options (see dropdown)")</f>
        <v/>
      </c>
      <c r="AC127" s="32"/>
      <c r="AD127" s="31" t="b">
        <f t="shared" si="2"/>
        <v>0</v>
      </c>
      <c r="AE127" s="31" t="b">
        <f t="shared" si="3"/>
        <v>0</v>
      </c>
    </row>
    <row r="128" spans="1:31" ht="50.15" customHeight="1" x14ac:dyDescent="0.35">
      <c r="A128" s="101">
        <v>123</v>
      </c>
      <c r="B128" s="53"/>
      <c r="C128" s="41"/>
      <c r="D128" s="54"/>
      <c r="E128" s="53"/>
      <c r="F128" s="41"/>
      <c r="G128" s="41"/>
      <c r="H128" s="53"/>
      <c r="I128" s="55"/>
      <c r="J128" s="41"/>
      <c r="K128" s="41"/>
      <c r="L128" s="56"/>
      <c r="M128" s="41"/>
      <c r="N128" s="41"/>
      <c r="O128" s="41"/>
      <c r="P128" s="41"/>
      <c r="Q128" s="53"/>
      <c r="R128" s="41"/>
      <c r="S128" s="41"/>
      <c r="T128" s="57"/>
      <c r="U128" s="41"/>
      <c r="V128" s="41"/>
      <c r="W128" s="56"/>
      <c r="X128" s="41"/>
      <c r="Y128" s="58"/>
      <c r="Z128" s="41"/>
      <c r="AA128" s="41"/>
      <c r="AB128" s="171" t="str" cm="1">
        <f t="array" ref="AB128">IFERROR(IF(COUNTA('Detailed Inventory'!$B128:$AA128)=0,"",IF(AND($B128="",$C128=""),"Error: Missing Response in Column B or C",IF(OR($E128="",$Q128=""),"Error: Missing Response in Column E or Q",INDEX(SL_Class[Entire SL Classification],MATCH(SUMIFS(SL_Class[Unique ID],SL_Class[UpSys SL Material],I128,SL_Class[UpSys Ever Previously Lead],H128,SL_Class[DownCus SL Material],T128),SL_Class[Unique ID],0),0)))),"Error: Invalid Column H, I, or T. Check spelling &amp; valid options (see dropdown)")</f>
        <v/>
      </c>
      <c r="AC128" s="32"/>
      <c r="AD128" s="31" t="b">
        <f t="shared" si="2"/>
        <v>0</v>
      </c>
      <c r="AE128" s="31" t="b">
        <f t="shared" si="3"/>
        <v>0</v>
      </c>
    </row>
    <row r="129" spans="1:31" ht="50.15" customHeight="1" x14ac:dyDescent="0.35">
      <c r="A129" s="100">
        <v>124</v>
      </c>
      <c r="B129" s="53"/>
      <c r="C129" s="41"/>
      <c r="D129" s="54"/>
      <c r="E129" s="53"/>
      <c r="F129" s="41"/>
      <c r="G129" s="41"/>
      <c r="H129" s="53"/>
      <c r="I129" s="55"/>
      <c r="J129" s="41"/>
      <c r="K129" s="41"/>
      <c r="L129" s="56"/>
      <c r="M129" s="41"/>
      <c r="N129" s="41"/>
      <c r="O129" s="41"/>
      <c r="P129" s="41"/>
      <c r="Q129" s="53"/>
      <c r="R129" s="41"/>
      <c r="S129" s="41"/>
      <c r="T129" s="57"/>
      <c r="U129" s="41"/>
      <c r="V129" s="41"/>
      <c r="W129" s="56"/>
      <c r="X129" s="41"/>
      <c r="Y129" s="58"/>
      <c r="Z129" s="41"/>
      <c r="AA129" s="41"/>
      <c r="AB129" s="171" t="str" cm="1">
        <f t="array" ref="AB129">IFERROR(IF(COUNTA('Detailed Inventory'!$B129:$AA129)=0,"",IF(AND($B129="",$C129=""),"Error: Missing Response in Column B or C",IF(OR($E129="",$Q129=""),"Error: Missing Response in Column E or Q",INDEX(SL_Class[Entire SL Classification],MATCH(SUMIFS(SL_Class[Unique ID],SL_Class[UpSys SL Material],I129,SL_Class[UpSys Ever Previously Lead],H129,SL_Class[DownCus SL Material],T129),SL_Class[Unique ID],0),0)))),"Error: Invalid Column H, I, or T. Check spelling &amp; valid options (see dropdown)")</f>
        <v/>
      </c>
      <c r="AC129" s="32"/>
      <c r="AD129" s="31" t="b">
        <f t="shared" si="2"/>
        <v>0</v>
      </c>
      <c r="AE129" s="31" t="b">
        <f t="shared" si="3"/>
        <v>0</v>
      </c>
    </row>
    <row r="130" spans="1:31" ht="50.15" customHeight="1" x14ac:dyDescent="0.35">
      <c r="A130" s="101">
        <v>125</v>
      </c>
      <c r="B130" s="53"/>
      <c r="C130" s="41"/>
      <c r="D130" s="54"/>
      <c r="E130" s="53"/>
      <c r="F130" s="41"/>
      <c r="G130" s="41"/>
      <c r="H130" s="53"/>
      <c r="I130" s="55"/>
      <c r="J130" s="41"/>
      <c r="K130" s="41"/>
      <c r="L130" s="56"/>
      <c r="M130" s="41"/>
      <c r="N130" s="41"/>
      <c r="O130" s="41"/>
      <c r="P130" s="41"/>
      <c r="Q130" s="53"/>
      <c r="R130" s="41"/>
      <c r="S130" s="41"/>
      <c r="T130" s="57"/>
      <c r="U130" s="41"/>
      <c r="V130" s="41"/>
      <c r="W130" s="56"/>
      <c r="X130" s="41"/>
      <c r="Y130" s="58"/>
      <c r="Z130" s="41"/>
      <c r="AA130" s="41"/>
      <c r="AB130" s="171" t="str" cm="1">
        <f t="array" ref="AB130">IFERROR(IF(COUNTA('Detailed Inventory'!$B130:$AA130)=0,"",IF(AND($B130="",$C130=""),"Error: Missing Response in Column B or C",IF(OR($E130="",$Q130=""),"Error: Missing Response in Column E or Q",INDEX(SL_Class[Entire SL Classification],MATCH(SUMIFS(SL_Class[Unique ID],SL_Class[UpSys SL Material],I130,SL_Class[UpSys Ever Previously Lead],H130,SL_Class[DownCus SL Material],T130),SL_Class[Unique ID],0),0)))),"Error: Invalid Column H, I, or T. Check spelling &amp; valid options (see dropdown)")</f>
        <v/>
      </c>
      <c r="AC130" s="32"/>
      <c r="AD130" s="31" t="b">
        <f t="shared" si="2"/>
        <v>0</v>
      </c>
      <c r="AE130" s="31" t="b">
        <f t="shared" si="3"/>
        <v>0</v>
      </c>
    </row>
    <row r="131" spans="1:31" ht="50.15" customHeight="1" x14ac:dyDescent="0.35">
      <c r="A131" s="100">
        <v>126</v>
      </c>
      <c r="B131" s="53"/>
      <c r="C131" s="41"/>
      <c r="D131" s="54"/>
      <c r="E131" s="53"/>
      <c r="F131" s="41"/>
      <c r="G131" s="41"/>
      <c r="H131" s="53"/>
      <c r="I131" s="55"/>
      <c r="J131" s="41"/>
      <c r="K131" s="41"/>
      <c r="L131" s="56"/>
      <c r="M131" s="41"/>
      <c r="N131" s="41"/>
      <c r="O131" s="41"/>
      <c r="P131" s="41"/>
      <c r="Q131" s="53"/>
      <c r="R131" s="41"/>
      <c r="S131" s="41"/>
      <c r="T131" s="57"/>
      <c r="U131" s="41"/>
      <c r="V131" s="41"/>
      <c r="W131" s="56"/>
      <c r="X131" s="41"/>
      <c r="Y131" s="58"/>
      <c r="Z131" s="41"/>
      <c r="AA131" s="41"/>
      <c r="AB131" s="171" t="str" cm="1">
        <f t="array" ref="AB131">IFERROR(IF(COUNTA('Detailed Inventory'!$B131:$AA131)=0,"",IF(AND($B131="",$C131=""),"Error: Missing Response in Column B or C",IF(OR($E131="",$Q131=""),"Error: Missing Response in Column E or Q",INDEX(SL_Class[Entire SL Classification],MATCH(SUMIFS(SL_Class[Unique ID],SL_Class[UpSys SL Material],I131,SL_Class[UpSys Ever Previously Lead],H131,SL_Class[DownCus SL Material],T131),SL_Class[Unique ID],0),0)))),"Error: Invalid Column H, I, or T. Check spelling &amp; valid options (see dropdown)")</f>
        <v/>
      </c>
      <c r="AC131" s="32"/>
      <c r="AD131" s="31" t="b">
        <f t="shared" si="2"/>
        <v>0</v>
      </c>
      <c r="AE131" s="31" t="b">
        <f t="shared" si="3"/>
        <v>0</v>
      </c>
    </row>
    <row r="132" spans="1:31" ht="50.15" customHeight="1" x14ac:dyDescent="0.35">
      <c r="A132" s="101">
        <v>127</v>
      </c>
      <c r="B132" s="34"/>
      <c r="C132" s="35"/>
      <c r="D132" s="36"/>
      <c r="E132" s="34"/>
      <c r="F132" s="35"/>
      <c r="G132" s="35"/>
      <c r="H132" s="34"/>
      <c r="I132" s="37"/>
      <c r="J132" s="35"/>
      <c r="K132" s="35"/>
      <c r="L132" s="38"/>
      <c r="M132" s="35"/>
      <c r="N132" s="35"/>
      <c r="O132" s="35"/>
      <c r="P132" s="35"/>
      <c r="Q132" s="34"/>
      <c r="R132" s="35"/>
      <c r="S132" s="35"/>
      <c r="T132" s="39"/>
      <c r="U132" s="35"/>
      <c r="V132" s="35"/>
      <c r="W132" s="38"/>
      <c r="X132" s="35"/>
      <c r="Y132" s="40"/>
      <c r="Z132" s="35"/>
      <c r="AA132" s="35"/>
      <c r="AB132" s="171" t="str" cm="1">
        <f t="array" ref="AB132">IFERROR(IF(COUNTA('Detailed Inventory'!$B132:$AA132)=0,"",IF(AND($B132="",$C132=""),"Error: Missing Response in Column B or C",IF(OR($E132="",$Q132=""),"Error: Missing Response in Column E or Q",INDEX(SL_Class[Entire SL Classification],MATCH(SUMIFS(SL_Class[Unique ID],SL_Class[UpSys SL Material],I132,SL_Class[UpSys Ever Previously Lead],H132,SL_Class[DownCus SL Material],T132),SL_Class[Unique ID],0),0)))),"Error: Invalid Column H, I, or T. Check spelling &amp; valid options (see dropdown)")</f>
        <v/>
      </c>
      <c r="AC132" s="32"/>
      <c r="AD132" s="31" t="b">
        <f t="shared" si="2"/>
        <v>0</v>
      </c>
      <c r="AE132" s="31" t="b">
        <f t="shared" si="3"/>
        <v>0</v>
      </c>
    </row>
    <row r="133" spans="1:31" ht="50.15" customHeight="1" x14ac:dyDescent="0.35">
      <c r="A133" s="100">
        <v>128</v>
      </c>
      <c r="B133" s="34"/>
      <c r="C133" s="35"/>
      <c r="D133" s="36"/>
      <c r="E133" s="34"/>
      <c r="F133" s="35"/>
      <c r="G133" s="35"/>
      <c r="H133" s="34"/>
      <c r="I133" s="37"/>
      <c r="J133" s="35"/>
      <c r="K133" s="35"/>
      <c r="L133" s="38"/>
      <c r="M133" s="35"/>
      <c r="N133" s="35"/>
      <c r="O133" s="35"/>
      <c r="P133" s="35"/>
      <c r="Q133" s="34"/>
      <c r="R133" s="35"/>
      <c r="S133" s="35"/>
      <c r="T133" s="39"/>
      <c r="U133" s="35"/>
      <c r="V133" s="35"/>
      <c r="W133" s="38"/>
      <c r="X133" s="35"/>
      <c r="Y133" s="40"/>
      <c r="Z133" s="35"/>
      <c r="AA133" s="35"/>
      <c r="AB133" s="171" t="str" cm="1">
        <f t="array" ref="AB133">IFERROR(IF(COUNTA('Detailed Inventory'!$B133:$AA133)=0,"",IF(AND($B133="",$C133=""),"Error: Missing Response in Column B or C",IF(OR($E133="",$Q133=""),"Error: Missing Response in Column E or Q",INDEX(SL_Class[Entire SL Classification],MATCH(SUMIFS(SL_Class[Unique ID],SL_Class[UpSys SL Material],I133,SL_Class[UpSys Ever Previously Lead],H133,SL_Class[DownCus SL Material],T133),SL_Class[Unique ID],0),0)))),"Error: Invalid Column H, I, or T. Check spelling &amp; valid options (see dropdown)")</f>
        <v/>
      </c>
      <c r="AC133" s="32"/>
      <c r="AD133" s="31" t="b">
        <f t="shared" si="2"/>
        <v>0</v>
      </c>
      <c r="AE133" s="31" t="b">
        <f t="shared" si="3"/>
        <v>0</v>
      </c>
    </row>
    <row r="134" spans="1:31" ht="50.15" customHeight="1" x14ac:dyDescent="0.35">
      <c r="A134" s="101">
        <v>129</v>
      </c>
      <c r="B134" s="34"/>
      <c r="C134" s="35"/>
      <c r="D134" s="36"/>
      <c r="E134" s="34"/>
      <c r="F134" s="35"/>
      <c r="G134" s="35"/>
      <c r="H134" s="34"/>
      <c r="I134" s="37"/>
      <c r="J134" s="35"/>
      <c r="K134" s="35"/>
      <c r="L134" s="38"/>
      <c r="M134" s="35"/>
      <c r="N134" s="35"/>
      <c r="O134" s="35"/>
      <c r="P134" s="35"/>
      <c r="Q134" s="34"/>
      <c r="R134" s="35"/>
      <c r="S134" s="35"/>
      <c r="T134" s="39"/>
      <c r="U134" s="35"/>
      <c r="V134" s="35"/>
      <c r="W134" s="38"/>
      <c r="X134" s="35"/>
      <c r="Y134" s="40"/>
      <c r="Z134" s="35"/>
      <c r="AA134" s="35"/>
      <c r="AB134" s="171" t="str" cm="1">
        <f t="array" ref="AB134">IFERROR(IF(COUNTA('Detailed Inventory'!$B134:$AA134)=0,"",IF(AND($B134="",$C134=""),"Error: Missing Response in Column B or C",IF(OR($E134="",$Q134=""),"Error: Missing Response in Column E or Q",INDEX(SL_Class[Entire SL Classification],MATCH(SUMIFS(SL_Class[Unique ID],SL_Class[UpSys SL Material],I134,SL_Class[UpSys Ever Previously Lead],H134,SL_Class[DownCus SL Material],T134),SL_Class[Unique ID],0),0)))),"Error: Invalid Column H, I, or T. Check spelling &amp; valid options (see dropdown)")</f>
        <v/>
      </c>
      <c r="AC134" s="32"/>
      <c r="AD134" s="31" t="b">
        <f t="shared" ref="AD134:AD197" si="4">COUNTIFS($B$6:$B$5005,"&lt;&gt;0",$B$6:$B$5005,"&lt;&gt;",$B$6:$B$5005,B134)&gt;1</f>
        <v>0</v>
      </c>
      <c r="AE134" s="31" t="b">
        <f t="shared" ref="AE134:AE197" si="5">COUNTIFS($C$6:$C$5005,"&lt;&gt;0",$C$6:$C$5005,"&lt;&gt;",$C$6:$C$5005,C134)&gt;1</f>
        <v>0</v>
      </c>
    </row>
    <row r="135" spans="1:31" ht="50.15" customHeight="1" x14ac:dyDescent="0.35">
      <c r="A135" s="100">
        <v>130</v>
      </c>
      <c r="B135" s="34"/>
      <c r="C135" s="35"/>
      <c r="D135" s="36"/>
      <c r="E135" s="34"/>
      <c r="F135" s="35"/>
      <c r="G135" s="35"/>
      <c r="H135" s="34"/>
      <c r="I135" s="37"/>
      <c r="J135" s="35"/>
      <c r="K135" s="35"/>
      <c r="L135" s="38"/>
      <c r="M135" s="35"/>
      <c r="N135" s="35"/>
      <c r="O135" s="35"/>
      <c r="P135" s="35"/>
      <c r="Q135" s="34"/>
      <c r="R135" s="35"/>
      <c r="S135" s="35"/>
      <c r="T135" s="39"/>
      <c r="U135" s="35"/>
      <c r="V135" s="35"/>
      <c r="W135" s="38"/>
      <c r="X135" s="35"/>
      <c r="Y135" s="40"/>
      <c r="Z135" s="35"/>
      <c r="AA135" s="35"/>
      <c r="AB135" s="171" t="str" cm="1">
        <f t="array" ref="AB135">IFERROR(IF(COUNTA('Detailed Inventory'!$B135:$AA135)=0,"",IF(AND($B135="",$C135=""),"Error: Missing Response in Column B or C",IF(OR($E135="",$Q135=""),"Error: Missing Response in Column E or Q",INDEX(SL_Class[Entire SL Classification],MATCH(SUMIFS(SL_Class[Unique ID],SL_Class[UpSys SL Material],I135,SL_Class[UpSys Ever Previously Lead],H135,SL_Class[DownCus SL Material],T135),SL_Class[Unique ID],0),0)))),"Error: Invalid Column H, I, or T. Check spelling &amp; valid options (see dropdown)")</f>
        <v/>
      </c>
      <c r="AC135" s="32"/>
      <c r="AD135" s="31" t="b">
        <f t="shared" si="4"/>
        <v>0</v>
      </c>
      <c r="AE135" s="31" t="b">
        <f t="shared" si="5"/>
        <v>0</v>
      </c>
    </row>
    <row r="136" spans="1:31" ht="50.15" customHeight="1" x14ac:dyDescent="0.35">
      <c r="A136" s="101">
        <v>131</v>
      </c>
      <c r="B136" s="34"/>
      <c r="C136" s="35"/>
      <c r="D136" s="36"/>
      <c r="E136" s="34"/>
      <c r="F136" s="35"/>
      <c r="G136" s="35"/>
      <c r="H136" s="34"/>
      <c r="I136" s="37"/>
      <c r="J136" s="35"/>
      <c r="K136" s="35"/>
      <c r="L136" s="38"/>
      <c r="M136" s="35"/>
      <c r="N136" s="35"/>
      <c r="O136" s="35"/>
      <c r="P136" s="35"/>
      <c r="Q136" s="34"/>
      <c r="R136" s="35"/>
      <c r="S136" s="35"/>
      <c r="T136" s="39"/>
      <c r="U136" s="35"/>
      <c r="V136" s="35"/>
      <c r="W136" s="38"/>
      <c r="X136" s="35"/>
      <c r="Y136" s="40"/>
      <c r="Z136" s="35"/>
      <c r="AA136" s="35"/>
      <c r="AB136" s="171" t="str" cm="1">
        <f t="array" ref="AB136">IFERROR(IF(COUNTA('Detailed Inventory'!$B136:$AA136)=0,"",IF(AND($B136="",$C136=""),"Error: Missing Response in Column B or C",IF(OR($E136="",$Q136=""),"Error: Missing Response in Column E or Q",INDEX(SL_Class[Entire SL Classification],MATCH(SUMIFS(SL_Class[Unique ID],SL_Class[UpSys SL Material],I136,SL_Class[UpSys Ever Previously Lead],H136,SL_Class[DownCus SL Material],T136),SL_Class[Unique ID],0),0)))),"Error: Invalid Column H, I, or T. Check spelling &amp; valid options (see dropdown)")</f>
        <v/>
      </c>
      <c r="AC136" s="32"/>
      <c r="AD136" s="31" t="b">
        <f t="shared" si="4"/>
        <v>0</v>
      </c>
      <c r="AE136" s="31" t="b">
        <f t="shared" si="5"/>
        <v>0</v>
      </c>
    </row>
    <row r="137" spans="1:31" ht="50.15" customHeight="1" x14ac:dyDescent="0.35">
      <c r="A137" s="100">
        <v>132</v>
      </c>
      <c r="B137" s="34"/>
      <c r="C137" s="35"/>
      <c r="D137" s="36"/>
      <c r="E137" s="34"/>
      <c r="F137" s="35"/>
      <c r="G137" s="35"/>
      <c r="H137" s="34"/>
      <c r="I137" s="37"/>
      <c r="J137" s="35"/>
      <c r="K137" s="35"/>
      <c r="L137" s="38"/>
      <c r="M137" s="35"/>
      <c r="N137" s="35"/>
      <c r="O137" s="35"/>
      <c r="P137" s="35"/>
      <c r="Q137" s="34"/>
      <c r="R137" s="35"/>
      <c r="S137" s="35"/>
      <c r="T137" s="39"/>
      <c r="U137" s="35"/>
      <c r="V137" s="35"/>
      <c r="W137" s="38"/>
      <c r="X137" s="35"/>
      <c r="Y137" s="40"/>
      <c r="Z137" s="35"/>
      <c r="AA137" s="35"/>
      <c r="AB137" s="171" t="str" cm="1">
        <f t="array" ref="AB137">IFERROR(IF(COUNTA('Detailed Inventory'!$B137:$AA137)=0,"",IF(AND($B137="",$C137=""),"Error: Missing Response in Column B or C",IF(OR($E137="",$Q137=""),"Error: Missing Response in Column E or Q",INDEX(SL_Class[Entire SL Classification],MATCH(SUMIFS(SL_Class[Unique ID],SL_Class[UpSys SL Material],I137,SL_Class[UpSys Ever Previously Lead],H137,SL_Class[DownCus SL Material],T137),SL_Class[Unique ID],0),0)))),"Error: Invalid Column H, I, or T. Check spelling &amp; valid options (see dropdown)")</f>
        <v/>
      </c>
      <c r="AC137" s="32"/>
      <c r="AD137" s="31" t="b">
        <f t="shared" si="4"/>
        <v>0</v>
      </c>
      <c r="AE137" s="31" t="b">
        <f t="shared" si="5"/>
        <v>0</v>
      </c>
    </row>
    <row r="138" spans="1:31" ht="50.15" customHeight="1" x14ac:dyDescent="0.35">
      <c r="A138" s="101">
        <v>133</v>
      </c>
      <c r="B138" s="53"/>
      <c r="C138" s="41"/>
      <c r="D138" s="54"/>
      <c r="E138" s="53"/>
      <c r="F138" s="41"/>
      <c r="G138" s="41"/>
      <c r="H138" s="53"/>
      <c r="I138" s="55"/>
      <c r="J138" s="41"/>
      <c r="K138" s="41"/>
      <c r="L138" s="56"/>
      <c r="M138" s="41"/>
      <c r="N138" s="41"/>
      <c r="O138" s="41"/>
      <c r="P138" s="41"/>
      <c r="Q138" s="53"/>
      <c r="R138" s="41"/>
      <c r="S138" s="41"/>
      <c r="T138" s="57"/>
      <c r="U138" s="41"/>
      <c r="V138" s="41"/>
      <c r="W138" s="56"/>
      <c r="X138" s="41"/>
      <c r="Y138" s="58"/>
      <c r="Z138" s="41"/>
      <c r="AA138" s="41"/>
      <c r="AB138" s="171" t="str" cm="1">
        <f t="array" ref="AB138">IFERROR(IF(COUNTA('Detailed Inventory'!$B138:$AA138)=0,"",IF(AND($B138="",$C138=""),"Error: Missing Response in Column B or C",IF(OR($E138="",$Q138=""),"Error: Missing Response in Column E or Q",INDEX(SL_Class[Entire SL Classification],MATCH(SUMIFS(SL_Class[Unique ID],SL_Class[UpSys SL Material],I138,SL_Class[UpSys Ever Previously Lead],H138,SL_Class[DownCus SL Material],T138),SL_Class[Unique ID],0),0)))),"Error: Invalid Column H, I, or T. Check spelling &amp; valid options (see dropdown)")</f>
        <v/>
      </c>
      <c r="AC138" s="32"/>
      <c r="AD138" s="31" t="b">
        <f t="shared" si="4"/>
        <v>0</v>
      </c>
      <c r="AE138" s="31" t="b">
        <f t="shared" si="5"/>
        <v>0</v>
      </c>
    </row>
    <row r="139" spans="1:31" ht="50.15" customHeight="1" x14ac:dyDescent="0.35">
      <c r="A139" s="100">
        <v>134</v>
      </c>
      <c r="B139" s="34"/>
      <c r="C139" s="35"/>
      <c r="D139" s="36"/>
      <c r="E139" s="34"/>
      <c r="F139" s="35"/>
      <c r="G139" s="35"/>
      <c r="H139" s="34"/>
      <c r="I139" s="37"/>
      <c r="J139" s="35"/>
      <c r="K139" s="35"/>
      <c r="L139" s="38"/>
      <c r="M139" s="35"/>
      <c r="N139" s="35"/>
      <c r="O139" s="35"/>
      <c r="P139" s="35"/>
      <c r="Q139" s="34"/>
      <c r="R139" s="35"/>
      <c r="S139" s="35"/>
      <c r="T139" s="39"/>
      <c r="U139" s="35"/>
      <c r="V139" s="35"/>
      <c r="W139" s="38"/>
      <c r="X139" s="35"/>
      <c r="Y139" s="40"/>
      <c r="Z139" s="35"/>
      <c r="AA139" s="35"/>
      <c r="AB139" s="171" t="str" cm="1">
        <f t="array" ref="AB139">IFERROR(IF(COUNTA('Detailed Inventory'!$B139:$AA139)=0,"",IF(AND($B139="",$C139=""),"Error: Missing Response in Column B or C",IF(OR($E139="",$Q139=""),"Error: Missing Response in Column E or Q",INDEX(SL_Class[Entire SL Classification],MATCH(SUMIFS(SL_Class[Unique ID],SL_Class[UpSys SL Material],I139,SL_Class[UpSys Ever Previously Lead],H139,SL_Class[DownCus SL Material],T139),SL_Class[Unique ID],0),0)))),"Error: Invalid Column H, I, or T. Check spelling &amp; valid options (see dropdown)")</f>
        <v/>
      </c>
      <c r="AC139" s="32"/>
      <c r="AD139" s="31" t="b">
        <f t="shared" si="4"/>
        <v>0</v>
      </c>
      <c r="AE139" s="31" t="b">
        <f t="shared" si="5"/>
        <v>0</v>
      </c>
    </row>
    <row r="140" spans="1:31" ht="50.15" customHeight="1" x14ac:dyDescent="0.35">
      <c r="A140" s="101">
        <v>135</v>
      </c>
      <c r="B140" s="34"/>
      <c r="C140" s="35"/>
      <c r="D140" s="36"/>
      <c r="E140" s="34"/>
      <c r="F140" s="35"/>
      <c r="G140" s="35"/>
      <c r="H140" s="34"/>
      <c r="I140" s="37"/>
      <c r="J140" s="35"/>
      <c r="K140" s="35"/>
      <c r="L140" s="38"/>
      <c r="M140" s="35"/>
      <c r="N140" s="35"/>
      <c r="O140" s="35"/>
      <c r="P140" s="35"/>
      <c r="Q140" s="34"/>
      <c r="R140" s="35"/>
      <c r="S140" s="35"/>
      <c r="T140" s="39"/>
      <c r="U140" s="35"/>
      <c r="V140" s="35"/>
      <c r="W140" s="38"/>
      <c r="X140" s="35"/>
      <c r="Y140" s="40"/>
      <c r="Z140" s="35"/>
      <c r="AA140" s="35"/>
      <c r="AB140" s="171" t="str" cm="1">
        <f t="array" ref="AB140">IFERROR(IF(COUNTA('Detailed Inventory'!$B140:$AA140)=0,"",IF(AND($B140="",$C140=""),"Error: Missing Response in Column B or C",IF(OR($E140="",$Q140=""),"Error: Missing Response in Column E or Q",INDEX(SL_Class[Entire SL Classification],MATCH(SUMIFS(SL_Class[Unique ID],SL_Class[UpSys SL Material],I140,SL_Class[UpSys Ever Previously Lead],H140,SL_Class[DownCus SL Material],T140),SL_Class[Unique ID],0),0)))),"Error: Invalid Column H, I, or T. Check spelling &amp; valid options (see dropdown)")</f>
        <v/>
      </c>
      <c r="AC140" s="32"/>
      <c r="AD140" s="31" t="b">
        <f t="shared" si="4"/>
        <v>0</v>
      </c>
      <c r="AE140" s="31" t="b">
        <f t="shared" si="5"/>
        <v>0</v>
      </c>
    </row>
    <row r="141" spans="1:31" ht="50.15" customHeight="1" x14ac:dyDescent="0.35">
      <c r="A141" s="100">
        <v>136</v>
      </c>
      <c r="B141" s="34"/>
      <c r="C141" s="35"/>
      <c r="D141" s="36"/>
      <c r="E141" s="34"/>
      <c r="F141" s="35"/>
      <c r="G141" s="35"/>
      <c r="H141" s="34"/>
      <c r="I141" s="37"/>
      <c r="J141" s="35"/>
      <c r="K141" s="35"/>
      <c r="L141" s="38"/>
      <c r="M141" s="35"/>
      <c r="N141" s="35"/>
      <c r="O141" s="35"/>
      <c r="P141" s="35"/>
      <c r="Q141" s="34"/>
      <c r="R141" s="35"/>
      <c r="S141" s="35"/>
      <c r="T141" s="39"/>
      <c r="U141" s="35"/>
      <c r="V141" s="35"/>
      <c r="W141" s="38"/>
      <c r="X141" s="35"/>
      <c r="Y141" s="40"/>
      <c r="Z141" s="35"/>
      <c r="AA141" s="35"/>
      <c r="AB141" s="171" t="str" cm="1">
        <f t="array" ref="AB141">IFERROR(IF(COUNTA('Detailed Inventory'!$B141:$AA141)=0,"",IF(AND($B141="",$C141=""),"Error: Missing Response in Column B or C",IF(OR($E141="",$Q141=""),"Error: Missing Response in Column E or Q",INDEX(SL_Class[Entire SL Classification],MATCH(SUMIFS(SL_Class[Unique ID],SL_Class[UpSys SL Material],I141,SL_Class[UpSys Ever Previously Lead],H141,SL_Class[DownCus SL Material],T141),SL_Class[Unique ID],0),0)))),"Error: Invalid Column H, I, or T. Check spelling &amp; valid options (see dropdown)")</f>
        <v/>
      </c>
      <c r="AC141" s="32"/>
      <c r="AD141" s="31" t="b">
        <f t="shared" si="4"/>
        <v>0</v>
      </c>
      <c r="AE141" s="31" t="b">
        <f t="shared" si="5"/>
        <v>0</v>
      </c>
    </row>
    <row r="142" spans="1:31" ht="50.15" customHeight="1" x14ac:dyDescent="0.35">
      <c r="A142" s="101">
        <v>137</v>
      </c>
      <c r="B142" s="53"/>
      <c r="C142" s="41"/>
      <c r="D142" s="54"/>
      <c r="E142" s="53"/>
      <c r="F142" s="41"/>
      <c r="G142" s="41"/>
      <c r="H142" s="53"/>
      <c r="I142" s="55"/>
      <c r="J142" s="41"/>
      <c r="K142" s="41"/>
      <c r="L142" s="56"/>
      <c r="M142" s="41"/>
      <c r="N142" s="41"/>
      <c r="O142" s="41"/>
      <c r="P142" s="41"/>
      <c r="Q142" s="53"/>
      <c r="R142" s="41"/>
      <c r="S142" s="41"/>
      <c r="T142" s="57"/>
      <c r="U142" s="41"/>
      <c r="V142" s="41"/>
      <c r="W142" s="56"/>
      <c r="X142" s="41"/>
      <c r="Y142" s="58"/>
      <c r="Z142" s="41"/>
      <c r="AA142" s="41"/>
      <c r="AB142" s="171" t="str" cm="1">
        <f t="array" ref="AB142">IFERROR(IF(COUNTA('Detailed Inventory'!$B142:$AA142)=0,"",IF(AND($B142="",$C142=""),"Error: Missing Response in Column B or C",IF(OR($E142="",$Q142=""),"Error: Missing Response in Column E or Q",INDEX(SL_Class[Entire SL Classification],MATCH(SUMIFS(SL_Class[Unique ID],SL_Class[UpSys SL Material],I142,SL_Class[UpSys Ever Previously Lead],H142,SL_Class[DownCus SL Material],T142),SL_Class[Unique ID],0),0)))),"Error: Invalid Column H, I, or T. Check spelling &amp; valid options (see dropdown)")</f>
        <v/>
      </c>
      <c r="AC142" s="32"/>
      <c r="AD142" s="31" t="b">
        <f t="shared" si="4"/>
        <v>0</v>
      </c>
      <c r="AE142" s="31" t="b">
        <f t="shared" si="5"/>
        <v>0</v>
      </c>
    </row>
    <row r="143" spans="1:31" ht="50.15" customHeight="1" x14ac:dyDescent="0.35">
      <c r="A143" s="100">
        <v>138</v>
      </c>
      <c r="B143" s="53"/>
      <c r="C143" s="41"/>
      <c r="D143" s="54"/>
      <c r="E143" s="53"/>
      <c r="F143" s="41"/>
      <c r="G143" s="41"/>
      <c r="H143" s="53"/>
      <c r="I143" s="55"/>
      <c r="J143" s="41"/>
      <c r="K143" s="41"/>
      <c r="L143" s="56"/>
      <c r="M143" s="41"/>
      <c r="N143" s="41"/>
      <c r="O143" s="41"/>
      <c r="P143" s="41"/>
      <c r="Q143" s="53"/>
      <c r="R143" s="41"/>
      <c r="S143" s="41"/>
      <c r="T143" s="57"/>
      <c r="U143" s="41"/>
      <c r="V143" s="41"/>
      <c r="W143" s="56"/>
      <c r="X143" s="41"/>
      <c r="Y143" s="58"/>
      <c r="Z143" s="41"/>
      <c r="AA143" s="41"/>
      <c r="AB143" s="171" t="str" cm="1">
        <f t="array" ref="AB143">IFERROR(IF(COUNTA('Detailed Inventory'!$B143:$AA143)=0,"",IF(AND($B143="",$C143=""),"Error: Missing Response in Column B or C",IF(OR($E143="",$Q143=""),"Error: Missing Response in Column E or Q",INDEX(SL_Class[Entire SL Classification],MATCH(SUMIFS(SL_Class[Unique ID],SL_Class[UpSys SL Material],I143,SL_Class[UpSys Ever Previously Lead],H143,SL_Class[DownCus SL Material],T143),SL_Class[Unique ID],0),0)))),"Error: Invalid Column H, I, or T. Check spelling &amp; valid options (see dropdown)")</f>
        <v/>
      </c>
      <c r="AC143" s="32"/>
      <c r="AD143" s="31" t="b">
        <f t="shared" si="4"/>
        <v>0</v>
      </c>
      <c r="AE143" s="31" t="b">
        <f t="shared" si="5"/>
        <v>0</v>
      </c>
    </row>
    <row r="144" spans="1:31" ht="50.15" customHeight="1" x14ac:dyDescent="0.35">
      <c r="A144" s="101">
        <v>139</v>
      </c>
      <c r="B144" s="53"/>
      <c r="C144" s="41"/>
      <c r="D144" s="54"/>
      <c r="E144" s="53"/>
      <c r="F144" s="41"/>
      <c r="G144" s="41"/>
      <c r="H144" s="53"/>
      <c r="I144" s="55"/>
      <c r="J144" s="41"/>
      <c r="K144" s="41"/>
      <c r="L144" s="56"/>
      <c r="M144" s="41"/>
      <c r="N144" s="41"/>
      <c r="O144" s="41"/>
      <c r="P144" s="41"/>
      <c r="Q144" s="53"/>
      <c r="R144" s="41"/>
      <c r="S144" s="41"/>
      <c r="T144" s="57"/>
      <c r="U144" s="41"/>
      <c r="V144" s="41"/>
      <c r="W144" s="56"/>
      <c r="X144" s="41"/>
      <c r="Y144" s="58"/>
      <c r="Z144" s="41"/>
      <c r="AA144" s="41"/>
      <c r="AB144" s="171" t="str" cm="1">
        <f t="array" ref="AB144">IFERROR(IF(COUNTA('Detailed Inventory'!$B144:$AA144)=0,"",IF(AND($B144="",$C144=""),"Error: Missing Response in Column B or C",IF(OR($E144="",$Q144=""),"Error: Missing Response in Column E or Q",INDEX(SL_Class[Entire SL Classification],MATCH(SUMIFS(SL_Class[Unique ID],SL_Class[UpSys SL Material],I144,SL_Class[UpSys Ever Previously Lead],H144,SL_Class[DownCus SL Material],T144),SL_Class[Unique ID],0),0)))),"Error: Invalid Column H, I, or T. Check spelling &amp; valid options (see dropdown)")</f>
        <v/>
      </c>
      <c r="AC144" s="32"/>
      <c r="AD144" s="31" t="b">
        <f t="shared" si="4"/>
        <v>0</v>
      </c>
      <c r="AE144" s="31" t="b">
        <f t="shared" si="5"/>
        <v>0</v>
      </c>
    </row>
    <row r="145" spans="1:31" ht="50.15" customHeight="1" x14ac:dyDescent="0.35">
      <c r="A145" s="100">
        <v>140</v>
      </c>
      <c r="B145" s="53"/>
      <c r="C145" s="41"/>
      <c r="D145" s="54"/>
      <c r="E145" s="53"/>
      <c r="F145" s="41"/>
      <c r="G145" s="41"/>
      <c r="H145" s="53"/>
      <c r="I145" s="55"/>
      <c r="J145" s="41"/>
      <c r="K145" s="41"/>
      <c r="L145" s="56"/>
      <c r="M145" s="41"/>
      <c r="N145" s="41"/>
      <c r="O145" s="41"/>
      <c r="P145" s="41"/>
      <c r="Q145" s="53"/>
      <c r="R145" s="41"/>
      <c r="S145" s="41"/>
      <c r="T145" s="57"/>
      <c r="U145" s="41"/>
      <c r="V145" s="41"/>
      <c r="W145" s="56"/>
      <c r="X145" s="41"/>
      <c r="Y145" s="58"/>
      <c r="Z145" s="41"/>
      <c r="AA145" s="41"/>
      <c r="AB145" s="171" t="str" cm="1">
        <f t="array" ref="AB145">IFERROR(IF(COUNTA('Detailed Inventory'!$B145:$AA145)=0,"",IF(AND($B145="",$C145=""),"Error: Missing Response in Column B or C",IF(OR($E145="",$Q145=""),"Error: Missing Response in Column E or Q",INDEX(SL_Class[Entire SL Classification],MATCH(SUMIFS(SL_Class[Unique ID],SL_Class[UpSys SL Material],I145,SL_Class[UpSys Ever Previously Lead],H145,SL_Class[DownCus SL Material],T145),SL_Class[Unique ID],0),0)))),"Error: Invalid Column H, I, or T. Check spelling &amp; valid options (see dropdown)")</f>
        <v/>
      </c>
      <c r="AC145" s="32"/>
      <c r="AD145" s="31" t="b">
        <f t="shared" si="4"/>
        <v>0</v>
      </c>
      <c r="AE145" s="31" t="b">
        <f t="shared" si="5"/>
        <v>0</v>
      </c>
    </row>
    <row r="146" spans="1:31" ht="50.15" customHeight="1" x14ac:dyDescent="0.35">
      <c r="A146" s="101">
        <v>141</v>
      </c>
      <c r="B146" s="53"/>
      <c r="C146" s="41"/>
      <c r="D146" s="54"/>
      <c r="E146" s="53"/>
      <c r="F146" s="41"/>
      <c r="G146" s="41"/>
      <c r="H146" s="53"/>
      <c r="I146" s="55"/>
      <c r="J146" s="41"/>
      <c r="K146" s="41"/>
      <c r="L146" s="56"/>
      <c r="M146" s="41"/>
      <c r="N146" s="41"/>
      <c r="O146" s="41"/>
      <c r="P146" s="41"/>
      <c r="Q146" s="53"/>
      <c r="R146" s="41"/>
      <c r="S146" s="41"/>
      <c r="T146" s="57"/>
      <c r="U146" s="41"/>
      <c r="V146" s="41"/>
      <c r="W146" s="56"/>
      <c r="X146" s="41"/>
      <c r="Y146" s="58"/>
      <c r="Z146" s="41"/>
      <c r="AA146" s="41"/>
      <c r="AB146" s="171" t="str" cm="1">
        <f t="array" ref="AB146">IFERROR(IF(COUNTA('Detailed Inventory'!$B146:$AA146)=0,"",IF(AND($B146="",$C146=""),"Error: Missing Response in Column B or C",IF(OR($E146="",$Q146=""),"Error: Missing Response in Column E or Q",INDEX(SL_Class[Entire SL Classification],MATCH(SUMIFS(SL_Class[Unique ID],SL_Class[UpSys SL Material],I146,SL_Class[UpSys Ever Previously Lead],H146,SL_Class[DownCus SL Material],T146),SL_Class[Unique ID],0),0)))),"Error: Invalid Column H, I, or T. Check spelling &amp; valid options (see dropdown)")</f>
        <v/>
      </c>
      <c r="AC146" s="32"/>
      <c r="AD146" s="31" t="b">
        <f t="shared" si="4"/>
        <v>0</v>
      </c>
      <c r="AE146" s="31" t="b">
        <f t="shared" si="5"/>
        <v>0</v>
      </c>
    </row>
    <row r="147" spans="1:31" ht="50.15" customHeight="1" x14ac:dyDescent="0.35">
      <c r="A147" s="100">
        <v>142</v>
      </c>
      <c r="B147" s="53"/>
      <c r="C147" s="41"/>
      <c r="D147" s="54"/>
      <c r="E147" s="53"/>
      <c r="F147" s="41"/>
      <c r="G147" s="41"/>
      <c r="H147" s="53"/>
      <c r="I147" s="55"/>
      <c r="J147" s="41"/>
      <c r="K147" s="41"/>
      <c r="L147" s="56"/>
      <c r="M147" s="41"/>
      <c r="N147" s="41"/>
      <c r="O147" s="41"/>
      <c r="P147" s="41"/>
      <c r="Q147" s="53"/>
      <c r="R147" s="41"/>
      <c r="S147" s="41"/>
      <c r="T147" s="57"/>
      <c r="U147" s="41"/>
      <c r="V147" s="41"/>
      <c r="W147" s="56"/>
      <c r="X147" s="41"/>
      <c r="Y147" s="58"/>
      <c r="Z147" s="41"/>
      <c r="AA147" s="41"/>
      <c r="AB147" s="171" t="str" cm="1">
        <f t="array" ref="AB147">IFERROR(IF(COUNTA('Detailed Inventory'!$B147:$AA147)=0,"",IF(AND($B147="",$C147=""),"Error: Missing Response in Column B or C",IF(OR($E147="",$Q147=""),"Error: Missing Response in Column E or Q",INDEX(SL_Class[Entire SL Classification],MATCH(SUMIFS(SL_Class[Unique ID],SL_Class[UpSys SL Material],I147,SL_Class[UpSys Ever Previously Lead],H147,SL_Class[DownCus SL Material],T147),SL_Class[Unique ID],0),0)))),"Error: Invalid Column H, I, or T. Check spelling &amp; valid options (see dropdown)")</f>
        <v/>
      </c>
      <c r="AC147" s="32"/>
      <c r="AD147" s="31" t="b">
        <f t="shared" si="4"/>
        <v>0</v>
      </c>
      <c r="AE147" s="31" t="b">
        <f t="shared" si="5"/>
        <v>0</v>
      </c>
    </row>
    <row r="148" spans="1:31" ht="50.15" customHeight="1" x14ac:dyDescent="0.35">
      <c r="A148" s="101">
        <v>143</v>
      </c>
      <c r="B148" s="53"/>
      <c r="C148" s="41"/>
      <c r="D148" s="54"/>
      <c r="E148" s="53"/>
      <c r="F148" s="41"/>
      <c r="G148" s="41"/>
      <c r="H148" s="53"/>
      <c r="I148" s="55"/>
      <c r="J148" s="41"/>
      <c r="K148" s="41"/>
      <c r="L148" s="56"/>
      <c r="M148" s="41"/>
      <c r="N148" s="41"/>
      <c r="O148" s="41"/>
      <c r="P148" s="41"/>
      <c r="Q148" s="53"/>
      <c r="R148" s="41"/>
      <c r="S148" s="41"/>
      <c r="T148" s="57"/>
      <c r="U148" s="41"/>
      <c r="V148" s="41"/>
      <c r="W148" s="56"/>
      <c r="X148" s="41"/>
      <c r="Y148" s="58"/>
      <c r="Z148" s="41"/>
      <c r="AA148" s="41"/>
      <c r="AB148" s="171" t="str" cm="1">
        <f t="array" ref="AB148">IFERROR(IF(COUNTA('Detailed Inventory'!$B148:$AA148)=0,"",IF(AND($B148="",$C148=""),"Error: Missing Response in Column B or C",IF(OR($E148="",$Q148=""),"Error: Missing Response in Column E or Q",INDEX(SL_Class[Entire SL Classification],MATCH(SUMIFS(SL_Class[Unique ID],SL_Class[UpSys SL Material],I148,SL_Class[UpSys Ever Previously Lead],H148,SL_Class[DownCus SL Material],T148),SL_Class[Unique ID],0),0)))),"Error: Invalid Column H, I, or T. Check spelling &amp; valid options (see dropdown)")</f>
        <v/>
      </c>
      <c r="AC148" s="32"/>
      <c r="AD148" s="31" t="b">
        <f t="shared" si="4"/>
        <v>0</v>
      </c>
      <c r="AE148" s="31" t="b">
        <f t="shared" si="5"/>
        <v>0</v>
      </c>
    </row>
    <row r="149" spans="1:31" ht="50.15" customHeight="1" x14ac:dyDescent="0.35">
      <c r="A149" s="100">
        <v>144</v>
      </c>
      <c r="B149" s="53"/>
      <c r="C149" s="41"/>
      <c r="D149" s="54"/>
      <c r="E149" s="53"/>
      <c r="F149" s="41"/>
      <c r="G149" s="41"/>
      <c r="H149" s="53"/>
      <c r="I149" s="55"/>
      <c r="J149" s="41"/>
      <c r="K149" s="41"/>
      <c r="L149" s="56"/>
      <c r="M149" s="41"/>
      <c r="N149" s="41"/>
      <c r="O149" s="41"/>
      <c r="P149" s="41"/>
      <c r="Q149" s="53"/>
      <c r="R149" s="41"/>
      <c r="S149" s="41"/>
      <c r="T149" s="57"/>
      <c r="U149" s="41"/>
      <c r="V149" s="41"/>
      <c r="W149" s="56"/>
      <c r="X149" s="41"/>
      <c r="Y149" s="58"/>
      <c r="Z149" s="41"/>
      <c r="AA149" s="41"/>
      <c r="AB149" s="171" t="str" cm="1">
        <f t="array" ref="AB149">IFERROR(IF(COUNTA('Detailed Inventory'!$B149:$AA149)=0,"",IF(AND($B149="",$C149=""),"Error: Missing Response in Column B or C",IF(OR($E149="",$Q149=""),"Error: Missing Response in Column E or Q",INDEX(SL_Class[Entire SL Classification],MATCH(SUMIFS(SL_Class[Unique ID],SL_Class[UpSys SL Material],I149,SL_Class[UpSys Ever Previously Lead],H149,SL_Class[DownCus SL Material],T149),SL_Class[Unique ID],0),0)))),"Error: Invalid Column H, I, or T. Check spelling &amp; valid options (see dropdown)")</f>
        <v/>
      </c>
      <c r="AC149" s="32"/>
      <c r="AD149" s="31" t="b">
        <f t="shared" si="4"/>
        <v>0</v>
      </c>
      <c r="AE149" s="31" t="b">
        <f t="shared" si="5"/>
        <v>0</v>
      </c>
    </row>
    <row r="150" spans="1:31" ht="50.15" customHeight="1" x14ac:dyDescent="0.35">
      <c r="A150" s="101">
        <v>145</v>
      </c>
      <c r="B150" s="53"/>
      <c r="C150" s="41"/>
      <c r="D150" s="54"/>
      <c r="E150" s="53"/>
      <c r="F150" s="41"/>
      <c r="G150" s="41"/>
      <c r="H150" s="53"/>
      <c r="I150" s="55"/>
      <c r="J150" s="41"/>
      <c r="K150" s="41"/>
      <c r="L150" s="56"/>
      <c r="M150" s="41"/>
      <c r="N150" s="41"/>
      <c r="O150" s="41"/>
      <c r="P150" s="41"/>
      <c r="Q150" s="53"/>
      <c r="R150" s="41"/>
      <c r="S150" s="41"/>
      <c r="T150" s="57"/>
      <c r="U150" s="41"/>
      <c r="V150" s="41"/>
      <c r="W150" s="56"/>
      <c r="X150" s="41"/>
      <c r="Y150" s="58"/>
      <c r="Z150" s="41"/>
      <c r="AA150" s="41"/>
      <c r="AB150" s="171" t="str" cm="1">
        <f t="array" ref="AB150">IFERROR(IF(COUNTA('Detailed Inventory'!$B150:$AA150)=0,"",IF(AND($B150="",$C150=""),"Error: Missing Response in Column B or C",IF(OR($E150="",$Q150=""),"Error: Missing Response in Column E or Q",INDEX(SL_Class[Entire SL Classification],MATCH(SUMIFS(SL_Class[Unique ID],SL_Class[UpSys SL Material],I150,SL_Class[UpSys Ever Previously Lead],H150,SL_Class[DownCus SL Material],T150),SL_Class[Unique ID],0),0)))),"Error: Invalid Column H, I, or T. Check spelling &amp; valid options (see dropdown)")</f>
        <v/>
      </c>
      <c r="AC150" s="32"/>
      <c r="AD150" s="31" t="b">
        <f t="shared" si="4"/>
        <v>0</v>
      </c>
      <c r="AE150" s="31" t="b">
        <f t="shared" si="5"/>
        <v>0</v>
      </c>
    </row>
    <row r="151" spans="1:31" ht="50.15" customHeight="1" x14ac:dyDescent="0.35">
      <c r="A151" s="100">
        <v>146</v>
      </c>
      <c r="B151" s="53"/>
      <c r="C151" s="41"/>
      <c r="D151" s="54"/>
      <c r="E151" s="53"/>
      <c r="F151" s="41"/>
      <c r="G151" s="41"/>
      <c r="H151" s="53"/>
      <c r="I151" s="55"/>
      <c r="J151" s="41"/>
      <c r="K151" s="41"/>
      <c r="L151" s="56"/>
      <c r="M151" s="41"/>
      <c r="N151" s="41"/>
      <c r="O151" s="41"/>
      <c r="P151" s="41"/>
      <c r="Q151" s="53"/>
      <c r="R151" s="41"/>
      <c r="S151" s="41"/>
      <c r="T151" s="57"/>
      <c r="U151" s="41"/>
      <c r="V151" s="41"/>
      <c r="W151" s="56"/>
      <c r="X151" s="41"/>
      <c r="Y151" s="58"/>
      <c r="Z151" s="41"/>
      <c r="AA151" s="41"/>
      <c r="AB151" s="171" t="str" cm="1">
        <f t="array" ref="AB151">IFERROR(IF(COUNTA('Detailed Inventory'!$B151:$AA151)=0,"",IF(AND($B151="",$C151=""),"Error: Missing Response in Column B or C",IF(OR($E151="",$Q151=""),"Error: Missing Response in Column E or Q",INDEX(SL_Class[Entire SL Classification],MATCH(SUMIFS(SL_Class[Unique ID],SL_Class[UpSys SL Material],I151,SL_Class[UpSys Ever Previously Lead],H151,SL_Class[DownCus SL Material],T151),SL_Class[Unique ID],0),0)))),"Error: Invalid Column H, I, or T. Check spelling &amp; valid options (see dropdown)")</f>
        <v/>
      </c>
      <c r="AC151" s="32"/>
      <c r="AD151" s="31" t="b">
        <f t="shared" si="4"/>
        <v>0</v>
      </c>
      <c r="AE151" s="31" t="b">
        <f t="shared" si="5"/>
        <v>0</v>
      </c>
    </row>
    <row r="152" spans="1:31" ht="50.15" customHeight="1" x14ac:dyDescent="0.35">
      <c r="A152" s="101">
        <v>147</v>
      </c>
      <c r="B152" s="53"/>
      <c r="C152" s="41"/>
      <c r="D152" s="54"/>
      <c r="E152" s="53"/>
      <c r="F152" s="41"/>
      <c r="G152" s="41"/>
      <c r="H152" s="53"/>
      <c r="I152" s="55"/>
      <c r="J152" s="41"/>
      <c r="K152" s="41"/>
      <c r="L152" s="56"/>
      <c r="M152" s="41"/>
      <c r="N152" s="41"/>
      <c r="O152" s="41"/>
      <c r="P152" s="41"/>
      <c r="Q152" s="53"/>
      <c r="R152" s="41"/>
      <c r="S152" s="41"/>
      <c r="T152" s="57"/>
      <c r="U152" s="41"/>
      <c r="V152" s="41"/>
      <c r="W152" s="56"/>
      <c r="X152" s="41"/>
      <c r="Y152" s="58"/>
      <c r="Z152" s="41"/>
      <c r="AA152" s="41"/>
      <c r="AB152" s="171" t="str" cm="1">
        <f t="array" ref="AB152">IFERROR(IF(COUNTA('Detailed Inventory'!$B152:$AA152)=0,"",IF(AND($B152="",$C152=""),"Error: Missing Response in Column B or C",IF(OR($E152="",$Q152=""),"Error: Missing Response in Column E or Q",INDEX(SL_Class[Entire SL Classification],MATCH(SUMIFS(SL_Class[Unique ID],SL_Class[UpSys SL Material],I152,SL_Class[UpSys Ever Previously Lead],H152,SL_Class[DownCus SL Material],T152),SL_Class[Unique ID],0),0)))),"Error: Invalid Column H, I, or T. Check spelling &amp; valid options (see dropdown)")</f>
        <v/>
      </c>
      <c r="AC152" s="32"/>
      <c r="AD152" s="31" t="b">
        <f t="shared" si="4"/>
        <v>0</v>
      </c>
      <c r="AE152" s="31" t="b">
        <f t="shared" si="5"/>
        <v>0</v>
      </c>
    </row>
    <row r="153" spans="1:31" ht="50.15" customHeight="1" x14ac:dyDescent="0.35">
      <c r="A153" s="100">
        <v>148</v>
      </c>
      <c r="B153" s="53"/>
      <c r="C153" s="41"/>
      <c r="D153" s="54"/>
      <c r="E153" s="53"/>
      <c r="F153" s="41"/>
      <c r="G153" s="41"/>
      <c r="H153" s="53"/>
      <c r="I153" s="55"/>
      <c r="J153" s="41"/>
      <c r="K153" s="41"/>
      <c r="L153" s="56"/>
      <c r="M153" s="41"/>
      <c r="N153" s="41"/>
      <c r="O153" s="41"/>
      <c r="P153" s="41"/>
      <c r="Q153" s="53"/>
      <c r="R153" s="41"/>
      <c r="S153" s="41"/>
      <c r="T153" s="57"/>
      <c r="U153" s="41"/>
      <c r="V153" s="41"/>
      <c r="W153" s="56"/>
      <c r="X153" s="41"/>
      <c r="Y153" s="58"/>
      <c r="Z153" s="41"/>
      <c r="AA153" s="41"/>
      <c r="AB153" s="171" t="str" cm="1">
        <f t="array" ref="AB153">IFERROR(IF(COUNTA('Detailed Inventory'!$B153:$AA153)=0,"",IF(AND($B153="",$C153=""),"Error: Missing Response in Column B or C",IF(OR($E153="",$Q153=""),"Error: Missing Response in Column E or Q",INDEX(SL_Class[Entire SL Classification],MATCH(SUMIFS(SL_Class[Unique ID],SL_Class[UpSys SL Material],I153,SL_Class[UpSys Ever Previously Lead],H153,SL_Class[DownCus SL Material],T153),SL_Class[Unique ID],0),0)))),"Error: Invalid Column H, I, or T. Check spelling &amp; valid options (see dropdown)")</f>
        <v/>
      </c>
      <c r="AC153" s="32"/>
      <c r="AD153" s="31" t="b">
        <f t="shared" si="4"/>
        <v>0</v>
      </c>
      <c r="AE153" s="31" t="b">
        <f t="shared" si="5"/>
        <v>0</v>
      </c>
    </row>
    <row r="154" spans="1:31" ht="50.15" customHeight="1" x14ac:dyDescent="0.35">
      <c r="A154" s="101">
        <v>149</v>
      </c>
      <c r="B154" s="53"/>
      <c r="C154" s="41"/>
      <c r="D154" s="54"/>
      <c r="E154" s="53"/>
      <c r="F154" s="41"/>
      <c r="G154" s="41"/>
      <c r="H154" s="53"/>
      <c r="I154" s="55"/>
      <c r="J154" s="41"/>
      <c r="K154" s="41"/>
      <c r="L154" s="56"/>
      <c r="M154" s="41"/>
      <c r="N154" s="41"/>
      <c r="O154" s="41"/>
      <c r="P154" s="41"/>
      <c r="Q154" s="53"/>
      <c r="R154" s="41"/>
      <c r="S154" s="41"/>
      <c r="T154" s="57"/>
      <c r="U154" s="41"/>
      <c r="V154" s="41"/>
      <c r="W154" s="56"/>
      <c r="X154" s="41"/>
      <c r="Y154" s="58"/>
      <c r="Z154" s="41"/>
      <c r="AA154" s="41"/>
      <c r="AB154" s="171" t="str" cm="1">
        <f t="array" ref="AB154">IFERROR(IF(COUNTA('Detailed Inventory'!$B154:$AA154)=0,"",IF(AND($B154="",$C154=""),"Error: Missing Response in Column B or C",IF(OR($E154="",$Q154=""),"Error: Missing Response in Column E or Q",INDEX(SL_Class[Entire SL Classification],MATCH(SUMIFS(SL_Class[Unique ID],SL_Class[UpSys SL Material],I154,SL_Class[UpSys Ever Previously Lead],H154,SL_Class[DownCus SL Material],T154),SL_Class[Unique ID],0),0)))),"Error: Invalid Column H, I, or T. Check spelling &amp; valid options (see dropdown)")</f>
        <v/>
      </c>
      <c r="AC154" s="32"/>
      <c r="AD154" s="31" t="b">
        <f t="shared" si="4"/>
        <v>0</v>
      </c>
      <c r="AE154" s="31" t="b">
        <f t="shared" si="5"/>
        <v>0</v>
      </c>
    </row>
    <row r="155" spans="1:31" ht="50.15" customHeight="1" x14ac:dyDescent="0.35">
      <c r="A155" s="100">
        <v>150</v>
      </c>
      <c r="B155" s="53"/>
      <c r="C155" s="41"/>
      <c r="D155" s="54"/>
      <c r="E155" s="53"/>
      <c r="F155" s="41"/>
      <c r="G155" s="41"/>
      <c r="H155" s="53"/>
      <c r="I155" s="55"/>
      <c r="J155" s="41"/>
      <c r="K155" s="41"/>
      <c r="L155" s="56"/>
      <c r="M155" s="41"/>
      <c r="N155" s="41"/>
      <c r="O155" s="41"/>
      <c r="P155" s="41"/>
      <c r="Q155" s="53"/>
      <c r="R155" s="41"/>
      <c r="S155" s="41"/>
      <c r="T155" s="57"/>
      <c r="U155" s="41"/>
      <c r="V155" s="41"/>
      <c r="W155" s="56"/>
      <c r="X155" s="41"/>
      <c r="Y155" s="58"/>
      <c r="Z155" s="41"/>
      <c r="AA155" s="41"/>
      <c r="AB155" s="171" t="str" cm="1">
        <f t="array" ref="AB155">IFERROR(IF(COUNTA('Detailed Inventory'!$B155:$AA155)=0,"",IF(AND($B155="",$C155=""),"Error: Missing Response in Column B or C",IF(OR($E155="",$Q155=""),"Error: Missing Response in Column E or Q",INDEX(SL_Class[Entire SL Classification],MATCH(SUMIFS(SL_Class[Unique ID],SL_Class[UpSys SL Material],I155,SL_Class[UpSys Ever Previously Lead],H155,SL_Class[DownCus SL Material],T155),SL_Class[Unique ID],0),0)))),"Error: Invalid Column H, I, or T. Check spelling &amp; valid options (see dropdown)")</f>
        <v/>
      </c>
      <c r="AC155" s="32"/>
      <c r="AD155" s="31" t="b">
        <f t="shared" si="4"/>
        <v>0</v>
      </c>
      <c r="AE155" s="31" t="b">
        <f t="shared" si="5"/>
        <v>0</v>
      </c>
    </row>
    <row r="156" spans="1:31" ht="50.15" customHeight="1" x14ac:dyDescent="0.35">
      <c r="A156" s="101">
        <v>151</v>
      </c>
      <c r="B156" s="53"/>
      <c r="C156" s="41"/>
      <c r="D156" s="54"/>
      <c r="E156" s="53"/>
      <c r="F156" s="41"/>
      <c r="G156" s="41"/>
      <c r="H156" s="53"/>
      <c r="I156" s="55"/>
      <c r="J156" s="41"/>
      <c r="K156" s="41"/>
      <c r="L156" s="56"/>
      <c r="M156" s="41"/>
      <c r="N156" s="41"/>
      <c r="O156" s="41"/>
      <c r="P156" s="41"/>
      <c r="Q156" s="53"/>
      <c r="R156" s="41"/>
      <c r="S156" s="41"/>
      <c r="T156" s="57"/>
      <c r="U156" s="41"/>
      <c r="V156" s="41"/>
      <c r="W156" s="56"/>
      <c r="X156" s="41"/>
      <c r="Y156" s="58"/>
      <c r="Z156" s="41"/>
      <c r="AA156" s="41"/>
      <c r="AB156" s="171" t="str" cm="1">
        <f t="array" ref="AB156">IFERROR(IF(COUNTA('Detailed Inventory'!$B156:$AA156)=0,"",IF(AND($B156="",$C156=""),"Error: Missing Response in Column B or C",IF(OR($E156="",$Q156=""),"Error: Missing Response in Column E or Q",INDEX(SL_Class[Entire SL Classification],MATCH(SUMIFS(SL_Class[Unique ID],SL_Class[UpSys SL Material],I156,SL_Class[UpSys Ever Previously Lead],H156,SL_Class[DownCus SL Material],T156),SL_Class[Unique ID],0),0)))),"Error: Invalid Column H, I, or T. Check spelling &amp; valid options (see dropdown)")</f>
        <v/>
      </c>
      <c r="AC156" s="32"/>
      <c r="AD156" s="31" t="b">
        <f t="shared" si="4"/>
        <v>0</v>
      </c>
      <c r="AE156" s="31" t="b">
        <f t="shared" si="5"/>
        <v>0</v>
      </c>
    </row>
    <row r="157" spans="1:31" ht="50.15" customHeight="1" x14ac:dyDescent="0.35">
      <c r="A157" s="100">
        <v>152</v>
      </c>
      <c r="B157" s="53"/>
      <c r="C157" s="41"/>
      <c r="D157" s="54"/>
      <c r="E157" s="53"/>
      <c r="F157" s="41"/>
      <c r="G157" s="41"/>
      <c r="H157" s="53"/>
      <c r="I157" s="55"/>
      <c r="J157" s="41"/>
      <c r="K157" s="41"/>
      <c r="L157" s="56"/>
      <c r="M157" s="41"/>
      <c r="N157" s="41"/>
      <c r="O157" s="41"/>
      <c r="P157" s="41"/>
      <c r="Q157" s="53"/>
      <c r="R157" s="41"/>
      <c r="S157" s="41"/>
      <c r="T157" s="57"/>
      <c r="U157" s="41"/>
      <c r="V157" s="41"/>
      <c r="W157" s="56"/>
      <c r="X157" s="41"/>
      <c r="Y157" s="58"/>
      <c r="Z157" s="41"/>
      <c r="AA157" s="41"/>
      <c r="AB157" s="171" t="str" cm="1">
        <f t="array" ref="AB157">IFERROR(IF(COUNTA('Detailed Inventory'!$B157:$AA157)=0,"",IF(AND($B157="",$C157=""),"Error: Missing Response in Column B or C",IF(OR($E157="",$Q157=""),"Error: Missing Response in Column E or Q",INDEX(SL_Class[Entire SL Classification],MATCH(SUMIFS(SL_Class[Unique ID],SL_Class[UpSys SL Material],I157,SL_Class[UpSys Ever Previously Lead],H157,SL_Class[DownCus SL Material],T157),SL_Class[Unique ID],0),0)))),"Error: Invalid Column H, I, or T. Check spelling &amp; valid options (see dropdown)")</f>
        <v/>
      </c>
      <c r="AC157" s="32"/>
      <c r="AD157" s="31" t="b">
        <f t="shared" si="4"/>
        <v>0</v>
      </c>
      <c r="AE157" s="31" t="b">
        <f t="shared" si="5"/>
        <v>0</v>
      </c>
    </row>
    <row r="158" spans="1:31" ht="50.15" customHeight="1" x14ac:dyDescent="0.35">
      <c r="A158" s="101">
        <v>153</v>
      </c>
      <c r="B158" s="53"/>
      <c r="C158" s="41"/>
      <c r="D158" s="54"/>
      <c r="E158" s="53"/>
      <c r="F158" s="41"/>
      <c r="G158" s="41"/>
      <c r="H158" s="53"/>
      <c r="I158" s="55"/>
      <c r="J158" s="41"/>
      <c r="K158" s="41"/>
      <c r="L158" s="56"/>
      <c r="M158" s="41"/>
      <c r="N158" s="41"/>
      <c r="O158" s="41"/>
      <c r="P158" s="41"/>
      <c r="Q158" s="53"/>
      <c r="R158" s="41"/>
      <c r="S158" s="41"/>
      <c r="T158" s="57"/>
      <c r="U158" s="41"/>
      <c r="V158" s="41"/>
      <c r="W158" s="56"/>
      <c r="X158" s="41"/>
      <c r="Y158" s="58"/>
      <c r="Z158" s="41"/>
      <c r="AA158" s="41"/>
      <c r="AB158" s="171" t="str" cm="1">
        <f t="array" ref="AB158">IFERROR(IF(COUNTA('Detailed Inventory'!$B158:$AA158)=0,"",IF(AND($B158="",$C158=""),"Error: Missing Response in Column B or C",IF(OR($E158="",$Q158=""),"Error: Missing Response in Column E or Q",INDEX(SL_Class[Entire SL Classification],MATCH(SUMIFS(SL_Class[Unique ID],SL_Class[UpSys SL Material],I158,SL_Class[UpSys Ever Previously Lead],H158,SL_Class[DownCus SL Material],T158),SL_Class[Unique ID],0),0)))),"Error: Invalid Column H, I, or T. Check spelling &amp; valid options (see dropdown)")</f>
        <v/>
      </c>
      <c r="AC158" s="32"/>
      <c r="AD158" s="31" t="b">
        <f t="shared" si="4"/>
        <v>0</v>
      </c>
      <c r="AE158" s="31" t="b">
        <f t="shared" si="5"/>
        <v>0</v>
      </c>
    </row>
    <row r="159" spans="1:31" ht="50.15" customHeight="1" x14ac:dyDescent="0.35">
      <c r="A159" s="100">
        <v>154</v>
      </c>
      <c r="B159" s="53"/>
      <c r="C159" s="41"/>
      <c r="D159" s="54"/>
      <c r="E159" s="53"/>
      <c r="F159" s="41"/>
      <c r="G159" s="41"/>
      <c r="H159" s="53"/>
      <c r="I159" s="55"/>
      <c r="J159" s="41"/>
      <c r="K159" s="41"/>
      <c r="L159" s="56"/>
      <c r="M159" s="41"/>
      <c r="N159" s="41"/>
      <c r="O159" s="41"/>
      <c r="P159" s="41"/>
      <c r="Q159" s="53"/>
      <c r="R159" s="41"/>
      <c r="S159" s="41"/>
      <c r="T159" s="57"/>
      <c r="U159" s="41"/>
      <c r="V159" s="41"/>
      <c r="W159" s="56"/>
      <c r="X159" s="41"/>
      <c r="Y159" s="58"/>
      <c r="Z159" s="41"/>
      <c r="AA159" s="41"/>
      <c r="AB159" s="171" t="str" cm="1">
        <f t="array" ref="AB159">IFERROR(IF(COUNTA('Detailed Inventory'!$B159:$AA159)=0,"",IF(AND($B159="",$C159=""),"Error: Missing Response in Column B or C",IF(OR($E159="",$Q159=""),"Error: Missing Response in Column E or Q",INDEX(SL_Class[Entire SL Classification],MATCH(SUMIFS(SL_Class[Unique ID],SL_Class[UpSys SL Material],I159,SL_Class[UpSys Ever Previously Lead],H159,SL_Class[DownCus SL Material],T159),SL_Class[Unique ID],0),0)))),"Error: Invalid Column H, I, or T. Check spelling &amp; valid options (see dropdown)")</f>
        <v/>
      </c>
      <c r="AC159" s="32"/>
      <c r="AD159" s="31" t="b">
        <f t="shared" si="4"/>
        <v>0</v>
      </c>
      <c r="AE159" s="31" t="b">
        <f t="shared" si="5"/>
        <v>0</v>
      </c>
    </row>
    <row r="160" spans="1:31" ht="50.15" customHeight="1" x14ac:dyDescent="0.35">
      <c r="A160" s="101">
        <v>155</v>
      </c>
      <c r="B160" s="53"/>
      <c r="C160" s="41"/>
      <c r="D160" s="54"/>
      <c r="E160" s="53"/>
      <c r="F160" s="41"/>
      <c r="G160" s="41"/>
      <c r="H160" s="53"/>
      <c r="I160" s="55"/>
      <c r="J160" s="41"/>
      <c r="K160" s="41"/>
      <c r="L160" s="56"/>
      <c r="M160" s="41"/>
      <c r="N160" s="41"/>
      <c r="O160" s="41"/>
      <c r="P160" s="41"/>
      <c r="Q160" s="53"/>
      <c r="R160" s="41"/>
      <c r="S160" s="41"/>
      <c r="T160" s="57"/>
      <c r="U160" s="41"/>
      <c r="V160" s="41"/>
      <c r="W160" s="56"/>
      <c r="X160" s="41"/>
      <c r="Y160" s="58"/>
      <c r="Z160" s="41"/>
      <c r="AA160" s="41"/>
      <c r="AB160" s="171" t="str" cm="1">
        <f t="array" ref="AB160">IFERROR(IF(COUNTA('Detailed Inventory'!$B160:$AA160)=0,"",IF(AND($B160="",$C160=""),"Error: Missing Response in Column B or C",IF(OR($E160="",$Q160=""),"Error: Missing Response in Column E or Q",INDEX(SL_Class[Entire SL Classification],MATCH(SUMIFS(SL_Class[Unique ID],SL_Class[UpSys SL Material],I160,SL_Class[UpSys Ever Previously Lead],H160,SL_Class[DownCus SL Material],T160),SL_Class[Unique ID],0),0)))),"Error: Invalid Column H, I, or T. Check spelling &amp; valid options (see dropdown)")</f>
        <v/>
      </c>
      <c r="AC160" s="32"/>
      <c r="AD160" s="31" t="b">
        <f t="shared" si="4"/>
        <v>0</v>
      </c>
      <c r="AE160" s="31" t="b">
        <f t="shared" si="5"/>
        <v>0</v>
      </c>
    </row>
    <row r="161" spans="1:31" ht="50.15" customHeight="1" x14ac:dyDescent="0.35">
      <c r="A161" s="100">
        <v>156</v>
      </c>
      <c r="B161" s="53"/>
      <c r="C161" s="41"/>
      <c r="D161" s="54"/>
      <c r="E161" s="53"/>
      <c r="F161" s="41"/>
      <c r="G161" s="41"/>
      <c r="H161" s="53"/>
      <c r="I161" s="55"/>
      <c r="J161" s="41"/>
      <c r="K161" s="41"/>
      <c r="L161" s="56"/>
      <c r="M161" s="41"/>
      <c r="N161" s="41"/>
      <c r="O161" s="41"/>
      <c r="P161" s="41"/>
      <c r="Q161" s="53"/>
      <c r="R161" s="41"/>
      <c r="S161" s="41"/>
      <c r="T161" s="57"/>
      <c r="U161" s="41"/>
      <c r="V161" s="41"/>
      <c r="W161" s="56"/>
      <c r="X161" s="41"/>
      <c r="Y161" s="58"/>
      <c r="Z161" s="41"/>
      <c r="AA161" s="41"/>
      <c r="AB161" s="171" t="str" cm="1">
        <f t="array" ref="AB161">IFERROR(IF(COUNTA('Detailed Inventory'!$B161:$AA161)=0,"",IF(AND($B161="",$C161=""),"Error: Missing Response in Column B or C",IF(OR($E161="",$Q161=""),"Error: Missing Response in Column E or Q",INDEX(SL_Class[Entire SL Classification],MATCH(SUMIFS(SL_Class[Unique ID],SL_Class[UpSys SL Material],I161,SL_Class[UpSys Ever Previously Lead],H161,SL_Class[DownCus SL Material],T161),SL_Class[Unique ID],0),0)))),"Error: Invalid Column H, I, or T. Check spelling &amp; valid options (see dropdown)")</f>
        <v/>
      </c>
      <c r="AC161" s="32"/>
      <c r="AD161" s="31" t="b">
        <f t="shared" si="4"/>
        <v>0</v>
      </c>
      <c r="AE161" s="31" t="b">
        <f t="shared" si="5"/>
        <v>0</v>
      </c>
    </row>
    <row r="162" spans="1:31" ht="50.15" customHeight="1" x14ac:dyDescent="0.35">
      <c r="A162" s="101">
        <v>157</v>
      </c>
      <c r="B162" s="53"/>
      <c r="C162" s="41"/>
      <c r="D162" s="54"/>
      <c r="E162" s="53"/>
      <c r="F162" s="41"/>
      <c r="G162" s="41"/>
      <c r="H162" s="53"/>
      <c r="I162" s="55"/>
      <c r="J162" s="41"/>
      <c r="K162" s="41"/>
      <c r="L162" s="56"/>
      <c r="M162" s="41"/>
      <c r="N162" s="41"/>
      <c r="O162" s="41"/>
      <c r="P162" s="41"/>
      <c r="Q162" s="53"/>
      <c r="R162" s="41"/>
      <c r="S162" s="41"/>
      <c r="T162" s="57"/>
      <c r="U162" s="41"/>
      <c r="V162" s="41"/>
      <c r="W162" s="56"/>
      <c r="X162" s="41"/>
      <c r="Y162" s="58"/>
      <c r="Z162" s="41"/>
      <c r="AA162" s="41"/>
      <c r="AB162" s="171" t="str" cm="1">
        <f t="array" ref="AB162">IFERROR(IF(COUNTA('Detailed Inventory'!$B162:$AA162)=0,"",IF(AND($B162="",$C162=""),"Error: Missing Response in Column B or C",IF(OR($E162="",$Q162=""),"Error: Missing Response in Column E or Q",INDEX(SL_Class[Entire SL Classification],MATCH(SUMIFS(SL_Class[Unique ID],SL_Class[UpSys SL Material],I162,SL_Class[UpSys Ever Previously Lead],H162,SL_Class[DownCus SL Material],T162),SL_Class[Unique ID],0),0)))),"Error: Invalid Column H, I, or T. Check spelling &amp; valid options (see dropdown)")</f>
        <v/>
      </c>
      <c r="AC162" s="32"/>
      <c r="AD162" s="31" t="b">
        <f t="shared" si="4"/>
        <v>0</v>
      </c>
      <c r="AE162" s="31" t="b">
        <f t="shared" si="5"/>
        <v>0</v>
      </c>
    </row>
    <row r="163" spans="1:31" ht="50.15" customHeight="1" x14ac:dyDescent="0.35">
      <c r="A163" s="100">
        <v>158</v>
      </c>
      <c r="B163" s="53"/>
      <c r="C163" s="41"/>
      <c r="D163" s="54"/>
      <c r="E163" s="53"/>
      <c r="F163" s="41"/>
      <c r="G163" s="41"/>
      <c r="H163" s="53"/>
      <c r="I163" s="55"/>
      <c r="J163" s="41"/>
      <c r="K163" s="41"/>
      <c r="L163" s="56"/>
      <c r="M163" s="41"/>
      <c r="N163" s="41"/>
      <c r="O163" s="41"/>
      <c r="P163" s="41"/>
      <c r="Q163" s="53"/>
      <c r="R163" s="41"/>
      <c r="S163" s="41"/>
      <c r="T163" s="57"/>
      <c r="U163" s="41"/>
      <c r="V163" s="41"/>
      <c r="W163" s="56"/>
      <c r="X163" s="41"/>
      <c r="Y163" s="58"/>
      <c r="Z163" s="41"/>
      <c r="AA163" s="41"/>
      <c r="AB163" s="171" t="str" cm="1">
        <f t="array" ref="AB163">IFERROR(IF(COUNTA('Detailed Inventory'!$B163:$AA163)=0,"",IF(AND($B163="",$C163=""),"Error: Missing Response in Column B or C",IF(OR($E163="",$Q163=""),"Error: Missing Response in Column E or Q",INDEX(SL_Class[Entire SL Classification],MATCH(SUMIFS(SL_Class[Unique ID],SL_Class[UpSys SL Material],I163,SL_Class[UpSys Ever Previously Lead],H163,SL_Class[DownCus SL Material],T163),SL_Class[Unique ID],0),0)))),"Error: Invalid Column H, I, or T. Check spelling &amp; valid options (see dropdown)")</f>
        <v/>
      </c>
      <c r="AC163" s="32"/>
      <c r="AD163" s="31" t="b">
        <f t="shared" si="4"/>
        <v>0</v>
      </c>
      <c r="AE163" s="31" t="b">
        <f t="shared" si="5"/>
        <v>0</v>
      </c>
    </row>
    <row r="164" spans="1:31" ht="50.15" customHeight="1" x14ac:dyDescent="0.35">
      <c r="A164" s="101">
        <v>159</v>
      </c>
      <c r="B164" s="53"/>
      <c r="C164" s="41"/>
      <c r="D164" s="54"/>
      <c r="E164" s="53"/>
      <c r="F164" s="41"/>
      <c r="G164" s="41"/>
      <c r="H164" s="53"/>
      <c r="I164" s="55"/>
      <c r="J164" s="41"/>
      <c r="K164" s="41"/>
      <c r="L164" s="56"/>
      <c r="M164" s="41"/>
      <c r="N164" s="41"/>
      <c r="O164" s="41"/>
      <c r="P164" s="41"/>
      <c r="Q164" s="53"/>
      <c r="R164" s="41"/>
      <c r="S164" s="41"/>
      <c r="T164" s="57"/>
      <c r="U164" s="41"/>
      <c r="V164" s="41"/>
      <c r="W164" s="56"/>
      <c r="X164" s="41"/>
      <c r="Y164" s="58"/>
      <c r="Z164" s="41"/>
      <c r="AA164" s="41"/>
      <c r="AB164" s="171" t="str" cm="1">
        <f t="array" ref="AB164">IFERROR(IF(COUNTA('Detailed Inventory'!$B164:$AA164)=0,"",IF(AND($B164="",$C164=""),"Error: Missing Response in Column B or C",IF(OR($E164="",$Q164=""),"Error: Missing Response in Column E or Q",INDEX(SL_Class[Entire SL Classification],MATCH(SUMIFS(SL_Class[Unique ID],SL_Class[UpSys SL Material],I164,SL_Class[UpSys Ever Previously Lead],H164,SL_Class[DownCus SL Material],T164),SL_Class[Unique ID],0),0)))),"Error: Invalid Column H, I, or T. Check spelling &amp; valid options (see dropdown)")</f>
        <v/>
      </c>
      <c r="AC164" s="32"/>
      <c r="AD164" s="31" t="b">
        <f t="shared" si="4"/>
        <v>0</v>
      </c>
      <c r="AE164" s="31" t="b">
        <f t="shared" si="5"/>
        <v>0</v>
      </c>
    </row>
    <row r="165" spans="1:31" ht="50.15" customHeight="1" x14ac:dyDescent="0.35">
      <c r="A165" s="100">
        <v>160</v>
      </c>
      <c r="B165" s="53"/>
      <c r="C165" s="41"/>
      <c r="D165" s="54"/>
      <c r="E165" s="53"/>
      <c r="F165" s="41"/>
      <c r="G165" s="41"/>
      <c r="H165" s="53"/>
      <c r="I165" s="55"/>
      <c r="J165" s="41"/>
      <c r="K165" s="41"/>
      <c r="L165" s="56"/>
      <c r="M165" s="41"/>
      <c r="N165" s="41"/>
      <c r="O165" s="41"/>
      <c r="P165" s="41"/>
      <c r="Q165" s="53"/>
      <c r="R165" s="41"/>
      <c r="S165" s="41"/>
      <c r="T165" s="57"/>
      <c r="U165" s="41"/>
      <c r="V165" s="41"/>
      <c r="W165" s="56"/>
      <c r="X165" s="41"/>
      <c r="Y165" s="58"/>
      <c r="Z165" s="41"/>
      <c r="AA165" s="41"/>
      <c r="AB165" s="171" t="str" cm="1">
        <f t="array" ref="AB165">IFERROR(IF(COUNTA('Detailed Inventory'!$B165:$AA165)=0,"",IF(AND($B165="",$C165=""),"Error: Missing Response in Column B or C",IF(OR($E165="",$Q165=""),"Error: Missing Response in Column E or Q",INDEX(SL_Class[Entire SL Classification],MATCH(SUMIFS(SL_Class[Unique ID],SL_Class[UpSys SL Material],I165,SL_Class[UpSys Ever Previously Lead],H165,SL_Class[DownCus SL Material],T165),SL_Class[Unique ID],0),0)))),"Error: Invalid Column H, I, or T. Check spelling &amp; valid options (see dropdown)")</f>
        <v/>
      </c>
      <c r="AC165" s="32"/>
      <c r="AD165" s="31" t="b">
        <f t="shared" si="4"/>
        <v>0</v>
      </c>
      <c r="AE165" s="31" t="b">
        <f t="shared" si="5"/>
        <v>0</v>
      </c>
    </row>
    <row r="166" spans="1:31" ht="50.15" customHeight="1" x14ac:dyDescent="0.35">
      <c r="A166" s="101">
        <v>161</v>
      </c>
      <c r="B166" s="53"/>
      <c r="C166" s="41"/>
      <c r="D166" s="54"/>
      <c r="E166" s="53"/>
      <c r="F166" s="41"/>
      <c r="G166" s="41"/>
      <c r="H166" s="53"/>
      <c r="I166" s="55"/>
      <c r="J166" s="41"/>
      <c r="K166" s="41"/>
      <c r="L166" s="56"/>
      <c r="M166" s="41"/>
      <c r="N166" s="41"/>
      <c r="O166" s="41"/>
      <c r="P166" s="41"/>
      <c r="Q166" s="53"/>
      <c r="R166" s="41"/>
      <c r="S166" s="41"/>
      <c r="T166" s="57"/>
      <c r="U166" s="41"/>
      <c r="V166" s="41"/>
      <c r="W166" s="56"/>
      <c r="X166" s="41"/>
      <c r="Y166" s="58"/>
      <c r="Z166" s="41"/>
      <c r="AA166" s="41"/>
      <c r="AB166" s="171" t="str" cm="1">
        <f t="array" ref="AB166">IFERROR(IF(COUNTA('Detailed Inventory'!$B166:$AA166)=0,"",IF(AND($B166="",$C166=""),"Error: Missing Response in Column B or C",IF(OR($E166="",$Q166=""),"Error: Missing Response in Column E or Q",INDEX(SL_Class[Entire SL Classification],MATCH(SUMIFS(SL_Class[Unique ID],SL_Class[UpSys SL Material],I166,SL_Class[UpSys Ever Previously Lead],H166,SL_Class[DownCus SL Material],T166),SL_Class[Unique ID],0),0)))),"Error: Invalid Column H, I, or T. Check spelling &amp; valid options (see dropdown)")</f>
        <v/>
      </c>
      <c r="AC166" s="32"/>
      <c r="AD166" s="31" t="b">
        <f t="shared" si="4"/>
        <v>0</v>
      </c>
      <c r="AE166" s="31" t="b">
        <f t="shared" si="5"/>
        <v>0</v>
      </c>
    </row>
    <row r="167" spans="1:31" ht="50.15" customHeight="1" x14ac:dyDescent="0.35">
      <c r="A167" s="100">
        <v>162</v>
      </c>
      <c r="B167" s="53"/>
      <c r="C167" s="41"/>
      <c r="D167" s="54"/>
      <c r="E167" s="53"/>
      <c r="F167" s="41"/>
      <c r="G167" s="41"/>
      <c r="H167" s="53"/>
      <c r="I167" s="55"/>
      <c r="J167" s="41"/>
      <c r="K167" s="41"/>
      <c r="L167" s="56"/>
      <c r="M167" s="41"/>
      <c r="N167" s="41"/>
      <c r="O167" s="41"/>
      <c r="P167" s="41"/>
      <c r="Q167" s="53"/>
      <c r="R167" s="41"/>
      <c r="S167" s="41"/>
      <c r="T167" s="57"/>
      <c r="U167" s="41"/>
      <c r="V167" s="41"/>
      <c r="W167" s="56"/>
      <c r="X167" s="41"/>
      <c r="Y167" s="58"/>
      <c r="Z167" s="41"/>
      <c r="AA167" s="41"/>
      <c r="AB167" s="171" t="str" cm="1">
        <f t="array" ref="AB167">IFERROR(IF(COUNTA('Detailed Inventory'!$B167:$AA167)=0,"",IF(AND($B167="",$C167=""),"Error: Missing Response in Column B or C",IF(OR($E167="",$Q167=""),"Error: Missing Response in Column E or Q",INDEX(SL_Class[Entire SL Classification],MATCH(SUMIFS(SL_Class[Unique ID],SL_Class[UpSys SL Material],I167,SL_Class[UpSys Ever Previously Lead],H167,SL_Class[DownCus SL Material],T167),SL_Class[Unique ID],0),0)))),"Error: Invalid Column H, I, or T. Check spelling &amp; valid options (see dropdown)")</f>
        <v/>
      </c>
      <c r="AC167" s="32"/>
      <c r="AD167" s="31" t="b">
        <f t="shared" si="4"/>
        <v>0</v>
      </c>
      <c r="AE167" s="31" t="b">
        <f t="shared" si="5"/>
        <v>0</v>
      </c>
    </row>
    <row r="168" spans="1:31" ht="50.15" customHeight="1" x14ac:dyDescent="0.35">
      <c r="A168" s="101">
        <v>163</v>
      </c>
      <c r="B168" s="53"/>
      <c r="C168" s="41"/>
      <c r="D168" s="54"/>
      <c r="E168" s="53"/>
      <c r="F168" s="41"/>
      <c r="G168" s="41"/>
      <c r="H168" s="53"/>
      <c r="I168" s="55"/>
      <c r="J168" s="41"/>
      <c r="K168" s="41"/>
      <c r="L168" s="56"/>
      <c r="M168" s="41"/>
      <c r="N168" s="41"/>
      <c r="O168" s="41"/>
      <c r="P168" s="41"/>
      <c r="Q168" s="53"/>
      <c r="R168" s="41"/>
      <c r="S168" s="41"/>
      <c r="T168" s="57"/>
      <c r="U168" s="41"/>
      <c r="V168" s="41"/>
      <c r="W168" s="56"/>
      <c r="X168" s="41"/>
      <c r="Y168" s="58"/>
      <c r="Z168" s="41"/>
      <c r="AA168" s="41"/>
      <c r="AB168" s="171" t="str" cm="1">
        <f t="array" ref="AB168">IFERROR(IF(COUNTA('Detailed Inventory'!$B168:$AA168)=0,"",IF(AND($B168="",$C168=""),"Error: Missing Response in Column B or C",IF(OR($E168="",$Q168=""),"Error: Missing Response in Column E or Q",INDEX(SL_Class[Entire SL Classification],MATCH(SUMIFS(SL_Class[Unique ID],SL_Class[UpSys SL Material],I168,SL_Class[UpSys Ever Previously Lead],H168,SL_Class[DownCus SL Material],T168),SL_Class[Unique ID],0),0)))),"Error: Invalid Column H, I, or T. Check spelling &amp; valid options (see dropdown)")</f>
        <v/>
      </c>
      <c r="AC168" s="32"/>
      <c r="AD168" s="31" t="b">
        <f t="shared" si="4"/>
        <v>0</v>
      </c>
      <c r="AE168" s="31" t="b">
        <f t="shared" si="5"/>
        <v>0</v>
      </c>
    </row>
    <row r="169" spans="1:31" ht="50.15" customHeight="1" x14ac:dyDescent="0.35">
      <c r="A169" s="100">
        <v>164</v>
      </c>
      <c r="B169" s="53"/>
      <c r="C169" s="41"/>
      <c r="D169" s="54"/>
      <c r="E169" s="53"/>
      <c r="F169" s="41"/>
      <c r="G169" s="41"/>
      <c r="H169" s="53"/>
      <c r="I169" s="55"/>
      <c r="J169" s="41"/>
      <c r="K169" s="41"/>
      <c r="L169" s="56"/>
      <c r="M169" s="41"/>
      <c r="N169" s="41"/>
      <c r="O169" s="41"/>
      <c r="P169" s="41"/>
      <c r="Q169" s="53"/>
      <c r="R169" s="41"/>
      <c r="S169" s="41"/>
      <c r="T169" s="57"/>
      <c r="U169" s="41"/>
      <c r="V169" s="41"/>
      <c r="W169" s="56"/>
      <c r="X169" s="41"/>
      <c r="Y169" s="58"/>
      <c r="Z169" s="41"/>
      <c r="AA169" s="41"/>
      <c r="AB169" s="171" t="str" cm="1">
        <f t="array" ref="AB169">IFERROR(IF(COUNTA('Detailed Inventory'!$B169:$AA169)=0,"",IF(AND($B169="",$C169=""),"Error: Missing Response in Column B or C",IF(OR($E169="",$Q169=""),"Error: Missing Response in Column E or Q",INDEX(SL_Class[Entire SL Classification],MATCH(SUMIFS(SL_Class[Unique ID],SL_Class[UpSys SL Material],I169,SL_Class[UpSys Ever Previously Lead],H169,SL_Class[DownCus SL Material],T169),SL_Class[Unique ID],0),0)))),"Error: Invalid Column H, I, or T. Check spelling &amp; valid options (see dropdown)")</f>
        <v/>
      </c>
      <c r="AC169" s="32"/>
      <c r="AD169" s="31" t="b">
        <f t="shared" si="4"/>
        <v>0</v>
      </c>
      <c r="AE169" s="31" t="b">
        <f t="shared" si="5"/>
        <v>0</v>
      </c>
    </row>
    <row r="170" spans="1:31" ht="50.15" customHeight="1" x14ac:dyDescent="0.35">
      <c r="A170" s="101">
        <v>165</v>
      </c>
      <c r="B170" s="53"/>
      <c r="C170" s="41"/>
      <c r="D170" s="54"/>
      <c r="E170" s="53"/>
      <c r="F170" s="41"/>
      <c r="G170" s="41"/>
      <c r="H170" s="53"/>
      <c r="I170" s="55"/>
      <c r="J170" s="41"/>
      <c r="K170" s="41"/>
      <c r="L170" s="56"/>
      <c r="M170" s="41"/>
      <c r="N170" s="41"/>
      <c r="O170" s="41"/>
      <c r="P170" s="41"/>
      <c r="Q170" s="53"/>
      <c r="R170" s="41"/>
      <c r="S170" s="41"/>
      <c r="T170" s="57"/>
      <c r="U170" s="41"/>
      <c r="V170" s="41"/>
      <c r="W170" s="56"/>
      <c r="X170" s="41"/>
      <c r="Y170" s="58"/>
      <c r="Z170" s="41"/>
      <c r="AA170" s="41"/>
      <c r="AB170" s="171" t="str" cm="1">
        <f t="array" ref="AB170">IFERROR(IF(COUNTA('Detailed Inventory'!$B170:$AA170)=0,"",IF(AND($B170="",$C170=""),"Error: Missing Response in Column B or C",IF(OR($E170="",$Q170=""),"Error: Missing Response in Column E or Q",INDEX(SL_Class[Entire SL Classification],MATCH(SUMIFS(SL_Class[Unique ID],SL_Class[UpSys SL Material],I170,SL_Class[UpSys Ever Previously Lead],H170,SL_Class[DownCus SL Material],T170),SL_Class[Unique ID],0),0)))),"Error: Invalid Column H, I, or T. Check spelling &amp; valid options (see dropdown)")</f>
        <v/>
      </c>
      <c r="AC170" s="32"/>
      <c r="AD170" s="31" t="b">
        <f t="shared" si="4"/>
        <v>0</v>
      </c>
      <c r="AE170" s="31" t="b">
        <f t="shared" si="5"/>
        <v>0</v>
      </c>
    </row>
    <row r="171" spans="1:31" ht="50.15" customHeight="1" x14ac:dyDescent="0.35">
      <c r="A171" s="100">
        <v>166</v>
      </c>
      <c r="B171" s="53"/>
      <c r="C171" s="41"/>
      <c r="D171" s="54"/>
      <c r="E171" s="53"/>
      <c r="F171" s="41"/>
      <c r="G171" s="41"/>
      <c r="H171" s="53"/>
      <c r="I171" s="55"/>
      <c r="J171" s="41"/>
      <c r="K171" s="41"/>
      <c r="L171" s="56"/>
      <c r="M171" s="41"/>
      <c r="N171" s="41"/>
      <c r="O171" s="41"/>
      <c r="P171" s="41"/>
      <c r="Q171" s="53"/>
      <c r="R171" s="41"/>
      <c r="S171" s="41"/>
      <c r="T171" s="57"/>
      <c r="U171" s="41"/>
      <c r="V171" s="41"/>
      <c r="W171" s="56"/>
      <c r="X171" s="41"/>
      <c r="Y171" s="58"/>
      <c r="Z171" s="41"/>
      <c r="AA171" s="41"/>
      <c r="AB171" s="171" t="str" cm="1">
        <f t="array" ref="AB171">IFERROR(IF(COUNTA('Detailed Inventory'!$B171:$AA171)=0,"",IF(AND($B171="",$C171=""),"Error: Missing Response in Column B or C",IF(OR($E171="",$Q171=""),"Error: Missing Response in Column E or Q",INDEX(SL_Class[Entire SL Classification],MATCH(SUMIFS(SL_Class[Unique ID],SL_Class[UpSys SL Material],I171,SL_Class[UpSys Ever Previously Lead],H171,SL_Class[DownCus SL Material],T171),SL_Class[Unique ID],0),0)))),"Error: Invalid Column H, I, or T. Check spelling &amp; valid options (see dropdown)")</f>
        <v/>
      </c>
      <c r="AC171" s="32"/>
      <c r="AD171" s="31" t="b">
        <f t="shared" si="4"/>
        <v>0</v>
      </c>
      <c r="AE171" s="31" t="b">
        <f t="shared" si="5"/>
        <v>0</v>
      </c>
    </row>
    <row r="172" spans="1:31" ht="50.15" customHeight="1" x14ac:dyDescent="0.35">
      <c r="A172" s="101">
        <v>167</v>
      </c>
      <c r="B172" s="53"/>
      <c r="C172" s="41"/>
      <c r="D172" s="54"/>
      <c r="E172" s="53"/>
      <c r="F172" s="41"/>
      <c r="G172" s="41"/>
      <c r="H172" s="53"/>
      <c r="I172" s="55"/>
      <c r="J172" s="41"/>
      <c r="K172" s="41"/>
      <c r="L172" s="56"/>
      <c r="M172" s="41"/>
      <c r="N172" s="41"/>
      <c r="O172" s="41"/>
      <c r="P172" s="41"/>
      <c r="Q172" s="53"/>
      <c r="R172" s="41"/>
      <c r="S172" s="41"/>
      <c r="T172" s="57"/>
      <c r="U172" s="41"/>
      <c r="V172" s="41"/>
      <c r="W172" s="56"/>
      <c r="X172" s="41"/>
      <c r="Y172" s="58"/>
      <c r="Z172" s="41"/>
      <c r="AA172" s="41"/>
      <c r="AB172" s="171" t="str" cm="1">
        <f t="array" ref="AB172">IFERROR(IF(COUNTA('Detailed Inventory'!$B172:$AA172)=0,"",IF(AND($B172="",$C172=""),"Error: Missing Response in Column B or C",IF(OR($E172="",$Q172=""),"Error: Missing Response in Column E or Q",INDEX(SL_Class[Entire SL Classification],MATCH(SUMIFS(SL_Class[Unique ID],SL_Class[UpSys SL Material],I172,SL_Class[UpSys Ever Previously Lead],H172,SL_Class[DownCus SL Material],T172),SL_Class[Unique ID],0),0)))),"Error: Invalid Column H, I, or T. Check spelling &amp; valid options (see dropdown)")</f>
        <v/>
      </c>
      <c r="AC172" s="32"/>
      <c r="AD172" s="31" t="b">
        <f t="shared" si="4"/>
        <v>0</v>
      </c>
      <c r="AE172" s="31" t="b">
        <f t="shared" si="5"/>
        <v>0</v>
      </c>
    </row>
    <row r="173" spans="1:31" ht="50.15" customHeight="1" x14ac:dyDescent="0.35">
      <c r="A173" s="100">
        <v>168</v>
      </c>
      <c r="B173" s="53"/>
      <c r="C173" s="41"/>
      <c r="D173" s="54"/>
      <c r="E173" s="53"/>
      <c r="F173" s="41"/>
      <c r="G173" s="41"/>
      <c r="H173" s="53"/>
      <c r="I173" s="55"/>
      <c r="J173" s="41"/>
      <c r="K173" s="41"/>
      <c r="L173" s="56"/>
      <c r="M173" s="41"/>
      <c r="N173" s="41"/>
      <c r="O173" s="41"/>
      <c r="P173" s="41"/>
      <c r="Q173" s="53"/>
      <c r="R173" s="41"/>
      <c r="S173" s="41"/>
      <c r="T173" s="57"/>
      <c r="U173" s="41"/>
      <c r="V173" s="41"/>
      <c r="W173" s="56"/>
      <c r="X173" s="41"/>
      <c r="Y173" s="58"/>
      <c r="Z173" s="41"/>
      <c r="AA173" s="41"/>
      <c r="AB173" s="171" t="str" cm="1">
        <f t="array" ref="AB173">IFERROR(IF(COUNTA('Detailed Inventory'!$B173:$AA173)=0,"",IF(AND($B173="",$C173=""),"Error: Missing Response in Column B or C",IF(OR($E173="",$Q173=""),"Error: Missing Response in Column E or Q",INDEX(SL_Class[Entire SL Classification],MATCH(SUMIFS(SL_Class[Unique ID],SL_Class[UpSys SL Material],I173,SL_Class[UpSys Ever Previously Lead],H173,SL_Class[DownCus SL Material],T173),SL_Class[Unique ID],0),0)))),"Error: Invalid Column H, I, or T. Check spelling &amp; valid options (see dropdown)")</f>
        <v/>
      </c>
      <c r="AC173" s="32"/>
      <c r="AD173" s="31" t="b">
        <f t="shared" si="4"/>
        <v>0</v>
      </c>
      <c r="AE173" s="31" t="b">
        <f t="shared" si="5"/>
        <v>0</v>
      </c>
    </row>
    <row r="174" spans="1:31" ht="50.15" customHeight="1" x14ac:dyDescent="0.35">
      <c r="A174" s="101">
        <v>169</v>
      </c>
      <c r="B174" s="53"/>
      <c r="C174" s="41"/>
      <c r="D174" s="54"/>
      <c r="E174" s="53"/>
      <c r="F174" s="41"/>
      <c r="G174" s="41"/>
      <c r="H174" s="53"/>
      <c r="I174" s="55"/>
      <c r="J174" s="41"/>
      <c r="K174" s="41"/>
      <c r="L174" s="56"/>
      <c r="M174" s="41"/>
      <c r="N174" s="41"/>
      <c r="O174" s="41"/>
      <c r="P174" s="41"/>
      <c r="Q174" s="53"/>
      <c r="R174" s="41"/>
      <c r="S174" s="41"/>
      <c r="T174" s="57"/>
      <c r="U174" s="41"/>
      <c r="V174" s="41"/>
      <c r="W174" s="56"/>
      <c r="X174" s="41"/>
      <c r="Y174" s="58"/>
      <c r="Z174" s="41"/>
      <c r="AA174" s="41"/>
      <c r="AB174" s="171" t="str" cm="1">
        <f t="array" ref="AB174">IFERROR(IF(COUNTA('Detailed Inventory'!$B174:$AA174)=0,"",IF(AND($B174="",$C174=""),"Error: Missing Response in Column B or C",IF(OR($E174="",$Q174=""),"Error: Missing Response in Column E or Q",INDEX(SL_Class[Entire SL Classification],MATCH(SUMIFS(SL_Class[Unique ID],SL_Class[UpSys SL Material],I174,SL_Class[UpSys Ever Previously Lead],H174,SL_Class[DownCus SL Material],T174),SL_Class[Unique ID],0),0)))),"Error: Invalid Column H, I, or T. Check spelling &amp; valid options (see dropdown)")</f>
        <v/>
      </c>
      <c r="AC174" s="32"/>
      <c r="AD174" s="31" t="b">
        <f t="shared" si="4"/>
        <v>0</v>
      </c>
      <c r="AE174" s="31" t="b">
        <f t="shared" si="5"/>
        <v>0</v>
      </c>
    </row>
    <row r="175" spans="1:31" ht="50.15" customHeight="1" x14ac:dyDescent="0.35">
      <c r="A175" s="100">
        <v>170</v>
      </c>
      <c r="B175" s="53"/>
      <c r="C175" s="41"/>
      <c r="D175" s="54"/>
      <c r="E175" s="53"/>
      <c r="F175" s="41"/>
      <c r="G175" s="41"/>
      <c r="H175" s="53"/>
      <c r="I175" s="55"/>
      <c r="J175" s="41"/>
      <c r="K175" s="41"/>
      <c r="L175" s="56"/>
      <c r="M175" s="41"/>
      <c r="N175" s="41"/>
      <c r="O175" s="41"/>
      <c r="P175" s="41"/>
      <c r="Q175" s="53"/>
      <c r="R175" s="41"/>
      <c r="S175" s="41"/>
      <c r="T175" s="57"/>
      <c r="U175" s="41"/>
      <c r="V175" s="41"/>
      <c r="W175" s="56"/>
      <c r="X175" s="41"/>
      <c r="Y175" s="58"/>
      <c r="Z175" s="41"/>
      <c r="AA175" s="41"/>
      <c r="AB175" s="171" t="str" cm="1">
        <f t="array" ref="AB175">IFERROR(IF(COUNTA('Detailed Inventory'!$B175:$AA175)=0,"",IF(AND($B175="",$C175=""),"Error: Missing Response in Column B or C",IF(OR($E175="",$Q175=""),"Error: Missing Response in Column E or Q",INDEX(SL_Class[Entire SL Classification],MATCH(SUMIFS(SL_Class[Unique ID],SL_Class[UpSys SL Material],I175,SL_Class[UpSys Ever Previously Lead],H175,SL_Class[DownCus SL Material],T175),SL_Class[Unique ID],0),0)))),"Error: Invalid Column H, I, or T. Check spelling &amp; valid options (see dropdown)")</f>
        <v/>
      </c>
      <c r="AC175" s="32"/>
      <c r="AD175" s="31" t="b">
        <f t="shared" si="4"/>
        <v>0</v>
      </c>
      <c r="AE175" s="31" t="b">
        <f t="shared" si="5"/>
        <v>0</v>
      </c>
    </row>
    <row r="176" spans="1:31" ht="50.15" customHeight="1" x14ac:dyDescent="0.35">
      <c r="A176" s="101">
        <v>171</v>
      </c>
      <c r="B176" s="53"/>
      <c r="C176" s="41"/>
      <c r="D176" s="54"/>
      <c r="E176" s="53"/>
      <c r="F176" s="41"/>
      <c r="G176" s="41"/>
      <c r="H176" s="53"/>
      <c r="I176" s="55"/>
      <c r="J176" s="41"/>
      <c r="K176" s="41"/>
      <c r="L176" s="56"/>
      <c r="M176" s="41"/>
      <c r="N176" s="41"/>
      <c r="O176" s="41"/>
      <c r="P176" s="41"/>
      <c r="Q176" s="53"/>
      <c r="R176" s="41"/>
      <c r="S176" s="41"/>
      <c r="T176" s="57"/>
      <c r="U176" s="41"/>
      <c r="V176" s="41"/>
      <c r="W176" s="56"/>
      <c r="X176" s="41"/>
      <c r="Y176" s="58"/>
      <c r="Z176" s="41"/>
      <c r="AA176" s="41"/>
      <c r="AB176" s="171" t="str" cm="1">
        <f t="array" ref="AB176">IFERROR(IF(COUNTA('Detailed Inventory'!$B176:$AA176)=0,"",IF(AND($B176="",$C176=""),"Error: Missing Response in Column B or C",IF(OR($E176="",$Q176=""),"Error: Missing Response in Column E or Q",INDEX(SL_Class[Entire SL Classification],MATCH(SUMIFS(SL_Class[Unique ID],SL_Class[UpSys SL Material],I176,SL_Class[UpSys Ever Previously Lead],H176,SL_Class[DownCus SL Material],T176),SL_Class[Unique ID],0),0)))),"Error: Invalid Column H, I, or T. Check spelling &amp; valid options (see dropdown)")</f>
        <v/>
      </c>
      <c r="AC176" s="32"/>
      <c r="AD176" s="31" t="b">
        <f t="shared" si="4"/>
        <v>0</v>
      </c>
      <c r="AE176" s="31" t="b">
        <f t="shared" si="5"/>
        <v>0</v>
      </c>
    </row>
    <row r="177" spans="1:31" ht="50.15" customHeight="1" x14ac:dyDescent="0.35">
      <c r="A177" s="100">
        <v>172</v>
      </c>
      <c r="B177" s="53"/>
      <c r="C177" s="41"/>
      <c r="D177" s="54"/>
      <c r="E177" s="53"/>
      <c r="F177" s="41"/>
      <c r="G177" s="41"/>
      <c r="H177" s="53"/>
      <c r="I177" s="55"/>
      <c r="J177" s="41"/>
      <c r="K177" s="41"/>
      <c r="L177" s="56"/>
      <c r="M177" s="41"/>
      <c r="N177" s="41"/>
      <c r="O177" s="41"/>
      <c r="P177" s="41"/>
      <c r="Q177" s="53"/>
      <c r="R177" s="41"/>
      <c r="S177" s="41"/>
      <c r="T177" s="57"/>
      <c r="U177" s="41"/>
      <c r="V177" s="41"/>
      <c r="W177" s="56"/>
      <c r="X177" s="41"/>
      <c r="Y177" s="58"/>
      <c r="Z177" s="41"/>
      <c r="AA177" s="41"/>
      <c r="AB177" s="171" t="str" cm="1">
        <f t="array" ref="AB177">IFERROR(IF(COUNTA('Detailed Inventory'!$B177:$AA177)=0,"",IF(AND($B177="",$C177=""),"Error: Missing Response in Column B or C",IF(OR($E177="",$Q177=""),"Error: Missing Response in Column E or Q",INDEX(SL_Class[Entire SL Classification],MATCH(SUMIFS(SL_Class[Unique ID],SL_Class[UpSys SL Material],I177,SL_Class[UpSys Ever Previously Lead],H177,SL_Class[DownCus SL Material],T177),SL_Class[Unique ID],0),0)))),"Error: Invalid Column H, I, or T. Check spelling &amp; valid options (see dropdown)")</f>
        <v/>
      </c>
      <c r="AC177" s="32"/>
      <c r="AD177" s="31" t="b">
        <f t="shared" si="4"/>
        <v>0</v>
      </c>
      <c r="AE177" s="31" t="b">
        <f t="shared" si="5"/>
        <v>0</v>
      </c>
    </row>
    <row r="178" spans="1:31" ht="50.15" customHeight="1" x14ac:dyDescent="0.35">
      <c r="A178" s="101">
        <v>173</v>
      </c>
      <c r="B178" s="53"/>
      <c r="C178" s="41"/>
      <c r="D178" s="54"/>
      <c r="E178" s="53"/>
      <c r="F178" s="41"/>
      <c r="G178" s="41"/>
      <c r="H178" s="53"/>
      <c r="I178" s="55"/>
      <c r="J178" s="41"/>
      <c r="K178" s="41"/>
      <c r="L178" s="56"/>
      <c r="M178" s="41"/>
      <c r="N178" s="41"/>
      <c r="O178" s="41"/>
      <c r="P178" s="41"/>
      <c r="Q178" s="53"/>
      <c r="R178" s="41"/>
      <c r="S178" s="41"/>
      <c r="T178" s="57"/>
      <c r="U178" s="41"/>
      <c r="V178" s="41"/>
      <c r="W178" s="56"/>
      <c r="X178" s="41"/>
      <c r="Y178" s="58"/>
      <c r="Z178" s="41"/>
      <c r="AA178" s="41"/>
      <c r="AB178" s="171" t="str" cm="1">
        <f t="array" ref="AB178">IFERROR(IF(COUNTA('Detailed Inventory'!$B178:$AA178)=0,"",IF(AND($B178="",$C178=""),"Error: Missing Response in Column B or C",IF(OR($E178="",$Q178=""),"Error: Missing Response in Column E or Q",INDEX(SL_Class[Entire SL Classification],MATCH(SUMIFS(SL_Class[Unique ID],SL_Class[UpSys SL Material],I178,SL_Class[UpSys Ever Previously Lead],H178,SL_Class[DownCus SL Material],T178),SL_Class[Unique ID],0),0)))),"Error: Invalid Column H, I, or T. Check spelling &amp; valid options (see dropdown)")</f>
        <v/>
      </c>
      <c r="AC178" s="32"/>
      <c r="AD178" s="31" t="b">
        <f t="shared" si="4"/>
        <v>0</v>
      </c>
      <c r="AE178" s="31" t="b">
        <f t="shared" si="5"/>
        <v>0</v>
      </c>
    </row>
    <row r="179" spans="1:31" ht="50.15" customHeight="1" x14ac:dyDescent="0.35">
      <c r="A179" s="100">
        <v>174</v>
      </c>
      <c r="B179" s="53"/>
      <c r="C179" s="41"/>
      <c r="D179" s="54"/>
      <c r="E179" s="53"/>
      <c r="F179" s="41"/>
      <c r="G179" s="41"/>
      <c r="H179" s="53"/>
      <c r="I179" s="55"/>
      <c r="J179" s="41"/>
      <c r="K179" s="41"/>
      <c r="L179" s="56"/>
      <c r="M179" s="41"/>
      <c r="N179" s="41"/>
      <c r="O179" s="41"/>
      <c r="P179" s="41"/>
      <c r="Q179" s="53"/>
      <c r="R179" s="41"/>
      <c r="S179" s="41"/>
      <c r="T179" s="57"/>
      <c r="U179" s="41"/>
      <c r="V179" s="41"/>
      <c r="W179" s="56"/>
      <c r="X179" s="41"/>
      <c r="Y179" s="58"/>
      <c r="Z179" s="41"/>
      <c r="AA179" s="41"/>
      <c r="AB179" s="171" t="str" cm="1">
        <f t="array" ref="AB179">IFERROR(IF(COUNTA('Detailed Inventory'!$B179:$AA179)=0,"",IF(AND($B179="",$C179=""),"Error: Missing Response in Column B or C",IF(OR($E179="",$Q179=""),"Error: Missing Response in Column E or Q",INDEX(SL_Class[Entire SL Classification],MATCH(SUMIFS(SL_Class[Unique ID],SL_Class[UpSys SL Material],I179,SL_Class[UpSys Ever Previously Lead],H179,SL_Class[DownCus SL Material],T179),SL_Class[Unique ID],0),0)))),"Error: Invalid Column H, I, or T. Check spelling &amp; valid options (see dropdown)")</f>
        <v/>
      </c>
      <c r="AC179" s="32"/>
      <c r="AD179" s="31" t="b">
        <f t="shared" si="4"/>
        <v>0</v>
      </c>
      <c r="AE179" s="31" t="b">
        <f t="shared" si="5"/>
        <v>0</v>
      </c>
    </row>
    <row r="180" spans="1:31" ht="50.15" customHeight="1" x14ac:dyDescent="0.35">
      <c r="A180" s="101">
        <v>175</v>
      </c>
      <c r="B180" s="53"/>
      <c r="C180" s="41"/>
      <c r="D180" s="54"/>
      <c r="E180" s="53"/>
      <c r="F180" s="41"/>
      <c r="G180" s="41"/>
      <c r="H180" s="53"/>
      <c r="I180" s="55"/>
      <c r="J180" s="41"/>
      <c r="K180" s="41"/>
      <c r="L180" s="56"/>
      <c r="M180" s="41"/>
      <c r="N180" s="41"/>
      <c r="O180" s="41"/>
      <c r="P180" s="41"/>
      <c r="Q180" s="53"/>
      <c r="R180" s="41"/>
      <c r="S180" s="41"/>
      <c r="T180" s="57"/>
      <c r="U180" s="41"/>
      <c r="V180" s="41"/>
      <c r="W180" s="56"/>
      <c r="X180" s="41"/>
      <c r="Y180" s="58"/>
      <c r="Z180" s="41"/>
      <c r="AA180" s="41"/>
      <c r="AB180" s="171" t="str" cm="1">
        <f t="array" ref="AB180">IFERROR(IF(COUNTA('Detailed Inventory'!$B180:$AA180)=0,"",IF(AND($B180="",$C180=""),"Error: Missing Response in Column B or C",IF(OR($E180="",$Q180=""),"Error: Missing Response in Column E or Q",INDEX(SL_Class[Entire SL Classification],MATCH(SUMIFS(SL_Class[Unique ID],SL_Class[UpSys SL Material],I180,SL_Class[UpSys Ever Previously Lead],H180,SL_Class[DownCus SL Material],T180),SL_Class[Unique ID],0),0)))),"Error: Invalid Column H, I, or T. Check spelling &amp; valid options (see dropdown)")</f>
        <v/>
      </c>
      <c r="AC180" s="32"/>
      <c r="AD180" s="31" t="b">
        <f t="shared" si="4"/>
        <v>0</v>
      </c>
      <c r="AE180" s="31" t="b">
        <f t="shared" si="5"/>
        <v>0</v>
      </c>
    </row>
    <row r="181" spans="1:31" ht="50.15" customHeight="1" x14ac:dyDescent="0.35">
      <c r="A181" s="100">
        <v>176</v>
      </c>
      <c r="B181" s="53"/>
      <c r="C181" s="41"/>
      <c r="D181" s="54"/>
      <c r="E181" s="53"/>
      <c r="F181" s="41"/>
      <c r="G181" s="41"/>
      <c r="H181" s="53"/>
      <c r="I181" s="55"/>
      <c r="J181" s="41"/>
      <c r="K181" s="41"/>
      <c r="L181" s="56"/>
      <c r="M181" s="41"/>
      <c r="N181" s="41"/>
      <c r="O181" s="41"/>
      <c r="P181" s="41"/>
      <c r="Q181" s="53"/>
      <c r="R181" s="41"/>
      <c r="S181" s="41"/>
      <c r="T181" s="57"/>
      <c r="U181" s="41"/>
      <c r="V181" s="41"/>
      <c r="W181" s="56"/>
      <c r="X181" s="41"/>
      <c r="Y181" s="58"/>
      <c r="Z181" s="41"/>
      <c r="AA181" s="41"/>
      <c r="AB181" s="171" t="str" cm="1">
        <f t="array" ref="AB181">IFERROR(IF(COUNTA('Detailed Inventory'!$B181:$AA181)=0,"",IF(AND($B181="",$C181=""),"Error: Missing Response in Column B or C",IF(OR($E181="",$Q181=""),"Error: Missing Response in Column E or Q",INDEX(SL_Class[Entire SL Classification],MATCH(SUMIFS(SL_Class[Unique ID],SL_Class[UpSys SL Material],I181,SL_Class[UpSys Ever Previously Lead],H181,SL_Class[DownCus SL Material],T181),SL_Class[Unique ID],0),0)))),"Error: Invalid Column H, I, or T. Check spelling &amp; valid options (see dropdown)")</f>
        <v/>
      </c>
      <c r="AC181" s="32"/>
      <c r="AD181" s="31" t="b">
        <f t="shared" si="4"/>
        <v>0</v>
      </c>
      <c r="AE181" s="31" t="b">
        <f t="shared" si="5"/>
        <v>0</v>
      </c>
    </row>
    <row r="182" spans="1:31" ht="50.15" customHeight="1" x14ac:dyDescent="0.35">
      <c r="A182" s="101">
        <v>177</v>
      </c>
      <c r="B182" s="53"/>
      <c r="C182" s="41"/>
      <c r="D182" s="54"/>
      <c r="E182" s="53"/>
      <c r="F182" s="41"/>
      <c r="G182" s="41"/>
      <c r="H182" s="53"/>
      <c r="I182" s="55"/>
      <c r="J182" s="41"/>
      <c r="K182" s="41"/>
      <c r="L182" s="56"/>
      <c r="M182" s="41"/>
      <c r="N182" s="41"/>
      <c r="O182" s="41"/>
      <c r="P182" s="41"/>
      <c r="Q182" s="53"/>
      <c r="R182" s="41"/>
      <c r="S182" s="41"/>
      <c r="T182" s="57"/>
      <c r="U182" s="41"/>
      <c r="V182" s="41"/>
      <c r="W182" s="56"/>
      <c r="X182" s="41"/>
      <c r="Y182" s="58"/>
      <c r="Z182" s="41"/>
      <c r="AA182" s="41"/>
      <c r="AB182" s="171" t="str" cm="1">
        <f t="array" ref="AB182">IFERROR(IF(COUNTA('Detailed Inventory'!$B182:$AA182)=0,"",IF(AND($B182="",$C182=""),"Error: Missing Response in Column B or C",IF(OR($E182="",$Q182=""),"Error: Missing Response in Column E or Q",INDEX(SL_Class[Entire SL Classification],MATCH(SUMIFS(SL_Class[Unique ID],SL_Class[UpSys SL Material],I182,SL_Class[UpSys Ever Previously Lead],H182,SL_Class[DownCus SL Material],T182),SL_Class[Unique ID],0),0)))),"Error: Invalid Column H, I, or T. Check spelling &amp; valid options (see dropdown)")</f>
        <v/>
      </c>
      <c r="AC182" s="32"/>
      <c r="AD182" s="31" t="b">
        <f t="shared" si="4"/>
        <v>0</v>
      </c>
      <c r="AE182" s="31" t="b">
        <f t="shared" si="5"/>
        <v>0</v>
      </c>
    </row>
    <row r="183" spans="1:31" ht="50.15" customHeight="1" x14ac:dyDescent="0.35">
      <c r="A183" s="100">
        <v>178</v>
      </c>
      <c r="B183" s="53"/>
      <c r="C183" s="41"/>
      <c r="D183" s="54"/>
      <c r="E183" s="53"/>
      <c r="F183" s="41"/>
      <c r="G183" s="41"/>
      <c r="H183" s="53"/>
      <c r="I183" s="55"/>
      <c r="J183" s="41"/>
      <c r="K183" s="41"/>
      <c r="L183" s="56"/>
      <c r="M183" s="41"/>
      <c r="N183" s="41"/>
      <c r="O183" s="41"/>
      <c r="P183" s="41"/>
      <c r="Q183" s="53"/>
      <c r="R183" s="41"/>
      <c r="S183" s="41"/>
      <c r="T183" s="57"/>
      <c r="U183" s="41"/>
      <c r="V183" s="41"/>
      <c r="W183" s="56"/>
      <c r="X183" s="41"/>
      <c r="Y183" s="58"/>
      <c r="Z183" s="41"/>
      <c r="AA183" s="41"/>
      <c r="AB183" s="171" t="str" cm="1">
        <f t="array" ref="AB183">IFERROR(IF(COUNTA('Detailed Inventory'!$B183:$AA183)=0,"",IF(AND($B183="",$C183=""),"Error: Missing Response in Column B or C",IF(OR($E183="",$Q183=""),"Error: Missing Response in Column E or Q",INDEX(SL_Class[Entire SL Classification],MATCH(SUMIFS(SL_Class[Unique ID],SL_Class[UpSys SL Material],I183,SL_Class[UpSys Ever Previously Lead],H183,SL_Class[DownCus SL Material],T183),SL_Class[Unique ID],0),0)))),"Error: Invalid Column H, I, or T. Check spelling &amp; valid options (see dropdown)")</f>
        <v/>
      </c>
      <c r="AC183" s="32"/>
      <c r="AD183" s="31" t="b">
        <f t="shared" si="4"/>
        <v>0</v>
      </c>
      <c r="AE183" s="31" t="b">
        <f t="shared" si="5"/>
        <v>0</v>
      </c>
    </row>
    <row r="184" spans="1:31" ht="50.15" customHeight="1" x14ac:dyDescent="0.35">
      <c r="A184" s="101">
        <v>179</v>
      </c>
      <c r="B184" s="53"/>
      <c r="C184" s="41"/>
      <c r="D184" s="54"/>
      <c r="E184" s="53"/>
      <c r="F184" s="41"/>
      <c r="G184" s="41"/>
      <c r="H184" s="53"/>
      <c r="I184" s="55"/>
      <c r="J184" s="41"/>
      <c r="K184" s="41"/>
      <c r="L184" s="56"/>
      <c r="M184" s="41"/>
      <c r="N184" s="41"/>
      <c r="O184" s="41"/>
      <c r="P184" s="41"/>
      <c r="Q184" s="53"/>
      <c r="R184" s="41"/>
      <c r="S184" s="41"/>
      <c r="T184" s="57"/>
      <c r="U184" s="41"/>
      <c r="V184" s="41"/>
      <c r="W184" s="56"/>
      <c r="X184" s="41"/>
      <c r="Y184" s="58"/>
      <c r="Z184" s="41"/>
      <c r="AA184" s="41"/>
      <c r="AB184" s="171" t="str" cm="1">
        <f t="array" ref="AB184">IFERROR(IF(COUNTA('Detailed Inventory'!$B184:$AA184)=0,"",IF(AND($B184="",$C184=""),"Error: Missing Response in Column B or C",IF(OR($E184="",$Q184=""),"Error: Missing Response in Column E or Q",INDEX(SL_Class[Entire SL Classification],MATCH(SUMIFS(SL_Class[Unique ID],SL_Class[UpSys SL Material],I184,SL_Class[UpSys Ever Previously Lead],H184,SL_Class[DownCus SL Material],T184),SL_Class[Unique ID],0),0)))),"Error: Invalid Column H, I, or T. Check spelling &amp; valid options (see dropdown)")</f>
        <v/>
      </c>
      <c r="AC184" s="32"/>
      <c r="AD184" s="31" t="b">
        <f t="shared" si="4"/>
        <v>0</v>
      </c>
      <c r="AE184" s="31" t="b">
        <f t="shared" si="5"/>
        <v>0</v>
      </c>
    </row>
    <row r="185" spans="1:31" ht="50.15" customHeight="1" x14ac:dyDescent="0.35">
      <c r="A185" s="100">
        <v>180</v>
      </c>
      <c r="B185" s="53"/>
      <c r="C185" s="41"/>
      <c r="D185" s="54"/>
      <c r="E185" s="53"/>
      <c r="F185" s="41"/>
      <c r="G185" s="41"/>
      <c r="H185" s="53"/>
      <c r="I185" s="55"/>
      <c r="J185" s="41"/>
      <c r="K185" s="41"/>
      <c r="L185" s="56"/>
      <c r="M185" s="41"/>
      <c r="N185" s="41"/>
      <c r="O185" s="41"/>
      <c r="P185" s="41"/>
      <c r="Q185" s="53"/>
      <c r="R185" s="41"/>
      <c r="S185" s="41"/>
      <c r="T185" s="57"/>
      <c r="U185" s="41"/>
      <c r="V185" s="41"/>
      <c r="W185" s="56"/>
      <c r="X185" s="41"/>
      <c r="Y185" s="58"/>
      <c r="Z185" s="41"/>
      <c r="AA185" s="41"/>
      <c r="AB185" s="171" t="str" cm="1">
        <f t="array" ref="AB185">IFERROR(IF(COUNTA('Detailed Inventory'!$B185:$AA185)=0,"",IF(AND($B185="",$C185=""),"Error: Missing Response in Column B or C",IF(OR($E185="",$Q185=""),"Error: Missing Response in Column E or Q",INDEX(SL_Class[Entire SL Classification],MATCH(SUMIFS(SL_Class[Unique ID],SL_Class[UpSys SL Material],I185,SL_Class[UpSys Ever Previously Lead],H185,SL_Class[DownCus SL Material],T185),SL_Class[Unique ID],0),0)))),"Error: Invalid Column H, I, or T. Check spelling &amp; valid options (see dropdown)")</f>
        <v/>
      </c>
      <c r="AC185" s="32"/>
      <c r="AD185" s="31" t="b">
        <f t="shared" si="4"/>
        <v>0</v>
      </c>
      <c r="AE185" s="31" t="b">
        <f t="shared" si="5"/>
        <v>0</v>
      </c>
    </row>
    <row r="186" spans="1:31" ht="50.15" customHeight="1" x14ac:dyDescent="0.35">
      <c r="A186" s="101">
        <v>181</v>
      </c>
      <c r="B186" s="53"/>
      <c r="C186" s="41"/>
      <c r="D186" s="54"/>
      <c r="E186" s="53"/>
      <c r="F186" s="41"/>
      <c r="G186" s="41"/>
      <c r="H186" s="53"/>
      <c r="I186" s="55"/>
      <c r="J186" s="41"/>
      <c r="K186" s="41"/>
      <c r="L186" s="56"/>
      <c r="M186" s="41"/>
      <c r="N186" s="41"/>
      <c r="O186" s="41"/>
      <c r="P186" s="41"/>
      <c r="Q186" s="53"/>
      <c r="R186" s="41"/>
      <c r="S186" s="41"/>
      <c r="T186" s="57"/>
      <c r="U186" s="41"/>
      <c r="V186" s="41"/>
      <c r="W186" s="56"/>
      <c r="X186" s="41"/>
      <c r="Y186" s="58"/>
      <c r="Z186" s="41"/>
      <c r="AA186" s="41"/>
      <c r="AB186" s="171" t="str" cm="1">
        <f t="array" ref="AB186">IFERROR(IF(COUNTA('Detailed Inventory'!$B186:$AA186)=0,"",IF(AND($B186="",$C186=""),"Error: Missing Response in Column B or C",IF(OR($E186="",$Q186=""),"Error: Missing Response in Column E or Q",INDEX(SL_Class[Entire SL Classification],MATCH(SUMIFS(SL_Class[Unique ID],SL_Class[UpSys SL Material],I186,SL_Class[UpSys Ever Previously Lead],H186,SL_Class[DownCus SL Material],T186),SL_Class[Unique ID],0),0)))),"Error: Invalid Column H, I, or T. Check spelling &amp; valid options (see dropdown)")</f>
        <v/>
      </c>
      <c r="AC186" s="32"/>
      <c r="AD186" s="31" t="b">
        <f t="shared" si="4"/>
        <v>0</v>
      </c>
      <c r="AE186" s="31" t="b">
        <f t="shared" si="5"/>
        <v>0</v>
      </c>
    </row>
    <row r="187" spans="1:31" ht="50.15" customHeight="1" x14ac:dyDescent="0.35">
      <c r="A187" s="100">
        <v>182</v>
      </c>
      <c r="B187" s="53"/>
      <c r="C187" s="41"/>
      <c r="D187" s="54"/>
      <c r="E187" s="53"/>
      <c r="F187" s="41"/>
      <c r="G187" s="41"/>
      <c r="H187" s="53"/>
      <c r="I187" s="55"/>
      <c r="J187" s="41"/>
      <c r="K187" s="41"/>
      <c r="L187" s="56"/>
      <c r="M187" s="41"/>
      <c r="N187" s="41"/>
      <c r="O187" s="41"/>
      <c r="P187" s="41"/>
      <c r="Q187" s="53"/>
      <c r="R187" s="41"/>
      <c r="S187" s="41"/>
      <c r="T187" s="57"/>
      <c r="U187" s="41"/>
      <c r="V187" s="41"/>
      <c r="W187" s="56"/>
      <c r="X187" s="41"/>
      <c r="Y187" s="58"/>
      <c r="Z187" s="41"/>
      <c r="AA187" s="41"/>
      <c r="AB187" s="171" t="str" cm="1">
        <f t="array" ref="AB187">IFERROR(IF(COUNTA('Detailed Inventory'!$B187:$AA187)=0,"",IF(AND($B187="",$C187=""),"Error: Missing Response in Column B or C",IF(OR($E187="",$Q187=""),"Error: Missing Response in Column E or Q",INDEX(SL_Class[Entire SL Classification],MATCH(SUMIFS(SL_Class[Unique ID],SL_Class[UpSys SL Material],I187,SL_Class[UpSys Ever Previously Lead],H187,SL_Class[DownCus SL Material],T187),SL_Class[Unique ID],0),0)))),"Error: Invalid Column H, I, or T. Check spelling &amp; valid options (see dropdown)")</f>
        <v/>
      </c>
      <c r="AC187" s="32"/>
      <c r="AD187" s="31" t="b">
        <f t="shared" si="4"/>
        <v>0</v>
      </c>
      <c r="AE187" s="31" t="b">
        <f t="shared" si="5"/>
        <v>0</v>
      </c>
    </row>
    <row r="188" spans="1:31" ht="50.15" customHeight="1" x14ac:dyDescent="0.35">
      <c r="A188" s="101">
        <v>183</v>
      </c>
      <c r="B188" s="53"/>
      <c r="C188" s="41"/>
      <c r="D188" s="54"/>
      <c r="E188" s="53"/>
      <c r="F188" s="41"/>
      <c r="G188" s="41"/>
      <c r="H188" s="53"/>
      <c r="I188" s="55"/>
      <c r="J188" s="41"/>
      <c r="K188" s="41"/>
      <c r="L188" s="56"/>
      <c r="M188" s="41"/>
      <c r="N188" s="41"/>
      <c r="O188" s="41"/>
      <c r="P188" s="41"/>
      <c r="Q188" s="53"/>
      <c r="R188" s="41"/>
      <c r="S188" s="41"/>
      <c r="T188" s="57"/>
      <c r="U188" s="41"/>
      <c r="V188" s="41"/>
      <c r="W188" s="56"/>
      <c r="X188" s="41"/>
      <c r="Y188" s="58"/>
      <c r="Z188" s="41"/>
      <c r="AA188" s="41"/>
      <c r="AB188" s="171" t="str" cm="1">
        <f t="array" ref="AB188">IFERROR(IF(COUNTA('Detailed Inventory'!$B188:$AA188)=0,"",IF(AND($B188="",$C188=""),"Error: Missing Response in Column B or C",IF(OR($E188="",$Q188=""),"Error: Missing Response in Column E or Q",INDEX(SL_Class[Entire SL Classification],MATCH(SUMIFS(SL_Class[Unique ID],SL_Class[UpSys SL Material],I188,SL_Class[UpSys Ever Previously Lead],H188,SL_Class[DownCus SL Material],T188),SL_Class[Unique ID],0),0)))),"Error: Invalid Column H, I, or T. Check spelling &amp; valid options (see dropdown)")</f>
        <v/>
      </c>
      <c r="AC188" s="32"/>
      <c r="AD188" s="31" t="b">
        <f t="shared" si="4"/>
        <v>0</v>
      </c>
      <c r="AE188" s="31" t="b">
        <f t="shared" si="5"/>
        <v>0</v>
      </c>
    </row>
    <row r="189" spans="1:31" ht="50.15" customHeight="1" x14ac:dyDescent="0.35">
      <c r="A189" s="100">
        <v>184</v>
      </c>
      <c r="B189" s="53"/>
      <c r="C189" s="41"/>
      <c r="D189" s="54"/>
      <c r="E189" s="53"/>
      <c r="F189" s="41"/>
      <c r="G189" s="41"/>
      <c r="H189" s="53"/>
      <c r="I189" s="55"/>
      <c r="J189" s="41"/>
      <c r="K189" s="41"/>
      <c r="L189" s="56"/>
      <c r="M189" s="41"/>
      <c r="N189" s="41"/>
      <c r="O189" s="41"/>
      <c r="P189" s="41"/>
      <c r="Q189" s="53"/>
      <c r="R189" s="41"/>
      <c r="S189" s="41"/>
      <c r="T189" s="57"/>
      <c r="U189" s="41"/>
      <c r="V189" s="41"/>
      <c r="W189" s="56"/>
      <c r="X189" s="41"/>
      <c r="Y189" s="58"/>
      <c r="Z189" s="41"/>
      <c r="AA189" s="41"/>
      <c r="AB189" s="171" t="str" cm="1">
        <f t="array" ref="AB189">IFERROR(IF(COUNTA('Detailed Inventory'!$B189:$AA189)=0,"",IF(AND($B189="",$C189=""),"Error: Missing Response in Column B or C",IF(OR($E189="",$Q189=""),"Error: Missing Response in Column E or Q",INDEX(SL_Class[Entire SL Classification],MATCH(SUMIFS(SL_Class[Unique ID],SL_Class[UpSys SL Material],I189,SL_Class[UpSys Ever Previously Lead],H189,SL_Class[DownCus SL Material],T189),SL_Class[Unique ID],0),0)))),"Error: Invalid Column H, I, or T. Check spelling &amp; valid options (see dropdown)")</f>
        <v/>
      </c>
      <c r="AC189" s="32"/>
      <c r="AD189" s="31" t="b">
        <f t="shared" si="4"/>
        <v>0</v>
      </c>
      <c r="AE189" s="31" t="b">
        <f t="shared" si="5"/>
        <v>0</v>
      </c>
    </row>
    <row r="190" spans="1:31" ht="50.15" customHeight="1" x14ac:dyDescent="0.35">
      <c r="A190" s="101">
        <v>185</v>
      </c>
      <c r="B190" s="53"/>
      <c r="C190" s="41"/>
      <c r="D190" s="54"/>
      <c r="E190" s="53"/>
      <c r="F190" s="41"/>
      <c r="G190" s="41"/>
      <c r="H190" s="53"/>
      <c r="I190" s="55"/>
      <c r="J190" s="41"/>
      <c r="K190" s="41"/>
      <c r="L190" s="56"/>
      <c r="M190" s="41"/>
      <c r="N190" s="41"/>
      <c r="O190" s="41"/>
      <c r="P190" s="41"/>
      <c r="Q190" s="53"/>
      <c r="R190" s="41"/>
      <c r="S190" s="41"/>
      <c r="T190" s="57"/>
      <c r="U190" s="41"/>
      <c r="V190" s="41"/>
      <c r="W190" s="56"/>
      <c r="X190" s="41"/>
      <c r="Y190" s="58"/>
      <c r="Z190" s="41"/>
      <c r="AA190" s="41"/>
      <c r="AB190" s="171" t="str" cm="1">
        <f t="array" ref="AB190">IFERROR(IF(COUNTA('Detailed Inventory'!$B190:$AA190)=0,"",IF(AND($B190="",$C190=""),"Error: Missing Response in Column B or C",IF(OR($E190="",$Q190=""),"Error: Missing Response in Column E or Q",INDEX(SL_Class[Entire SL Classification],MATCH(SUMIFS(SL_Class[Unique ID],SL_Class[UpSys SL Material],I190,SL_Class[UpSys Ever Previously Lead],H190,SL_Class[DownCus SL Material],T190),SL_Class[Unique ID],0),0)))),"Error: Invalid Column H, I, or T. Check spelling &amp; valid options (see dropdown)")</f>
        <v/>
      </c>
      <c r="AC190" s="32"/>
      <c r="AD190" s="31" t="b">
        <f t="shared" si="4"/>
        <v>0</v>
      </c>
      <c r="AE190" s="31" t="b">
        <f t="shared" si="5"/>
        <v>0</v>
      </c>
    </row>
    <row r="191" spans="1:31" ht="50.15" customHeight="1" x14ac:dyDescent="0.35">
      <c r="A191" s="100">
        <v>186</v>
      </c>
      <c r="B191" s="53"/>
      <c r="C191" s="41"/>
      <c r="D191" s="54"/>
      <c r="E191" s="53"/>
      <c r="F191" s="41"/>
      <c r="G191" s="41"/>
      <c r="H191" s="53"/>
      <c r="I191" s="55"/>
      <c r="J191" s="41"/>
      <c r="K191" s="41"/>
      <c r="L191" s="56"/>
      <c r="M191" s="41"/>
      <c r="N191" s="41"/>
      <c r="O191" s="41"/>
      <c r="P191" s="41"/>
      <c r="Q191" s="53"/>
      <c r="R191" s="41"/>
      <c r="S191" s="41"/>
      <c r="T191" s="57"/>
      <c r="U191" s="41"/>
      <c r="V191" s="41"/>
      <c r="W191" s="56"/>
      <c r="X191" s="41"/>
      <c r="Y191" s="58"/>
      <c r="Z191" s="41"/>
      <c r="AA191" s="41"/>
      <c r="AB191" s="171" t="str" cm="1">
        <f t="array" ref="AB191">IFERROR(IF(COUNTA('Detailed Inventory'!$B191:$AA191)=0,"",IF(AND($B191="",$C191=""),"Error: Missing Response in Column B or C",IF(OR($E191="",$Q191=""),"Error: Missing Response in Column E or Q",INDEX(SL_Class[Entire SL Classification],MATCH(SUMIFS(SL_Class[Unique ID],SL_Class[UpSys SL Material],I191,SL_Class[UpSys Ever Previously Lead],H191,SL_Class[DownCus SL Material],T191),SL_Class[Unique ID],0),0)))),"Error: Invalid Column H, I, or T. Check spelling &amp; valid options (see dropdown)")</f>
        <v/>
      </c>
      <c r="AC191" s="32"/>
      <c r="AD191" s="31" t="b">
        <f t="shared" si="4"/>
        <v>0</v>
      </c>
      <c r="AE191" s="31" t="b">
        <f t="shared" si="5"/>
        <v>0</v>
      </c>
    </row>
    <row r="192" spans="1:31" ht="50.15" customHeight="1" x14ac:dyDescent="0.35">
      <c r="A192" s="101">
        <v>187</v>
      </c>
      <c r="B192" s="53"/>
      <c r="C192" s="41"/>
      <c r="D192" s="54"/>
      <c r="E192" s="53"/>
      <c r="F192" s="41"/>
      <c r="G192" s="41"/>
      <c r="H192" s="53"/>
      <c r="I192" s="55"/>
      <c r="J192" s="41"/>
      <c r="K192" s="41"/>
      <c r="L192" s="56"/>
      <c r="M192" s="41"/>
      <c r="N192" s="41"/>
      <c r="O192" s="41"/>
      <c r="P192" s="41"/>
      <c r="Q192" s="53"/>
      <c r="R192" s="41"/>
      <c r="S192" s="41"/>
      <c r="T192" s="57"/>
      <c r="U192" s="41"/>
      <c r="V192" s="41"/>
      <c r="W192" s="56"/>
      <c r="X192" s="41"/>
      <c r="Y192" s="58"/>
      <c r="Z192" s="41"/>
      <c r="AA192" s="41"/>
      <c r="AB192" s="171" t="str" cm="1">
        <f t="array" ref="AB192">IFERROR(IF(COUNTA('Detailed Inventory'!$B192:$AA192)=0,"",IF(AND($B192="",$C192=""),"Error: Missing Response in Column B or C",IF(OR($E192="",$Q192=""),"Error: Missing Response in Column E or Q",INDEX(SL_Class[Entire SL Classification],MATCH(SUMIFS(SL_Class[Unique ID],SL_Class[UpSys SL Material],I192,SL_Class[UpSys Ever Previously Lead],H192,SL_Class[DownCus SL Material],T192),SL_Class[Unique ID],0),0)))),"Error: Invalid Column H, I, or T. Check spelling &amp; valid options (see dropdown)")</f>
        <v/>
      </c>
      <c r="AC192" s="32"/>
      <c r="AD192" s="31" t="b">
        <f t="shared" si="4"/>
        <v>0</v>
      </c>
      <c r="AE192" s="31" t="b">
        <f t="shared" si="5"/>
        <v>0</v>
      </c>
    </row>
    <row r="193" spans="1:31" ht="50.15" customHeight="1" x14ac:dyDescent="0.35">
      <c r="A193" s="100">
        <v>188</v>
      </c>
      <c r="B193" s="53"/>
      <c r="C193" s="41"/>
      <c r="D193" s="54"/>
      <c r="E193" s="53"/>
      <c r="F193" s="41"/>
      <c r="G193" s="41"/>
      <c r="H193" s="53"/>
      <c r="I193" s="55"/>
      <c r="J193" s="41"/>
      <c r="K193" s="41"/>
      <c r="L193" s="56"/>
      <c r="M193" s="41"/>
      <c r="N193" s="41"/>
      <c r="O193" s="41"/>
      <c r="P193" s="41"/>
      <c r="Q193" s="53"/>
      <c r="R193" s="41"/>
      <c r="S193" s="41"/>
      <c r="T193" s="57"/>
      <c r="U193" s="41"/>
      <c r="V193" s="41"/>
      <c r="W193" s="56"/>
      <c r="X193" s="41"/>
      <c r="Y193" s="58"/>
      <c r="Z193" s="41"/>
      <c r="AA193" s="41"/>
      <c r="AB193" s="171" t="str" cm="1">
        <f t="array" ref="AB193">IFERROR(IF(COUNTA('Detailed Inventory'!$B193:$AA193)=0,"",IF(AND($B193="",$C193=""),"Error: Missing Response in Column B or C",IF(OR($E193="",$Q193=""),"Error: Missing Response in Column E or Q",INDEX(SL_Class[Entire SL Classification],MATCH(SUMIFS(SL_Class[Unique ID],SL_Class[UpSys SL Material],I193,SL_Class[UpSys Ever Previously Lead],H193,SL_Class[DownCus SL Material],T193),SL_Class[Unique ID],0),0)))),"Error: Invalid Column H, I, or T. Check spelling &amp; valid options (see dropdown)")</f>
        <v/>
      </c>
      <c r="AC193" s="32"/>
      <c r="AD193" s="31" t="b">
        <f t="shared" si="4"/>
        <v>0</v>
      </c>
      <c r="AE193" s="31" t="b">
        <f t="shared" si="5"/>
        <v>0</v>
      </c>
    </row>
    <row r="194" spans="1:31" ht="50.15" customHeight="1" x14ac:dyDescent="0.35">
      <c r="A194" s="101">
        <v>189</v>
      </c>
      <c r="B194" s="53"/>
      <c r="C194" s="41"/>
      <c r="D194" s="54"/>
      <c r="E194" s="53"/>
      <c r="F194" s="41"/>
      <c r="G194" s="41"/>
      <c r="H194" s="53"/>
      <c r="I194" s="55"/>
      <c r="J194" s="41"/>
      <c r="K194" s="41"/>
      <c r="L194" s="56"/>
      <c r="M194" s="41"/>
      <c r="N194" s="41"/>
      <c r="O194" s="41"/>
      <c r="P194" s="41"/>
      <c r="Q194" s="53"/>
      <c r="R194" s="41"/>
      <c r="S194" s="41"/>
      <c r="T194" s="57"/>
      <c r="U194" s="41"/>
      <c r="V194" s="41"/>
      <c r="W194" s="56"/>
      <c r="X194" s="41"/>
      <c r="Y194" s="58"/>
      <c r="Z194" s="41"/>
      <c r="AA194" s="41"/>
      <c r="AB194" s="171" t="str" cm="1">
        <f t="array" ref="AB194">IFERROR(IF(COUNTA('Detailed Inventory'!$B194:$AA194)=0,"",IF(AND($B194="",$C194=""),"Error: Missing Response in Column B or C",IF(OR($E194="",$Q194=""),"Error: Missing Response in Column E or Q",INDEX(SL_Class[Entire SL Classification],MATCH(SUMIFS(SL_Class[Unique ID],SL_Class[UpSys SL Material],I194,SL_Class[UpSys Ever Previously Lead],H194,SL_Class[DownCus SL Material],T194),SL_Class[Unique ID],0),0)))),"Error: Invalid Column H, I, or T. Check spelling &amp; valid options (see dropdown)")</f>
        <v/>
      </c>
      <c r="AC194" s="32"/>
      <c r="AD194" s="31" t="b">
        <f t="shared" si="4"/>
        <v>0</v>
      </c>
      <c r="AE194" s="31" t="b">
        <f t="shared" si="5"/>
        <v>0</v>
      </c>
    </row>
    <row r="195" spans="1:31" ht="50.15" customHeight="1" x14ac:dyDescent="0.35">
      <c r="A195" s="100">
        <v>190</v>
      </c>
      <c r="B195" s="53"/>
      <c r="C195" s="41"/>
      <c r="D195" s="54"/>
      <c r="E195" s="53"/>
      <c r="F195" s="41"/>
      <c r="G195" s="41"/>
      <c r="H195" s="53"/>
      <c r="I195" s="55"/>
      <c r="J195" s="41"/>
      <c r="K195" s="41"/>
      <c r="L195" s="56"/>
      <c r="M195" s="41"/>
      <c r="N195" s="41"/>
      <c r="O195" s="41"/>
      <c r="P195" s="41"/>
      <c r="Q195" s="53"/>
      <c r="R195" s="41"/>
      <c r="S195" s="41"/>
      <c r="T195" s="57"/>
      <c r="U195" s="41"/>
      <c r="V195" s="41"/>
      <c r="W195" s="56"/>
      <c r="X195" s="41"/>
      <c r="Y195" s="58"/>
      <c r="Z195" s="41"/>
      <c r="AA195" s="41"/>
      <c r="AB195" s="171" t="str" cm="1">
        <f t="array" ref="AB195">IFERROR(IF(COUNTA('Detailed Inventory'!$B195:$AA195)=0,"",IF(AND($B195="",$C195=""),"Error: Missing Response in Column B or C",IF(OR($E195="",$Q195=""),"Error: Missing Response in Column E or Q",INDEX(SL_Class[Entire SL Classification],MATCH(SUMIFS(SL_Class[Unique ID],SL_Class[UpSys SL Material],I195,SL_Class[UpSys Ever Previously Lead],H195,SL_Class[DownCus SL Material],T195),SL_Class[Unique ID],0),0)))),"Error: Invalid Column H, I, or T. Check spelling &amp; valid options (see dropdown)")</f>
        <v/>
      </c>
      <c r="AC195" s="32"/>
      <c r="AD195" s="31" t="b">
        <f t="shared" si="4"/>
        <v>0</v>
      </c>
      <c r="AE195" s="31" t="b">
        <f t="shared" si="5"/>
        <v>0</v>
      </c>
    </row>
    <row r="196" spans="1:31" ht="50.15" customHeight="1" x14ac:dyDescent="0.35">
      <c r="A196" s="101">
        <v>191</v>
      </c>
      <c r="B196" s="53"/>
      <c r="C196" s="41"/>
      <c r="D196" s="54"/>
      <c r="E196" s="53"/>
      <c r="F196" s="41"/>
      <c r="G196" s="41"/>
      <c r="H196" s="53"/>
      <c r="I196" s="55"/>
      <c r="J196" s="41"/>
      <c r="K196" s="41"/>
      <c r="L196" s="56"/>
      <c r="M196" s="41"/>
      <c r="N196" s="41"/>
      <c r="O196" s="41"/>
      <c r="P196" s="41"/>
      <c r="Q196" s="53"/>
      <c r="R196" s="41"/>
      <c r="S196" s="41"/>
      <c r="T196" s="57"/>
      <c r="U196" s="41"/>
      <c r="V196" s="41"/>
      <c r="W196" s="56"/>
      <c r="X196" s="41"/>
      <c r="Y196" s="58"/>
      <c r="Z196" s="41"/>
      <c r="AA196" s="41"/>
      <c r="AB196" s="171" t="str" cm="1">
        <f t="array" ref="AB196">IFERROR(IF(COUNTA('Detailed Inventory'!$B196:$AA196)=0,"",IF(AND($B196="",$C196=""),"Error: Missing Response in Column B or C",IF(OR($E196="",$Q196=""),"Error: Missing Response in Column E or Q",INDEX(SL_Class[Entire SL Classification],MATCH(SUMIFS(SL_Class[Unique ID],SL_Class[UpSys SL Material],I196,SL_Class[UpSys Ever Previously Lead],H196,SL_Class[DownCus SL Material],T196),SL_Class[Unique ID],0),0)))),"Error: Invalid Column H, I, or T. Check spelling &amp; valid options (see dropdown)")</f>
        <v/>
      </c>
      <c r="AC196" s="32"/>
      <c r="AD196" s="31" t="b">
        <f t="shared" si="4"/>
        <v>0</v>
      </c>
      <c r="AE196" s="31" t="b">
        <f t="shared" si="5"/>
        <v>0</v>
      </c>
    </row>
    <row r="197" spans="1:31" ht="50.15" customHeight="1" x14ac:dyDescent="0.35">
      <c r="A197" s="100">
        <v>192</v>
      </c>
      <c r="B197" s="53"/>
      <c r="C197" s="41"/>
      <c r="D197" s="54"/>
      <c r="E197" s="53"/>
      <c r="F197" s="41"/>
      <c r="G197" s="41"/>
      <c r="H197" s="53"/>
      <c r="I197" s="55"/>
      <c r="J197" s="41"/>
      <c r="K197" s="41"/>
      <c r="L197" s="56"/>
      <c r="M197" s="41"/>
      <c r="N197" s="41"/>
      <c r="O197" s="41"/>
      <c r="P197" s="41"/>
      <c r="Q197" s="53"/>
      <c r="R197" s="41"/>
      <c r="S197" s="41"/>
      <c r="T197" s="57"/>
      <c r="U197" s="41"/>
      <c r="V197" s="41"/>
      <c r="W197" s="56"/>
      <c r="X197" s="41"/>
      <c r="Y197" s="58"/>
      <c r="Z197" s="41"/>
      <c r="AA197" s="41"/>
      <c r="AB197" s="171" t="str" cm="1">
        <f t="array" ref="AB197">IFERROR(IF(COUNTA('Detailed Inventory'!$B197:$AA197)=0,"",IF(AND($B197="",$C197=""),"Error: Missing Response in Column B or C",IF(OR($E197="",$Q197=""),"Error: Missing Response in Column E or Q",INDEX(SL_Class[Entire SL Classification],MATCH(SUMIFS(SL_Class[Unique ID],SL_Class[UpSys SL Material],I197,SL_Class[UpSys Ever Previously Lead],H197,SL_Class[DownCus SL Material],T197),SL_Class[Unique ID],0),0)))),"Error: Invalid Column H, I, or T. Check spelling &amp; valid options (see dropdown)")</f>
        <v/>
      </c>
      <c r="AC197" s="32"/>
      <c r="AD197" s="31" t="b">
        <f t="shared" si="4"/>
        <v>0</v>
      </c>
      <c r="AE197" s="31" t="b">
        <f t="shared" si="5"/>
        <v>0</v>
      </c>
    </row>
    <row r="198" spans="1:31" ht="50.15" customHeight="1" x14ac:dyDescent="0.35">
      <c r="A198" s="101">
        <v>193</v>
      </c>
      <c r="B198" s="53"/>
      <c r="C198" s="41"/>
      <c r="D198" s="54"/>
      <c r="E198" s="53"/>
      <c r="F198" s="41"/>
      <c r="G198" s="41"/>
      <c r="H198" s="53"/>
      <c r="I198" s="55"/>
      <c r="J198" s="41"/>
      <c r="K198" s="41"/>
      <c r="L198" s="56"/>
      <c r="M198" s="41"/>
      <c r="N198" s="41"/>
      <c r="O198" s="41"/>
      <c r="P198" s="41"/>
      <c r="Q198" s="53"/>
      <c r="R198" s="41"/>
      <c r="S198" s="41"/>
      <c r="T198" s="57"/>
      <c r="U198" s="41"/>
      <c r="V198" s="41"/>
      <c r="W198" s="56"/>
      <c r="X198" s="41"/>
      <c r="Y198" s="58"/>
      <c r="Z198" s="41"/>
      <c r="AA198" s="41"/>
      <c r="AB198" s="171" t="str" cm="1">
        <f t="array" ref="AB198">IFERROR(IF(COUNTA('Detailed Inventory'!$B198:$AA198)=0,"",IF(AND($B198="",$C198=""),"Error: Missing Response in Column B or C",IF(OR($E198="",$Q198=""),"Error: Missing Response in Column E or Q",INDEX(SL_Class[Entire SL Classification],MATCH(SUMIFS(SL_Class[Unique ID],SL_Class[UpSys SL Material],I198,SL_Class[UpSys Ever Previously Lead],H198,SL_Class[DownCus SL Material],T198),SL_Class[Unique ID],0),0)))),"Error: Invalid Column H, I, or T. Check spelling &amp; valid options (see dropdown)")</f>
        <v/>
      </c>
      <c r="AC198" s="32"/>
      <c r="AD198" s="31" t="b">
        <f t="shared" ref="AD198:AD261" si="6">COUNTIFS($B$6:$B$5005,"&lt;&gt;0",$B$6:$B$5005,"&lt;&gt;",$B$6:$B$5005,B198)&gt;1</f>
        <v>0</v>
      </c>
      <c r="AE198" s="31" t="b">
        <f t="shared" ref="AE198:AE261" si="7">COUNTIFS($C$6:$C$5005,"&lt;&gt;0",$C$6:$C$5005,"&lt;&gt;",$C$6:$C$5005,C198)&gt;1</f>
        <v>0</v>
      </c>
    </row>
    <row r="199" spans="1:31" ht="50.15" customHeight="1" x14ac:dyDescent="0.35">
      <c r="A199" s="100">
        <v>194</v>
      </c>
      <c r="B199" s="53"/>
      <c r="C199" s="41"/>
      <c r="D199" s="54"/>
      <c r="E199" s="53"/>
      <c r="F199" s="41"/>
      <c r="G199" s="41"/>
      <c r="H199" s="53"/>
      <c r="I199" s="55"/>
      <c r="J199" s="41"/>
      <c r="K199" s="41"/>
      <c r="L199" s="56"/>
      <c r="M199" s="41"/>
      <c r="N199" s="41"/>
      <c r="O199" s="41"/>
      <c r="P199" s="41"/>
      <c r="Q199" s="53"/>
      <c r="R199" s="41"/>
      <c r="S199" s="41"/>
      <c r="T199" s="57"/>
      <c r="U199" s="41"/>
      <c r="V199" s="41"/>
      <c r="W199" s="56"/>
      <c r="X199" s="41"/>
      <c r="Y199" s="58"/>
      <c r="Z199" s="41"/>
      <c r="AA199" s="41"/>
      <c r="AB199" s="171" t="str" cm="1">
        <f t="array" ref="AB199">IFERROR(IF(COUNTA('Detailed Inventory'!$B199:$AA199)=0,"",IF(AND($B199="",$C199=""),"Error: Missing Response in Column B or C",IF(OR($E199="",$Q199=""),"Error: Missing Response in Column E or Q",INDEX(SL_Class[Entire SL Classification],MATCH(SUMIFS(SL_Class[Unique ID],SL_Class[UpSys SL Material],I199,SL_Class[UpSys Ever Previously Lead],H199,SL_Class[DownCus SL Material],T199),SL_Class[Unique ID],0),0)))),"Error: Invalid Column H, I, or T. Check spelling &amp; valid options (see dropdown)")</f>
        <v/>
      </c>
      <c r="AC199" s="32"/>
      <c r="AD199" s="31" t="b">
        <f t="shared" si="6"/>
        <v>0</v>
      </c>
      <c r="AE199" s="31" t="b">
        <f t="shared" si="7"/>
        <v>0</v>
      </c>
    </row>
    <row r="200" spans="1:31" ht="50.15" customHeight="1" x14ac:dyDescent="0.35">
      <c r="A200" s="101">
        <v>195</v>
      </c>
      <c r="B200" s="53"/>
      <c r="C200" s="41"/>
      <c r="D200" s="54"/>
      <c r="E200" s="53"/>
      <c r="F200" s="41"/>
      <c r="G200" s="41"/>
      <c r="H200" s="53"/>
      <c r="I200" s="55"/>
      <c r="J200" s="41"/>
      <c r="K200" s="41"/>
      <c r="L200" s="56"/>
      <c r="M200" s="41"/>
      <c r="N200" s="41"/>
      <c r="O200" s="41"/>
      <c r="P200" s="41"/>
      <c r="Q200" s="53"/>
      <c r="R200" s="41"/>
      <c r="S200" s="41"/>
      <c r="T200" s="57"/>
      <c r="U200" s="41"/>
      <c r="V200" s="41"/>
      <c r="W200" s="56"/>
      <c r="X200" s="41"/>
      <c r="Y200" s="58"/>
      <c r="Z200" s="41"/>
      <c r="AA200" s="41"/>
      <c r="AB200" s="171" t="str" cm="1">
        <f t="array" ref="AB200">IFERROR(IF(COUNTA('Detailed Inventory'!$B200:$AA200)=0,"",IF(AND($B200="",$C200=""),"Error: Missing Response in Column B or C",IF(OR($E200="",$Q200=""),"Error: Missing Response in Column E or Q",INDEX(SL_Class[Entire SL Classification],MATCH(SUMIFS(SL_Class[Unique ID],SL_Class[UpSys SL Material],I200,SL_Class[UpSys Ever Previously Lead],H200,SL_Class[DownCus SL Material],T200),SL_Class[Unique ID],0),0)))),"Error: Invalid Column H, I, or T. Check spelling &amp; valid options (see dropdown)")</f>
        <v/>
      </c>
      <c r="AC200" s="32"/>
      <c r="AD200" s="31" t="b">
        <f t="shared" si="6"/>
        <v>0</v>
      </c>
      <c r="AE200" s="31" t="b">
        <f t="shared" si="7"/>
        <v>0</v>
      </c>
    </row>
    <row r="201" spans="1:31" ht="50.15" customHeight="1" x14ac:dyDescent="0.35">
      <c r="A201" s="100">
        <v>196</v>
      </c>
      <c r="B201" s="53"/>
      <c r="C201" s="41"/>
      <c r="D201" s="54"/>
      <c r="E201" s="53"/>
      <c r="F201" s="41"/>
      <c r="G201" s="41"/>
      <c r="H201" s="53"/>
      <c r="I201" s="55"/>
      <c r="J201" s="41"/>
      <c r="K201" s="41"/>
      <c r="L201" s="56"/>
      <c r="M201" s="41"/>
      <c r="N201" s="41"/>
      <c r="O201" s="41"/>
      <c r="P201" s="41"/>
      <c r="Q201" s="53"/>
      <c r="R201" s="41"/>
      <c r="S201" s="41"/>
      <c r="T201" s="57"/>
      <c r="U201" s="41"/>
      <c r="V201" s="41"/>
      <c r="W201" s="56"/>
      <c r="X201" s="41"/>
      <c r="Y201" s="58"/>
      <c r="Z201" s="41"/>
      <c r="AA201" s="41"/>
      <c r="AB201" s="171" t="str" cm="1">
        <f t="array" ref="AB201">IFERROR(IF(COUNTA('Detailed Inventory'!$B201:$AA201)=0,"",IF(AND($B201="",$C201=""),"Error: Missing Response in Column B or C",IF(OR($E201="",$Q201=""),"Error: Missing Response in Column E or Q",INDEX(SL_Class[Entire SL Classification],MATCH(SUMIFS(SL_Class[Unique ID],SL_Class[UpSys SL Material],I201,SL_Class[UpSys Ever Previously Lead],H201,SL_Class[DownCus SL Material],T201),SL_Class[Unique ID],0),0)))),"Error: Invalid Column H, I, or T. Check spelling &amp; valid options (see dropdown)")</f>
        <v/>
      </c>
      <c r="AC201" s="32"/>
      <c r="AD201" s="31" t="b">
        <f t="shared" si="6"/>
        <v>0</v>
      </c>
      <c r="AE201" s="31" t="b">
        <f t="shared" si="7"/>
        <v>0</v>
      </c>
    </row>
    <row r="202" spans="1:31" ht="50.15" customHeight="1" x14ac:dyDescent="0.35">
      <c r="A202" s="101">
        <v>197</v>
      </c>
      <c r="B202" s="53"/>
      <c r="C202" s="41"/>
      <c r="D202" s="54"/>
      <c r="E202" s="53"/>
      <c r="F202" s="41"/>
      <c r="G202" s="41"/>
      <c r="H202" s="53"/>
      <c r="I202" s="55"/>
      <c r="J202" s="41"/>
      <c r="K202" s="41"/>
      <c r="L202" s="56"/>
      <c r="M202" s="41"/>
      <c r="N202" s="41"/>
      <c r="O202" s="41"/>
      <c r="P202" s="41"/>
      <c r="Q202" s="53"/>
      <c r="R202" s="41"/>
      <c r="S202" s="41"/>
      <c r="T202" s="57"/>
      <c r="U202" s="41"/>
      <c r="V202" s="41"/>
      <c r="W202" s="56"/>
      <c r="X202" s="41"/>
      <c r="Y202" s="58"/>
      <c r="Z202" s="41"/>
      <c r="AA202" s="41"/>
      <c r="AB202" s="171" t="str" cm="1">
        <f t="array" ref="AB202">IFERROR(IF(COUNTA('Detailed Inventory'!$B202:$AA202)=0,"",IF(AND($B202="",$C202=""),"Error: Missing Response in Column B or C",IF(OR($E202="",$Q202=""),"Error: Missing Response in Column E or Q",INDEX(SL_Class[Entire SL Classification],MATCH(SUMIFS(SL_Class[Unique ID],SL_Class[UpSys SL Material],I202,SL_Class[UpSys Ever Previously Lead],H202,SL_Class[DownCus SL Material],T202),SL_Class[Unique ID],0),0)))),"Error: Invalid Column H, I, or T. Check spelling &amp; valid options (see dropdown)")</f>
        <v/>
      </c>
      <c r="AC202" s="32"/>
      <c r="AD202" s="31" t="b">
        <f t="shared" si="6"/>
        <v>0</v>
      </c>
      <c r="AE202" s="31" t="b">
        <f t="shared" si="7"/>
        <v>0</v>
      </c>
    </row>
    <row r="203" spans="1:31" ht="50.15" customHeight="1" x14ac:dyDescent="0.35">
      <c r="A203" s="100">
        <v>198</v>
      </c>
      <c r="B203" s="53"/>
      <c r="C203" s="41"/>
      <c r="D203" s="54"/>
      <c r="E203" s="53"/>
      <c r="F203" s="41"/>
      <c r="G203" s="41"/>
      <c r="H203" s="53"/>
      <c r="I203" s="55"/>
      <c r="J203" s="41"/>
      <c r="K203" s="41"/>
      <c r="L203" s="56"/>
      <c r="M203" s="41"/>
      <c r="N203" s="41"/>
      <c r="O203" s="41"/>
      <c r="P203" s="41"/>
      <c r="Q203" s="53"/>
      <c r="R203" s="41"/>
      <c r="S203" s="41"/>
      <c r="T203" s="57"/>
      <c r="U203" s="41"/>
      <c r="V203" s="41"/>
      <c r="W203" s="56"/>
      <c r="X203" s="41"/>
      <c r="Y203" s="58"/>
      <c r="Z203" s="41"/>
      <c r="AA203" s="41"/>
      <c r="AB203" s="171" t="str" cm="1">
        <f t="array" ref="AB203">IFERROR(IF(COUNTA('Detailed Inventory'!$B203:$AA203)=0,"",IF(AND($B203="",$C203=""),"Error: Missing Response in Column B or C",IF(OR($E203="",$Q203=""),"Error: Missing Response in Column E or Q",INDEX(SL_Class[Entire SL Classification],MATCH(SUMIFS(SL_Class[Unique ID],SL_Class[UpSys SL Material],I203,SL_Class[UpSys Ever Previously Lead],H203,SL_Class[DownCus SL Material],T203),SL_Class[Unique ID],0),0)))),"Error: Invalid Column H, I, or T. Check spelling &amp; valid options (see dropdown)")</f>
        <v/>
      </c>
      <c r="AC203" s="32"/>
      <c r="AD203" s="31" t="b">
        <f t="shared" si="6"/>
        <v>0</v>
      </c>
      <c r="AE203" s="31" t="b">
        <f t="shared" si="7"/>
        <v>0</v>
      </c>
    </row>
    <row r="204" spans="1:31" ht="50.15" customHeight="1" x14ac:dyDescent="0.35">
      <c r="A204" s="101">
        <v>199</v>
      </c>
      <c r="B204" s="53"/>
      <c r="C204" s="41"/>
      <c r="D204" s="54"/>
      <c r="E204" s="53"/>
      <c r="F204" s="41"/>
      <c r="G204" s="41"/>
      <c r="H204" s="53"/>
      <c r="I204" s="55"/>
      <c r="J204" s="41"/>
      <c r="K204" s="41"/>
      <c r="L204" s="56"/>
      <c r="M204" s="41"/>
      <c r="N204" s="41"/>
      <c r="O204" s="41"/>
      <c r="P204" s="41"/>
      <c r="Q204" s="53"/>
      <c r="R204" s="41"/>
      <c r="S204" s="41"/>
      <c r="T204" s="57"/>
      <c r="U204" s="41"/>
      <c r="V204" s="41"/>
      <c r="W204" s="56"/>
      <c r="X204" s="41"/>
      <c r="Y204" s="58"/>
      <c r="Z204" s="41"/>
      <c r="AA204" s="41"/>
      <c r="AB204" s="171" t="str" cm="1">
        <f t="array" ref="AB204">IFERROR(IF(COUNTA('Detailed Inventory'!$B204:$AA204)=0,"",IF(AND($B204="",$C204=""),"Error: Missing Response in Column B or C",IF(OR($E204="",$Q204=""),"Error: Missing Response in Column E or Q",INDEX(SL_Class[Entire SL Classification],MATCH(SUMIFS(SL_Class[Unique ID],SL_Class[UpSys SL Material],I204,SL_Class[UpSys Ever Previously Lead],H204,SL_Class[DownCus SL Material],T204),SL_Class[Unique ID],0),0)))),"Error: Invalid Column H, I, or T. Check spelling &amp; valid options (see dropdown)")</f>
        <v/>
      </c>
      <c r="AC204" s="32"/>
      <c r="AD204" s="31" t="b">
        <f t="shared" si="6"/>
        <v>0</v>
      </c>
      <c r="AE204" s="31" t="b">
        <f t="shared" si="7"/>
        <v>0</v>
      </c>
    </row>
    <row r="205" spans="1:31" ht="50.15" customHeight="1" x14ac:dyDescent="0.35">
      <c r="A205" s="100">
        <v>200</v>
      </c>
      <c r="B205" s="53"/>
      <c r="C205" s="41"/>
      <c r="D205" s="54"/>
      <c r="E205" s="53"/>
      <c r="F205" s="41"/>
      <c r="G205" s="41"/>
      <c r="H205" s="53"/>
      <c r="I205" s="55"/>
      <c r="J205" s="41"/>
      <c r="K205" s="41"/>
      <c r="L205" s="56"/>
      <c r="M205" s="41"/>
      <c r="N205" s="41"/>
      <c r="O205" s="41"/>
      <c r="P205" s="41"/>
      <c r="Q205" s="53"/>
      <c r="R205" s="41"/>
      <c r="S205" s="41"/>
      <c r="T205" s="57"/>
      <c r="U205" s="41"/>
      <c r="V205" s="41"/>
      <c r="W205" s="56"/>
      <c r="X205" s="41"/>
      <c r="Y205" s="58"/>
      <c r="Z205" s="41"/>
      <c r="AA205" s="41"/>
      <c r="AB205" s="171" t="str" cm="1">
        <f t="array" ref="AB205">IFERROR(IF(COUNTA('Detailed Inventory'!$B205:$AA205)=0,"",IF(AND($B205="",$C205=""),"Error: Missing Response in Column B or C",IF(OR($E205="",$Q205=""),"Error: Missing Response in Column E or Q",INDEX(SL_Class[Entire SL Classification],MATCH(SUMIFS(SL_Class[Unique ID],SL_Class[UpSys SL Material],I205,SL_Class[UpSys Ever Previously Lead],H205,SL_Class[DownCus SL Material],T205),SL_Class[Unique ID],0),0)))),"Error: Invalid Column H, I, or T. Check spelling &amp; valid options (see dropdown)")</f>
        <v/>
      </c>
      <c r="AC205" s="32"/>
      <c r="AD205" s="31" t="b">
        <f t="shared" si="6"/>
        <v>0</v>
      </c>
      <c r="AE205" s="31" t="b">
        <f t="shared" si="7"/>
        <v>0</v>
      </c>
    </row>
    <row r="206" spans="1:31" ht="50.15" customHeight="1" x14ac:dyDescent="0.35">
      <c r="A206" s="101">
        <v>201</v>
      </c>
      <c r="B206" s="53"/>
      <c r="C206" s="41"/>
      <c r="D206" s="54"/>
      <c r="E206" s="53"/>
      <c r="F206" s="41"/>
      <c r="G206" s="41"/>
      <c r="H206" s="53"/>
      <c r="I206" s="55"/>
      <c r="J206" s="41"/>
      <c r="K206" s="41"/>
      <c r="L206" s="56"/>
      <c r="M206" s="41"/>
      <c r="N206" s="41"/>
      <c r="O206" s="41"/>
      <c r="P206" s="41"/>
      <c r="Q206" s="53"/>
      <c r="R206" s="41"/>
      <c r="S206" s="41"/>
      <c r="T206" s="57"/>
      <c r="U206" s="41"/>
      <c r="V206" s="41"/>
      <c r="W206" s="56"/>
      <c r="X206" s="41"/>
      <c r="Y206" s="58"/>
      <c r="Z206" s="41"/>
      <c r="AA206" s="41"/>
      <c r="AB206" s="171" t="str" cm="1">
        <f t="array" ref="AB206">IFERROR(IF(COUNTA('Detailed Inventory'!$B206:$AA206)=0,"",IF(AND($B206="",$C206=""),"Error: Missing Response in Column B or C",IF(OR($E206="",$Q206=""),"Error: Missing Response in Column E or Q",INDEX(SL_Class[Entire SL Classification],MATCH(SUMIFS(SL_Class[Unique ID],SL_Class[UpSys SL Material],I206,SL_Class[UpSys Ever Previously Lead],H206,SL_Class[DownCus SL Material],T206),SL_Class[Unique ID],0),0)))),"Error: Invalid Column H, I, or T. Check spelling &amp; valid options (see dropdown)")</f>
        <v/>
      </c>
      <c r="AC206" s="32"/>
      <c r="AD206" s="31" t="b">
        <f t="shared" si="6"/>
        <v>0</v>
      </c>
      <c r="AE206" s="31" t="b">
        <f t="shared" si="7"/>
        <v>0</v>
      </c>
    </row>
    <row r="207" spans="1:31" ht="50.15" customHeight="1" x14ac:dyDescent="0.35">
      <c r="A207" s="100">
        <v>202</v>
      </c>
      <c r="B207" s="53"/>
      <c r="C207" s="41"/>
      <c r="D207" s="54"/>
      <c r="E207" s="53"/>
      <c r="F207" s="41"/>
      <c r="G207" s="41"/>
      <c r="H207" s="53"/>
      <c r="I207" s="55"/>
      <c r="J207" s="41"/>
      <c r="K207" s="41"/>
      <c r="L207" s="56"/>
      <c r="M207" s="41"/>
      <c r="N207" s="41"/>
      <c r="O207" s="41"/>
      <c r="P207" s="41"/>
      <c r="Q207" s="53"/>
      <c r="R207" s="41"/>
      <c r="S207" s="41"/>
      <c r="T207" s="57"/>
      <c r="U207" s="41"/>
      <c r="V207" s="41"/>
      <c r="W207" s="56"/>
      <c r="X207" s="41"/>
      <c r="Y207" s="58"/>
      <c r="Z207" s="41"/>
      <c r="AA207" s="41"/>
      <c r="AB207" s="171" t="str" cm="1">
        <f t="array" ref="AB207">IFERROR(IF(COUNTA('Detailed Inventory'!$B207:$AA207)=0,"",IF(AND($B207="",$C207=""),"Error: Missing Response in Column B or C",IF(OR($E207="",$Q207=""),"Error: Missing Response in Column E or Q",INDEX(SL_Class[Entire SL Classification],MATCH(SUMIFS(SL_Class[Unique ID],SL_Class[UpSys SL Material],I207,SL_Class[UpSys Ever Previously Lead],H207,SL_Class[DownCus SL Material],T207),SL_Class[Unique ID],0),0)))),"Error: Invalid Column H, I, or T. Check spelling &amp; valid options (see dropdown)")</f>
        <v/>
      </c>
      <c r="AC207" s="32"/>
      <c r="AD207" s="31" t="b">
        <f t="shared" si="6"/>
        <v>0</v>
      </c>
      <c r="AE207" s="31" t="b">
        <f t="shared" si="7"/>
        <v>0</v>
      </c>
    </row>
    <row r="208" spans="1:31" ht="50.15" customHeight="1" x14ac:dyDescent="0.35">
      <c r="A208" s="101">
        <v>203</v>
      </c>
      <c r="B208" s="53"/>
      <c r="C208" s="41"/>
      <c r="D208" s="54"/>
      <c r="E208" s="53"/>
      <c r="F208" s="41"/>
      <c r="G208" s="41"/>
      <c r="H208" s="53"/>
      <c r="I208" s="55"/>
      <c r="J208" s="41"/>
      <c r="K208" s="41"/>
      <c r="L208" s="56"/>
      <c r="M208" s="41"/>
      <c r="N208" s="41"/>
      <c r="O208" s="41"/>
      <c r="P208" s="41"/>
      <c r="Q208" s="53"/>
      <c r="R208" s="41"/>
      <c r="S208" s="41"/>
      <c r="T208" s="57"/>
      <c r="U208" s="41"/>
      <c r="V208" s="41"/>
      <c r="W208" s="56"/>
      <c r="X208" s="41"/>
      <c r="Y208" s="58"/>
      <c r="Z208" s="41"/>
      <c r="AA208" s="41"/>
      <c r="AB208" s="171" t="str" cm="1">
        <f t="array" ref="AB208">IFERROR(IF(COUNTA('Detailed Inventory'!$B208:$AA208)=0,"",IF(AND($B208="",$C208=""),"Error: Missing Response in Column B or C",IF(OR($E208="",$Q208=""),"Error: Missing Response in Column E or Q",INDEX(SL_Class[Entire SL Classification],MATCH(SUMIFS(SL_Class[Unique ID],SL_Class[UpSys SL Material],I208,SL_Class[UpSys Ever Previously Lead],H208,SL_Class[DownCus SL Material],T208),SL_Class[Unique ID],0),0)))),"Error: Invalid Column H, I, or T. Check spelling &amp; valid options (see dropdown)")</f>
        <v/>
      </c>
      <c r="AC208" s="32"/>
      <c r="AD208" s="31" t="b">
        <f t="shared" si="6"/>
        <v>0</v>
      </c>
      <c r="AE208" s="31" t="b">
        <f t="shared" si="7"/>
        <v>0</v>
      </c>
    </row>
    <row r="209" spans="1:31" ht="50.15" customHeight="1" x14ac:dyDescent="0.35">
      <c r="A209" s="100">
        <v>204</v>
      </c>
      <c r="B209" s="53"/>
      <c r="C209" s="41"/>
      <c r="D209" s="54"/>
      <c r="E209" s="53"/>
      <c r="F209" s="41"/>
      <c r="G209" s="41"/>
      <c r="H209" s="53"/>
      <c r="I209" s="55"/>
      <c r="J209" s="41"/>
      <c r="K209" s="41"/>
      <c r="L209" s="56"/>
      <c r="M209" s="41"/>
      <c r="N209" s="41"/>
      <c r="O209" s="41"/>
      <c r="P209" s="41"/>
      <c r="Q209" s="53"/>
      <c r="R209" s="41"/>
      <c r="S209" s="41"/>
      <c r="T209" s="57"/>
      <c r="U209" s="41"/>
      <c r="V209" s="41"/>
      <c r="W209" s="56"/>
      <c r="X209" s="41"/>
      <c r="Y209" s="58"/>
      <c r="Z209" s="41"/>
      <c r="AA209" s="41"/>
      <c r="AB209" s="171" t="str" cm="1">
        <f t="array" ref="AB209">IFERROR(IF(COUNTA('Detailed Inventory'!$B209:$AA209)=0,"",IF(AND($B209="",$C209=""),"Error: Missing Response in Column B or C",IF(OR($E209="",$Q209=""),"Error: Missing Response in Column E or Q",INDEX(SL_Class[Entire SL Classification],MATCH(SUMIFS(SL_Class[Unique ID],SL_Class[UpSys SL Material],I209,SL_Class[UpSys Ever Previously Lead],H209,SL_Class[DownCus SL Material],T209),SL_Class[Unique ID],0),0)))),"Error: Invalid Column H, I, or T. Check spelling &amp; valid options (see dropdown)")</f>
        <v/>
      </c>
      <c r="AC209" s="32"/>
      <c r="AD209" s="31" t="b">
        <f t="shared" si="6"/>
        <v>0</v>
      </c>
      <c r="AE209" s="31" t="b">
        <f t="shared" si="7"/>
        <v>0</v>
      </c>
    </row>
    <row r="210" spans="1:31" ht="50.15" customHeight="1" x14ac:dyDescent="0.35">
      <c r="A210" s="101">
        <v>205</v>
      </c>
      <c r="B210" s="53"/>
      <c r="C210" s="41"/>
      <c r="D210" s="54"/>
      <c r="E210" s="53"/>
      <c r="F210" s="41"/>
      <c r="G210" s="41"/>
      <c r="H210" s="53"/>
      <c r="I210" s="55"/>
      <c r="J210" s="41"/>
      <c r="K210" s="41"/>
      <c r="L210" s="56"/>
      <c r="M210" s="41"/>
      <c r="N210" s="41"/>
      <c r="O210" s="41"/>
      <c r="P210" s="41"/>
      <c r="Q210" s="53"/>
      <c r="R210" s="41"/>
      <c r="S210" s="41"/>
      <c r="T210" s="57"/>
      <c r="U210" s="41"/>
      <c r="V210" s="41"/>
      <c r="W210" s="56"/>
      <c r="X210" s="41"/>
      <c r="Y210" s="58"/>
      <c r="Z210" s="41"/>
      <c r="AA210" s="41"/>
      <c r="AB210" s="171" t="str" cm="1">
        <f t="array" ref="AB210">IFERROR(IF(COUNTA('Detailed Inventory'!$B210:$AA210)=0,"",IF(AND($B210="",$C210=""),"Error: Missing Response in Column B or C",IF(OR($E210="",$Q210=""),"Error: Missing Response in Column E or Q",INDEX(SL_Class[Entire SL Classification],MATCH(SUMIFS(SL_Class[Unique ID],SL_Class[UpSys SL Material],I210,SL_Class[UpSys Ever Previously Lead],H210,SL_Class[DownCus SL Material],T210),SL_Class[Unique ID],0),0)))),"Error: Invalid Column H, I, or T. Check spelling &amp; valid options (see dropdown)")</f>
        <v/>
      </c>
      <c r="AC210" s="32"/>
      <c r="AD210" s="31" t="b">
        <f t="shared" si="6"/>
        <v>0</v>
      </c>
      <c r="AE210" s="31" t="b">
        <f t="shared" si="7"/>
        <v>0</v>
      </c>
    </row>
    <row r="211" spans="1:31" ht="50.15" customHeight="1" x14ac:dyDescent="0.35">
      <c r="A211" s="100">
        <v>206</v>
      </c>
      <c r="B211" s="53"/>
      <c r="C211" s="41"/>
      <c r="D211" s="54"/>
      <c r="E211" s="53"/>
      <c r="F211" s="41"/>
      <c r="G211" s="41"/>
      <c r="H211" s="53"/>
      <c r="I211" s="55"/>
      <c r="J211" s="41"/>
      <c r="K211" s="41"/>
      <c r="L211" s="56"/>
      <c r="M211" s="41"/>
      <c r="N211" s="41"/>
      <c r="O211" s="41"/>
      <c r="P211" s="41"/>
      <c r="Q211" s="53"/>
      <c r="R211" s="41"/>
      <c r="S211" s="41"/>
      <c r="T211" s="57"/>
      <c r="U211" s="41"/>
      <c r="V211" s="41"/>
      <c r="W211" s="56"/>
      <c r="X211" s="41"/>
      <c r="Y211" s="58"/>
      <c r="Z211" s="41"/>
      <c r="AA211" s="41"/>
      <c r="AB211" s="171" t="str" cm="1">
        <f t="array" ref="AB211">IFERROR(IF(COUNTA('Detailed Inventory'!$B211:$AA211)=0,"",IF(AND($B211="",$C211=""),"Error: Missing Response in Column B or C",IF(OR($E211="",$Q211=""),"Error: Missing Response in Column E or Q",INDEX(SL_Class[Entire SL Classification],MATCH(SUMIFS(SL_Class[Unique ID],SL_Class[UpSys SL Material],I211,SL_Class[UpSys Ever Previously Lead],H211,SL_Class[DownCus SL Material],T211),SL_Class[Unique ID],0),0)))),"Error: Invalid Column H, I, or T. Check spelling &amp; valid options (see dropdown)")</f>
        <v/>
      </c>
      <c r="AC211" s="32"/>
      <c r="AD211" s="31" t="b">
        <f t="shared" si="6"/>
        <v>0</v>
      </c>
      <c r="AE211" s="31" t="b">
        <f t="shared" si="7"/>
        <v>0</v>
      </c>
    </row>
    <row r="212" spans="1:31" ht="50.15" customHeight="1" x14ac:dyDescent="0.35">
      <c r="A212" s="101">
        <v>207</v>
      </c>
      <c r="B212" s="53"/>
      <c r="C212" s="41"/>
      <c r="D212" s="54"/>
      <c r="E212" s="53"/>
      <c r="F212" s="41"/>
      <c r="G212" s="41"/>
      <c r="H212" s="53"/>
      <c r="I212" s="55"/>
      <c r="J212" s="41"/>
      <c r="K212" s="41"/>
      <c r="L212" s="56"/>
      <c r="M212" s="41"/>
      <c r="N212" s="41"/>
      <c r="O212" s="41"/>
      <c r="P212" s="41"/>
      <c r="Q212" s="53"/>
      <c r="R212" s="41"/>
      <c r="S212" s="41"/>
      <c r="T212" s="57"/>
      <c r="U212" s="41"/>
      <c r="V212" s="41"/>
      <c r="W212" s="56"/>
      <c r="X212" s="41"/>
      <c r="Y212" s="58"/>
      <c r="Z212" s="41"/>
      <c r="AA212" s="41"/>
      <c r="AB212" s="171" t="str" cm="1">
        <f t="array" ref="AB212">IFERROR(IF(COUNTA('Detailed Inventory'!$B212:$AA212)=0,"",IF(AND($B212="",$C212=""),"Error: Missing Response in Column B or C",IF(OR($E212="",$Q212=""),"Error: Missing Response in Column E or Q",INDEX(SL_Class[Entire SL Classification],MATCH(SUMIFS(SL_Class[Unique ID],SL_Class[UpSys SL Material],I212,SL_Class[UpSys Ever Previously Lead],H212,SL_Class[DownCus SL Material],T212),SL_Class[Unique ID],0),0)))),"Error: Invalid Column H, I, or T. Check spelling &amp; valid options (see dropdown)")</f>
        <v/>
      </c>
      <c r="AC212" s="32"/>
      <c r="AD212" s="31" t="b">
        <f t="shared" si="6"/>
        <v>0</v>
      </c>
      <c r="AE212" s="31" t="b">
        <f t="shared" si="7"/>
        <v>0</v>
      </c>
    </row>
    <row r="213" spans="1:31" ht="50.15" customHeight="1" x14ac:dyDescent="0.35">
      <c r="A213" s="100">
        <v>208</v>
      </c>
      <c r="B213" s="53"/>
      <c r="C213" s="41"/>
      <c r="D213" s="54"/>
      <c r="E213" s="53"/>
      <c r="F213" s="41"/>
      <c r="G213" s="41"/>
      <c r="H213" s="53"/>
      <c r="I213" s="55"/>
      <c r="J213" s="41"/>
      <c r="K213" s="41"/>
      <c r="L213" s="56"/>
      <c r="M213" s="41"/>
      <c r="N213" s="41"/>
      <c r="O213" s="41"/>
      <c r="P213" s="41"/>
      <c r="Q213" s="53"/>
      <c r="R213" s="41"/>
      <c r="S213" s="41"/>
      <c r="T213" s="57"/>
      <c r="U213" s="41"/>
      <c r="V213" s="41"/>
      <c r="W213" s="56"/>
      <c r="X213" s="41"/>
      <c r="Y213" s="58"/>
      <c r="Z213" s="41"/>
      <c r="AA213" s="41"/>
      <c r="AB213" s="171" t="str" cm="1">
        <f t="array" ref="AB213">IFERROR(IF(COUNTA('Detailed Inventory'!$B213:$AA213)=0,"",IF(AND($B213="",$C213=""),"Error: Missing Response in Column B or C",IF(OR($E213="",$Q213=""),"Error: Missing Response in Column E or Q",INDEX(SL_Class[Entire SL Classification],MATCH(SUMIFS(SL_Class[Unique ID],SL_Class[UpSys SL Material],I213,SL_Class[UpSys Ever Previously Lead],H213,SL_Class[DownCus SL Material],T213),SL_Class[Unique ID],0),0)))),"Error: Invalid Column H, I, or T. Check spelling &amp; valid options (see dropdown)")</f>
        <v/>
      </c>
      <c r="AC213" s="32"/>
      <c r="AD213" s="31" t="b">
        <f t="shared" si="6"/>
        <v>0</v>
      </c>
      <c r="AE213" s="31" t="b">
        <f t="shared" si="7"/>
        <v>0</v>
      </c>
    </row>
    <row r="214" spans="1:31" ht="50.15" customHeight="1" x14ac:dyDescent="0.35">
      <c r="A214" s="101">
        <v>209</v>
      </c>
      <c r="B214" s="53"/>
      <c r="C214" s="41"/>
      <c r="D214" s="54"/>
      <c r="E214" s="53"/>
      <c r="F214" s="41"/>
      <c r="G214" s="41"/>
      <c r="H214" s="53"/>
      <c r="I214" s="55"/>
      <c r="J214" s="41"/>
      <c r="K214" s="41"/>
      <c r="L214" s="56"/>
      <c r="M214" s="41"/>
      <c r="N214" s="41"/>
      <c r="O214" s="41"/>
      <c r="P214" s="41"/>
      <c r="Q214" s="53"/>
      <c r="R214" s="41"/>
      <c r="S214" s="41"/>
      <c r="T214" s="57"/>
      <c r="U214" s="41"/>
      <c r="V214" s="41"/>
      <c r="W214" s="56"/>
      <c r="X214" s="41"/>
      <c r="Y214" s="58"/>
      <c r="Z214" s="41"/>
      <c r="AA214" s="41"/>
      <c r="AB214" s="171" t="str" cm="1">
        <f t="array" ref="AB214">IFERROR(IF(COUNTA('Detailed Inventory'!$B214:$AA214)=0,"",IF(AND($B214="",$C214=""),"Error: Missing Response in Column B or C",IF(OR($E214="",$Q214=""),"Error: Missing Response in Column E or Q",INDEX(SL_Class[Entire SL Classification],MATCH(SUMIFS(SL_Class[Unique ID],SL_Class[UpSys SL Material],I214,SL_Class[UpSys Ever Previously Lead],H214,SL_Class[DownCus SL Material],T214),SL_Class[Unique ID],0),0)))),"Error: Invalid Column H, I, or T. Check spelling &amp; valid options (see dropdown)")</f>
        <v/>
      </c>
      <c r="AC214" s="32"/>
      <c r="AD214" s="31" t="b">
        <f t="shared" si="6"/>
        <v>0</v>
      </c>
      <c r="AE214" s="31" t="b">
        <f t="shared" si="7"/>
        <v>0</v>
      </c>
    </row>
    <row r="215" spans="1:31" ht="50.15" customHeight="1" x14ac:dyDescent="0.35">
      <c r="A215" s="100">
        <v>210</v>
      </c>
      <c r="B215" s="53"/>
      <c r="C215" s="41"/>
      <c r="D215" s="54"/>
      <c r="E215" s="53"/>
      <c r="F215" s="41"/>
      <c r="G215" s="41"/>
      <c r="H215" s="53"/>
      <c r="I215" s="55"/>
      <c r="J215" s="41"/>
      <c r="K215" s="41"/>
      <c r="L215" s="56"/>
      <c r="M215" s="41"/>
      <c r="N215" s="41"/>
      <c r="O215" s="41"/>
      <c r="P215" s="41"/>
      <c r="Q215" s="53"/>
      <c r="R215" s="41"/>
      <c r="S215" s="41"/>
      <c r="T215" s="57"/>
      <c r="U215" s="41"/>
      <c r="V215" s="41"/>
      <c r="W215" s="56"/>
      <c r="X215" s="41"/>
      <c r="Y215" s="58"/>
      <c r="Z215" s="41"/>
      <c r="AA215" s="41"/>
      <c r="AB215" s="171" t="str" cm="1">
        <f t="array" ref="AB215">IFERROR(IF(COUNTA('Detailed Inventory'!$B215:$AA215)=0,"",IF(AND($B215="",$C215=""),"Error: Missing Response in Column B or C",IF(OR($E215="",$Q215=""),"Error: Missing Response in Column E or Q",INDEX(SL_Class[Entire SL Classification],MATCH(SUMIFS(SL_Class[Unique ID],SL_Class[UpSys SL Material],I215,SL_Class[UpSys Ever Previously Lead],H215,SL_Class[DownCus SL Material],T215),SL_Class[Unique ID],0),0)))),"Error: Invalid Column H, I, or T. Check spelling &amp; valid options (see dropdown)")</f>
        <v/>
      </c>
      <c r="AC215" s="32"/>
      <c r="AD215" s="31" t="b">
        <f t="shared" si="6"/>
        <v>0</v>
      </c>
      <c r="AE215" s="31" t="b">
        <f t="shared" si="7"/>
        <v>0</v>
      </c>
    </row>
    <row r="216" spans="1:31" ht="50.15" customHeight="1" x14ac:dyDescent="0.35">
      <c r="A216" s="101">
        <v>211</v>
      </c>
      <c r="B216" s="53"/>
      <c r="C216" s="41"/>
      <c r="D216" s="54"/>
      <c r="E216" s="53"/>
      <c r="F216" s="41"/>
      <c r="G216" s="41"/>
      <c r="H216" s="53"/>
      <c r="I216" s="55"/>
      <c r="J216" s="41"/>
      <c r="K216" s="41"/>
      <c r="L216" s="56"/>
      <c r="M216" s="41"/>
      <c r="N216" s="41"/>
      <c r="O216" s="41"/>
      <c r="P216" s="41"/>
      <c r="Q216" s="53"/>
      <c r="R216" s="41"/>
      <c r="S216" s="41"/>
      <c r="T216" s="57"/>
      <c r="U216" s="41"/>
      <c r="V216" s="41"/>
      <c r="W216" s="56"/>
      <c r="X216" s="41"/>
      <c r="Y216" s="58"/>
      <c r="Z216" s="41"/>
      <c r="AA216" s="41"/>
      <c r="AB216" s="171" t="str" cm="1">
        <f t="array" ref="AB216">IFERROR(IF(COUNTA('Detailed Inventory'!$B216:$AA216)=0,"",IF(AND($B216="",$C216=""),"Error: Missing Response in Column B or C",IF(OR($E216="",$Q216=""),"Error: Missing Response in Column E or Q",INDEX(SL_Class[Entire SL Classification],MATCH(SUMIFS(SL_Class[Unique ID],SL_Class[UpSys SL Material],I216,SL_Class[UpSys Ever Previously Lead],H216,SL_Class[DownCus SL Material],T216),SL_Class[Unique ID],0),0)))),"Error: Invalid Column H, I, or T. Check spelling &amp; valid options (see dropdown)")</f>
        <v/>
      </c>
      <c r="AC216" s="32"/>
      <c r="AD216" s="31" t="b">
        <f t="shared" si="6"/>
        <v>0</v>
      </c>
      <c r="AE216" s="31" t="b">
        <f t="shared" si="7"/>
        <v>0</v>
      </c>
    </row>
    <row r="217" spans="1:31" ht="50.15" customHeight="1" x14ac:dyDescent="0.35">
      <c r="A217" s="100">
        <v>212</v>
      </c>
      <c r="B217" s="53"/>
      <c r="C217" s="41"/>
      <c r="D217" s="54"/>
      <c r="E217" s="53"/>
      <c r="F217" s="41"/>
      <c r="G217" s="41"/>
      <c r="H217" s="53"/>
      <c r="I217" s="55"/>
      <c r="J217" s="41"/>
      <c r="K217" s="41"/>
      <c r="L217" s="56"/>
      <c r="M217" s="41"/>
      <c r="N217" s="41"/>
      <c r="O217" s="41"/>
      <c r="P217" s="41"/>
      <c r="Q217" s="53"/>
      <c r="R217" s="41"/>
      <c r="S217" s="41"/>
      <c r="T217" s="57"/>
      <c r="U217" s="41"/>
      <c r="V217" s="41"/>
      <c r="W217" s="56"/>
      <c r="X217" s="41"/>
      <c r="Y217" s="58"/>
      <c r="Z217" s="41"/>
      <c r="AA217" s="41"/>
      <c r="AB217" s="171" t="str" cm="1">
        <f t="array" ref="AB217">IFERROR(IF(COUNTA('Detailed Inventory'!$B217:$AA217)=0,"",IF(AND($B217="",$C217=""),"Error: Missing Response in Column B or C",IF(OR($E217="",$Q217=""),"Error: Missing Response in Column E or Q",INDEX(SL_Class[Entire SL Classification],MATCH(SUMIFS(SL_Class[Unique ID],SL_Class[UpSys SL Material],I217,SL_Class[UpSys Ever Previously Lead],H217,SL_Class[DownCus SL Material],T217),SL_Class[Unique ID],0),0)))),"Error: Invalid Column H, I, or T. Check spelling &amp; valid options (see dropdown)")</f>
        <v/>
      </c>
      <c r="AC217" s="32"/>
      <c r="AD217" s="31" t="b">
        <f t="shared" si="6"/>
        <v>0</v>
      </c>
      <c r="AE217" s="31" t="b">
        <f t="shared" si="7"/>
        <v>0</v>
      </c>
    </row>
    <row r="218" spans="1:31" ht="50.15" customHeight="1" x14ac:dyDescent="0.35">
      <c r="A218" s="101">
        <v>213</v>
      </c>
      <c r="B218" s="53"/>
      <c r="C218" s="41"/>
      <c r="D218" s="54"/>
      <c r="E218" s="53"/>
      <c r="F218" s="41"/>
      <c r="G218" s="41"/>
      <c r="H218" s="53"/>
      <c r="I218" s="55"/>
      <c r="J218" s="41"/>
      <c r="K218" s="41"/>
      <c r="L218" s="56"/>
      <c r="M218" s="41"/>
      <c r="N218" s="41"/>
      <c r="O218" s="41"/>
      <c r="P218" s="41"/>
      <c r="Q218" s="53"/>
      <c r="R218" s="41"/>
      <c r="S218" s="41"/>
      <c r="T218" s="57"/>
      <c r="U218" s="41"/>
      <c r="V218" s="41"/>
      <c r="W218" s="56"/>
      <c r="X218" s="41"/>
      <c r="Y218" s="58"/>
      <c r="Z218" s="41"/>
      <c r="AA218" s="41"/>
      <c r="AB218" s="171" t="str" cm="1">
        <f t="array" ref="AB218">IFERROR(IF(COUNTA('Detailed Inventory'!$B218:$AA218)=0,"",IF(AND($B218="",$C218=""),"Error: Missing Response in Column B or C",IF(OR($E218="",$Q218=""),"Error: Missing Response in Column E or Q",INDEX(SL_Class[Entire SL Classification],MATCH(SUMIFS(SL_Class[Unique ID],SL_Class[UpSys SL Material],I218,SL_Class[UpSys Ever Previously Lead],H218,SL_Class[DownCus SL Material],T218),SL_Class[Unique ID],0),0)))),"Error: Invalid Column H, I, or T. Check spelling &amp; valid options (see dropdown)")</f>
        <v/>
      </c>
      <c r="AC218" s="32"/>
      <c r="AD218" s="31" t="b">
        <f t="shared" si="6"/>
        <v>0</v>
      </c>
      <c r="AE218" s="31" t="b">
        <f t="shared" si="7"/>
        <v>0</v>
      </c>
    </row>
    <row r="219" spans="1:31" ht="50.15" customHeight="1" x14ac:dyDescent="0.35">
      <c r="A219" s="100">
        <v>214</v>
      </c>
      <c r="B219" s="53"/>
      <c r="C219" s="41"/>
      <c r="D219" s="54"/>
      <c r="E219" s="53"/>
      <c r="F219" s="41"/>
      <c r="G219" s="41"/>
      <c r="H219" s="53"/>
      <c r="I219" s="55"/>
      <c r="J219" s="41"/>
      <c r="K219" s="41"/>
      <c r="L219" s="56"/>
      <c r="M219" s="41"/>
      <c r="N219" s="41"/>
      <c r="O219" s="41"/>
      <c r="P219" s="41"/>
      <c r="Q219" s="53"/>
      <c r="R219" s="41"/>
      <c r="S219" s="41"/>
      <c r="T219" s="57"/>
      <c r="U219" s="41"/>
      <c r="V219" s="41"/>
      <c r="W219" s="56"/>
      <c r="X219" s="41"/>
      <c r="Y219" s="58"/>
      <c r="Z219" s="41"/>
      <c r="AA219" s="41"/>
      <c r="AB219" s="171" t="str" cm="1">
        <f t="array" ref="AB219">IFERROR(IF(COUNTA('Detailed Inventory'!$B219:$AA219)=0,"",IF(AND($B219="",$C219=""),"Error: Missing Response in Column B or C",IF(OR($E219="",$Q219=""),"Error: Missing Response in Column E or Q",INDEX(SL_Class[Entire SL Classification],MATCH(SUMIFS(SL_Class[Unique ID],SL_Class[UpSys SL Material],I219,SL_Class[UpSys Ever Previously Lead],H219,SL_Class[DownCus SL Material],T219),SL_Class[Unique ID],0),0)))),"Error: Invalid Column H, I, or T. Check spelling &amp; valid options (see dropdown)")</f>
        <v/>
      </c>
      <c r="AC219" s="32"/>
      <c r="AD219" s="31" t="b">
        <f t="shared" si="6"/>
        <v>0</v>
      </c>
      <c r="AE219" s="31" t="b">
        <f t="shared" si="7"/>
        <v>0</v>
      </c>
    </row>
    <row r="220" spans="1:31" ht="50.15" customHeight="1" x14ac:dyDescent="0.35">
      <c r="A220" s="101">
        <v>215</v>
      </c>
      <c r="B220" s="53"/>
      <c r="C220" s="41"/>
      <c r="D220" s="54"/>
      <c r="E220" s="53"/>
      <c r="F220" s="41"/>
      <c r="G220" s="41"/>
      <c r="H220" s="53"/>
      <c r="I220" s="55"/>
      <c r="J220" s="41"/>
      <c r="K220" s="41"/>
      <c r="L220" s="56"/>
      <c r="M220" s="41"/>
      <c r="N220" s="41"/>
      <c r="O220" s="41"/>
      <c r="P220" s="41"/>
      <c r="Q220" s="53"/>
      <c r="R220" s="41"/>
      <c r="S220" s="41"/>
      <c r="T220" s="57"/>
      <c r="U220" s="41"/>
      <c r="V220" s="41"/>
      <c r="W220" s="56"/>
      <c r="X220" s="41"/>
      <c r="Y220" s="58"/>
      <c r="Z220" s="41"/>
      <c r="AA220" s="41"/>
      <c r="AB220" s="171" t="str" cm="1">
        <f t="array" ref="AB220">IFERROR(IF(COUNTA('Detailed Inventory'!$B220:$AA220)=0,"",IF(AND($B220="",$C220=""),"Error: Missing Response in Column B or C",IF(OR($E220="",$Q220=""),"Error: Missing Response in Column E or Q",INDEX(SL_Class[Entire SL Classification],MATCH(SUMIFS(SL_Class[Unique ID],SL_Class[UpSys SL Material],I220,SL_Class[UpSys Ever Previously Lead],H220,SL_Class[DownCus SL Material],T220),SL_Class[Unique ID],0),0)))),"Error: Invalid Column H, I, or T. Check spelling &amp; valid options (see dropdown)")</f>
        <v/>
      </c>
      <c r="AC220" s="32"/>
      <c r="AD220" s="31" t="b">
        <f t="shared" si="6"/>
        <v>0</v>
      </c>
      <c r="AE220" s="31" t="b">
        <f t="shared" si="7"/>
        <v>0</v>
      </c>
    </row>
    <row r="221" spans="1:31" ht="50.15" customHeight="1" x14ac:dyDescent="0.35">
      <c r="A221" s="100">
        <v>216</v>
      </c>
      <c r="B221" s="53"/>
      <c r="C221" s="41"/>
      <c r="D221" s="54"/>
      <c r="E221" s="53"/>
      <c r="F221" s="41"/>
      <c r="G221" s="41"/>
      <c r="H221" s="53"/>
      <c r="I221" s="55"/>
      <c r="J221" s="41"/>
      <c r="K221" s="41"/>
      <c r="L221" s="56"/>
      <c r="M221" s="41"/>
      <c r="N221" s="41"/>
      <c r="O221" s="41"/>
      <c r="P221" s="41"/>
      <c r="Q221" s="53"/>
      <c r="R221" s="41"/>
      <c r="S221" s="41"/>
      <c r="T221" s="57"/>
      <c r="U221" s="41"/>
      <c r="V221" s="41"/>
      <c r="W221" s="56"/>
      <c r="X221" s="41"/>
      <c r="Y221" s="58"/>
      <c r="Z221" s="41"/>
      <c r="AA221" s="41"/>
      <c r="AB221" s="171" t="str" cm="1">
        <f t="array" ref="AB221">IFERROR(IF(COUNTA('Detailed Inventory'!$B221:$AA221)=0,"",IF(AND($B221="",$C221=""),"Error: Missing Response in Column B or C",IF(OR($E221="",$Q221=""),"Error: Missing Response in Column E or Q",INDEX(SL_Class[Entire SL Classification],MATCH(SUMIFS(SL_Class[Unique ID],SL_Class[UpSys SL Material],I221,SL_Class[UpSys Ever Previously Lead],H221,SL_Class[DownCus SL Material],T221),SL_Class[Unique ID],0),0)))),"Error: Invalid Column H, I, or T. Check spelling &amp; valid options (see dropdown)")</f>
        <v/>
      </c>
      <c r="AC221" s="32"/>
      <c r="AD221" s="31" t="b">
        <f t="shared" si="6"/>
        <v>0</v>
      </c>
      <c r="AE221" s="31" t="b">
        <f t="shared" si="7"/>
        <v>0</v>
      </c>
    </row>
    <row r="222" spans="1:31" ht="50.15" customHeight="1" x14ac:dyDescent="0.35">
      <c r="A222" s="101">
        <v>217</v>
      </c>
      <c r="B222" s="53"/>
      <c r="C222" s="41"/>
      <c r="D222" s="54"/>
      <c r="E222" s="53"/>
      <c r="F222" s="41"/>
      <c r="G222" s="41"/>
      <c r="H222" s="53"/>
      <c r="I222" s="55"/>
      <c r="J222" s="41"/>
      <c r="K222" s="41"/>
      <c r="L222" s="56"/>
      <c r="M222" s="41"/>
      <c r="N222" s="41"/>
      <c r="O222" s="41"/>
      <c r="P222" s="41"/>
      <c r="Q222" s="53"/>
      <c r="R222" s="41"/>
      <c r="S222" s="41"/>
      <c r="T222" s="57"/>
      <c r="U222" s="41"/>
      <c r="V222" s="41"/>
      <c r="W222" s="56"/>
      <c r="X222" s="41"/>
      <c r="Y222" s="58"/>
      <c r="Z222" s="41"/>
      <c r="AA222" s="41"/>
      <c r="AB222" s="171" t="str" cm="1">
        <f t="array" ref="AB222">IFERROR(IF(COUNTA('Detailed Inventory'!$B222:$AA222)=0,"",IF(AND($B222="",$C222=""),"Error: Missing Response in Column B or C",IF(OR($E222="",$Q222=""),"Error: Missing Response in Column E or Q",INDEX(SL_Class[Entire SL Classification],MATCH(SUMIFS(SL_Class[Unique ID],SL_Class[UpSys SL Material],I222,SL_Class[UpSys Ever Previously Lead],H222,SL_Class[DownCus SL Material],T222),SL_Class[Unique ID],0),0)))),"Error: Invalid Column H, I, or T. Check spelling &amp; valid options (see dropdown)")</f>
        <v/>
      </c>
      <c r="AC222" s="32"/>
      <c r="AD222" s="31" t="b">
        <f t="shared" si="6"/>
        <v>0</v>
      </c>
      <c r="AE222" s="31" t="b">
        <f t="shared" si="7"/>
        <v>0</v>
      </c>
    </row>
    <row r="223" spans="1:31" ht="50.15" customHeight="1" x14ac:dyDescent="0.35">
      <c r="A223" s="100">
        <v>218</v>
      </c>
      <c r="B223" s="53"/>
      <c r="C223" s="41"/>
      <c r="D223" s="54"/>
      <c r="E223" s="53"/>
      <c r="F223" s="41"/>
      <c r="G223" s="41"/>
      <c r="H223" s="53"/>
      <c r="I223" s="55"/>
      <c r="J223" s="41"/>
      <c r="K223" s="41"/>
      <c r="L223" s="56"/>
      <c r="M223" s="41"/>
      <c r="N223" s="41"/>
      <c r="O223" s="41"/>
      <c r="P223" s="41"/>
      <c r="Q223" s="53"/>
      <c r="R223" s="41"/>
      <c r="S223" s="41"/>
      <c r="T223" s="57"/>
      <c r="U223" s="41"/>
      <c r="V223" s="41"/>
      <c r="W223" s="56"/>
      <c r="X223" s="41"/>
      <c r="Y223" s="58"/>
      <c r="Z223" s="41"/>
      <c r="AA223" s="41"/>
      <c r="AB223" s="171" t="str" cm="1">
        <f t="array" ref="AB223">IFERROR(IF(COUNTA('Detailed Inventory'!$B223:$AA223)=0,"",IF(AND($B223="",$C223=""),"Error: Missing Response in Column B or C",IF(OR($E223="",$Q223=""),"Error: Missing Response in Column E or Q",INDEX(SL_Class[Entire SL Classification],MATCH(SUMIFS(SL_Class[Unique ID],SL_Class[UpSys SL Material],I223,SL_Class[UpSys Ever Previously Lead],H223,SL_Class[DownCus SL Material],T223),SL_Class[Unique ID],0),0)))),"Error: Invalid Column H, I, or T. Check spelling &amp; valid options (see dropdown)")</f>
        <v/>
      </c>
      <c r="AC223" s="32"/>
      <c r="AD223" s="31" t="b">
        <f t="shared" si="6"/>
        <v>0</v>
      </c>
      <c r="AE223" s="31" t="b">
        <f t="shared" si="7"/>
        <v>0</v>
      </c>
    </row>
    <row r="224" spans="1:31" ht="50.15" customHeight="1" x14ac:dyDescent="0.35">
      <c r="A224" s="101">
        <v>219</v>
      </c>
      <c r="B224" s="53"/>
      <c r="C224" s="41"/>
      <c r="D224" s="54"/>
      <c r="E224" s="53"/>
      <c r="F224" s="41"/>
      <c r="G224" s="41"/>
      <c r="H224" s="53"/>
      <c r="I224" s="55"/>
      <c r="J224" s="41"/>
      <c r="K224" s="41"/>
      <c r="L224" s="56"/>
      <c r="M224" s="41"/>
      <c r="N224" s="41"/>
      <c r="O224" s="41"/>
      <c r="P224" s="41"/>
      <c r="Q224" s="53"/>
      <c r="R224" s="41"/>
      <c r="S224" s="41"/>
      <c r="T224" s="57"/>
      <c r="U224" s="41"/>
      <c r="V224" s="41"/>
      <c r="W224" s="56"/>
      <c r="X224" s="41"/>
      <c r="Y224" s="58"/>
      <c r="Z224" s="41"/>
      <c r="AA224" s="41"/>
      <c r="AB224" s="171" t="str" cm="1">
        <f t="array" ref="AB224">IFERROR(IF(COUNTA('Detailed Inventory'!$B224:$AA224)=0,"",IF(AND($B224="",$C224=""),"Error: Missing Response in Column B or C",IF(OR($E224="",$Q224=""),"Error: Missing Response in Column E or Q",INDEX(SL_Class[Entire SL Classification],MATCH(SUMIFS(SL_Class[Unique ID],SL_Class[UpSys SL Material],I224,SL_Class[UpSys Ever Previously Lead],H224,SL_Class[DownCus SL Material],T224),SL_Class[Unique ID],0),0)))),"Error: Invalid Column H, I, or T. Check spelling &amp; valid options (see dropdown)")</f>
        <v/>
      </c>
      <c r="AC224" s="32"/>
      <c r="AD224" s="31" t="b">
        <f t="shared" si="6"/>
        <v>0</v>
      </c>
      <c r="AE224" s="31" t="b">
        <f t="shared" si="7"/>
        <v>0</v>
      </c>
    </row>
    <row r="225" spans="1:31" ht="50.15" customHeight="1" x14ac:dyDescent="0.35">
      <c r="A225" s="100">
        <v>220</v>
      </c>
      <c r="B225" s="53"/>
      <c r="C225" s="41"/>
      <c r="D225" s="54"/>
      <c r="E225" s="53"/>
      <c r="F225" s="41"/>
      <c r="G225" s="41"/>
      <c r="H225" s="53"/>
      <c r="I225" s="55"/>
      <c r="J225" s="41"/>
      <c r="K225" s="41"/>
      <c r="L225" s="56"/>
      <c r="M225" s="41"/>
      <c r="N225" s="41"/>
      <c r="O225" s="41"/>
      <c r="P225" s="41"/>
      <c r="Q225" s="53"/>
      <c r="R225" s="41"/>
      <c r="S225" s="41"/>
      <c r="T225" s="57"/>
      <c r="U225" s="41"/>
      <c r="V225" s="41"/>
      <c r="W225" s="56"/>
      <c r="X225" s="41"/>
      <c r="Y225" s="58"/>
      <c r="Z225" s="41"/>
      <c r="AA225" s="41"/>
      <c r="AB225" s="171" t="str" cm="1">
        <f t="array" ref="AB225">IFERROR(IF(COUNTA('Detailed Inventory'!$B225:$AA225)=0,"",IF(AND($B225="",$C225=""),"Error: Missing Response in Column B or C",IF(OR($E225="",$Q225=""),"Error: Missing Response in Column E or Q",INDEX(SL_Class[Entire SL Classification],MATCH(SUMIFS(SL_Class[Unique ID],SL_Class[UpSys SL Material],I225,SL_Class[UpSys Ever Previously Lead],H225,SL_Class[DownCus SL Material],T225),SL_Class[Unique ID],0),0)))),"Error: Invalid Column H, I, or T. Check spelling &amp; valid options (see dropdown)")</f>
        <v/>
      </c>
      <c r="AC225" s="32"/>
      <c r="AD225" s="31" t="b">
        <f t="shared" si="6"/>
        <v>0</v>
      </c>
      <c r="AE225" s="31" t="b">
        <f t="shared" si="7"/>
        <v>0</v>
      </c>
    </row>
    <row r="226" spans="1:31" ht="50.15" customHeight="1" x14ac:dyDescent="0.35">
      <c r="A226" s="101">
        <v>221</v>
      </c>
      <c r="B226" s="53"/>
      <c r="C226" s="41"/>
      <c r="D226" s="54"/>
      <c r="E226" s="53"/>
      <c r="F226" s="41"/>
      <c r="G226" s="41"/>
      <c r="H226" s="53"/>
      <c r="I226" s="55"/>
      <c r="J226" s="41"/>
      <c r="K226" s="41"/>
      <c r="L226" s="56"/>
      <c r="M226" s="41"/>
      <c r="N226" s="41"/>
      <c r="O226" s="41"/>
      <c r="P226" s="41"/>
      <c r="Q226" s="53"/>
      <c r="R226" s="41"/>
      <c r="S226" s="41"/>
      <c r="T226" s="57"/>
      <c r="U226" s="41"/>
      <c r="V226" s="41"/>
      <c r="W226" s="56"/>
      <c r="X226" s="41"/>
      <c r="Y226" s="58"/>
      <c r="Z226" s="41"/>
      <c r="AA226" s="41"/>
      <c r="AB226" s="171" t="str" cm="1">
        <f t="array" ref="AB226">IFERROR(IF(COUNTA('Detailed Inventory'!$B226:$AA226)=0,"",IF(AND($B226="",$C226=""),"Error: Missing Response in Column B or C",IF(OR($E226="",$Q226=""),"Error: Missing Response in Column E or Q",INDEX(SL_Class[Entire SL Classification],MATCH(SUMIFS(SL_Class[Unique ID],SL_Class[UpSys SL Material],I226,SL_Class[UpSys Ever Previously Lead],H226,SL_Class[DownCus SL Material],T226),SL_Class[Unique ID],0),0)))),"Error: Invalid Column H, I, or T. Check spelling &amp; valid options (see dropdown)")</f>
        <v/>
      </c>
      <c r="AC226" s="32"/>
      <c r="AD226" s="31" t="b">
        <f t="shared" si="6"/>
        <v>0</v>
      </c>
      <c r="AE226" s="31" t="b">
        <f t="shared" si="7"/>
        <v>0</v>
      </c>
    </row>
    <row r="227" spans="1:31" ht="50.15" customHeight="1" x14ac:dyDescent="0.35">
      <c r="A227" s="100">
        <v>222</v>
      </c>
      <c r="B227" s="53"/>
      <c r="C227" s="41"/>
      <c r="D227" s="54"/>
      <c r="E227" s="53"/>
      <c r="F227" s="41"/>
      <c r="G227" s="41"/>
      <c r="H227" s="53"/>
      <c r="I227" s="55"/>
      <c r="J227" s="41"/>
      <c r="K227" s="41"/>
      <c r="L227" s="56"/>
      <c r="M227" s="41"/>
      <c r="N227" s="41"/>
      <c r="O227" s="41"/>
      <c r="P227" s="41"/>
      <c r="Q227" s="53"/>
      <c r="R227" s="41"/>
      <c r="S227" s="41"/>
      <c r="T227" s="57"/>
      <c r="U227" s="41"/>
      <c r="V227" s="41"/>
      <c r="W227" s="56"/>
      <c r="X227" s="41"/>
      <c r="Y227" s="58"/>
      <c r="Z227" s="41"/>
      <c r="AA227" s="41"/>
      <c r="AB227" s="171" t="str" cm="1">
        <f t="array" ref="AB227">IFERROR(IF(COUNTA('Detailed Inventory'!$B227:$AA227)=0,"",IF(AND($B227="",$C227=""),"Error: Missing Response in Column B or C",IF(OR($E227="",$Q227=""),"Error: Missing Response in Column E or Q",INDEX(SL_Class[Entire SL Classification],MATCH(SUMIFS(SL_Class[Unique ID],SL_Class[UpSys SL Material],I227,SL_Class[UpSys Ever Previously Lead],H227,SL_Class[DownCus SL Material],T227),SL_Class[Unique ID],0),0)))),"Error: Invalid Column H, I, or T. Check spelling &amp; valid options (see dropdown)")</f>
        <v/>
      </c>
      <c r="AC227" s="32"/>
      <c r="AD227" s="31" t="b">
        <f t="shared" si="6"/>
        <v>0</v>
      </c>
      <c r="AE227" s="31" t="b">
        <f t="shared" si="7"/>
        <v>0</v>
      </c>
    </row>
    <row r="228" spans="1:31" ht="50.15" customHeight="1" x14ac:dyDescent="0.35">
      <c r="A228" s="101">
        <v>223</v>
      </c>
      <c r="B228" s="53"/>
      <c r="C228" s="41"/>
      <c r="D228" s="54"/>
      <c r="E228" s="53"/>
      <c r="F228" s="41"/>
      <c r="G228" s="41"/>
      <c r="H228" s="53"/>
      <c r="I228" s="55"/>
      <c r="J228" s="41"/>
      <c r="K228" s="41"/>
      <c r="L228" s="56"/>
      <c r="M228" s="41"/>
      <c r="N228" s="41"/>
      <c r="O228" s="41"/>
      <c r="P228" s="41"/>
      <c r="Q228" s="53"/>
      <c r="R228" s="41"/>
      <c r="S228" s="41"/>
      <c r="T228" s="57"/>
      <c r="U228" s="41"/>
      <c r="V228" s="41"/>
      <c r="W228" s="56"/>
      <c r="X228" s="41"/>
      <c r="Y228" s="58"/>
      <c r="Z228" s="41"/>
      <c r="AA228" s="41"/>
      <c r="AB228" s="171" t="str" cm="1">
        <f t="array" ref="AB228">IFERROR(IF(COUNTA('Detailed Inventory'!$B228:$AA228)=0,"",IF(AND($B228="",$C228=""),"Error: Missing Response in Column B or C",IF(OR($E228="",$Q228=""),"Error: Missing Response in Column E or Q",INDEX(SL_Class[Entire SL Classification],MATCH(SUMIFS(SL_Class[Unique ID],SL_Class[UpSys SL Material],I228,SL_Class[UpSys Ever Previously Lead],H228,SL_Class[DownCus SL Material],T228),SL_Class[Unique ID],0),0)))),"Error: Invalid Column H, I, or T. Check spelling &amp; valid options (see dropdown)")</f>
        <v/>
      </c>
      <c r="AC228" s="32"/>
      <c r="AD228" s="31" t="b">
        <f t="shared" si="6"/>
        <v>0</v>
      </c>
      <c r="AE228" s="31" t="b">
        <f t="shared" si="7"/>
        <v>0</v>
      </c>
    </row>
    <row r="229" spans="1:31" ht="50.15" customHeight="1" x14ac:dyDescent="0.35">
      <c r="A229" s="100">
        <v>224</v>
      </c>
      <c r="B229" s="53"/>
      <c r="C229" s="41"/>
      <c r="D229" s="54"/>
      <c r="E229" s="53"/>
      <c r="F229" s="41"/>
      <c r="G229" s="41"/>
      <c r="H229" s="53"/>
      <c r="I229" s="55"/>
      <c r="J229" s="41"/>
      <c r="K229" s="41"/>
      <c r="L229" s="56"/>
      <c r="M229" s="41"/>
      <c r="N229" s="41"/>
      <c r="O229" s="41"/>
      <c r="P229" s="41"/>
      <c r="Q229" s="53"/>
      <c r="R229" s="41"/>
      <c r="S229" s="41"/>
      <c r="T229" s="57"/>
      <c r="U229" s="41"/>
      <c r="V229" s="41"/>
      <c r="W229" s="56"/>
      <c r="X229" s="41"/>
      <c r="Y229" s="58"/>
      <c r="Z229" s="41"/>
      <c r="AA229" s="41"/>
      <c r="AB229" s="171" t="str" cm="1">
        <f t="array" ref="AB229">IFERROR(IF(COUNTA('Detailed Inventory'!$B229:$AA229)=0,"",IF(AND($B229="",$C229=""),"Error: Missing Response in Column B or C",IF(OR($E229="",$Q229=""),"Error: Missing Response in Column E or Q",INDEX(SL_Class[Entire SL Classification],MATCH(SUMIFS(SL_Class[Unique ID],SL_Class[UpSys SL Material],I229,SL_Class[UpSys Ever Previously Lead],H229,SL_Class[DownCus SL Material],T229),SL_Class[Unique ID],0),0)))),"Error: Invalid Column H, I, or T. Check spelling &amp; valid options (see dropdown)")</f>
        <v/>
      </c>
      <c r="AC229" s="32"/>
      <c r="AD229" s="31" t="b">
        <f t="shared" si="6"/>
        <v>0</v>
      </c>
      <c r="AE229" s="31" t="b">
        <f t="shared" si="7"/>
        <v>0</v>
      </c>
    </row>
    <row r="230" spans="1:31" ht="50.15" customHeight="1" x14ac:dyDescent="0.35">
      <c r="A230" s="101">
        <v>225</v>
      </c>
      <c r="B230" s="53"/>
      <c r="C230" s="41"/>
      <c r="D230" s="54"/>
      <c r="E230" s="53"/>
      <c r="F230" s="41"/>
      <c r="G230" s="41"/>
      <c r="H230" s="53"/>
      <c r="I230" s="55"/>
      <c r="J230" s="41"/>
      <c r="K230" s="41"/>
      <c r="L230" s="56"/>
      <c r="M230" s="41"/>
      <c r="N230" s="41"/>
      <c r="O230" s="41"/>
      <c r="P230" s="41"/>
      <c r="Q230" s="53"/>
      <c r="R230" s="41"/>
      <c r="S230" s="41"/>
      <c r="T230" s="57"/>
      <c r="U230" s="41"/>
      <c r="V230" s="41"/>
      <c r="W230" s="56"/>
      <c r="X230" s="41"/>
      <c r="Y230" s="58"/>
      <c r="Z230" s="41"/>
      <c r="AA230" s="41"/>
      <c r="AB230" s="171" t="str" cm="1">
        <f t="array" ref="AB230">IFERROR(IF(COUNTA('Detailed Inventory'!$B230:$AA230)=0,"",IF(AND($B230="",$C230=""),"Error: Missing Response in Column B or C",IF(OR($E230="",$Q230=""),"Error: Missing Response in Column E or Q",INDEX(SL_Class[Entire SL Classification],MATCH(SUMIFS(SL_Class[Unique ID],SL_Class[UpSys SL Material],I230,SL_Class[UpSys Ever Previously Lead],H230,SL_Class[DownCus SL Material],T230),SL_Class[Unique ID],0),0)))),"Error: Invalid Column H, I, or T. Check spelling &amp; valid options (see dropdown)")</f>
        <v/>
      </c>
      <c r="AC230" s="32"/>
      <c r="AD230" s="31" t="b">
        <f t="shared" si="6"/>
        <v>0</v>
      </c>
      <c r="AE230" s="31" t="b">
        <f t="shared" si="7"/>
        <v>0</v>
      </c>
    </row>
    <row r="231" spans="1:31" ht="50.15" customHeight="1" x14ac:dyDescent="0.35">
      <c r="A231" s="100">
        <v>226</v>
      </c>
      <c r="B231" s="53"/>
      <c r="C231" s="41"/>
      <c r="D231" s="54"/>
      <c r="E231" s="53"/>
      <c r="F231" s="41"/>
      <c r="G231" s="41"/>
      <c r="H231" s="53"/>
      <c r="I231" s="55"/>
      <c r="J231" s="41"/>
      <c r="K231" s="41"/>
      <c r="L231" s="56"/>
      <c r="M231" s="41"/>
      <c r="N231" s="41"/>
      <c r="O231" s="41"/>
      <c r="P231" s="41"/>
      <c r="Q231" s="53"/>
      <c r="R231" s="41"/>
      <c r="S231" s="41"/>
      <c r="T231" s="57"/>
      <c r="U231" s="41"/>
      <c r="V231" s="41"/>
      <c r="W231" s="56"/>
      <c r="X231" s="41"/>
      <c r="Y231" s="58"/>
      <c r="Z231" s="41"/>
      <c r="AA231" s="41"/>
      <c r="AB231" s="171" t="str" cm="1">
        <f t="array" ref="AB231">IFERROR(IF(COUNTA('Detailed Inventory'!$B231:$AA231)=0,"",IF(AND($B231="",$C231=""),"Error: Missing Response in Column B or C",IF(OR($E231="",$Q231=""),"Error: Missing Response in Column E or Q",INDEX(SL_Class[Entire SL Classification],MATCH(SUMIFS(SL_Class[Unique ID],SL_Class[UpSys SL Material],I231,SL_Class[UpSys Ever Previously Lead],H231,SL_Class[DownCus SL Material],T231),SL_Class[Unique ID],0),0)))),"Error: Invalid Column H, I, or T. Check spelling &amp; valid options (see dropdown)")</f>
        <v/>
      </c>
      <c r="AC231" s="32"/>
      <c r="AD231" s="31" t="b">
        <f t="shared" si="6"/>
        <v>0</v>
      </c>
      <c r="AE231" s="31" t="b">
        <f t="shared" si="7"/>
        <v>0</v>
      </c>
    </row>
    <row r="232" spans="1:31" ht="50.15" customHeight="1" x14ac:dyDescent="0.35">
      <c r="A232" s="101">
        <v>227</v>
      </c>
      <c r="B232" s="53"/>
      <c r="C232" s="41"/>
      <c r="D232" s="54"/>
      <c r="E232" s="53"/>
      <c r="F232" s="41"/>
      <c r="G232" s="41"/>
      <c r="H232" s="53"/>
      <c r="I232" s="55"/>
      <c r="J232" s="41"/>
      <c r="K232" s="41"/>
      <c r="L232" s="56"/>
      <c r="M232" s="41"/>
      <c r="N232" s="41"/>
      <c r="O232" s="41"/>
      <c r="P232" s="41"/>
      <c r="Q232" s="53"/>
      <c r="R232" s="41"/>
      <c r="S232" s="41"/>
      <c r="T232" s="57"/>
      <c r="U232" s="41"/>
      <c r="V232" s="41"/>
      <c r="W232" s="56"/>
      <c r="X232" s="41"/>
      <c r="Y232" s="58"/>
      <c r="Z232" s="41"/>
      <c r="AA232" s="41"/>
      <c r="AB232" s="171" t="str" cm="1">
        <f t="array" ref="AB232">IFERROR(IF(COUNTA('Detailed Inventory'!$B232:$AA232)=0,"",IF(AND($B232="",$C232=""),"Error: Missing Response in Column B or C",IF(OR($E232="",$Q232=""),"Error: Missing Response in Column E or Q",INDEX(SL_Class[Entire SL Classification],MATCH(SUMIFS(SL_Class[Unique ID],SL_Class[UpSys SL Material],I232,SL_Class[UpSys Ever Previously Lead],H232,SL_Class[DownCus SL Material],T232),SL_Class[Unique ID],0),0)))),"Error: Invalid Column H, I, or T. Check spelling &amp; valid options (see dropdown)")</f>
        <v/>
      </c>
      <c r="AC232" s="32"/>
      <c r="AD232" s="31" t="b">
        <f t="shared" si="6"/>
        <v>0</v>
      </c>
      <c r="AE232" s="31" t="b">
        <f t="shared" si="7"/>
        <v>0</v>
      </c>
    </row>
    <row r="233" spans="1:31" ht="50.15" customHeight="1" x14ac:dyDescent="0.35">
      <c r="A233" s="100">
        <v>228</v>
      </c>
      <c r="B233" s="53"/>
      <c r="C233" s="41"/>
      <c r="D233" s="54"/>
      <c r="E233" s="53"/>
      <c r="F233" s="41"/>
      <c r="G233" s="41"/>
      <c r="H233" s="53"/>
      <c r="I233" s="55"/>
      <c r="J233" s="41"/>
      <c r="K233" s="41"/>
      <c r="L233" s="56"/>
      <c r="M233" s="41"/>
      <c r="N233" s="41"/>
      <c r="O233" s="41"/>
      <c r="P233" s="41"/>
      <c r="Q233" s="53"/>
      <c r="R233" s="41"/>
      <c r="S233" s="41"/>
      <c r="T233" s="57"/>
      <c r="U233" s="41"/>
      <c r="V233" s="41"/>
      <c r="W233" s="56"/>
      <c r="X233" s="41"/>
      <c r="Y233" s="58"/>
      <c r="Z233" s="41"/>
      <c r="AA233" s="41"/>
      <c r="AB233" s="171" t="str" cm="1">
        <f t="array" ref="AB233">IFERROR(IF(COUNTA('Detailed Inventory'!$B233:$AA233)=0,"",IF(AND($B233="",$C233=""),"Error: Missing Response in Column B or C",IF(OR($E233="",$Q233=""),"Error: Missing Response in Column E or Q",INDEX(SL_Class[Entire SL Classification],MATCH(SUMIFS(SL_Class[Unique ID],SL_Class[UpSys SL Material],I233,SL_Class[UpSys Ever Previously Lead],H233,SL_Class[DownCus SL Material],T233),SL_Class[Unique ID],0),0)))),"Error: Invalid Column H, I, or T. Check spelling &amp; valid options (see dropdown)")</f>
        <v/>
      </c>
      <c r="AC233" s="32"/>
      <c r="AD233" s="31" t="b">
        <f t="shared" si="6"/>
        <v>0</v>
      </c>
      <c r="AE233" s="31" t="b">
        <f t="shared" si="7"/>
        <v>0</v>
      </c>
    </row>
    <row r="234" spans="1:31" ht="50.15" customHeight="1" x14ac:dyDescent="0.35">
      <c r="A234" s="101">
        <v>229</v>
      </c>
      <c r="B234" s="53"/>
      <c r="C234" s="41"/>
      <c r="D234" s="54"/>
      <c r="E234" s="53"/>
      <c r="F234" s="41"/>
      <c r="G234" s="41"/>
      <c r="H234" s="53"/>
      <c r="I234" s="55"/>
      <c r="J234" s="41"/>
      <c r="K234" s="41"/>
      <c r="L234" s="56"/>
      <c r="M234" s="41"/>
      <c r="N234" s="41"/>
      <c r="O234" s="41"/>
      <c r="P234" s="41"/>
      <c r="Q234" s="53"/>
      <c r="R234" s="41"/>
      <c r="S234" s="41"/>
      <c r="T234" s="57"/>
      <c r="U234" s="41"/>
      <c r="V234" s="41"/>
      <c r="W234" s="56"/>
      <c r="X234" s="41"/>
      <c r="Y234" s="58"/>
      <c r="Z234" s="41"/>
      <c r="AA234" s="41"/>
      <c r="AB234" s="171" t="str" cm="1">
        <f t="array" ref="AB234">IFERROR(IF(COUNTA('Detailed Inventory'!$B234:$AA234)=0,"",IF(AND($B234="",$C234=""),"Error: Missing Response in Column B or C",IF(OR($E234="",$Q234=""),"Error: Missing Response in Column E or Q",INDEX(SL_Class[Entire SL Classification],MATCH(SUMIFS(SL_Class[Unique ID],SL_Class[UpSys SL Material],I234,SL_Class[UpSys Ever Previously Lead],H234,SL_Class[DownCus SL Material],T234),SL_Class[Unique ID],0),0)))),"Error: Invalid Column H, I, or T. Check spelling &amp; valid options (see dropdown)")</f>
        <v/>
      </c>
      <c r="AC234" s="32"/>
      <c r="AD234" s="31" t="b">
        <f t="shared" si="6"/>
        <v>0</v>
      </c>
      <c r="AE234" s="31" t="b">
        <f t="shared" si="7"/>
        <v>0</v>
      </c>
    </row>
    <row r="235" spans="1:31" ht="50.15" customHeight="1" x14ac:dyDescent="0.35">
      <c r="A235" s="100">
        <v>230</v>
      </c>
      <c r="B235" s="53"/>
      <c r="C235" s="41"/>
      <c r="D235" s="54"/>
      <c r="E235" s="53"/>
      <c r="F235" s="41"/>
      <c r="G235" s="41"/>
      <c r="H235" s="53"/>
      <c r="I235" s="55"/>
      <c r="J235" s="41"/>
      <c r="K235" s="41"/>
      <c r="L235" s="56"/>
      <c r="M235" s="41"/>
      <c r="N235" s="41"/>
      <c r="O235" s="41"/>
      <c r="P235" s="41"/>
      <c r="Q235" s="53"/>
      <c r="R235" s="41"/>
      <c r="S235" s="41"/>
      <c r="T235" s="57"/>
      <c r="U235" s="41"/>
      <c r="V235" s="41"/>
      <c r="W235" s="56"/>
      <c r="X235" s="41"/>
      <c r="Y235" s="58"/>
      <c r="Z235" s="41"/>
      <c r="AA235" s="41"/>
      <c r="AB235" s="171" t="str" cm="1">
        <f t="array" ref="AB235">IFERROR(IF(COUNTA('Detailed Inventory'!$B235:$AA235)=0,"",IF(AND($B235="",$C235=""),"Error: Missing Response in Column B or C",IF(OR($E235="",$Q235=""),"Error: Missing Response in Column E or Q",INDEX(SL_Class[Entire SL Classification],MATCH(SUMIFS(SL_Class[Unique ID],SL_Class[UpSys SL Material],I235,SL_Class[UpSys Ever Previously Lead],H235,SL_Class[DownCus SL Material],T235),SL_Class[Unique ID],0),0)))),"Error: Invalid Column H, I, or T. Check spelling &amp; valid options (see dropdown)")</f>
        <v/>
      </c>
      <c r="AC235" s="32"/>
      <c r="AD235" s="31" t="b">
        <f t="shared" si="6"/>
        <v>0</v>
      </c>
      <c r="AE235" s="31" t="b">
        <f t="shared" si="7"/>
        <v>0</v>
      </c>
    </row>
    <row r="236" spans="1:31" ht="50.15" customHeight="1" x14ac:dyDescent="0.35">
      <c r="A236" s="101">
        <v>231</v>
      </c>
      <c r="B236" s="53"/>
      <c r="C236" s="41"/>
      <c r="D236" s="54"/>
      <c r="E236" s="53"/>
      <c r="F236" s="41"/>
      <c r="G236" s="41"/>
      <c r="H236" s="53"/>
      <c r="I236" s="55"/>
      <c r="J236" s="41"/>
      <c r="K236" s="41"/>
      <c r="L236" s="56"/>
      <c r="M236" s="41"/>
      <c r="N236" s="41"/>
      <c r="O236" s="41"/>
      <c r="P236" s="41"/>
      <c r="Q236" s="53"/>
      <c r="R236" s="41"/>
      <c r="S236" s="41"/>
      <c r="T236" s="57"/>
      <c r="U236" s="41"/>
      <c r="V236" s="41"/>
      <c r="W236" s="56"/>
      <c r="X236" s="41"/>
      <c r="Y236" s="58"/>
      <c r="Z236" s="41"/>
      <c r="AA236" s="41"/>
      <c r="AB236" s="171" t="str" cm="1">
        <f t="array" ref="AB236">IFERROR(IF(COUNTA('Detailed Inventory'!$B236:$AA236)=0,"",IF(AND($B236="",$C236=""),"Error: Missing Response in Column B or C",IF(OR($E236="",$Q236=""),"Error: Missing Response in Column E or Q",INDEX(SL_Class[Entire SL Classification],MATCH(SUMIFS(SL_Class[Unique ID],SL_Class[UpSys SL Material],I236,SL_Class[UpSys Ever Previously Lead],H236,SL_Class[DownCus SL Material],T236),SL_Class[Unique ID],0),0)))),"Error: Invalid Column H, I, or T. Check spelling &amp; valid options (see dropdown)")</f>
        <v/>
      </c>
      <c r="AC236" s="32"/>
      <c r="AD236" s="31" t="b">
        <f t="shared" si="6"/>
        <v>0</v>
      </c>
      <c r="AE236" s="31" t="b">
        <f t="shared" si="7"/>
        <v>0</v>
      </c>
    </row>
    <row r="237" spans="1:31" ht="50.15" customHeight="1" x14ac:dyDescent="0.35">
      <c r="A237" s="100">
        <v>232</v>
      </c>
      <c r="B237" s="53"/>
      <c r="C237" s="41"/>
      <c r="D237" s="54"/>
      <c r="E237" s="53"/>
      <c r="F237" s="41"/>
      <c r="G237" s="41"/>
      <c r="H237" s="53"/>
      <c r="I237" s="55"/>
      <c r="J237" s="41"/>
      <c r="K237" s="41"/>
      <c r="L237" s="56"/>
      <c r="M237" s="41"/>
      <c r="N237" s="41"/>
      <c r="O237" s="41"/>
      <c r="P237" s="41"/>
      <c r="Q237" s="53"/>
      <c r="R237" s="41"/>
      <c r="S237" s="41"/>
      <c r="T237" s="57"/>
      <c r="U237" s="41"/>
      <c r="V237" s="41"/>
      <c r="W237" s="56"/>
      <c r="X237" s="41"/>
      <c r="Y237" s="58"/>
      <c r="Z237" s="41"/>
      <c r="AA237" s="41"/>
      <c r="AB237" s="171" t="str" cm="1">
        <f t="array" ref="AB237">IFERROR(IF(COUNTA('Detailed Inventory'!$B237:$AA237)=0,"",IF(AND($B237="",$C237=""),"Error: Missing Response in Column B or C",IF(OR($E237="",$Q237=""),"Error: Missing Response in Column E or Q",INDEX(SL_Class[Entire SL Classification],MATCH(SUMIFS(SL_Class[Unique ID],SL_Class[UpSys SL Material],I237,SL_Class[UpSys Ever Previously Lead],H237,SL_Class[DownCus SL Material],T237),SL_Class[Unique ID],0),0)))),"Error: Invalid Column H, I, or T. Check spelling &amp; valid options (see dropdown)")</f>
        <v/>
      </c>
      <c r="AC237" s="32"/>
      <c r="AD237" s="31" t="b">
        <f t="shared" si="6"/>
        <v>0</v>
      </c>
      <c r="AE237" s="31" t="b">
        <f t="shared" si="7"/>
        <v>0</v>
      </c>
    </row>
    <row r="238" spans="1:31" ht="50.15" customHeight="1" x14ac:dyDescent="0.35">
      <c r="A238" s="101">
        <v>233</v>
      </c>
      <c r="B238" s="53"/>
      <c r="C238" s="41"/>
      <c r="D238" s="54"/>
      <c r="E238" s="53"/>
      <c r="F238" s="41"/>
      <c r="G238" s="41"/>
      <c r="H238" s="53"/>
      <c r="I238" s="55"/>
      <c r="J238" s="41"/>
      <c r="K238" s="41"/>
      <c r="L238" s="56"/>
      <c r="M238" s="41"/>
      <c r="N238" s="41"/>
      <c r="O238" s="41"/>
      <c r="P238" s="41"/>
      <c r="Q238" s="53"/>
      <c r="R238" s="41"/>
      <c r="S238" s="41"/>
      <c r="T238" s="57"/>
      <c r="U238" s="41"/>
      <c r="V238" s="41"/>
      <c r="W238" s="56"/>
      <c r="X238" s="41"/>
      <c r="Y238" s="58"/>
      <c r="Z238" s="41"/>
      <c r="AA238" s="41"/>
      <c r="AB238" s="171" t="str" cm="1">
        <f t="array" ref="AB238">IFERROR(IF(COUNTA('Detailed Inventory'!$B238:$AA238)=0,"",IF(AND($B238="",$C238=""),"Error: Missing Response in Column B or C",IF(OR($E238="",$Q238=""),"Error: Missing Response in Column E or Q",INDEX(SL_Class[Entire SL Classification],MATCH(SUMIFS(SL_Class[Unique ID],SL_Class[UpSys SL Material],I238,SL_Class[UpSys Ever Previously Lead],H238,SL_Class[DownCus SL Material],T238),SL_Class[Unique ID],0),0)))),"Error: Invalid Column H, I, or T. Check spelling &amp; valid options (see dropdown)")</f>
        <v/>
      </c>
      <c r="AC238" s="32"/>
      <c r="AD238" s="31" t="b">
        <f t="shared" si="6"/>
        <v>0</v>
      </c>
      <c r="AE238" s="31" t="b">
        <f t="shared" si="7"/>
        <v>0</v>
      </c>
    </row>
    <row r="239" spans="1:31" ht="50.15" customHeight="1" x14ac:dyDescent="0.35">
      <c r="A239" s="100">
        <v>234</v>
      </c>
      <c r="B239" s="53"/>
      <c r="C239" s="41"/>
      <c r="D239" s="54"/>
      <c r="E239" s="53"/>
      <c r="F239" s="41"/>
      <c r="G239" s="41"/>
      <c r="H239" s="53"/>
      <c r="I239" s="55"/>
      <c r="J239" s="41"/>
      <c r="K239" s="41"/>
      <c r="L239" s="56"/>
      <c r="M239" s="41"/>
      <c r="N239" s="41"/>
      <c r="O239" s="41"/>
      <c r="P239" s="41"/>
      <c r="Q239" s="53"/>
      <c r="R239" s="41"/>
      <c r="S239" s="41"/>
      <c r="T239" s="57"/>
      <c r="U239" s="41"/>
      <c r="V239" s="41"/>
      <c r="W239" s="56"/>
      <c r="X239" s="41"/>
      <c r="Y239" s="58"/>
      <c r="Z239" s="41"/>
      <c r="AA239" s="41"/>
      <c r="AB239" s="171" t="str" cm="1">
        <f t="array" ref="AB239">IFERROR(IF(COUNTA('Detailed Inventory'!$B239:$AA239)=0,"",IF(AND($B239="",$C239=""),"Error: Missing Response in Column B or C",IF(OR($E239="",$Q239=""),"Error: Missing Response in Column E or Q",INDEX(SL_Class[Entire SL Classification],MATCH(SUMIFS(SL_Class[Unique ID],SL_Class[UpSys SL Material],I239,SL_Class[UpSys Ever Previously Lead],H239,SL_Class[DownCus SL Material],T239),SL_Class[Unique ID],0),0)))),"Error: Invalid Column H, I, or T. Check spelling &amp; valid options (see dropdown)")</f>
        <v/>
      </c>
      <c r="AC239" s="32"/>
      <c r="AD239" s="31" t="b">
        <f t="shared" si="6"/>
        <v>0</v>
      </c>
      <c r="AE239" s="31" t="b">
        <f t="shared" si="7"/>
        <v>0</v>
      </c>
    </row>
    <row r="240" spans="1:31" ht="50.15" customHeight="1" x14ac:dyDescent="0.35">
      <c r="A240" s="101">
        <v>235</v>
      </c>
      <c r="B240" s="53"/>
      <c r="C240" s="41"/>
      <c r="D240" s="54"/>
      <c r="E240" s="53"/>
      <c r="F240" s="41"/>
      <c r="G240" s="41"/>
      <c r="H240" s="53"/>
      <c r="I240" s="55"/>
      <c r="J240" s="41"/>
      <c r="K240" s="41"/>
      <c r="L240" s="56"/>
      <c r="M240" s="41"/>
      <c r="N240" s="41"/>
      <c r="O240" s="41"/>
      <c r="P240" s="41"/>
      <c r="Q240" s="53"/>
      <c r="R240" s="41"/>
      <c r="S240" s="41"/>
      <c r="T240" s="57"/>
      <c r="U240" s="41"/>
      <c r="V240" s="41"/>
      <c r="W240" s="56"/>
      <c r="X240" s="41"/>
      <c r="Y240" s="58"/>
      <c r="Z240" s="41"/>
      <c r="AA240" s="41"/>
      <c r="AB240" s="171" t="str" cm="1">
        <f t="array" ref="AB240">IFERROR(IF(COUNTA('Detailed Inventory'!$B240:$AA240)=0,"",IF(AND($B240="",$C240=""),"Error: Missing Response in Column B or C",IF(OR($E240="",$Q240=""),"Error: Missing Response in Column E or Q",INDEX(SL_Class[Entire SL Classification],MATCH(SUMIFS(SL_Class[Unique ID],SL_Class[UpSys SL Material],I240,SL_Class[UpSys Ever Previously Lead],H240,SL_Class[DownCus SL Material],T240),SL_Class[Unique ID],0),0)))),"Error: Invalid Column H, I, or T. Check spelling &amp; valid options (see dropdown)")</f>
        <v/>
      </c>
      <c r="AC240" s="32"/>
      <c r="AD240" s="31" t="b">
        <f t="shared" si="6"/>
        <v>0</v>
      </c>
      <c r="AE240" s="31" t="b">
        <f t="shared" si="7"/>
        <v>0</v>
      </c>
    </row>
    <row r="241" spans="1:31" ht="50.15" customHeight="1" x14ac:dyDescent="0.35">
      <c r="A241" s="100">
        <v>236</v>
      </c>
      <c r="B241" s="53"/>
      <c r="C241" s="41"/>
      <c r="D241" s="54"/>
      <c r="E241" s="53"/>
      <c r="F241" s="41"/>
      <c r="G241" s="41"/>
      <c r="H241" s="53"/>
      <c r="I241" s="55"/>
      <c r="J241" s="41"/>
      <c r="K241" s="41"/>
      <c r="L241" s="56"/>
      <c r="M241" s="41"/>
      <c r="N241" s="41"/>
      <c r="O241" s="41"/>
      <c r="P241" s="41"/>
      <c r="Q241" s="53"/>
      <c r="R241" s="41"/>
      <c r="S241" s="41"/>
      <c r="T241" s="57"/>
      <c r="U241" s="41"/>
      <c r="V241" s="41"/>
      <c r="W241" s="56"/>
      <c r="X241" s="41"/>
      <c r="Y241" s="58"/>
      <c r="Z241" s="41"/>
      <c r="AA241" s="41"/>
      <c r="AB241" s="171" t="str" cm="1">
        <f t="array" ref="AB241">IFERROR(IF(COUNTA('Detailed Inventory'!$B241:$AA241)=0,"",IF(AND($B241="",$C241=""),"Error: Missing Response in Column B or C",IF(OR($E241="",$Q241=""),"Error: Missing Response in Column E or Q",INDEX(SL_Class[Entire SL Classification],MATCH(SUMIFS(SL_Class[Unique ID],SL_Class[UpSys SL Material],I241,SL_Class[UpSys Ever Previously Lead],H241,SL_Class[DownCus SL Material],T241),SL_Class[Unique ID],0),0)))),"Error: Invalid Column H, I, or T. Check spelling &amp; valid options (see dropdown)")</f>
        <v/>
      </c>
      <c r="AC241" s="32"/>
      <c r="AD241" s="31" t="b">
        <f t="shared" si="6"/>
        <v>0</v>
      </c>
      <c r="AE241" s="31" t="b">
        <f t="shared" si="7"/>
        <v>0</v>
      </c>
    </row>
    <row r="242" spans="1:31" ht="50.15" customHeight="1" x14ac:dyDescent="0.35">
      <c r="A242" s="101">
        <v>237</v>
      </c>
      <c r="B242" s="53"/>
      <c r="C242" s="41"/>
      <c r="D242" s="54"/>
      <c r="E242" s="53"/>
      <c r="F242" s="41"/>
      <c r="G242" s="41"/>
      <c r="H242" s="53"/>
      <c r="I242" s="55"/>
      <c r="J242" s="41"/>
      <c r="K242" s="41"/>
      <c r="L242" s="56"/>
      <c r="M242" s="41"/>
      <c r="N242" s="41"/>
      <c r="O242" s="41"/>
      <c r="P242" s="41"/>
      <c r="Q242" s="53"/>
      <c r="R242" s="41"/>
      <c r="S242" s="41"/>
      <c r="T242" s="57"/>
      <c r="U242" s="41"/>
      <c r="V242" s="41"/>
      <c r="W242" s="56"/>
      <c r="X242" s="41"/>
      <c r="Y242" s="58"/>
      <c r="Z242" s="41"/>
      <c r="AA242" s="41"/>
      <c r="AB242" s="171" t="str" cm="1">
        <f t="array" ref="AB242">IFERROR(IF(COUNTA('Detailed Inventory'!$B242:$AA242)=0,"",IF(AND($B242="",$C242=""),"Error: Missing Response in Column B or C",IF(OR($E242="",$Q242=""),"Error: Missing Response in Column E or Q",INDEX(SL_Class[Entire SL Classification],MATCH(SUMIFS(SL_Class[Unique ID],SL_Class[UpSys SL Material],I242,SL_Class[UpSys Ever Previously Lead],H242,SL_Class[DownCus SL Material],T242),SL_Class[Unique ID],0),0)))),"Error: Invalid Column H, I, or T. Check spelling &amp; valid options (see dropdown)")</f>
        <v/>
      </c>
      <c r="AC242" s="32"/>
      <c r="AD242" s="31" t="b">
        <f t="shared" si="6"/>
        <v>0</v>
      </c>
      <c r="AE242" s="31" t="b">
        <f t="shared" si="7"/>
        <v>0</v>
      </c>
    </row>
    <row r="243" spans="1:31" ht="50.15" customHeight="1" x14ac:dyDescent="0.35">
      <c r="A243" s="100">
        <v>238</v>
      </c>
      <c r="B243" s="53"/>
      <c r="C243" s="41"/>
      <c r="D243" s="54"/>
      <c r="E243" s="53"/>
      <c r="F243" s="41"/>
      <c r="G243" s="41"/>
      <c r="H243" s="53"/>
      <c r="I243" s="55"/>
      <c r="J243" s="41"/>
      <c r="K243" s="41"/>
      <c r="L243" s="56"/>
      <c r="M243" s="41"/>
      <c r="N243" s="41"/>
      <c r="O243" s="41"/>
      <c r="P243" s="41"/>
      <c r="Q243" s="53"/>
      <c r="R243" s="41"/>
      <c r="S243" s="41"/>
      <c r="T243" s="57"/>
      <c r="U243" s="41"/>
      <c r="V243" s="41"/>
      <c r="W243" s="56"/>
      <c r="X243" s="41"/>
      <c r="Y243" s="58"/>
      <c r="Z243" s="41"/>
      <c r="AA243" s="41"/>
      <c r="AB243" s="171" t="str" cm="1">
        <f t="array" ref="AB243">IFERROR(IF(COUNTA('Detailed Inventory'!$B243:$AA243)=0,"",IF(AND($B243="",$C243=""),"Error: Missing Response in Column B or C",IF(OR($E243="",$Q243=""),"Error: Missing Response in Column E or Q",INDEX(SL_Class[Entire SL Classification],MATCH(SUMIFS(SL_Class[Unique ID],SL_Class[UpSys SL Material],I243,SL_Class[UpSys Ever Previously Lead],H243,SL_Class[DownCus SL Material],T243),SL_Class[Unique ID],0),0)))),"Error: Invalid Column H, I, or T. Check spelling &amp; valid options (see dropdown)")</f>
        <v/>
      </c>
      <c r="AC243" s="32"/>
      <c r="AD243" s="31" t="b">
        <f t="shared" si="6"/>
        <v>0</v>
      </c>
      <c r="AE243" s="31" t="b">
        <f t="shared" si="7"/>
        <v>0</v>
      </c>
    </row>
    <row r="244" spans="1:31" ht="50.15" customHeight="1" x14ac:dyDescent="0.35">
      <c r="A244" s="101">
        <v>239</v>
      </c>
      <c r="B244" s="53"/>
      <c r="C244" s="41"/>
      <c r="D244" s="54"/>
      <c r="E244" s="53"/>
      <c r="F244" s="41"/>
      <c r="G244" s="41"/>
      <c r="H244" s="53"/>
      <c r="I244" s="55"/>
      <c r="J244" s="41"/>
      <c r="K244" s="41"/>
      <c r="L244" s="56"/>
      <c r="M244" s="41"/>
      <c r="N244" s="41"/>
      <c r="O244" s="41"/>
      <c r="P244" s="41"/>
      <c r="Q244" s="53"/>
      <c r="R244" s="41"/>
      <c r="S244" s="41"/>
      <c r="T244" s="57"/>
      <c r="U244" s="41"/>
      <c r="V244" s="41"/>
      <c r="W244" s="56"/>
      <c r="X244" s="41"/>
      <c r="Y244" s="58"/>
      <c r="Z244" s="41"/>
      <c r="AA244" s="41"/>
      <c r="AB244" s="171" t="str" cm="1">
        <f t="array" ref="AB244">IFERROR(IF(COUNTA('Detailed Inventory'!$B244:$AA244)=0,"",IF(AND($B244="",$C244=""),"Error: Missing Response in Column B or C",IF(OR($E244="",$Q244=""),"Error: Missing Response in Column E or Q",INDEX(SL_Class[Entire SL Classification],MATCH(SUMIFS(SL_Class[Unique ID],SL_Class[UpSys SL Material],I244,SL_Class[UpSys Ever Previously Lead],H244,SL_Class[DownCus SL Material],T244),SL_Class[Unique ID],0),0)))),"Error: Invalid Column H, I, or T. Check spelling &amp; valid options (see dropdown)")</f>
        <v/>
      </c>
      <c r="AC244" s="32"/>
      <c r="AD244" s="31" t="b">
        <f t="shared" si="6"/>
        <v>0</v>
      </c>
      <c r="AE244" s="31" t="b">
        <f t="shared" si="7"/>
        <v>0</v>
      </c>
    </row>
    <row r="245" spans="1:31" ht="50.15" customHeight="1" x14ac:dyDescent="0.35">
      <c r="A245" s="100">
        <v>240</v>
      </c>
      <c r="B245" s="53"/>
      <c r="C245" s="41"/>
      <c r="D245" s="54"/>
      <c r="E245" s="53"/>
      <c r="F245" s="41"/>
      <c r="G245" s="41"/>
      <c r="H245" s="53"/>
      <c r="I245" s="55"/>
      <c r="J245" s="41"/>
      <c r="K245" s="41"/>
      <c r="L245" s="56"/>
      <c r="M245" s="41"/>
      <c r="N245" s="41"/>
      <c r="O245" s="41"/>
      <c r="P245" s="41"/>
      <c r="Q245" s="53"/>
      <c r="R245" s="41"/>
      <c r="S245" s="41"/>
      <c r="T245" s="57"/>
      <c r="U245" s="41"/>
      <c r="V245" s="41"/>
      <c r="W245" s="56"/>
      <c r="X245" s="41"/>
      <c r="Y245" s="58"/>
      <c r="Z245" s="41"/>
      <c r="AA245" s="41"/>
      <c r="AB245" s="171" t="str" cm="1">
        <f t="array" ref="AB245">IFERROR(IF(COUNTA('Detailed Inventory'!$B245:$AA245)=0,"",IF(AND($B245="",$C245=""),"Error: Missing Response in Column B or C",IF(OR($E245="",$Q245=""),"Error: Missing Response in Column E or Q",INDEX(SL_Class[Entire SL Classification],MATCH(SUMIFS(SL_Class[Unique ID],SL_Class[UpSys SL Material],I245,SL_Class[UpSys Ever Previously Lead],H245,SL_Class[DownCus SL Material],T245),SL_Class[Unique ID],0),0)))),"Error: Invalid Column H, I, or T. Check spelling &amp; valid options (see dropdown)")</f>
        <v/>
      </c>
      <c r="AC245" s="32"/>
      <c r="AD245" s="31" t="b">
        <f t="shared" si="6"/>
        <v>0</v>
      </c>
      <c r="AE245" s="31" t="b">
        <f t="shared" si="7"/>
        <v>0</v>
      </c>
    </row>
    <row r="246" spans="1:31" ht="50.15" customHeight="1" x14ac:dyDescent="0.35">
      <c r="A246" s="101">
        <v>241</v>
      </c>
      <c r="B246" s="53"/>
      <c r="C246" s="41"/>
      <c r="D246" s="54"/>
      <c r="E246" s="53"/>
      <c r="F246" s="41"/>
      <c r="G246" s="41"/>
      <c r="H246" s="53"/>
      <c r="I246" s="55"/>
      <c r="J246" s="41"/>
      <c r="K246" s="41"/>
      <c r="L246" s="56"/>
      <c r="M246" s="41"/>
      <c r="N246" s="41"/>
      <c r="O246" s="41"/>
      <c r="P246" s="41"/>
      <c r="Q246" s="53"/>
      <c r="R246" s="41"/>
      <c r="S246" s="41"/>
      <c r="T246" s="57"/>
      <c r="U246" s="41"/>
      <c r="V246" s="41"/>
      <c r="W246" s="56"/>
      <c r="X246" s="41"/>
      <c r="Y246" s="58"/>
      <c r="Z246" s="41"/>
      <c r="AA246" s="41"/>
      <c r="AB246" s="171" t="str" cm="1">
        <f t="array" ref="AB246">IFERROR(IF(COUNTA('Detailed Inventory'!$B246:$AA246)=0,"",IF(AND($B246="",$C246=""),"Error: Missing Response in Column B or C",IF(OR($E246="",$Q246=""),"Error: Missing Response in Column E or Q",INDEX(SL_Class[Entire SL Classification],MATCH(SUMIFS(SL_Class[Unique ID],SL_Class[UpSys SL Material],I246,SL_Class[UpSys Ever Previously Lead],H246,SL_Class[DownCus SL Material],T246),SL_Class[Unique ID],0),0)))),"Error: Invalid Column H, I, or T. Check spelling &amp; valid options (see dropdown)")</f>
        <v/>
      </c>
      <c r="AC246" s="32"/>
      <c r="AD246" s="31" t="b">
        <f t="shared" si="6"/>
        <v>0</v>
      </c>
      <c r="AE246" s="31" t="b">
        <f t="shared" si="7"/>
        <v>0</v>
      </c>
    </row>
    <row r="247" spans="1:31" ht="50.15" customHeight="1" x14ac:dyDescent="0.35">
      <c r="A247" s="100">
        <v>242</v>
      </c>
      <c r="B247" s="53"/>
      <c r="C247" s="41"/>
      <c r="D247" s="54"/>
      <c r="E247" s="53"/>
      <c r="F247" s="41"/>
      <c r="G247" s="41"/>
      <c r="H247" s="53"/>
      <c r="I247" s="55"/>
      <c r="J247" s="41"/>
      <c r="K247" s="41"/>
      <c r="L247" s="56"/>
      <c r="M247" s="41"/>
      <c r="N247" s="41"/>
      <c r="O247" s="41"/>
      <c r="P247" s="41"/>
      <c r="Q247" s="53"/>
      <c r="R247" s="41"/>
      <c r="S247" s="41"/>
      <c r="T247" s="57"/>
      <c r="U247" s="41"/>
      <c r="V247" s="41"/>
      <c r="W247" s="56"/>
      <c r="X247" s="41"/>
      <c r="Y247" s="58"/>
      <c r="Z247" s="41"/>
      <c r="AA247" s="41"/>
      <c r="AB247" s="171" t="str" cm="1">
        <f t="array" ref="AB247">IFERROR(IF(COUNTA('Detailed Inventory'!$B247:$AA247)=0,"",IF(AND($B247="",$C247=""),"Error: Missing Response in Column B or C",IF(OR($E247="",$Q247=""),"Error: Missing Response in Column E or Q",INDEX(SL_Class[Entire SL Classification],MATCH(SUMIFS(SL_Class[Unique ID],SL_Class[UpSys SL Material],I247,SL_Class[UpSys Ever Previously Lead],H247,SL_Class[DownCus SL Material],T247),SL_Class[Unique ID],0),0)))),"Error: Invalid Column H, I, or T. Check spelling &amp; valid options (see dropdown)")</f>
        <v/>
      </c>
      <c r="AC247" s="32"/>
      <c r="AD247" s="31" t="b">
        <f t="shared" si="6"/>
        <v>0</v>
      </c>
      <c r="AE247" s="31" t="b">
        <f t="shared" si="7"/>
        <v>0</v>
      </c>
    </row>
    <row r="248" spans="1:31" ht="50.15" customHeight="1" x14ac:dyDescent="0.35">
      <c r="A248" s="101">
        <v>243</v>
      </c>
      <c r="B248" s="53"/>
      <c r="C248" s="41"/>
      <c r="D248" s="54"/>
      <c r="E248" s="53"/>
      <c r="F248" s="41"/>
      <c r="G248" s="41"/>
      <c r="H248" s="53"/>
      <c r="I248" s="55"/>
      <c r="J248" s="41"/>
      <c r="K248" s="41"/>
      <c r="L248" s="56"/>
      <c r="M248" s="41"/>
      <c r="N248" s="41"/>
      <c r="O248" s="41"/>
      <c r="P248" s="41"/>
      <c r="Q248" s="53"/>
      <c r="R248" s="41"/>
      <c r="S248" s="41"/>
      <c r="T248" s="57"/>
      <c r="U248" s="41"/>
      <c r="V248" s="41"/>
      <c r="W248" s="56"/>
      <c r="X248" s="41"/>
      <c r="Y248" s="58"/>
      <c r="Z248" s="41"/>
      <c r="AA248" s="41"/>
      <c r="AB248" s="171" t="str" cm="1">
        <f t="array" ref="AB248">IFERROR(IF(COUNTA('Detailed Inventory'!$B248:$AA248)=0,"",IF(AND($B248="",$C248=""),"Error: Missing Response in Column B or C",IF(OR($E248="",$Q248=""),"Error: Missing Response in Column E or Q",INDEX(SL_Class[Entire SL Classification],MATCH(SUMIFS(SL_Class[Unique ID],SL_Class[UpSys SL Material],I248,SL_Class[UpSys Ever Previously Lead],H248,SL_Class[DownCus SL Material],T248),SL_Class[Unique ID],0),0)))),"Error: Invalid Column H, I, or T. Check spelling &amp; valid options (see dropdown)")</f>
        <v/>
      </c>
      <c r="AC248" s="32"/>
      <c r="AD248" s="31" t="b">
        <f t="shared" si="6"/>
        <v>0</v>
      </c>
      <c r="AE248" s="31" t="b">
        <f t="shared" si="7"/>
        <v>0</v>
      </c>
    </row>
    <row r="249" spans="1:31" ht="50.15" customHeight="1" x14ac:dyDescent="0.35">
      <c r="A249" s="100">
        <v>244</v>
      </c>
      <c r="B249" s="53"/>
      <c r="C249" s="41"/>
      <c r="D249" s="54"/>
      <c r="E249" s="53"/>
      <c r="F249" s="41"/>
      <c r="G249" s="41"/>
      <c r="H249" s="53"/>
      <c r="I249" s="55"/>
      <c r="J249" s="41"/>
      <c r="K249" s="41"/>
      <c r="L249" s="56"/>
      <c r="M249" s="41"/>
      <c r="N249" s="41"/>
      <c r="O249" s="41"/>
      <c r="P249" s="41"/>
      <c r="Q249" s="53"/>
      <c r="R249" s="41"/>
      <c r="S249" s="41"/>
      <c r="T249" s="57"/>
      <c r="U249" s="41"/>
      <c r="V249" s="41"/>
      <c r="W249" s="56"/>
      <c r="X249" s="41"/>
      <c r="Y249" s="58"/>
      <c r="Z249" s="41"/>
      <c r="AA249" s="41"/>
      <c r="AB249" s="171" t="str" cm="1">
        <f t="array" ref="AB249">IFERROR(IF(COUNTA('Detailed Inventory'!$B249:$AA249)=0,"",IF(AND($B249="",$C249=""),"Error: Missing Response in Column B or C",IF(OR($E249="",$Q249=""),"Error: Missing Response in Column E or Q",INDEX(SL_Class[Entire SL Classification],MATCH(SUMIFS(SL_Class[Unique ID],SL_Class[UpSys SL Material],I249,SL_Class[UpSys Ever Previously Lead],H249,SL_Class[DownCus SL Material],T249),SL_Class[Unique ID],0),0)))),"Error: Invalid Column H, I, or T. Check spelling &amp; valid options (see dropdown)")</f>
        <v/>
      </c>
      <c r="AC249" s="32"/>
      <c r="AD249" s="31" t="b">
        <f t="shared" si="6"/>
        <v>0</v>
      </c>
      <c r="AE249" s="31" t="b">
        <f t="shared" si="7"/>
        <v>0</v>
      </c>
    </row>
    <row r="250" spans="1:31" ht="50.15" customHeight="1" x14ac:dyDescent="0.35">
      <c r="A250" s="101">
        <v>245</v>
      </c>
      <c r="B250" s="53"/>
      <c r="C250" s="41"/>
      <c r="D250" s="54"/>
      <c r="E250" s="53"/>
      <c r="F250" s="41"/>
      <c r="G250" s="41"/>
      <c r="H250" s="53"/>
      <c r="I250" s="55"/>
      <c r="J250" s="41"/>
      <c r="K250" s="41"/>
      <c r="L250" s="56"/>
      <c r="M250" s="41"/>
      <c r="N250" s="41"/>
      <c r="O250" s="41"/>
      <c r="P250" s="41"/>
      <c r="Q250" s="53"/>
      <c r="R250" s="41"/>
      <c r="S250" s="41"/>
      <c r="T250" s="57"/>
      <c r="U250" s="41"/>
      <c r="V250" s="41"/>
      <c r="W250" s="56"/>
      <c r="X250" s="41"/>
      <c r="Y250" s="58"/>
      <c r="Z250" s="41"/>
      <c r="AA250" s="41"/>
      <c r="AB250" s="171" t="str" cm="1">
        <f t="array" ref="AB250">IFERROR(IF(COUNTA('Detailed Inventory'!$B250:$AA250)=0,"",IF(AND($B250="",$C250=""),"Error: Missing Response in Column B or C",IF(OR($E250="",$Q250=""),"Error: Missing Response in Column E or Q",INDEX(SL_Class[Entire SL Classification],MATCH(SUMIFS(SL_Class[Unique ID],SL_Class[UpSys SL Material],I250,SL_Class[UpSys Ever Previously Lead],H250,SL_Class[DownCus SL Material],T250),SL_Class[Unique ID],0),0)))),"Error: Invalid Column H, I, or T. Check spelling &amp; valid options (see dropdown)")</f>
        <v/>
      </c>
      <c r="AC250" s="32"/>
      <c r="AD250" s="31" t="b">
        <f t="shared" si="6"/>
        <v>0</v>
      </c>
      <c r="AE250" s="31" t="b">
        <f t="shared" si="7"/>
        <v>0</v>
      </c>
    </row>
    <row r="251" spans="1:31" ht="50.15" customHeight="1" x14ac:dyDescent="0.35">
      <c r="A251" s="100">
        <v>246</v>
      </c>
      <c r="B251" s="53"/>
      <c r="C251" s="41"/>
      <c r="D251" s="54"/>
      <c r="E251" s="53"/>
      <c r="F251" s="41"/>
      <c r="G251" s="41"/>
      <c r="H251" s="53"/>
      <c r="I251" s="55"/>
      <c r="J251" s="41"/>
      <c r="K251" s="41"/>
      <c r="L251" s="56"/>
      <c r="M251" s="41"/>
      <c r="N251" s="41"/>
      <c r="O251" s="41"/>
      <c r="P251" s="41"/>
      <c r="Q251" s="53"/>
      <c r="R251" s="41"/>
      <c r="S251" s="41"/>
      <c r="T251" s="57"/>
      <c r="U251" s="41"/>
      <c r="V251" s="41"/>
      <c r="W251" s="56"/>
      <c r="X251" s="41"/>
      <c r="Y251" s="58"/>
      <c r="Z251" s="41"/>
      <c r="AA251" s="41"/>
      <c r="AB251" s="171" t="str" cm="1">
        <f t="array" ref="AB251">IFERROR(IF(COUNTA('Detailed Inventory'!$B251:$AA251)=0,"",IF(AND($B251="",$C251=""),"Error: Missing Response in Column B or C",IF(OR($E251="",$Q251=""),"Error: Missing Response in Column E or Q",INDEX(SL_Class[Entire SL Classification],MATCH(SUMIFS(SL_Class[Unique ID],SL_Class[UpSys SL Material],I251,SL_Class[UpSys Ever Previously Lead],H251,SL_Class[DownCus SL Material],T251),SL_Class[Unique ID],0),0)))),"Error: Invalid Column H, I, or T. Check spelling &amp; valid options (see dropdown)")</f>
        <v/>
      </c>
      <c r="AC251" s="32"/>
      <c r="AD251" s="31" t="b">
        <f t="shared" si="6"/>
        <v>0</v>
      </c>
      <c r="AE251" s="31" t="b">
        <f t="shared" si="7"/>
        <v>0</v>
      </c>
    </row>
    <row r="252" spans="1:31" ht="50.15" customHeight="1" x14ac:dyDescent="0.35">
      <c r="A252" s="101">
        <v>247</v>
      </c>
      <c r="B252" s="53"/>
      <c r="C252" s="41"/>
      <c r="D252" s="54"/>
      <c r="E252" s="53"/>
      <c r="F252" s="41"/>
      <c r="G252" s="41"/>
      <c r="H252" s="53"/>
      <c r="I252" s="55"/>
      <c r="J252" s="41"/>
      <c r="K252" s="41"/>
      <c r="L252" s="56"/>
      <c r="M252" s="41"/>
      <c r="N252" s="41"/>
      <c r="O252" s="41"/>
      <c r="P252" s="41"/>
      <c r="Q252" s="53"/>
      <c r="R252" s="41"/>
      <c r="S252" s="41"/>
      <c r="T252" s="57"/>
      <c r="U252" s="41"/>
      <c r="V252" s="41"/>
      <c r="W252" s="56"/>
      <c r="X252" s="41"/>
      <c r="Y252" s="58"/>
      <c r="Z252" s="41"/>
      <c r="AA252" s="41"/>
      <c r="AB252" s="171" t="str" cm="1">
        <f t="array" ref="AB252">IFERROR(IF(COUNTA('Detailed Inventory'!$B252:$AA252)=0,"",IF(AND($B252="",$C252=""),"Error: Missing Response in Column B or C",IF(OR($E252="",$Q252=""),"Error: Missing Response in Column E or Q",INDEX(SL_Class[Entire SL Classification],MATCH(SUMIFS(SL_Class[Unique ID],SL_Class[UpSys SL Material],I252,SL_Class[UpSys Ever Previously Lead],H252,SL_Class[DownCus SL Material],T252),SL_Class[Unique ID],0),0)))),"Error: Invalid Column H, I, or T. Check spelling &amp; valid options (see dropdown)")</f>
        <v/>
      </c>
      <c r="AC252" s="32"/>
      <c r="AD252" s="31" t="b">
        <f t="shared" si="6"/>
        <v>0</v>
      </c>
      <c r="AE252" s="31" t="b">
        <f t="shared" si="7"/>
        <v>0</v>
      </c>
    </row>
    <row r="253" spans="1:31" ht="50.15" customHeight="1" x14ac:dyDescent="0.35">
      <c r="A253" s="100">
        <v>248</v>
      </c>
      <c r="B253" s="53"/>
      <c r="C253" s="41"/>
      <c r="D253" s="54"/>
      <c r="E253" s="53"/>
      <c r="F253" s="41"/>
      <c r="G253" s="41"/>
      <c r="H253" s="53"/>
      <c r="I253" s="55"/>
      <c r="J253" s="41"/>
      <c r="K253" s="41"/>
      <c r="L253" s="56"/>
      <c r="M253" s="41"/>
      <c r="N253" s="41"/>
      <c r="O253" s="41"/>
      <c r="P253" s="41"/>
      <c r="Q253" s="53"/>
      <c r="R253" s="41"/>
      <c r="S253" s="41"/>
      <c r="T253" s="57"/>
      <c r="U253" s="41"/>
      <c r="V253" s="41"/>
      <c r="W253" s="56"/>
      <c r="X253" s="41"/>
      <c r="Y253" s="58"/>
      <c r="Z253" s="41"/>
      <c r="AA253" s="41"/>
      <c r="AB253" s="171" t="str" cm="1">
        <f t="array" ref="AB253">IFERROR(IF(COUNTA('Detailed Inventory'!$B253:$AA253)=0,"",IF(AND($B253="",$C253=""),"Error: Missing Response in Column B or C",IF(OR($E253="",$Q253=""),"Error: Missing Response in Column E or Q",INDEX(SL_Class[Entire SL Classification],MATCH(SUMIFS(SL_Class[Unique ID],SL_Class[UpSys SL Material],I253,SL_Class[UpSys Ever Previously Lead],H253,SL_Class[DownCus SL Material],T253),SL_Class[Unique ID],0),0)))),"Error: Invalid Column H, I, or T. Check spelling &amp; valid options (see dropdown)")</f>
        <v/>
      </c>
      <c r="AC253" s="32"/>
      <c r="AD253" s="31" t="b">
        <f t="shared" si="6"/>
        <v>0</v>
      </c>
      <c r="AE253" s="31" t="b">
        <f t="shared" si="7"/>
        <v>0</v>
      </c>
    </row>
    <row r="254" spans="1:31" ht="50.15" customHeight="1" x14ac:dyDescent="0.35">
      <c r="A254" s="101">
        <v>249</v>
      </c>
      <c r="B254" s="53"/>
      <c r="C254" s="41"/>
      <c r="D254" s="54"/>
      <c r="E254" s="53"/>
      <c r="F254" s="41"/>
      <c r="G254" s="41"/>
      <c r="H254" s="53"/>
      <c r="I254" s="55"/>
      <c r="J254" s="41"/>
      <c r="K254" s="41"/>
      <c r="L254" s="56"/>
      <c r="M254" s="41"/>
      <c r="N254" s="41"/>
      <c r="O254" s="41"/>
      <c r="P254" s="41"/>
      <c r="Q254" s="53"/>
      <c r="R254" s="41"/>
      <c r="S254" s="41"/>
      <c r="T254" s="57"/>
      <c r="U254" s="41"/>
      <c r="V254" s="41"/>
      <c r="W254" s="56"/>
      <c r="X254" s="41"/>
      <c r="Y254" s="58"/>
      <c r="Z254" s="41"/>
      <c r="AA254" s="41"/>
      <c r="AB254" s="171" t="str" cm="1">
        <f t="array" ref="AB254">IFERROR(IF(COUNTA('Detailed Inventory'!$B254:$AA254)=0,"",IF(AND($B254="",$C254=""),"Error: Missing Response in Column B or C",IF(OR($E254="",$Q254=""),"Error: Missing Response in Column E or Q",INDEX(SL_Class[Entire SL Classification],MATCH(SUMIFS(SL_Class[Unique ID],SL_Class[UpSys SL Material],I254,SL_Class[UpSys Ever Previously Lead],H254,SL_Class[DownCus SL Material],T254),SL_Class[Unique ID],0),0)))),"Error: Invalid Column H, I, or T. Check spelling &amp; valid options (see dropdown)")</f>
        <v/>
      </c>
      <c r="AC254" s="32"/>
      <c r="AD254" s="31" t="b">
        <f t="shared" si="6"/>
        <v>0</v>
      </c>
      <c r="AE254" s="31" t="b">
        <f t="shared" si="7"/>
        <v>0</v>
      </c>
    </row>
    <row r="255" spans="1:31" ht="50.15" customHeight="1" x14ac:dyDescent="0.35">
      <c r="A255" s="100">
        <v>250</v>
      </c>
      <c r="B255" s="53"/>
      <c r="C255" s="41"/>
      <c r="D255" s="54"/>
      <c r="E255" s="53"/>
      <c r="F255" s="41"/>
      <c r="G255" s="41"/>
      <c r="H255" s="53"/>
      <c r="I255" s="55"/>
      <c r="J255" s="41"/>
      <c r="K255" s="41"/>
      <c r="L255" s="56"/>
      <c r="M255" s="41"/>
      <c r="N255" s="41"/>
      <c r="O255" s="41"/>
      <c r="P255" s="41"/>
      <c r="Q255" s="53"/>
      <c r="R255" s="41"/>
      <c r="S255" s="41"/>
      <c r="T255" s="57"/>
      <c r="U255" s="41"/>
      <c r="V255" s="41"/>
      <c r="W255" s="56"/>
      <c r="X255" s="41"/>
      <c r="Y255" s="58"/>
      <c r="Z255" s="41"/>
      <c r="AA255" s="41"/>
      <c r="AB255" s="171" t="str" cm="1">
        <f t="array" ref="AB255">IFERROR(IF(COUNTA('Detailed Inventory'!$B255:$AA255)=0,"",IF(AND($B255="",$C255=""),"Error: Missing Response in Column B or C",IF(OR($E255="",$Q255=""),"Error: Missing Response in Column E or Q",INDEX(SL_Class[Entire SL Classification],MATCH(SUMIFS(SL_Class[Unique ID],SL_Class[UpSys SL Material],I255,SL_Class[UpSys Ever Previously Lead],H255,SL_Class[DownCus SL Material],T255),SL_Class[Unique ID],0),0)))),"Error: Invalid Column H, I, or T. Check spelling &amp; valid options (see dropdown)")</f>
        <v/>
      </c>
      <c r="AC255" s="32"/>
      <c r="AD255" s="31" t="b">
        <f t="shared" si="6"/>
        <v>0</v>
      </c>
      <c r="AE255" s="31" t="b">
        <f t="shared" si="7"/>
        <v>0</v>
      </c>
    </row>
    <row r="256" spans="1:31" ht="50.15" customHeight="1" x14ac:dyDescent="0.35">
      <c r="A256" s="101">
        <v>251</v>
      </c>
      <c r="B256" s="53"/>
      <c r="C256" s="41"/>
      <c r="D256" s="54"/>
      <c r="E256" s="53"/>
      <c r="F256" s="41"/>
      <c r="G256" s="41"/>
      <c r="H256" s="53"/>
      <c r="I256" s="55"/>
      <c r="J256" s="41"/>
      <c r="K256" s="41"/>
      <c r="L256" s="56"/>
      <c r="M256" s="41"/>
      <c r="N256" s="41"/>
      <c r="O256" s="41"/>
      <c r="P256" s="41"/>
      <c r="Q256" s="53"/>
      <c r="R256" s="41"/>
      <c r="S256" s="41"/>
      <c r="T256" s="57"/>
      <c r="U256" s="41"/>
      <c r="V256" s="41"/>
      <c r="W256" s="56"/>
      <c r="X256" s="41"/>
      <c r="Y256" s="58"/>
      <c r="Z256" s="41"/>
      <c r="AA256" s="41"/>
      <c r="AB256" s="171" t="str" cm="1">
        <f t="array" ref="AB256">IFERROR(IF(COUNTA('Detailed Inventory'!$B256:$AA256)=0,"",IF(AND($B256="",$C256=""),"Error: Missing Response in Column B or C",IF(OR($E256="",$Q256=""),"Error: Missing Response in Column E or Q",INDEX(SL_Class[Entire SL Classification],MATCH(SUMIFS(SL_Class[Unique ID],SL_Class[UpSys SL Material],I256,SL_Class[UpSys Ever Previously Lead],H256,SL_Class[DownCus SL Material],T256),SL_Class[Unique ID],0),0)))),"Error: Invalid Column H, I, or T. Check spelling &amp; valid options (see dropdown)")</f>
        <v/>
      </c>
      <c r="AC256" s="32"/>
      <c r="AD256" s="31" t="b">
        <f t="shared" si="6"/>
        <v>0</v>
      </c>
      <c r="AE256" s="31" t="b">
        <f t="shared" si="7"/>
        <v>0</v>
      </c>
    </row>
    <row r="257" spans="1:31" ht="50.15" customHeight="1" x14ac:dyDescent="0.35">
      <c r="A257" s="100">
        <v>252</v>
      </c>
      <c r="B257" s="53"/>
      <c r="C257" s="41"/>
      <c r="D257" s="54"/>
      <c r="E257" s="53"/>
      <c r="F257" s="41"/>
      <c r="G257" s="41"/>
      <c r="H257" s="53"/>
      <c r="I257" s="55"/>
      <c r="J257" s="41"/>
      <c r="K257" s="41"/>
      <c r="L257" s="56"/>
      <c r="M257" s="41"/>
      <c r="N257" s="41"/>
      <c r="O257" s="41"/>
      <c r="P257" s="41"/>
      <c r="Q257" s="53"/>
      <c r="R257" s="41"/>
      <c r="S257" s="41"/>
      <c r="T257" s="57"/>
      <c r="U257" s="41"/>
      <c r="V257" s="41"/>
      <c r="W257" s="56"/>
      <c r="X257" s="41"/>
      <c r="Y257" s="58"/>
      <c r="Z257" s="41"/>
      <c r="AA257" s="41"/>
      <c r="AB257" s="171" t="str" cm="1">
        <f t="array" ref="AB257">IFERROR(IF(COUNTA('Detailed Inventory'!$B257:$AA257)=0,"",IF(AND($B257="",$C257=""),"Error: Missing Response in Column B or C",IF(OR($E257="",$Q257=""),"Error: Missing Response in Column E or Q",INDEX(SL_Class[Entire SL Classification],MATCH(SUMIFS(SL_Class[Unique ID],SL_Class[UpSys SL Material],I257,SL_Class[UpSys Ever Previously Lead],H257,SL_Class[DownCus SL Material],T257),SL_Class[Unique ID],0),0)))),"Error: Invalid Column H, I, or T. Check spelling &amp; valid options (see dropdown)")</f>
        <v/>
      </c>
      <c r="AC257" s="32"/>
      <c r="AD257" s="31" t="b">
        <f t="shared" si="6"/>
        <v>0</v>
      </c>
      <c r="AE257" s="31" t="b">
        <f t="shared" si="7"/>
        <v>0</v>
      </c>
    </row>
    <row r="258" spans="1:31" ht="50.15" customHeight="1" x14ac:dyDescent="0.35">
      <c r="A258" s="101">
        <v>253</v>
      </c>
      <c r="B258" s="53"/>
      <c r="C258" s="41"/>
      <c r="D258" s="54"/>
      <c r="E258" s="53"/>
      <c r="F258" s="41"/>
      <c r="G258" s="41"/>
      <c r="H258" s="53"/>
      <c r="I258" s="55"/>
      <c r="J258" s="41"/>
      <c r="K258" s="41"/>
      <c r="L258" s="56"/>
      <c r="M258" s="41"/>
      <c r="N258" s="41"/>
      <c r="O258" s="41"/>
      <c r="P258" s="41"/>
      <c r="Q258" s="53"/>
      <c r="R258" s="41"/>
      <c r="S258" s="41"/>
      <c r="T258" s="57"/>
      <c r="U258" s="41"/>
      <c r="V258" s="41"/>
      <c r="W258" s="56"/>
      <c r="X258" s="41"/>
      <c r="Y258" s="58"/>
      <c r="Z258" s="41"/>
      <c r="AA258" s="41"/>
      <c r="AB258" s="171" t="str" cm="1">
        <f t="array" ref="AB258">IFERROR(IF(COUNTA('Detailed Inventory'!$B258:$AA258)=0,"",IF(AND($B258="",$C258=""),"Error: Missing Response in Column B or C",IF(OR($E258="",$Q258=""),"Error: Missing Response in Column E or Q",INDEX(SL_Class[Entire SL Classification],MATCH(SUMIFS(SL_Class[Unique ID],SL_Class[UpSys SL Material],I258,SL_Class[UpSys Ever Previously Lead],H258,SL_Class[DownCus SL Material],T258),SL_Class[Unique ID],0),0)))),"Error: Invalid Column H, I, or T. Check spelling &amp; valid options (see dropdown)")</f>
        <v/>
      </c>
      <c r="AC258" s="32"/>
      <c r="AD258" s="31" t="b">
        <f t="shared" si="6"/>
        <v>0</v>
      </c>
      <c r="AE258" s="31" t="b">
        <f t="shared" si="7"/>
        <v>0</v>
      </c>
    </row>
    <row r="259" spans="1:31" ht="50.15" customHeight="1" x14ac:dyDescent="0.35">
      <c r="A259" s="100">
        <v>254</v>
      </c>
      <c r="B259" s="53"/>
      <c r="C259" s="41"/>
      <c r="D259" s="54"/>
      <c r="E259" s="53"/>
      <c r="F259" s="41"/>
      <c r="G259" s="41"/>
      <c r="H259" s="53"/>
      <c r="I259" s="55"/>
      <c r="J259" s="41"/>
      <c r="K259" s="41"/>
      <c r="L259" s="56"/>
      <c r="M259" s="41"/>
      <c r="N259" s="41"/>
      <c r="O259" s="41"/>
      <c r="P259" s="41"/>
      <c r="Q259" s="53"/>
      <c r="R259" s="41"/>
      <c r="S259" s="41"/>
      <c r="T259" s="57"/>
      <c r="U259" s="41"/>
      <c r="V259" s="41"/>
      <c r="W259" s="56"/>
      <c r="X259" s="41"/>
      <c r="Y259" s="58"/>
      <c r="Z259" s="41"/>
      <c r="AA259" s="41"/>
      <c r="AB259" s="171" t="str" cm="1">
        <f t="array" ref="AB259">IFERROR(IF(COUNTA('Detailed Inventory'!$B259:$AA259)=0,"",IF(AND($B259="",$C259=""),"Error: Missing Response in Column B or C",IF(OR($E259="",$Q259=""),"Error: Missing Response in Column E or Q",INDEX(SL_Class[Entire SL Classification],MATCH(SUMIFS(SL_Class[Unique ID],SL_Class[UpSys SL Material],I259,SL_Class[UpSys Ever Previously Lead],H259,SL_Class[DownCus SL Material],T259),SL_Class[Unique ID],0),0)))),"Error: Invalid Column H, I, or T. Check spelling &amp; valid options (see dropdown)")</f>
        <v/>
      </c>
      <c r="AC259" s="32"/>
      <c r="AD259" s="31" t="b">
        <f t="shared" si="6"/>
        <v>0</v>
      </c>
      <c r="AE259" s="31" t="b">
        <f t="shared" si="7"/>
        <v>0</v>
      </c>
    </row>
    <row r="260" spans="1:31" ht="50.15" customHeight="1" x14ac:dyDescent="0.35">
      <c r="A260" s="101">
        <v>255</v>
      </c>
      <c r="B260" s="53"/>
      <c r="C260" s="41"/>
      <c r="D260" s="54"/>
      <c r="E260" s="53"/>
      <c r="F260" s="41"/>
      <c r="G260" s="41"/>
      <c r="H260" s="53"/>
      <c r="I260" s="55"/>
      <c r="J260" s="41"/>
      <c r="K260" s="41"/>
      <c r="L260" s="56"/>
      <c r="M260" s="41"/>
      <c r="N260" s="41"/>
      <c r="O260" s="41"/>
      <c r="P260" s="41"/>
      <c r="Q260" s="53"/>
      <c r="R260" s="41"/>
      <c r="S260" s="41"/>
      <c r="T260" s="57"/>
      <c r="U260" s="41"/>
      <c r="V260" s="41"/>
      <c r="W260" s="56"/>
      <c r="X260" s="41"/>
      <c r="Y260" s="58"/>
      <c r="Z260" s="41"/>
      <c r="AA260" s="41"/>
      <c r="AB260" s="171" t="str" cm="1">
        <f t="array" ref="AB260">IFERROR(IF(COUNTA('Detailed Inventory'!$B260:$AA260)=0,"",IF(AND($B260="",$C260=""),"Error: Missing Response in Column B or C",IF(OR($E260="",$Q260=""),"Error: Missing Response in Column E or Q",INDEX(SL_Class[Entire SL Classification],MATCH(SUMIFS(SL_Class[Unique ID],SL_Class[UpSys SL Material],I260,SL_Class[UpSys Ever Previously Lead],H260,SL_Class[DownCus SL Material],T260),SL_Class[Unique ID],0),0)))),"Error: Invalid Column H, I, or T. Check spelling &amp; valid options (see dropdown)")</f>
        <v/>
      </c>
      <c r="AC260" s="32"/>
      <c r="AD260" s="31" t="b">
        <f t="shared" si="6"/>
        <v>0</v>
      </c>
      <c r="AE260" s="31" t="b">
        <f t="shared" si="7"/>
        <v>0</v>
      </c>
    </row>
    <row r="261" spans="1:31" ht="50.15" customHeight="1" x14ac:dyDescent="0.35">
      <c r="A261" s="100">
        <v>256</v>
      </c>
      <c r="B261" s="53"/>
      <c r="C261" s="41"/>
      <c r="D261" s="54"/>
      <c r="E261" s="53"/>
      <c r="F261" s="41"/>
      <c r="G261" s="41"/>
      <c r="H261" s="53"/>
      <c r="I261" s="55"/>
      <c r="J261" s="41"/>
      <c r="K261" s="41"/>
      <c r="L261" s="56"/>
      <c r="M261" s="41"/>
      <c r="N261" s="41"/>
      <c r="O261" s="41"/>
      <c r="P261" s="41"/>
      <c r="Q261" s="53"/>
      <c r="R261" s="41"/>
      <c r="S261" s="41"/>
      <c r="T261" s="57"/>
      <c r="U261" s="41"/>
      <c r="V261" s="41"/>
      <c r="W261" s="56"/>
      <c r="X261" s="41"/>
      <c r="Y261" s="58"/>
      <c r="Z261" s="41"/>
      <c r="AA261" s="41"/>
      <c r="AB261" s="171" t="str" cm="1">
        <f t="array" ref="AB261">IFERROR(IF(COUNTA('Detailed Inventory'!$B261:$AA261)=0,"",IF(AND($B261="",$C261=""),"Error: Missing Response in Column B or C",IF(OR($E261="",$Q261=""),"Error: Missing Response in Column E or Q",INDEX(SL_Class[Entire SL Classification],MATCH(SUMIFS(SL_Class[Unique ID],SL_Class[UpSys SL Material],I261,SL_Class[UpSys Ever Previously Lead],H261,SL_Class[DownCus SL Material],T261),SL_Class[Unique ID],0),0)))),"Error: Invalid Column H, I, or T. Check spelling &amp; valid options (see dropdown)")</f>
        <v/>
      </c>
      <c r="AC261" s="32"/>
      <c r="AD261" s="31" t="b">
        <f t="shared" si="6"/>
        <v>0</v>
      </c>
      <c r="AE261" s="31" t="b">
        <f t="shared" si="7"/>
        <v>0</v>
      </c>
    </row>
    <row r="262" spans="1:31" ht="50.15" customHeight="1" x14ac:dyDescent="0.35">
      <c r="A262" s="101">
        <v>257</v>
      </c>
      <c r="B262" s="53"/>
      <c r="C262" s="41"/>
      <c r="D262" s="54"/>
      <c r="E262" s="53"/>
      <c r="F262" s="41"/>
      <c r="G262" s="41"/>
      <c r="H262" s="53"/>
      <c r="I262" s="55"/>
      <c r="J262" s="41"/>
      <c r="K262" s="41"/>
      <c r="L262" s="56"/>
      <c r="M262" s="41"/>
      <c r="N262" s="41"/>
      <c r="O262" s="41"/>
      <c r="P262" s="41"/>
      <c r="Q262" s="53"/>
      <c r="R262" s="41"/>
      <c r="S262" s="41"/>
      <c r="T262" s="57"/>
      <c r="U262" s="41"/>
      <c r="V262" s="41"/>
      <c r="W262" s="56"/>
      <c r="X262" s="41"/>
      <c r="Y262" s="58"/>
      <c r="Z262" s="41"/>
      <c r="AA262" s="41"/>
      <c r="AB262" s="171" t="str" cm="1">
        <f t="array" ref="AB262">IFERROR(IF(COUNTA('Detailed Inventory'!$B262:$AA262)=0,"",IF(AND($B262="",$C262=""),"Error: Missing Response in Column B or C",IF(OR($E262="",$Q262=""),"Error: Missing Response in Column E or Q",INDEX(SL_Class[Entire SL Classification],MATCH(SUMIFS(SL_Class[Unique ID],SL_Class[UpSys SL Material],I262,SL_Class[UpSys Ever Previously Lead],H262,SL_Class[DownCus SL Material],T262),SL_Class[Unique ID],0),0)))),"Error: Invalid Column H, I, or T. Check spelling &amp; valid options (see dropdown)")</f>
        <v/>
      </c>
      <c r="AC262" s="32"/>
      <c r="AD262" s="31" t="b">
        <f t="shared" ref="AD262:AD325" si="8">COUNTIFS($B$6:$B$5005,"&lt;&gt;0",$B$6:$B$5005,"&lt;&gt;",$B$6:$B$5005,B262)&gt;1</f>
        <v>0</v>
      </c>
      <c r="AE262" s="31" t="b">
        <f t="shared" ref="AE262:AE325" si="9">COUNTIFS($C$6:$C$5005,"&lt;&gt;0",$C$6:$C$5005,"&lt;&gt;",$C$6:$C$5005,C262)&gt;1</f>
        <v>0</v>
      </c>
    </row>
    <row r="263" spans="1:31" ht="50.15" customHeight="1" x14ac:dyDescent="0.35">
      <c r="A263" s="100">
        <v>258</v>
      </c>
      <c r="B263" s="53"/>
      <c r="C263" s="41"/>
      <c r="D263" s="54"/>
      <c r="E263" s="53"/>
      <c r="F263" s="41"/>
      <c r="G263" s="41"/>
      <c r="H263" s="53"/>
      <c r="I263" s="55"/>
      <c r="J263" s="41"/>
      <c r="K263" s="41"/>
      <c r="L263" s="56"/>
      <c r="M263" s="41"/>
      <c r="N263" s="41"/>
      <c r="O263" s="41"/>
      <c r="P263" s="41"/>
      <c r="Q263" s="53"/>
      <c r="R263" s="41"/>
      <c r="S263" s="41"/>
      <c r="T263" s="57"/>
      <c r="U263" s="41"/>
      <c r="V263" s="41"/>
      <c r="W263" s="56"/>
      <c r="X263" s="41"/>
      <c r="Y263" s="58"/>
      <c r="Z263" s="41"/>
      <c r="AA263" s="41"/>
      <c r="AB263" s="171" t="str" cm="1">
        <f t="array" ref="AB263">IFERROR(IF(COUNTA('Detailed Inventory'!$B263:$AA263)=0,"",IF(AND($B263="",$C263=""),"Error: Missing Response in Column B or C",IF(OR($E263="",$Q263=""),"Error: Missing Response in Column E or Q",INDEX(SL_Class[Entire SL Classification],MATCH(SUMIFS(SL_Class[Unique ID],SL_Class[UpSys SL Material],I263,SL_Class[UpSys Ever Previously Lead],H263,SL_Class[DownCus SL Material],T263),SL_Class[Unique ID],0),0)))),"Error: Invalid Column H, I, or T. Check spelling &amp; valid options (see dropdown)")</f>
        <v/>
      </c>
      <c r="AC263" s="32"/>
      <c r="AD263" s="31" t="b">
        <f t="shared" si="8"/>
        <v>0</v>
      </c>
      <c r="AE263" s="31" t="b">
        <f t="shared" si="9"/>
        <v>0</v>
      </c>
    </row>
    <row r="264" spans="1:31" ht="50.15" customHeight="1" x14ac:dyDescent="0.35">
      <c r="A264" s="101">
        <v>259</v>
      </c>
      <c r="B264" s="53"/>
      <c r="C264" s="41"/>
      <c r="D264" s="54"/>
      <c r="E264" s="53"/>
      <c r="F264" s="41"/>
      <c r="G264" s="41"/>
      <c r="H264" s="53"/>
      <c r="I264" s="55"/>
      <c r="J264" s="41"/>
      <c r="K264" s="41"/>
      <c r="L264" s="56"/>
      <c r="M264" s="41"/>
      <c r="N264" s="41"/>
      <c r="O264" s="41"/>
      <c r="P264" s="41"/>
      <c r="Q264" s="53"/>
      <c r="R264" s="41"/>
      <c r="S264" s="41"/>
      <c r="T264" s="57"/>
      <c r="U264" s="41"/>
      <c r="V264" s="41"/>
      <c r="W264" s="56"/>
      <c r="X264" s="41"/>
      <c r="Y264" s="58"/>
      <c r="Z264" s="41"/>
      <c r="AA264" s="41"/>
      <c r="AB264" s="171" t="str" cm="1">
        <f t="array" ref="AB264">IFERROR(IF(COUNTA('Detailed Inventory'!$B264:$AA264)=0,"",IF(AND($B264="",$C264=""),"Error: Missing Response in Column B or C",IF(OR($E264="",$Q264=""),"Error: Missing Response in Column E or Q",INDEX(SL_Class[Entire SL Classification],MATCH(SUMIFS(SL_Class[Unique ID],SL_Class[UpSys SL Material],I264,SL_Class[UpSys Ever Previously Lead],H264,SL_Class[DownCus SL Material],T264),SL_Class[Unique ID],0),0)))),"Error: Invalid Column H, I, or T. Check spelling &amp; valid options (see dropdown)")</f>
        <v/>
      </c>
      <c r="AC264" s="32"/>
      <c r="AD264" s="31" t="b">
        <f t="shared" si="8"/>
        <v>0</v>
      </c>
      <c r="AE264" s="31" t="b">
        <f t="shared" si="9"/>
        <v>0</v>
      </c>
    </row>
    <row r="265" spans="1:31" ht="50.15" customHeight="1" x14ac:dyDescent="0.35">
      <c r="A265" s="100">
        <v>260</v>
      </c>
      <c r="B265" s="53"/>
      <c r="C265" s="41"/>
      <c r="D265" s="54"/>
      <c r="E265" s="53"/>
      <c r="F265" s="41"/>
      <c r="G265" s="41"/>
      <c r="H265" s="53"/>
      <c r="I265" s="55"/>
      <c r="J265" s="41"/>
      <c r="K265" s="41"/>
      <c r="L265" s="56"/>
      <c r="M265" s="41"/>
      <c r="N265" s="41"/>
      <c r="O265" s="41"/>
      <c r="P265" s="41"/>
      <c r="Q265" s="53"/>
      <c r="R265" s="41"/>
      <c r="S265" s="41"/>
      <c r="T265" s="57"/>
      <c r="U265" s="41"/>
      <c r="V265" s="41"/>
      <c r="W265" s="56"/>
      <c r="X265" s="41"/>
      <c r="Y265" s="58"/>
      <c r="Z265" s="41"/>
      <c r="AA265" s="41"/>
      <c r="AB265" s="171" t="str" cm="1">
        <f t="array" ref="AB265">IFERROR(IF(COUNTA('Detailed Inventory'!$B265:$AA265)=0,"",IF(AND($B265="",$C265=""),"Error: Missing Response in Column B or C",IF(OR($E265="",$Q265=""),"Error: Missing Response in Column E or Q",INDEX(SL_Class[Entire SL Classification],MATCH(SUMIFS(SL_Class[Unique ID],SL_Class[UpSys SL Material],I265,SL_Class[UpSys Ever Previously Lead],H265,SL_Class[DownCus SL Material],T265),SL_Class[Unique ID],0),0)))),"Error: Invalid Column H, I, or T. Check spelling &amp; valid options (see dropdown)")</f>
        <v/>
      </c>
      <c r="AC265" s="32"/>
      <c r="AD265" s="31" t="b">
        <f t="shared" si="8"/>
        <v>0</v>
      </c>
      <c r="AE265" s="31" t="b">
        <f t="shared" si="9"/>
        <v>0</v>
      </c>
    </row>
    <row r="266" spans="1:31" ht="50.15" customHeight="1" x14ac:dyDescent="0.35">
      <c r="A266" s="101">
        <v>261</v>
      </c>
      <c r="B266" s="53"/>
      <c r="C266" s="41"/>
      <c r="D266" s="54"/>
      <c r="E266" s="53"/>
      <c r="F266" s="41"/>
      <c r="G266" s="41"/>
      <c r="H266" s="53"/>
      <c r="I266" s="55"/>
      <c r="J266" s="41"/>
      <c r="K266" s="41"/>
      <c r="L266" s="56"/>
      <c r="M266" s="41"/>
      <c r="N266" s="41"/>
      <c r="O266" s="41"/>
      <c r="P266" s="41"/>
      <c r="Q266" s="53"/>
      <c r="R266" s="41"/>
      <c r="S266" s="41"/>
      <c r="T266" s="57"/>
      <c r="U266" s="41"/>
      <c r="V266" s="41"/>
      <c r="W266" s="56"/>
      <c r="X266" s="41"/>
      <c r="Y266" s="58"/>
      <c r="Z266" s="41"/>
      <c r="AA266" s="41"/>
      <c r="AB266" s="171" t="str" cm="1">
        <f t="array" ref="AB266">IFERROR(IF(COUNTA('Detailed Inventory'!$B266:$AA266)=0,"",IF(AND($B266="",$C266=""),"Error: Missing Response in Column B or C",IF(OR($E266="",$Q266=""),"Error: Missing Response in Column E or Q",INDEX(SL_Class[Entire SL Classification],MATCH(SUMIFS(SL_Class[Unique ID],SL_Class[UpSys SL Material],I266,SL_Class[UpSys Ever Previously Lead],H266,SL_Class[DownCus SL Material],T266),SL_Class[Unique ID],0),0)))),"Error: Invalid Column H, I, or T. Check spelling &amp; valid options (see dropdown)")</f>
        <v/>
      </c>
      <c r="AC266" s="32"/>
      <c r="AD266" s="31" t="b">
        <f t="shared" si="8"/>
        <v>0</v>
      </c>
      <c r="AE266" s="31" t="b">
        <f t="shared" si="9"/>
        <v>0</v>
      </c>
    </row>
    <row r="267" spans="1:31" ht="50.15" customHeight="1" x14ac:dyDescent="0.35">
      <c r="A267" s="100">
        <v>262</v>
      </c>
      <c r="B267" s="53"/>
      <c r="C267" s="41"/>
      <c r="D267" s="54"/>
      <c r="E267" s="53"/>
      <c r="F267" s="41"/>
      <c r="G267" s="41"/>
      <c r="H267" s="53"/>
      <c r="I267" s="55"/>
      <c r="J267" s="41"/>
      <c r="K267" s="41"/>
      <c r="L267" s="56"/>
      <c r="M267" s="41"/>
      <c r="N267" s="41"/>
      <c r="O267" s="41"/>
      <c r="P267" s="41"/>
      <c r="Q267" s="53"/>
      <c r="R267" s="41"/>
      <c r="S267" s="41"/>
      <c r="T267" s="57"/>
      <c r="U267" s="41"/>
      <c r="V267" s="41"/>
      <c r="W267" s="56"/>
      <c r="X267" s="41"/>
      <c r="Y267" s="58"/>
      <c r="Z267" s="41"/>
      <c r="AA267" s="41"/>
      <c r="AB267" s="171" t="str" cm="1">
        <f t="array" ref="AB267">IFERROR(IF(COUNTA('Detailed Inventory'!$B267:$AA267)=0,"",IF(AND($B267="",$C267=""),"Error: Missing Response in Column B or C",IF(OR($E267="",$Q267=""),"Error: Missing Response in Column E or Q",INDEX(SL_Class[Entire SL Classification],MATCH(SUMIFS(SL_Class[Unique ID],SL_Class[UpSys SL Material],I267,SL_Class[UpSys Ever Previously Lead],H267,SL_Class[DownCus SL Material],T267),SL_Class[Unique ID],0),0)))),"Error: Invalid Column H, I, or T. Check spelling &amp; valid options (see dropdown)")</f>
        <v/>
      </c>
      <c r="AC267" s="32"/>
      <c r="AD267" s="31" t="b">
        <f t="shared" si="8"/>
        <v>0</v>
      </c>
      <c r="AE267" s="31" t="b">
        <f t="shared" si="9"/>
        <v>0</v>
      </c>
    </row>
    <row r="268" spans="1:31" ht="50.15" customHeight="1" x14ac:dyDescent="0.35">
      <c r="A268" s="101">
        <v>263</v>
      </c>
      <c r="B268" s="53"/>
      <c r="C268" s="41"/>
      <c r="D268" s="54"/>
      <c r="E268" s="53"/>
      <c r="F268" s="41"/>
      <c r="G268" s="41"/>
      <c r="H268" s="53"/>
      <c r="I268" s="55"/>
      <c r="J268" s="41"/>
      <c r="K268" s="41"/>
      <c r="L268" s="56"/>
      <c r="M268" s="41"/>
      <c r="N268" s="41"/>
      <c r="O268" s="41"/>
      <c r="P268" s="41"/>
      <c r="Q268" s="53"/>
      <c r="R268" s="41"/>
      <c r="S268" s="41"/>
      <c r="T268" s="57"/>
      <c r="U268" s="41"/>
      <c r="V268" s="41"/>
      <c r="W268" s="56"/>
      <c r="X268" s="41"/>
      <c r="Y268" s="58"/>
      <c r="Z268" s="41"/>
      <c r="AA268" s="41"/>
      <c r="AB268" s="171" t="str" cm="1">
        <f t="array" ref="AB268">IFERROR(IF(COUNTA('Detailed Inventory'!$B268:$AA268)=0,"",IF(AND($B268="",$C268=""),"Error: Missing Response in Column B or C",IF(OR($E268="",$Q268=""),"Error: Missing Response in Column E or Q",INDEX(SL_Class[Entire SL Classification],MATCH(SUMIFS(SL_Class[Unique ID],SL_Class[UpSys SL Material],I268,SL_Class[UpSys Ever Previously Lead],H268,SL_Class[DownCus SL Material],T268),SL_Class[Unique ID],0),0)))),"Error: Invalid Column H, I, or T. Check spelling &amp; valid options (see dropdown)")</f>
        <v/>
      </c>
      <c r="AC268" s="32"/>
      <c r="AD268" s="31" t="b">
        <f t="shared" si="8"/>
        <v>0</v>
      </c>
      <c r="AE268" s="31" t="b">
        <f t="shared" si="9"/>
        <v>0</v>
      </c>
    </row>
    <row r="269" spans="1:31" ht="50.15" customHeight="1" x14ac:dyDescent="0.35">
      <c r="A269" s="100">
        <v>264</v>
      </c>
      <c r="B269" s="53"/>
      <c r="C269" s="41"/>
      <c r="D269" s="54"/>
      <c r="E269" s="53"/>
      <c r="F269" s="41"/>
      <c r="G269" s="41"/>
      <c r="H269" s="53"/>
      <c r="I269" s="55"/>
      <c r="J269" s="41"/>
      <c r="K269" s="41"/>
      <c r="L269" s="56"/>
      <c r="M269" s="41"/>
      <c r="N269" s="41"/>
      <c r="O269" s="41"/>
      <c r="P269" s="41"/>
      <c r="Q269" s="53"/>
      <c r="R269" s="41"/>
      <c r="S269" s="41"/>
      <c r="T269" s="57"/>
      <c r="U269" s="41"/>
      <c r="V269" s="41"/>
      <c r="W269" s="56"/>
      <c r="X269" s="41"/>
      <c r="Y269" s="58"/>
      <c r="Z269" s="41"/>
      <c r="AA269" s="41"/>
      <c r="AB269" s="171" t="str" cm="1">
        <f t="array" ref="AB269">IFERROR(IF(COUNTA('Detailed Inventory'!$B269:$AA269)=0,"",IF(AND($B269="",$C269=""),"Error: Missing Response in Column B or C",IF(OR($E269="",$Q269=""),"Error: Missing Response in Column E or Q",INDEX(SL_Class[Entire SL Classification],MATCH(SUMIFS(SL_Class[Unique ID],SL_Class[UpSys SL Material],I269,SL_Class[UpSys Ever Previously Lead],H269,SL_Class[DownCus SL Material],T269),SL_Class[Unique ID],0),0)))),"Error: Invalid Column H, I, or T. Check spelling &amp; valid options (see dropdown)")</f>
        <v/>
      </c>
      <c r="AC269" s="32"/>
      <c r="AD269" s="31" t="b">
        <f t="shared" si="8"/>
        <v>0</v>
      </c>
      <c r="AE269" s="31" t="b">
        <f t="shared" si="9"/>
        <v>0</v>
      </c>
    </row>
    <row r="270" spans="1:31" ht="50.15" customHeight="1" x14ac:dyDescent="0.35">
      <c r="A270" s="101">
        <v>265</v>
      </c>
      <c r="B270" s="53"/>
      <c r="C270" s="41"/>
      <c r="D270" s="54"/>
      <c r="E270" s="53"/>
      <c r="F270" s="41"/>
      <c r="G270" s="41"/>
      <c r="H270" s="53"/>
      <c r="I270" s="55"/>
      <c r="J270" s="41"/>
      <c r="K270" s="41"/>
      <c r="L270" s="56"/>
      <c r="M270" s="41"/>
      <c r="N270" s="41"/>
      <c r="O270" s="41"/>
      <c r="P270" s="41"/>
      <c r="Q270" s="53"/>
      <c r="R270" s="41"/>
      <c r="S270" s="41"/>
      <c r="T270" s="57"/>
      <c r="U270" s="41"/>
      <c r="V270" s="41"/>
      <c r="W270" s="56"/>
      <c r="X270" s="41"/>
      <c r="Y270" s="58"/>
      <c r="Z270" s="41"/>
      <c r="AA270" s="41"/>
      <c r="AB270" s="171" t="str" cm="1">
        <f t="array" ref="AB270">IFERROR(IF(COUNTA('Detailed Inventory'!$B270:$AA270)=0,"",IF(AND($B270="",$C270=""),"Error: Missing Response in Column B or C",IF(OR($E270="",$Q270=""),"Error: Missing Response in Column E or Q",INDEX(SL_Class[Entire SL Classification],MATCH(SUMIFS(SL_Class[Unique ID],SL_Class[UpSys SL Material],I270,SL_Class[UpSys Ever Previously Lead],H270,SL_Class[DownCus SL Material],T270),SL_Class[Unique ID],0),0)))),"Error: Invalid Column H, I, or T. Check spelling &amp; valid options (see dropdown)")</f>
        <v/>
      </c>
      <c r="AC270" s="32"/>
      <c r="AD270" s="31" t="b">
        <f t="shared" si="8"/>
        <v>0</v>
      </c>
      <c r="AE270" s="31" t="b">
        <f t="shared" si="9"/>
        <v>0</v>
      </c>
    </row>
    <row r="271" spans="1:31" ht="50.15" customHeight="1" x14ac:dyDescent="0.35">
      <c r="A271" s="100">
        <v>266</v>
      </c>
      <c r="B271" s="53"/>
      <c r="C271" s="41"/>
      <c r="D271" s="54"/>
      <c r="E271" s="53"/>
      <c r="F271" s="41"/>
      <c r="G271" s="41"/>
      <c r="H271" s="53"/>
      <c r="I271" s="55"/>
      <c r="J271" s="41"/>
      <c r="K271" s="41"/>
      <c r="L271" s="56"/>
      <c r="M271" s="41"/>
      <c r="N271" s="41"/>
      <c r="O271" s="41"/>
      <c r="P271" s="41"/>
      <c r="Q271" s="53"/>
      <c r="R271" s="41"/>
      <c r="S271" s="41"/>
      <c r="T271" s="57"/>
      <c r="U271" s="41"/>
      <c r="V271" s="41"/>
      <c r="W271" s="56"/>
      <c r="X271" s="41"/>
      <c r="Y271" s="58"/>
      <c r="Z271" s="41"/>
      <c r="AA271" s="41"/>
      <c r="AB271" s="171" t="str" cm="1">
        <f t="array" ref="AB271">IFERROR(IF(COUNTA('Detailed Inventory'!$B271:$AA271)=0,"",IF(AND($B271="",$C271=""),"Error: Missing Response in Column B or C",IF(OR($E271="",$Q271=""),"Error: Missing Response in Column E or Q",INDEX(SL_Class[Entire SL Classification],MATCH(SUMIFS(SL_Class[Unique ID],SL_Class[UpSys SL Material],I271,SL_Class[UpSys Ever Previously Lead],H271,SL_Class[DownCus SL Material],T271),SL_Class[Unique ID],0),0)))),"Error: Invalid Column H, I, or T. Check spelling &amp; valid options (see dropdown)")</f>
        <v/>
      </c>
      <c r="AC271" s="32"/>
      <c r="AD271" s="31" t="b">
        <f t="shared" si="8"/>
        <v>0</v>
      </c>
      <c r="AE271" s="31" t="b">
        <f t="shared" si="9"/>
        <v>0</v>
      </c>
    </row>
    <row r="272" spans="1:31" ht="50.15" customHeight="1" x14ac:dyDescent="0.35">
      <c r="A272" s="101">
        <v>267</v>
      </c>
      <c r="B272" s="53"/>
      <c r="C272" s="41"/>
      <c r="D272" s="54"/>
      <c r="E272" s="53"/>
      <c r="F272" s="41"/>
      <c r="G272" s="41"/>
      <c r="H272" s="53"/>
      <c r="I272" s="55"/>
      <c r="J272" s="41"/>
      <c r="K272" s="41"/>
      <c r="L272" s="56"/>
      <c r="M272" s="41"/>
      <c r="N272" s="41"/>
      <c r="O272" s="41"/>
      <c r="P272" s="41"/>
      <c r="Q272" s="53"/>
      <c r="R272" s="41"/>
      <c r="S272" s="41"/>
      <c r="T272" s="57"/>
      <c r="U272" s="41"/>
      <c r="V272" s="41"/>
      <c r="W272" s="56"/>
      <c r="X272" s="41"/>
      <c r="Y272" s="58"/>
      <c r="Z272" s="41"/>
      <c r="AA272" s="41"/>
      <c r="AB272" s="171" t="str" cm="1">
        <f t="array" ref="AB272">IFERROR(IF(COUNTA('Detailed Inventory'!$B272:$AA272)=0,"",IF(AND($B272="",$C272=""),"Error: Missing Response in Column B or C",IF(OR($E272="",$Q272=""),"Error: Missing Response in Column E or Q",INDEX(SL_Class[Entire SL Classification],MATCH(SUMIFS(SL_Class[Unique ID],SL_Class[UpSys SL Material],I272,SL_Class[UpSys Ever Previously Lead],H272,SL_Class[DownCus SL Material],T272),SL_Class[Unique ID],0),0)))),"Error: Invalid Column H, I, or T. Check spelling &amp; valid options (see dropdown)")</f>
        <v/>
      </c>
      <c r="AC272" s="32"/>
      <c r="AD272" s="31" t="b">
        <f t="shared" si="8"/>
        <v>0</v>
      </c>
      <c r="AE272" s="31" t="b">
        <f t="shared" si="9"/>
        <v>0</v>
      </c>
    </row>
    <row r="273" spans="1:31" ht="50.15" customHeight="1" x14ac:dyDescent="0.35">
      <c r="A273" s="100">
        <v>268</v>
      </c>
      <c r="B273" s="53"/>
      <c r="C273" s="41"/>
      <c r="D273" s="54"/>
      <c r="E273" s="53"/>
      <c r="F273" s="41"/>
      <c r="G273" s="41"/>
      <c r="H273" s="53"/>
      <c r="I273" s="55"/>
      <c r="J273" s="41"/>
      <c r="K273" s="41"/>
      <c r="L273" s="56"/>
      <c r="M273" s="41"/>
      <c r="N273" s="41"/>
      <c r="O273" s="41"/>
      <c r="P273" s="41"/>
      <c r="Q273" s="53"/>
      <c r="R273" s="41"/>
      <c r="S273" s="41"/>
      <c r="T273" s="57"/>
      <c r="U273" s="41"/>
      <c r="V273" s="41"/>
      <c r="W273" s="56"/>
      <c r="X273" s="41"/>
      <c r="Y273" s="58"/>
      <c r="Z273" s="41"/>
      <c r="AA273" s="41"/>
      <c r="AB273" s="171" t="str" cm="1">
        <f t="array" ref="AB273">IFERROR(IF(COUNTA('Detailed Inventory'!$B273:$AA273)=0,"",IF(AND($B273="",$C273=""),"Error: Missing Response in Column B or C",IF(OR($E273="",$Q273=""),"Error: Missing Response in Column E or Q",INDEX(SL_Class[Entire SL Classification],MATCH(SUMIFS(SL_Class[Unique ID],SL_Class[UpSys SL Material],I273,SL_Class[UpSys Ever Previously Lead],H273,SL_Class[DownCus SL Material],T273),SL_Class[Unique ID],0),0)))),"Error: Invalid Column H, I, or T. Check spelling &amp; valid options (see dropdown)")</f>
        <v/>
      </c>
      <c r="AC273" s="32"/>
      <c r="AD273" s="31" t="b">
        <f t="shared" si="8"/>
        <v>0</v>
      </c>
      <c r="AE273" s="31" t="b">
        <f t="shared" si="9"/>
        <v>0</v>
      </c>
    </row>
    <row r="274" spans="1:31" ht="50.15" customHeight="1" x14ac:dyDescent="0.35">
      <c r="A274" s="101">
        <v>269</v>
      </c>
      <c r="B274" s="53"/>
      <c r="C274" s="41"/>
      <c r="D274" s="54"/>
      <c r="E274" s="53"/>
      <c r="F274" s="41"/>
      <c r="G274" s="41"/>
      <c r="H274" s="53"/>
      <c r="I274" s="55"/>
      <c r="J274" s="41"/>
      <c r="K274" s="41"/>
      <c r="L274" s="56"/>
      <c r="M274" s="41"/>
      <c r="N274" s="41"/>
      <c r="O274" s="41"/>
      <c r="P274" s="41"/>
      <c r="Q274" s="53"/>
      <c r="R274" s="41"/>
      <c r="S274" s="41"/>
      <c r="T274" s="57"/>
      <c r="U274" s="41"/>
      <c r="V274" s="41"/>
      <c r="W274" s="56"/>
      <c r="X274" s="41"/>
      <c r="Y274" s="58"/>
      <c r="Z274" s="41"/>
      <c r="AA274" s="41"/>
      <c r="AB274" s="171" t="str" cm="1">
        <f t="array" ref="AB274">IFERROR(IF(COUNTA('Detailed Inventory'!$B274:$AA274)=0,"",IF(AND($B274="",$C274=""),"Error: Missing Response in Column B or C",IF(OR($E274="",$Q274=""),"Error: Missing Response in Column E or Q",INDEX(SL_Class[Entire SL Classification],MATCH(SUMIFS(SL_Class[Unique ID],SL_Class[UpSys SL Material],I274,SL_Class[UpSys Ever Previously Lead],H274,SL_Class[DownCus SL Material],T274),SL_Class[Unique ID],0),0)))),"Error: Invalid Column H, I, or T. Check spelling &amp; valid options (see dropdown)")</f>
        <v/>
      </c>
      <c r="AC274" s="32"/>
      <c r="AD274" s="31" t="b">
        <f t="shared" si="8"/>
        <v>0</v>
      </c>
      <c r="AE274" s="31" t="b">
        <f t="shared" si="9"/>
        <v>0</v>
      </c>
    </row>
    <row r="275" spans="1:31" ht="50.15" customHeight="1" x14ac:dyDescent="0.35">
      <c r="A275" s="100">
        <v>270</v>
      </c>
      <c r="B275" s="53"/>
      <c r="C275" s="41"/>
      <c r="D275" s="54"/>
      <c r="E275" s="53"/>
      <c r="F275" s="41"/>
      <c r="G275" s="41"/>
      <c r="H275" s="53"/>
      <c r="I275" s="55"/>
      <c r="J275" s="41"/>
      <c r="K275" s="41"/>
      <c r="L275" s="56"/>
      <c r="M275" s="41"/>
      <c r="N275" s="41"/>
      <c r="O275" s="41"/>
      <c r="P275" s="41"/>
      <c r="Q275" s="53"/>
      <c r="R275" s="41"/>
      <c r="S275" s="41"/>
      <c r="T275" s="57"/>
      <c r="U275" s="41"/>
      <c r="V275" s="41"/>
      <c r="W275" s="56"/>
      <c r="X275" s="41"/>
      <c r="Y275" s="58"/>
      <c r="Z275" s="41"/>
      <c r="AA275" s="41"/>
      <c r="AB275" s="171" t="str" cm="1">
        <f t="array" ref="AB275">IFERROR(IF(COUNTA('Detailed Inventory'!$B275:$AA275)=0,"",IF(AND($B275="",$C275=""),"Error: Missing Response in Column B or C",IF(OR($E275="",$Q275=""),"Error: Missing Response in Column E or Q",INDEX(SL_Class[Entire SL Classification],MATCH(SUMIFS(SL_Class[Unique ID],SL_Class[UpSys SL Material],I275,SL_Class[UpSys Ever Previously Lead],H275,SL_Class[DownCus SL Material],T275),SL_Class[Unique ID],0),0)))),"Error: Invalid Column H, I, or T. Check spelling &amp; valid options (see dropdown)")</f>
        <v/>
      </c>
      <c r="AC275" s="32"/>
      <c r="AD275" s="31" t="b">
        <f t="shared" si="8"/>
        <v>0</v>
      </c>
      <c r="AE275" s="31" t="b">
        <f t="shared" si="9"/>
        <v>0</v>
      </c>
    </row>
    <row r="276" spans="1:31" ht="50.15" customHeight="1" x14ac:dyDescent="0.35">
      <c r="A276" s="101">
        <v>271</v>
      </c>
      <c r="B276" s="53"/>
      <c r="C276" s="41"/>
      <c r="D276" s="54"/>
      <c r="E276" s="53"/>
      <c r="F276" s="41"/>
      <c r="G276" s="41"/>
      <c r="H276" s="53"/>
      <c r="I276" s="55"/>
      <c r="J276" s="41"/>
      <c r="K276" s="41"/>
      <c r="L276" s="56"/>
      <c r="M276" s="41"/>
      <c r="N276" s="41"/>
      <c r="O276" s="41"/>
      <c r="P276" s="41"/>
      <c r="Q276" s="53"/>
      <c r="R276" s="41"/>
      <c r="S276" s="41"/>
      <c r="T276" s="57"/>
      <c r="U276" s="41"/>
      <c r="V276" s="41"/>
      <c r="W276" s="56"/>
      <c r="X276" s="41"/>
      <c r="Y276" s="58"/>
      <c r="Z276" s="41"/>
      <c r="AA276" s="41"/>
      <c r="AB276" s="171" t="str" cm="1">
        <f t="array" ref="AB276">IFERROR(IF(COUNTA('Detailed Inventory'!$B276:$AA276)=0,"",IF(AND($B276="",$C276=""),"Error: Missing Response in Column B or C",IF(OR($E276="",$Q276=""),"Error: Missing Response in Column E or Q",INDEX(SL_Class[Entire SL Classification],MATCH(SUMIFS(SL_Class[Unique ID],SL_Class[UpSys SL Material],I276,SL_Class[UpSys Ever Previously Lead],H276,SL_Class[DownCus SL Material],T276),SL_Class[Unique ID],0),0)))),"Error: Invalid Column H, I, or T. Check spelling &amp; valid options (see dropdown)")</f>
        <v/>
      </c>
      <c r="AC276" s="32"/>
      <c r="AD276" s="31" t="b">
        <f t="shared" si="8"/>
        <v>0</v>
      </c>
      <c r="AE276" s="31" t="b">
        <f t="shared" si="9"/>
        <v>0</v>
      </c>
    </row>
    <row r="277" spans="1:31" ht="50.15" customHeight="1" x14ac:dyDescent="0.35">
      <c r="A277" s="100">
        <v>272</v>
      </c>
      <c r="B277" s="53"/>
      <c r="C277" s="41"/>
      <c r="D277" s="54"/>
      <c r="E277" s="53"/>
      <c r="F277" s="41"/>
      <c r="G277" s="41"/>
      <c r="H277" s="53"/>
      <c r="I277" s="55"/>
      <c r="J277" s="41"/>
      <c r="K277" s="41"/>
      <c r="L277" s="56"/>
      <c r="M277" s="41"/>
      <c r="N277" s="41"/>
      <c r="O277" s="41"/>
      <c r="P277" s="41"/>
      <c r="Q277" s="53"/>
      <c r="R277" s="41"/>
      <c r="S277" s="41"/>
      <c r="T277" s="57"/>
      <c r="U277" s="41"/>
      <c r="V277" s="41"/>
      <c r="W277" s="56"/>
      <c r="X277" s="41"/>
      <c r="Y277" s="58"/>
      <c r="Z277" s="41"/>
      <c r="AA277" s="41"/>
      <c r="AB277" s="171" t="str" cm="1">
        <f t="array" ref="AB277">IFERROR(IF(COUNTA('Detailed Inventory'!$B277:$AA277)=0,"",IF(AND($B277="",$C277=""),"Error: Missing Response in Column B or C",IF(OR($E277="",$Q277=""),"Error: Missing Response in Column E or Q",INDEX(SL_Class[Entire SL Classification],MATCH(SUMIFS(SL_Class[Unique ID],SL_Class[UpSys SL Material],I277,SL_Class[UpSys Ever Previously Lead],H277,SL_Class[DownCus SL Material],T277),SL_Class[Unique ID],0),0)))),"Error: Invalid Column H, I, or T. Check spelling &amp; valid options (see dropdown)")</f>
        <v/>
      </c>
      <c r="AC277" s="32"/>
      <c r="AD277" s="31" t="b">
        <f t="shared" si="8"/>
        <v>0</v>
      </c>
      <c r="AE277" s="31" t="b">
        <f t="shared" si="9"/>
        <v>0</v>
      </c>
    </row>
    <row r="278" spans="1:31" ht="50.15" customHeight="1" x14ac:dyDescent="0.35">
      <c r="A278" s="101">
        <v>273</v>
      </c>
      <c r="B278" s="53"/>
      <c r="C278" s="41"/>
      <c r="D278" s="54"/>
      <c r="E278" s="53"/>
      <c r="F278" s="41"/>
      <c r="G278" s="41"/>
      <c r="H278" s="53"/>
      <c r="I278" s="55"/>
      <c r="J278" s="41"/>
      <c r="K278" s="41"/>
      <c r="L278" s="56"/>
      <c r="M278" s="41"/>
      <c r="N278" s="41"/>
      <c r="O278" s="41"/>
      <c r="P278" s="41"/>
      <c r="Q278" s="53"/>
      <c r="R278" s="41"/>
      <c r="S278" s="41"/>
      <c r="T278" s="57"/>
      <c r="U278" s="41"/>
      <c r="V278" s="41"/>
      <c r="W278" s="56"/>
      <c r="X278" s="41"/>
      <c r="Y278" s="58"/>
      <c r="Z278" s="41"/>
      <c r="AA278" s="41"/>
      <c r="AB278" s="171" t="str" cm="1">
        <f t="array" ref="AB278">IFERROR(IF(COUNTA('Detailed Inventory'!$B278:$AA278)=0,"",IF(AND($B278="",$C278=""),"Error: Missing Response in Column B or C",IF(OR($E278="",$Q278=""),"Error: Missing Response in Column E or Q",INDEX(SL_Class[Entire SL Classification],MATCH(SUMIFS(SL_Class[Unique ID],SL_Class[UpSys SL Material],I278,SL_Class[UpSys Ever Previously Lead],H278,SL_Class[DownCus SL Material],T278),SL_Class[Unique ID],0),0)))),"Error: Invalid Column H, I, or T. Check spelling &amp; valid options (see dropdown)")</f>
        <v/>
      </c>
      <c r="AC278" s="32"/>
      <c r="AD278" s="31" t="b">
        <f t="shared" si="8"/>
        <v>0</v>
      </c>
      <c r="AE278" s="31" t="b">
        <f t="shared" si="9"/>
        <v>0</v>
      </c>
    </row>
    <row r="279" spans="1:31" ht="50.15" customHeight="1" x14ac:dyDescent="0.35">
      <c r="A279" s="100">
        <v>274</v>
      </c>
      <c r="B279" s="53"/>
      <c r="C279" s="41"/>
      <c r="D279" s="54"/>
      <c r="E279" s="53"/>
      <c r="F279" s="41"/>
      <c r="G279" s="41"/>
      <c r="H279" s="53"/>
      <c r="I279" s="55"/>
      <c r="J279" s="41"/>
      <c r="K279" s="41"/>
      <c r="L279" s="56"/>
      <c r="M279" s="41"/>
      <c r="N279" s="41"/>
      <c r="O279" s="41"/>
      <c r="P279" s="41"/>
      <c r="Q279" s="53"/>
      <c r="R279" s="41"/>
      <c r="S279" s="41"/>
      <c r="T279" s="57"/>
      <c r="U279" s="41"/>
      <c r="V279" s="41"/>
      <c r="W279" s="56"/>
      <c r="X279" s="41"/>
      <c r="Y279" s="58"/>
      <c r="Z279" s="41"/>
      <c r="AA279" s="41"/>
      <c r="AB279" s="171" t="str" cm="1">
        <f t="array" ref="AB279">IFERROR(IF(COUNTA('Detailed Inventory'!$B279:$AA279)=0,"",IF(AND($B279="",$C279=""),"Error: Missing Response in Column B or C",IF(OR($E279="",$Q279=""),"Error: Missing Response in Column E or Q",INDEX(SL_Class[Entire SL Classification],MATCH(SUMIFS(SL_Class[Unique ID],SL_Class[UpSys SL Material],I279,SL_Class[UpSys Ever Previously Lead],H279,SL_Class[DownCus SL Material],T279),SL_Class[Unique ID],0),0)))),"Error: Invalid Column H, I, or T. Check spelling &amp; valid options (see dropdown)")</f>
        <v/>
      </c>
      <c r="AC279" s="32"/>
      <c r="AD279" s="31" t="b">
        <f t="shared" si="8"/>
        <v>0</v>
      </c>
      <c r="AE279" s="31" t="b">
        <f t="shared" si="9"/>
        <v>0</v>
      </c>
    </row>
    <row r="280" spans="1:31" ht="50.15" customHeight="1" x14ac:dyDescent="0.35">
      <c r="A280" s="101">
        <v>275</v>
      </c>
      <c r="B280" s="53"/>
      <c r="C280" s="41"/>
      <c r="D280" s="54"/>
      <c r="E280" s="53"/>
      <c r="F280" s="41"/>
      <c r="G280" s="41"/>
      <c r="H280" s="53"/>
      <c r="I280" s="55"/>
      <c r="J280" s="41"/>
      <c r="K280" s="41"/>
      <c r="L280" s="56"/>
      <c r="M280" s="41"/>
      <c r="N280" s="41"/>
      <c r="O280" s="41"/>
      <c r="P280" s="41"/>
      <c r="Q280" s="53"/>
      <c r="R280" s="41"/>
      <c r="S280" s="41"/>
      <c r="T280" s="57"/>
      <c r="U280" s="41"/>
      <c r="V280" s="41"/>
      <c r="W280" s="56"/>
      <c r="X280" s="41"/>
      <c r="Y280" s="58"/>
      <c r="Z280" s="41"/>
      <c r="AA280" s="41"/>
      <c r="AB280" s="171" t="str" cm="1">
        <f t="array" ref="AB280">IFERROR(IF(COUNTA('Detailed Inventory'!$B280:$AA280)=0,"",IF(AND($B280="",$C280=""),"Error: Missing Response in Column B or C",IF(OR($E280="",$Q280=""),"Error: Missing Response in Column E or Q",INDEX(SL_Class[Entire SL Classification],MATCH(SUMIFS(SL_Class[Unique ID],SL_Class[UpSys SL Material],I280,SL_Class[UpSys Ever Previously Lead],H280,SL_Class[DownCus SL Material],T280),SL_Class[Unique ID],0),0)))),"Error: Invalid Column H, I, or T. Check spelling &amp; valid options (see dropdown)")</f>
        <v/>
      </c>
      <c r="AC280" s="32"/>
      <c r="AD280" s="31" t="b">
        <f t="shared" si="8"/>
        <v>0</v>
      </c>
      <c r="AE280" s="31" t="b">
        <f t="shared" si="9"/>
        <v>0</v>
      </c>
    </row>
    <row r="281" spans="1:31" ht="50.15" customHeight="1" x14ac:dyDescent="0.35">
      <c r="A281" s="100">
        <v>276</v>
      </c>
      <c r="B281" s="53"/>
      <c r="C281" s="41"/>
      <c r="D281" s="54"/>
      <c r="E281" s="53"/>
      <c r="F281" s="41"/>
      <c r="G281" s="41"/>
      <c r="H281" s="53"/>
      <c r="I281" s="55"/>
      <c r="J281" s="41"/>
      <c r="K281" s="41"/>
      <c r="L281" s="56"/>
      <c r="M281" s="41"/>
      <c r="N281" s="41"/>
      <c r="O281" s="41"/>
      <c r="P281" s="41"/>
      <c r="Q281" s="53"/>
      <c r="R281" s="41"/>
      <c r="S281" s="41"/>
      <c r="T281" s="57"/>
      <c r="U281" s="41"/>
      <c r="V281" s="41"/>
      <c r="W281" s="56"/>
      <c r="X281" s="41"/>
      <c r="Y281" s="58"/>
      <c r="Z281" s="41"/>
      <c r="AA281" s="41"/>
      <c r="AB281" s="171" t="str" cm="1">
        <f t="array" ref="AB281">IFERROR(IF(COUNTA('Detailed Inventory'!$B281:$AA281)=0,"",IF(AND($B281="",$C281=""),"Error: Missing Response in Column B or C",IF(OR($E281="",$Q281=""),"Error: Missing Response in Column E or Q",INDEX(SL_Class[Entire SL Classification],MATCH(SUMIFS(SL_Class[Unique ID],SL_Class[UpSys SL Material],I281,SL_Class[UpSys Ever Previously Lead],H281,SL_Class[DownCus SL Material],T281),SL_Class[Unique ID],0),0)))),"Error: Invalid Column H, I, or T. Check spelling &amp; valid options (see dropdown)")</f>
        <v/>
      </c>
      <c r="AC281" s="32"/>
      <c r="AD281" s="31" t="b">
        <f t="shared" si="8"/>
        <v>0</v>
      </c>
      <c r="AE281" s="31" t="b">
        <f t="shared" si="9"/>
        <v>0</v>
      </c>
    </row>
    <row r="282" spans="1:31" ht="50.15" customHeight="1" x14ac:dyDescent="0.35">
      <c r="A282" s="101">
        <v>277</v>
      </c>
      <c r="B282" s="53"/>
      <c r="C282" s="41"/>
      <c r="D282" s="54"/>
      <c r="E282" s="53"/>
      <c r="F282" s="41"/>
      <c r="G282" s="41"/>
      <c r="H282" s="53"/>
      <c r="I282" s="55"/>
      <c r="J282" s="41"/>
      <c r="K282" s="41"/>
      <c r="L282" s="56"/>
      <c r="M282" s="41"/>
      <c r="N282" s="41"/>
      <c r="O282" s="41"/>
      <c r="P282" s="41"/>
      <c r="Q282" s="53"/>
      <c r="R282" s="41"/>
      <c r="S282" s="41"/>
      <c r="T282" s="57"/>
      <c r="U282" s="41"/>
      <c r="V282" s="41"/>
      <c r="W282" s="56"/>
      <c r="X282" s="41"/>
      <c r="Y282" s="58"/>
      <c r="Z282" s="41"/>
      <c r="AA282" s="41"/>
      <c r="AB282" s="171" t="str" cm="1">
        <f t="array" ref="AB282">IFERROR(IF(COUNTA('Detailed Inventory'!$B282:$AA282)=0,"",IF(AND($B282="",$C282=""),"Error: Missing Response in Column B or C",IF(OR($E282="",$Q282=""),"Error: Missing Response in Column E or Q",INDEX(SL_Class[Entire SL Classification],MATCH(SUMIFS(SL_Class[Unique ID],SL_Class[UpSys SL Material],I282,SL_Class[UpSys Ever Previously Lead],H282,SL_Class[DownCus SL Material],T282),SL_Class[Unique ID],0),0)))),"Error: Invalid Column H, I, or T. Check spelling &amp; valid options (see dropdown)")</f>
        <v/>
      </c>
      <c r="AC282" s="32"/>
      <c r="AD282" s="31" t="b">
        <f t="shared" si="8"/>
        <v>0</v>
      </c>
      <c r="AE282" s="31" t="b">
        <f t="shared" si="9"/>
        <v>0</v>
      </c>
    </row>
    <row r="283" spans="1:31" ht="50.15" customHeight="1" x14ac:dyDescent="0.35">
      <c r="A283" s="100">
        <v>278</v>
      </c>
      <c r="B283" s="53"/>
      <c r="C283" s="41"/>
      <c r="D283" s="54"/>
      <c r="E283" s="53"/>
      <c r="F283" s="41"/>
      <c r="G283" s="41"/>
      <c r="H283" s="53"/>
      <c r="I283" s="55"/>
      <c r="J283" s="41"/>
      <c r="K283" s="41"/>
      <c r="L283" s="56"/>
      <c r="M283" s="41"/>
      <c r="N283" s="41"/>
      <c r="O283" s="41"/>
      <c r="P283" s="41"/>
      <c r="Q283" s="53"/>
      <c r="R283" s="41"/>
      <c r="S283" s="41"/>
      <c r="T283" s="57"/>
      <c r="U283" s="41"/>
      <c r="V283" s="41"/>
      <c r="W283" s="56"/>
      <c r="X283" s="41"/>
      <c r="Y283" s="58"/>
      <c r="Z283" s="41"/>
      <c r="AA283" s="41"/>
      <c r="AB283" s="171" t="str" cm="1">
        <f t="array" ref="AB283">IFERROR(IF(COUNTA('Detailed Inventory'!$B283:$AA283)=0,"",IF(AND($B283="",$C283=""),"Error: Missing Response in Column B or C",IF(OR($E283="",$Q283=""),"Error: Missing Response in Column E or Q",INDEX(SL_Class[Entire SL Classification],MATCH(SUMIFS(SL_Class[Unique ID],SL_Class[UpSys SL Material],I283,SL_Class[UpSys Ever Previously Lead],H283,SL_Class[DownCus SL Material],T283),SL_Class[Unique ID],0),0)))),"Error: Invalid Column H, I, or T. Check spelling &amp; valid options (see dropdown)")</f>
        <v/>
      </c>
      <c r="AC283" s="32"/>
      <c r="AD283" s="31" t="b">
        <f t="shared" si="8"/>
        <v>0</v>
      </c>
      <c r="AE283" s="31" t="b">
        <f t="shared" si="9"/>
        <v>0</v>
      </c>
    </row>
    <row r="284" spans="1:31" ht="50.15" customHeight="1" x14ac:dyDescent="0.35">
      <c r="A284" s="101">
        <v>279</v>
      </c>
      <c r="B284" s="53"/>
      <c r="C284" s="41"/>
      <c r="D284" s="54"/>
      <c r="E284" s="53"/>
      <c r="F284" s="41"/>
      <c r="G284" s="41"/>
      <c r="H284" s="53"/>
      <c r="I284" s="55"/>
      <c r="J284" s="41"/>
      <c r="K284" s="41"/>
      <c r="L284" s="56"/>
      <c r="M284" s="41"/>
      <c r="N284" s="41"/>
      <c r="O284" s="41"/>
      <c r="P284" s="41"/>
      <c r="Q284" s="53"/>
      <c r="R284" s="41"/>
      <c r="S284" s="41"/>
      <c r="T284" s="57"/>
      <c r="U284" s="41"/>
      <c r="V284" s="41"/>
      <c r="W284" s="56"/>
      <c r="X284" s="41"/>
      <c r="Y284" s="58"/>
      <c r="Z284" s="41"/>
      <c r="AA284" s="41"/>
      <c r="AB284" s="171" t="str" cm="1">
        <f t="array" ref="AB284">IFERROR(IF(COUNTA('Detailed Inventory'!$B284:$AA284)=0,"",IF(AND($B284="",$C284=""),"Error: Missing Response in Column B or C",IF(OR($E284="",$Q284=""),"Error: Missing Response in Column E or Q",INDEX(SL_Class[Entire SL Classification],MATCH(SUMIFS(SL_Class[Unique ID],SL_Class[UpSys SL Material],I284,SL_Class[UpSys Ever Previously Lead],H284,SL_Class[DownCus SL Material],T284),SL_Class[Unique ID],0),0)))),"Error: Invalid Column H, I, or T. Check spelling &amp; valid options (see dropdown)")</f>
        <v/>
      </c>
      <c r="AC284" s="32"/>
      <c r="AD284" s="31" t="b">
        <f t="shared" si="8"/>
        <v>0</v>
      </c>
      <c r="AE284" s="31" t="b">
        <f t="shared" si="9"/>
        <v>0</v>
      </c>
    </row>
    <row r="285" spans="1:31" ht="50.15" customHeight="1" x14ac:dyDescent="0.35">
      <c r="A285" s="100">
        <v>280</v>
      </c>
      <c r="B285" s="53"/>
      <c r="C285" s="41"/>
      <c r="D285" s="54"/>
      <c r="E285" s="53"/>
      <c r="F285" s="41"/>
      <c r="G285" s="41"/>
      <c r="H285" s="53"/>
      <c r="I285" s="55"/>
      <c r="J285" s="41"/>
      <c r="K285" s="41"/>
      <c r="L285" s="56"/>
      <c r="M285" s="41"/>
      <c r="N285" s="41"/>
      <c r="O285" s="41"/>
      <c r="P285" s="41"/>
      <c r="Q285" s="53"/>
      <c r="R285" s="41"/>
      <c r="S285" s="41"/>
      <c r="T285" s="57"/>
      <c r="U285" s="41"/>
      <c r="V285" s="41"/>
      <c r="W285" s="56"/>
      <c r="X285" s="41"/>
      <c r="Y285" s="58"/>
      <c r="Z285" s="41"/>
      <c r="AA285" s="41"/>
      <c r="AB285" s="171" t="str" cm="1">
        <f t="array" ref="AB285">IFERROR(IF(COUNTA('Detailed Inventory'!$B285:$AA285)=0,"",IF(AND($B285="",$C285=""),"Error: Missing Response in Column B or C",IF(OR($E285="",$Q285=""),"Error: Missing Response in Column E or Q",INDEX(SL_Class[Entire SL Classification],MATCH(SUMIFS(SL_Class[Unique ID],SL_Class[UpSys SL Material],I285,SL_Class[UpSys Ever Previously Lead],H285,SL_Class[DownCus SL Material],T285),SL_Class[Unique ID],0),0)))),"Error: Invalid Column H, I, or T. Check spelling &amp; valid options (see dropdown)")</f>
        <v/>
      </c>
      <c r="AC285" s="32"/>
      <c r="AD285" s="31" t="b">
        <f t="shared" si="8"/>
        <v>0</v>
      </c>
      <c r="AE285" s="31" t="b">
        <f t="shared" si="9"/>
        <v>0</v>
      </c>
    </row>
    <row r="286" spans="1:31" ht="50.15" customHeight="1" x14ac:dyDescent="0.35">
      <c r="A286" s="101">
        <v>281</v>
      </c>
      <c r="B286" s="53"/>
      <c r="C286" s="41"/>
      <c r="D286" s="54"/>
      <c r="E286" s="53"/>
      <c r="F286" s="41"/>
      <c r="G286" s="41"/>
      <c r="H286" s="53"/>
      <c r="I286" s="55"/>
      <c r="J286" s="41"/>
      <c r="K286" s="41"/>
      <c r="L286" s="56"/>
      <c r="M286" s="41"/>
      <c r="N286" s="41"/>
      <c r="O286" s="41"/>
      <c r="P286" s="41"/>
      <c r="Q286" s="53"/>
      <c r="R286" s="41"/>
      <c r="S286" s="41"/>
      <c r="T286" s="57"/>
      <c r="U286" s="41"/>
      <c r="V286" s="41"/>
      <c r="W286" s="56"/>
      <c r="X286" s="41"/>
      <c r="Y286" s="58"/>
      <c r="Z286" s="41"/>
      <c r="AA286" s="41"/>
      <c r="AB286" s="171" t="str" cm="1">
        <f t="array" ref="AB286">IFERROR(IF(COUNTA('Detailed Inventory'!$B286:$AA286)=0,"",IF(AND($B286="",$C286=""),"Error: Missing Response in Column B or C",IF(OR($E286="",$Q286=""),"Error: Missing Response in Column E or Q",INDEX(SL_Class[Entire SL Classification],MATCH(SUMIFS(SL_Class[Unique ID],SL_Class[UpSys SL Material],I286,SL_Class[UpSys Ever Previously Lead],H286,SL_Class[DownCus SL Material],T286),SL_Class[Unique ID],0),0)))),"Error: Invalid Column H, I, or T. Check spelling &amp; valid options (see dropdown)")</f>
        <v/>
      </c>
      <c r="AC286" s="32"/>
      <c r="AD286" s="31" t="b">
        <f t="shared" si="8"/>
        <v>0</v>
      </c>
      <c r="AE286" s="31" t="b">
        <f t="shared" si="9"/>
        <v>0</v>
      </c>
    </row>
    <row r="287" spans="1:31" ht="50.15" customHeight="1" x14ac:dyDescent="0.35">
      <c r="A287" s="100">
        <v>282</v>
      </c>
      <c r="B287" s="53"/>
      <c r="C287" s="41"/>
      <c r="D287" s="54"/>
      <c r="E287" s="53"/>
      <c r="F287" s="41"/>
      <c r="G287" s="41"/>
      <c r="H287" s="53"/>
      <c r="I287" s="55"/>
      <c r="J287" s="41"/>
      <c r="K287" s="41"/>
      <c r="L287" s="56"/>
      <c r="M287" s="41"/>
      <c r="N287" s="41"/>
      <c r="O287" s="41"/>
      <c r="P287" s="41"/>
      <c r="Q287" s="53"/>
      <c r="R287" s="41"/>
      <c r="S287" s="41"/>
      <c r="T287" s="57"/>
      <c r="U287" s="41"/>
      <c r="V287" s="41"/>
      <c r="W287" s="56"/>
      <c r="X287" s="41"/>
      <c r="Y287" s="58"/>
      <c r="Z287" s="41"/>
      <c r="AA287" s="41"/>
      <c r="AB287" s="171" t="str" cm="1">
        <f t="array" ref="AB287">IFERROR(IF(COUNTA('Detailed Inventory'!$B287:$AA287)=0,"",IF(AND($B287="",$C287=""),"Error: Missing Response in Column B or C",IF(OR($E287="",$Q287=""),"Error: Missing Response in Column E or Q",INDEX(SL_Class[Entire SL Classification],MATCH(SUMIFS(SL_Class[Unique ID],SL_Class[UpSys SL Material],I287,SL_Class[UpSys Ever Previously Lead],H287,SL_Class[DownCus SL Material],T287),SL_Class[Unique ID],0),0)))),"Error: Invalid Column H, I, or T. Check spelling &amp; valid options (see dropdown)")</f>
        <v/>
      </c>
      <c r="AC287" s="32"/>
      <c r="AD287" s="31" t="b">
        <f t="shared" si="8"/>
        <v>0</v>
      </c>
      <c r="AE287" s="31" t="b">
        <f t="shared" si="9"/>
        <v>0</v>
      </c>
    </row>
    <row r="288" spans="1:31" ht="50.15" customHeight="1" x14ac:dyDescent="0.35">
      <c r="A288" s="101">
        <v>283</v>
      </c>
      <c r="B288" s="53"/>
      <c r="C288" s="41"/>
      <c r="D288" s="54"/>
      <c r="E288" s="53"/>
      <c r="F288" s="41"/>
      <c r="G288" s="41"/>
      <c r="H288" s="53"/>
      <c r="I288" s="55"/>
      <c r="J288" s="41"/>
      <c r="K288" s="41"/>
      <c r="L288" s="56"/>
      <c r="M288" s="41"/>
      <c r="N288" s="41"/>
      <c r="O288" s="41"/>
      <c r="P288" s="41"/>
      <c r="Q288" s="53"/>
      <c r="R288" s="41"/>
      <c r="S288" s="41"/>
      <c r="T288" s="57"/>
      <c r="U288" s="41"/>
      <c r="V288" s="41"/>
      <c r="W288" s="56"/>
      <c r="X288" s="41"/>
      <c r="Y288" s="58"/>
      <c r="Z288" s="41"/>
      <c r="AA288" s="41"/>
      <c r="AB288" s="171" t="str" cm="1">
        <f t="array" ref="AB288">IFERROR(IF(COUNTA('Detailed Inventory'!$B288:$AA288)=0,"",IF(AND($B288="",$C288=""),"Error: Missing Response in Column B or C",IF(OR($E288="",$Q288=""),"Error: Missing Response in Column E or Q",INDEX(SL_Class[Entire SL Classification],MATCH(SUMIFS(SL_Class[Unique ID],SL_Class[UpSys SL Material],I288,SL_Class[UpSys Ever Previously Lead],H288,SL_Class[DownCus SL Material],T288),SL_Class[Unique ID],0),0)))),"Error: Invalid Column H, I, or T. Check spelling &amp; valid options (see dropdown)")</f>
        <v/>
      </c>
      <c r="AC288" s="32"/>
      <c r="AD288" s="31" t="b">
        <f t="shared" si="8"/>
        <v>0</v>
      </c>
      <c r="AE288" s="31" t="b">
        <f t="shared" si="9"/>
        <v>0</v>
      </c>
    </row>
    <row r="289" spans="1:31" ht="50.15" customHeight="1" x14ac:dyDescent="0.35">
      <c r="A289" s="100">
        <v>284</v>
      </c>
      <c r="B289" s="53"/>
      <c r="C289" s="41"/>
      <c r="D289" s="54"/>
      <c r="E289" s="53"/>
      <c r="F289" s="41"/>
      <c r="G289" s="41"/>
      <c r="H289" s="53"/>
      <c r="I289" s="55"/>
      <c r="J289" s="41"/>
      <c r="K289" s="41"/>
      <c r="L289" s="56"/>
      <c r="M289" s="41"/>
      <c r="N289" s="41"/>
      <c r="O289" s="41"/>
      <c r="P289" s="41"/>
      <c r="Q289" s="53"/>
      <c r="R289" s="41"/>
      <c r="S289" s="41"/>
      <c r="T289" s="57"/>
      <c r="U289" s="41"/>
      <c r="V289" s="41"/>
      <c r="W289" s="56"/>
      <c r="X289" s="41"/>
      <c r="Y289" s="58"/>
      <c r="Z289" s="41"/>
      <c r="AA289" s="41"/>
      <c r="AB289" s="171" t="str" cm="1">
        <f t="array" ref="AB289">IFERROR(IF(COUNTA('Detailed Inventory'!$B289:$AA289)=0,"",IF(AND($B289="",$C289=""),"Error: Missing Response in Column B or C",IF(OR($E289="",$Q289=""),"Error: Missing Response in Column E or Q",INDEX(SL_Class[Entire SL Classification],MATCH(SUMIFS(SL_Class[Unique ID],SL_Class[UpSys SL Material],I289,SL_Class[UpSys Ever Previously Lead],H289,SL_Class[DownCus SL Material],T289),SL_Class[Unique ID],0),0)))),"Error: Invalid Column H, I, or T. Check spelling &amp; valid options (see dropdown)")</f>
        <v/>
      </c>
      <c r="AC289" s="32"/>
      <c r="AD289" s="31" t="b">
        <f t="shared" si="8"/>
        <v>0</v>
      </c>
      <c r="AE289" s="31" t="b">
        <f t="shared" si="9"/>
        <v>0</v>
      </c>
    </row>
    <row r="290" spans="1:31" ht="50.15" customHeight="1" x14ac:dyDescent="0.35">
      <c r="A290" s="101">
        <v>285</v>
      </c>
      <c r="B290" s="53"/>
      <c r="C290" s="41"/>
      <c r="D290" s="54"/>
      <c r="E290" s="53"/>
      <c r="F290" s="41"/>
      <c r="G290" s="41"/>
      <c r="H290" s="53"/>
      <c r="I290" s="55"/>
      <c r="J290" s="41"/>
      <c r="K290" s="41"/>
      <c r="L290" s="56"/>
      <c r="M290" s="41"/>
      <c r="N290" s="41"/>
      <c r="O290" s="41"/>
      <c r="P290" s="41"/>
      <c r="Q290" s="53"/>
      <c r="R290" s="41"/>
      <c r="S290" s="41"/>
      <c r="T290" s="57"/>
      <c r="U290" s="41"/>
      <c r="V290" s="41"/>
      <c r="W290" s="56"/>
      <c r="X290" s="41"/>
      <c r="Y290" s="58"/>
      <c r="Z290" s="41"/>
      <c r="AA290" s="41"/>
      <c r="AB290" s="171" t="str" cm="1">
        <f t="array" ref="AB290">IFERROR(IF(COUNTA('Detailed Inventory'!$B290:$AA290)=0,"",IF(AND($B290="",$C290=""),"Error: Missing Response in Column B or C",IF(OR($E290="",$Q290=""),"Error: Missing Response in Column E or Q",INDEX(SL_Class[Entire SL Classification],MATCH(SUMIFS(SL_Class[Unique ID],SL_Class[UpSys SL Material],I290,SL_Class[UpSys Ever Previously Lead],H290,SL_Class[DownCus SL Material],T290),SL_Class[Unique ID],0),0)))),"Error: Invalid Column H, I, or T. Check spelling &amp; valid options (see dropdown)")</f>
        <v/>
      </c>
      <c r="AC290" s="32"/>
      <c r="AD290" s="31" t="b">
        <f t="shared" si="8"/>
        <v>0</v>
      </c>
      <c r="AE290" s="31" t="b">
        <f t="shared" si="9"/>
        <v>0</v>
      </c>
    </row>
    <row r="291" spans="1:31" ht="50.15" customHeight="1" x14ac:dyDescent="0.35">
      <c r="A291" s="100">
        <v>286</v>
      </c>
      <c r="B291" s="53"/>
      <c r="C291" s="41"/>
      <c r="D291" s="54"/>
      <c r="E291" s="53"/>
      <c r="F291" s="41"/>
      <c r="G291" s="41"/>
      <c r="H291" s="53"/>
      <c r="I291" s="55"/>
      <c r="J291" s="41"/>
      <c r="K291" s="41"/>
      <c r="L291" s="56"/>
      <c r="M291" s="41"/>
      <c r="N291" s="41"/>
      <c r="O291" s="41"/>
      <c r="P291" s="41"/>
      <c r="Q291" s="53"/>
      <c r="R291" s="41"/>
      <c r="S291" s="41"/>
      <c r="T291" s="57"/>
      <c r="U291" s="41"/>
      <c r="V291" s="41"/>
      <c r="W291" s="56"/>
      <c r="X291" s="41"/>
      <c r="Y291" s="58"/>
      <c r="Z291" s="41"/>
      <c r="AA291" s="41"/>
      <c r="AB291" s="171" t="str" cm="1">
        <f t="array" ref="AB291">IFERROR(IF(COUNTA('Detailed Inventory'!$B291:$AA291)=0,"",IF(AND($B291="",$C291=""),"Error: Missing Response in Column B or C",IF(OR($E291="",$Q291=""),"Error: Missing Response in Column E or Q",INDEX(SL_Class[Entire SL Classification],MATCH(SUMIFS(SL_Class[Unique ID],SL_Class[UpSys SL Material],I291,SL_Class[UpSys Ever Previously Lead],H291,SL_Class[DownCus SL Material],T291),SL_Class[Unique ID],0),0)))),"Error: Invalid Column H, I, or T. Check spelling &amp; valid options (see dropdown)")</f>
        <v/>
      </c>
      <c r="AC291" s="32"/>
      <c r="AD291" s="31" t="b">
        <f t="shared" si="8"/>
        <v>0</v>
      </c>
      <c r="AE291" s="31" t="b">
        <f t="shared" si="9"/>
        <v>0</v>
      </c>
    </row>
    <row r="292" spans="1:31" ht="50.15" customHeight="1" x14ac:dyDescent="0.35">
      <c r="A292" s="101">
        <v>287</v>
      </c>
      <c r="B292" s="53"/>
      <c r="C292" s="41"/>
      <c r="D292" s="54"/>
      <c r="E292" s="53"/>
      <c r="F292" s="41"/>
      <c r="G292" s="41"/>
      <c r="H292" s="53"/>
      <c r="I292" s="55"/>
      <c r="J292" s="41"/>
      <c r="K292" s="41"/>
      <c r="L292" s="56"/>
      <c r="M292" s="41"/>
      <c r="N292" s="41"/>
      <c r="O292" s="41"/>
      <c r="P292" s="41"/>
      <c r="Q292" s="53"/>
      <c r="R292" s="41"/>
      <c r="S292" s="41"/>
      <c r="T292" s="57"/>
      <c r="U292" s="41"/>
      <c r="V292" s="41"/>
      <c r="W292" s="56"/>
      <c r="X292" s="41"/>
      <c r="Y292" s="58"/>
      <c r="Z292" s="41"/>
      <c r="AA292" s="41"/>
      <c r="AB292" s="171" t="str" cm="1">
        <f t="array" ref="AB292">IFERROR(IF(COUNTA('Detailed Inventory'!$B292:$AA292)=0,"",IF(AND($B292="",$C292=""),"Error: Missing Response in Column B or C",IF(OR($E292="",$Q292=""),"Error: Missing Response in Column E or Q",INDEX(SL_Class[Entire SL Classification],MATCH(SUMIFS(SL_Class[Unique ID],SL_Class[UpSys SL Material],I292,SL_Class[UpSys Ever Previously Lead],H292,SL_Class[DownCus SL Material],T292),SL_Class[Unique ID],0),0)))),"Error: Invalid Column H, I, or T. Check spelling &amp; valid options (see dropdown)")</f>
        <v/>
      </c>
      <c r="AC292" s="32"/>
      <c r="AD292" s="31" t="b">
        <f t="shared" si="8"/>
        <v>0</v>
      </c>
      <c r="AE292" s="31" t="b">
        <f t="shared" si="9"/>
        <v>0</v>
      </c>
    </row>
    <row r="293" spans="1:31" ht="50.15" customHeight="1" x14ac:dyDescent="0.35">
      <c r="A293" s="100">
        <v>288</v>
      </c>
      <c r="B293" s="53"/>
      <c r="C293" s="41"/>
      <c r="D293" s="54"/>
      <c r="E293" s="53"/>
      <c r="F293" s="41"/>
      <c r="G293" s="41"/>
      <c r="H293" s="53"/>
      <c r="I293" s="55"/>
      <c r="J293" s="41"/>
      <c r="K293" s="41"/>
      <c r="L293" s="56"/>
      <c r="M293" s="41"/>
      <c r="N293" s="41"/>
      <c r="O293" s="41"/>
      <c r="P293" s="41"/>
      <c r="Q293" s="53"/>
      <c r="R293" s="41"/>
      <c r="S293" s="41"/>
      <c r="T293" s="57"/>
      <c r="U293" s="41"/>
      <c r="V293" s="41"/>
      <c r="W293" s="56"/>
      <c r="X293" s="41"/>
      <c r="Y293" s="58"/>
      <c r="Z293" s="41"/>
      <c r="AA293" s="41"/>
      <c r="AB293" s="171" t="str" cm="1">
        <f t="array" ref="AB293">IFERROR(IF(COUNTA('Detailed Inventory'!$B293:$AA293)=0,"",IF(AND($B293="",$C293=""),"Error: Missing Response in Column B or C",IF(OR($E293="",$Q293=""),"Error: Missing Response in Column E or Q",INDEX(SL_Class[Entire SL Classification],MATCH(SUMIFS(SL_Class[Unique ID],SL_Class[UpSys SL Material],I293,SL_Class[UpSys Ever Previously Lead],H293,SL_Class[DownCus SL Material],T293),SL_Class[Unique ID],0),0)))),"Error: Invalid Column H, I, or T. Check spelling &amp; valid options (see dropdown)")</f>
        <v/>
      </c>
      <c r="AC293" s="32"/>
      <c r="AD293" s="31" t="b">
        <f t="shared" si="8"/>
        <v>0</v>
      </c>
      <c r="AE293" s="31" t="b">
        <f t="shared" si="9"/>
        <v>0</v>
      </c>
    </row>
    <row r="294" spans="1:31" ht="50.15" customHeight="1" x14ac:dyDescent="0.35">
      <c r="A294" s="101">
        <v>289</v>
      </c>
      <c r="B294" s="53"/>
      <c r="C294" s="41"/>
      <c r="D294" s="54"/>
      <c r="E294" s="53"/>
      <c r="F294" s="41"/>
      <c r="G294" s="41"/>
      <c r="H294" s="53"/>
      <c r="I294" s="55"/>
      <c r="J294" s="41"/>
      <c r="K294" s="41"/>
      <c r="L294" s="56"/>
      <c r="M294" s="41"/>
      <c r="N294" s="41"/>
      <c r="O294" s="41"/>
      <c r="P294" s="41"/>
      <c r="Q294" s="53"/>
      <c r="R294" s="41"/>
      <c r="S294" s="41"/>
      <c r="T294" s="57"/>
      <c r="U294" s="41"/>
      <c r="V294" s="41"/>
      <c r="W294" s="56"/>
      <c r="X294" s="41"/>
      <c r="Y294" s="58"/>
      <c r="Z294" s="41"/>
      <c r="AA294" s="41"/>
      <c r="AB294" s="171" t="str" cm="1">
        <f t="array" ref="AB294">IFERROR(IF(COUNTA('Detailed Inventory'!$B294:$AA294)=0,"",IF(AND($B294="",$C294=""),"Error: Missing Response in Column B or C",IF(OR($E294="",$Q294=""),"Error: Missing Response in Column E or Q",INDEX(SL_Class[Entire SL Classification],MATCH(SUMIFS(SL_Class[Unique ID],SL_Class[UpSys SL Material],I294,SL_Class[UpSys Ever Previously Lead],H294,SL_Class[DownCus SL Material],T294),SL_Class[Unique ID],0),0)))),"Error: Invalid Column H, I, or T. Check spelling &amp; valid options (see dropdown)")</f>
        <v/>
      </c>
      <c r="AC294" s="32"/>
      <c r="AD294" s="31" t="b">
        <f t="shared" si="8"/>
        <v>0</v>
      </c>
      <c r="AE294" s="31" t="b">
        <f t="shared" si="9"/>
        <v>0</v>
      </c>
    </row>
    <row r="295" spans="1:31" ht="50.15" customHeight="1" x14ac:dyDescent="0.35">
      <c r="A295" s="100">
        <v>290</v>
      </c>
      <c r="B295" s="53"/>
      <c r="C295" s="41"/>
      <c r="D295" s="54"/>
      <c r="E295" s="53"/>
      <c r="F295" s="41"/>
      <c r="G295" s="41"/>
      <c r="H295" s="53"/>
      <c r="I295" s="55"/>
      <c r="J295" s="41"/>
      <c r="K295" s="41"/>
      <c r="L295" s="56"/>
      <c r="M295" s="41"/>
      <c r="N295" s="41"/>
      <c r="O295" s="41"/>
      <c r="P295" s="41"/>
      <c r="Q295" s="53"/>
      <c r="R295" s="41"/>
      <c r="S295" s="41"/>
      <c r="T295" s="57"/>
      <c r="U295" s="41"/>
      <c r="V295" s="41"/>
      <c r="W295" s="56"/>
      <c r="X295" s="41"/>
      <c r="Y295" s="58"/>
      <c r="Z295" s="41"/>
      <c r="AA295" s="41"/>
      <c r="AB295" s="171" t="str" cm="1">
        <f t="array" ref="AB295">IFERROR(IF(COUNTA('Detailed Inventory'!$B295:$AA295)=0,"",IF(AND($B295="",$C295=""),"Error: Missing Response in Column B or C",IF(OR($E295="",$Q295=""),"Error: Missing Response in Column E or Q",INDEX(SL_Class[Entire SL Classification],MATCH(SUMIFS(SL_Class[Unique ID],SL_Class[UpSys SL Material],I295,SL_Class[UpSys Ever Previously Lead],H295,SL_Class[DownCus SL Material],T295),SL_Class[Unique ID],0),0)))),"Error: Invalid Column H, I, or T. Check spelling &amp; valid options (see dropdown)")</f>
        <v/>
      </c>
      <c r="AC295" s="32"/>
      <c r="AD295" s="31" t="b">
        <f t="shared" si="8"/>
        <v>0</v>
      </c>
      <c r="AE295" s="31" t="b">
        <f t="shared" si="9"/>
        <v>0</v>
      </c>
    </row>
    <row r="296" spans="1:31" ht="50.15" customHeight="1" x14ac:dyDescent="0.35">
      <c r="A296" s="101">
        <v>291</v>
      </c>
      <c r="B296" s="53"/>
      <c r="C296" s="41"/>
      <c r="D296" s="54"/>
      <c r="E296" s="53"/>
      <c r="F296" s="41"/>
      <c r="G296" s="41"/>
      <c r="H296" s="53"/>
      <c r="I296" s="55"/>
      <c r="J296" s="41"/>
      <c r="K296" s="41"/>
      <c r="L296" s="56"/>
      <c r="M296" s="41"/>
      <c r="N296" s="41"/>
      <c r="O296" s="41"/>
      <c r="P296" s="41"/>
      <c r="Q296" s="53"/>
      <c r="R296" s="41"/>
      <c r="S296" s="41"/>
      <c r="T296" s="57"/>
      <c r="U296" s="41"/>
      <c r="V296" s="41"/>
      <c r="W296" s="56"/>
      <c r="X296" s="41"/>
      <c r="Y296" s="58"/>
      <c r="Z296" s="41"/>
      <c r="AA296" s="41"/>
      <c r="AB296" s="171" t="str" cm="1">
        <f t="array" ref="AB296">IFERROR(IF(COUNTA('Detailed Inventory'!$B296:$AA296)=0,"",IF(AND($B296="",$C296=""),"Error: Missing Response in Column B or C",IF(OR($E296="",$Q296=""),"Error: Missing Response in Column E or Q",INDEX(SL_Class[Entire SL Classification],MATCH(SUMIFS(SL_Class[Unique ID],SL_Class[UpSys SL Material],I296,SL_Class[UpSys Ever Previously Lead],H296,SL_Class[DownCus SL Material],T296),SL_Class[Unique ID],0),0)))),"Error: Invalid Column H, I, or T. Check spelling &amp; valid options (see dropdown)")</f>
        <v/>
      </c>
      <c r="AC296" s="32"/>
      <c r="AD296" s="31" t="b">
        <f t="shared" si="8"/>
        <v>0</v>
      </c>
      <c r="AE296" s="31" t="b">
        <f t="shared" si="9"/>
        <v>0</v>
      </c>
    </row>
    <row r="297" spans="1:31" ht="50.15" customHeight="1" x14ac:dyDescent="0.35">
      <c r="A297" s="100">
        <v>292</v>
      </c>
      <c r="B297" s="53"/>
      <c r="C297" s="41"/>
      <c r="D297" s="54"/>
      <c r="E297" s="53"/>
      <c r="F297" s="41"/>
      <c r="G297" s="41"/>
      <c r="H297" s="53"/>
      <c r="I297" s="55"/>
      <c r="J297" s="41"/>
      <c r="K297" s="41"/>
      <c r="L297" s="56"/>
      <c r="M297" s="41"/>
      <c r="N297" s="41"/>
      <c r="O297" s="41"/>
      <c r="P297" s="41"/>
      <c r="Q297" s="53"/>
      <c r="R297" s="41"/>
      <c r="S297" s="41"/>
      <c r="T297" s="57"/>
      <c r="U297" s="41"/>
      <c r="V297" s="41"/>
      <c r="W297" s="56"/>
      <c r="X297" s="41"/>
      <c r="Y297" s="58"/>
      <c r="Z297" s="41"/>
      <c r="AA297" s="41"/>
      <c r="AB297" s="171" t="str" cm="1">
        <f t="array" ref="AB297">IFERROR(IF(COUNTA('Detailed Inventory'!$B297:$AA297)=0,"",IF(AND($B297="",$C297=""),"Error: Missing Response in Column B or C",IF(OR($E297="",$Q297=""),"Error: Missing Response in Column E or Q",INDEX(SL_Class[Entire SL Classification],MATCH(SUMIFS(SL_Class[Unique ID],SL_Class[UpSys SL Material],I297,SL_Class[UpSys Ever Previously Lead],H297,SL_Class[DownCus SL Material],T297),SL_Class[Unique ID],0),0)))),"Error: Invalid Column H, I, or T. Check spelling &amp; valid options (see dropdown)")</f>
        <v/>
      </c>
      <c r="AC297" s="32"/>
      <c r="AD297" s="31" t="b">
        <f t="shared" si="8"/>
        <v>0</v>
      </c>
      <c r="AE297" s="31" t="b">
        <f t="shared" si="9"/>
        <v>0</v>
      </c>
    </row>
    <row r="298" spans="1:31" ht="50.15" customHeight="1" x14ac:dyDescent="0.35">
      <c r="A298" s="101">
        <v>293</v>
      </c>
      <c r="B298" s="53"/>
      <c r="C298" s="41"/>
      <c r="D298" s="54"/>
      <c r="E298" s="53"/>
      <c r="F298" s="41"/>
      <c r="G298" s="41"/>
      <c r="H298" s="53"/>
      <c r="I298" s="55"/>
      <c r="J298" s="41"/>
      <c r="K298" s="41"/>
      <c r="L298" s="56"/>
      <c r="M298" s="41"/>
      <c r="N298" s="41"/>
      <c r="O298" s="41"/>
      <c r="P298" s="41"/>
      <c r="Q298" s="53"/>
      <c r="R298" s="41"/>
      <c r="S298" s="41"/>
      <c r="T298" s="57"/>
      <c r="U298" s="41"/>
      <c r="V298" s="41"/>
      <c r="W298" s="56"/>
      <c r="X298" s="41"/>
      <c r="Y298" s="58"/>
      <c r="Z298" s="41"/>
      <c r="AA298" s="41"/>
      <c r="AB298" s="171" t="str" cm="1">
        <f t="array" ref="AB298">IFERROR(IF(COUNTA('Detailed Inventory'!$B298:$AA298)=0,"",IF(AND($B298="",$C298=""),"Error: Missing Response in Column B or C",IF(OR($E298="",$Q298=""),"Error: Missing Response in Column E or Q",INDEX(SL_Class[Entire SL Classification],MATCH(SUMIFS(SL_Class[Unique ID],SL_Class[UpSys SL Material],I298,SL_Class[UpSys Ever Previously Lead],H298,SL_Class[DownCus SL Material],T298),SL_Class[Unique ID],0),0)))),"Error: Invalid Column H, I, or T. Check spelling &amp; valid options (see dropdown)")</f>
        <v/>
      </c>
      <c r="AC298" s="32"/>
      <c r="AD298" s="31" t="b">
        <f t="shared" si="8"/>
        <v>0</v>
      </c>
      <c r="AE298" s="31" t="b">
        <f t="shared" si="9"/>
        <v>0</v>
      </c>
    </row>
    <row r="299" spans="1:31" ht="50.15" customHeight="1" x14ac:dyDescent="0.35">
      <c r="A299" s="100">
        <v>294</v>
      </c>
      <c r="B299" s="53"/>
      <c r="C299" s="41"/>
      <c r="D299" s="54"/>
      <c r="E299" s="53"/>
      <c r="F299" s="41"/>
      <c r="G299" s="41"/>
      <c r="H299" s="53"/>
      <c r="I299" s="55"/>
      <c r="J299" s="41"/>
      <c r="K299" s="41"/>
      <c r="L299" s="56"/>
      <c r="M299" s="41"/>
      <c r="N299" s="41"/>
      <c r="O299" s="41"/>
      <c r="P299" s="41"/>
      <c r="Q299" s="53"/>
      <c r="R299" s="41"/>
      <c r="S299" s="41"/>
      <c r="T299" s="57"/>
      <c r="U299" s="41"/>
      <c r="V299" s="41"/>
      <c r="W299" s="56"/>
      <c r="X299" s="41"/>
      <c r="Y299" s="58"/>
      <c r="Z299" s="41"/>
      <c r="AA299" s="41"/>
      <c r="AB299" s="171" t="str" cm="1">
        <f t="array" ref="AB299">IFERROR(IF(COUNTA('Detailed Inventory'!$B299:$AA299)=0,"",IF(AND($B299="",$C299=""),"Error: Missing Response in Column B or C",IF(OR($E299="",$Q299=""),"Error: Missing Response in Column E or Q",INDEX(SL_Class[Entire SL Classification],MATCH(SUMIFS(SL_Class[Unique ID],SL_Class[UpSys SL Material],I299,SL_Class[UpSys Ever Previously Lead],H299,SL_Class[DownCus SL Material],T299),SL_Class[Unique ID],0),0)))),"Error: Invalid Column H, I, or T. Check spelling &amp; valid options (see dropdown)")</f>
        <v/>
      </c>
      <c r="AC299" s="32"/>
      <c r="AD299" s="31" t="b">
        <f t="shared" si="8"/>
        <v>0</v>
      </c>
      <c r="AE299" s="31" t="b">
        <f t="shared" si="9"/>
        <v>0</v>
      </c>
    </row>
    <row r="300" spans="1:31" ht="50.15" customHeight="1" x14ac:dyDescent="0.35">
      <c r="A300" s="101">
        <v>295</v>
      </c>
      <c r="B300" s="53"/>
      <c r="C300" s="41"/>
      <c r="D300" s="54"/>
      <c r="E300" s="53"/>
      <c r="F300" s="41"/>
      <c r="G300" s="41"/>
      <c r="H300" s="53"/>
      <c r="I300" s="55"/>
      <c r="J300" s="41"/>
      <c r="K300" s="41"/>
      <c r="L300" s="56"/>
      <c r="M300" s="41"/>
      <c r="N300" s="41"/>
      <c r="O300" s="41"/>
      <c r="P300" s="41"/>
      <c r="Q300" s="53"/>
      <c r="R300" s="41"/>
      <c r="S300" s="41"/>
      <c r="T300" s="57"/>
      <c r="U300" s="41"/>
      <c r="V300" s="41"/>
      <c r="W300" s="56"/>
      <c r="X300" s="41"/>
      <c r="Y300" s="58"/>
      <c r="Z300" s="41"/>
      <c r="AA300" s="41"/>
      <c r="AB300" s="171" t="str" cm="1">
        <f t="array" ref="AB300">IFERROR(IF(COUNTA('Detailed Inventory'!$B300:$AA300)=0,"",IF(AND($B300="",$C300=""),"Error: Missing Response in Column B or C",IF(OR($E300="",$Q300=""),"Error: Missing Response in Column E or Q",INDEX(SL_Class[Entire SL Classification],MATCH(SUMIFS(SL_Class[Unique ID],SL_Class[UpSys SL Material],I300,SL_Class[UpSys Ever Previously Lead],H300,SL_Class[DownCus SL Material],T300),SL_Class[Unique ID],0),0)))),"Error: Invalid Column H, I, or T. Check spelling &amp; valid options (see dropdown)")</f>
        <v/>
      </c>
      <c r="AC300" s="32"/>
      <c r="AD300" s="31" t="b">
        <f t="shared" si="8"/>
        <v>0</v>
      </c>
      <c r="AE300" s="31" t="b">
        <f t="shared" si="9"/>
        <v>0</v>
      </c>
    </row>
    <row r="301" spans="1:31" ht="50.15" customHeight="1" x14ac:dyDescent="0.35">
      <c r="A301" s="100">
        <v>296</v>
      </c>
      <c r="B301" s="53"/>
      <c r="C301" s="41"/>
      <c r="D301" s="54"/>
      <c r="E301" s="53"/>
      <c r="F301" s="41"/>
      <c r="G301" s="41"/>
      <c r="H301" s="53"/>
      <c r="I301" s="55"/>
      <c r="J301" s="41"/>
      <c r="K301" s="41"/>
      <c r="L301" s="56"/>
      <c r="M301" s="41"/>
      <c r="N301" s="41"/>
      <c r="O301" s="41"/>
      <c r="P301" s="41"/>
      <c r="Q301" s="53"/>
      <c r="R301" s="41"/>
      <c r="S301" s="41"/>
      <c r="T301" s="57"/>
      <c r="U301" s="41"/>
      <c r="V301" s="41"/>
      <c r="W301" s="56"/>
      <c r="X301" s="41"/>
      <c r="Y301" s="58"/>
      <c r="Z301" s="41"/>
      <c r="AA301" s="41"/>
      <c r="AB301" s="171" t="str" cm="1">
        <f t="array" ref="AB301">IFERROR(IF(COUNTA('Detailed Inventory'!$B301:$AA301)=0,"",IF(AND($B301="",$C301=""),"Error: Missing Response in Column B or C",IF(OR($E301="",$Q301=""),"Error: Missing Response in Column E or Q",INDEX(SL_Class[Entire SL Classification],MATCH(SUMIFS(SL_Class[Unique ID],SL_Class[UpSys SL Material],I301,SL_Class[UpSys Ever Previously Lead],H301,SL_Class[DownCus SL Material],T301),SL_Class[Unique ID],0),0)))),"Error: Invalid Column H, I, or T. Check spelling &amp; valid options (see dropdown)")</f>
        <v/>
      </c>
      <c r="AC301" s="32"/>
      <c r="AD301" s="31" t="b">
        <f t="shared" si="8"/>
        <v>0</v>
      </c>
      <c r="AE301" s="31" t="b">
        <f t="shared" si="9"/>
        <v>0</v>
      </c>
    </row>
    <row r="302" spans="1:31" ht="50.15" customHeight="1" x14ac:dyDescent="0.35">
      <c r="A302" s="101">
        <v>297</v>
      </c>
      <c r="B302" s="53"/>
      <c r="C302" s="41"/>
      <c r="D302" s="54"/>
      <c r="E302" s="53"/>
      <c r="F302" s="41"/>
      <c r="G302" s="41"/>
      <c r="H302" s="53"/>
      <c r="I302" s="55"/>
      <c r="J302" s="41"/>
      <c r="K302" s="41"/>
      <c r="L302" s="56"/>
      <c r="M302" s="41"/>
      <c r="N302" s="41"/>
      <c r="O302" s="41"/>
      <c r="P302" s="41"/>
      <c r="Q302" s="53"/>
      <c r="R302" s="41"/>
      <c r="S302" s="41"/>
      <c r="T302" s="57"/>
      <c r="U302" s="41"/>
      <c r="V302" s="41"/>
      <c r="W302" s="56"/>
      <c r="X302" s="41"/>
      <c r="Y302" s="58"/>
      <c r="Z302" s="41"/>
      <c r="AA302" s="41"/>
      <c r="AB302" s="171" t="str" cm="1">
        <f t="array" ref="AB302">IFERROR(IF(COUNTA('Detailed Inventory'!$B302:$AA302)=0,"",IF(AND($B302="",$C302=""),"Error: Missing Response in Column B or C",IF(OR($E302="",$Q302=""),"Error: Missing Response in Column E or Q",INDEX(SL_Class[Entire SL Classification],MATCH(SUMIFS(SL_Class[Unique ID],SL_Class[UpSys SL Material],I302,SL_Class[UpSys Ever Previously Lead],H302,SL_Class[DownCus SL Material],T302),SL_Class[Unique ID],0),0)))),"Error: Invalid Column H, I, or T. Check spelling &amp; valid options (see dropdown)")</f>
        <v/>
      </c>
      <c r="AC302" s="32"/>
      <c r="AD302" s="31" t="b">
        <f t="shared" si="8"/>
        <v>0</v>
      </c>
      <c r="AE302" s="31" t="b">
        <f t="shared" si="9"/>
        <v>0</v>
      </c>
    </row>
    <row r="303" spans="1:31" ht="50.15" customHeight="1" x14ac:dyDescent="0.35">
      <c r="A303" s="100">
        <v>298</v>
      </c>
      <c r="B303" s="53"/>
      <c r="C303" s="41"/>
      <c r="D303" s="54"/>
      <c r="E303" s="53"/>
      <c r="F303" s="41"/>
      <c r="G303" s="41"/>
      <c r="H303" s="53"/>
      <c r="I303" s="55"/>
      <c r="J303" s="41"/>
      <c r="K303" s="41"/>
      <c r="L303" s="56"/>
      <c r="M303" s="41"/>
      <c r="N303" s="41"/>
      <c r="O303" s="41"/>
      <c r="P303" s="41"/>
      <c r="Q303" s="53"/>
      <c r="R303" s="41"/>
      <c r="S303" s="41"/>
      <c r="T303" s="57"/>
      <c r="U303" s="41"/>
      <c r="V303" s="41"/>
      <c r="W303" s="56"/>
      <c r="X303" s="41"/>
      <c r="Y303" s="58"/>
      <c r="Z303" s="41"/>
      <c r="AA303" s="41"/>
      <c r="AB303" s="171" t="str" cm="1">
        <f t="array" ref="AB303">IFERROR(IF(COUNTA('Detailed Inventory'!$B303:$AA303)=0,"",IF(AND($B303="",$C303=""),"Error: Missing Response in Column B or C",IF(OR($E303="",$Q303=""),"Error: Missing Response in Column E or Q",INDEX(SL_Class[Entire SL Classification],MATCH(SUMIFS(SL_Class[Unique ID],SL_Class[UpSys SL Material],I303,SL_Class[UpSys Ever Previously Lead],H303,SL_Class[DownCus SL Material],T303),SL_Class[Unique ID],0),0)))),"Error: Invalid Column H, I, or T. Check spelling &amp; valid options (see dropdown)")</f>
        <v/>
      </c>
      <c r="AC303" s="32"/>
      <c r="AD303" s="31" t="b">
        <f t="shared" si="8"/>
        <v>0</v>
      </c>
      <c r="AE303" s="31" t="b">
        <f t="shared" si="9"/>
        <v>0</v>
      </c>
    </row>
    <row r="304" spans="1:31" ht="50.15" customHeight="1" x14ac:dyDescent="0.35">
      <c r="A304" s="101">
        <v>299</v>
      </c>
      <c r="B304" s="53"/>
      <c r="C304" s="41"/>
      <c r="D304" s="54"/>
      <c r="E304" s="53"/>
      <c r="F304" s="41"/>
      <c r="G304" s="41"/>
      <c r="H304" s="53"/>
      <c r="I304" s="55"/>
      <c r="J304" s="41"/>
      <c r="K304" s="41"/>
      <c r="L304" s="56"/>
      <c r="M304" s="41"/>
      <c r="N304" s="41"/>
      <c r="O304" s="41"/>
      <c r="P304" s="41"/>
      <c r="Q304" s="53"/>
      <c r="R304" s="41"/>
      <c r="S304" s="41"/>
      <c r="T304" s="57"/>
      <c r="U304" s="41"/>
      <c r="V304" s="41"/>
      <c r="W304" s="56"/>
      <c r="X304" s="41"/>
      <c r="Y304" s="58"/>
      <c r="Z304" s="41"/>
      <c r="AA304" s="41"/>
      <c r="AB304" s="171" t="str" cm="1">
        <f t="array" ref="AB304">IFERROR(IF(COUNTA('Detailed Inventory'!$B304:$AA304)=0,"",IF(AND($B304="",$C304=""),"Error: Missing Response in Column B or C",IF(OR($E304="",$Q304=""),"Error: Missing Response in Column E or Q",INDEX(SL_Class[Entire SL Classification],MATCH(SUMIFS(SL_Class[Unique ID],SL_Class[UpSys SL Material],I304,SL_Class[UpSys Ever Previously Lead],H304,SL_Class[DownCus SL Material],T304),SL_Class[Unique ID],0),0)))),"Error: Invalid Column H, I, or T. Check spelling &amp; valid options (see dropdown)")</f>
        <v/>
      </c>
      <c r="AC304" s="32"/>
      <c r="AD304" s="31" t="b">
        <f t="shared" si="8"/>
        <v>0</v>
      </c>
      <c r="AE304" s="31" t="b">
        <f t="shared" si="9"/>
        <v>0</v>
      </c>
    </row>
    <row r="305" spans="1:31" ht="50.15" customHeight="1" x14ac:dyDescent="0.35">
      <c r="A305" s="100">
        <v>300</v>
      </c>
      <c r="B305" s="53"/>
      <c r="C305" s="41"/>
      <c r="D305" s="54"/>
      <c r="E305" s="53"/>
      <c r="F305" s="41"/>
      <c r="G305" s="41"/>
      <c r="H305" s="53"/>
      <c r="I305" s="55"/>
      <c r="J305" s="41"/>
      <c r="K305" s="41"/>
      <c r="L305" s="56"/>
      <c r="M305" s="41"/>
      <c r="N305" s="41"/>
      <c r="O305" s="41"/>
      <c r="P305" s="41"/>
      <c r="Q305" s="53"/>
      <c r="R305" s="41"/>
      <c r="S305" s="41"/>
      <c r="T305" s="57"/>
      <c r="U305" s="41"/>
      <c r="V305" s="41"/>
      <c r="W305" s="56"/>
      <c r="X305" s="41"/>
      <c r="Y305" s="58"/>
      <c r="Z305" s="41"/>
      <c r="AA305" s="41"/>
      <c r="AB305" s="171" t="str" cm="1">
        <f t="array" ref="AB305">IFERROR(IF(COUNTA('Detailed Inventory'!$B305:$AA305)=0,"",IF(AND($B305="",$C305=""),"Error: Missing Response in Column B or C",IF(OR($E305="",$Q305=""),"Error: Missing Response in Column E or Q",INDEX(SL_Class[Entire SL Classification],MATCH(SUMIFS(SL_Class[Unique ID],SL_Class[UpSys SL Material],I305,SL_Class[UpSys Ever Previously Lead],H305,SL_Class[DownCus SL Material],T305),SL_Class[Unique ID],0),0)))),"Error: Invalid Column H, I, or T. Check spelling &amp; valid options (see dropdown)")</f>
        <v/>
      </c>
      <c r="AC305" s="32"/>
      <c r="AD305" s="31" t="b">
        <f t="shared" si="8"/>
        <v>0</v>
      </c>
      <c r="AE305" s="31" t="b">
        <f t="shared" si="9"/>
        <v>0</v>
      </c>
    </row>
    <row r="306" spans="1:31" ht="50.15" customHeight="1" x14ac:dyDescent="0.35">
      <c r="A306" s="101">
        <v>301</v>
      </c>
      <c r="B306" s="53"/>
      <c r="C306" s="41"/>
      <c r="D306" s="54"/>
      <c r="E306" s="53"/>
      <c r="F306" s="41"/>
      <c r="G306" s="41"/>
      <c r="H306" s="53"/>
      <c r="I306" s="55"/>
      <c r="J306" s="41"/>
      <c r="K306" s="41"/>
      <c r="L306" s="56"/>
      <c r="M306" s="41"/>
      <c r="N306" s="41"/>
      <c r="O306" s="41"/>
      <c r="P306" s="41"/>
      <c r="Q306" s="53"/>
      <c r="R306" s="41"/>
      <c r="S306" s="41"/>
      <c r="T306" s="57"/>
      <c r="U306" s="41"/>
      <c r="V306" s="41"/>
      <c r="W306" s="56"/>
      <c r="X306" s="41"/>
      <c r="Y306" s="58"/>
      <c r="Z306" s="41"/>
      <c r="AA306" s="41"/>
      <c r="AB306" s="171" t="str" cm="1">
        <f t="array" ref="AB306">IFERROR(IF(COUNTA('Detailed Inventory'!$B306:$AA306)=0,"",IF(AND($B306="",$C306=""),"Error: Missing Response in Column B or C",IF(OR($E306="",$Q306=""),"Error: Missing Response in Column E or Q",INDEX(SL_Class[Entire SL Classification],MATCH(SUMIFS(SL_Class[Unique ID],SL_Class[UpSys SL Material],I306,SL_Class[UpSys Ever Previously Lead],H306,SL_Class[DownCus SL Material],T306),SL_Class[Unique ID],0),0)))),"Error: Invalid Column H, I, or T. Check spelling &amp; valid options (see dropdown)")</f>
        <v/>
      </c>
      <c r="AC306" s="32"/>
      <c r="AD306" s="31" t="b">
        <f t="shared" si="8"/>
        <v>0</v>
      </c>
      <c r="AE306" s="31" t="b">
        <f t="shared" si="9"/>
        <v>0</v>
      </c>
    </row>
    <row r="307" spans="1:31" ht="50.15" customHeight="1" x14ac:dyDescent="0.35">
      <c r="A307" s="100">
        <v>302</v>
      </c>
      <c r="B307" s="53"/>
      <c r="C307" s="41"/>
      <c r="D307" s="54"/>
      <c r="E307" s="53"/>
      <c r="F307" s="41"/>
      <c r="G307" s="41"/>
      <c r="H307" s="53"/>
      <c r="I307" s="55"/>
      <c r="J307" s="41"/>
      <c r="K307" s="41"/>
      <c r="L307" s="56"/>
      <c r="M307" s="41"/>
      <c r="N307" s="41"/>
      <c r="O307" s="41"/>
      <c r="P307" s="41"/>
      <c r="Q307" s="53"/>
      <c r="R307" s="41"/>
      <c r="S307" s="41"/>
      <c r="T307" s="57"/>
      <c r="U307" s="41"/>
      <c r="V307" s="41"/>
      <c r="W307" s="56"/>
      <c r="X307" s="41"/>
      <c r="Y307" s="58"/>
      <c r="Z307" s="41"/>
      <c r="AA307" s="41"/>
      <c r="AB307" s="171" t="str" cm="1">
        <f t="array" ref="AB307">IFERROR(IF(COUNTA('Detailed Inventory'!$B307:$AA307)=0,"",IF(AND($B307="",$C307=""),"Error: Missing Response in Column B or C",IF(OR($E307="",$Q307=""),"Error: Missing Response in Column E or Q",INDEX(SL_Class[Entire SL Classification],MATCH(SUMIFS(SL_Class[Unique ID],SL_Class[UpSys SL Material],I307,SL_Class[UpSys Ever Previously Lead],H307,SL_Class[DownCus SL Material],T307),SL_Class[Unique ID],0),0)))),"Error: Invalid Column H, I, or T. Check spelling &amp; valid options (see dropdown)")</f>
        <v/>
      </c>
      <c r="AC307" s="32"/>
      <c r="AD307" s="31" t="b">
        <f t="shared" si="8"/>
        <v>0</v>
      </c>
      <c r="AE307" s="31" t="b">
        <f t="shared" si="9"/>
        <v>0</v>
      </c>
    </row>
    <row r="308" spans="1:31" ht="50.15" customHeight="1" x14ac:dyDescent="0.35">
      <c r="A308" s="101">
        <v>303</v>
      </c>
      <c r="B308" s="53"/>
      <c r="C308" s="41"/>
      <c r="D308" s="54"/>
      <c r="E308" s="53"/>
      <c r="F308" s="41"/>
      <c r="G308" s="41"/>
      <c r="H308" s="53"/>
      <c r="I308" s="55"/>
      <c r="J308" s="41"/>
      <c r="K308" s="41"/>
      <c r="L308" s="56"/>
      <c r="M308" s="41"/>
      <c r="N308" s="41"/>
      <c r="O308" s="41"/>
      <c r="P308" s="41"/>
      <c r="Q308" s="53"/>
      <c r="R308" s="41"/>
      <c r="S308" s="41"/>
      <c r="T308" s="57"/>
      <c r="U308" s="41"/>
      <c r="V308" s="41"/>
      <c r="W308" s="56"/>
      <c r="X308" s="41"/>
      <c r="Y308" s="58"/>
      <c r="Z308" s="41"/>
      <c r="AA308" s="41"/>
      <c r="AB308" s="171" t="str" cm="1">
        <f t="array" ref="AB308">IFERROR(IF(COUNTA('Detailed Inventory'!$B308:$AA308)=0,"",IF(AND($B308="",$C308=""),"Error: Missing Response in Column B or C",IF(OR($E308="",$Q308=""),"Error: Missing Response in Column E or Q",INDEX(SL_Class[Entire SL Classification],MATCH(SUMIFS(SL_Class[Unique ID],SL_Class[UpSys SL Material],I308,SL_Class[UpSys Ever Previously Lead],H308,SL_Class[DownCus SL Material],T308),SL_Class[Unique ID],0),0)))),"Error: Invalid Column H, I, or T. Check spelling &amp; valid options (see dropdown)")</f>
        <v/>
      </c>
      <c r="AC308" s="32"/>
      <c r="AD308" s="31" t="b">
        <f t="shared" si="8"/>
        <v>0</v>
      </c>
      <c r="AE308" s="31" t="b">
        <f t="shared" si="9"/>
        <v>0</v>
      </c>
    </row>
    <row r="309" spans="1:31" ht="50.15" customHeight="1" x14ac:dyDescent="0.35">
      <c r="A309" s="100">
        <v>304</v>
      </c>
      <c r="B309" s="53"/>
      <c r="C309" s="41"/>
      <c r="D309" s="54"/>
      <c r="E309" s="53"/>
      <c r="F309" s="41"/>
      <c r="G309" s="41"/>
      <c r="H309" s="53"/>
      <c r="I309" s="55"/>
      <c r="J309" s="41"/>
      <c r="K309" s="41"/>
      <c r="L309" s="56"/>
      <c r="M309" s="41"/>
      <c r="N309" s="41"/>
      <c r="O309" s="41"/>
      <c r="P309" s="41"/>
      <c r="Q309" s="53"/>
      <c r="R309" s="41"/>
      <c r="S309" s="41"/>
      <c r="T309" s="57"/>
      <c r="U309" s="41"/>
      <c r="V309" s="41"/>
      <c r="W309" s="56"/>
      <c r="X309" s="41"/>
      <c r="Y309" s="58"/>
      <c r="Z309" s="41"/>
      <c r="AA309" s="41"/>
      <c r="AB309" s="171" t="str" cm="1">
        <f t="array" ref="AB309">IFERROR(IF(COUNTA('Detailed Inventory'!$B309:$AA309)=0,"",IF(AND($B309="",$C309=""),"Error: Missing Response in Column B or C",IF(OR($E309="",$Q309=""),"Error: Missing Response in Column E or Q",INDEX(SL_Class[Entire SL Classification],MATCH(SUMIFS(SL_Class[Unique ID],SL_Class[UpSys SL Material],I309,SL_Class[UpSys Ever Previously Lead],H309,SL_Class[DownCus SL Material],T309),SL_Class[Unique ID],0),0)))),"Error: Invalid Column H, I, or T. Check spelling &amp; valid options (see dropdown)")</f>
        <v/>
      </c>
      <c r="AC309" s="32"/>
      <c r="AD309" s="31" t="b">
        <f t="shared" si="8"/>
        <v>0</v>
      </c>
      <c r="AE309" s="31" t="b">
        <f t="shared" si="9"/>
        <v>0</v>
      </c>
    </row>
    <row r="310" spans="1:31" ht="50.15" customHeight="1" x14ac:dyDescent="0.35">
      <c r="A310" s="101">
        <v>305</v>
      </c>
      <c r="B310" s="53"/>
      <c r="C310" s="41"/>
      <c r="D310" s="54"/>
      <c r="E310" s="53"/>
      <c r="F310" s="41"/>
      <c r="G310" s="41"/>
      <c r="H310" s="53"/>
      <c r="I310" s="55"/>
      <c r="J310" s="41"/>
      <c r="K310" s="41"/>
      <c r="L310" s="56"/>
      <c r="M310" s="41"/>
      <c r="N310" s="41"/>
      <c r="O310" s="41"/>
      <c r="P310" s="41"/>
      <c r="Q310" s="53"/>
      <c r="R310" s="41"/>
      <c r="S310" s="41"/>
      <c r="T310" s="57"/>
      <c r="U310" s="41"/>
      <c r="V310" s="41"/>
      <c r="W310" s="56"/>
      <c r="X310" s="41"/>
      <c r="Y310" s="58"/>
      <c r="Z310" s="41"/>
      <c r="AA310" s="41"/>
      <c r="AB310" s="171" t="str" cm="1">
        <f t="array" ref="AB310">IFERROR(IF(COUNTA('Detailed Inventory'!$B310:$AA310)=0,"",IF(AND($B310="",$C310=""),"Error: Missing Response in Column B or C",IF(OR($E310="",$Q310=""),"Error: Missing Response in Column E or Q",INDEX(SL_Class[Entire SL Classification],MATCH(SUMIFS(SL_Class[Unique ID],SL_Class[UpSys SL Material],I310,SL_Class[UpSys Ever Previously Lead],H310,SL_Class[DownCus SL Material],T310),SL_Class[Unique ID],0),0)))),"Error: Invalid Column H, I, or T. Check spelling &amp; valid options (see dropdown)")</f>
        <v/>
      </c>
      <c r="AC310" s="32"/>
      <c r="AD310" s="31" t="b">
        <f t="shared" si="8"/>
        <v>0</v>
      </c>
      <c r="AE310" s="31" t="b">
        <f t="shared" si="9"/>
        <v>0</v>
      </c>
    </row>
    <row r="311" spans="1:31" ht="50.15" customHeight="1" x14ac:dyDescent="0.35">
      <c r="A311" s="100">
        <v>306</v>
      </c>
      <c r="B311" s="53"/>
      <c r="C311" s="41"/>
      <c r="D311" s="54"/>
      <c r="E311" s="53"/>
      <c r="F311" s="41"/>
      <c r="G311" s="41"/>
      <c r="H311" s="53"/>
      <c r="I311" s="55"/>
      <c r="J311" s="41"/>
      <c r="K311" s="41"/>
      <c r="L311" s="56"/>
      <c r="M311" s="41"/>
      <c r="N311" s="41"/>
      <c r="O311" s="41"/>
      <c r="P311" s="41"/>
      <c r="Q311" s="53"/>
      <c r="R311" s="41"/>
      <c r="S311" s="41"/>
      <c r="T311" s="57"/>
      <c r="U311" s="41"/>
      <c r="V311" s="41"/>
      <c r="W311" s="56"/>
      <c r="X311" s="41"/>
      <c r="Y311" s="58"/>
      <c r="Z311" s="41"/>
      <c r="AA311" s="41"/>
      <c r="AB311" s="171" t="str" cm="1">
        <f t="array" ref="AB311">IFERROR(IF(COUNTA('Detailed Inventory'!$B311:$AA311)=0,"",IF(AND($B311="",$C311=""),"Error: Missing Response in Column B or C",IF(OR($E311="",$Q311=""),"Error: Missing Response in Column E or Q",INDEX(SL_Class[Entire SL Classification],MATCH(SUMIFS(SL_Class[Unique ID],SL_Class[UpSys SL Material],I311,SL_Class[UpSys Ever Previously Lead],H311,SL_Class[DownCus SL Material],T311),SL_Class[Unique ID],0),0)))),"Error: Invalid Column H, I, or T. Check spelling &amp; valid options (see dropdown)")</f>
        <v/>
      </c>
      <c r="AC311" s="32"/>
      <c r="AD311" s="31" t="b">
        <f t="shared" si="8"/>
        <v>0</v>
      </c>
      <c r="AE311" s="31" t="b">
        <f t="shared" si="9"/>
        <v>0</v>
      </c>
    </row>
    <row r="312" spans="1:31" ht="50.15" customHeight="1" x14ac:dyDescent="0.35">
      <c r="A312" s="101">
        <v>307</v>
      </c>
      <c r="B312" s="53"/>
      <c r="C312" s="41"/>
      <c r="D312" s="54"/>
      <c r="E312" s="53"/>
      <c r="F312" s="41"/>
      <c r="G312" s="41"/>
      <c r="H312" s="53"/>
      <c r="I312" s="55"/>
      <c r="J312" s="41"/>
      <c r="K312" s="41"/>
      <c r="L312" s="56"/>
      <c r="M312" s="41"/>
      <c r="N312" s="41"/>
      <c r="O312" s="41"/>
      <c r="P312" s="41"/>
      <c r="Q312" s="53"/>
      <c r="R312" s="41"/>
      <c r="S312" s="41"/>
      <c r="T312" s="57"/>
      <c r="U312" s="41"/>
      <c r="V312" s="41"/>
      <c r="W312" s="56"/>
      <c r="X312" s="41"/>
      <c r="Y312" s="58"/>
      <c r="Z312" s="41"/>
      <c r="AA312" s="41"/>
      <c r="AB312" s="171" t="str" cm="1">
        <f t="array" ref="AB312">IFERROR(IF(COUNTA('Detailed Inventory'!$B312:$AA312)=0,"",IF(AND($B312="",$C312=""),"Error: Missing Response in Column B or C",IF(OR($E312="",$Q312=""),"Error: Missing Response in Column E or Q",INDEX(SL_Class[Entire SL Classification],MATCH(SUMIFS(SL_Class[Unique ID],SL_Class[UpSys SL Material],I312,SL_Class[UpSys Ever Previously Lead],H312,SL_Class[DownCus SL Material],T312),SL_Class[Unique ID],0),0)))),"Error: Invalid Column H, I, or T. Check spelling &amp; valid options (see dropdown)")</f>
        <v/>
      </c>
      <c r="AC312" s="32"/>
      <c r="AD312" s="31" t="b">
        <f t="shared" si="8"/>
        <v>0</v>
      </c>
      <c r="AE312" s="31" t="b">
        <f t="shared" si="9"/>
        <v>0</v>
      </c>
    </row>
    <row r="313" spans="1:31" ht="50.15" customHeight="1" x14ac:dyDescent="0.35">
      <c r="A313" s="100">
        <v>308</v>
      </c>
      <c r="B313" s="53"/>
      <c r="C313" s="41"/>
      <c r="D313" s="54"/>
      <c r="E313" s="53"/>
      <c r="F313" s="41"/>
      <c r="G313" s="41"/>
      <c r="H313" s="53"/>
      <c r="I313" s="55"/>
      <c r="J313" s="41"/>
      <c r="K313" s="41"/>
      <c r="L313" s="56"/>
      <c r="M313" s="41"/>
      <c r="N313" s="41"/>
      <c r="O313" s="41"/>
      <c r="P313" s="41"/>
      <c r="Q313" s="53"/>
      <c r="R313" s="41"/>
      <c r="S313" s="41"/>
      <c r="T313" s="57"/>
      <c r="U313" s="41"/>
      <c r="V313" s="41"/>
      <c r="W313" s="56"/>
      <c r="X313" s="41"/>
      <c r="Y313" s="58"/>
      <c r="Z313" s="41"/>
      <c r="AA313" s="41"/>
      <c r="AB313" s="171" t="str" cm="1">
        <f t="array" ref="AB313">IFERROR(IF(COUNTA('Detailed Inventory'!$B313:$AA313)=0,"",IF(AND($B313="",$C313=""),"Error: Missing Response in Column B or C",IF(OR($E313="",$Q313=""),"Error: Missing Response in Column E or Q",INDEX(SL_Class[Entire SL Classification],MATCH(SUMIFS(SL_Class[Unique ID],SL_Class[UpSys SL Material],I313,SL_Class[UpSys Ever Previously Lead],H313,SL_Class[DownCus SL Material],T313),SL_Class[Unique ID],0),0)))),"Error: Invalid Column H, I, or T. Check spelling &amp; valid options (see dropdown)")</f>
        <v/>
      </c>
      <c r="AC313" s="32"/>
      <c r="AD313" s="31" t="b">
        <f t="shared" si="8"/>
        <v>0</v>
      </c>
      <c r="AE313" s="31" t="b">
        <f t="shared" si="9"/>
        <v>0</v>
      </c>
    </row>
    <row r="314" spans="1:31" ht="50.15" customHeight="1" x14ac:dyDescent="0.35">
      <c r="A314" s="101">
        <v>309</v>
      </c>
      <c r="B314" s="53"/>
      <c r="C314" s="41"/>
      <c r="D314" s="54"/>
      <c r="E314" s="53"/>
      <c r="F314" s="41"/>
      <c r="G314" s="41"/>
      <c r="H314" s="53"/>
      <c r="I314" s="55"/>
      <c r="J314" s="41"/>
      <c r="K314" s="41"/>
      <c r="L314" s="56"/>
      <c r="M314" s="41"/>
      <c r="N314" s="41"/>
      <c r="O314" s="41"/>
      <c r="P314" s="41"/>
      <c r="Q314" s="53"/>
      <c r="R314" s="41"/>
      <c r="S314" s="41"/>
      <c r="T314" s="57"/>
      <c r="U314" s="41"/>
      <c r="V314" s="41"/>
      <c r="W314" s="56"/>
      <c r="X314" s="41"/>
      <c r="Y314" s="58"/>
      <c r="Z314" s="41"/>
      <c r="AA314" s="41"/>
      <c r="AB314" s="171" t="str" cm="1">
        <f t="array" ref="AB314">IFERROR(IF(COUNTA('Detailed Inventory'!$B314:$AA314)=0,"",IF(AND($B314="",$C314=""),"Error: Missing Response in Column B or C",IF(OR($E314="",$Q314=""),"Error: Missing Response in Column E or Q",INDEX(SL_Class[Entire SL Classification],MATCH(SUMIFS(SL_Class[Unique ID],SL_Class[UpSys SL Material],I314,SL_Class[UpSys Ever Previously Lead],H314,SL_Class[DownCus SL Material],T314),SL_Class[Unique ID],0),0)))),"Error: Invalid Column H, I, or T. Check spelling &amp; valid options (see dropdown)")</f>
        <v/>
      </c>
      <c r="AC314" s="32"/>
      <c r="AD314" s="31" t="b">
        <f t="shared" si="8"/>
        <v>0</v>
      </c>
      <c r="AE314" s="31" t="b">
        <f t="shared" si="9"/>
        <v>0</v>
      </c>
    </row>
    <row r="315" spans="1:31" ht="50.15" customHeight="1" x14ac:dyDescent="0.35">
      <c r="A315" s="100">
        <v>310</v>
      </c>
      <c r="B315" s="53"/>
      <c r="C315" s="41"/>
      <c r="D315" s="54"/>
      <c r="E315" s="53"/>
      <c r="F315" s="41"/>
      <c r="G315" s="41"/>
      <c r="H315" s="53"/>
      <c r="I315" s="55"/>
      <c r="J315" s="41"/>
      <c r="K315" s="41"/>
      <c r="L315" s="56"/>
      <c r="M315" s="41"/>
      <c r="N315" s="41"/>
      <c r="O315" s="41"/>
      <c r="P315" s="41"/>
      <c r="Q315" s="53"/>
      <c r="R315" s="41"/>
      <c r="S315" s="41"/>
      <c r="T315" s="57"/>
      <c r="U315" s="41"/>
      <c r="V315" s="41"/>
      <c r="W315" s="56"/>
      <c r="X315" s="41"/>
      <c r="Y315" s="58"/>
      <c r="Z315" s="41"/>
      <c r="AA315" s="41"/>
      <c r="AB315" s="171" t="str" cm="1">
        <f t="array" ref="AB315">IFERROR(IF(COUNTA('Detailed Inventory'!$B315:$AA315)=0,"",IF(AND($B315="",$C315=""),"Error: Missing Response in Column B or C",IF(OR($E315="",$Q315=""),"Error: Missing Response in Column E or Q",INDEX(SL_Class[Entire SL Classification],MATCH(SUMIFS(SL_Class[Unique ID],SL_Class[UpSys SL Material],I315,SL_Class[UpSys Ever Previously Lead],H315,SL_Class[DownCus SL Material],T315),SL_Class[Unique ID],0),0)))),"Error: Invalid Column H, I, or T. Check spelling &amp; valid options (see dropdown)")</f>
        <v/>
      </c>
      <c r="AC315" s="32"/>
      <c r="AD315" s="31" t="b">
        <f t="shared" si="8"/>
        <v>0</v>
      </c>
      <c r="AE315" s="31" t="b">
        <f t="shared" si="9"/>
        <v>0</v>
      </c>
    </row>
    <row r="316" spans="1:31" ht="50.15" customHeight="1" x14ac:dyDescent="0.35">
      <c r="A316" s="101">
        <v>311</v>
      </c>
      <c r="B316" s="53"/>
      <c r="C316" s="41"/>
      <c r="D316" s="54"/>
      <c r="E316" s="53"/>
      <c r="F316" s="41"/>
      <c r="G316" s="41"/>
      <c r="H316" s="53"/>
      <c r="I316" s="55"/>
      <c r="J316" s="41"/>
      <c r="K316" s="41"/>
      <c r="L316" s="56"/>
      <c r="M316" s="41"/>
      <c r="N316" s="41"/>
      <c r="O316" s="41"/>
      <c r="P316" s="41"/>
      <c r="Q316" s="53"/>
      <c r="R316" s="41"/>
      <c r="S316" s="41"/>
      <c r="T316" s="57"/>
      <c r="U316" s="41"/>
      <c r="V316" s="41"/>
      <c r="W316" s="56"/>
      <c r="X316" s="41"/>
      <c r="Y316" s="58"/>
      <c r="Z316" s="41"/>
      <c r="AA316" s="41"/>
      <c r="AB316" s="171" t="str" cm="1">
        <f t="array" ref="AB316">IFERROR(IF(COUNTA('Detailed Inventory'!$B316:$AA316)=0,"",IF(AND($B316="",$C316=""),"Error: Missing Response in Column B or C",IF(OR($E316="",$Q316=""),"Error: Missing Response in Column E or Q",INDEX(SL_Class[Entire SL Classification],MATCH(SUMIFS(SL_Class[Unique ID],SL_Class[UpSys SL Material],I316,SL_Class[UpSys Ever Previously Lead],H316,SL_Class[DownCus SL Material],T316),SL_Class[Unique ID],0),0)))),"Error: Invalid Column H, I, or T. Check spelling &amp; valid options (see dropdown)")</f>
        <v/>
      </c>
      <c r="AC316" s="32"/>
      <c r="AD316" s="31" t="b">
        <f t="shared" si="8"/>
        <v>0</v>
      </c>
      <c r="AE316" s="31" t="b">
        <f t="shared" si="9"/>
        <v>0</v>
      </c>
    </row>
    <row r="317" spans="1:31" ht="50.15" customHeight="1" x14ac:dyDescent="0.35">
      <c r="A317" s="100">
        <v>312</v>
      </c>
      <c r="B317" s="53"/>
      <c r="C317" s="41"/>
      <c r="D317" s="54"/>
      <c r="E317" s="53"/>
      <c r="F317" s="41"/>
      <c r="G317" s="41"/>
      <c r="H317" s="53"/>
      <c r="I317" s="55"/>
      <c r="J317" s="41"/>
      <c r="K317" s="41"/>
      <c r="L317" s="56"/>
      <c r="M317" s="41"/>
      <c r="N317" s="41"/>
      <c r="O317" s="41"/>
      <c r="P317" s="41"/>
      <c r="Q317" s="53"/>
      <c r="R317" s="41"/>
      <c r="S317" s="41"/>
      <c r="T317" s="57"/>
      <c r="U317" s="41"/>
      <c r="V317" s="41"/>
      <c r="W317" s="56"/>
      <c r="X317" s="41"/>
      <c r="Y317" s="58"/>
      <c r="Z317" s="41"/>
      <c r="AA317" s="41"/>
      <c r="AB317" s="171" t="str" cm="1">
        <f t="array" ref="AB317">IFERROR(IF(COUNTA('Detailed Inventory'!$B317:$AA317)=0,"",IF(AND($B317="",$C317=""),"Error: Missing Response in Column B or C",IF(OR($E317="",$Q317=""),"Error: Missing Response in Column E or Q",INDEX(SL_Class[Entire SL Classification],MATCH(SUMIFS(SL_Class[Unique ID],SL_Class[UpSys SL Material],I317,SL_Class[UpSys Ever Previously Lead],H317,SL_Class[DownCus SL Material],T317),SL_Class[Unique ID],0),0)))),"Error: Invalid Column H, I, or T. Check spelling &amp; valid options (see dropdown)")</f>
        <v/>
      </c>
      <c r="AC317" s="32"/>
      <c r="AD317" s="31" t="b">
        <f t="shared" si="8"/>
        <v>0</v>
      </c>
      <c r="AE317" s="31" t="b">
        <f t="shared" si="9"/>
        <v>0</v>
      </c>
    </row>
    <row r="318" spans="1:31" ht="50.15" customHeight="1" x14ac:dyDescent="0.35">
      <c r="A318" s="101">
        <v>313</v>
      </c>
      <c r="B318" s="53"/>
      <c r="C318" s="41"/>
      <c r="D318" s="54"/>
      <c r="E318" s="53"/>
      <c r="F318" s="41"/>
      <c r="G318" s="41"/>
      <c r="H318" s="53"/>
      <c r="I318" s="55"/>
      <c r="J318" s="41"/>
      <c r="K318" s="41"/>
      <c r="L318" s="56"/>
      <c r="M318" s="41"/>
      <c r="N318" s="41"/>
      <c r="O318" s="41"/>
      <c r="P318" s="41"/>
      <c r="Q318" s="53"/>
      <c r="R318" s="41"/>
      <c r="S318" s="41"/>
      <c r="T318" s="57"/>
      <c r="U318" s="41"/>
      <c r="V318" s="41"/>
      <c r="W318" s="56"/>
      <c r="X318" s="41"/>
      <c r="Y318" s="58"/>
      <c r="Z318" s="41"/>
      <c r="AA318" s="41"/>
      <c r="AB318" s="171" t="str" cm="1">
        <f t="array" ref="AB318">IFERROR(IF(COUNTA('Detailed Inventory'!$B318:$AA318)=0,"",IF(AND($B318="",$C318=""),"Error: Missing Response in Column B or C",IF(OR($E318="",$Q318=""),"Error: Missing Response in Column E or Q",INDEX(SL_Class[Entire SL Classification],MATCH(SUMIFS(SL_Class[Unique ID],SL_Class[UpSys SL Material],I318,SL_Class[UpSys Ever Previously Lead],H318,SL_Class[DownCus SL Material],T318),SL_Class[Unique ID],0),0)))),"Error: Invalid Column H, I, or T. Check spelling &amp; valid options (see dropdown)")</f>
        <v/>
      </c>
      <c r="AC318" s="32"/>
      <c r="AD318" s="31" t="b">
        <f t="shared" si="8"/>
        <v>0</v>
      </c>
      <c r="AE318" s="31" t="b">
        <f t="shared" si="9"/>
        <v>0</v>
      </c>
    </row>
    <row r="319" spans="1:31" ht="50.15" customHeight="1" x14ac:dyDescent="0.35">
      <c r="A319" s="100">
        <v>314</v>
      </c>
      <c r="B319" s="53"/>
      <c r="C319" s="41"/>
      <c r="D319" s="54"/>
      <c r="E319" s="53"/>
      <c r="F319" s="41"/>
      <c r="G319" s="41"/>
      <c r="H319" s="53"/>
      <c r="I319" s="55"/>
      <c r="J319" s="41"/>
      <c r="K319" s="41"/>
      <c r="L319" s="56"/>
      <c r="M319" s="41"/>
      <c r="N319" s="41"/>
      <c r="O319" s="41"/>
      <c r="P319" s="41"/>
      <c r="Q319" s="53"/>
      <c r="R319" s="41"/>
      <c r="S319" s="41"/>
      <c r="T319" s="57"/>
      <c r="U319" s="41"/>
      <c r="V319" s="41"/>
      <c r="W319" s="56"/>
      <c r="X319" s="41"/>
      <c r="Y319" s="58"/>
      <c r="Z319" s="41"/>
      <c r="AA319" s="41"/>
      <c r="AB319" s="171" t="str" cm="1">
        <f t="array" ref="AB319">IFERROR(IF(COUNTA('Detailed Inventory'!$B319:$AA319)=0,"",IF(AND($B319="",$C319=""),"Error: Missing Response in Column B or C",IF(OR($E319="",$Q319=""),"Error: Missing Response in Column E or Q",INDEX(SL_Class[Entire SL Classification],MATCH(SUMIFS(SL_Class[Unique ID],SL_Class[UpSys SL Material],I319,SL_Class[UpSys Ever Previously Lead],H319,SL_Class[DownCus SL Material],T319),SL_Class[Unique ID],0),0)))),"Error: Invalid Column H, I, or T. Check spelling &amp; valid options (see dropdown)")</f>
        <v/>
      </c>
      <c r="AC319" s="32"/>
      <c r="AD319" s="31" t="b">
        <f t="shared" si="8"/>
        <v>0</v>
      </c>
      <c r="AE319" s="31" t="b">
        <f t="shared" si="9"/>
        <v>0</v>
      </c>
    </row>
    <row r="320" spans="1:31" ht="50.15" customHeight="1" x14ac:dyDescent="0.35">
      <c r="A320" s="101">
        <v>315</v>
      </c>
      <c r="B320" s="53"/>
      <c r="C320" s="41"/>
      <c r="D320" s="54"/>
      <c r="E320" s="53"/>
      <c r="F320" s="41"/>
      <c r="G320" s="41"/>
      <c r="H320" s="53"/>
      <c r="I320" s="55"/>
      <c r="J320" s="41"/>
      <c r="K320" s="41"/>
      <c r="L320" s="56"/>
      <c r="M320" s="41"/>
      <c r="N320" s="41"/>
      <c r="O320" s="41"/>
      <c r="P320" s="41"/>
      <c r="Q320" s="53"/>
      <c r="R320" s="41"/>
      <c r="S320" s="41"/>
      <c r="T320" s="57"/>
      <c r="U320" s="41"/>
      <c r="V320" s="41"/>
      <c r="W320" s="56"/>
      <c r="X320" s="41"/>
      <c r="Y320" s="58"/>
      <c r="Z320" s="41"/>
      <c r="AA320" s="41"/>
      <c r="AB320" s="171" t="str" cm="1">
        <f t="array" ref="AB320">IFERROR(IF(COUNTA('Detailed Inventory'!$B320:$AA320)=0,"",IF(AND($B320="",$C320=""),"Error: Missing Response in Column B or C",IF(OR($E320="",$Q320=""),"Error: Missing Response in Column E or Q",INDEX(SL_Class[Entire SL Classification],MATCH(SUMIFS(SL_Class[Unique ID],SL_Class[UpSys SL Material],I320,SL_Class[UpSys Ever Previously Lead],H320,SL_Class[DownCus SL Material],T320),SL_Class[Unique ID],0),0)))),"Error: Invalid Column H, I, or T. Check spelling &amp; valid options (see dropdown)")</f>
        <v/>
      </c>
      <c r="AC320" s="32"/>
      <c r="AD320" s="31" t="b">
        <f t="shared" si="8"/>
        <v>0</v>
      </c>
      <c r="AE320" s="31" t="b">
        <f t="shared" si="9"/>
        <v>0</v>
      </c>
    </row>
    <row r="321" spans="1:31" ht="50.15" customHeight="1" x14ac:dyDescent="0.35">
      <c r="A321" s="100">
        <v>316</v>
      </c>
      <c r="B321" s="53"/>
      <c r="C321" s="41"/>
      <c r="D321" s="54"/>
      <c r="E321" s="53"/>
      <c r="F321" s="41"/>
      <c r="G321" s="41"/>
      <c r="H321" s="53"/>
      <c r="I321" s="55"/>
      <c r="J321" s="41"/>
      <c r="K321" s="41"/>
      <c r="L321" s="56"/>
      <c r="M321" s="41"/>
      <c r="N321" s="41"/>
      <c r="O321" s="41"/>
      <c r="P321" s="41"/>
      <c r="Q321" s="53"/>
      <c r="R321" s="41"/>
      <c r="S321" s="41"/>
      <c r="T321" s="57"/>
      <c r="U321" s="41"/>
      <c r="V321" s="41"/>
      <c r="W321" s="56"/>
      <c r="X321" s="41"/>
      <c r="Y321" s="58"/>
      <c r="Z321" s="41"/>
      <c r="AA321" s="41"/>
      <c r="AB321" s="171" t="str" cm="1">
        <f t="array" ref="AB321">IFERROR(IF(COUNTA('Detailed Inventory'!$B321:$AA321)=0,"",IF(AND($B321="",$C321=""),"Error: Missing Response in Column B or C",IF(OR($E321="",$Q321=""),"Error: Missing Response in Column E or Q",INDEX(SL_Class[Entire SL Classification],MATCH(SUMIFS(SL_Class[Unique ID],SL_Class[UpSys SL Material],I321,SL_Class[UpSys Ever Previously Lead],H321,SL_Class[DownCus SL Material],T321),SL_Class[Unique ID],0),0)))),"Error: Invalid Column H, I, or T. Check spelling &amp; valid options (see dropdown)")</f>
        <v/>
      </c>
      <c r="AC321" s="32"/>
      <c r="AD321" s="31" t="b">
        <f t="shared" si="8"/>
        <v>0</v>
      </c>
      <c r="AE321" s="31" t="b">
        <f t="shared" si="9"/>
        <v>0</v>
      </c>
    </row>
    <row r="322" spans="1:31" ht="50.15" customHeight="1" x14ac:dyDescent="0.35">
      <c r="A322" s="101">
        <v>317</v>
      </c>
      <c r="B322" s="53"/>
      <c r="C322" s="41"/>
      <c r="D322" s="54"/>
      <c r="E322" s="53"/>
      <c r="F322" s="41"/>
      <c r="G322" s="41"/>
      <c r="H322" s="53"/>
      <c r="I322" s="55"/>
      <c r="J322" s="41"/>
      <c r="K322" s="41"/>
      <c r="L322" s="56"/>
      <c r="M322" s="41"/>
      <c r="N322" s="41"/>
      <c r="O322" s="41"/>
      <c r="P322" s="41"/>
      <c r="Q322" s="53"/>
      <c r="R322" s="41"/>
      <c r="S322" s="41"/>
      <c r="T322" s="57"/>
      <c r="U322" s="41"/>
      <c r="V322" s="41"/>
      <c r="W322" s="56"/>
      <c r="X322" s="41"/>
      <c r="Y322" s="58"/>
      <c r="Z322" s="41"/>
      <c r="AA322" s="41"/>
      <c r="AB322" s="171" t="str" cm="1">
        <f t="array" ref="AB322">IFERROR(IF(COUNTA('Detailed Inventory'!$B322:$AA322)=0,"",IF(AND($B322="",$C322=""),"Error: Missing Response in Column B or C",IF(OR($E322="",$Q322=""),"Error: Missing Response in Column E or Q",INDEX(SL_Class[Entire SL Classification],MATCH(SUMIFS(SL_Class[Unique ID],SL_Class[UpSys SL Material],I322,SL_Class[UpSys Ever Previously Lead],H322,SL_Class[DownCus SL Material],T322),SL_Class[Unique ID],0),0)))),"Error: Invalid Column H, I, or T. Check spelling &amp; valid options (see dropdown)")</f>
        <v/>
      </c>
      <c r="AC322" s="32"/>
      <c r="AD322" s="31" t="b">
        <f t="shared" si="8"/>
        <v>0</v>
      </c>
      <c r="AE322" s="31" t="b">
        <f t="shared" si="9"/>
        <v>0</v>
      </c>
    </row>
    <row r="323" spans="1:31" ht="50.15" customHeight="1" x14ac:dyDescent="0.35">
      <c r="A323" s="100">
        <v>318</v>
      </c>
      <c r="B323" s="53"/>
      <c r="C323" s="41"/>
      <c r="D323" s="54"/>
      <c r="E323" s="53"/>
      <c r="F323" s="41"/>
      <c r="G323" s="41"/>
      <c r="H323" s="53"/>
      <c r="I323" s="55"/>
      <c r="J323" s="41"/>
      <c r="K323" s="41"/>
      <c r="L323" s="56"/>
      <c r="M323" s="41"/>
      <c r="N323" s="41"/>
      <c r="O323" s="41"/>
      <c r="P323" s="41"/>
      <c r="Q323" s="53"/>
      <c r="R323" s="41"/>
      <c r="S323" s="41"/>
      <c r="T323" s="57"/>
      <c r="U323" s="41"/>
      <c r="V323" s="41"/>
      <c r="W323" s="56"/>
      <c r="X323" s="41"/>
      <c r="Y323" s="58"/>
      <c r="Z323" s="41"/>
      <c r="AA323" s="41"/>
      <c r="AB323" s="171" t="str" cm="1">
        <f t="array" ref="AB323">IFERROR(IF(COUNTA('Detailed Inventory'!$B323:$AA323)=0,"",IF(AND($B323="",$C323=""),"Error: Missing Response in Column B or C",IF(OR($E323="",$Q323=""),"Error: Missing Response in Column E or Q",INDEX(SL_Class[Entire SL Classification],MATCH(SUMIFS(SL_Class[Unique ID],SL_Class[UpSys SL Material],I323,SL_Class[UpSys Ever Previously Lead],H323,SL_Class[DownCus SL Material],T323),SL_Class[Unique ID],0),0)))),"Error: Invalid Column H, I, or T. Check spelling &amp; valid options (see dropdown)")</f>
        <v/>
      </c>
      <c r="AC323" s="32"/>
      <c r="AD323" s="31" t="b">
        <f t="shared" si="8"/>
        <v>0</v>
      </c>
      <c r="AE323" s="31" t="b">
        <f t="shared" si="9"/>
        <v>0</v>
      </c>
    </row>
    <row r="324" spans="1:31" ht="50.15" customHeight="1" x14ac:dyDescent="0.35">
      <c r="A324" s="101">
        <v>319</v>
      </c>
      <c r="B324" s="53"/>
      <c r="C324" s="41"/>
      <c r="D324" s="54"/>
      <c r="E324" s="53"/>
      <c r="F324" s="41"/>
      <c r="G324" s="41"/>
      <c r="H324" s="53"/>
      <c r="I324" s="55"/>
      <c r="J324" s="41"/>
      <c r="K324" s="41"/>
      <c r="L324" s="56"/>
      <c r="M324" s="41"/>
      <c r="N324" s="41"/>
      <c r="O324" s="41"/>
      <c r="P324" s="41"/>
      <c r="Q324" s="53"/>
      <c r="R324" s="41"/>
      <c r="S324" s="41"/>
      <c r="T324" s="57"/>
      <c r="U324" s="41"/>
      <c r="V324" s="41"/>
      <c r="W324" s="56"/>
      <c r="X324" s="41"/>
      <c r="Y324" s="58"/>
      <c r="Z324" s="41"/>
      <c r="AA324" s="41"/>
      <c r="AB324" s="171" t="str" cm="1">
        <f t="array" ref="AB324">IFERROR(IF(COUNTA('Detailed Inventory'!$B324:$AA324)=0,"",IF(AND($B324="",$C324=""),"Error: Missing Response in Column B or C",IF(OR($E324="",$Q324=""),"Error: Missing Response in Column E or Q",INDEX(SL_Class[Entire SL Classification],MATCH(SUMIFS(SL_Class[Unique ID],SL_Class[UpSys SL Material],I324,SL_Class[UpSys Ever Previously Lead],H324,SL_Class[DownCus SL Material],T324),SL_Class[Unique ID],0),0)))),"Error: Invalid Column H, I, or T. Check spelling &amp; valid options (see dropdown)")</f>
        <v/>
      </c>
      <c r="AC324" s="32"/>
      <c r="AD324" s="31" t="b">
        <f t="shared" si="8"/>
        <v>0</v>
      </c>
      <c r="AE324" s="31" t="b">
        <f t="shared" si="9"/>
        <v>0</v>
      </c>
    </row>
    <row r="325" spans="1:31" ht="50.15" customHeight="1" x14ac:dyDescent="0.35">
      <c r="A325" s="100">
        <v>320</v>
      </c>
      <c r="B325" s="53"/>
      <c r="C325" s="41"/>
      <c r="D325" s="54"/>
      <c r="E325" s="53"/>
      <c r="F325" s="41"/>
      <c r="G325" s="41"/>
      <c r="H325" s="53"/>
      <c r="I325" s="55"/>
      <c r="J325" s="41"/>
      <c r="K325" s="41"/>
      <c r="L325" s="56"/>
      <c r="M325" s="41"/>
      <c r="N325" s="41"/>
      <c r="O325" s="41"/>
      <c r="P325" s="41"/>
      <c r="Q325" s="53"/>
      <c r="R325" s="41"/>
      <c r="S325" s="41"/>
      <c r="T325" s="57"/>
      <c r="U325" s="41"/>
      <c r="V325" s="41"/>
      <c r="W325" s="56"/>
      <c r="X325" s="41"/>
      <c r="Y325" s="58"/>
      <c r="Z325" s="41"/>
      <c r="AA325" s="41"/>
      <c r="AB325" s="171" t="str" cm="1">
        <f t="array" ref="AB325">IFERROR(IF(COUNTA('Detailed Inventory'!$B325:$AA325)=0,"",IF(AND($B325="",$C325=""),"Error: Missing Response in Column B or C",IF(OR($E325="",$Q325=""),"Error: Missing Response in Column E or Q",INDEX(SL_Class[Entire SL Classification],MATCH(SUMIFS(SL_Class[Unique ID],SL_Class[UpSys SL Material],I325,SL_Class[UpSys Ever Previously Lead],H325,SL_Class[DownCus SL Material],T325),SL_Class[Unique ID],0),0)))),"Error: Invalid Column H, I, or T. Check spelling &amp; valid options (see dropdown)")</f>
        <v/>
      </c>
      <c r="AC325" s="32"/>
      <c r="AD325" s="31" t="b">
        <f t="shared" si="8"/>
        <v>0</v>
      </c>
      <c r="AE325" s="31" t="b">
        <f t="shared" si="9"/>
        <v>0</v>
      </c>
    </row>
    <row r="326" spans="1:31" ht="50.15" customHeight="1" x14ac:dyDescent="0.35">
      <c r="A326" s="101">
        <v>321</v>
      </c>
      <c r="B326" s="53"/>
      <c r="C326" s="41"/>
      <c r="D326" s="54"/>
      <c r="E326" s="53"/>
      <c r="F326" s="41"/>
      <c r="G326" s="41"/>
      <c r="H326" s="53"/>
      <c r="I326" s="55"/>
      <c r="J326" s="41"/>
      <c r="K326" s="41"/>
      <c r="L326" s="56"/>
      <c r="M326" s="41"/>
      <c r="N326" s="41"/>
      <c r="O326" s="41"/>
      <c r="P326" s="41"/>
      <c r="Q326" s="53"/>
      <c r="R326" s="41"/>
      <c r="S326" s="41"/>
      <c r="T326" s="57"/>
      <c r="U326" s="41"/>
      <c r="V326" s="41"/>
      <c r="W326" s="56"/>
      <c r="X326" s="41"/>
      <c r="Y326" s="58"/>
      <c r="Z326" s="41"/>
      <c r="AA326" s="41"/>
      <c r="AB326" s="171" t="str" cm="1">
        <f t="array" ref="AB326">IFERROR(IF(COUNTA('Detailed Inventory'!$B326:$AA326)=0,"",IF(AND($B326="",$C326=""),"Error: Missing Response in Column B or C",IF(OR($E326="",$Q326=""),"Error: Missing Response in Column E or Q",INDEX(SL_Class[Entire SL Classification],MATCH(SUMIFS(SL_Class[Unique ID],SL_Class[UpSys SL Material],I326,SL_Class[UpSys Ever Previously Lead],H326,SL_Class[DownCus SL Material],T326),SL_Class[Unique ID],0),0)))),"Error: Invalid Column H, I, or T. Check spelling &amp; valid options (see dropdown)")</f>
        <v/>
      </c>
      <c r="AC326" s="32"/>
      <c r="AD326" s="31" t="b">
        <f t="shared" ref="AD326:AD389" si="10">COUNTIFS($B$6:$B$5005,"&lt;&gt;0",$B$6:$B$5005,"&lt;&gt;",$B$6:$B$5005,B326)&gt;1</f>
        <v>0</v>
      </c>
      <c r="AE326" s="31" t="b">
        <f t="shared" ref="AE326:AE389" si="11">COUNTIFS($C$6:$C$5005,"&lt;&gt;0",$C$6:$C$5005,"&lt;&gt;",$C$6:$C$5005,C326)&gt;1</f>
        <v>0</v>
      </c>
    </row>
    <row r="327" spans="1:31" ht="50.15" customHeight="1" x14ac:dyDescent="0.35">
      <c r="A327" s="100">
        <v>322</v>
      </c>
      <c r="B327" s="53"/>
      <c r="C327" s="41"/>
      <c r="D327" s="54"/>
      <c r="E327" s="53"/>
      <c r="F327" s="41"/>
      <c r="G327" s="41"/>
      <c r="H327" s="53"/>
      <c r="I327" s="55"/>
      <c r="J327" s="41"/>
      <c r="K327" s="41"/>
      <c r="L327" s="56"/>
      <c r="M327" s="41"/>
      <c r="N327" s="41"/>
      <c r="O327" s="41"/>
      <c r="P327" s="41"/>
      <c r="Q327" s="53"/>
      <c r="R327" s="41"/>
      <c r="S327" s="41"/>
      <c r="T327" s="57"/>
      <c r="U327" s="41"/>
      <c r="V327" s="41"/>
      <c r="W327" s="56"/>
      <c r="X327" s="41"/>
      <c r="Y327" s="58"/>
      <c r="Z327" s="41"/>
      <c r="AA327" s="41"/>
      <c r="AB327" s="171" t="str" cm="1">
        <f t="array" ref="AB327">IFERROR(IF(COUNTA('Detailed Inventory'!$B327:$AA327)=0,"",IF(AND($B327="",$C327=""),"Error: Missing Response in Column B or C",IF(OR($E327="",$Q327=""),"Error: Missing Response in Column E or Q",INDEX(SL_Class[Entire SL Classification],MATCH(SUMIFS(SL_Class[Unique ID],SL_Class[UpSys SL Material],I327,SL_Class[UpSys Ever Previously Lead],H327,SL_Class[DownCus SL Material],T327),SL_Class[Unique ID],0),0)))),"Error: Invalid Column H, I, or T. Check spelling &amp; valid options (see dropdown)")</f>
        <v/>
      </c>
      <c r="AC327" s="32"/>
      <c r="AD327" s="31" t="b">
        <f t="shared" si="10"/>
        <v>0</v>
      </c>
      <c r="AE327" s="31" t="b">
        <f t="shared" si="11"/>
        <v>0</v>
      </c>
    </row>
    <row r="328" spans="1:31" ht="50.15" customHeight="1" x14ac:dyDescent="0.35">
      <c r="A328" s="101">
        <v>323</v>
      </c>
      <c r="B328" s="53"/>
      <c r="C328" s="41"/>
      <c r="D328" s="54"/>
      <c r="E328" s="53"/>
      <c r="F328" s="41"/>
      <c r="G328" s="41"/>
      <c r="H328" s="53"/>
      <c r="I328" s="55"/>
      <c r="J328" s="41"/>
      <c r="K328" s="41"/>
      <c r="L328" s="56"/>
      <c r="M328" s="41"/>
      <c r="N328" s="41"/>
      <c r="O328" s="41"/>
      <c r="P328" s="41"/>
      <c r="Q328" s="53"/>
      <c r="R328" s="41"/>
      <c r="S328" s="41"/>
      <c r="T328" s="57"/>
      <c r="U328" s="41"/>
      <c r="V328" s="41"/>
      <c r="W328" s="56"/>
      <c r="X328" s="41"/>
      <c r="Y328" s="58"/>
      <c r="Z328" s="41"/>
      <c r="AA328" s="41"/>
      <c r="AB328" s="171" t="str" cm="1">
        <f t="array" ref="AB328">IFERROR(IF(COUNTA('Detailed Inventory'!$B328:$AA328)=0,"",IF(AND($B328="",$C328=""),"Error: Missing Response in Column B or C",IF(OR($E328="",$Q328=""),"Error: Missing Response in Column E or Q",INDEX(SL_Class[Entire SL Classification],MATCH(SUMIFS(SL_Class[Unique ID],SL_Class[UpSys SL Material],I328,SL_Class[UpSys Ever Previously Lead],H328,SL_Class[DownCus SL Material],T328),SL_Class[Unique ID],0),0)))),"Error: Invalid Column H, I, or T. Check spelling &amp; valid options (see dropdown)")</f>
        <v/>
      </c>
      <c r="AC328" s="32"/>
      <c r="AD328" s="31" t="b">
        <f t="shared" si="10"/>
        <v>0</v>
      </c>
      <c r="AE328" s="31" t="b">
        <f t="shared" si="11"/>
        <v>0</v>
      </c>
    </row>
    <row r="329" spans="1:31" ht="50.15" customHeight="1" x14ac:dyDescent="0.35">
      <c r="A329" s="100">
        <v>324</v>
      </c>
      <c r="B329" s="53"/>
      <c r="C329" s="41"/>
      <c r="D329" s="54"/>
      <c r="E329" s="53"/>
      <c r="F329" s="41"/>
      <c r="G329" s="41"/>
      <c r="H329" s="53"/>
      <c r="I329" s="55"/>
      <c r="J329" s="41"/>
      <c r="K329" s="41"/>
      <c r="L329" s="56"/>
      <c r="M329" s="41"/>
      <c r="N329" s="41"/>
      <c r="O329" s="41"/>
      <c r="P329" s="41"/>
      <c r="Q329" s="53"/>
      <c r="R329" s="41"/>
      <c r="S329" s="41"/>
      <c r="T329" s="57"/>
      <c r="U329" s="41"/>
      <c r="V329" s="41"/>
      <c r="W329" s="56"/>
      <c r="X329" s="41"/>
      <c r="Y329" s="58"/>
      <c r="Z329" s="41"/>
      <c r="AA329" s="41"/>
      <c r="AB329" s="171" t="str" cm="1">
        <f t="array" ref="AB329">IFERROR(IF(COUNTA('Detailed Inventory'!$B329:$AA329)=0,"",IF(AND($B329="",$C329=""),"Error: Missing Response in Column B or C",IF(OR($E329="",$Q329=""),"Error: Missing Response in Column E or Q",INDEX(SL_Class[Entire SL Classification],MATCH(SUMIFS(SL_Class[Unique ID],SL_Class[UpSys SL Material],I329,SL_Class[UpSys Ever Previously Lead],H329,SL_Class[DownCus SL Material],T329),SL_Class[Unique ID],0),0)))),"Error: Invalid Column H, I, or T. Check spelling &amp; valid options (see dropdown)")</f>
        <v/>
      </c>
      <c r="AC329" s="32"/>
      <c r="AD329" s="31" t="b">
        <f t="shared" si="10"/>
        <v>0</v>
      </c>
      <c r="AE329" s="31" t="b">
        <f t="shared" si="11"/>
        <v>0</v>
      </c>
    </row>
    <row r="330" spans="1:31" ht="50.15" customHeight="1" x14ac:dyDescent="0.35">
      <c r="A330" s="101">
        <v>325</v>
      </c>
      <c r="B330" s="53"/>
      <c r="C330" s="41"/>
      <c r="D330" s="54"/>
      <c r="E330" s="53"/>
      <c r="F330" s="41"/>
      <c r="G330" s="41"/>
      <c r="H330" s="53"/>
      <c r="I330" s="55"/>
      <c r="J330" s="41"/>
      <c r="K330" s="41"/>
      <c r="L330" s="56"/>
      <c r="M330" s="41"/>
      <c r="N330" s="41"/>
      <c r="O330" s="41"/>
      <c r="P330" s="41"/>
      <c r="Q330" s="53"/>
      <c r="R330" s="41"/>
      <c r="S330" s="41"/>
      <c r="T330" s="57"/>
      <c r="U330" s="41"/>
      <c r="V330" s="41"/>
      <c r="W330" s="56"/>
      <c r="X330" s="41"/>
      <c r="Y330" s="58"/>
      <c r="Z330" s="41"/>
      <c r="AA330" s="41"/>
      <c r="AB330" s="171" t="str" cm="1">
        <f t="array" ref="AB330">IFERROR(IF(COUNTA('Detailed Inventory'!$B330:$AA330)=0,"",IF(AND($B330="",$C330=""),"Error: Missing Response in Column B or C",IF(OR($E330="",$Q330=""),"Error: Missing Response in Column E or Q",INDEX(SL_Class[Entire SL Classification],MATCH(SUMIFS(SL_Class[Unique ID],SL_Class[UpSys SL Material],I330,SL_Class[UpSys Ever Previously Lead],H330,SL_Class[DownCus SL Material],T330),SL_Class[Unique ID],0),0)))),"Error: Invalid Column H, I, or T. Check spelling &amp; valid options (see dropdown)")</f>
        <v/>
      </c>
      <c r="AC330" s="32"/>
      <c r="AD330" s="31" t="b">
        <f t="shared" si="10"/>
        <v>0</v>
      </c>
      <c r="AE330" s="31" t="b">
        <f t="shared" si="11"/>
        <v>0</v>
      </c>
    </row>
    <row r="331" spans="1:31" ht="50.15" customHeight="1" x14ac:dyDescent="0.35">
      <c r="A331" s="100">
        <v>326</v>
      </c>
      <c r="B331" s="53"/>
      <c r="C331" s="41"/>
      <c r="D331" s="54"/>
      <c r="E331" s="53"/>
      <c r="F331" s="41"/>
      <c r="G331" s="41"/>
      <c r="H331" s="53"/>
      <c r="I331" s="55"/>
      <c r="J331" s="41"/>
      <c r="K331" s="41"/>
      <c r="L331" s="56"/>
      <c r="M331" s="41"/>
      <c r="N331" s="41"/>
      <c r="O331" s="41"/>
      <c r="P331" s="41"/>
      <c r="Q331" s="53"/>
      <c r="R331" s="41"/>
      <c r="S331" s="41"/>
      <c r="T331" s="57"/>
      <c r="U331" s="41"/>
      <c r="V331" s="41"/>
      <c r="W331" s="56"/>
      <c r="X331" s="41"/>
      <c r="Y331" s="58"/>
      <c r="Z331" s="41"/>
      <c r="AA331" s="41"/>
      <c r="AB331" s="171" t="str" cm="1">
        <f t="array" ref="AB331">IFERROR(IF(COUNTA('Detailed Inventory'!$B331:$AA331)=0,"",IF(AND($B331="",$C331=""),"Error: Missing Response in Column B or C",IF(OR($E331="",$Q331=""),"Error: Missing Response in Column E or Q",INDEX(SL_Class[Entire SL Classification],MATCH(SUMIFS(SL_Class[Unique ID],SL_Class[UpSys SL Material],I331,SL_Class[UpSys Ever Previously Lead],H331,SL_Class[DownCus SL Material],T331),SL_Class[Unique ID],0),0)))),"Error: Invalid Column H, I, or T. Check spelling &amp; valid options (see dropdown)")</f>
        <v/>
      </c>
      <c r="AC331" s="32"/>
      <c r="AD331" s="31" t="b">
        <f t="shared" si="10"/>
        <v>0</v>
      </c>
      <c r="AE331" s="31" t="b">
        <f t="shared" si="11"/>
        <v>0</v>
      </c>
    </row>
    <row r="332" spans="1:31" ht="50.15" customHeight="1" x14ac:dyDescent="0.35">
      <c r="A332" s="101">
        <v>327</v>
      </c>
      <c r="B332" s="53"/>
      <c r="C332" s="41"/>
      <c r="D332" s="54"/>
      <c r="E332" s="53"/>
      <c r="F332" s="41"/>
      <c r="G332" s="41"/>
      <c r="H332" s="53"/>
      <c r="I332" s="55"/>
      <c r="J332" s="41"/>
      <c r="K332" s="41"/>
      <c r="L332" s="56"/>
      <c r="M332" s="41"/>
      <c r="N332" s="41"/>
      <c r="O332" s="41"/>
      <c r="P332" s="41"/>
      <c r="Q332" s="53"/>
      <c r="R332" s="41"/>
      <c r="S332" s="41"/>
      <c r="T332" s="57"/>
      <c r="U332" s="41"/>
      <c r="V332" s="41"/>
      <c r="W332" s="56"/>
      <c r="X332" s="41"/>
      <c r="Y332" s="58"/>
      <c r="Z332" s="41"/>
      <c r="AA332" s="41"/>
      <c r="AB332" s="171" t="str" cm="1">
        <f t="array" ref="AB332">IFERROR(IF(COUNTA('Detailed Inventory'!$B332:$AA332)=0,"",IF(AND($B332="",$C332=""),"Error: Missing Response in Column B or C",IF(OR($E332="",$Q332=""),"Error: Missing Response in Column E or Q",INDEX(SL_Class[Entire SL Classification],MATCH(SUMIFS(SL_Class[Unique ID],SL_Class[UpSys SL Material],I332,SL_Class[UpSys Ever Previously Lead],H332,SL_Class[DownCus SL Material],T332),SL_Class[Unique ID],0),0)))),"Error: Invalid Column H, I, or T. Check spelling &amp; valid options (see dropdown)")</f>
        <v/>
      </c>
      <c r="AC332" s="32"/>
      <c r="AD332" s="31" t="b">
        <f t="shared" si="10"/>
        <v>0</v>
      </c>
      <c r="AE332" s="31" t="b">
        <f t="shared" si="11"/>
        <v>0</v>
      </c>
    </row>
    <row r="333" spans="1:31" ht="50.15" customHeight="1" x14ac:dyDescent="0.35">
      <c r="A333" s="100">
        <v>328</v>
      </c>
      <c r="B333" s="53"/>
      <c r="C333" s="41"/>
      <c r="D333" s="54"/>
      <c r="E333" s="53"/>
      <c r="F333" s="41"/>
      <c r="G333" s="41"/>
      <c r="H333" s="53"/>
      <c r="I333" s="55"/>
      <c r="J333" s="41"/>
      <c r="K333" s="41"/>
      <c r="L333" s="56"/>
      <c r="M333" s="41"/>
      <c r="N333" s="41"/>
      <c r="O333" s="41"/>
      <c r="P333" s="41"/>
      <c r="Q333" s="53"/>
      <c r="R333" s="41"/>
      <c r="S333" s="41"/>
      <c r="T333" s="57"/>
      <c r="U333" s="41"/>
      <c r="V333" s="41"/>
      <c r="W333" s="56"/>
      <c r="X333" s="41"/>
      <c r="Y333" s="58"/>
      <c r="Z333" s="41"/>
      <c r="AA333" s="41"/>
      <c r="AB333" s="171" t="str" cm="1">
        <f t="array" ref="AB333">IFERROR(IF(COUNTA('Detailed Inventory'!$B333:$AA333)=0,"",IF(AND($B333="",$C333=""),"Error: Missing Response in Column B or C",IF(OR($E333="",$Q333=""),"Error: Missing Response in Column E or Q",INDEX(SL_Class[Entire SL Classification],MATCH(SUMIFS(SL_Class[Unique ID],SL_Class[UpSys SL Material],I333,SL_Class[UpSys Ever Previously Lead],H333,SL_Class[DownCus SL Material],T333),SL_Class[Unique ID],0),0)))),"Error: Invalid Column H, I, or T. Check spelling &amp; valid options (see dropdown)")</f>
        <v/>
      </c>
      <c r="AC333" s="32"/>
      <c r="AD333" s="31" t="b">
        <f t="shared" si="10"/>
        <v>0</v>
      </c>
      <c r="AE333" s="31" t="b">
        <f t="shared" si="11"/>
        <v>0</v>
      </c>
    </row>
    <row r="334" spans="1:31" ht="50.15" customHeight="1" x14ac:dyDescent="0.35">
      <c r="A334" s="101">
        <v>329</v>
      </c>
      <c r="B334" s="53"/>
      <c r="C334" s="41"/>
      <c r="D334" s="54"/>
      <c r="E334" s="53"/>
      <c r="F334" s="41"/>
      <c r="G334" s="41"/>
      <c r="H334" s="53"/>
      <c r="I334" s="55"/>
      <c r="J334" s="41"/>
      <c r="K334" s="41"/>
      <c r="L334" s="56"/>
      <c r="M334" s="41"/>
      <c r="N334" s="41"/>
      <c r="O334" s="41"/>
      <c r="P334" s="41"/>
      <c r="Q334" s="53"/>
      <c r="R334" s="41"/>
      <c r="S334" s="41"/>
      <c r="T334" s="57"/>
      <c r="U334" s="41"/>
      <c r="V334" s="41"/>
      <c r="W334" s="56"/>
      <c r="X334" s="41"/>
      <c r="Y334" s="58"/>
      <c r="Z334" s="41"/>
      <c r="AA334" s="41"/>
      <c r="AB334" s="171" t="str" cm="1">
        <f t="array" ref="AB334">IFERROR(IF(COUNTA('Detailed Inventory'!$B334:$AA334)=0,"",IF(AND($B334="",$C334=""),"Error: Missing Response in Column B or C",IF(OR($E334="",$Q334=""),"Error: Missing Response in Column E or Q",INDEX(SL_Class[Entire SL Classification],MATCH(SUMIFS(SL_Class[Unique ID],SL_Class[UpSys SL Material],I334,SL_Class[UpSys Ever Previously Lead],H334,SL_Class[DownCus SL Material],T334),SL_Class[Unique ID],0),0)))),"Error: Invalid Column H, I, or T. Check spelling &amp; valid options (see dropdown)")</f>
        <v/>
      </c>
      <c r="AC334" s="32"/>
      <c r="AD334" s="31" t="b">
        <f t="shared" si="10"/>
        <v>0</v>
      </c>
      <c r="AE334" s="31" t="b">
        <f t="shared" si="11"/>
        <v>0</v>
      </c>
    </row>
    <row r="335" spans="1:31" ht="50.15" customHeight="1" x14ac:dyDescent="0.35">
      <c r="A335" s="100">
        <v>330</v>
      </c>
      <c r="B335" s="53"/>
      <c r="C335" s="41"/>
      <c r="D335" s="54"/>
      <c r="E335" s="53"/>
      <c r="F335" s="41"/>
      <c r="G335" s="41"/>
      <c r="H335" s="53"/>
      <c r="I335" s="55"/>
      <c r="J335" s="41"/>
      <c r="K335" s="41"/>
      <c r="L335" s="56"/>
      <c r="M335" s="41"/>
      <c r="N335" s="41"/>
      <c r="O335" s="41"/>
      <c r="P335" s="41"/>
      <c r="Q335" s="53"/>
      <c r="R335" s="41"/>
      <c r="S335" s="41"/>
      <c r="T335" s="57"/>
      <c r="U335" s="41"/>
      <c r="V335" s="41"/>
      <c r="W335" s="56"/>
      <c r="X335" s="41"/>
      <c r="Y335" s="58"/>
      <c r="Z335" s="41"/>
      <c r="AA335" s="41"/>
      <c r="AB335" s="171" t="str" cm="1">
        <f t="array" ref="AB335">IFERROR(IF(COUNTA('Detailed Inventory'!$B335:$AA335)=0,"",IF(AND($B335="",$C335=""),"Error: Missing Response in Column B or C",IF(OR($E335="",$Q335=""),"Error: Missing Response in Column E or Q",INDEX(SL_Class[Entire SL Classification],MATCH(SUMIFS(SL_Class[Unique ID],SL_Class[UpSys SL Material],I335,SL_Class[UpSys Ever Previously Lead],H335,SL_Class[DownCus SL Material],T335),SL_Class[Unique ID],0),0)))),"Error: Invalid Column H, I, or T. Check spelling &amp; valid options (see dropdown)")</f>
        <v/>
      </c>
      <c r="AC335" s="32"/>
      <c r="AD335" s="31" t="b">
        <f t="shared" si="10"/>
        <v>0</v>
      </c>
      <c r="AE335" s="31" t="b">
        <f t="shared" si="11"/>
        <v>0</v>
      </c>
    </row>
    <row r="336" spans="1:31" ht="50.15" customHeight="1" x14ac:dyDescent="0.35">
      <c r="A336" s="101">
        <v>331</v>
      </c>
      <c r="B336" s="53"/>
      <c r="C336" s="41"/>
      <c r="D336" s="54"/>
      <c r="E336" s="53"/>
      <c r="F336" s="41"/>
      <c r="G336" s="41"/>
      <c r="H336" s="53"/>
      <c r="I336" s="55"/>
      <c r="J336" s="41"/>
      <c r="K336" s="41"/>
      <c r="L336" s="56"/>
      <c r="M336" s="41"/>
      <c r="N336" s="41"/>
      <c r="O336" s="41"/>
      <c r="P336" s="41"/>
      <c r="Q336" s="53"/>
      <c r="R336" s="41"/>
      <c r="S336" s="41"/>
      <c r="T336" s="57"/>
      <c r="U336" s="41"/>
      <c r="V336" s="41"/>
      <c r="W336" s="56"/>
      <c r="X336" s="41"/>
      <c r="Y336" s="58"/>
      <c r="Z336" s="41"/>
      <c r="AA336" s="41"/>
      <c r="AB336" s="171" t="str" cm="1">
        <f t="array" ref="AB336">IFERROR(IF(COUNTA('Detailed Inventory'!$B336:$AA336)=0,"",IF(AND($B336="",$C336=""),"Error: Missing Response in Column B or C",IF(OR($E336="",$Q336=""),"Error: Missing Response in Column E or Q",INDEX(SL_Class[Entire SL Classification],MATCH(SUMIFS(SL_Class[Unique ID],SL_Class[UpSys SL Material],I336,SL_Class[UpSys Ever Previously Lead],H336,SL_Class[DownCus SL Material],T336),SL_Class[Unique ID],0),0)))),"Error: Invalid Column H, I, or T. Check spelling &amp; valid options (see dropdown)")</f>
        <v/>
      </c>
      <c r="AC336" s="32"/>
      <c r="AD336" s="31" t="b">
        <f t="shared" si="10"/>
        <v>0</v>
      </c>
      <c r="AE336" s="31" t="b">
        <f t="shared" si="11"/>
        <v>0</v>
      </c>
    </row>
    <row r="337" spans="1:31" ht="50.15" customHeight="1" x14ac:dyDescent="0.35">
      <c r="A337" s="100">
        <v>332</v>
      </c>
      <c r="B337" s="53"/>
      <c r="C337" s="41"/>
      <c r="D337" s="54"/>
      <c r="E337" s="53"/>
      <c r="F337" s="41"/>
      <c r="G337" s="41"/>
      <c r="H337" s="53"/>
      <c r="I337" s="55"/>
      <c r="J337" s="41"/>
      <c r="K337" s="41"/>
      <c r="L337" s="56"/>
      <c r="M337" s="41"/>
      <c r="N337" s="41"/>
      <c r="O337" s="41"/>
      <c r="P337" s="41"/>
      <c r="Q337" s="53"/>
      <c r="R337" s="41"/>
      <c r="S337" s="41"/>
      <c r="T337" s="57"/>
      <c r="U337" s="41"/>
      <c r="V337" s="41"/>
      <c r="W337" s="56"/>
      <c r="X337" s="41"/>
      <c r="Y337" s="58"/>
      <c r="Z337" s="41"/>
      <c r="AA337" s="41"/>
      <c r="AB337" s="171" t="str" cm="1">
        <f t="array" ref="AB337">IFERROR(IF(COUNTA('Detailed Inventory'!$B337:$AA337)=0,"",IF(AND($B337="",$C337=""),"Error: Missing Response in Column B or C",IF(OR($E337="",$Q337=""),"Error: Missing Response in Column E or Q",INDEX(SL_Class[Entire SL Classification],MATCH(SUMIFS(SL_Class[Unique ID],SL_Class[UpSys SL Material],I337,SL_Class[UpSys Ever Previously Lead],H337,SL_Class[DownCus SL Material],T337),SL_Class[Unique ID],0),0)))),"Error: Invalid Column H, I, or T. Check spelling &amp; valid options (see dropdown)")</f>
        <v/>
      </c>
      <c r="AC337" s="32"/>
      <c r="AD337" s="31" t="b">
        <f t="shared" si="10"/>
        <v>0</v>
      </c>
      <c r="AE337" s="31" t="b">
        <f t="shared" si="11"/>
        <v>0</v>
      </c>
    </row>
    <row r="338" spans="1:31" ht="50.15" customHeight="1" x14ac:dyDescent="0.35">
      <c r="A338" s="101">
        <v>333</v>
      </c>
      <c r="B338" s="53"/>
      <c r="C338" s="41"/>
      <c r="D338" s="54"/>
      <c r="E338" s="53"/>
      <c r="F338" s="41"/>
      <c r="G338" s="41"/>
      <c r="H338" s="53"/>
      <c r="I338" s="55"/>
      <c r="J338" s="41"/>
      <c r="K338" s="41"/>
      <c r="L338" s="56"/>
      <c r="M338" s="41"/>
      <c r="N338" s="41"/>
      <c r="O338" s="41"/>
      <c r="P338" s="41"/>
      <c r="Q338" s="53"/>
      <c r="R338" s="41"/>
      <c r="S338" s="41"/>
      <c r="T338" s="57"/>
      <c r="U338" s="41"/>
      <c r="V338" s="41"/>
      <c r="W338" s="56"/>
      <c r="X338" s="41"/>
      <c r="Y338" s="58"/>
      <c r="Z338" s="41"/>
      <c r="AA338" s="41"/>
      <c r="AB338" s="171" t="str" cm="1">
        <f t="array" ref="AB338">IFERROR(IF(COUNTA('Detailed Inventory'!$B338:$AA338)=0,"",IF(AND($B338="",$C338=""),"Error: Missing Response in Column B or C",IF(OR($E338="",$Q338=""),"Error: Missing Response in Column E or Q",INDEX(SL_Class[Entire SL Classification],MATCH(SUMIFS(SL_Class[Unique ID],SL_Class[UpSys SL Material],I338,SL_Class[UpSys Ever Previously Lead],H338,SL_Class[DownCus SL Material],T338),SL_Class[Unique ID],0),0)))),"Error: Invalid Column H, I, or T. Check spelling &amp; valid options (see dropdown)")</f>
        <v/>
      </c>
      <c r="AC338" s="32"/>
      <c r="AD338" s="31" t="b">
        <f t="shared" si="10"/>
        <v>0</v>
      </c>
      <c r="AE338" s="31" t="b">
        <f t="shared" si="11"/>
        <v>0</v>
      </c>
    </row>
    <row r="339" spans="1:31" ht="50.15" customHeight="1" x14ac:dyDescent="0.35">
      <c r="A339" s="100">
        <v>334</v>
      </c>
      <c r="B339" s="53"/>
      <c r="C339" s="41"/>
      <c r="D339" s="54"/>
      <c r="E339" s="53"/>
      <c r="F339" s="41"/>
      <c r="G339" s="41"/>
      <c r="H339" s="53"/>
      <c r="I339" s="55"/>
      <c r="J339" s="41"/>
      <c r="K339" s="41"/>
      <c r="L339" s="56"/>
      <c r="M339" s="41"/>
      <c r="N339" s="41"/>
      <c r="O339" s="41"/>
      <c r="P339" s="41"/>
      <c r="Q339" s="53"/>
      <c r="R339" s="41"/>
      <c r="S339" s="41"/>
      <c r="T339" s="57"/>
      <c r="U339" s="41"/>
      <c r="V339" s="41"/>
      <c r="W339" s="56"/>
      <c r="X339" s="41"/>
      <c r="Y339" s="58"/>
      <c r="Z339" s="41"/>
      <c r="AA339" s="41"/>
      <c r="AB339" s="171" t="str" cm="1">
        <f t="array" ref="AB339">IFERROR(IF(COUNTA('Detailed Inventory'!$B339:$AA339)=0,"",IF(AND($B339="",$C339=""),"Error: Missing Response in Column B or C",IF(OR($E339="",$Q339=""),"Error: Missing Response in Column E or Q",INDEX(SL_Class[Entire SL Classification],MATCH(SUMIFS(SL_Class[Unique ID],SL_Class[UpSys SL Material],I339,SL_Class[UpSys Ever Previously Lead],H339,SL_Class[DownCus SL Material],T339),SL_Class[Unique ID],0),0)))),"Error: Invalid Column H, I, or T. Check spelling &amp; valid options (see dropdown)")</f>
        <v/>
      </c>
      <c r="AC339" s="32"/>
      <c r="AD339" s="31" t="b">
        <f t="shared" si="10"/>
        <v>0</v>
      </c>
      <c r="AE339" s="31" t="b">
        <f t="shared" si="11"/>
        <v>0</v>
      </c>
    </row>
    <row r="340" spans="1:31" ht="50.15" customHeight="1" x14ac:dyDescent="0.35">
      <c r="A340" s="101">
        <v>335</v>
      </c>
      <c r="B340" s="53"/>
      <c r="C340" s="41"/>
      <c r="D340" s="54"/>
      <c r="E340" s="53"/>
      <c r="F340" s="41"/>
      <c r="G340" s="41"/>
      <c r="H340" s="53"/>
      <c r="I340" s="55"/>
      <c r="J340" s="41"/>
      <c r="K340" s="41"/>
      <c r="L340" s="56"/>
      <c r="M340" s="41"/>
      <c r="N340" s="41"/>
      <c r="O340" s="41"/>
      <c r="P340" s="41"/>
      <c r="Q340" s="53"/>
      <c r="R340" s="41"/>
      <c r="S340" s="41"/>
      <c r="T340" s="57"/>
      <c r="U340" s="41"/>
      <c r="V340" s="41"/>
      <c r="W340" s="56"/>
      <c r="X340" s="41"/>
      <c r="Y340" s="58"/>
      <c r="Z340" s="41"/>
      <c r="AA340" s="41"/>
      <c r="AB340" s="171" t="str" cm="1">
        <f t="array" ref="AB340">IFERROR(IF(COUNTA('Detailed Inventory'!$B340:$AA340)=0,"",IF(AND($B340="",$C340=""),"Error: Missing Response in Column B or C",IF(OR($E340="",$Q340=""),"Error: Missing Response in Column E or Q",INDEX(SL_Class[Entire SL Classification],MATCH(SUMIFS(SL_Class[Unique ID],SL_Class[UpSys SL Material],I340,SL_Class[UpSys Ever Previously Lead],H340,SL_Class[DownCus SL Material],T340),SL_Class[Unique ID],0),0)))),"Error: Invalid Column H, I, or T. Check spelling &amp; valid options (see dropdown)")</f>
        <v/>
      </c>
      <c r="AC340" s="32"/>
      <c r="AD340" s="31" t="b">
        <f t="shared" si="10"/>
        <v>0</v>
      </c>
      <c r="AE340" s="31" t="b">
        <f t="shared" si="11"/>
        <v>0</v>
      </c>
    </row>
    <row r="341" spans="1:31" ht="50.15" customHeight="1" x14ac:dyDescent="0.35">
      <c r="A341" s="100">
        <v>336</v>
      </c>
      <c r="B341" s="53"/>
      <c r="C341" s="41"/>
      <c r="D341" s="54"/>
      <c r="E341" s="53"/>
      <c r="F341" s="41"/>
      <c r="G341" s="41"/>
      <c r="H341" s="53"/>
      <c r="I341" s="55"/>
      <c r="J341" s="41"/>
      <c r="K341" s="41"/>
      <c r="L341" s="56"/>
      <c r="M341" s="41"/>
      <c r="N341" s="41"/>
      <c r="O341" s="41"/>
      <c r="P341" s="41"/>
      <c r="Q341" s="53"/>
      <c r="R341" s="41"/>
      <c r="S341" s="41"/>
      <c r="T341" s="57"/>
      <c r="U341" s="41"/>
      <c r="V341" s="41"/>
      <c r="W341" s="56"/>
      <c r="X341" s="41"/>
      <c r="Y341" s="58"/>
      <c r="Z341" s="41"/>
      <c r="AA341" s="41"/>
      <c r="AB341" s="171" t="str" cm="1">
        <f t="array" ref="AB341">IFERROR(IF(COUNTA('Detailed Inventory'!$B341:$AA341)=0,"",IF(AND($B341="",$C341=""),"Error: Missing Response in Column B or C",IF(OR($E341="",$Q341=""),"Error: Missing Response in Column E or Q",INDEX(SL_Class[Entire SL Classification],MATCH(SUMIFS(SL_Class[Unique ID],SL_Class[UpSys SL Material],I341,SL_Class[UpSys Ever Previously Lead],H341,SL_Class[DownCus SL Material],T341),SL_Class[Unique ID],0),0)))),"Error: Invalid Column H, I, or T. Check spelling &amp; valid options (see dropdown)")</f>
        <v/>
      </c>
      <c r="AC341" s="32"/>
      <c r="AD341" s="31" t="b">
        <f t="shared" si="10"/>
        <v>0</v>
      </c>
      <c r="AE341" s="31" t="b">
        <f t="shared" si="11"/>
        <v>0</v>
      </c>
    </row>
    <row r="342" spans="1:31" ht="50.15" customHeight="1" x14ac:dyDescent="0.35">
      <c r="A342" s="101">
        <v>337</v>
      </c>
      <c r="B342" s="53"/>
      <c r="C342" s="41"/>
      <c r="D342" s="54"/>
      <c r="E342" s="53"/>
      <c r="F342" s="41"/>
      <c r="G342" s="41"/>
      <c r="H342" s="53"/>
      <c r="I342" s="55"/>
      <c r="J342" s="41"/>
      <c r="K342" s="41"/>
      <c r="L342" s="56"/>
      <c r="M342" s="41"/>
      <c r="N342" s="41"/>
      <c r="O342" s="41"/>
      <c r="P342" s="41"/>
      <c r="Q342" s="53"/>
      <c r="R342" s="41"/>
      <c r="S342" s="41"/>
      <c r="T342" s="57"/>
      <c r="U342" s="41"/>
      <c r="V342" s="41"/>
      <c r="W342" s="56"/>
      <c r="X342" s="41"/>
      <c r="Y342" s="58"/>
      <c r="Z342" s="41"/>
      <c r="AA342" s="41"/>
      <c r="AB342" s="171" t="str" cm="1">
        <f t="array" ref="AB342">IFERROR(IF(COUNTA('Detailed Inventory'!$B342:$AA342)=0,"",IF(AND($B342="",$C342=""),"Error: Missing Response in Column B or C",IF(OR($E342="",$Q342=""),"Error: Missing Response in Column E or Q",INDEX(SL_Class[Entire SL Classification],MATCH(SUMIFS(SL_Class[Unique ID],SL_Class[UpSys SL Material],I342,SL_Class[UpSys Ever Previously Lead],H342,SL_Class[DownCus SL Material],T342),SL_Class[Unique ID],0),0)))),"Error: Invalid Column H, I, or T. Check spelling &amp; valid options (see dropdown)")</f>
        <v/>
      </c>
      <c r="AC342" s="32"/>
      <c r="AD342" s="31" t="b">
        <f t="shared" si="10"/>
        <v>0</v>
      </c>
      <c r="AE342" s="31" t="b">
        <f t="shared" si="11"/>
        <v>0</v>
      </c>
    </row>
    <row r="343" spans="1:31" ht="50.15" customHeight="1" x14ac:dyDescent="0.35">
      <c r="A343" s="100">
        <v>338</v>
      </c>
      <c r="B343" s="53"/>
      <c r="C343" s="41"/>
      <c r="D343" s="54"/>
      <c r="E343" s="53"/>
      <c r="F343" s="41"/>
      <c r="G343" s="41"/>
      <c r="H343" s="53"/>
      <c r="I343" s="55"/>
      <c r="J343" s="41"/>
      <c r="K343" s="41"/>
      <c r="L343" s="56"/>
      <c r="M343" s="41"/>
      <c r="N343" s="41"/>
      <c r="O343" s="41"/>
      <c r="P343" s="41"/>
      <c r="Q343" s="53"/>
      <c r="R343" s="41"/>
      <c r="S343" s="41"/>
      <c r="T343" s="57"/>
      <c r="U343" s="41"/>
      <c r="V343" s="41"/>
      <c r="W343" s="56"/>
      <c r="X343" s="41"/>
      <c r="Y343" s="58"/>
      <c r="Z343" s="41"/>
      <c r="AA343" s="41"/>
      <c r="AB343" s="171" t="str" cm="1">
        <f t="array" ref="AB343">IFERROR(IF(COUNTA('Detailed Inventory'!$B343:$AA343)=0,"",IF(AND($B343="",$C343=""),"Error: Missing Response in Column B or C",IF(OR($E343="",$Q343=""),"Error: Missing Response in Column E or Q",INDEX(SL_Class[Entire SL Classification],MATCH(SUMIFS(SL_Class[Unique ID],SL_Class[UpSys SL Material],I343,SL_Class[UpSys Ever Previously Lead],H343,SL_Class[DownCus SL Material],T343),SL_Class[Unique ID],0),0)))),"Error: Invalid Column H, I, or T. Check spelling &amp; valid options (see dropdown)")</f>
        <v/>
      </c>
      <c r="AC343" s="32"/>
      <c r="AD343" s="31" t="b">
        <f t="shared" si="10"/>
        <v>0</v>
      </c>
      <c r="AE343" s="31" t="b">
        <f t="shared" si="11"/>
        <v>0</v>
      </c>
    </row>
    <row r="344" spans="1:31" ht="50.15" customHeight="1" x14ac:dyDescent="0.35">
      <c r="A344" s="101">
        <v>339</v>
      </c>
      <c r="B344" s="53"/>
      <c r="C344" s="41"/>
      <c r="D344" s="54"/>
      <c r="E344" s="53"/>
      <c r="F344" s="41"/>
      <c r="G344" s="41"/>
      <c r="H344" s="53"/>
      <c r="I344" s="55"/>
      <c r="J344" s="41"/>
      <c r="K344" s="41"/>
      <c r="L344" s="56"/>
      <c r="M344" s="41"/>
      <c r="N344" s="41"/>
      <c r="O344" s="41"/>
      <c r="P344" s="41"/>
      <c r="Q344" s="53"/>
      <c r="R344" s="41"/>
      <c r="S344" s="41"/>
      <c r="T344" s="57"/>
      <c r="U344" s="41"/>
      <c r="V344" s="41"/>
      <c r="W344" s="56"/>
      <c r="X344" s="41"/>
      <c r="Y344" s="58"/>
      <c r="Z344" s="41"/>
      <c r="AA344" s="41"/>
      <c r="AB344" s="171" t="str" cm="1">
        <f t="array" ref="AB344">IFERROR(IF(COUNTA('Detailed Inventory'!$B344:$AA344)=0,"",IF(AND($B344="",$C344=""),"Error: Missing Response in Column B or C",IF(OR($E344="",$Q344=""),"Error: Missing Response in Column E or Q",INDEX(SL_Class[Entire SL Classification],MATCH(SUMIFS(SL_Class[Unique ID],SL_Class[UpSys SL Material],I344,SL_Class[UpSys Ever Previously Lead],H344,SL_Class[DownCus SL Material],T344),SL_Class[Unique ID],0),0)))),"Error: Invalid Column H, I, or T. Check spelling &amp; valid options (see dropdown)")</f>
        <v/>
      </c>
      <c r="AC344" s="32"/>
      <c r="AD344" s="31" t="b">
        <f t="shared" si="10"/>
        <v>0</v>
      </c>
      <c r="AE344" s="31" t="b">
        <f t="shared" si="11"/>
        <v>0</v>
      </c>
    </row>
    <row r="345" spans="1:31" ht="50.15" customHeight="1" x14ac:dyDescent="0.35">
      <c r="A345" s="100">
        <v>340</v>
      </c>
      <c r="B345" s="53"/>
      <c r="C345" s="41"/>
      <c r="D345" s="54"/>
      <c r="E345" s="53"/>
      <c r="F345" s="41"/>
      <c r="G345" s="41"/>
      <c r="H345" s="53"/>
      <c r="I345" s="55"/>
      <c r="J345" s="41"/>
      <c r="K345" s="41"/>
      <c r="L345" s="56"/>
      <c r="M345" s="41"/>
      <c r="N345" s="41"/>
      <c r="O345" s="41"/>
      <c r="P345" s="41"/>
      <c r="Q345" s="53"/>
      <c r="R345" s="41"/>
      <c r="S345" s="41"/>
      <c r="T345" s="57"/>
      <c r="U345" s="41"/>
      <c r="V345" s="41"/>
      <c r="W345" s="56"/>
      <c r="X345" s="41"/>
      <c r="Y345" s="58"/>
      <c r="Z345" s="41"/>
      <c r="AA345" s="41"/>
      <c r="AB345" s="171" t="str" cm="1">
        <f t="array" ref="AB345">IFERROR(IF(COUNTA('Detailed Inventory'!$B345:$AA345)=0,"",IF(AND($B345="",$C345=""),"Error: Missing Response in Column B or C",IF(OR($E345="",$Q345=""),"Error: Missing Response in Column E or Q",INDEX(SL_Class[Entire SL Classification],MATCH(SUMIFS(SL_Class[Unique ID],SL_Class[UpSys SL Material],I345,SL_Class[UpSys Ever Previously Lead],H345,SL_Class[DownCus SL Material],T345),SL_Class[Unique ID],0),0)))),"Error: Invalid Column H, I, or T. Check spelling &amp; valid options (see dropdown)")</f>
        <v/>
      </c>
      <c r="AC345" s="32"/>
      <c r="AD345" s="31" t="b">
        <f t="shared" si="10"/>
        <v>0</v>
      </c>
      <c r="AE345" s="31" t="b">
        <f t="shared" si="11"/>
        <v>0</v>
      </c>
    </row>
    <row r="346" spans="1:31" ht="50.15" customHeight="1" x14ac:dyDescent="0.35">
      <c r="A346" s="101">
        <v>341</v>
      </c>
      <c r="B346" s="53"/>
      <c r="C346" s="41"/>
      <c r="D346" s="54"/>
      <c r="E346" s="53"/>
      <c r="F346" s="41"/>
      <c r="G346" s="41"/>
      <c r="H346" s="53"/>
      <c r="I346" s="55"/>
      <c r="J346" s="41"/>
      <c r="K346" s="41"/>
      <c r="L346" s="56"/>
      <c r="M346" s="41"/>
      <c r="N346" s="41"/>
      <c r="O346" s="41"/>
      <c r="P346" s="41"/>
      <c r="Q346" s="53"/>
      <c r="R346" s="41"/>
      <c r="S346" s="41"/>
      <c r="T346" s="57"/>
      <c r="U346" s="41"/>
      <c r="V346" s="41"/>
      <c r="W346" s="56"/>
      <c r="X346" s="41"/>
      <c r="Y346" s="58"/>
      <c r="Z346" s="41"/>
      <c r="AA346" s="41"/>
      <c r="AB346" s="171" t="str" cm="1">
        <f t="array" ref="AB346">IFERROR(IF(COUNTA('Detailed Inventory'!$B346:$AA346)=0,"",IF(AND($B346="",$C346=""),"Error: Missing Response in Column B or C",IF(OR($E346="",$Q346=""),"Error: Missing Response in Column E or Q",INDEX(SL_Class[Entire SL Classification],MATCH(SUMIFS(SL_Class[Unique ID],SL_Class[UpSys SL Material],I346,SL_Class[UpSys Ever Previously Lead],H346,SL_Class[DownCus SL Material],T346),SL_Class[Unique ID],0),0)))),"Error: Invalid Column H, I, or T. Check spelling &amp; valid options (see dropdown)")</f>
        <v/>
      </c>
      <c r="AC346" s="32"/>
      <c r="AD346" s="31" t="b">
        <f t="shared" si="10"/>
        <v>0</v>
      </c>
      <c r="AE346" s="31" t="b">
        <f t="shared" si="11"/>
        <v>0</v>
      </c>
    </row>
    <row r="347" spans="1:31" ht="50.15" customHeight="1" x14ac:dyDescent="0.35">
      <c r="A347" s="100">
        <v>342</v>
      </c>
      <c r="B347" s="53"/>
      <c r="C347" s="41"/>
      <c r="D347" s="54"/>
      <c r="E347" s="53"/>
      <c r="F347" s="41"/>
      <c r="G347" s="41"/>
      <c r="H347" s="53"/>
      <c r="I347" s="55"/>
      <c r="J347" s="41"/>
      <c r="K347" s="41"/>
      <c r="L347" s="56"/>
      <c r="M347" s="41"/>
      <c r="N347" s="41"/>
      <c r="O347" s="41"/>
      <c r="P347" s="41"/>
      <c r="Q347" s="53"/>
      <c r="R347" s="41"/>
      <c r="S347" s="41"/>
      <c r="T347" s="57"/>
      <c r="U347" s="41"/>
      <c r="V347" s="41"/>
      <c r="W347" s="56"/>
      <c r="X347" s="41"/>
      <c r="Y347" s="58"/>
      <c r="Z347" s="41"/>
      <c r="AA347" s="41"/>
      <c r="AB347" s="171" t="str" cm="1">
        <f t="array" ref="AB347">IFERROR(IF(COUNTA('Detailed Inventory'!$B347:$AA347)=0,"",IF(AND($B347="",$C347=""),"Error: Missing Response in Column B or C",IF(OR($E347="",$Q347=""),"Error: Missing Response in Column E or Q",INDEX(SL_Class[Entire SL Classification],MATCH(SUMIFS(SL_Class[Unique ID],SL_Class[UpSys SL Material],I347,SL_Class[UpSys Ever Previously Lead],H347,SL_Class[DownCus SL Material],T347),SL_Class[Unique ID],0),0)))),"Error: Invalid Column H, I, or T. Check spelling &amp; valid options (see dropdown)")</f>
        <v/>
      </c>
      <c r="AC347" s="32"/>
      <c r="AD347" s="31" t="b">
        <f t="shared" si="10"/>
        <v>0</v>
      </c>
      <c r="AE347" s="31" t="b">
        <f t="shared" si="11"/>
        <v>0</v>
      </c>
    </row>
    <row r="348" spans="1:31" ht="50.15" customHeight="1" x14ac:dyDescent="0.35">
      <c r="A348" s="101">
        <v>343</v>
      </c>
      <c r="B348" s="53"/>
      <c r="C348" s="41"/>
      <c r="D348" s="54"/>
      <c r="E348" s="53"/>
      <c r="F348" s="41"/>
      <c r="G348" s="41"/>
      <c r="H348" s="53"/>
      <c r="I348" s="55"/>
      <c r="J348" s="41"/>
      <c r="K348" s="41"/>
      <c r="L348" s="56"/>
      <c r="M348" s="41"/>
      <c r="N348" s="41"/>
      <c r="O348" s="41"/>
      <c r="P348" s="41"/>
      <c r="Q348" s="53"/>
      <c r="R348" s="41"/>
      <c r="S348" s="41"/>
      <c r="T348" s="57"/>
      <c r="U348" s="41"/>
      <c r="V348" s="41"/>
      <c r="W348" s="56"/>
      <c r="X348" s="41"/>
      <c r="Y348" s="58"/>
      <c r="Z348" s="41"/>
      <c r="AA348" s="41"/>
      <c r="AB348" s="171" t="str" cm="1">
        <f t="array" ref="AB348">IFERROR(IF(COUNTA('Detailed Inventory'!$B348:$AA348)=0,"",IF(AND($B348="",$C348=""),"Error: Missing Response in Column B or C",IF(OR($E348="",$Q348=""),"Error: Missing Response in Column E or Q",INDEX(SL_Class[Entire SL Classification],MATCH(SUMIFS(SL_Class[Unique ID],SL_Class[UpSys SL Material],I348,SL_Class[UpSys Ever Previously Lead],H348,SL_Class[DownCus SL Material],T348),SL_Class[Unique ID],0),0)))),"Error: Invalid Column H, I, or T. Check spelling &amp; valid options (see dropdown)")</f>
        <v/>
      </c>
      <c r="AC348" s="32"/>
      <c r="AD348" s="31" t="b">
        <f t="shared" si="10"/>
        <v>0</v>
      </c>
      <c r="AE348" s="31" t="b">
        <f t="shared" si="11"/>
        <v>0</v>
      </c>
    </row>
    <row r="349" spans="1:31" ht="50.15" customHeight="1" x14ac:dyDescent="0.35">
      <c r="A349" s="100">
        <v>344</v>
      </c>
      <c r="B349" s="53"/>
      <c r="C349" s="41"/>
      <c r="D349" s="54"/>
      <c r="E349" s="53"/>
      <c r="F349" s="41"/>
      <c r="G349" s="41"/>
      <c r="H349" s="53"/>
      <c r="I349" s="55"/>
      <c r="J349" s="41"/>
      <c r="K349" s="41"/>
      <c r="L349" s="56"/>
      <c r="M349" s="41"/>
      <c r="N349" s="41"/>
      <c r="O349" s="41"/>
      <c r="P349" s="41"/>
      <c r="Q349" s="53"/>
      <c r="R349" s="41"/>
      <c r="S349" s="41"/>
      <c r="T349" s="57"/>
      <c r="U349" s="41"/>
      <c r="V349" s="41"/>
      <c r="W349" s="56"/>
      <c r="X349" s="41"/>
      <c r="Y349" s="58"/>
      <c r="Z349" s="41"/>
      <c r="AA349" s="41"/>
      <c r="AB349" s="171" t="str" cm="1">
        <f t="array" ref="AB349">IFERROR(IF(COUNTA('Detailed Inventory'!$B349:$AA349)=0,"",IF(AND($B349="",$C349=""),"Error: Missing Response in Column B or C",IF(OR($E349="",$Q349=""),"Error: Missing Response in Column E or Q",INDEX(SL_Class[Entire SL Classification],MATCH(SUMIFS(SL_Class[Unique ID],SL_Class[UpSys SL Material],I349,SL_Class[UpSys Ever Previously Lead],H349,SL_Class[DownCus SL Material],T349),SL_Class[Unique ID],0),0)))),"Error: Invalid Column H, I, or T. Check spelling &amp; valid options (see dropdown)")</f>
        <v/>
      </c>
      <c r="AC349" s="32"/>
      <c r="AD349" s="31" t="b">
        <f t="shared" si="10"/>
        <v>0</v>
      </c>
      <c r="AE349" s="31" t="b">
        <f t="shared" si="11"/>
        <v>0</v>
      </c>
    </row>
    <row r="350" spans="1:31" ht="50.15" customHeight="1" x14ac:dyDescent="0.35">
      <c r="A350" s="101">
        <v>345</v>
      </c>
      <c r="B350" s="53"/>
      <c r="C350" s="41"/>
      <c r="D350" s="54"/>
      <c r="E350" s="53"/>
      <c r="F350" s="41"/>
      <c r="G350" s="41"/>
      <c r="H350" s="53"/>
      <c r="I350" s="55"/>
      <c r="J350" s="41"/>
      <c r="K350" s="41"/>
      <c r="L350" s="56"/>
      <c r="M350" s="41"/>
      <c r="N350" s="41"/>
      <c r="O350" s="41"/>
      <c r="P350" s="41"/>
      <c r="Q350" s="53"/>
      <c r="R350" s="41"/>
      <c r="S350" s="41"/>
      <c r="T350" s="57"/>
      <c r="U350" s="41"/>
      <c r="V350" s="41"/>
      <c r="W350" s="56"/>
      <c r="X350" s="41"/>
      <c r="Y350" s="58"/>
      <c r="Z350" s="41"/>
      <c r="AA350" s="41"/>
      <c r="AB350" s="171" t="str" cm="1">
        <f t="array" ref="AB350">IFERROR(IF(COUNTA('Detailed Inventory'!$B350:$AA350)=0,"",IF(AND($B350="",$C350=""),"Error: Missing Response in Column B or C",IF(OR($E350="",$Q350=""),"Error: Missing Response in Column E or Q",INDEX(SL_Class[Entire SL Classification],MATCH(SUMIFS(SL_Class[Unique ID],SL_Class[UpSys SL Material],I350,SL_Class[UpSys Ever Previously Lead],H350,SL_Class[DownCus SL Material],T350),SL_Class[Unique ID],0),0)))),"Error: Invalid Column H, I, or T. Check spelling &amp; valid options (see dropdown)")</f>
        <v/>
      </c>
      <c r="AC350" s="32"/>
      <c r="AD350" s="31" t="b">
        <f t="shared" si="10"/>
        <v>0</v>
      </c>
      <c r="AE350" s="31" t="b">
        <f t="shared" si="11"/>
        <v>0</v>
      </c>
    </row>
    <row r="351" spans="1:31" ht="50.15" customHeight="1" x14ac:dyDescent="0.35">
      <c r="A351" s="100">
        <v>346</v>
      </c>
      <c r="B351" s="53"/>
      <c r="C351" s="41"/>
      <c r="D351" s="54"/>
      <c r="E351" s="53"/>
      <c r="F351" s="41"/>
      <c r="G351" s="41"/>
      <c r="H351" s="53"/>
      <c r="I351" s="55"/>
      <c r="J351" s="41"/>
      <c r="K351" s="41"/>
      <c r="L351" s="56"/>
      <c r="M351" s="41"/>
      <c r="N351" s="41"/>
      <c r="O351" s="41"/>
      <c r="P351" s="41"/>
      <c r="Q351" s="53"/>
      <c r="R351" s="41"/>
      <c r="S351" s="41"/>
      <c r="T351" s="57"/>
      <c r="U351" s="41"/>
      <c r="V351" s="41"/>
      <c r="W351" s="56"/>
      <c r="X351" s="41"/>
      <c r="Y351" s="58"/>
      <c r="Z351" s="41"/>
      <c r="AA351" s="41"/>
      <c r="AB351" s="171" t="str" cm="1">
        <f t="array" ref="AB351">IFERROR(IF(COUNTA('Detailed Inventory'!$B351:$AA351)=0,"",IF(AND($B351="",$C351=""),"Error: Missing Response in Column B or C",IF(OR($E351="",$Q351=""),"Error: Missing Response in Column E or Q",INDEX(SL_Class[Entire SL Classification],MATCH(SUMIFS(SL_Class[Unique ID],SL_Class[UpSys SL Material],I351,SL_Class[UpSys Ever Previously Lead],H351,SL_Class[DownCus SL Material],T351),SL_Class[Unique ID],0),0)))),"Error: Invalid Column H, I, or T. Check spelling &amp; valid options (see dropdown)")</f>
        <v/>
      </c>
      <c r="AC351" s="32"/>
      <c r="AD351" s="31" t="b">
        <f t="shared" si="10"/>
        <v>0</v>
      </c>
      <c r="AE351" s="31" t="b">
        <f t="shared" si="11"/>
        <v>0</v>
      </c>
    </row>
    <row r="352" spans="1:31" ht="50.15" customHeight="1" x14ac:dyDescent="0.35">
      <c r="A352" s="101">
        <v>347</v>
      </c>
      <c r="B352" s="53"/>
      <c r="C352" s="41"/>
      <c r="D352" s="54"/>
      <c r="E352" s="53"/>
      <c r="F352" s="41"/>
      <c r="G352" s="41"/>
      <c r="H352" s="53"/>
      <c r="I352" s="55"/>
      <c r="J352" s="41"/>
      <c r="K352" s="41"/>
      <c r="L352" s="56"/>
      <c r="M352" s="41"/>
      <c r="N352" s="41"/>
      <c r="O352" s="41"/>
      <c r="P352" s="41"/>
      <c r="Q352" s="53"/>
      <c r="R352" s="41"/>
      <c r="S352" s="41"/>
      <c r="T352" s="57"/>
      <c r="U352" s="41"/>
      <c r="V352" s="41"/>
      <c r="W352" s="56"/>
      <c r="X352" s="41"/>
      <c r="Y352" s="58"/>
      <c r="Z352" s="41"/>
      <c r="AA352" s="41"/>
      <c r="AB352" s="171" t="str" cm="1">
        <f t="array" ref="AB352">IFERROR(IF(COUNTA('Detailed Inventory'!$B352:$AA352)=0,"",IF(AND($B352="",$C352=""),"Error: Missing Response in Column B or C",IF(OR($E352="",$Q352=""),"Error: Missing Response in Column E or Q",INDEX(SL_Class[Entire SL Classification],MATCH(SUMIFS(SL_Class[Unique ID],SL_Class[UpSys SL Material],I352,SL_Class[UpSys Ever Previously Lead],H352,SL_Class[DownCus SL Material],T352),SL_Class[Unique ID],0),0)))),"Error: Invalid Column H, I, or T. Check spelling &amp; valid options (see dropdown)")</f>
        <v/>
      </c>
      <c r="AC352" s="32"/>
      <c r="AD352" s="31" t="b">
        <f t="shared" si="10"/>
        <v>0</v>
      </c>
      <c r="AE352" s="31" t="b">
        <f t="shared" si="11"/>
        <v>0</v>
      </c>
    </row>
    <row r="353" spans="1:31" ht="50.15" customHeight="1" x14ac:dyDescent="0.35">
      <c r="A353" s="100">
        <v>348</v>
      </c>
      <c r="B353" s="53"/>
      <c r="C353" s="41"/>
      <c r="D353" s="54"/>
      <c r="E353" s="53"/>
      <c r="F353" s="41"/>
      <c r="G353" s="41"/>
      <c r="H353" s="53"/>
      <c r="I353" s="55"/>
      <c r="J353" s="41"/>
      <c r="K353" s="41"/>
      <c r="L353" s="56"/>
      <c r="M353" s="41"/>
      <c r="N353" s="41"/>
      <c r="O353" s="41"/>
      <c r="P353" s="41"/>
      <c r="Q353" s="53"/>
      <c r="R353" s="41"/>
      <c r="S353" s="41"/>
      <c r="T353" s="57"/>
      <c r="U353" s="41"/>
      <c r="V353" s="41"/>
      <c r="W353" s="56"/>
      <c r="X353" s="41"/>
      <c r="Y353" s="58"/>
      <c r="Z353" s="41"/>
      <c r="AA353" s="41"/>
      <c r="AB353" s="171" t="str" cm="1">
        <f t="array" ref="AB353">IFERROR(IF(COUNTA('Detailed Inventory'!$B353:$AA353)=0,"",IF(AND($B353="",$C353=""),"Error: Missing Response in Column B or C",IF(OR($E353="",$Q353=""),"Error: Missing Response in Column E or Q",INDEX(SL_Class[Entire SL Classification],MATCH(SUMIFS(SL_Class[Unique ID],SL_Class[UpSys SL Material],I353,SL_Class[UpSys Ever Previously Lead],H353,SL_Class[DownCus SL Material],T353),SL_Class[Unique ID],0),0)))),"Error: Invalid Column H, I, or T. Check spelling &amp; valid options (see dropdown)")</f>
        <v/>
      </c>
      <c r="AC353" s="32"/>
      <c r="AD353" s="31" t="b">
        <f t="shared" si="10"/>
        <v>0</v>
      </c>
      <c r="AE353" s="31" t="b">
        <f t="shared" si="11"/>
        <v>0</v>
      </c>
    </row>
    <row r="354" spans="1:31" ht="50.15" customHeight="1" x14ac:dyDescent="0.35">
      <c r="A354" s="101">
        <v>349</v>
      </c>
      <c r="B354" s="53"/>
      <c r="C354" s="41"/>
      <c r="D354" s="54"/>
      <c r="E354" s="53"/>
      <c r="F354" s="41"/>
      <c r="G354" s="41"/>
      <c r="H354" s="53"/>
      <c r="I354" s="55"/>
      <c r="J354" s="41"/>
      <c r="K354" s="41"/>
      <c r="L354" s="56"/>
      <c r="M354" s="41"/>
      <c r="N354" s="41"/>
      <c r="O354" s="41"/>
      <c r="P354" s="41"/>
      <c r="Q354" s="53"/>
      <c r="R354" s="41"/>
      <c r="S354" s="41"/>
      <c r="T354" s="57"/>
      <c r="U354" s="41"/>
      <c r="V354" s="41"/>
      <c r="W354" s="56"/>
      <c r="X354" s="41"/>
      <c r="Y354" s="58"/>
      <c r="Z354" s="41"/>
      <c r="AA354" s="41"/>
      <c r="AB354" s="171" t="str" cm="1">
        <f t="array" ref="AB354">IFERROR(IF(COUNTA('Detailed Inventory'!$B354:$AA354)=0,"",IF(AND($B354="",$C354=""),"Error: Missing Response in Column B or C",IF(OR($E354="",$Q354=""),"Error: Missing Response in Column E or Q",INDEX(SL_Class[Entire SL Classification],MATCH(SUMIFS(SL_Class[Unique ID],SL_Class[UpSys SL Material],I354,SL_Class[UpSys Ever Previously Lead],H354,SL_Class[DownCus SL Material],T354),SL_Class[Unique ID],0),0)))),"Error: Invalid Column H, I, or T. Check spelling &amp; valid options (see dropdown)")</f>
        <v/>
      </c>
      <c r="AC354" s="32"/>
      <c r="AD354" s="31" t="b">
        <f t="shared" si="10"/>
        <v>0</v>
      </c>
      <c r="AE354" s="31" t="b">
        <f t="shared" si="11"/>
        <v>0</v>
      </c>
    </row>
    <row r="355" spans="1:31" ht="50.15" customHeight="1" x14ac:dyDescent="0.35">
      <c r="A355" s="100">
        <v>350</v>
      </c>
      <c r="B355" s="53"/>
      <c r="C355" s="41"/>
      <c r="D355" s="54"/>
      <c r="E355" s="53"/>
      <c r="F355" s="41"/>
      <c r="G355" s="41"/>
      <c r="H355" s="53"/>
      <c r="I355" s="55"/>
      <c r="J355" s="41"/>
      <c r="K355" s="41"/>
      <c r="L355" s="56"/>
      <c r="M355" s="41"/>
      <c r="N355" s="41"/>
      <c r="O355" s="41"/>
      <c r="P355" s="41"/>
      <c r="Q355" s="53"/>
      <c r="R355" s="41"/>
      <c r="S355" s="41"/>
      <c r="T355" s="57"/>
      <c r="U355" s="41"/>
      <c r="V355" s="41"/>
      <c r="W355" s="56"/>
      <c r="X355" s="41"/>
      <c r="Y355" s="58"/>
      <c r="Z355" s="41"/>
      <c r="AA355" s="41"/>
      <c r="AB355" s="171" t="str" cm="1">
        <f t="array" ref="AB355">IFERROR(IF(COUNTA('Detailed Inventory'!$B355:$AA355)=0,"",IF(AND($B355="",$C355=""),"Error: Missing Response in Column B or C",IF(OR($E355="",$Q355=""),"Error: Missing Response in Column E or Q",INDEX(SL_Class[Entire SL Classification],MATCH(SUMIFS(SL_Class[Unique ID],SL_Class[UpSys SL Material],I355,SL_Class[UpSys Ever Previously Lead],H355,SL_Class[DownCus SL Material],T355),SL_Class[Unique ID],0),0)))),"Error: Invalid Column H, I, or T. Check spelling &amp; valid options (see dropdown)")</f>
        <v/>
      </c>
      <c r="AC355" s="32"/>
      <c r="AD355" s="31" t="b">
        <f t="shared" si="10"/>
        <v>0</v>
      </c>
      <c r="AE355" s="31" t="b">
        <f t="shared" si="11"/>
        <v>0</v>
      </c>
    </row>
    <row r="356" spans="1:31" ht="50.15" customHeight="1" x14ac:dyDescent="0.35">
      <c r="A356" s="101">
        <v>351</v>
      </c>
      <c r="B356" s="53"/>
      <c r="C356" s="41"/>
      <c r="D356" s="54"/>
      <c r="E356" s="53"/>
      <c r="F356" s="41"/>
      <c r="G356" s="41"/>
      <c r="H356" s="53"/>
      <c r="I356" s="55"/>
      <c r="J356" s="41"/>
      <c r="K356" s="41"/>
      <c r="L356" s="56"/>
      <c r="M356" s="41"/>
      <c r="N356" s="41"/>
      <c r="O356" s="41"/>
      <c r="P356" s="41"/>
      <c r="Q356" s="53"/>
      <c r="R356" s="41"/>
      <c r="S356" s="41"/>
      <c r="T356" s="57"/>
      <c r="U356" s="41"/>
      <c r="V356" s="41"/>
      <c r="W356" s="56"/>
      <c r="X356" s="41"/>
      <c r="Y356" s="58"/>
      <c r="Z356" s="41"/>
      <c r="AA356" s="41"/>
      <c r="AB356" s="171" t="str" cm="1">
        <f t="array" ref="AB356">IFERROR(IF(COUNTA('Detailed Inventory'!$B356:$AA356)=0,"",IF(AND($B356="",$C356=""),"Error: Missing Response in Column B or C",IF(OR($E356="",$Q356=""),"Error: Missing Response in Column E or Q",INDEX(SL_Class[Entire SL Classification],MATCH(SUMIFS(SL_Class[Unique ID],SL_Class[UpSys SL Material],I356,SL_Class[UpSys Ever Previously Lead],H356,SL_Class[DownCus SL Material],T356),SL_Class[Unique ID],0),0)))),"Error: Invalid Column H, I, or T. Check spelling &amp; valid options (see dropdown)")</f>
        <v/>
      </c>
      <c r="AC356" s="32"/>
      <c r="AD356" s="31" t="b">
        <f t="shared" si="10"/>
        <v>0</v>
      </c>
      <c r="AE356" s="31" t="b">
        <f t="shared" si="11"/>
        <v>0</v>
      </c>
    </row>
    <row r="357" spans="1:31" ht="50.15" customHeight="1" x14ac:dyDescent="0.35">
      <c r="A357" s="100">
        <v>352</v>
      </c>
      <c r="B357" s="53"/>
      <c r="C357" s="41"/>
      <c r="D357" s="54"/>
      <c r="E357" s="53"/>
      <c r="F357" s="41"/>
      <c r="G357" s="41"/>
      <c r="H357" s="53"/>
      <c r="I357" s="55"/>
      <c r="J357" s="41"/>
      <c r="K357" s="41"/>
      <c r="L357" s="56"/>
      <c r="M357" s="41"/>
      <c r="N357" s="41"/>
      <c r="O357" s="41"/>
      <c r="P357" s="41"/>
      <c r="Q357" s="53"/>
      <c r="R357" s="41"/>
      <c r="S357" s="41"/>
      <c r="T357" s="57"/>
      <c r="U357" s="41"/>
      <c r="V357" s="41"/>
      <c r="W357" s="56"/>
      <c r="X357" s="41"/>
      <c r="Y357" s="58"/>
      <c r="Z357" s="41"/>
      <c r="AA357" s="41"/>
      <c r="AB357" s="171" t="str" cm="1">
        <f t="array" ref="AB357">IFERROR(IF(COUNTA('Detailed Inventory'!$B357:$AA357)=0,"",IF(AND($B357="",$C357=""),"Error: Missing Response in Column B or C",IF(OR($E357="",$Q357=""),"Error: Missing Response in Column E or Q",INDEX(SL_Class[Entire SL Classification],MATCH(SUMIFS(SL_Class[Unique ID],SL_Class[UpSys SL Material],I357,SL_Class[UpSys Ever Previously Lead],H357,SL_Class[DownCus SL Material],T357),SL_Class[Unique ID],0),0)))),"Error: Invalid Column H, I, or T. Check spelling &amp; valid options (see dropdown)")</f>
        <v/>
      </c>
      <c r="AC357" s="32"/>
      <c r="AD357" s="31" t="b">
        <f t="shared" si="10"/>
        <v>0</v>
      </c>
      <c r="AE357" s="31" t="b">
        <f t="shared" si="11"/>
        <v>0</v>
      </c>
    </row>
    <row r="358" spans="1:31" ht="50.15" customHeight="1" x14ac:dyDescent="0.35">
      <c r="A358" s="101">
        <v>353</v>
      </c>
      <c r="B358" s="53"/>
      <c r="C358" s="41"/>
      <c r="D358" s="54"/>
      <c r="E358" s="53"/>
      <c r="F358" s="41"/>
      <c r="G358" s="41"/>
      <c r="H358" s="53"/>
      <c r="I358" s="55"/>
      <c r="J358" s="41"/>
      <c r="K358" s="41"/>
      <c r="L358" s="56"/>
      <c r="M358" s="41"/>
      <c r="N358" s="41"/>
      <c r="O358" s="41"/>
      <c r="P358" s="41"/>
      <c r="Q358" s="53"/>
      <c r="R358" s="41"/>
      <c r="S358" s="41"/>
      <c r="T358" s="57"/>
      <c r="U358" s="41"/>
      <c r="V358" s="41"/>
      <c r="W358" s="56"/>
      <c r="X358" s="41"/>
      <c r="Y358" s="58"/>
      <c r="Z358" s="41"/>
      <c r="AA358" s="41"/>
      <c r="AB358" s="171" t="str" cm="1">
        <f t="array" ref="AB358">IFERROR(IF(COUNTA('Detailed Inventory'!$B358:$AA358)=0,"",IF(AND($B358="",$C358=""),"Error: Missing Response in Column B or C",IF(OR($E358="",$Q358=""),"Error: Missing Response in Column E or Q",INDEX(SL_Class[Entire SL Classification],MATCH(SUMIFS(SL_Class[Unique ID],SL_Class[UpSys SL Material],I358,SL_Class[UpSys Ever Previously Lead],H358,SL_Class[DownCus SL Material],T358),SL_Class[Unique ID],0),0)))),"Error: Invalid Column H, I, or T. Check spelling &amp; valid options (see dropdown)")</f>
        <v/>
      </c>
      <c r="AC358" s="32"/>
      <c r="AD358" s="31" t="b">
        <f t="shared" si="10"/>
        <v>0</v>
      </c>
      <c r="AE358" s="31" t="b">
        <f t="shared" si="11"/>
        <v>0</v>
      </c>
    </row>
    <row r="359" spans="1:31" ht="50.15" customHeight="1" x14ac:dyDescent="0.35">
      <c r="A359" s="100">
        <v>354</v>
      </c>
      <c r="B359" s="53"/>
      <c r="C359" s="41"/>
      <c r="D359" s="54"/>
      <c r="E359" s="53"/>
      <c r="F359" s="41"/>
      <c r="G359" s="41"/>
      <c r="H359" s="53"/>
      <c r="I359" s="55"/>
      <c r="J359" s="41"/>
      <c r="K359" s="41"/>
      <c r="L359" s="56"/>
      <c r="M359" s="41"/>
      <c r="N359" s="41"/>
      <c r="O359" s="41"/>
      <c r="P359" s="41"/>
      <c r="Q359" s="53"/>
      <c r="R359" s="41"/>
      <c r="S359" s="41"/>
      <c r="T359" s="57"/>
      <c r="U359" s="41"/>
      <c r="V359" s="41"/>
      <c r="W359" s="56"/>
      <c r="X359" s="41"/>
      <c r="Y359" s="58"/>
      <c r="Z359" s="41"/>
      <c r="AA359" s="41"/>
      <c r="AB359" s="171" t="str" cm="1">
        <f t="array" ref="AB359">IFERROR(IF(COUNTA('Detailed Inventory'!$B359:$AA359)=0,"",IF(AND($B359="",$C359=""),"Error: Missing Response in Column B or C",IF(OR($E359="",$Q359=""),"Error: Missing Response in Column E or Q",INDEX(SL_Class[Entire SL Classification],MATCH(SUMIFS(SL_Class[Unique ID],SL_Class[UpSys SL Material],I359,SL_Class[UpSys Ever Previously Lead],H359,SL_Class[DownCus SL Material],T359),SL_Class[Unique ID],0),0)))),"Error: Invalid Column H, I, or T. Check spelling &amp; valid options (see dropdown)")</f>
        <v/>
      </c>
      <c r="AC359" s="32"/>
      <c r="AD359" s="31" t="b">
        <f t="shared" si="10"/>
        <v>0</v>
      </c>
      <c r="AE359" s="31" t="b">
        <f t="shared" si="11"/>
        <v>0</v>
      </c>
    </row>
    <row r="360" spans="1:31" ht="50.15" customHeight="1" x14ac:dyDescent="0.35">
      <c r="A360" s="101">
        <v>355</v>
      </c>
      <c r="B360" s="53"/>
      <c r="C360" s="41"/>
      <c r="D360" s="54"/>
      <c r="E360" s="53"/>
      <c r="F360" s="41"/>
      <c r="G360" s="41"/>
      <c r="H360" s="53"/>
      <c r="I360" s="55"/>
      <c r="J360" s="41"/>
      <c r="K360" s="41"/>
      <c r="L360" s="56"/>
      <c r="M360" s="41"/>
      <c r="N360" s="41"/>
      <c r="O360" s="41"/>
      <c r="P360" s="41"/>
      <c r="Q360" s="53"/>
      <c r="R360" s="41"/>
      <c r="S360" s="41"/>
      <c r="T360" s="57"/>
      <c r="U360" s="41"/>
      <c r="V360" s="41"/>
      <c r="W360" s="56"/>
      <c r="X360" s="41"/>
      <c r="Y360" s="58"/>
      <c r="Z360" s="41"/>
      <c r="AA360" s="41"/>
      <c r="AB360" s="171" t="str" cm="1">
        <f t="array" ref="AB360">IFERROR(IF(COUNTA('Detailed Inventory'!$B360:$AA360)=0,"",IF(AND($B360="",$C360=""),"Error: Missing Response in Column B or C",IF(OR($E360="",$Q360=""),"Error: Missing Response in Column E or Q",INDEX(SL_Class[Entire SL Classification],MATCH(SUMIFS(SL_Class[Unique ID],SL_Class[UpSys SL Material],I360,SL_Class[UpSys Ever Previously Lead],H360,SL_Class[DownCus SL Material],T360),SL_Class[Unique ID],0),0)))),"Error: Invalid Column H, I, or T. Check spelling &amp; valid options (see dropdown)")</f>
        <v/>
      </c>
      <c r="AC360" s="32"/>
      <c r="AD360" s="31" t="b">
        <f t="shared" si="10"/>
        <v>0</v>
      </c>
      <c r="AE360" s="31" t="b">
        <f t="shared" si="11"/>
        <v>0</v>
      </c>
    </row>
    <row r="361" spans="1:31" ht="50.15" customHeight="1" x14ac:dyDescent="0.35">
      <c r="A361" s="100">
        <v>356</v>
      </c>
      <c r="B361" s="53"/>
      <c r="C361" s="41"/>
      <c r="D361" s="54"/>
      <c r="E361" s="53"/>
      <c r="F361" s="41"/>
      <c r="G361" s="41"/>
      <c r="H361" s="53"/>
      <c r="I361" s="55"/>
      <c r="J361" s="41"/>
      <c r="K361" s="41"/>
      <c r="L361" s="56"/>
      <c r="M361" s="41"/>
      <c r="N361" s="41"/>
      <c r="O361" s="41"/>
      <c r="P361" s="41"/>
      <c r="Q361" s="53"/>
      <c r="R361" s="41"/>
      <c r="S361" s="41"/>
      <c r="T361" s="57"/>
      <c r="U361" s="41"/>
      <c r="V361" s="41"/>
      <c r="W361" s="56"/>
      <c r="X361" s="41"/>
      <c r="Y361" s="58"/>
      <c r="Z361" s="41"/>
      <c r="AA361" s="41"/>
      <c r="AB361" s="171" t="str" cm="1">
        <f t="array" ref="AB361">IFERROR(IF(COUNTA('Detailed Inventory'!$B361:$AA361)=0,"",IF(AND($B361="",$C361=""),"Error: Missing Response in Column B or C",IF(OR($E361="",$Q361=""),"Error: Missing Response in Column E or Q",INDEX(SL_Class[Entire SL Classification],MATCH(SUMIFS(SL_Class[Unique ID],SL_Class[UpSys SL Material],I361,SL_Class[UpSys Ever Previously Lead],H361,SL_Class[DownCus SL Material],T361),SL_Class[Unique ID],0),0)))),"Error: Invalid Column H, I, or T. Check spelling &amp; valid options (see dropdown)")</f>
        <v/>
      </c>
      <c r="AC361" s="32"/>
      <c r="AD361" s="31" t="b">
        <f t="shared" si="10"/>
        <v>0</v>
      </c>
      <c r="AE361" s="31" t="b">
        <f t="shared" si="11"/>
        <v>0</v>
      </c>
    </row>
    <row r="362" spans="1:31" ht="50.15" customHeight="1" x14ac:dyDescent="0.35">
      <c r="A362" s="101">
        <v>357</v>
      </c>
      <c r="B362" s="53"/>
      <c r="C362" s="41"/>
      <c r="D362" s="54"/>
      <c r="E362" s="53"/>
      <c r="F362" s="41"/>
      <c r="G362" s="41"/>
      <c r="H362" s="53"/>
      <c r="I362" s="55"/>
      <c r="J362" s="41"/>
      <c r="K362" s="41"/>
      <c r="L362" s="56"/>
      <c r="M362" s="41"/>
      <c r="N362" s="41"/>
      <c r="O362" s="41"/>
      <c r="P362" s="41"/>
      <c r="Q362" s="53"/>
      <c r="R362" s="41"/>
      <c r="S362" s="41"/>
      <c r="T362" s="57"/>
      <c r="U362" s="41"/>
      <c r="V362" s="41"/>
      <c r="W362" s="56"/>
      <c r="X362" s="41"/>
      <c r="Y362" s="58"/>
      <c r="Z362" s="41"/>
      <c r="AA362" s="41"/>
      <c r="AB362" s="171" t="str" cm="1">
        <f t="array" ref="AB362">IFERROR(IF(COUNTA('Detailed Inventory'!$B362:$AA362)=0,"",IF(AND($B362="",$C362=""),"Error: Missing Response in Column B or C",IF(OR($E362="",$Q362=""),"Error: Missing Response in Column E or Q",INDEX(SL_Class[Entire SL Classification],MATCH(SUMIFS(SL_Class[Unique ID],SL_Class[UpSys SL Material],I362,SL_Class[UpSys Ever Previously Lead],H362,SL_Class[DownCus SL Material],T362),SL_Class[Unique ID],0),0)))),"Error: Invalid Column H, I, or T. Check spelling &amp; valid options (see dropdown)")</f>
        <v/>
      </c>
      <c r="AC362" s="32"/>
      <c r="AD362" s="31" t="b">
        <f t="shared" si="10"/>
        <v>0</v>
      </c>
      <c r="AE362" s="31" t="b">
        <f t="shared" si="11"/>
        <v>0</v>
      </c>
    </row>
    <row r="363" spans="1:31" ht="50.15" customHeight="1" x14ac:dyDescent="0.35">
      <c r="A363" s="100">
        <v>358</v>
      </c>
      <c r="B363" s="53"/>
      <c r="C363" s="41"/>
      <c r="D363" s="54"/>
      <c r="E363" s="53"/>
      <c r="F363" s="41"/>
      <c r="G363" s="41"/>
      <c r="H363" s="53"/>
      <c r="I363" s="55"/>
      <c r="J363" s="41"/>
      <c r="K363" s="41"/>
      <c r="L363" s="56"/>
      <c r="M363" s="41"/>
      <c r="N363" s="41"/>
      <c r="O363" s="41"/>
      <c r="P363" s="41"/>
      <c r="Q363" s="53"/>
      <c r="R363" s="41"/>
      <c r="S363" s="41"/>
      <c r="T363" s="57"/>
      <c r="U363" s="41"/>
      <c r="V363" s="41"/>
      <c r="W363" s="56"/>
      <c r="X363" s="41"/>
      <c r="Y363" s="58"/>
      <c r="Z363" s="41"/>
      <c r="AA363" s="41"/>
      <c r="AB363" s="171" t="str" cm="1">
        <f t="array" ref="AB363">IFERROR(IF(COUNTA('Detailed Inventory'!$B363:$AA363)=0,"",IF(AND($B363="",$C363=""),"Error: Missing Response in Column B or C",IF(OR($E363="",$Q363=""),"Error: Missing Response in Column E or Q",INDEX(SL_Class[Entire SL Classification],MATCH(SUMIFS(SL_Class[Unique ID],SL_Class[UpSys SL Material],I363,SL_Class[UpSys Ever Previously Lead],H363,SL_Class[DownCus SL Material],T363),SL_Class[Unique ID],0),0)))),"Error: Invalid Column H, I, or T. Check spelling &amp; valid options (see dropdown)")</f>
        <v/>
      </c>
      <c r="AC363" s="32"/>
      <c r="AD363" s="31" t="b">
        <f t="shared" si="10"/>
        <v>0</v>
      </c>
      <c r="AE363" s="31" t="b">
        <f t="shared" si="11"/>
        <v>0</v>
      </c>
    </row>
    <row r="364" spans="1:31" ht="50.15" customHeight="1" x14ac:dyDescent="0.35">
      <c r="A364" s="101">
        <v>359</v>
      </c>
      <c r="B364" s="53"/>
      <c r="C364" s="41"/>
      <c r="D364" s="54"/>
      <c r="E364" s="53"/>
      <c r="F364" s="41"/>
      <c r="G364" s="41"/>
      <c r="H364" s="53"/>
      <c r="I364" s="55"/>
      <c r="J364" s="41"/>
      <c r="K364" s="41"/>
      <c r="L364" s="56"/>
      <c r="M364" s="41"/>
      <c r="N364" s="41"/>
      <c r="O364" s="41"/>
      <c r="P364" s="41"/>
      <c r="Q364" s="53"/>
      <c r="R364" s="41"/>
      <c r="S364" s="41"/>
      <c r="T364" s="57"/>
      <c r="U364" s="41"/>
      <c r="V364" s="41"/>
      <c r="W364" s="56"/>
      <c r="X364" s="41"/>
      <c r="Y364" s="58"/>
      <c r="Z364" s="41"/>
      <c r="AA364" s="41"/>
      <c r="AB364" s="171" t="str" cm="1">
        <f t="array" ref="AB364">IFERROR(IF(COUNTA('Detailed Inventory'!$B364:$AA364)=0,"",IF(AND($B364="",$C364=""),"Error: Missing Response in Column B or C",IF(OR($E364="",$Q364=""),"Error: Missing Response in Column E or Q",INDEX(SL_Class[Entire SL Classification],MATCH(SUMIFS(SL_Class[Unique ID],SL_Class[UpSys SL Material],I364,SL_Class[UpSys Ever Previously Lead],H364,SL_Class[DownCus SL Material],T364),SL_Class[Unique ID],0),0)))),"Error: Invalid Column H, I, or T. Check spelling &amp; valid options (see dropdown)")</f>
        <v/>
      </c>
      <c r="AC364" s="32"/>
      <c r="AD364" s="31" t="b">
        <f t="shared" si="10"/>
        <v>0</v>
      </c>
      <c r="AE364" s="31" t="b">
        <f t="shared" si="11"/>
        <v>0</v>
      </c>
    </row>
    <row r="365" spans="1:31" ht="50.15" customHeight="1" x14ac:dyDescent="0.35">
      <c r="A365" s="100">
        <v>360</v>
      </c>
      <c r="B365" s="53"/>
      <c r="C365" s="41"/>
      <c r="D365" s="54"/>
      <c r="E365" s="53"/>
      <c r="F365" s="41"/>
      <c r="G365" s="41"/>
      <c r="H365" s="53"/>
      <c r="I365" s="55"/>
      <c r="J365" s="41"/>
      <c r="K365" s="41"/>
      <c r="L365" s="56"/>
      <c r="M365" s="41"/>
      <c r="N365" s="41"/>
      <c r="O365" s="41"/>
      <c r="P365" s="41"/>
      <c r="Q365" s="53"/>
      <c r="R365" s="41"/>
      <c r="S365" s="41"/>
      <c r="T365" s="57"/>
      <c r="U365" s="41"/>
      <c r="V365" s="41"/>
      <c r="W365" s="56"/>
      <c r="X365" s="41"/>
      <c r="Y365" s="58"/>
      <c r="Z365" s="41"/>
      <c r="AA365" s="41"/>
      <c r="AB365" s="171" t="str" cm="1">
        <f t="array" ref="AB365">IFERROR(IF(COUNTA('Detailed Inventory'!$B365:$AA365)=0,"",IF(AND($B365="",$C365=""),"Error: Missing Response in Column B or C",IF(OR($E365="",$Q365=""),"Error: Missing Response in Column E or Q",INDEX(SL_Class[Entire SL Classification],MATCH(SUMIFS(SL_Class[Unique ID],SL_Class[UpSys SL Material],I365,SL_Class[UpSys Ever Previously Lead],H365,SL_Class[DownCus SL Material],T365),SL_Class[Unique ID],0),0)))),"Error: Invalid Column H, I, or T. Check spelling &amp; valid options (see dropdown)")</f>
        <v/>
      </c>
      <c r="AC365" s="32"/>
      <c r="AD365" s="31" t="b">
        <f t="shared" si="10"/>
        <v>0</v>
      </c>
      <c r="AE365" s="31" t="b">
        <f t="shared" si="11"/>
        <v>0</v>
      </c>
    </row>
    <row r="366" spans="1:31" ht="50.15" customHeight="1" x14ac:dyDescent="0.35">
      <c r="A366" s="101">
        <v>361</v>
      </c>
      <c r="B366" s="53"/>
      <c r="C366" s="41"/>
      <c r="D366" s="54"/>
      <c r="E366" s="53"/>
      <c r="F366" s="41"/>
      <c r="G366" s="41"/>
      <c r="H366" s="53"/>
      <c r="I366" s="55"/>
      <c r="J366" s="41"/>
      <c r="K366" s="41"/>
      <c r="L366" s="56"/>
      <c r="M366" s="41"/>
      <c r="N366" s="41"/>
      <c r="O366" s="41"/>
      <c r="P366" s="41"/>
      <c r="Q366" s="53"/>
      <c r="R366" s="41"/>
      <c r="S366" s="41"/>
      <c r="T366" s="57"/>
      <c r="U366" s="41"/>
      <c r="V366" s="41"/>
      <c r="W366" s="56"/>
      <c r="X366" s="41"/>
      <c r="Y366" s="58"/>
      <c r="Z366" s="41"/>
      <c r="AA366" s="41"/>
      <c r="AB366" s="171" t="str" cm="1">
        <f t="array" ref="AB366">IFERROR(IF(COUNTA('Detailed Inventory'!$B366:$AA366)=0,"",IF(AND($B366="",$C366=""),"Error: Missing Response in Column B or C",IF(OR($E366="",$Q366=""),"Error: Missing Response in Column E or Q",INDEX(SL_Class[Entire SL Classification],MATCH(SUMIFS(SL_Class[Unique ID],SL_Class[UpSys SL Material],I366,SL_Class[UpSys Ever Previously Lead],H366,SL_Class[DownCus SL Material],T366),SL_Class[Unique ID],0),0)))),"Error: Invalid Column H, I, or T. Check spelling &amp; valid options (see dropdown)")</f>
        <v/>
      </c>
      <c r="AC366" s="32"/>
      <c r="AD366" s="31" t="b">
        <f t="shared" si="10"/>
        <v>0</v>
      </c>
      <c r="AE366" s="31" t="b">
        <f t="shared" si="11"/>
        <v>0</v>
      </c>
    </row>
    <row r="367" spans="1:31" ht="50.15" customHeight="1" x14ac:dyDescent="0.35">
      <c r="A367" s="100">
        <v>362</v>
      </c>
      <c r="B367" s="53"/>
      <c r="C367" s="41"/>
      <c r="D367" s="54"/>
      <c r="E367" s="53"/>
      <c r="F367" s="41"/>
      <c r="G367" s="41"/>
      <c r="H367" s="53"/>
      <c r="I367" s="55"/>
      <c r="J367" s="41"/>
      <c r="K367" s="41"/>
      <c r="L367" s="56"/>
      <c r="M367" s="41"/>
      <c r="N367" s="41"/>
      <c r="O367" s="41"/>
      <c r="P367" s="41"/>
      <c r="Q367" s="53"/>
      <c r="R367" s="41"/>
      <c r="S367" s="41"/>
      <c r="T367" s="57"/>
      <c r="U367" s="41"/>
      <c r="V367" s="41"/>
      <c r="W367" s="56"/>
      <c r="X367" s="41"/>
      <c r="Y367" s="58"/>
      <c r="Z367" s="41"/>
      <c r="AA367" s="41"/>
      <c r="AB367" s="171" t="str" cm="1">
        <f t="array" ref="AB367">IFERROR(IF(COUNTA('Detailed Inventory'!$B367:$AA367)=0,"",IF(AND($B367="",$C367=""),"Error: Missing Response in Column B or C",IF(OR($E367="",$Q367=""),"Error: Missing Response in Column E or Q",INDEX(SL_Class[Entire SL Classification],MATCH(SUMIFS(SL_Class[Unique ID],SL_Class[UpSys SL Material],I367,SL_Class[UpSys Ever Previously Lead],H367,SL_Class[DownCus SL Material],T367),SL_Class[Unique ID],0),0)))),"Error: Invalid Column H, I, or T. Check spelling &amp; valid options (see dropdown)")</f>
        <v/>
      </c>
      <c r="AC367" s="32"/>
      <c r="AD367" s="31" t="b">
        <f t="shared" si="10"/>
        <v>0</v>
      </c>
      <c r="AE367" s="31" t="b">
        <f t="shared" si="11"/>
        <v>0</v>
      </c>
    </row>
    <row r="368" spans="1:31" ht="50.15" customHeight="1" x14ac:dyDescent="0.35">
      <c r="A368" s="101">
        <v>363</v>
      </c>
      <c r="B368" s="53"/>
      <c r="C368" s="41"/>
      <c r="D368" s="54"/>
      <c r="E368" s="53"/>
      <c r="F368" s="41"/>
      <c r="G368" s="41"/>
      <c r="H368" s="53"/>
      <c r="I368" s="55"/>
      <c r="J368" s="41"/>
      <c r="K368" s="41"/>
      <c r="L368" s="56"/>
      <c r="M368" s="41"/>
      <c r="N368" s="41"/>
      <c r="O368" s="41"/>
      <c r="P368" s="41"/>
      <c r="Q368" s="53"/>
      <c r="R368" s="41"/>
      <c r="S368" s="41"/>
      <c r="T368" s="57"/>
      <c r="U368" s="41"/>
      <c r="V368" s="41"/>
      <c r="W368" s="56"/>
      <c r="X368" s="41"/>
      <c r="Y368" s="58"/>
      <c r="Z368" s="41"/>
      <c r="AA368" s="41"/>
      <c r="AB368" s="171" t="str" cm="1">
        <f t="array" ref="AB368">IFERROR(IF(COUNTA('Detailed Inventory'!$B368:$AA368)=0,"",IF(AND($B368="",$C368=""),"Error: Missing Response in Column B or C",IF(OR($E368="",$Q368=""),"Error: Missing Response in Column E or Q",INDEX(SL_Class[Entire SL Classification],MATCH(SUMIFS(SL_Class[Unique ID],SL_Class[UpSys SL Material],I368,SL_Class[UpSys Ever Previously Lead],H368,SL_Class[DownCus SL Material],T368),SL_Class[Unique ID],0),0)))),"Error: Invalid Column H, I, or T. Check spelling &amp; valid options (see dropdown)")</f>
        <v/>
      </c>
      <c r="AC368" s="32"/>
      <c r="AD368" s="31" t="b">
        <f t="shared" si="10"/>
        <v>0</v>
      </c>
      <c r="AE368" s="31" t="b">
        <f t="shared" si="11"/>
        <v>0</v>
      </c>
    </row>
    <row r="369" spans="1:31" ht="50.15" customHeight="1" x14ac:dyDescent="0.35">
      <c r="A369" s="100">
        <v>364</v>
      </c>
      <c r="B369" s="53"/>
      <c r="C369" s="41"/>
      <c r="D369" s="54"/>
      <c r="E369" s="53"/>
      <c r="F369" s="41"/>
      <c r="G369" s="41"/>
      <c r="H369" s="53"/>
      <c r="I369" s="55"/>
      <c r="J369" s="41"/>
      <c r="K369" s="41"/>
      <c r="L369" s="56"/>
      <c r="M369" s="41"/>
      <c r="N369" s="41"/>
      <c r="O369" s="41"/>
      <c r="P369" s="41"/>
      <c r="Q369" s="53"/>
      <c r="R369" s="41"/>
      <c r="S369" s="41"/>
      <c r="T369" s="57"/>
      <c r="U369" s="41"/>
      <c r="V369" s="41"/>
      <c r="W369" s="56"/>
      <c r="X369" s="41"/>
      <c r="Y369" s="58"/>
      <c r="Z369" s="41"/>
      <c r="AA369" s="41"/>
      <c r="AB369" s="171" t="str" cm="1">
        <f t="array" ref="AB369">IFERROR(IF(COUNTA('Detailed Inventory'!$B369:$AA369)=0,"",IF(AND($B369="",$C369=""),"Error: Missing Response in Column B or C",IF(OR($E369="",$Q369=""),"Error: Missing Response in Column E or Q",INDEX(SL_Class[Entire SL Classification],MATCH(SUMIFS(SL_Class[Unique ID],SL_Class[UpSys SL Material],I369,SL_Class[UpSys Ever Previously Lead],H369,SL_Class[DownCus SL Material],T369),SL_Class[Unique ID],0),0)))),"Error: Invalid Column H, I, or T. Check spelling &amp; valid options (see dropdown)")</f>
        <v/>
      </c>
      <c r="AC369" s="32"/>
      <c r="AD369" s="31" t="b">
        <f t="shared" si="10"/>
        <v>0</v>
      </c>
      <c r="AE369" s="31" t="b">
        <f t="shared" si="11"/>
        <v>0</v>
      </c>
    </row>
    <row r="370" spans="1:31" ht="50.15" customHeight="1" x14ac:dyDescent="0.35">
      <c r="A370" s="101">
        <v>365</v>
      </c>
      <c r="B370" s="53"/>
      <c r="C370" s="41"/>
      <c r="D370" s="54"/>
      <c r="E370" s="53"/>
      <c r="F370" s="41"/>
      <c r="G370" s="41"/>
      <c r="H370" s="53"/>
      <c r="I370" s="55"/>
      <c r="J370" s="41"/>
      <c r="K370" s="41"/>
      <c r="L370" s="56"/>
      <c r="M370" s="41"/>
      <c r="N370" s="41"/>
      <c r="O370" s="41"/>
      <c r="P370" s="41"/>
      <c r="Q370" s="53"/>
      <c r="R370" s="41"/>
      <c r="S370" s="41"/>
      <c r="T370" s="57"/>
      <c r="U370" s="41"/>
      <c r="V370" s="41"/>
      <c r="W370" s="56"/>
      <c r="X370" s="41"/>
      <c r="Y370" s="58"/>
      <c r="Z370" s="41"/>
      <c r="AA370" s="41"/>
      <c r="AB370" s="171" t="str" cm="1">
        <f t="array" ref="AB370">IFERROR(IF(COUNTA('Detailed Inventory'!$B370:$AA370)=0,"",IF(AND($B370="",$C370=""),"Error: Missing Response in Column B or C",IF(OR($E370="",$Q370=""),"Error: Missing Response in Column E or Q",INDEX(SL_Class[Entire SL Classification],MATCH(SUMIFS(SL_Class[Unique ID],SL_Class[UpSys SL Material],I370,SL_Class[UpSys Ever Previously Lead],H370,SL_Class[DownCus SL Material],T370),SL_Class[Unique ID],0),0)))),"Error: Invalid Column H, I, or T. Check spelling &amp; valid options (see dropdown)")</f>
        <v/>
      </c>
      <c r="AC370" s="32"/>
      <c r="AD370" s="31" t="b">
        <f t="shared" si="10"/>
        <v>0</v>
      </c>
      <c r="AE370" s="31" t="b">
        <f t="shared" si="11"/>
        <v>0</v>
      </c>
    </row>
    <row r="371" spans="1:31" ht="50.15" customHeight="1" x14ac:dyDescent="0.35">
      <c r="A371" s="100">
        <v>366</v>
      </c>
      <c r="B371" s="53"/>
      <c r="C371" s="41"/>
      <c r="D371" s="54"/>
      <c r="E371" s="53"/>
      <c r="F371" s="41"/>
      <c r="G371" s="41"/>
      <c r="H371" s="53"/>
      <c r="I371" s="55"/>
      <c r="J371" s="41"/>
      <c r="K371" s="41"/>
      <c r="L371" s="56"/>
      <c r="M371" s="41"/>
      <c r="N371" s="41"/>
      <c r="O371" s="41"/>
      <c r="P371" s="41"/>
      <c r="Q371" s="53"/>
      <c r="R371" s="41"/>
      <c r="S371" s="41"/>
      <c r="T371" s="57"/>
      <c r="U371" s="41"/>
      <c r="V371" s="41"/>
      <c r="W371" s="56"/>
      <c r="X371" s="41"/>
      <c r="Y371" s="58"/>
      <c r="Z371" s="41"/>
      <c r="AA371" s="41"/>
      <c r="AB371" s="171" t="str" cm="1">
        <f t="array" ref="AB371">IFERROR(IF(COUNTA('Detailed Inventory'!$B371:$AA371)=0,"",IF(AND($B371="",$C371=""),"Error: Missing Response in Column B or C",IF(OR($E371="",$Q371=""),"Error: Missing Response in Column E or Q",INDEX(SL_Class[Entire SL Classification],MATCH(SUMIFS(SL_Class[Unique ID],SL_Class[UpSys SL Material],I371,SL_Class[UpSys Ever Previously Lead],H371,SL_Class[DownCus SL Material],T371),SL_Class[Unique ID],0),0)))),"Error: Invalid Column H, I, or T. Check spelling &amp; valid options (see dropdown)")</f>
        <v/>
      </c>
      <c r="AC371" s="32"/>
      <c r="AD371" s="31" t="b">
        <f t="shared" si="10"/>
        <v>0</v>
      </c>
      <c r="AE371" s="31" t="b">
        <f t="shared" si="11"/>
        <v>0</v>
      </c>
    </row>
    <row r="372" spans="1:31" ht="50.15" customHeight="1" x14ac:dyDescent="0.35">
      <c r="A372" s="101">
        <v>367</v>
      </c>
      <c r="B372" s="53"/>
      <c r="C372" s="41"/>
      <c r="D372" s="54"/>
      <c r="E372" s="53"/>
      <c r="F372" s="41"/>
      <c r="G372" s="41"/>
      <c r="H372" s="53"/>
      <c r="I372" s="55"/>
      <c r="J372" s="41"/>
      <c r="K372" s="41"/>
      <c r="L372" s="56"/>
      <c r="M372" s="41"/>
      <c r="N372" s="41"/>
      <c r="O372" s="41"/>
      <c r="P372" s="41"/>
      <c r="Q372" s="53"/>
      <c r="R372" s="41"/>
      <c r="S372" s="41"/>
      <c r="T372" s="57"/>
      <c r="U372" s="41"/>
      <c r="V372" s="41"/>
      <c r="W372" s="56"/>
      <c r="X372" s="41"/>
      <c r="Y372" s="58"/>
      <c r="Z372" s="41"/>
      <c r="AA372" s="41"/>
      <c r="AB372" s="171" t="str" cm="1">
        <f t="array" ref="AB372">IFERROR(IF(COUNTA('Detailed Inventory'!$B372:$AA372)=0,"",IF(AND($B372="",$C372=""),"Error: Missing Response in Column B or C",IF(OR($E372="",$Q372=""),"Error: Missing Response in Column E or Q",INDEX(SL_Class[Entire SL Classification],MATCH(SUMIFS(SL_Class[Unique ID],SL_Class[UpSys SL Material],I372,SL_Class[UpSys Ever Previously Lead],H372,SL_Class[DownCus SL Material],T372),SL_Class[Unique ID],0),0)))),"Error: Invalid Column H, I, or T. Check spelling &amp; valid options (see dropdown)")</f>
        <v/>
      </c>
      <c r="AC372" s="32"/>
      <c r="AD372" s="31" t="b">
        <f t="shared" si="10"/>
        <v>0</v>
      </c>
      <c r="AE372" s="31" t="b">
        <f t="shared" si="11"/>
        <v>0</v>
      </c>
    </row>
    <row r="373" spans="1:31" ht="50.15" customHeight="1" x14ac:dyDescent="0.35">
      <c r="A373" s="100">
        <v>368</v>
      </c>
      <c r="B373" s="53"/>
      <c r="C373" s="41"/>
      <c r="D373" s="54"/>
      <c r="E373" s="53"/>
      <c r="F373" s="41"/>
      <c r="G373" s="41"/>
      <c r="H373" s="53"/>
      <c r="I373" s="55"/>
      <c r="J373" s="41"/>
      <c r="K373" s="41"/>
      <c r="L373" s="56"/>
      <c r="M373" s="41"/>
      <c r="N373" s="41"/>
      <c r="O373" s="41"/>
      <c r="P373" s="41"/>
      <c r="Q373" s="53"/>
      <c r="R373" s="41"/>
      <c r="S373" s="41"/>
      <c r="T373" s="57"/>
      <c r="U373" s="41"/>
      <c r="V373" s="41"/>
      <c r="W373" s="56"/>
      <c r="X373" s="41"/>
      <c r="Y373" s="58"/>
      <c r="Z373" s="41"/>
      <c r="AA373" s="41"/>
      <c r="AB373" s="171" t="str" cm="1">
        <f t="array" ref="AB373">IFERROR(IF(COUNTA('Detailed Inventory'!$B373:$AA373)=0,"",IF(AND($B373="",$C373=""),"Error: Missing Response in Column B or C",IF(OR($E373="",$Q373=""),"Error: Missing Response in Column E or Q",INDEX(SL_Class[Entire SL Classification],MATCH(SUMIFS(SL_Class[Unique ID],SL_Class[UpSys SL Material],I373,SL_Class[UpSys Ever Previously Lead],H373,SL_Class[DownCus SL Material],T373),SL_Class[Unique ID],0),0)))),"Error: Invalid Column H, I, or T. Check spelling &amp; valid options (see dropdown)")</f>
        <v/>
      </c>
      <c r="AC373" s="32"/>
      <c r="AD373" s="31" t="b">
        <f t="shared" si="10"/>
        <v>0</v>
      </c>
      <c r="AE373" s="31" t="b">
        <f t="shared" si="11"/>
        <v>0</v>
      </c>
    </row>
    <row r="374" spans="1:31" ht="50.15" customHeight="1" x14ac:dyDescent="0.35">
      <c r="A374" s="101">
        <v>369</v>
      </c>
      <c r="B374" s="53"/>
      <c r="C374" s="41"/>
      <c r="D374" s="54"/>
      <c r="E374" s="53"/>
      <c r="F374" s="41"/>
      <c r="G374" s="41"/>
      <c r="H374" s="53"/>
      <c r="I374" s="55"/>
      <c r="J374" s="41"/>
      <c r="K374" s="41"/>
      <c r="L374" s="56"/>
      <c r="M374" s="41"/>
      <c r="N374" s="41"/>
      <c r="O374" s="41"/>
      <c r="P374" s="41"/>
      <c r="Q374" s="53"/>
      <c r="R374" s="41"/>
      <c r="S374" s="41"/>
      <c r="T374" s="57"/>
      <c r="U374" s="41"/>
      <c r="V374" s="41"/>
      <c r="W374" s="56"/>
      <c r="X374" s="41"/>
      <c r="Y374" s="58"/>
      <c r="Z374" s="41"/>
      <c r="AA374" s="41"/>
      <c r="AB374" s="171" t="str" cm="1">
        <f t="array" ref="AB374">IFERROR(IF(COUNTA('Detailed Inventory'!$B374:$AA374)=0,"",IF(AND($B374="",$C374=""),"Error: Missing Response in Column B or C",IF(OR($E374="",$Q374=""),"Error: Missing Response in Column E or Q",INDEX(SL_Class[Entire SL Classification],MATCH(SUMIFS(SL_Class[Unique ID],SL_Class[UpSys SL Material],I374,SL_Class[UpSys Ever Previously Lead],H374,SL_Class[DownCus SL Material],T374),SL_Class[Unique ID],0),0)))),"Error: Invalid Column H, I, or T. Check spelling &amp; valid options (see dropdown)")</f>
        <v/>
      </c>
      <c r="AC374" s="32"/>
      <c r="AD374" s="31" t="b">
        <f t="shared" si="10"/>
        <v>0</v>
      </c>
      <c r="AE374" s="31" t="b">
        <f t="shared" si="11"/>
        <v>0</v>
      </c>
    </row>
    <row r="375" spans="1:31" ht="50.15" customHeight="1" x14ac:dyDescent="0.35">
      <c r="A375" s="100">
        <v>370</v>
      </c>
      <c r="B375" s="53"/>
      <c r="C375" s="41"/>
      <c r="D375" s="54"/>
      <c r="E375" s="53"/>
      <c r="F375" s="41"/>
      <c r="G375" s="41"/>
      <c r="H375" s="53"/>
      <c r="I375" s="55"/>
      <c r="J375" s="41"/>
      <c r="K375" s="41"/>
      <c r="L375" s="56"/>
      <c r="M375" s="41"/>
      <c r="N375" s="41"/>
      <c r="O375" s="41"/>
      <c r="P375" s="41"/>
      <c r="Q375" s="53"/>
      <c r="R375" s="41"/>
      <c r="S375" s="41"/>
      <c r="T375" s="57"/>
      <c r="U375" s="41"/>
      <c r="V375" s="41"/>
      <c r="W375" s="56"/>
      <c r="X375" s="41"/>
      <c r="Y375" s="58"/>
      <c r="Z375" s="41"/>
      <c r="AA375" s="41"/>
      <c r="AB375" s="171" t="str" cm="1">
        <f t="array" ref="AB375">IFERROR(IF(COUNTA('Detailed Inventory'!$B375:$AA375)=0,"",IF(AND($B375="",$C375=""),"Error: Missing Response in Column B or C",IF(OR($E375="",$Q375=""),"Error: Missing Response in Column E or Q",INDEX(SL_Class[Entire SL Classification],MATCH(SUMIFS(SL_Class[Unique ID],SL_Class[UpSys SL Material],I375,SL_Class[UpSys Ever Previously Lead],H375,SL_Class[DownCus SL Material],T375),SL_Class[Unique ID],0),0)))),"Error: Invalid Column H, I, or T. Check spelling &amp; valid options (see dropdown)")</f>
        <v/>
      </c>
      <c r="AC375" s="32"/>
      <c r="AD375" s="31" t="b">
        <f t="shared" si="10"/>
        <v>0</v>
      </c>
      <c r="AE375" s="31" t="b">
        <f t="shared" si="11"/>
        <v>0</v>
      </c>
    </row>
    <row r="376" spans="1:31" ht="50.15" customHeight="1" x14ac:dyDescent="0.35">
      <c r="A376" s="101">
        <v>371</v>
      </c>
      <c r="B376" s="53"/>
      <c r="C376" s="41"/>
      <c r="D376" s="54"/>
      <c r="E376" s="53"/>
      <c r="F376" s="41"/>
      <c r="G376" s="41"/>
      <c r="H376" s="53"/>
      <c r="I376" s="55"/>
      <c r="J376" s="41"/>
      <c r="K376" s="41"/>
      <c r="L376" s="56"/>
      <c r="M376" s="41"/>
      <c r="N376" s="41"/>
      <c r="O376" s="41"/>
      <c r="P376" s="41"/>
      <c r="Q376" s="53"/>
      <c r="R376" s="41"/>
      <c r="S376" s="41"/>
      <c r="T376" s="57"/>
      <c r="U376" s="41"/>
      <c r="V376" s="41"/>
      <c r="W376" s="56"/>
      <c r="X376" s="41"/>
      <c r="Y376" s="58"/>
      <c r="Z376" s="41"/>
      <c r="AA376" s="41"/>
      <c r="AB376" s="171" t="str" cm="1">
        <f t="array" ref="AB376">IFERROR(IF(COUNTA('Detailed Inventory'!$B376:$AA376)=0,"",IF(AND($B376="",$C376=""),"Error: Missing Response in Column B or C",IF(OR($E376="",$Q376=""),"Error: Missing Response in Column E or Q",INDEX(SL_Class[Entire SL Classification],MATCH(SUMIFS(SL_Class[Unique ID],SL_Class[UpSys SL Material],I376,SL_Class[UpSys Ever Previously Lead],H376,SL_Class[DownCus SL Material],T376),SL_Class[Unique ID],0),0)))),"Error: Invalid Column H, I, or T. Check spelling &amp; valid options (see dropdown)")</f>
        <v/>
      </c>
      <c r="AC376" s="32"/>
      <c r="AD376" s="31" t="b">
        <f t="shared" si="10"/>
        <v>0</v>
      </c>
      <c r="AE376" s="31" t="b">
        <f t="shared" si="11"/>
        <v>0</v>
      </c>
    </row>
    <row r="377" spans="1:31" ht="50.15" customHeight="1" x14ac:dyDescent="0.35">
      <c r="A377" s="100">
        <v>372</v>
      </c>
      <c r="B377" s="53"/>
      <c r="C377" s="41"/>
      <c r="D377" s="54"/>
      <c r="E377" s="53"/>
      <c r="F377" s="41"/>
      <c r="G377" s="41"/>
      <c r="H377" s="53"/>
      <c r="I377" s="55"/>
      <c r="J377" s="41"/>
      <c r="K377" s="41"/>
      <c r="L377" s="56"/>
      <c r="M377" s="41"/>
      <c r="N377" s="41"/>
      <c r="O377" s="41"/>
      <c r="P377" s="41"/>
      <c r="Q377" s="53"/>
      <c r="R377" s="41"/>
      <c r="S377" s="41"/>
      <c r="T377" s="57"/>
      <c r="U377" s="41"/>
      <c r="V377" s="41"/>
      <c r="W377" s="56"/>
      <c r="X377" s="41"/>
      <c r="Y377" s="58"/>
      <c r="Z377" s="41"/>
      <c r="AA377" s="41"/>
      <c r="AB377" s="171" t="str" cm="1">
        <f t="array" ref="AB377">IFERROR(IF(COUNTA('Detailed Inventory'!$B377:$AA377)=0,"",IF(AND($B377="",$C377=""),"Error: Missing Response in Column B or C",IF(OR($E377="",$Q377=""),"Error: Missing Response in Column E or Q",INDEX(SL_Class[Entire SL Classification],MATCH(SUMIFS(SL_Class[Unique ID],SL_Class[UpSys SL Material],I377,SL_Class[UpSys Ever Previously Lead],H377,SL_Class[DownCus SL Material],T377),SL_Class[Unique ID],0),0)))),"Error: Invalid Column H, I, or T. Check spelling &amp; valid options (see dropdown)")</f>
        <v/>
      </c>
      <c r="AC377" s="32"/>
      <c r="AD377" s="31" t="b">
        <f t="shared" si="10"/>
        <v>0</v>
      </c>
      <c r="AE377" s="31" t="b">
        <f t="shared" si="11"/>
        <v>0</v>
      </c>
    </row>
    <row r="378" spans="1:31" ht="50.15" customHeight="1" x14ac:dyDescent="0.35">
      <c r="A378" s="101">
        <v>373</v>
      </c>
      <c r="B378" s="53"/>
      <c r="C378" s="41"/>
      <c r="D378" s="54"/>
      <c r="E378" s="53"/>
      <c r="F378" s="41"/>
      <c r="G378" s="41"/>
      <c r="H378" s="53"/>
      <c r="I378" s="55"/>
      <c r="J378" s="41"/>
      <c r="K378" s="41"/>
      <c r="L378" s="56"/>
      <c r="M378" s="41"/>
      <c r="N378" s="41"/>
      <c r="O378" s="41"/>
      <c r="P378" s="41"/>
      <c r="Q378" s="53"/>
      <c r="R378" s="41"/>
      <c r="S378" s="41"/>
      <c r="T378" s="57"/>
      <c r="U378" s="41"/>
      <c r="V378" s="41"/>
      <c r="W378" s="56"/>
      <c r="X378" s="41"/>
      <c r="Y378" s="58"/>
      <c r="Z378" s="41"/>
      <c r="AA378" s="41"/>
      <c r="AB378" s="171" t="str" cm="1">
        <f t="array" ref="AB378">IFERROR(IF(COUNTA('Detailed Inventory'!$B378:$AA378)=0,"",IF(AND($B378="",$C378=""),"Error: Missing Response in Column B or C",IF(OR($E378="",$Q378=""),"Error: Missing Response in Column E or Q",INDEX(SL_Class[Entire SL Classification],MATCH(SUMIFS(SL_Class[Unique ID],SL_Class[UpSys SL Material],I378,SL_Class[UpSys Ever Previously Lead],H378,SL_Class[DownCus SL Material],T378),SL_Class[Unique ID],0),0)))),"Error: Invalid Column H, I, or T. Check spelling &amp; valid options (see dropdown)")</f>
        <v/>
      </c>
      <c r="AC378" s="32"/>
      <c r="AD378" s="31" t="b">
        <f t="shared" si="10"/>
        <v>0</v>
      </c>
      <c r="AE378" s="31" t="b">
        <f t="shared" si="11"/>
        <v>0</v>
      </c>
    </row>
    <row r="379" spans="1:31" ht="50.15" customHeight="1" x14ac:dyDescent="0.35">
      <c r="A379" s="100">
        <v>374</v>
      </c>
      <c r="B379" s="53"/>
      <c r="C379" s="41"/>
      <c r="D379" s="54"/>
      <c r="E379" s="53"/>
      <c r="F379" s="41"/>
      <c r="G379" s="41"/>
      <c r="H379" s="53"/>
      <c r="I379" s="55"/>
      <c r="J379" s="41"/>
      <c r="K379" s="41"/>
      <c r="L379" s="56"/>
      <c r="M379" s="41"/>
      <c r="N379" s="41"/>
      <c r="O379" s="41"/>
      <c r="P379" s="41"/>
      <c r="Q379" s="53"/>
      <c r="R379" s="41"/>
      <c r="S379" s="41"/>
      <c r="T379" s="57"/>
      <c r="U379" s="41"/>
      <c r="V379" s="41"/>
      <c r="W379" s="56"/>
      <c r="X379" s="41"/>
      <c r="Y379" s="58"/>
      <c r="Z379" s="41"/>
      <c r="AA379" s="41"/>
      <c r="AB379" s="171" t="str" cm="1">
        <f t="array" ref="AB379">IFERROR(IF(COUNTA('Detailed Inventory'!$B379:$AA379)=0,"",IF(AND($B379="",$C379=""),"Error: Missing Response in Column B or C",IF(OR($E379="",$Q379=""),"Error: Missing Response in Column E or Q",INDEX(SL_Class[Entire SL Classification],MATCH(SUMIFS(SL_Class[Unique ID],SL_Class[UpSys SL Material],I379,SL_Class[UpSys Ever Previously Lead],H379,SL_Class[DownCus SL Material],T379),SL_Class[Unique ID],0),0)))),"Error: Invalid Column H, I, or T. Check spelling &amp; valid options (see dropdown)")</f>
        <v/>
      </c>
      <c r="AC379" s="32"/>
      <c r="AD379" s="31" t="b">
        <f t="shared" si="10"/>
        <v>0</v>
      </c>
      <c r="AE379" s="31" t="b">
        <f t="shared" si="11"/>
        <v>0</v>
      </c>
    </row>
    <row r="380" spans="1:31" ht="50.15" customHeight="1" x14ac:dyDescent="0.35">
      <c r="A380" s="101">
        <v>375</v>
      </c>
      <c r="B380" s="53"/>
      <c r="C380" s="41"/>
      <c r="D380" s="54"/>
      <c r="E380" s="53"/>
      <c r="F380" s="41"/>
      <c r="G380" s="41"/>
      <c r="H380" s="53"/>
      <c r="I380" s="55"/>
      <c r="J380" s="41"/>
      <c r="K380" s="41"/>
      <c r="L380" s="56"/>
      <c r="M380" s="41"/>
      <c r="N380" s="41"/>
      <c r="O380" s="41"/>
      <c r="P380" s="41"/>
      <c r="Q380" s="53"/>
      <c r="R380" s="41"/>
      <c r="S380" s="41"/>
      <c r="T380" s="57"/>
      <c r="U380" s="41"/>
      <c r="V380" s="41"/>
      <c r="W380" s="56"/>
      <c r="X380" s="41"/>
      <c r="Y380" s="58"/>
      <c r="Z380" s="41"/>
      <c r="AA380" s="41"/>
      <c r="AB380" s="171" t="str" cm="1">
        <f t="array" ref="AB380">IFERROR(IF(COUNTA('Detailed Inventory'!$B380:$AA380)=0,"",IF(AND($B380="",$C380=""),"Error: Missing Response in Column B or C",IF(OR($E380="",$Q380=""),"Error: Missing Response in Column E or Q",INDEX(SL_Class[Entire SL Classification],MATCH(SUMIFS(SL_Class[Unique ID],SL_Class[UpSys SL Material],I380,SL_Class[UpSys Ever Previously Lead],H380,SL_Class[DownCus SL Material],T380),SL_Class[Unique ID],0),0)))),"Error: Invalid Column H, I, or T. Check spelling &amp; valid options (see dropdown)")</f>
        <v/>
      </c>
      <c r="AC380" s="32"/>
      <c r="AD380" s="31" t="b">
        <f t="shared" si="10"/>
        <v>0</v>
      </c>
      <c r="AE380" s="31" t="b">
        <f t="shared" si="11"/>
        <v>0</v>
      </c>
    </row>
    <row r="381" spans="1:31" ht="50.15" customHeight="1" x14ac:dyDescent="0.35">
      <c r="A381" s="100">
        <v>376</v>
      </c>
      <c r="B381" s="53"/>
      <c r="C381" s="41"/>
      <c r="D381" s="54"/>
      <c r="E381" s="53"/>
      <c r="F381" s="41"/>
      <c r="G381" s="41"/>
      <c r="H381" s="53"/>
      <c r="I381" s="55"/>
      <c r="J381" s="41"/>
      <c r="K381" s="41"/>
      <c r="L381" s="56"/>
      <c r="M381" s="41"/>
      <c r="N381" s="41"/>
      <c r="O381" s="41"/>
      <c r="P381" s="41"/>
      <c r="Q381" s="53"/>
      <c r="R381" s="41"/>
      <c r="S381" s="41"/>
      <c r="T381" s="57"/>
      <c r="U381" s="41"/>
      <c r="V381" s="41"/>
      <c r="W381" s="56"/>
      <c r="X381" s="41"/>
      <c r="Y381" s="58"/>
      <c r="Z381" s="41"/>
      <c r="AA381" s="41"/>
      <c r="AB381" s="171" t="str" cm="1">
        <f t="array" ref="AB381">IFERROR(IF(COUNTA('Detailed Inventory'!$B381:$AA381)=0,"",IF(AND($B381="",$C381=""),"Error: Missing Response in Column B or C",IF(OR($E381="",$Q381=""),"Error: Missing Response in Column E or Q",INDEX(SL_Class[Entire SL Classification],MATCH(SUMIFS(SL_Class[Unique ID],SL_Class[UpSys SL Material],I381,SL_Class[UpSys Ever Previously Lead],H381,SL_Class[DownCus SL Material],T381),SL_Class[Unique ID],0),0)))),"Error: Invalid Column H, I, or T. Check spelling &amp; valid options (see dropdown)")</f>
        <v/>
      </c>
      <c r="AC381" s="32"/>
      <c r="AD381" s="31" t="b">
        <f t="shared" si="10"/>
        <v>0</v>
      </c>
      <c r="AE381" s="31" t="b">
        <f t="shared" si="11"/>
        <v>0</v>
      </c>
    </row>
    <row r="382" spans="1:31" ht="50.15" customHeight="1" x14ac:dyDescent="0.35">
      <c r="A382" s="101">
        <v>377</v>
      </c>
      <c r="B382" s="53"/>
      <c r="C382" s="41"/>
      <c r="D382" s="54"/>
      <c r="E382" s="53"/>
      <c r="F382" s="41"/>
      <c r="G382" s="41"/>
      <c r="H382" s="53"/>
      <c r="I382" s="55"/>
      <c r="J382" s="41"/>
      <c r="K382" s="41"/>
      <c r="L382" s="56"/>
      <c r="M382" s="41"/>
      <c r="N382" s="41"/>
      <c r="O382" s="41"/>
      <c r="P382" s="41"/>
      <c r="Q382" s="53"/>
      <c r="R382" s="41"/>
      <c r="S382" s="41"/>
      <c r="T382" s="57"/>
      <c r="U382" s="41"/>
      <c r="V382" s="41"/>
      <c r="W382" s="56"/>
      <c r="X382" s="41"/>
      <c r="Y382" s="58"/>
      <c r="Z382" s="41"/>
      <c r="AA382" s="41"/>
      <c r="AB382" s="171" t="str" cm="1">
        <f t="array" ref="AB382">IFERROR(IF(COUNTA('Detailed Inventory'!$B382:$AA382)=0,"",IF(AND($B382="",$C382=""),"Error: Missing Response in Column B or C",IF(OR($E382="",$Q382=""),"Error: Missing Response in Column E or Q",INDEX(SL_Class[Entire SL Classification],MATCH(SUMIFS(SL_Class[Unique ID],SL_Class[UpSys SL Material],I382,SL_Class[UpSys Ever Previously Lead],H382,SL_Class[DownCus SL Material],T382),SL_Class[Unique ID],0),0)))),"Error: Invalid Column H, I, or T. Check spelling &amp; valid options (see dropdown)")</f>
        <v/>
      </c>
      <c r="AC382" s="32"/>
      <c r="AD382" s="31" t="b">
        <f t="shared" si="10"/>
        <v>0</v>
      </c>
      <c r="AE382" s="31" t="b">
        <f t="shared" si="11"/>
        <v>0</v>
      </c>
    </row>
    <row r="383" spans="1:31" ht="50.15" customHeight="1" x14ac:dyDescent="0.35">
      <c r="A383" s="100">
        <v>378</v>
      </c>
      <c r="B383" s="53"/>
      <c r="C383" s="41"/>
      <c r="D383" s="54"/>
      <c r="E383" s="53"/>
      <c r="F383" s="41"/>
      <c r="G383" s="41"/>
      <c r="H383" s="53"/>
      <c r="I383" s="55"/>
      <c r="J383" s="41"/>
      <c r="K383" s="41"/>
      <c r="L383" s="56"/>
      <c r="M383" s="41"/>
      <c r="N383" s="41"/>
      <c r="O383" s="41"/>
      <c r="P383" s="41"/>
      <c r="Q383" s="53"/>
      <c r="R383" s="41"/>
      <c r="S383" s="41"/>
      <c r="T383" s="57"/>
      <c r="U383" s="41"/>
      <c r="V383" s="41"/>
      <c r="W383" s="56"/>
      <c r="X383" s="41"/>
      <c r="Y383" s="58"/>
      <c r="Z383" s="41"/>
      <c r="AA383" s="41"/>
      <c r="AB383" s="171" t="str" cm="1">
        <f t="array" ref="AB383">IFERROR(IF(COUNTA('Detailed Inventory'!$B383:$AA383)=0,"",IF(AND($B383="",$C383=""),"Error: Missing Response in Column B or C",IF(OR($E383="",$Q383=""),"Error: Missing Response in Column E or Q",INDEX(SL_Class[Entire SL Classification],MATCH(SUMIFS(SL_Class[Unique ID],SL_Class[UpSys SL Material],I383,SL_Class[UpSys Ever Previously Lead],H383,SL_Class[DownCus SL Material],T383),SL_Class[Unique ID],0),0)))),"Error: Invalid Column H, I, or T. Check spelling &amp; valid options (see dropdown)")</f>
        <v/>
      </c>
      <c r="AC383" s="32"/>
      <c r="AD383" s="31" t="b">
        <f t="shared" si="10"/>
        <v>0</v>
      </c>
      <c r="AE383" s="31" t="b">
        <f t="shared" si="11"/>
        <v>0</v>
      </c>
    </row>
    <row r="384" spans="1:31" ht="50.15" customHeight="1" x14ac:dyDescent="0.35">
      <c r="A384" s="101">
        <v>379</v>
      </c>
      <c r="B384" s="53"/>
      <c r="C384" s="41"/>
      <c r="D384" s="54"/>
      <c r="E384" s="53"/>
      <c r="F384" s="41"/>
      <c r="G384" s="41"/>
      <c r="H384" s="53"/>
      <c r="I384" s="55"/>
      <c r="J384" s="41"/>
      <c r="K384" s="41"/>
      <c r="L384" s="56"/>
      <c r="M384" s="41"/>
      <c r="N384" s="41"/>
      <c r="O384" s="41"/>
      <c r="P384" s="41"/>
      <c r="Q384" s="53"/>
      <c r="R384" s="41"/>
      <c r="S384" s="41"/>
      <c r="T384" s="57"/>
      <c r="U384" s="41"/>
      <c r="V384" s="41"/>
      <c r="W384" s="56"/>
      <c r="X384" s="41"/>
      <c r="Y384" s="58"/>
      <c r="Z384" s="41"/>
      <c r="AA384" s="41"/>
      <c r="AB384" s="171" t="str" cm="1">
        <f t="array" ref="AB384">IFERROR(IF(COUNTA('Detailed Inventory'!$B384:$AA384)=0,"",IF(AND($B384="",$C384=""),"Error: Missing Response in Column B or C",IF(OR($E384="",$Q384=""),"Error: Missing Response in Column E or Q",INDEX(SL_Class[Entire SL Classification],MATCH(SUMIFS(SL_Class[Unique ID],SL_Class[UpSys SL Material],I384,SL_Class[UpSys Ever Previously Lead],H384,SL_Class[DownCus SL Material],T384),SL_Class[Unique ID],0),0)))),"Error: Invalid Column H, I, or T. Check spelling &amp; valid options (see dropdown)")</f>
        <v/>
      </c>
      <c r="AC384" s="32"/>
      <c r="AD384" s="31" t="b">
        <f t="shared" si="10"/>
        <v>0</v>
      </c>
      <c r="AE384" s="31" t="b">
        <f t="shared" si="11"/>
        <v>0</v>
      </c>
    </row>
    <row r="385" spans="1:31" ht="50.15" customHeight="1" x14ac:dyDescent="0.35">
      <c r="A385" s="100">
        <v>380</v>
      </c>
      <c r="B385" s="53"/>
      <c r="C385" s="41"/>
      <c r="D385" s="54"/>
      <c r="E385" s="53"/>
      <c r="F385" s="41"/>
      <c r="G385" s="41"/>
      <c r="H385" s="53"/>
      <c r="I385" s="55"/>
      <c r="J385" s="41"/>
      <c r="K385" s="41"/>
      <c r="L385" s="56"/>
      <c r="M385" s="41"/>
      <c r="N385" s="41"/>
      <c r="O385" s="41"/>
      <c r="P385" s="41"/>
      <c r="Q385" s="53"/>
      <c r="R385" s="41"/>
      <c r="S385" s="41"/>
      <c r="T385" s="57"/>
      <c r="U385" s="41"/>
      <c r="V385" s="41"/>
      <c r="W385" s="56"/>
      <c r="X385" s="41"/>
      <c r="Y385" s="58"/>
      <c r="Z385" s="41"/>
      <c r="AA385" s="41"/>
      <c r="AB385" s="171" t="str" cm="1">
        <f t="array" ref="AB385">IFERROR(IF(COUNTA('Detailed Inventory'!$B385:$AA385)=0,"",IF(AND($B385="",$C385=""),"Error: Missing Response in Column B or C",IF(OR($E385="",$Q385=""),"Error: Missing Response in Column E or Q",INDEX(SL_Class[Entire SL Classification],MATCH(SUMIFS(SL_Class[Unique ID],SL_Class[UpSys SL Material],I385,SL_Class[UpSys Ever Previously Lead],H385,SL_Class[DownCus SL Material],T385),SL_Class[Unique ID],0),0)))),"Error: Invalid Column H, I, or T. Check spelling &amp; valid options (see dropdown)")</f>
        <v/>
      </c>
      <c r="AC385" s="32"/>
      <c r="AD385" s="31" t="b">
        <f t="shared" si="10"/>
        <v>0</v>
      </c>
      <c r="AE385" s="31" t="b">
        <f t="shared" si="11"/>
        <v>0</v>
      </c>
    </row>
    <row r="386" spans="1:31" ht="50.15" customHeight="1" x14ac:dyDescent="0.35">
      <c r="A386" s="101">
        <v>381</v>
      </c>
      <c r="B386" s="53"/>
      <c r="C386" s="41"/>
      <c r="D386" s="54"/>
      <c r="E386" s="53"/>
      <c r="F386" s="41"/>
      <c r="G386" s="41"/>
      <c r="H386" s="53"/>
      <c r="I386" s="55"/>
      <c r="J386" s="41"/>
      <c r="K386" s="41"/>
      <c r="L386" s="56"/>
      <c r="M386" s="41"/>
      <c r="N386" s="41"/>
      <c r="O386" s="41"/>
      <c r="P386" s="41"/>
      <c r="Q386" s="53"/>
      <c r="R386" s="41"/>
      <c r="S386" s="41"/>
      <c r="T386" s="57"/>
      <c r="U386" s="41"/>
      <c r="V386" s="41"/>
      <c r="W386" s="56"/>
      <c r="X386" s="41"/>
      <c r="Y386" s="58"/>
      <c r="Z386" s="41"/>
      <c r="AA386" s="41"/>
      <c r="AB386" s="171" t="str" cm="1">
        <f t="array" ref="AB386">IFERROR(IF(COUNTA('Detailed Inventory'!$B386:$AA386)=0,"",IF(AND($B386="",$C386=""),"Error: Missing Response in Column B or C",IF(OR($E386="",$Q386=""),"Error: Missing Response in Column E or Q",INDEX(SL_Class[Entire SL Classification],MATCH(SUMIFS(SL_Class[Unique ID],SL_Class[UpSys SL Material],I386,SL_Class[UpSys Ever Previously Lead],H386,SL_Class[DownCus SL Material],T386),SL_Class[Unique ID],0),0)))),"Error: Invalid Column H, I, or T. Check spelling &amp; valid options (see dropdown)")</f>
        <v/>
      </c>
      <c r="AC386" s="32"/>
      <c r="AD386" s="31" t="b">
        <f t="shared" si="10"/>
        <v>0</v>
      </c>
      <c r="AE386" s="31" t="b">
        <f t="shared" si="11"/>
        <v>0</v>
      </c>
    </row>
    <row r="387" spans="1:31" ht="50.15" customHeight="1" x14ac:dyDescent="0.35">
      <c r="A387" s="100">
        <v>382</v>
      </c>
      <c r="B387" s="53"/>
      <c r="C387" s="41"/>
      <c r="D387" s="54"/>
      <c r="E387" s="53"/>
      <c r="F387" s="41"/>
      <c r="G387" s="41"/>
      <c r="H387" s="53"/>
      <c r="I387" s="55"/>
      <c r="J387" s="41"/>
      <c r="K387" s="41"/>
      <c r="L387" s="56"/>
      <c r="M387" s="41"/>
      <c r="N387" s="41"/>
      <c r="O387" s="41"/>
      <c r="P387" s="41"/>
      <c r="Q387" s="53"/>
      <c r="R387" s="41"/>
      <c r="S387" s="41"/>
      <c r="T387" s="57"/>
      <c r="U387" s="41"/>
      <c r="V387" s="41"/>
      <c r="W387" s="56"/>
      <c r="X387" s="41"/>
      <c r="Y387" s="58"/>
      <c r="Z387" s="41"/>
      <c r="AA387" s="41"/>
      <c r="AB387" s="171" t="str" cm="1">
        <f t="array" ref="AB387">IFERROR(IF(COUNTA('Detailed Inventory'!$B387:$AA387)=0,"",IF(AND($B387="",$C387=""),"Error: Missing Response in Column B or C",IF(OR($E387="",$Q387=""),"Error: Missing Response in Column E or Q",INDEX(SL_Class[Entire SL Classification],MATCH(SUMIFS(SL_Class[Unique ID],SL_Class[UpSys SL Material],I387,SL_Class[UpSys Ever Previously Lead],H387,SL_Class[DownCus SL Material],T387),SL_Class[Unique ID],0),0)))),"Error: Invalid Column H, I, or T. Check spelling &amp; valid options (see dropdown)")</f>
        <v/>
      </c>
      <c r="AC387" s="32"/>
      <c r="AD387" s="31" t="b">
        <f t="shared" si="10"/>
        <v>0</v>
      </c>
      <c r="AE387" s="31" t="b">
        <f t="shared" si="11"/>
        <v>0</v>
      </c>
    </row>
    <row r="388" spans="1:31" ht="50.15" customHeight="1" x14ac:dyDescent="0.35">
      <c r="A388" s="101">
        <v>383</v>
      </c>
      <c r="B388" s="53"/>
      <c r="C388" s="41"/>
      <c r="D388" s="54"/>
      <c r="E388" s="53"/>
      <c r="F388" s="41"/>
      <c r="G388" s="41"/>
      <c r="H388" s="53"/>
      <c r="I388" s="55"/>
      <c r="J388" s="41"/>
      <c r="K388" s="41"/>
      <c r="L388" s="56"/>
      <c r="M388" s="41"/>
      <c r="N388" s="41"/>
      <c r="O388" s="41"/>
      <c r="P388" s="41"/>
      <c r="Q388" s="53"/>
      <c r="R388" s="41"/>
      <c r="S388" s="41"/>
      <c r="T388" s="57"/>
      <c r="U388" s="41"/>
      <c r="V388" s="41"/>
      <c r="W388" s="56"/>
      <c r="X388" s="41"/>
      <c r="Y388" s="58"/>
      <c r="Z388" s="41"/>
      <c r="AA388" s="41"/>
      <c r="AB388" s="171" t="str" cm="1">
        <f t="array" ref="AB388">IFERROR(IF(COUNTA('Detailed Inventory'!$B388:$AA388)=0,"",IF(AND($B388="",$C388=""),"Error: Missing Response in Column B or C",IF(OR($E388="",$Q388=""),"Error: Missing Response in Column E or Q",INDEX(SL_Class[Entire SL Classification],MATCH(SUMIFS(SL_Class[Unique ID],SL_Class[UpSys SL Material],I388,SL_Class[UpSys Ever Previously Lead],H388,SL_Class[DownCus SL Material],T388),SL_Class[Unique ID],0),0)))),"Error: Invalid Column H, I, or T. Check spelling &amp; valid options (see dropdown)")</f>
        <v/>
      </c>
      <c r="AC388" s="32"/>
      <c r="AD388" s="31" t="b">
        <f t="shared" si="10"/>
        <v>0</v>
      </c>
      <c r="AE388" s="31" t="b">
        <f t="shared" si="11"/>
        <v>0</v>
      </c>
    </row>
    <row r="389" spans="1:31" ht="50.15" customHeight="1" x14ac:dyDescent="0.35">
      <c r="A389" s="100">
        <v>384</v>
      </c>
      <c r="B389" s="53"/>
      <c r="C389" s="41"/>
      <c r="D389" s="54"/>
      <c r="E389" s="53"/>
      <c r="F389" s="41"/>
      <c r="G389" s="41"/>
      <c r="H389" s="53"/>
      <c r="I389" s="55"/>
      <c r="J389" s="41"/>
      <c r="K389" s="41"/>
      <c r="L389" s="56"/>
      <c r="M389" s="41"/>
      <c r="N389" s="41"/>
      <c r="O389" s="41"/>
      <c r="P389" s="41"/>
      <c r="Q389" s="53"/>
      <c r="R389" s="41"/>
      <c r="S389" s="41"/>
      <c r="T389" s="57"/>
      <c r="U389" s="41"/>
      <c r="V389" s="41"/>
      <c r="W389" s="56"/>
      <c r="X389" s="41"/>
      <c r="Y389" s="58"/>
      <c r="Z389" s="41"/>
      <c r="AA389" s="41"/>
      <c r="AB389" s="171" t="str" cm="1">
        <f t="array" ref="AB389">IFERROR(IF(COUNTA('Detailed Inventory'!$B389:$AA389)=0,"",IF(AND($B389="",$C389=""),"Error: Missing Response in Column B or C",IF(OR($E389="",$Q389=""),"Error: Missing Response in Column E or Q",INDEX(SL_Class[Entire SL Classification],MATCH(SUMIFS(SL_Class[Unique ID],SL_Class[UpSys SL Material],I389,SL_Class[UpSys Ever Previously Lead],H389,SL_Class[DownCus SL Material],T389),SL_Class[Unique ID],0),0)))),"Error: Invalid Column H, I, or T. Check spelling &amp; valid options (see dropdown)")</f>
        <v/>
      </c>
      <c r="AC389" s="32"/>
      <c r="AD389" s="31" t="b">
        <f t="shared" si="10"/>
        <v>0</v>
      </c>
      <c r="AE389" s="31" t="b">
        <f t="shared" si="11"/>
        <v>0</v>
      </c>
    </row>
    <row r="390" spans="1:31" ht="50.15" customHeight="1" x14ac:dyDescent="0.35">
      <c r="A390" s="101">
        <v>385</v>
      </c>
      <c r="B390" s="53"/>
      <c r="C390" s="41"/>
      <c r="D390" s="54"/>
      <c r="E390" s="53"/>
      <c r="F390" s="41"/>
      <c r="G390" s="41"/>
      <c r="H390" s="53"/>
      <c r="I390" s="55"/>
      <c r="J390" s="41"/>
      <c r="K390" s="41"/>
      <c r="L390" s="56"/>
      <c r="M390" s="41"/>
      <c r="N390" s="41"/>
      <c r="O390" s="41"/>
      <c r="P390" s="41"/>
      <c r="Q390" s="53"/>
      <c r="R390" s="41"/>
      <c r="S390" s="41"/>
      <c r="T390" s="57"/>
      <c r="U390" s="41"/>
      <c r="V390" s="41"/>
      <c r="W390" s="56"/>
      <c r="X390" s="41"/>
      <c r="Y390" s="58"/>
      <c r="Z390" s="41"/>
      <c r="AA390" s="41"/>
      <c r="AB390" s="171" t="str" cm="1">
        <f t="array" ref="AB390">IFERROR(IF(COUNTA('Detailed Inventory'!$B390:$AA390)=0,"",IF(AND($B390="",$C390=""),"Error: Missing Response in Column B or C",IF(OR($E390="",$Q390=""),"Error: Missing Response in Column E or Q",INDEX(SL_Class[Entire SL Classification],MATCH(SUMIFS(SL_Class[Unique ID],SL_Class[UpSys SL Material],I390,SL_Class[UpSys Ever Previously Lead],H390,SL_Class[DownCus SL Material],T390),SL_Class[Unique ID],0),0)))),"Error: Invalid Column H, I, or T. Check spelling &amp; valid options (see dropdown)")</f>
        <v/>
      </c>
      <c r="AC390" s="32"/>
      <c r="AD390" s="31" t="b">
        <f t="shared" ref="AD390:AD453" si="12">COUNTIFS($B$6:$B$5005,"&lt;&gt;0",$B$6:$B$5005,"&lt;&gt;",$B$6:$B$5005,B390)&gt;1</f>
        <v>0</v>
      </c>
      <c r="AE390" s="31" t="b">
        <f t="shared" ref="AE390:AE453" si="13">COUNTIFS($C$6:$C$5005,"&lt;&gt;0",$C$6:$C$5005,"&lt;&gt;",$C$6:$C$5005,C390)&gt;1</f>
        <v>0</v>
      </c>
    </row>
    <row r="391" spans="1:31" ht="50.15" customHeight="1" x14ac:dyDescent="0.35">
      <c r="A391" s="100">
        <v>386</v>
      </c>
      <c r="B391" s="53"/>
      <c r="C391" s="41"/>
      <c r="D391" s="54"/>
      <c r="E391" s="53"/>
      <c r="F391" s="41"/>
      <c r="G391" s="41"/>
      <c r="H391" s="53"/>
      <c r="I391" s="55"/>
      <c r="J391" s="41"/>
      <c r="K391" s="41"/>
      <c r="L391" s="56"/>
      <c r="M391" s="41"/>
      <c r="N391" s="41"/>
      <c r="O391" s="41"/>
      <c r="P391" s="41"/>
      <c r="Q391" s="53"/>
      <c r="R391" s="41"/>
      <c r="S391" s="41"/>
      <c r="T391" s="57"/>
      <c r="U391" s="41"/>
      <c r="V391" s="41"/>
      <c r="W391" s="56"/>
      <c r="X391" s="41"/>
      <c r="Y391" s="58"/>
      <c r="Z391" s="41"/>
      <c r="AA391" s="41"/>
      <c r="AB391" s="171" t="str" cm="1">
        <f t="array" ref="AB391">IFERROR(IF(COUNTA('Detailed Inventory'!$B391:$AA391)=0,"",IF(AND($B391="",$C391=""),"Error: Missing Response in Column B or C",IF(OR($E391="",$Q391=""),"Error: Missing Response in Column E or Q",INDEX(SL_Class[Entire SL Classification],MATCH(SUMIFS(SL_Class[Unique ID],SL_Class[UpSys SL Material],I391,SL_Class[UpSys Ever Previously Lead],H391,SL_Class[DownCus SL Material],T391),SL_Class[Unique ID],0),0)))),"Error: Invalid Column H, I, or T. Check spelling &amp; valid options (see dropdown)")</f>
        <v/>
      </c>
      <c r="AC391" s="32"/>
      <c r="AD391" s="31" t="b">
        <f t="shared" si="12"/>
        <v>0</v>
      </c>
      <c r="AE391" s="31" t="b">
        <f t="shared" si="13"/>
        <v>0</v>
      </c>
    </row>
    <row r="392" spans="1:31" ht="50.15" customHeight="1" x14ac:dyDescent="0.35">
      <c r="A392" s="101">
        <v>387</v>
      </c>
      <c r="B392" s="53"/>
      <c r="C392" s="41"/>
      <c r="D392" s="54"/>
      <c r="E392" s="53"/>
      <c r="F392" s="41"/>
      <c r="G392" s="41"/>
      <c r="H392" s="53"/>
      <c r="I392" s="55"/>
      <c r="J392" s="41"/>
      <c r="K392" s="41"/>
      <c r="L392" s="56"/>
      <c r="M392" s="41"/>
      <c r="N392" s="41"/>
      <c r="O392" s="41"/>
      <c r="P392" s="41"/>
      <c r="Q392" s="53"/>
      <c r="R392" s="41"/>
      <c r="S392" s="41"/>
      <c r="T392" s="57"/>
      <c r="U392" s="41"/>
      <c r="V392" s="41"/>
      <c r="W392" s="56"/>
      <c r="X392" s="41"/>
      <c r="Y392" s="58"/>
      <c r="Z392" s="41"/>
      <c r="AA392" s="41"/>
      <c r="AB392" s="171" t="str" cm="1">
        <f t="array" ref="AB392">IFERROR(IF(COUNTA('Detailed Inventory'!$B392:$AA392)=0,"",IF(AND($B392="",$C392=""),"Error: Missing Response in Column B or C",IF(OR($E392="",$Q392=""),"Error: Missing Response in Column E or Q",INDEX(SL_Class[Entire SL Classification],MATCH(SUMIFS(SL_Class[Unique ID],SL_Class[UpSys SL Material],I392,SL_Class[UpSys Ever Previously Lead],H392,SL_Class[DownCus SL Material],T392),SL_Class[Unique ID],0),0)))),"Error: Invalid Column H, I, or T. Check spelling &amp; valid options (see dropdown)")</f>
        <v/>
      </c>
      <c r="AC392" s="32"/>
      <c r="AD392" s="31" t="b">
        <f t="shared" si="12"/>
        <v>0</v>
      </c>
      <c r="AE392" s="31" t="b">
        <f t="shared" si="13"/>
        <v>0</v>
      </c>
    </row>
    <row r="393" spans="1:31" ht="50.15" customHeight="1" x14ac:dyDescent="0.35">
      <c r="A393" s="100">
        <v>388</v>
      </c>
      <c r="B393" s="53"/>
      <c r="C393" s="41"/>
      <c r="D393" s="54"/>
      <c r="E393" s="53"/>
      <c r="F393" s="41"/>
      <c r="G393" s="41"/>
      <c r="H393" s="53"/>
      <c r="I393" s="55"/>
      <c r="J393" s="41"/>
      <c r="K393" s="41"/>
      <c r="L393" s="56"/>
      <c r="M393" s="41"/>
      <c r="N393" s="41"/>
      <c r="O393" s="41"/>
      <c r="P393" s="41"/>
      <c r="Q393" s="53"/>
      <c r="R393" s="41"/>
      <c r="S393" s="41"/>
      <c r="T393" s="57"/>
      <c r="U393" s="41"/>
      <c r="V393" s="41"/>
      <c r="W393" s="56"/>
      <c r="X393" s="41"/>
      <c r="Y393" s="58"/>
      <c r="Z393" s="41"/>
      <c r="AA393" s="41"/>
      <c r="AB393" s="171" t="str" cm="1">
        <f t="array" ref="AB393">IFERROR(IF(COUNTA('Detailed Inventory'!$B393:$AA393)=0,"",IF(AND($B393="",$C393=""),"Error: Missing Response in Column B or C",IF(OR($E393="",$Q393=""),"Error: Missing Response in Column E or Q",INDEX(SL_Class[Entire SL Classification],MATCH(SUMIFS(SL_Class[Unique ID],SL_Class[UpSys SL Material],I393,SL_Class[UpSys Ever Previously Lead],H393,SL_Class[DownCus SL Material],T393),SL_Class[Unique ID],0),0)))),"Error: Invalid Column H, I, or T. Check spelling &amp; valid options (see dropdown)")</f>
        <v/>
      </c>
      <c r="AC393" s="32"/>
      <c r="AD393" s="31" t="b">
        <f t="shared" si="12"/>
        <v>0</v>
      </c>
      <c r="AE393" s="31" t="b">
        <f t="shared" si="13"/>
        <v>0</v>
      </c>
    </row>
    <row r="394" spans="1:31" ht="50.15" customHeight="1" x14ac:dyDescent="0.35">
      <c r="A394" s="101">
        <v>389</v>
      </c>
      <c r="B394" s="53"/>
      <c r="C394" s="41"/>
      <c r="D394" s="54"/>
      <c r="E394" s="53"/>
      <c r="F394" s="41"/>
      <c r="G394" s="41"/>
      <c r="H394" s="53"/>
      <c r="I394" s="55"/>
      <c r="J394" s="41"/>
      <c r="K394" s="41"/>
      <c r="L394" s="56"/>
      <c r="M394" s="41"/>
      <c r="N394" s="41"/>
      <c r="O394" s="41"/>
      <c r="P394" s="41"/>
      <c r="Q394" s="53"/>
      <c r="R394" s="41"/>
      <c r="S394" s="41"/>
      <c r="T394" s="57"/>
      <c r="U394" s="41"/>
      <c r="V394" s="41"/>
      <c r="W394" s="56"/>
      <c r="X394" s="41"/>
      <c r="Y394" s="58"/>
      <c r="Z394" s="41"/>
      <c r="AA394" s="41"/>
      <c r="AB394" s="171" t="str" cm="1">
        <f t="array" ref="AB394">IFERROR(IF(COUNTA('Detailed Inventory'!$B394:$AA394)=0,"",IF(AND($B394="",$C394=""),"Error: Missing Response in Column B or C",IF(OR($E394="",$Q394=""),"Error: Missing Response in Column E or Q",INDEX(SL_Class[Entire SL Classification],MATCH(SUMIFS(SL_Class[Unique ID],SL_Class[UpSys SL Material],I394,SL_Class[UpSys Ever Previously Lead],H394,SL_Class[DownCus SL Material],T394),SL_Class[Unique ID],0),0)))),"Error: Invalid Column H, I, or T. Check spelling &amp; valid options (see dropdown)")</f>
        <v/>
      </c>
      <c r="AC394" s="32"/>
      <c r="AD394" s="31" t="b">
        <f t="shared" si="12"/>
        <v>0</v>
      </c>
      <c r="AE394" s="31" t="b">
        <f t="shared" si="13"/>
        <v>0</v>
      </c>
    </row>
    <row r="395" spans="1:31" ht="50.15" customHeight="1" x14ac:dyDescent="0.35">
      <c r="A395" s="100">
        <v>390</v>
      </c>
      <c r="B395" s="53"/>
      <c r="C395" s="41"/>
      <c r="D395" s="54"/>
      <c r="E395" s="53"/>
      <c r="F395" s="41"/>
      <c r="G395" s="41"/>
      <c r="H395" s="53"/>
      <c r="I395" s="55"/>
      <c r="J395" s="41"/>
      <c r="K395" s="41"/>
      <c r="L395" s="56"/>
      <c r="M395" s="41"/>
      <c r="N395" s="41"/>
      <c r="O395" s="41"/>
      <c r="P395" s="41"/>
      <c r="Q395" s="53"/>
      <c r="R395" s="41"/>
      <c r="S395" s="41"/>
      <c r="T395" s="57"/>
      <c r="U395" s="41"/>
      <c r="V395" s="41"/>
      <c r="W395" s="56"/>
      <c r="X395" s="41"/>
      <c r="Y395" s="58"/>
      <c r="Z395" s="41"/>
      <c r="AA395" s="41"/>
      <c r="AB395" s="171" t="str" cm="1">
        <f t="array" ref="AB395">IFERROR(IF(COUNTA('Detailed Inventory'!$B395:$AA395)=0,"",IF(AND($B395="",$C395=""),"Error: Missing Response in Column B or C",IF(OR($E395="",$Q395=""),"Error: Missing Response in Column E or Q",INDEX(SL_Class[Entire SL Classification],MATCH(SUMIFS(SL_Class[Unique ID],SL_Class[UpSys SL Material],I395,SL_Class[UpSys Ever Previously Lead],H395,SL_Class[DownCus SL Material],T395),SL_Class[Unique ID],0),0)))),"Error: Invalid Column H, I, or T. Check spelling &amp; valid options (see dropdown)")</f>
        <v/>
      </c>
      <c r="AC395" s="32"/>
      <c r="AD395" s="31" t="b">
        <f t="shared" si="12"/>
        <v>0</v>
      </c>
      <c r="AE395" s="31" t="b">
        <f t="shared" si="13"/>
        <v>0</v>
      </c>
    </row>
    <row r="396" spans="1:31" ht="50.15" customHeight="1" x14ac:dyDescent="0.35">
      <c r="A396" s="101">
        <v>391</v>
      </c>
      <c r="B396" s="53"/>
      <c r="C396" s="41"/>
      <c r="D396" s="54"/>
      <c r="E396" s="53"/>
      <c r="F396" s="41"/>
      <c r="G396" s="41"/>
      <c r="H396" s="53"/>
      <c r="I396" s="55"/>
      <c r="J396" s="41"/>
      <c r="K396" s="41"/>
      <c r="L396" s="56"/>
      <c r="M396" s="41"/>
      <c r="N396" s="41"/>
      <c r="O396" s="41"/>
      <c r="P396" s="41"/>
      <c r="Q396" s="53"/>
      <c r="R396" s="41"/>
      <c r="S396" s="41"/>
      <c r="T396" s="57"/>
      <c r="U396" s="41"/>
      <c r="V396" s="41"/>
      <c r="W396" s="56"/>
      <c r="X396" s="41"/>
      <c r="Y396" s="58"/>
      <c r="Z396" s="41"/>
      <c r="AA396" s="41"/>
      <c r="AB396" s="171" t="str" cm="1">
        <f t="array" ref="AB396">IFERROR(IF(COUNTA('Detailed Inventory'!$B396:$AA396)=0,"",IF(AND($B396="",$C396=""),"Error: Missing Response in Column B or C",IF(OR($E396="",$Q396=""),"Error: Missing Response in Column E or Q",INDEX(SL_Class[Entire SL Classification],MATCH(SUMIFS(SL_Class[Unique ID],SL_Class[UpSys SL Material],I396,SL_Class[UpSys Ever Previously Lead],H396,SL_Class[DownCus SL Material],T396),SL_Class[Unique ID],0),0)))),"Error: Invalid Column H, I, or T. Check spelling &amp; valid options (see dropdown)")</f>
        <v/>
      </c>
      <c r="AC396" s="32"/>
      <c r="AD396" s="31" t="b">
        <f t="shared" si="12"/>
        <v>0</v>
      </c>
      <c r="AE396" s="31" t="b">
        <f t="shared" si="13"/>
        <v>0</v>
      </c>
    </row>
    <row r="397" spans="1:31" ht="50.15" customHeight="1" x14ac:dyDescent="0.35">
      <c r="A397" s="100">
        <v>392</v>
      </c>
      <c r="B397" s="53"/>
      <c r="C397" s="41"/>
      <c r="D397" s="54"/>
      <c r="E397" s="53"/>
      <c r="F397" s="41"/>
      <c r="G397" s="41"/>
      <c r="H397" s="53"/>
      <c r="I397" s="55"/>
      <c r="J397" s="41"/>
      <c r="K397" s="41"/>
      <c r="L397" s="56"/>
      <c r="M397" s="41"/>
      <c r="N397" s="41"/>
      <c r="O397" s="41"/>
      <c r="P397" s="41"/>
      <c r="Q397" s="53"/>
      <c r="R397" s="41"/>
      <c r="S397" s="41"/>
      <c r="T397" s="57"/>
      <c r="U397" s="41"/>
      <c r="V397" s="41"/>
      <c r="W397" s="56"/>
      <c r="X397" s="41"/>
      <c r="Y397" s="58"/>
      <c r="Z397" s="41"/>
      <c r="AA397" s="41"/>
      <c r="AB397" s="171" t="str" cm="1">
        <f t="array" ref="AB397">IFERROR(IF(COUNTA('Detailed Inventory'!$B397:$AA397)=0,"",IF(AND($B397="",$C397=""),"Error: Missing Response in Column B or C",IF(OR($E397="",$Q397=""),"Error: Missing Response in Column E or Q",INDEX(SL_Class[Entire SL Classification],MATCH(SUMIFS(SL_Class[Unique ID],SL_Class[UpSys SL Material],I397,SL_Class[UpSys Ever Previously Lead],H397,SL_Class[DownCus SL Material],T397),SL_Class[Unique ID],0),0)))),"Error: Invalid Column H, I, or T. Check spelling &amp; valid options (see dropdown)")</f>
        <v/>
      </c>
      <c r="AC397" s="32"/>
      <c r="AD397" s="31" t="b">
        <f t="shared" si="12"/>
        <v>0</v>
      </c>
      <c r="AE397" s="31" t="b">
        <f t="shared" si="13"/>
        <v>0</v>
      </c>
    </row>
    <row r="398" spans="1:31" ht="50.15" customHeight="1" x14ac:dyDescent="0.35">
      <c r="A398" s="101">
        <v>393</v>
      </c>
      <c r="B398" s="53"/>
      <c r="C398" s="41"/>
      <c r="D398" s="54"/>
      <c r="E398" s="53"/>
      <c r="F398" s="41"/>
      <c r="G398" s="41"/>
      <c r="H398" s="53"/>
      <c r="I398" s="55"/>
      <c r="J398" s="41"/>
      <c r="K398" s="41"/>
      <c r="L398" s="56"/>
      <c r="M398" s="41"/>
      <c r="N398" s="41"/>
      <c r="O398" s="41"/>
      <c r="P398" s="41"/>
      <c r="Q398" s="53"/>
      <c r="R398" s="41"/>
      <c r="S398" s="41"/>
      <c r="T398" s="57"/>
      <c r="U398" s="41"/>
      <c r="V398" s="41"/>
      <c r="W398" s="56"/>
      <c r="X398" s="41"/>
      <c r="Y398" s="58"/>
      <c r="Z398" s="41"/>
      <c r="AA398" s="41"/>
      <c r="AB398" s="171" t="str" cm="1">
        <f t="array" ref="AB398">IFERROR(IF(COUNTA('Detailed Inventory'!$B398:$AA398)=0,"",IF(AND($B398="",$C398=""),"Error: Missing Response in Column B or C",IF(OR($E398="",$Q398=""),"Error: Missing Response in Column E or Q",INDEX(SL_Class[Entire SL Classification],MATCH(SUMIFS(SL_Class[Unique ID],SL_Class[UpSys SL Material],I398,SL_Class[UpSys Ever Previously Lead],H398,SL_Class[DownCus SL Material],T398),SL_Class[Unique ID],0),0)))),"Error: Invalid Column H, I, or T. Check spelling &amp; valid options (see dropdown)")</f>
        <v/>
      </c>
      <c r="AC398" s="32"/>
      <c r="AD398" s="31" t="b">
        <f t="shared" si="12"/>
        <v>0</v>
      </c>
      <c r="AE398" s="31" t="b">
        <f t="shared" si="13"/>
        <v>0</v>
      </c>
    </row>
    <row r="399" spans="1:31" ht="50.15" customHeight="1" x14ac:dyDescent="0.35">
      <c r="A399" s="100">
        <v>394</v>
      </c>
      <c r="B399" s="53"/>
      <c r="C399" s="41"/>
      <c r="D399" s="54"/>
      <c r="E399" s="53"/>
      <c r="F399" s="41"/>
      <c r="G399" s="41"/>
      <c r="H399" s="53"/>
      <c r="I399" s="55"/>
      <c r="J399" s="41"/>
      <c r="K399" s="41"/>
      <c r="L399" s="56"/>
      <c r="M399" s="41"/>
      <c r="N399" s="41"/>
      <c r="O399" s="41"/>
      <c r="P399" s="41"/>
      <c r="Q399" s="53"/>
      <c r="R399" s="41"/>
      <c r="S399" s="41"/>
      <c r="T399" s="57"/>
      <c r="U399" s="41"/>
      <c r="V399" s="41"/>
      <c r="W399" s="56"/>
      <c r="X399" s="41"/>
      <c r="Y399" s="58"/>
      <c r="Z399" s="41"/>
      <c r="AA399" s="41"/>
      <c r="AB399" s="171" t="str" cm="1">
        <f t="array" ref="AB399">IFERROR(IF(COUNTA('Detailed Inventory'!$B399:$AA399)=0,"",IF(AND($B399="",$C399=""),"Error: Missing Response in Column B or C",IF(OR($E399="",$Q399=""),"Error: Missing Response in Column E or Q",INDEX(SL_Class[Entire SL Classification],MATCH(SUMIFS(SL_Class[Unique ID],SL_Class[UpSys SL Material],I399,SL_Class[UpSys Ever Previously Lead],H399,SL_Class[DownCus SL Material],T399),SL_Class[Unique ID],0),0)))),"Error: Invalid Column H, I, or T. Check spelling &amp; valid options (see dropdown)")</f>
        <v/>
      </c>
      <c r="AC399" s="32"/>
      <c r="AD399" s="31" t="b">
        <f t="shared" si="12"/>
        <v>0</v>
      </c>
      <c r="AE399" s="31" t="b">
        <f t="shared" si="13"/>
        <v>0</v>
      </c>
    </row>
    <row r="400" spans="1:31" ht="50.15" customHeight="1" x14ac:dyDescent="0.35">
      <c r="A400" s="101">
        <v>395</v>
      </c>
      <c r="B400" s="53"/>
      <c r="C400" s="41"/>
      <c r="D400" s="54"/>
      <c r="E400" s="53"/>
      <c r="F400" s="41"/>
      <c r="G400" s="41"/>
      <c r="H400" s="53"/>
      <c r="I400" s="55"/>
      <c r="J400" s="41"/>
      <c r="K400" s="41"/>
      <c r="L400" s="56"/>
      <c r="M400" s="41"/>
      <c r="N400" s="41"/>
      <c r="O400" s="41"/>
      <c r="P400" s="41"/>
      <c r="Q400" s="53"/>
      <c r="R400" s="41"/>
      <c r="S400" s="41"/>
      <c r="T400" s="57"/>
      <c r="U400" s="41"/>
      <c r="V400" s="41"/>
      <c r="W400" s="56"/>
      <c r="X400" s="41"/>
      <c r="Y400" s="58"/>
      <c r="Z400" s="41"/>
      <c r="AA400" s="41"/>
      <c r="AB400" s="171" t="str" cm="1">
        <f t="array" ref="AB400">IFERROR(IF(COUNTA('Detailed Inventory'!$B400:$AA400)=0,"",IF(AND($B400="",$C400=""),"Error: Missing Response in Column B or C",IF(OR($E400="",$Q400=""),"Error: Missing Response in Column E or Q",INDEX(SL_Class[Entire SL Classification],MATCH(SUMIFS(SL_Class[Unique ID],SL_Class[UpSys SL Material],I400,SL_Class[UpSys Ever Previously Lead],H400,SL_Class[DownCus SL Material],T400),SL_Class[Unique ID],0),0)))),"Error: Invalid Column H, I, or T. Check spelling &amp; valid options (see dropdown)")</f>
        <v/>
      </c>
      <c r="AC400" s="32"/>
      <c r="AD400" s="31" t="b">
        <f t="shared" si="12"/>
        <v>0</v>
      </c>
      <c r="AE400" s="31" t="b">
        <f t="shared" si="13"/>
        <v>0</v>
      </c>
    </row>
    <row r="401" spans="1:31" ht="50.15" customHeight="1" x14ac:dyDescent="0.35">
      <c r="A401" s="100">
        <v>396</v>
      </c>
      <c r="B401" s="53"/>
      <c r="C401" s="41"/>
      <c r="D401" s="54"/>
      <c r="E401" s="53"/>
      <c r="F401" s="41"/>
      <c r="G401" s="41"/>
      <c r="H401" s="53"/>
      <c r="I401" s="55"/>
      <c r="J401" s="41"/>
      <c r="K401" s="41"/>
      <c r="L401" s="56"/>
      <c r="M401" s="41"/>
      <c r="N401" s="41"/>
      <c r="O401" s="41"/>
      <c r="P401" s="41"/>
      <c r="Q401" s="53"/>
      <c r="R401" s="41"/>
      <c r="S401" s="41"/>
      <c r="T401" s="57"/>
      <c r="U401" s="41"/>
      <c r="V401" s="41"/>
      <c r="W401" s="56"/>
      <c r="X401" s="41"/>
      <c r="Y401" s="58"/>
      <c r="Z401" s="41"/>
      <c r="AA401" s="41"/>
      <c r="AB401" s="171" t="str" cm="1">
        <f t="array" ref="AB401">IFERROR(IF(COUNTA('Detailed Inventory'!$B401:$AA401)=0,"",IF(AND($B401="",$C401=""),"Error: Missing Response in Column B or C",IF(OR($E401="",$Q401=""),"Error: Missing Response in Column E or Q",INDEX(SL_Class[Entire SL Classification],MATCH(SUMIFS(SL_Class[Unique ID],SL_Class[UpSys SL Material],I401,SL_Class[UpSys Ever Previously Lead],H401,SL_Class[DownCus SL Material],T401),SL_Class[Unique ID],0),0)))),"Error: Invalid Column H, I, or T. Check spelling &amp; valid options (see dropdown)")</f>
        <v/>
      </c>
      <c r="AC401" s="32"/>
      <c r="AD401" s="31" t="b">
        <f t="shared" si="12"/>
        <v>0</v>
      </c>
      <c r="AE401" s="31" t="b">
        <f t="shared" si="13"/>
        <v>0</v>
      </c>
    </row>
    <row r="402" spans="1:31" ht="50.15" customHeight="1" x14ac:dyDescent="0.35">
      <c r="A402" s="101">
        <v>397</v>
      </c>
      <c r="B402" s="53"/>
      <c r="C402" s="41"/>
      <c r="D402" s="54"/>
      <c r="E402" s="53"/>
      <c r="F402" s="41"/>
      <c r="G402" s="41"/>
      <c r="H402" s="53"/>
      <c r="I402" s="55"/>
      <c r="J402" s="41"/>
      <c r="K402" s="41"/>
      <c r="L402" s="56"/>
      <c r="M402" s="41"/>
      <c r="N402" s="41"/>
      <c r="O402" s="41"/>
      <c r="P402" s="41"/>
      <c r="Q402" s="53"/>
      <c r="R402" s="41"/>
      <c r="S402" s="41"/>
      <c r="T402" s="57"/>
      <c r="U402" s="41"/>
      <c r="V402" s="41"/>
      <c r="W402" s="56"/>
      <c r="X402" s="41"/>
      <c r="Y402" s="58"/>
      <c r="Z402" s="41"/>
      <c r="AA402" s="41"/>
      <c r="AB402" s="171" t="str" cm="1">
        <f t="array" ref="AB402">IFERROR(IF(COUNTA('Detailed Inventory'!$B402:$AA402)=0,"",IF(AND($B402="",$C402=""),"Error: Missing Response in Column B or C",IF(OR($E402="",$Q402=""),"Error: Missing Response in Column E or Q",INDEX(SL_Class[Entire SL Classification],MATCH(SUMIFS(SL_Class[Unique ID],SL_Class[UpSys SL Material],I402,SL_Class[UpSys Ever Previously Lead],H402,SL_Class[DownCus SL Material],T402),SL_Class[Unique ID],0),0)))),"Error: Invalid Column H, I, or T. Check spelling &amp; valid options (see dropdown)")</f>
        <v/>
      </c>
      <c r="AC402" s="32"/>
      <c r="AD402" s="31" t="b">
        <f t="shared" si="12"/>
        <v>0</v>
      </c>
      <c r="AE402" s="31" t="b">
        <f t="shared" si="13"/>
        <v>0</v>
      </c>
    </row>
    <row r="403" spans="1:31" ht="50.15" customHeight="1" x14ac:dyDescent="0.35">
      <c r="A403" s="100">
        <v>398</v>
      </c>
      <c r="B403" s="53"/>
      <c r="C403" s="41"/>
      <c r="D403" s="54"/>
      <c r="E403" s="53"/>
      <c r="F403" s="41"/>
      <c r="G403" s="41"/>
      <c r="H403" s="53"/>
      <c r="I403" s="55"/>
      <c r="J403" s="41"/>
      <c r="K403" s="41"/>
      <c r="L403" s="56"/>
      <c r="M403" s="41"/>
      <c r="N403" s="41"/>
      <c r="O403" s="41"/>
      <c r="P403" s="41"/>
      <c r="Q403" s="53"/>
      <c r="R403" s="41"/>
      <c r="S403" s="41"/>
      <c r="T403" s="57"/>
      <c r="U403" s="41"/>
      <c r="V403" s="41"/>
      <c r="W403" s="56"/>
      <c r="X403" s="41"/>
      <c r="Y403" s="58"/>
      <c r="Z403" s="41"/>
      <c r="AA403" s="41"/>
      <c r="AB403" s="171" t="str" cm="1">
        <f t="array" ref="AB403">IFERROR(IF(COUNTA('Detailed Inventory'!$B403:$AA403)=0,"",IF(AND($B403="",$C403=""),"Error: Missing Response in Column B or C",IF(OR($E403="",$Q403=""),"Error: Missing Response in Column E or Q",INDEX(SL_Class[Entire SL Classification],MATCH(SUMIFS(SL_Class[Unique ID],SL_Class[UpSys SL Material],I403,SL_Class[UpSys Ever Previously Lead],H403,SL_Class[DownCus SL Material],T403),SL_Class[Unique ID],0),0)))),"Error: Invalid Column H, I, or T. Check spelling &amp; valid options (see dropdown)")</f>
        <v/>
      </c>
      <c r="AC403" s="32"/>
      <c r="AD403" s="31" t="b">
        <f t="shared" si="12"/>
        <v>0</v>
      </c>
      <c r="AE403" s="31" t="b">
        <f t="shared" si="13"/>
        <v>0</v>
      </c>
    </row>
    <row r="404" spans="1:31" ht="50.15" customHeight="1" x14ac:dyDescent="0.35">
      <c r="A404" s="101">
        <v>399</v>
      </c>
      <c r="B404" s="53"/>
      <c r="C404" s="41"/>
      <c r="D404" s="54"/>
      <c r="E404" s="53"/>
      <c r="F404" s="41"/>
      <c r="G404" s="41"/>
      <c r="H404" s="53"/>
      <c r="I404" s="55"/>
      <c r="J404" s="41"/>
      <c r="K404" s="41"/>
      <c r="L404" s="56"/>
      <c r="M404" s="41"/>
      <c r="N404" s="41"/>
      <c r="O404" s="41"/>
      <c r="P404" s="41"/>
      <c r="Q404" s="53"/>
      <c r="R404" s="41"/>
      <c r="S404" s="41"/>
      <c r="T404" s="57"/>
      <c r="U404" s="41"/>
      <c r="V404" s="41"/>
      <c r="W404" s="56"/>
      <c r="X404" s="41"/>
      <c r="Y404" s="58"/>
      <c r="Z404" s="41"/>
      <c r="AA404" s="41"/>
      <c r="AB404" s="171" t="str" cm="1">
        <f t="array" ref="AB404">IFERROR(IF(COUNTA('Detailed Inventory'!$B404:$AA404)=0,"",IF(AND($B404="",$C404=""),"Error: Missing Response in Column B or C",IF(OR($E404="",$Q404=""),"Error: Missing Response in Column E or Q",INDEX(SL_Class[Entire SL Classification],MATCH(SUMIFS(SL_Class[Unique ID],SL_Class[UpSys SL Material],I404,SL_Class[UpSys Ever Previously Lead],H404,SL_Class[DownCus SL Material],T404),SL_Class[Unique ID],0),0)))),"Error: Invalid Column H, I, or T. Check spelling &amp; valid options (see dropdown)")</f>
        <v/>
      </c>
      <c r="AC404" s="32"/>
      <c r="AD404" s="31" t="b">
        <f t="shared" si="12"/>
        <v>0</v>
      </c>
      <c r="AE404" s="31" t="b">
        <f t="shared" si="13"/>
        <v>0</v>
      </c>
    </row>
    <row r="405" spans="1:31" ht="50.15" customHeight="1" x14ac:dyDescent="0.35">
      <c r="A405" s="100">
        <v>400</v>
      </c>
      <c r="B405" s="53"/>
      <c r="C405" s="41"/>
      <c r="D405" s="54"/>
      <c r="E405" s="53"/>
      <c r="F405" s="41"/>
      <c r="G405" s="41"/>
      <c r="H405" s="53"/>
      <c r="I405" s="55"/>
      <c r="J405" s="41"/>
      <c r="K405" s="41"/>
      <c r="L405" s="56"/>
      <c r="M405" s="41"/>
      <c r="N405" s="41"/>
      <c r="O405" s="41"/>
      <c r="P405" s="41"/>
      <c r="Q405" s="53"/>
      <c r="R405" s="41"/>
      <c r="S405" s="41"/>
      <c r="T405" s="57"/>
      <c r="U405" s="41"/>
      <c r="V405" s="41"/>
      <c r="W405" s="56"/>
      <c r="X405" s="41"/>
      <c r="Y405" s="58"/>
      <c r="Z405" s="41"/>
      <c r="AA405" s="41"/>
      <c r="AB405" s="171" t="str" cm="1">
        <f t="array" ref="AB405">IFERROR(IF(COUNTA('Detailed Inventory'!$B405:$AA405)=0,"",IF(AND($B405="",$C405=""),"Error: Missing Response in Column B or C",IF(OR($E405="",$Q405=""),"Error: Missing Response in Column E or Q",INDEX(SL_Class[Entire SL Classification],MATCH(SUMIFS(SL_Class[Unique ID],SL_Class[UpSys SL Material],I405,SL_Class[UpSys Ever Previously Lead],H405,SL_Class[DownCus SL Material],T405),SL_Class[Unique ID],0),0)))),"Error: Invalid Column H, I, or T. Check spelling &amp; valid options (see dropdown)")</f>
        <v/>
      </c>
      <c r="AC405" s="32"/>
      <c r="AD405" s="31" t="b">
        <f t="shared" si="12"/>
        <v>0</v>
      </c>
      <c r="AE405" s="31" t="b">
        <f t="shared" si="13"/>
        <v>0</v>
      </c>
    </row>
    <row r="406" spans="1:31" ht="50.15" customHeight="1" x14ac:dyDescent="0.35">
      <c r="A406" s="101">
        <v>401</v>
      </c>
      <c r="B406" s="53"/>
      <c r="C406" s="41"/>
      <c r="D406" s="54"/>
      <c r="E406" s="53"/>
      <c r="F406" s="41"/>
      <c r="G406" s="41"/>
      <c r="H406" s="53"/>
      <c r="I406" s="55"/>
      <c r="J406" s="41"/>
      <c r="K406" s="41"/>
      <c r="L406" s="56"/>
      <c r="M406" s="41"/>
      <c r="N406" s="41"/>
      <c r="O406" s="41"/>
      <c r="P406" s="41"/>
      <c r="Q406" s="53"/>
      <c r="R406" s="41"/>
      <c r="S406" s="41"/>
      <c r="T406" s="57"/>
      <c r="U406" s="41"/>
      <c r="V406" s="41"/>
      <c r="W406" s="56"/>
      <c r="X406" s="41"/>
      <c r="Y406" s="58"/>
      <c r="Z406" s="41"/>
      <c r="AA406" s="41"/>
      <c r="AB406" s="171" t="str" cm="1">
        <f t="array" ref="AB406">IFERROR(IF(COUNTA('Detailed Inventory'!$B406:$AA406)=0,"",IF(AND($B406="",$C406=""),"Error: Missing Response in Column B or C",IF(OR($E406="",$Q406=""),"Error: Missing Response in Column E or Q",INDEX(SL_Class[Entire SL Classification],MATCH(SUMIFS(SL_Class[Unique ID],SL_Class[UpSys SL Material],I406,SL_Class[UpSys Ever Previously Lead],H406,SL_Class[DownCus SL Material],T406),SL_Class[Unique ID],0),0)))),"Error: Invalid Column H, I, or T. Check spelling &amp; valid options (see dropdown)")</f>
        <v/>
      </c>
      <c r="AC406" s="32"/>
      <c r="AD406" s="31" t="b">
        <f t="shared" si="12"/>
        <v>0</v>
      </c>
      <c r="AE406" s="31" t="b">
        <f t="shared" si="13"/>
        <v>0</v>
      </c>
    </row>
    <row r="407" spans="1:31" ht="50.15" customHeight="1" x14ac:dyDescent="0.35">
      <c r="A407" s="100">
        <v>402</v>
      </c>
      <c r="B407" s="53"/>
      <c r="C407" s="41"/>
      <c r="D407" s="54"/>
      <c r="E407" s="53"/>
      <c r="F407" s="41"/>
      <c r="G407" s="41"/>
      <c r="H407" s="53"/>
      <c r="I407" s="55"/>
      <c r="J407" s="41"/>
      <c r="K407" s="41"/>
      <c r="L407" s="56"/>
      <c r="M407" s="41"/>
      <c r="N407" s="41"/>
      <c r="O407" s="41"/>
      <c r="P407" s="41"/>
      <c r="Q407" s="53"/>
      <c r="R407" s="41"/>
      <c r="S407" s="41"/>
      <c r="T407" s="57"/>
      <c r="U407" s="41"/>
      <c r="V407" s="41"/>
      <c r="W407" s="56"/>
      <c r="X407" s="41"/>
      <c r="Y407" s="58"/>
      <c r="Z407" s="41"/>
      <c r="AA407" s="41"/>
      <c r="AB407" s="171" t="str" cm="1">
        <f t="array" ref="AB407">IFERROR(IF(COUNTA('Detailed Inventory'!$B407:$AA407)=0,"",IF(AND($B407="",$C407=""),"Error: Missing Response in Column B or C",IF(OR($E407="",$Q407=""),"Error: Missing Response in Column E or Q",INDEX(SL_Class[Entire SL Classification],MATCH(SUMIFS(SL_Class[Unique ID],SL_Class[UpSys SL Material],I407,SL_Class[UpSys Ever Previously Lead],H407,SL_Class[DownCus SL Material],T407),SL_Class[Unique ID],0),0)))),"Error: Invalid Column H, I, or T. Check spelling &amp; valid options (see dropdown)")</f>
        <v/>
      </c>
      <c r="AC407" s="32"/>
      <c r="AD407" s="31" t="b">
        <f t="shared" si="12"/>
        <v>0</v>
      </c>
      <c r="AE407" s="31" t="b">
        <f t="shared" si="13"/>
        <v>0</v>
      </c>
    </row>
    <row r="408" spans="1:31" ht="50.15" customHeight="1" x14ac:dyDescent="0.35">
      <c r="A408" s="101">
        <v>403</v>
      </c>
      <c r="B408" s="53"/>
      <c r="C408" s="41"/>
      <c r="D408" s="54"/>
      <c r="E408" s="53"/>
      <c r="F408" s="41"/>
      <c r="G408" s="41"/>
      <c r="H408" s="53"/>
      <c r="I408" s="55"/>
      <c r="J408" s="41"/>
      <c r="K408" s="41"/>
      <c r="L408" s="56"/>
      <c r="M408" s="41"/>
      <c r="N408" s="41"/>
      <c r="O408" s="41"/>
      <c r="P408" s="41"/>
      <c r="Q408" s="53"/>
      <c r="R408" s="41"/>
      <c r="S408" s="41"/>
      <c r="T408" s="57"/>
      <c r="U408" s="41"/>
      <c r="V408" s="41"/>
      <c r="W408" s="56"/>
      <c r="X408" s="41"/>
      <c r="Y408" s="58"/>
      <c r="Z408" s="41"/>
      <c r="AA408" s="41"/>
      <c r="AB408" s="171" t="str" cm="1">
        <f t="array" ref="AB408">IFERROR(IF(COUNTA('Detailed Inventory'!$B408:$AA408)=0,"",IF(AND($B408="",$C408=""),"Error: Missing Response in Column B or C",IF(OR($E408="",$Q408=""),"Error: Missing Response in Column E or Q",INDEX(SL_Class[Entire SL Classification],MATCH(SUMIFS(SL_Class[Unique ID],SL_Class[UpSys SL Material],I408,SL_Class[UpSys Ever Previously Lead],H408,SL_Class[DownCus SL Material],T408),SL_Class[Unique ID],0),0)))),"Error: Invalid Column H, I, or T. Check spelling &amp; valid options (see dropdown)")</f>
        <v/>
      </c>
      <c r="AC408" s="32"/>
      <c r="AD408" s="31" t="b">
        <f t="shared" si="12"/>
        <v>0</v>
      </c>
      <c r="AE408" s="31" t="b">
        <f t="shared" si="13"/>
        <v>0</v>
      </c>
    </row>
    <row r="409" spans="1:31" ht="50.15" customHeight="1" x14ac:dyDescent="0.35">
      <c r="A409" s="100">
        <v>404</v>
      </c>
      <c r="B409" s="53"/>
      <c r="C409" s="41"/>
      <c r="D409" s="54"/>
      <c r="E409" s="53"/>
      <c r="F409" s="41"/>
      <c r="G409" s="41"/>
      <c r="H409" s="53"/>
      <c r="I409" s="55"/>
      <c r="J409" s="41"/>
      <c r="K409" s="41"/>
      <c r="L409" s="56"/>
      <c r="M409" s="41"/>
      <c r="N409" s="41"/>
      <c r="O409" s="41"/>
      <c r="P409" s="41"/>
      <c r="Q409" s="53"/>
      <c r="R409" s="41"/>
      <c r="S409" s="41"/>
      <c r="T409" s="57"/>
      <c r="U409" s="41"/>
      <c r="V409" s="41"/>
      <c r="W409" s="56"/>
      <c r="X409" s="41"/>
      <c r="Y409" s="58"/>
      <c r="Z409" s="41"/>
      <c r="AA409" s="41"/>
      <c r="AB409" s="171" t="str" cm="1">
        <f t="array" ref="AB409">IFERROR(IF(COUNTA('Detailed Inventory'!$B409:$AA409)=0,"",IF(AND($B409="",$C409=""),"Error: Missing Response in Column B or C",IF(OR($E409="",$Q409=""),"Error: Missing Response in Column E or Q",INDEX(SL_Class[Entire SL Classification],MATCH(SUMIFS(SL_Class[Unique ID],SL_Class[UpSys SL Material],I409,SL_Class[UpSys Ever Previously Lead],H409,SL_Class[DownCus SL Material],T409),SL_Class[Unique ID],0),0)))),"Error: Invalid Column H, I, or T. Check spelling &amp; valid options (see dropdown)")</f>
        <v/>
      </c>
      <c r="AC409" s="32"/>
      <c r="AD409" s="31" t="b">
        <f t="shared" si="12"/>
        <v>0</v>
      </c>
      <c r="AE409" s="31" t="b">
        <f t="shared" si="13"/>
        <v>0</v>
      </c>
    </row>
    <row r="410" spans="1:31" ht="50.15" customHeight="1" x14ac:dyDescent="0.35">
      <c r="A410" s="101">
        <v>405</v>
      </c>
      <c r="B410" s="53"/>
      <c r="C410" s="41"/>
      <c r="D410" s="54"/>
      <c r="E410" s="53"/>
      <c r="F410" s="41"/>
      <c r="G410" s="41"/>
      <c r="H410" s="53"/>
      <c r="I410" s="55"/>
      <c r="J410" s="41"/>
      <c r="K410" s="41"/>
      <c r="L410" s="56"/>
      <c r="M410" s="41"/>
      <c r="N410" s="41"/>
      <c r="O410" s="41"/>
      <c r="P410" s="41"/>
      <c r="Q410" s="53"/>
      <c r="R410" s="41"/>
      <c r="S410" s="41"/>
      <c r="T410" s="57"/>
      <c r="U410" s="41"/>
      <c r="V410" s="41"/>
      <c r="W410" s="56"/>
      <c r="X410" s="41"/>
      <c r="Y410" s="58"/>
      <c r="Z410" s="41"/>
      <c r="AA410" s="41"/>
      <c r="AB410" s="171" t="str" cm="1">
        <f t="array" ref="AB410">IFERROR(IF(COUNTA('Detailed Inventory'!$B410:$AA410)=0,"",IF(AND($B410="",$C410=""),"Error: Missing Response in Column B or C",IF(OR($E410="",$Q410=""),"Error: Missing Response in Column E or Q",INDEX(SL_Class[Entire SL Classification],MATCH(SUMIFS(SL_Class[Unique ID],SL_Class[UpSys SL Material],I410,SL_Class[UpSys Ever Previously Lead],H410,SL_Class[DownCus SL Material],T410),SL_Class[Unique ID],0),0)))),"Error: Invalid Column H, I, or T. Check spelling &amp; valid options (see dropdown)")</f>
        <v/>
      </c>
      <c r="AC410" s="32"/>
      <c r="AD410" s="31" t="b">
        <f t="shared" si="12"/>
        <v>0</v>
      </c>
      <c r="AE410" s="31" t="b">
        <f t="shared" si="13"/>
        <v>0</v>
      </c>
    </row>
    <row r="411" spans="1:31" ht="50.15" customHeight="1" x14ac:dyDescent="0.35">
      <c r="A411" s="100">
        <v>406</v>
      </c>
      <c r="B411" s="53"/>
      <c r="C411" s="41"/>
      <c r="D411" s="54"/>
      <c r="E411" s="53"/>
      <c r="F411" s="41"/>
      <c r="G411" s="41"/>
      <c r="H411" s="53"/>
      <c r="I411" s="55"/>
      <c r="J411" s="41"/>
      <c r="K411" s="41"/>
      <c r="L411" s="56"/>
      <c r="M411" s="41"/>
      <c r="N411" s="41"/>
      <c r="O411" s="41"/>
      <c r="P411" s="41"/>
      <c r="Q411" s="53"/>
      <c r="R411" s="41"/>
      <c r="S411" s="41"/>
      <c r="T411" s="57"/>
      <c r="U411" s="41"/>
      <c r="V411" s="41"/>
      <c r="W411" s="56"/>
      <c r="X411" s="41"/>
      <c r="Y411" s="58"/>
      <c r="Z411" s="41"/>
      <c r="AA411" s="41"/>
      <c r="AB411" s="171" t="str" cm="1">
        <f t="array" ref="AB411">IFERROR(IF(COUNTA('Detailed Inventory'!$B411:$AA411)=0,"",IF(AND($B411="",$C411=""),"Error: Missing Response in Column B or C",IF(OR($E411="",$Q411=""),"Error: Missing Response in Column E or Q",INDEX(SL_Class[Entire SL Classification],MATCH(SUMIFS(SL_Class[Unique ID],SL_Class[UpSys SL Material],I411,SL_Class[UpSys Ever Previously Lead],H411,SL_Class[DownCus SL Material],T411),SL_Class[Unique ID],0),0)))),"Error: Invalid Column H, I, or T. Check spelling &amp; valid options (see dropdown)")</f>
        <v/>
      </c>
      <c r="AC411" s="32"/>
      <c r="AD411" s="31" t="b">
        <f t="shared" si="12"/>
        <v>0</v>
      </c>
      <c r="AE411" s="31" t="b">
        <f t="shared" si="13"/>
        <v>0</v>
      </c>
    </row>
    <row r="412" spans="1:31" ht="50.15" customHeight="1" x14ac:dyDescent="0.35">
      <c r="A412" s="101">
        <v>407</v>
      </c>
      <c r="B412" s="53"/>
      <c r="C412" s="41"/>
      <c r="D412" s="54"/>
      <c r="E412" s="53"/>
      <c r="F412" s="41"/>
      <c r="G412" s="41"/>
      <c r="H412" s="53"/>
      <c r="I412" s="55"/>
      <c r="J412" s="41"/>
      <c r="K412" s="41"/>
      <c r="L412" s="56"/>
      <c r="M412" s="41"/>
      <c r="N412" s="41"/>
      <c r="O412" s="41"/>
      <c r="P412" s="41"/>
      <c r="Q412" s="53"/>
      <c r="R412" s="41"/>
      <c r="S412" s="41"/>
      <c r="T412" s="57"/>
      <c r="U412" s="41"/>
      <c r="V412" s="41"/>
      <c r="W412" s="56"/>
      <c r="X412" s="41"/>
      <c r="Y412" s="58"/>
      <c r="Z412" s="41"/>
      <c r="AA412" s="41"/>
      <c r="AB412" s="171" t="str" cm="1">
        <f t="array" ref="AB412">IFERROR(IF(COUNTA('Detailed Inventory'!$B412:$AA412)=0,"",IF(AND($B412="",$C412=""),"Error: Missing Response in Column B or C",IF(OR($E412="",$Q412=""),"Error: Missing Response in Column E or Q",INDEX(SL_Class[Entire SL Classification],MATCH(SUMIFS(SL_Class[Unique ID],SL_Class[UpSys SL Material],I412,SL_Class[UpSys Ever Previously Lead],H412,SL_Class[DownCus SL Material],T412),SL_Class[Unique ID],0),0)))),"Error: Invalid Column H, I, or T. Check spelling &amp; valid options (see dropdown)")</f>
        <v/>
      </c>
      <c r="AC412" s="32"/>
      <c r="AD412" s="31" t="b">
        <f t="shared" si="12"/>
        <v>0</v>
      </c>
      <c r="AE412" s="31" t="b">
        <f t="shared" si="13"/>
        <v>0</v>
      </c>
    </row>
    <row r="413" spans="1:31" ht="50.15" customHeight="1" x14ac:dyDescent="0.35">
      <c r="A413" s="100">
        <v>408</v>
      </c>
      <c r="B413" s="53"/>
      <c r="C413" s="41"/>
      <c r="D413" s="54"/>
      <c r="E413" s="53"/>
      <c r="F413" s="41"/>
      <c r="G413" s="41"/>
      <c r="H413" s="53"/>
      <c r="I413" s="55"/>
      <c r="J413" s="41"/>
      <c r="K413" s="41"/>
      <c r="L413" s="56"/>
      <c r="M413" s="41"/>
      <c r="N413" s="41"/>
      <c r="O413" s="41"/>
      <c r="P413" s="41"/>
      <c r="Q413" s="53"/>
      <c r="R413" s="41"/>
      <c r="S413" s="41"/>
      <c r="T413" s="57"/>
      <c r="U413" s="41"/>
      <c r="V413" s="41"/>
      <c r="W413" s="56"/>
      <c r="X413" s="41"/>
      <c r="Y413" s="58"/>
      <c r="Z413" s="41"/>
      <c r="AA413" s="41"/>
      <c r="AB413" s="171" t="str" cm="1">
        <f t="array" ref="AB413">IFERROR(IF(COUNTA('Detailed Inventory'!$B413:$AA413)=0,"",IF(AND($B413="",$C413=""),"Error: Missing Response in Column B or C",IF(OR($E413="",$Q413=""),"Error: Missing Response in Column E or Q",INDEX(SL_Class[Entire SL Classification],MATCH(SUMIFS(SL_Class[Unique ID],SL_Class[UpSys SL Material],I413,SL_Class[UpSys Ever Previously Lead],H413,SL_Class[DownCus SL Material],T413),SL_Class[Unique ID],0),0)))),"Error: Invalid Column H, I, or T. Check spelling &amp; valid options (see dropdown)")</f>
        <v/>
      </c>
      <c r="AC413" s="32"/>
      <c r="AD413" s="31" t="b">
        <f t="shared" si="12"/>
        <v>0</v>
      </c>
      <c r="AE413" s="31" t="b">
        <f t="shared" si="13"/>
        <v>0</v>
      </c>
    </row>
    <row r="414" spans="1:31" ht="50.15" customHeight="1" x14ac:dyDescent="0.35">
      <c r="A414" s="101">
        <v>409</v>
      </c>
      <c r="B414" s="53"/>
      <c r="C414" s="41"/>
      <c r="D414" s="54"/>
      <c r="E414" s="53"/>
      <c r="F414" s="41"/>
      <c r="G414" s="41"/>
      <c r="H414" s="53"/>
      <c r="I414" s="55"/>
      <c r="J414" s="41"/>
      <c r="K414" s="41"/>
      <c r="L414" s="56"/>
      <c r="M414" s="41"/>
      <c r="N414" s="41"/>
      <c r="O414" s="41"/>
      <c r="P414" s="41"/>
      <c r="Q414" s="53"/>
      <c r="R414" s="41"/>
      <c r="S414" s="41"/>
      <c r="T414" s="57"/>
      <c r="U414" s="41"/>
      <c r="V414" s="41"/>
      <c r="W414" s="56"/>
      <c r="X414" s="41"/>
      <c r="Y414" s="58"/>
      <c r="Z414" s="41"/>
      <c r="AA414" s="41"/>
      <c r="AB414" s="171" t="str" cm="1">
        <f t="array" ref="AB414">IFERROR(IF(COUNTA('Detailed Inventory'!$B414:$AA414)=0,"",IF(AND($B414="",$C414=""),"Error: Missing Response in Column B or C",IF(OR($E414="",$Q414=""),"Error: Missing Response in Column E or Q",INDEX(SL_Class[Entire SL Classification],MATCH(SUMIFS(SL_Class[Unique ID],SL_Class[UpSys SL Material],I414,SL_Class[UpSys Ever Previously Lead],H414,SL_Class[DownCus SL Material],T414),SL_Class[Unique ID],0),0)))),"Error: Invalid Column H, I, or T. Check spelling &amp; valid options (see dropdown)")</f>
        <v/>
      </c>
      <c r="AC414" s="32"/>
      <c r="AD414" s="31" t="b">
        <f t="shared" si="12"/>
        <v>0</v>
      </c>
      <c r="AE414" s="31" t="b">
        <f t="shared" si="13"/>
        <v>0</v>
      </c>
    </row>
    <row r="415" spans="1:31" ht="50.15" customHeight="1" x14ac:dyDescent="0.35">
      <c r="A415" s="100">
        <v>410</v>
      </c>
      <c r="B415" s="53"/>
      <c r="C415" s="41"/>
      <c r="D415" s="54"/>
      <c r="E415" s="53"/>
      <c r="F415" s="41"/>
      <c r="G415" s="41"/>
      <c r="H415" s="53"/>
      <c r="I415" s="55"/>
      <c r="J415" s="41"/>
      <c r="K415" s="41"/>
      <c r="L415" s="56"/>
      <c r="M415" s="41"/>
      <c r="N415" s="41"/>
      <c r="O415" s="41"/>
      <c r="P415" s="41"/>
      <c r="Q415" s="53"/>
      <c r="R415" s="41"/>
      <c r="S415" s="41"/>
      <c r="T415" s="57"/>
      <c r="U415" s="41"/>
      <c r="V415" s="41"/>
      <c r="W415" s="56"/>
      <c r="X415" s="41"/>
      <c r="Y415" s="58"/>
      <c r="Z415" s="41"/>
      <c r="AA415" s="41"/>
      <c r="AB415" s="171" t="str" cm="1">
        <f t="array" ref="AB415">IFERROR(IF(COUNTA('Detailed Inventory'!$B415:$AA415)=0,"",IF(AND($B415="",$C415=""),"Error: Missing Response in Column B or C",IF(OR($E415="",$Q415=""),"Error: Missing Response in Column E or Q",INDEX(SL_Class[Entire SL Classification],MATCH(SUMIFS(SL_Class[Unique ID],SL_Class[UpSys SL Material],I415,SL_Class[UpSys Ever Previously Lead],H415,SL_Class[DownCus SL Material],T415),SL_Class[Unique ID],0),0)))),"Error: Invalid Column H, I, or T. Check spelling &amp; valid options (see dropdown)")</f>
        <v/>
      </c>
      <c r="AC415" s="32"/>
      <c r="AD415" s="31" t="b">
        <f t="shared" si="12"/>
        <v>0</v>
      </c>
      <c r="AE415" s="31" t="b">
        <f t="shared" si="13"/>
        <v>0</v>
      </c>
    </row>
    <row r="416" spans="1:31" ht="50.15" customHeight="1" x14ac:dyDescent="0.35">
      <c r="A416" s="101">
        <v>411</v>
      </c>
      <c r="B416" s="53"/>
      <c r="C416" s="41"/>
      <c r="D416" s="54"/>
      <c r="E416" s="53"/>
      <c r="F416" s="41"/>
      <c r="G416" s="41"/>
      <c r="H416" s="53"/>
      <c r="I416" s="55"/>
      <c r="J416" s="41"/>
      <c r="K416" s="41"/>
      <c r="L416" s="56"/>
      <c r="M416" s="41"/>
      <c r="N416" s="41"/>
      <c r="O416" s="41"/>
      <c r="P416" s="41"/>
      <c r="Q416" s="53"/>
      <c r="R416" s="41"/>
      <c r="S416" s="41"/>
      <c r="T416" s="57"/>
      <c r="U416" s="41"/>
      <c r="V416" s="41"/>
      <c r="W416" s="56"/>
      <c r="X416" s="41"/>
      <c r="Y416" s="58"/>
      <c r="Z416" s="41"/>
      <c r="AA416" s="41"/>
      <c r="AB416" s="171" t="str" cm="1">
        <f t="array" ref="AB416">IFERROR(IF(COUNTA('Detailed Inventory'!$B416:$AA416)=0,"",IF(AND($B416="",$C416=""),"Error: Missing Response in Column B or C",IF(OR($E416="",$Q416=""),"Error: Missing Response in Column E or Q",INDEX(SL_Class[Entire SL Classification],MATCH(SUMIFS(SL_Class[Unique ID],SL_Class[UpSys SL Material],I416,SL_Class[UpSys Ever Previously Lead],H416,SL_Class[DownCus SL Material],T416),SL_Class[Unique ID],0),0)))),"Error: Invalid Column H, I, or T. Check spelling &amp; valid options (see dropdown)")</f>
        <v/>
      </c>
      <c r="AC416" s="32"/>
      <c r="AD416" s="31" t="b">
        <f t="shared" si="12"/>
        <v>0</v>
      </c>
      <c r="AE416" s="31" t="b">
        <f t="shared" si="13"/>
        <v>0</v>
      </c>
    </row>
    <row r="417" spans="1:31" ht="50.15" customHeight="1" x14ac:dyDescent="0.35">
      <c r="A417" s="100">
        <v>412</v>
      </c>
      <c r="B417" s="53"/>
      <c r="C417" s="41"/>
      <c r="D417" s="54"/>
      <c r="E417" s="53"/>
      <c r="F417" s="41"/>
      <c r="G417" s="41"/>
      <c r="H417" s="53"/>
      <c r="I417" s="55"/>
      <c r="J417" s="41"/>
      <c r="K417" s="41"/>
      <c r="L417" s="56"/>
      <c r="M417" s="41"/>
      <c r="N417" s="41"/>
      <c r="O417" s="41"/>
      <c r="P417" s="41"/>
      <c r="Q417" s="53"/>
      <c r="R417" s="41"/>
      <c r="S417" s="41"/>
      <c r="T417" s="57"/>
      <c r="U417" s="41"/>
      <c r="V417" s="41"/>
      <c r="W417" s="56"/>
      <c r="X417" s="41"/>
      <c r="Y417" s="58"/>
      <c r="Z417" s="41"/>
      <c r="AA417" s="41"/>
      <c r="AB417" s="171" t="str" cm="1">
        <f t="array" ref="AB417">IFERROR(IF(COUNTA('Detailed Inventory'!$B417:$AA417)=0,"",IF(AND($B417="",$C417=""),"Error: Missing Response in Column B or C",IF(OR($E417="",$Q417=""),"Error: Missing Response in Column E or Q",INDEX(SL_Class[Entire SL Classification],MATCH(SUMIFS(SL_Class[Unique ID],SL_Class[UpSys SL Material],I417,SL_Class[UpSys Ever Previously Lead],H417,SL_Class[DownCus SL Material],T417),SL_Class[Unique ID],0),0)))),"Error: Invalid Column H, I, or T. Check spelling &amp; valid options (see dropdown)")</f>
        <v/>
      </c>
      <c r="AC417" s="32"/>
      <c r="AD417" s="31" t="b">
        <f t="shared" si="12"/>
        <v>0</v>
      </c>
      <c r="AE417" s="31" t="b">
        <f t="shared" si="13"/>
        <v>0</v>
      </c>
    </row>
    <row r="418" spans="1:31" ht="50.15" customHeight="1" x14ac:dyDescent="0.35">
      <c r="A418" s="101">
        <v>413</v>
      </c>
      <c r="B418" s="53"/>
      <c r="C418" s="41"/>
      <c r="D418" s="54"/>
      <c r="E418" s="53"/>
      <c r="F418" s="41"/>
      <c r="G418" s="41"/>
      <c r="H418" s="53"/>
      <c r="I418" s="55"/>
      <c r="J418" s="41"/>
      <c r="K418" s="41"/>
      <c r="L418" s="56"/>
      <c r="M418" s="41"/>
      <c r="N418" s="41"/>
      <c r="O418" s="41"/>
      <c r="P418" s="41"/>
      <c r="Q418" s="53"/>
      <c r="R418" s="41"/>
      <c r="S418" s="41"/>
      <c r="T418" s="57"/>
      <c r="U418" s="41"/>
      <c r="V418" s="41"/>
      <c r="W418" s="56"/>
      <c r="X418" s="41"/>
      <c r="Y418" s="58"/>
      <c r="Z418" s="41"/>
      <c r="AA418" s="41"/>
      <c r="AB418" s="171" t="str" cm="1">
        <f t="array" ref="AB418">IFERROR(IF(COUNTA('Detailed Inventory'!$B418:$AA418)=0,"",IF(AND($B418="",$C418=""),"Error: Missing Response in Column B or C",IF(OR($E418="",$Q418=""),"Error: Missing Response in Column E or Q",INDEX(SL_Class[Entire SL Classification],MATCH(SUMIFS(SL_Class[Unique ID],SL_Class[UpSys SL Material],I418,SL_Class[UpSys Ever Previously Lead],H418,SL_Class[DownCus SL Material],T418),SL_Class[Unique ID],0),0)))),"Error: Invalid Column H, I, or T. Check spelling &amp; valid options (see dropdown)")</f>
        <v/>
      </c>
      <c r="AC418" s="32"/>
      <c r="AD418" s="31" t="b">
        <f t="shared" si="12"/>
        <v>0</v>
      </c>
      <c r="AE418" s="31" t="b">
        <f t="shared" si="13"/>
        <v>0</v>
      </c>
    </row>
    <row r="419" spans="1:31" ht="50.15" customHeight="1" x14ac:dyDescent="0.35">
      <c r="A419" s="100">
        <v>414</v>
      </c>
      <c r="B419" s="53"/>
      <c r="C419" s="41"/>
      <c r="D419" s="54"/>
      <c r="E419" s="53"/>
      <c r="F419" s="41"/>
      <c r="G419" s="41"/>
      <c r="H419" s="53"/>
      <c r="I419" s="55"/>
      <c r="J419" s="41"/>
      <c r="K419" s="41"/>
      <c r="L419" s="56"/>
      <c r="M419" s="41"/>
      <c r="N419" s="41"/>
      <c r="O419" s="41"/>
      <c r="P419" s="41"/>
      <c r="Q419" s="53"/>
      <c r="R419" s="41"/>
      <c r="S419" s="41"/>
      <c r="T419" s="57"/>
      <c r="U419" s="41"/>
      <c r="V419" s="41"/>
      <c r="W419" s="56"/>
      <c r="X419" s="41"/>
      <c r="Y419" s="58"/>
      <c r="Z419" s="41"/>
      <c r="AA419" s="41"/>
      <c r="AB419" s="171" t="str" cm="1">
        <f t="array" ref="AB419">IFERROR(IF(COUNTA('Detailed Inventory'!$B419:$AA419)=0,"",IF(AND($B419="",$C419=""),"Error: Missing Response in Column B or C",IF(OR($E419="",$Q419=""),"Error: Missing Response in Column E or Q",INDEX(SL_Class[Entire SL Classification],MATCH(SUMIFS(SL_Class[Unique ID],SL_Class[UpSys SL Material],I419,SL_Class[UpSys Ever Previously Lead],H419,SL_Class[DownCus SL Material],T419),SL_Class[Unique ID],0),0)))),"Error: Invalid Column H, I, or T. Check spelling &amp; valid options (see dropdown)")</f>
        <v/>
      </c>
      <c r="AC419" s="32"/>
      <c r="AD419" s="31" t="b">
        <f t="shared" si="12"/>
        <v>0</v>
      </c>
      <c r="AE419" s="31" t="b">
        <f t="shared" si="13"/>
        <v>0</v>
      </c>
    </row>
    <row r="420" spans="1:31" ht="50.15" customHeight="1" x14ac:dyDescent="0.35">
      <c r="A420" s="101">
        <v>415</v>
      </c>
      <c r="B420" s="53"/>
      <c r="C420" s="41"/>
      <c r="D420" s="54"/>
      <c r="E420" s="53"/>
      <c r="F420" s="41"/>
      <c r="G420" s="41"/>
      <c r="H420" s="53"/>
      <c r="I420" s="55"/>
      <c r="J420" s="41"/>
      <c r="K420" s="41"/>
      <c r="L420" s="56"/>
      <c r="M420" s="41"/>
      <c r="N420" s="41"/>
      <c r="O420" s="41"/>
      <c r="P420" s="41"/>
      <c r="Q420" s="53"/>
      <c r="R420" s="41"/>
      <c r="S420" s="41"/>
      <c r="T420" s="57"/>
      <c r="U420" s="41"/>
      <c r="V420" s="41"/>
      <c r="W420" s="56"/>
      <c r="X420" s="41"/>
      <c r="Y420" s="58"/>
      <c r="Z420" s="41"/>
      <c r="AA420" s="41"/>
      <c r="AB420" s="171" t="str" cm="1">
        <f t="array" ref="AB420">IFERROR(IF(COUNTA('Detailed Inventory'!$B420:$AA420)=0,"",IF(AND($B420="",$C420=""),"Error: Missing Response in Column B or C",IF(OR($E420="",$Q420=""),"Error: Missing Response in Column E or Q",INDEX(SL_Class[Entire SL Classification],MATCH(SUMIFS(SL_Class[Unique ID],SL_Class[UpSys SL Material],I420,SL_Class[UpSys Ever Previously Lead],H420,SL_Class[DownCus SL Material],T420),SL_Class[Unique ID],0),0)))),"Error: Invalid Column H, I, or T. Check spelling &amp; valid options (see dropdown)")</f>
        <v/>
      </c>
      <c r="AC420" s="32"/>
      <c r="AD420" s="31" t="b">
        <f t="shared" si="12"/>
        <v>0</v>
      </c>
      <c r="AE420" s="31" t="b">
        <f t="shared" si="13"/>
        <v>0</v>
      </c>
    </row>
    <row r="421" spans="1:31" ht="50.15" customHeight="1" x14ac:dyDescent="0.35">
      <c r="A421" s="100">
        <v>416</v>
      </c>
      <c r="B421" s="53"/>
      <c r="C421" s="41"/>
      <c r="D421" s="54"/>
      <c r="E421" s="53"/>
      <c r="F421" s="41"/>
      <c r="G421" s="41"/>
      <c r="H421" s="53"/>
      <c r="I421" s="55"/>
      <c r="J421" s="41"/>
      <c r="K421" s="41"/>
      <c r="L421" s="56"/>
      <c r="M421" s="41"/>
      <c r="N421" s="41"/>
      <c r="O421" s="41"/>
      <c r="P421" s="41"/>
      <c r="Q421" s="53"/>
      <c r="R421" s="41"/>
      <c r="S421" s="41"/>
      <c r="T421" s="57"/>
      <c r="U421" s="41"/>
      <c r="V421" s="41"/>
      <c r="W421" s="56"/>
      <c r="X421" s="41"/>
      <c r="Y421" s="58"/>
      <c r="Z421" s="41"/>
      <c r="AA421" s="41"/>
      <c r="AB421" s="171" t="str" cm="1">
        <f t="array" ref="AB421">IFERROR(IF(COUNTA('Detailed Inventory'!$B421:$AA421)=0,"",IF(AND($B421="",$C421=""),"Error: Missing Response in Column B or C",IF(OR($E421="",$Q421=""),"Error: Missing Response in Column E or Q",INDEX(SL_Class[Entire SL Classification],MATCH(SUMIFS(SL_Class[Unique ID],SL_Class[UpSys SL Material],I421,SL_Class[UpSys Ever Previously Lead],H421,SL_Class[DownCus SL Material],T421),SL_Class[Unique ID],0),0)))),"Error: Invalid Column H, I, or T. Check spelling &amp; valid options (see dropdown)")</f>
        <v/>
      </c>
      <c r="AC421" s="32"/>
      <c r="AD421" s="31" t="b">
        <f t="shared" si="12"/>
        <v>0</v>
      </c>
      <c r="AE421" s="31" t="b">
        <f t="shared" si="13"/>
        <v>0</v>
      </c>
    </row>
    <row r="422" spans="1:31" ht="50.15" customHeight="1" x14ac:dyDescent="0.35">
      <c r="A422" s="101">
        <v>417</v>
      </c>
      <c r="B422" s="53"/>
      <c r="C422" s="41"/>
      <c r="D422" s="54"/>
      <c r="E422" s="53"/>
      <c r="F422" s="41"/>
      <c r="G422" s="41"/>
      <c r="H422" s="53"/>
      <c r="I422" s="55"/>
      <c r="J422" s="41"/>
      <c r="K422" s="41"/>
      <c r="L422" s="56"/>
      <c r="M422" s="41"/>
      <c r="N422" s="41"/>
      <c r="O422" s="41"/>
      <c r="P422" s="41"/>
      <c r="Q422" s="53"/>
      <c r="R422" s="41"/>
      <c r="S422" s="41"/>
      <c r="T422" s="57"/>
      <c r="U422" s="41"/>
      <c r="V422" s="41"/>
      <c r="W422" s="56"/>
      <c r="X422" s="41"/>
      <c r="Y422" s="58"/>
      <c r="Z422" s="41"/>
      <c r="AA422" s="41"/>
      <c r="AB422" s="171" t="str" cm="1">
        <f t="array" ref="AB422">IFERROR(IF(COUNTA('Detailed Inventory'!$B422:$AA422)=0,"",IF(AND($B422="",$C422=""),"Error: Missing Response in Column B or C",IF(OR($E422="",$Q422=""),"Error: Missing Response in Column E or Q",INDEX(SL_Class[Entire SL Classification],MATCH(SUMIFS(SL_Class[Unique ID],SL_Class[UpSys SL Material],I422,SL_Class[UpSys Ever Previously Lead],H422,SL_Class[DownCus SL Material],T422),SL_Class[Unique ID],0),0)))),"Error: Invalid Column H, I, or T. Check spelling &amp; valid options (see dropdown)")</f>
        <v/>
      </c>
      <c r="AC422" s="32"/>
      <c r="AD422" s="31" t="b">
        <f t="shared" si="12"/>
        <v>0</v>
      </c>
      <c r="AE422" s="31" t="b">
        <f t="shared" si="13"/>
        <v>0</v>
      </c>
    </row>
    <row r="423" spans="1:31" ht="50.15" customHeight="1" x14ac:dyDescent="0.35">
      <c r="A423" s="100">
        <v>418</v>
      </c>
      <c r="B423" s="53"/>
      <c r="C423" s="41"/>
      <c r="D423" s="54"/>
      <c r="E423" s="53"/>
      <c r="F423" s="41"/>
      <c r="G423" s="41"/>
      <c r="H423" s="53"/>
      <c r="I423" s="55"/>
      <c r="J423" s="41"/>
      <c r="K423" s="41"/>
      <c r="L423" s="56"/>
      <c r="M423" s="41"/>
      <c r="N423" s="41"/>
      <c r="O423" s="41"/>
      <c r="P423" s="41"/>
      <c r="Q423" s="53"/>
      <c r="R423" s="41"/>
      <c r="S423" s="41"/>
      <c r="T423" s="57"/>
      <c r="U423" s="41"/>
      <c r="V423" s="41"/>
      <c r="W423" s="56"/>
      <c r="X423" s="41"/>
      <c r="Y423" s="58"/>
      <c r="Z423" s="41"/>
      <c r="AA423" s="41"/>
      <c r="AB423" s="171" t="str" cm="1">
        <f t="array" ref="AB423">IFERROR(IF(COUNTA('Detailed Inventory'!$B423:$AA423)=0,"",IF(AND($B423="",$C423=""),"Error: Missing Response in Column B or C",IF(OR($E423="",$Q423=""),"Error: Missing Response in Column E or Q",INDEX(SL_Class[Entire SL Classification],MATCH(SUMIFS(SL_Class[Unique ID],SL_Class[UpSys SL Material],I423,SL_Class[UpSys Ever Previously Lead],H423,SL_Class[DownCus SL Material],T423),SL_Class[Unique ID],0),0)))),"Error: Invalid Column H, I, or T. Check spelling &amp; valid options (see dropdown)")</f>
        <v/>
      </c>
      <c r="AC423" s="32"/>
      <c r="AD423" s="31" t="b">
        <f t="shared" si="12"/>
        <v>0</v>
      </c>
      <c r="AE423" s="31" t="b">
        <f t="shared" si="13"/>
        <v>0</v>
      </c>
    </row>
    <row r="424" spans="1:31" ht="50.15" customHeight="1" x14ac:dyDescent="0.35">
      <c r="A424" s="101">
        <v>419</v>
      </c>
      <c r="B424" s="53"/>
      <c r="C424" s="41"/>
      <c r="D424" s="54"/>
      <c r="E424" s="53"/>
      <c r="F424" s="41"/>
      <c r="G424" s="41"/>
      <c r="H424" s="53"/>
      <c r="I424" s="55"/>
      <c r="J424" s="41"/>
      <c r="K424" s="41"/>
      <c r="L424" s="56"/>
      <c r="M424" s="41"/>
      <c r="N424" s="41"/>
      <c r="O424" s="41"/>
      <c r="P424" s="41"/>
      <c r="Q424" s="53"/>
      <c r="R424" s="41"/>
      <c r="S424" s="41"/>
      <c r="T424" s="57"/>
      <c r="U424" s="41"/>
      <c r="V424" s="41"/>
      <c r="W424" s="56"/>
      <c r="X424" s="41"/>
      <c r="Y424" s="58"/>
      <c r="Z424" s="41"/>
      <c r="AA424" s="41"/>
      <c r="AB424" s="171" t="str" cm="1">
        <f t="array" ref="AB424">IFERROR(IF(COUNTA('Detailed Inventory'!$B424:$AA424)=0,"",IF(AND($B424="",$C424=""),"Error: Missing Response in Column B or C",IF(OR($E424="",$Q424=""),"Error: Missing Response in Column E or Q",INDEX(SL_Class[Entire SL Classification],MATCH(SUMIFS(SL_Class[Unique ID],SL_Class[UpSys SL Material],I424,SL_Class[UpSys Ever Previously Lead],H424,SL_Class[DownCus SL Material],T424),SL_Class[Unique ID],0),0)))),"Error: Invalid Column H, I, or T. Check spelling &amp; valid options (see dropdown)")</f>
        <v/>
      </c>
      <c r="AC424" s="32"/>
      <c r="AD424" s="31" t="b">
        <f t="shared" si="12"/>
        <v>0</v>
      </c>
      <c r="AE424" s="31" t="b">
        <f t="shared" si="13"/>
        <v>0</v>
      </c>
    </row>
    <row r="425" spans="1:31" ht="50.15" customHeight="1" x14ac:dyDescent="0.35">
      <c r="A425" s="100">
        <v>420</v>
      </c>
      <c r="B425" s="53"/>
      <c r="C425" s="41"/>
      <c r="D425" s="54"/>
      <c r="E425" s="53"/>
      <c r="F425" s="41"/>
      <c r="G425" s="41"/>
      <c r="H425" s="53"/>
      <c r="I425" s="55"/>
      <c r="J425" s="41"/>
      <c r="K425" s="41"/>
      <c r="L425" s="56"/>
      <c r="M425" s="41"/>
      <c r="N425" s="41"/>
      <c r="O425" s="41"/>
      <c r="P425" s="41"/>
      <c r="Q425" s="53"/>
      <c r="R425" s="41"/>
      <c r="S425" s="41"/>
      <c r="T425" s="57"/>
      <c r="U425" s="41"/>
      <c r="V425" s="41"/>
      <c r="W425" s="56"/>
      <c r="X425" s="41"/>
      <c r="Y425" s="58"/>
      <c r="Z425" s="41"/>
      <c r="AA425" s="41"/>
      <c r="AB425" s="171" t="str" cm="1">
        <f t="array" ref="AB425">IFERROR(IF(COUNTA('Detailed Inventory'!$B425:$AA425)=0,"",IF(AND($B425="",$C425=""),"Error: Missing Response in Column B or C",IF(OR($E425="",$Q425=""),"Error: Missing Response in Column E or Q",INDEX(SL_Class[Entire SL Classification],MATCH(SUMIFS(SL_Class[Unique ID],SL_Class[UpSys SL Material],I425,SL_Class[UpSys Ever Previously Lead],H425,SL_Class[DownCus SL Material],T425),SL_Class[Unique ID],0),0)))),"Error: Invalid Column H, I, or T. Check spelling &amp; valid options (see dropdown)")</f>
        <v/>
      </c>
      <c r="AC425" s="32"/>
      <c r="AD425" s="31" t="b">
        <f t="shared" si="12"/>
        <v>0</v>
      </c>
      <c r="AE425" s="31" t="b">
        <f t="shared" si="13"/>
        <v>0</v>
      </c>
    </row>
    <row r="426" spans="1:31" ht="50.15" customHeight="1" x14ac:dyDescent="0.35">
      <c r="A426" s="101">
        <v>421</v>
      </c>
      <c r="B426" s="53"/>
      <c r="C426" s="41"/>
      <c r="D426" s="54"/>
      <c r="E426" s="53"/>
      <c r="F426" s="41"/>
      <c r="G426" s="41"/>
      <c r="H426" s="53"/>
      <c r="I426" s="55"/>
      <c r="J426" s="41"/>
      <c r="K426" s="41"/>
      <c r="L426" s="56"/>
      <c r="M426" s="41"/>
      <c r="N426" s="41"/>
      <c r="O426" s="41"/>
      <c r="P426" s="41"/>
      <c r="Q426" s="53"/>
      <c r="R426" s="41"/>
      <c r="S426" s="41"/>
      <c r="T426" s="57"/>
      <c r="U426" s="41"/>
      <c r="V426" s="41"/>
      <c r="W426" s="56"/>
      <c r="X426" s="41"/>
      <c r="Y426" s="58"/>
      <c r="Z426" s="41"/>
      <c r="AA426" s="41"/>
      <c r="AB426" s="171" t="str" cm="1">
        <f t="array" ref="AB426">IFERROR(IF(COUNTA('Detailed Inventory'!$B426:$AA426)=0,"",IF(AND($B426="",$C426=""),"Error: Missing Response in Column B or C",IF(OR($E426="",$Q426=""),"Error: Missing Response in Column E or Q",INDEX(SL_Class[Entire SL Classification],MATCH(SUMIFS(SL_Class[Unique ID],SL_Class[UpSys SL Material],I426,SL_Class[UpSys Ever Previously Lead],H426,SL_Class[DownCus SL Material],T426),SL_Class[Unique ID],0),0)))),"Error: Invalid Column H, I, or T. Check spelling &amp; valid options (see dropdown)")</f>
        <v/>
      </c>
      <c r="AC426" s="32"/>
      <c r="AD426" s="31" t="b">
        <f t="shared" si="12"/>
        <v>0</v>
      </c>
      <c r="AE426" s="31" t="b">
        <f t="shared" si="13"/>
        <v>0</v>
      </c>
    </row>
    <row r="427" spans="1:31" ht="50.15" customHeight="1" x14ac:dyDescent="0.35">
      <c r="A427" s="100">
        <v>422</v>
      </c>
      <c r="B427" s="53"/>
      <c r="C427" s="41"/>
      <c r="D427" s="54"/>
      <c r="E427" s="53"/>
      <c r="F427" s="41"/>
      <c r="G427" s="41"/>
      <c r="H427" s="53"/>
      <c r="I427" s="55"/>
      <c r="J427" s="41"/>
      <c r="K427" s="41"/>
      <c r="L427" s="56"/>
      <c r="M427" s="41"/>
      <c r="N427" s="41"/>
      <c r="O427" s="41"/>
      <c r="P427" s="41"/>
      <c r="Q427" s="53"/>
      <c r="R427" s="41"/>
      <c r="S427" s="41"/>
      <c r="T427" s="57"/>
      <c r="U427" s="41"/>
      <c r="V427" s="41"/>
      <c r="W427" s="56"/>
      <c r="X427" s="41"/>
      <c r="Y427" s="58"/>
      <c r="Z427" s="41"/>
      <c r="AA427" s="41"/>
      <c r="AB427" s="171" t="str" cm="1">
        <f t="array" ref="AB427">IFERROR(IF(COUNTA('Detailed Inventory'!$B427:$AA427)=0,"",IF(AND($B427="",$C427=""),"Error: Missing Response in Column B or C",IF(OR($E427="",$Q427=""),"Error: Missing Response in Column E or Q",INDEX(SL_Class[Entire SL Classification],MATCH(SUMIFS(SL_Class[Unique ID],SL_Class[UpSys SL Material],I427,SL_Class[UpSys Ever Previously Lead],H427,SL_Class[DownCus SL Material],T427),SL_Class[Unique ID],0),0)))),"Error: Invalid Column H, I, or T. Check spelling &amp; valid options (see dropdown)")</f>
        <v/>
      </c>
      <c r="AC427" s="32"/>
      <c r="AD427" s="31" t="b">
        <f t="shared" si="12"/>
        <v>0</v>
      </c>
      <c r="AE427" s="31" t="b">
        <f t="shared" si="13"/>
        <v>0</v>
      </c>
    </row>
    <row r="428" spans="1:31" ht="50.15" customHeight="1" x14ac:dyDescent="0.35">
      <c r="A428" s="101">
        <v>423</v>
      </c>
      <c r="B428" s="53"/>
      <c r="C428" s="41"/>
      <c r="D428" s="54"/>
      <c r="E428" s="53"/>
      <c r="F428" s="41"/>
      <c r="G428" s="41"/>
      <c r="H428" s="53"/>
      <c r="I428" s="55"/>
      <c r="J428" s="41"/>
      <c r="K428" s="41"/>
      <c r="L428" s="56"/>
      <c r="M428" s="41"/>
      <c r="N428" s="41"/>
      <c r="O428" s="41"/>
      <c r="P428" s="41"/>
      <c r="Q428" s="53"/>
      <c r="R428" s="41"/>
      <c r="S428" s="41"/>
      <c r="T428" s="57"/>
      <c r="U428" s="41"/>
      <c r="V428" s="41"/>
      <c r="W428" s="56"/>
      <c r="X428" s="41"/>
      <c r="Y428" s="58"/>
      <c r="Z428" s="41"/>
      <c r="AA428" s="41"/>
      <c r="AB428" s="171" t="str" cm="1">
        <f t="array" ref="AB428">IFERROR(IF(COUNTA('Detailed Inventory'!$B428:$AA428)=0,"",IF(AND($B428="",$C428=""),"Error: Missing Response in Column B or C",IF(OR($E428="",$Q428=""),"Error: Missing Response in Column E or Q",INDEX(SL_Class[Entire SL Classification],MATCH(SUMIFS(SL_Class[Unique ID],SL_Class[UpSys SL Material],I428,SL_Class[UpSys Ever Previously Lead],H428,SL_Class[DownCus SL Material],T428),SL_Class[Unique ID],0),0)))),"Error: Invalid Column H, I, or T. Check spelling &amp; valid options (see dropdown)")</f>
        <v/>
      </c>
      <c r="AC428" s="32"/>
      <c r="AD428" s="31" t="b">
        <f t="shared" si="12"/>
        <v>0</v>
      </c>
      <c r="AE428" s="31" t="b">
        <f t="shared" si="13"/>
        <v>0</v>
      </c>
    </row>
    <row r="429" spans="1:31" ht="50.15" customHeight="1" x14ac:dyDescent="0.35">
      <c r="A429" s="100">
        <v>424</v>
      </c>
      <c r="B429" s="53"/>
      <c r="C429" s="41"/>
      <c r="D429" s="54"/>
      <c r="E429" s="53"/>
      <c r="F429" s="41"/>
      <c r="G429" s="41"/>
      <c r="H429" s="53"/>
      <c r="I429" s="55"/>
      <c r="J429" s="41"/>
      <c r="K429" s="41"/>
      <c r="L429" s="56"/>
      <c r="M429" s="41"/>
      <c r="N429" s="41"/>
      <c r="O429" s="41"/>
      <c r="P429" s="41"/>
      <c r="Q429" s="53"/>
      <c r="R429" s="41"/>
      <c r="S429" s="41"/>
      <c r="T429" s="57"/>
      <c r="U429" s="41"/>
      <c r="V429" s="41"/>
      <c r="W429" s="56"/>
      <c r="X429" s="41"/>
      <c r="Y429" s="58"/>
      <c r="Z429" s="41"/>
      <c r="AA429" s="41"/>
      <c r="AB429" s="171" t="str" cm="1">
        <f t="array" ref="AB429">IFERROR(IF(COUNTA('Detailed Inventory'!$B429:$AA429)=0,"",IF(AND($B429="",$C429=""),"Error: Missing Response in Column B or C",IF(OR($E429="",$Q429=""),"Error: Missing Response in Column E or Q",INDEX(SL_Class[Entire SL Classification],MATCH(SUMIFS(SL_Class[Unique ID],SL_Class[UpSys SL Material],I429,SL_Class[UpSys Ever Previously Lead],H429,SL_Class[DownCus SL Material],T429),SL_Class[Unique ID],0),0)))),"Error: Invalid Column H, I, or T. Check spelling &amp; valid options (see dropdown)")</f>
        <v/>
      </c>
      <c r="AC429" s="32"/>
      <c r="AD429" s="31" t="b">
        <f t="shared" si="12"/>
        <v>0</v>
      </c>
      <c r="AE429" s="31" t="b">
        <f t="shared" si="13"/>
        <v>0</v>
      </c>
    </row>
    <row r="430" spans="1:31" ht="50.15" customHeight="1" x14ac:dyDescent="0.35">
      <c r="A430" s="101">
        <v>425</v>
      </c>
      <c r="B430" s="53"/>
      <c r="C430" s="41"/>
      <c r="D430" s="54"/>
      <c r="E430" s="53"/>
      <c r="F430" s="41"/>
      <c r="G430" s="41"/>
      <c r="H430" s="53"/>
      <c r="I430" s="55"/>
      <c r="J430" s="41"/>
      <c r="K430" s="41"/>
      <c r="L430" s="56"/>
      <c r="M430" s="41"/>
      <c r="N430" s="41"/>
      <c r="O430" s="41"/>
      <c r="P430" s="41"/>
      <c r="Q430" s="53"/>
      <c r="R430" s="41"/>
      <c r="S430" s="41"/>
      <c r="T430" s="57"/>
      <c r="U430" s="41"/>
      <c r="V430" s="41"/>
      <c r="W430" s="56"/>
      <c r="X430" s="41"/>
      <c r="Y430" s="58"/>
      <c r="Z430" s="41"/>
      <c r="AA430" s="41"/>
      <c r="AB430" s="171" t="str" cm="1">
        <f t="array" ref="AB430">IFERROR(IF(COUNTA('Detailed Inventory'!$B430:$AA430)=0,"",IF(AND($B430="",$C430=""),"Error: Missing Response in Column B or C",IF(OR($E430="",$Q430=""),"Error: Missing Response in Column E or Q",INDEX(SL_Class[Entire SL Classification],MATCH(SUMIFS(SL_Class[Unique ID],SL_Class[UpSys SL Material],I430,SL_Class[UpSys Ever Previously Lead],H430,SL_Class[DownCus SL Material],T430),SL_Class[Unique ID],0),0)))),"Error: Invalid Column H, I, or T. Check spelling &amp; valid options (see dropdown)")</f>
        <v/>
      </c>
      <c r="AC430" s="32"/>
      <c r="AD430" s="31" t="b">
        <f t="shared" si="12"/>
        <v>0</v>
      </c>
      <c r="AE430" s="31" t="b">
        <f t="shared" si="13"/>
        <v>0</v>
      </c>
    </row>
    <row r="431" spans="1:31" ht="50.15" customHeight="1" x14ac:dyDescent="0.35">
      <c r="A431" s="100">
        <v>426</v>
      </c>
      <c r="B431" s="53"/>
      <c r="C431" s="41"/>
      <c r="D431" s="54"/>
      <c r="E431" s="53"/>
      <c r="F431" s="41"/>
      <c r="G431" s="41"/>
      <c r="H431" s="53"/>
      <c r="I431" s="55"/>
      <c r="J431" s="41"/>
      <c r="K431" s="41"/>
      <c r="L431" s="56"/>
      <c r="M431" s="41"/>
      <c r="N431" s="41"/>
      <c r="O431" s="41"/>
      <c r="P431" s="41"/>
      <c r="Q431" s="53"/>
      <c r="R431" s="41"/>
      <c r="S431" s="41"/>
      <c r="T431" s="57"/>
      <c r="U431" s="41"/>
      <c r="V431" s="41"/>
      <c r="W431" s="56"/>
      <c r="X431" s="41"/>
      <c r="Y431" s="58"/>
      <c r="Z431" s="41"/>
      <c r="AA431" s="41"/>
      <c r="AB431" s="171" t="str" cm="1">
        <f t="array" ref="AB431">IFERROR(IF(COUNTA('Detailed Inventory'!$B431:$AA431)=0,"",IF(AND($B431="",$C431=""),"Error: Missing Response in Column B or C",IF(OR($E431="",$Q431=""),"Error: Missing Response in Column E or Q",INDEX(SL_Class[Entire SL Classification],MATCH(SUMIFS(SL_Class[Unique ID],SL_Class[UpSys SL Material],I431,SL_Class[UpSys Ever Previously Lead],H431,SL_Class[DownCus SL Material],T431),SL_Class[Unique ID],0),0)))),"Error: Invalid Column H, I, or T. Check spelling &amp; valid options (see dropdown)")</f>
        <v/>
      </c>
      <c r="AC431" s="32"/>
      <c r="AD431" s="31" t="b">
        <f t="shared" si="12"/>
        <v>0</v>
      </c>
      <c r="AE431" s="31" t="b">
        <f t="shared" si="13"/>
        <v>0</v>
      </c>
    </row>
    <row r="432" spans="1:31" ht="50.15" customHeight="1" x14ac:dyDescent="0.35">
      <c r="A432" s="101">
        <v>427</v>
      </c>
      <c r="B432" s="53"/>
      <c r="C432" s="41"/>
      <c r="D432" s="54"/>
      <c r="E432" s="53"/>
      <c r="F432" s="41"/>
      <c r="G432" s="41"/>
      <c r="H432" s="53"/>
      <c r="I432" s="55"/>
      <c r="J432" s="41"/>
      <c r="K432" s="41"/>
      <c r="L432" s="56"/>
      <c r="M432" s="41"/>
      <c r="N432" s="41"/>
      <c r="O432" s="41"/>
      <c r="P432" s="41"/>
      <c r="Q432" s="53"/>
      <c r="R432" s="41"/>
      <c r="S432" s="41"/>
      <c r="T432" s="57"/>
      <c r="U432" s="41"/>
      <c r="V432" s="41"/>
      <c r="W432" s="56"/>
      <c r="X432" s="41"/>
      <c r="Y432" s="58"/>
      <c r="Z432" s="41"/>
      <c r="AA432" s="41"/>
      <c r="AB432" s="171" t="str" cm="1">
        <f t="array" ref="AB432">IFERROR(IF(COUNTA('Detailed Inventory'!$B432:$AA432)=0,"",IF(AND($B432="",$C432=""),"Error: Missing Response in Column B or C",IF(OR($E432="",$Q432=""),"Error: Missing Response in Column E or Q",INDEX(SL_Class[Entire SL Classification],MATCH(SUMIFS(SL_Class[Unique ID],SL_Class[UpSys SL Material],I432,SL_Class[UpSys Ever Previously Lead],H432,SL_Class[DownCus SL Material],T432),SL_Class[Unique ID],0),0)))),"Error: Invalid Column H, I, or T. Check spelling &amp; valid options (see dropdown)")</f>
        <v/>
      </c>
      <c r="AC432" s="32"/>
      <c r="AD432" s="31" t="b">
        <f t="shared" si="12"/>
        <v>0</v>
      </c>
      <c r="AE432" s="31" t="b">
        <f t="shared" si="13"/>
        <v>0</v>
      </c>
    </row>
    <row r="433" spans="1:31" ht="50.15" customHeight="1" x14ac:dyDescent="0.35">
      <c r="A433" s="100">
        <v>428</v>
      </c>
      <c r="B433" s="53"/>
      <c r="C433" s="41"/>
      <c r="D433" s="54"/>
      <c r="E433" s="53"/>
      <c r="F433" s="41"/>
      <c r="G433" s="41"/>
      <c r="H433" s="53"/>
      <c r="I433" s="55"/>
      <c r="J433" s="41"/>
      <c r="K433" s="41"/>
      <c r="L433" s="56"/>
      <c r="M433" s="41"/>
      <c r="N433" s="41"/>
      <c r="O433" s="41"/>
      <c r="P433" s="41"/>
      <c r="Q433" s="53"/>
      <c r="R433" s="41"/>
      <c r="S433" s="41"/>
      <c r="T433" s="57"/>
      <c r="U433" s="41"/>
      <c r="V433" s="41"/>
      <c r="W433" s="56"/>
      <c r="X433" s="41"/>
      <c r="Y433" s="58"/>
      <c r="Z433" s="41"/>
      <c r="AA433" s="41"/>
      <c r="AB433" s="171" t="str" cm="1">
        <f t="array" ref="AB433">IFERROR(IF(COUNTA('Detailed Inventory'!$B433:$AA433)=0,"",IF(AND($B433="",$C433=""),"Error: Missing Response in Column B or C",IF(OR($E433="",$Q433=""),"Error: Missing Response in Column E or Q",INDEX(SL_Class[Entire SL Classification],MATCH(SUMIFS(SL_Class[Unique ID],SL_Class[UpSys SL Material],I433,SL_Class[UpSys Ever Previously Lead],H433,SL_Class[DownCus SL Material],T433),SL_Class[Unique ID],0),0)))),"Error: Invalid Column H, I, or T. Check spelling &amp; valid options (see dropdown)")</f>
        <v/>
      </c>
      <c r="AC433" s="32"/>
      <c r="AD433" s="31" t="b">
        <f t="shared" si="12"/>
        <v>0</v>
      </c>
      <c r="AE433" s="31" t="b">
        <f t="shared" si="13"/>
        <v>0</v>
      </c>
    </row>
    <row r="434" spans="1:31" ht="50.15" customHeight="1" x14ac:dyDescent="0.35">
      <c r="A434" s="101">
        <v>429</v>
      </c>
      <c r="B434" s="53"/>
      <c r="C434" s="41"/>
      <c r="D434" s="54"/>
      <c r="E434" s="53"/>
      <c r="F434" s="41"/>
      <c r="G434" s="41"/>
      <c r="H434" s="53"/>
      <c r="I434" s="55"/>
      <c r="J434" s="41"/>
      <c r="K434" s="41"/>
      <c r="L434" s="56"/>
      <c r="M434" s="41"/>
      <c r="N434" s="41"/>
      <c r="O434" s="41"/>
      <c r="P434" s="41"/>
      <c r="Q434" s="53"/>
      <c r="R434" s="41"/>
      <c r="S434" s="41"/>
      <c r="T434" s="57"/>
      <c r="U434" s="41"/>
      <c r="V434" s="41"/>
      <c r="W434" s="56"/>
      <c r="X434" s="41"/>
      <c r="Y434" s="58"/>
      <c r="Z434" s="41"/>
      <c r="AA434" s="41"/>
      <c r="AB434" s="171" t="str" cm="1">
        <f t="array" ref="AB434">IFERROR(IF(COUNTA('Detailed Inventory'!$B434:$AA434)=0,"",IF(AND($B434="",$C434=""),"Error: Missing Response in Column B or C",IF(OR($E434="",$Q434=""),"Error: Missing Response in Column E or Q",INDEX(SL_Class[Entire SL Classification],MATCH(SUMIFS(SL_Class[Unique ID],SL_Class[UpSys SL Material],I434,SL_Class[UpSys Ever Previously Lead],H434,SL_Class[DownCus SL Material],T434),SL_Class[Unique ID],0),0)))),"Error: Invalid Column H, I, or T. Check spelling &amp; valid options (see dropdown)")</f>
        <v/>
      </c>
      <c r="AC434" s="32"/>
      <c r="AD434" s="31" t="b">
        <f t="shared" si="12"/>
        <v>0</v>
      </c>
      <c r="AE434" s="31" t="b">
        <f t="shared" si="13"/>
        <v>0</v>
      </c>
    </row>
    <row r="435" spans="1:31" ht="50.15" customHeight="1" x14ac:dyDescent="0.35">
      <c r="A435" s="100">
        <v>430</v>
      </c>
      <c r="B435" s="53"/>
      <c r="C435" s="41"/>
      <c r="D435" s="54"/>
      <c r="E435" s="53"/>
      <c r="F435" s="41"/>
      <c r="G435" s="41"/>
      <c r="H435" s="53"/>
      <c r="I435" s="55"/>
      <c r="J435" s="41"/>
      <c r="K435" s="41"/>
      <c r="L435" s="56"/>
      <c r="M435" s="41"/>
      <c r="N435" s="41"/>
      <c r="O435" s="41"/>
      <c r="P435" s="41"/>
      <c r="Q435" s="53"/>
      <c r="R435" s="41"/>
      <c r="S435" s="41"/>
      <c r="T435" s="57"/>
      <c r="U435" s="41"/>
      <c r="V435" s="41"/>
      <c r="W435" s="56"/>
      <c r="X435" s="41"/>
      <c r="Y435" s="58"/>
      <c r="Z435" s="41"/>
      <c r="AA435" s="41"/>
      <c r="AB435" s="171" t="str" cm="1">
        <f t="array" ref="AB435">IFERROR(IF(COUNTA('Detailed Inventory'!$B435:$AA435)=0,"",IF(AND($B435="",$C435=""),"Error: Missing Response in Column B or C",IF(OR($E435="",$Q435=""),"Error: Missing Response in Column E or Q",INDEX(SL_Class[Entire SL Classification],MATCH(SUMIFS(SL_Class[Unique ID],SL_Class[UpSys SL Material],I435,SL_Class[UpSys Ever Previously Lead],H435,SL_Class[DownCus SL Material],T435),SL_Class[Unique ID],0),0)))),"Error: Invalid Column H, I, or T. Check spelling &amp; valid options (see dropdown)")</f>
        <v/>
      </c>
      <c r="AC435" s="32"/>
      <c r="AD435" s="31" t="b">
        <f t="shared" si="12"/>
        <v>0</v>
      </c>
      <c r="AE435" s="31" t="b">
        <f t="shared" si="13"/>
        <v>0</v>
      </c>
    </row>
    <row r="436" spans="1:31" ht="50.15" customHeight="1" x14ac:dyDescent="0.35">
      <c r="A436" s="101">
        <v>431</v>
      </c>
      <c r="B436" s="53"/>
      <c r="C436" s="41"/>
      <c r="D436" s="54"/>
      <c r="E436" s="53"/>
      <c r="F436" s="41"/>
      <c r="G436" s="41"/>
      <c r="H436" s="53"/>
      <c r="I436" s="55"/>
      <c r="J436" s="41"/>
      <c r="K436" s="41"/>
      <c r="L436" s="56"/>
      <c r="M436" s="41"/>
      <c r="N436" s="41"/>
      <c r="O436" s="41"/>
      <c r="P436" s="41"/>
      <c r="Q436" s="53"/>
      <c r="R436" s="41"/>
      <c r="S436" s="41"/>
      <c r="T436" s="57"/>
      <c r="U436" s="41"/>
      <c r="V436" s="41"/>
      <c r="W436" s="56"/>
      <c r="X436" s="41"/>
      <c r="Y436" s="58"/>
      <c r="Z436" s="41"/>
      <c r="AA436" s="41"/>
      <c r="AB436" s="171" t="str" cm="1">
        <f t="array" ref="AB436">IFERROR(IF(COUNTA('Detailed Inventory'!$B436:$AA436)=0,"",IF(AND($B436="",$C436=""),"Error: Missing Response in Column B or C",IF(OR($E436="",$Q436=""),"Error: Missing Response in Column E or Q",INDEX(SL_Class[Entire SL Classification],MATCH(SUMIFS(SL_Class[Unique ID],SL_Class[UpSys SL Material],I436,SL_Class[UpSys Ever Previously Lead],H436,SL_Class[DownCus SL Material],T436),SL_Class[Unique ID],0),0)))),"Error: Invalid Column H, I, or T. Check spelling &amp; valid options (see dropdown)")</f>
        <v/>
      </c>
      <c r="AC436" s="32"/>
      <c r="AD436" s="31" t="b">
        <f t="shared" si="12"/>
        <v>0</v>
      </c>
      <c r="AE436" s="31" t="b">
        <f t="shared" si="13"/>
        <v>0</v>
      </c>
    </row>
    <row r="437" spans="1:31" ht="50.15" customHeight="1" x14ac:dyDescent="0.35">
      <c r="A437" s="100">
        <v>432</v>
      </c>
      <c r="B437" s="53"/>
      <c r="C437" s="41"/>
      <c r="D437" s="54"/>
      <c r="E437" s="53"/>
      <c r="F437" s="41"/>
      <c r="G437" s="41"/>
      <c r="H437" s="53"/>
      <c r="I437" s="55"/>
      <c r="J437" s="41"/>
      <c r="K437" s="41"/>
      <c r="L437" s="56"/>
      <c r="M437" s="41"/>
      <c r="N437" s="41"/>
      <c r="O437" s="41"/>
      <c r="P437" s="41"/>
      <c r="Q437" s="53"/>
      <c r="R437" s="41"/>
      <c r="S437" s="41"/>
      <c r="T437" s="57"/>
      <c r="U437" s="41"/>
      <c r="V437" s="41"/>
      <c r="W437" s="56"/>
      <c r="X437" s="41"/>
      <c r="Y437" s="58"/>
      <c r="Z437" s="41"/>
      <c r="AA437" s="41"/>
      <c r="AB437" s="171" t="str" cm="1">
        <f t="array" ref="AB437">IFERROR(IF(COUNTA('Detailed Inventory'!$B437:$AA437)=0,"",IF(AND($B437="",$C437=""),"Error: Missing Response in Column B or C",IF(OR($E437="",$Q437=""),"Error: Missing Response in Column E or Q",INDEX(SL_Class[Entire SL Classification],MATCH(SUMIFS(SL_Class[Unique ID],SL_Class[UpSys SL Material],I437,SL_Class[UpSys Ever Previously Lead],H437,SL_Class[DownCus SL Material],T437),SL_Class[Unique ID],0),0)))),"Error: Invalid Column H, I, or T. Check spelling &amp; valid options (see dropdown)")</f>
        <v/>
      </c>
      <c r="AC437" s="32"/>
      <c r="AD437" s="31" t="b">
        <f t="shared" si="12"/>
        <v>0</v>
      </c>
      <c r="AE437" s="31" t="b">
        <f t="shared" si="13"/>
        <v>0</v>
      </c>
    </row>
    <row r="438" spans="1:31" ht="50.15" customHeight="1" x14ac:dyDescent="0.35">
      <c r="A438" s="101">
        <v>433</v>
      </c>
      <c r="B438" s="53"/>
      <c r="C438" s="41"/>
      <c r="D438" s="54"/>
      <c r="E438" s="53"/>
      <c r="F438" s="41"/>
      <c r="G438" s="41"/>
      <c r="H438" s="53"/>
      <c r="I438" s="55"/>
      <c r="J438" s="41"/>
      <c r="K438" s="41"/>
      <c r="L438" s="56"/>
      <c r="M438" s="41"/>
      <c r="N438" s="41"/>
      <c r="O438" s="41"/>
      <c r="P438" s="41"/>
      <c r="Q438" s="53"/>
      <c r="R438" s="41"/>
      <c r="S438" s="41"/>
      <c r="T438" s="57"/>
      <c r="U438" s="41"/>
      <c r="V438" s="41"/>
      <c r="W438" s="56"/>
      <c r="X438" s="41"/>
      <c r="Y438" s="58"/>
      <c r="Z438" s="41"/>
      <c r="AA438" s="41"/>
      <c r="AB438" s="171" t="str" cm="1">
        <f t="array" ref="AB438">IFERROR(IF(COUNTA('Detailed Inventory'!$B438:$AA438)=0,"",IF(AND($B438="",$C438=""),"Error: Missing Response in Column B or C",IF(OR($E438="",$Q438=""),"Error: Missing Response in Column E or Q",INDEX(SL_Class[Entire SL Classification],MATCH(SUMIFS(SL_Class[Unique ID],SL_Class[UpSys SL Material],I438,SL_Class[UpSys Ever Previously Lead],H438,SL_Class[DownCus SL Material],T438),SL_Class[Unique ID],0),0)))),"Error: Invalid Column H, I, or T. Check spelling &amp; valid options (see dropdown)")</f>
        <v/>
      </c>
      <c r="AC438" s="32"/>
      <c r="AD438" s="31" t="b">
        <f t="shared" si="12"/>
        <v>0</v>
      </c>
      <c r="AE438" s="31" t="b">
        <f t="shared" si="13"/>
        <v>0</v>
      </c>
    </row>
    <row r="439" spans="1:31" ht="50.15" customHeight="1" x14ac:dyDescent="0.35">
      <c r="A439" s="100">
        <v>434</v>
      </c>
      <c r="B439" s="53"/>
      <c r="C439" s="41"/>
      <c r="D439" s="54"/>
      <c r="E439" s="53"/>
      <c r="F439" s="41"/>
      <c r="G439" s="41"/>
      <c r="H439" s="53"/>
      <c r="I439" s="55"/>
      <c r="J439" s="41"/>
      <c r="K439" s="41"/>
      <c r="L439" s="56"/>
      <c r="M439" s="41"/>
      <c r="N439" s="41"/>
      <c r="O439" s="41"/>
      <c r="P439" s="41"/>
      <c r="Q439" s="53"/>
      <c r="R439" s="41"/>
      <c r="S439" s="41"/>
      <c r="T439" s="57"/>
      <c r="U439" s="41"/>
      <c r="V439" s="41"/>
      <c r="W439" s="56"/>
      <c r="X439" s="41"/>
      <c r="Y439" s="58"/>
      <c r="Z439" s="41"/>
      <c r="AA439" s="41"/>
      <c r="AB439" s="171" t="str" cm="1">
        <f t="array" ref="AB439">IFERROR(IF(COUNTA('Detailed Inventory'!$B439:$AA439)=0,"",IF(AND($B439="",$C439=""),"Error: Missing Response in Column B or C",IF(OR($E439="",$Q439=""),"Error: Missing Response in Column E or Q",INDEX(SL_Class[Entire SL Classification],MATCH(SUMIFS(SL_Class[Unique ID],SL_Class[UpSys SL Material],I439,SL_Class[UpSys Ever Previously Lead],H439,SL_Class[DownCus SL Material],T439),SL_Class[Unique ID],0),0)))),"Error: Invalid Column H, I, or T. Check spelling &amp; valid options (see dropdown)")</f>
        <v/>
      </c>
      <c r="AC439" s="32"/>
      <c r="AD439" s="31" t="b">
        <f t="shared" si="12"/>
        <v>0</v>
      </c>
      <c r="AE439" s="31" t="b">
        <f t="shared" si="13"/>
        <v>0</v>
      </c>
    </row>
    <row r="440" spans="1:31" ht="50.15" customHeight="1" x14ac:dyDescent="0.35">
      <c r="A440" s="101">
        <v>435</v>
      </c>
      <c r="B440" s="53"/>
      <c r="C440" s="41"/>
      <c r="D440" s="54"/>
      <c r="E440" s="53"/>
      <c r="F440" s="41"/>
      <c r="G440" s="41"/>
      <c r="H440" s="53"/>
      <c r="I440" s="55"/>
      <c r="J440" s="41"/>
      <c r="K440" s="41"/>
      <c r="L440" s="56"/>
      <c r="M440" s="41"/>
      <c r="N440" s="41"/>
      <c r="O440" s="41"/>
      <c r="P440" s="41"/>
      <c r="Q440" s="53"/>
      <c r="R440" s="41"/>
      <c r="S440" s="41"/>
      <c r="T440" s="57"/>
      <c r="U440" s="41"/>
      <c r="V440" s="41"/>
      <c r="W440" s="56"/>
      <c r="X440" s="41"/>
      <c r="Y440" s="58"/>
      <c r="Z440" s="41"/>
      <c r="AA440" s="41"/>
      <c r="AB440" s="171" t="str" cm="1">
        <f t="array" ref="AB440">IFERROR(IF(COUNTA('Detailed Inventory'!$B440:$AA440)=0,"",IF(AND($B440="",$C440=""),"Error: Missing Response in Column B or C",IF(OR($E440="",$Q440=""),"Error: Missing Response in Column E or Q",INDEX(SL_Class[Entire SL Classification],MATCH(SUMIFS(SL_Class[Unique ID],SL_Class[UpSys SL Material],I440,SL_Class[UpSys Ever Previously Lead],H440,SL_Class[DownCus SL Material],T440),SL_Class[Unique ID],0),0)))),"Error: Invalid Column H, I, or T. Check spelling &amp; valid options (see dropdown)")</f>
        <v/>
      </c>
      <c r="AC440" s="32"/>
      <c r="AD440" s="31" t="b">
        <f t="shared" si="12"/>
        <v>0</v>
      </c>
      <c r="AE440" s="31" t="b">
        <f t="shared" si="13"/>
        <v>0</v>
      </c>
    </row>
    <row r="441" spans="1:31" ht="50.15" customHeight="1" x14ac:dyDescent="0.35">
      <c r="A441" s="100">
        <v>436</v>
      </c>
      <c r="B441" s="53"/>
      <c r="C441" s="41"/>
      <c r="D441" s="54"/>
      <c r="E441" s="53"/>
      <c r="F441" s="41"/>
      <c r="G441" s="41"/>
      <c r="H441" s="53"/>
      <c r="I441" s="55"/>
      <c r="J441" s="41"/>
      <c r="K441" s="41"/>
      <c r="L441" s="56"/>
      <c r="M441" s="41"/>
      <c r="N441" s="41"/>
      <c r="O441" s="41"/>
      <c r="P441" s="41"/>
      <c r="Q441" s="53"/>
      <c r="R441" s="41"/>
      <c r="S441" s="41"/>
      <c r="T441" s="57"/>
      <c r="U441" s="41"/>
      <c r="V441" s="41"/>
      <c r="W441" s="56"/>
      <c r="X441" s="41"/>
      <c r="Y441" s="58"/>
      <c r="Z441" s="41"/>
      <c r="AA441" s="41"/>
      <c r="AB441" s="171" t="str" cm="1">
        <f t="array" ref="AB441">IFERROR(IF(COUNTA('Detailed Inventory'!$B441:$AA441)=0,"",IF(AND($B441="",$C441=""),"Error: Missing Response in Column B or C",IF(OR($E441="",$Q441=""),"Error: Missing Response in Column E or Q",INDEX(SL_Class[Entire SL Classification],MATCH(SUMIFS(SL_Class[Unique ID],SL_Class[UpSys SL Material],I441,SL_Class[UpSys Ever Previously Lead],H441,SL_Class[DownCus SL Material],T441),SL_Class[Unique ID],0),0)))),"Error: Invalid Column H, I, or T. Check spelling &amp; valid options (see dropdown)")</f>
        <v/>
      </c>
      <c r="AC441" s="32"/>
      <c r="AD441" s="31" t="b">
        <f t="shared" si="12"/>
        <v>0</v>
      </c>
      <c r="AE441" s="31" t="b">
        <f t="shared" si="13"/>
        <v>0</v>
      </c>
    </row>
    <row r="442" spans="1:31" ht="50.15" customHeight="1" x14ac:dyDescent="0.35">
      <c r="A442" s="101">
        <v>437</v>
      </c>
      <c r="B442" s="53"/>
      <c r="C442" s="41"/>
      <c r="D442" s="54"/>
      <c r="E442" s="53"/>
      <c r="F442" s="41"/>
      <c r="G442" s="41"/>
      <c r="H442" s="53"/>
      <c r="I442" s="55"/>
      <c r="J442" s="41"/>
      <c r="K442" s="41"/>
      <c r="L442" s="56"/>
      <c r="M442" s="41"/>
      <c r="N442" s="41"/>
      <c r="O442" s="41"/>
      <c r="P442" s="41"/>
      <c r="Q442" s="53"/>
      <c r="R442" s="41"/>
      <c r="S442" s="41"/>
      <c r="T442" s="57"/>
      <c r="U442" s="41"/>
      <c r="V442" s="41"/>
      <c r="W442" s="56"/>
      <c r="X442" s="41"/>
      <c r="Y442" s="58"/>
      <c r="Z442" s="41"/>
      <c r="AA442" s="41"/>
      <c r="AB442" s="171" t="str" cm="1">
        <f t="array" ref="AB442">IFERROR(IF(COUNTA('Detailed Inventory'!$B442:$AA442)=0,"",IF(AND($B442="",$C442=""),"Error: Missing Response in Column B or C",IF(OR($E442="",$Q442=""),"Error: Missing Response in Column E or Q",INDEX(SL_Class[Entire SL Classification],MATCH(SUMIFS(SL_Class[Unique ID],SL_Class[UpSys SL Material],I442,SL_Class[UpSys Ever Previously Lead],H442,SL_Class[DownCus SL Material],T442),SL_Class[Unique ID],0),0)))),"Error: Invalid Column H, I, or T. Check spelling &amp; valid options (see dropdown)")</f>
        <v/>
      </c>
      <c r="AC442" s="32"/>
      <c r="AD442" s="31" t="b">
        <f t="shared" si="12"/>
        <v>0</v>
      </c>
      <c r="AE442" s="31" t="b">
        <f t="shared" si="13"/>
        <v>0</v>
      </c>
    </row>
    <row r="443" spans="1:31" ht="50.15" customHeight="1" x14ac:dyDescent="0.35">
      <c r="A443" s="100">
        <v>438</v>
      </c>
      <c r="B443" s="53"/>
      <c r="C443" s="41"/>
      <c r="D443" s="54"/>
      <c r="E443" s="53"/>
      <c r="F443" s="41"/>
      <c r="G443" s="41"/>
      <c r="H443" s="53"/>
      <c r="I443" s="55"/>
      <c r="J443" s="41"/>
      <c r="K443" s="41"/>
      <c r="L443" s="56"/>
      <c r="M443" s="41"/>
      <c r="N443" s="41"/>
      <c r="O443" s="41"/>
      <c r="P443" s="41"/>
      <c r="Q443" s="53"/>
      <c r="R443" s="41"/>
      <c r="S443" s="41"/>
      <c r="T443" s="57"/>
      <c r="U443" s="41"/>
      <c r="V443" s="41"/>
      <c r="W443" s="56"/>
      <c r="X443" s="41"/>
      <c r="Y443" s="58"/>
      <c r="Z443" s="41"/>
      <c r="AA443" s="41"/>
      <c r="AB443" s="171" t="str" cm="1">
        <f t="array" ref="AB443">IFERROR(IF(COUNTA('Detailed Inventory'!$B443:$AA443)=0,"",IF(AND($B443="",$C443=""),"Error: Missing Response in Column B or C",IF(OR($E443="",$Q443=""),"Error: Missing Response in Column E or Q",INDEX(SL_Class[Entire SL Classification],MATCH(SUMIFS(SL_Class[Unique ID],SL_Class[UpSys SL Material],I443,SL_Class[UpSys Ever Previously Lead],H443,SL_Class[DownCus SL Material],T443),SL_Class[Unique ID],0),0)))),"Error: Invalid Column H, I, or T. Check spelling &amp; valid options (see dropdown)")</f>
        <v/>
      </c>
      <c r="AC443" s="32"/>
      <c r="AD443" s="31" t="b">
        <f t="shared" si="12"/>
        <v>0</v>
      </c>
      <c r="AE443" s="31" t="b">
        <f t="shared" si="13"/>
        <v>0</v>
      </c>
    </row>
    <row r="444" spans="1:31" ht="50.15" customHeight="1" x14ac:dyDescent="0.35">
      <c r="A444" s="101">
        <v>439</v>
      </c>
      <c r="B444" s="53"/>
      <c r="C444" s="41"/>
      <c r="D444" s="54"/>
      <c r="E444" s="53"/>
      <c r="F444" s="41"/>
      <c r="G444" s="41"/>
      <c r="H444" s="53"/>
      <c r="I444" s="55"/>
      <c r="J444" s="41"/>
      <c r="K444" s="41"/>
      <c r="L444" s="56"/>
      <c r="M444" s="41"/>
      <c r="N444" s="41"/>
      <c r="O444" s="41"/>
      <c r="P444" s="41"/>
      <c r="Q444" s="53"/>
      <c r="R444" s="41"/>
      <c r="S444" s="41"/>
      <c r="T444" s="57"/>
      <c r="U444" s="41"/>
      <c r="V444" s="41"/>
      <c r="W444" s="56"/>
      <c r="X444" s="41"/>
      <c r="Y444" s="58"/>
      <c r="Z444" s="41"/>
      <c r="AA444" s="41"/>
      <c r="AB444" s="171" t="str" cm="1">
        <f t="array" ref="AB444">IFERROR(IF(COUNTA('Detailed Inventory'!$B444:$AA444)=0,"",IF(AND($B444="",$C444=""),"Error: Missing Response in Column B or C",IF(OR($E444="",$Q444=""),"Error: Missing Response in Column E or Q",INDEX(SL_Class[Entire SL Classification],MATCH(SUMIFS(SL_Class[Unique ID],SL_Class[UpSys SL Material],I444,SL_Class[UpSys Ever Previously Lead],H444,SL_Class[DownCus SL Material],T444),SL_Class[Unique ID],0),0)))),"Error: Invalid Column H, I, or T. Check spelling &amp; valid options (see dropdown)")</f>
        <v/>
      </c>
      <c r="AC444" s="32"/>
      <c r="AD444" s="31" t="b">
        <f t="shared" si="12"/>
        <v>0</v>
      </c>
      <c r="AE444" s="31" t="b">
        <f t="shared" si="13"/>
        <v>0</v>
      </c>
    </row>
    <row r="445" spans="1:31" ht="50.15" customHeight="1" x14ac:dyDescent="0.35">
      <c r="A445" s="100">
        <v>440</v>
      </c>
      <c r="B445" s="53"/>
      <c r="C445" s="41"/>
      <c r="D445" s="54"/>
      <c r="E445" s="53"/>
      <c r="F445" s="41"/>
      <c r="G445" s="41"/>
      <c r="H445" s="53"/>
      <c r="I445" s="55"/>
      <c r="J445" s="41"/>
      <c r="K445" s="41"/>
      <c r="L445" s="56"/>
      <c r="M445" s="41"/>
      <c r="N445" s="41"/>
      <c r="O445" s="41"/>
      <c r="P445" s="41"/>
      <c r="Q445" s="53"/>
      <c r="R445" s="41"/>
      <c r="S445" s="41"/>
      <c r="T445" s="57"/>
      <c r="U445" s="41"/>
      <c r="V445" s="41"/>
      <c r="W445" s="56"/>
      <c r="X445" s="41"/>
      <c r="Y445" s="58"/>
      <c r="Z445" s="41"/>
      <c r="AA445" s="41"/>
      <c r="AB445" s="171" t="str" cm="1">
        <f t="array" ref="AB445">IFERROR(IF(COUNTA('Detailed Inventory'!$B445:$AA445)=0,"",IF(AND($B445="",$C445=""),"Error: Missing Response in Column B or C",IF(OR($E445="",$Q445=""),"Error: Missing Response in Column E or Q",INDEX(SL_Class[Entire SL Classification],MATCH(SUMIFS(SL_Class[Unique ID],SL_Class[UpSys SL Material],I445,SL_Class[UpSys Ever Previously Lead],H445,SL_Class[DownCus SL Material],T445),SL_Class[Unique ID],0),0)))),"Error: Invalid Column H, I, or T. Check spelling &amp; valid options (see dropdown)")</f>
        <v/>
      </c>
      <c r="AC445" s="32"/>
      <c r="AD445" s="31" t="b">
        <f t="shared" si="12"/>
        <v>0</v>
      </c>
      <c r="AE445" s="31" t="b">
        <f t="shared" si="13"/>
        <v>0</v>
      </c>
    </row>
    <row r="446" spans="1:31" ht="50.15" customHeight="1" x14ac:dyDescent="0.35">
      <c r="A446" s="101">
        <v>441</v>
      </c>
      <c r="B446" s="53"/>
      <c r="C446" s="41"/>
      <c r="D446" s="54"/>
      <c r="E446" s="53"/>
      <c r="F446" s="41"/>
      <c r="G446" s="41"/>
      <c r="H446" s="53"/>
      <c r="I446" s="55"/>
      <c r="J446" s="41"/>
      <c r="K446" s="41"/>
      <c r="L446" s="56"/>
      <c r="M446" s="41"/>
      <c r="N446" s="41"/>
      <c r="O446" s="41"/>
      <c r="P446" s="41"/>
      <c r="Q446" s="53"/>
      <c r="R446" s="41"/>
      <c r="S446" s="41"/>
      <c r="T446" s="57"/>
      <c r="U446" s="41"/>
      <c r="V446" s="41"/>
      <c r="W446" s="56"/>
      <c r="X446" s="41"/>
      <c r="Y446" s="58"/>
      <c r="Z446" s="41"/>
      <c r="AA446" s="41"/>
      <c r="AB446" s="171" t="str" cm="1">
        <f t="array" ref="AB446">IFERROR(IF(COUNTA('Detailed Inventory'!$B446:$AA446)=0,"",IF(AND($B446="",$C446=""),"Error: Missing Response in Column B or C",IF(OR($E446="",$Q446=""),"Error: Missing Response in Column E or Q",INDEX(SL_Class[Entire SL Classification],MATCH(SUMIFS(SL_Class[Unique ID],SL_Class[UpSys SL Material],I446,SL_Class[UpSys Ever Previously Lead],H446,SL_Class[DownCus SL Material],T446),SL_Class[Unique ID],0),0)))),"Error: Invalid Column H, I, or T. Check spelling &amp; valid options (see dropdown)")</f>
        <v/>
      </c>
      <c r="AC446" s="32"/>
      <c r="AD446" s="31" t="b">
        <f t="shared" si="12"/>
        <v>0</v>
      </c>
      <c r="AE446" s="31" t="b">
        <f t="shared" si="13"/>
        <v>0</v>
      </c>
    </row>
    <row r="447" spans="1:31" ht="50.15" customHeight="1" x14ac:dyDescent="0.35">
      <c r="A447" s="100">
        <v>442</v>
      </c>
      <c r="B447" s="53"/>
      <c r="C447" s="41"/>
      <c r="D447" s="54"/>
      <c r="E447" s="53"/>
      <c r="F447" s="41"/>
      <c r="G447" s="41"/>
      <c r="H447" s="53"/>
      <c r="I447" s="55"/>
      <c r="J447" s="41"/>
      <c r="K447" s="41"/>
      <c r="L447" s="56"/>
      <c r="M447" s="41"/>
      <c r="N447" s="41"/>
      <c r="O447" s="41"/>
      <c r="P447" s="41"/>
      <c r="Q447" s="53"/>
      <c r="R447" s="41"/>
      <c r="S447" s="41"/>
      <c r="T447" s="57"/>
      <c r="U447" s="41"/>
      <c r="V447" s="41"/>
      <c r="W447" s="56"/>
      <c r="X447" s="41"/>
      <c r="Y447" s="58"/>
      <c r="Z447" s="41"/>
      <c r="AA447" s="41"/>
      <c r="AB447" s="171" t="str" cm="1">
        <f t="array" ref="AB447">IFERROR(IF(COUNTA('Detailed Inventory'!$B447:$AA447)=0,"",IF(AND($B447="",$C447=""),"Error: Missing Response in Column B or C",IF(OR($E447="",$Q447=""),"Error: Missing Response in Column E or Q",INDEX(SL_Class[Entire SL Classification],MATCH(SUMIFS(SL_Class[Unique ID],SL_Class[UpSys SL Material],I447,SL_Class[UpSys Ever Previously Lead],H447,SL_Class[DownCus SL Material],T447),SL_Class[Unique ID],0),0)))),"Error: Invalid Column H, I, or T. Check spelling &amp; valid options (see dropdown)")</f>
        <v/>
      </c>
      <c r="AC447" s="32"/>
      <c r="AD447" s="31" t="b">
        <f t="shared" si="12"/>
        <v>0</v>
      </c>
      <c r="AE447" s="31" t="b">
        <f t="shared" si="13"/>
        <v>0</v>
      </c>
    </row>
    <row r="448" spans="1:31" ht="50.15" customHeight="1" x14ac:dyDescent="0.35">
      <c r="A448" s="101">
        <v>443</v>
      </c>
      <c r="B448" s="53"/>
      <c r="C448" s="41"/>
      <c r="D448" s="54"/>
      <c r="E448" s="53"/>
      <c r="F448" s="41"/>
      <c r="G448" s="41"/>
      <c r="H448" s="53"/>
      <c r="I448" s="55"/>
      <c r="J448" s="41"/>
      <c r="K448" s="41"/>
      <c r="L448" s="56"/>
      <c r="M448" s="41"/>
      <c r="N448" s="41"/>
      <c r="O448" s="41"/>
      <c r="P448" s="41"/>
      <c r="Q448" s="53"/>
      <c r="R448" s="41"/>
      <c r="S448" s="41"/>
      <c r="T448" s="57"/>
      <c r="U448" s="41"/>
      <c r="V448" s="41"/>
      <c r="W448" s="56"/>
      <c r="X448" s="41"/>
      <c r="Y448" s="58"/>
      <c r="Z448" s="41"/>
      <c r="AA448" s="41"/>
      <c r="AB448" s="171" t="str" cm="1">
        <f t="array" ref="AB448">IFERROR(IF(COUNTA('Detailed Inventory'!$B448:$AA448)=0,"",IF(AND($B448="",$C448=""),"Error: Missing Response in Column B or C",IF(OR($E448="",$Q448=""),"Error: Missing Response in Column E or Q",INDEX(SL_Class[Entire SL Classification],MATCH(SUMIFS(SL_Class[Unique ID],SL_Class[UpSys SL Material],I448,SL_Class[UpSys Ever Previously Lead],H448,SL_Class[DownCus SL Material],T448),SL_Class[Unique ID],0),0)))),"Error: Invalid Column H, I, or T. Check spelling &amp; valid options (see dropdown)")</f>
        <v/>
      </c>
      <c r="AC448" s="32"/>
      <c r="AD448" s="31" t="b">
        <f t="shared" si="12"/>
        <v>0</v>
      </c>
      <c r="AE448" s="31" t="b">
        <f t="shared" si="13"/>
        <v>0</v>
      </c>
    </row>
    <row r="449" spans="1:31" ht="50.15" customHeight="1" x14ac:dyDescent="0.35">
      <c r="A449" s="100">
        <v>444</v>
      </c>
      <c r="B449" s="53"/>
      <c r="C449" s="41"/>
      <c r="D449" s="54"/>
      <c r="E449" s="53"/>
      <c r="F449" s="41"/>
      <c r="G449" s="41"/>
      <c r="H449" s="53"/>
      <c r="I449" s="55"/>
      <c r="J449" s="41"/>
      <c r="K449" s="41"/>
      <c r="L449" s="56"/>
      <c r="M449" s="41"/>
      <c r="N449" s="41"/>
      <c r="O449" s="41"/>
      <c r="P449" s="41"/>
      <c r="Q449" s="53"/>
      <c r="R449" s="41"/>
      <c r="S449" s="41"/>
      <c r="T449" s="57"/>
      <c r="U449" s="41"/>
      <c r="V449" s="41"/>
      <c r="W449" s="56"/>
      <c r="X449" s="41"/>
      <c r="Y449" s="58"/>
      <c r="Z449" s="41"/>
      <c r="AA449" s="41"/>
      <c r="AB449" s="171" t="str" cm="1">
        <f t="array" ref="AB449">IFERROR(IF(COUNTA('Detailed Inventory'!$B449:$AA449)=0,"",IF(AND($B449="",$C449=""),"Error: Missing Response in Column B or C",IF(OR($E449="",$Q449=""),"Error: Missing Response in Column E or Q",INDEX(SL_Class[Entire SL Classification],MATCH(SUMIFS(SL_Class[Unique ID],SL_Class[UpSys SL Material],I449,SL_Class[UpSys Ever Previously Lead],H449,SL_Class[DownCus SL Material],T449),SL_Class[Unique ID],0),0)))),"Error: Invalid Column H, I, or T. Check spelling &amp; valid options (see dropdown)")</f>
        <v/>
      </c>
      <c r="AC449" s="32"/>
      <c r="AD449" s="31" t="b">
        <f t="shared" si="12"/>
        <v>0</v>
      </c>
      <c r="AE449" s="31" t="b">
        <f t="shared" si="13"/>
        <v>0</v>
      </c>
    </row>
    <row r="450" spans="1:31" ht="50.15" customHeight="1" x14ac:dyDescent="0.35">
      <c r="A450" s="101">
        <v>445</v>
      </c>
      <c r="B450" s="53"/>
      <c r="C450" s="41"/>
      <c r="D450" s="54"/>
      <c r="E450" s="53"/>
      <c r="F450" s="41"/>
      <c r="G450" s="41"/>
      <c r="H450" s="53"/>
      <c r="I450" s="55"/>
      <c r="J450" s="41"/>
      <c r="K450" s="41"/>
      <c r="L450" s="56"/>
      <c r="M450" s="41"/>
      <c r="N450" s="41"/>
      <c r="O450" s="41"/>
      <c r="P450" s="41"/>
      <c r="Q450" s="53"/>
      <c r="R450" s="41"/>
      <c r="S450" s="41"/>
      <c r="T450" s="57"/>
      <c r="U450" s="41"/>
      <c r="V450" s="41"/>
      <c r="W450" s="56"/>
      <c r="X450" s="41"/>
      <c r="Y450" s="58"/>
      <c r="Z450" s="41"/>
      <c r="AA450" s="41"/>
      <c r="AB450" s="171" t="str" cm="1">
        <f t="array" ref="AB450">IFERROR(IF(COUNTA('Detailed Inventory'!$B450:$AA450)=0,"",IF(AND($B450="",$C450=""),"Error: Missing Response in Column B or C",IF(OR($E450="",$Q450=""),"Error: Missing Response in Column E or Q",INDEX(SL_Class[Entire SL Classification],MATCH(SUMIFS(SL_Class[Unique ID],SL_Class[UpSys SL Material],I450,SL_Class[UpSys Ever Previously Lead],H450,SL_Class[DownCus SL Material],T450),SL_Class[Unique ID],0),0)))),"Error: Invalid Column H, I, or T. Check spelling &amp; valid options (see dropdown)")</f>
        <v/>
      </c>
      <c r="AC450" s="32"/>
      <c r="AD450" s="31" t="b">
        <f t="shared" si="12"/>
        <v>0</v>
      </c>
      <c r="AE450" s="31" t="b">
        <f t="shared" si="13"/>
        <v>0</v>
      </c>
    </row>
    <row r="451" spans="1:31" ht="50.15" customHeight="1" x14ac:dyDescent="0.35">
      <c r="A451" s="100">
        <v>446</v>
      </c>
      <c r="B451" s="53"/>
      <c r="C451" s="41"/>
      <c r="D451" s="54"/>
      <c r="E451" s="53"/>
      <c r="F451" s="41"/>
      <c r="G451" s="41"/>
      <c r="H451" s="53"/>
      <c r="I451" s="55"/>
      <c r="J451" s="41"/>
      <c r="K451" s="41"/>
      <c r="L451" s="56"/>
      <c r="M451" s="41"/>
      <c r="N451" s="41"/>
      <c r="O451" s="41"/>
      <c r="P451" s="41"/>
      <c r="Q451" s="53"/>
      <c r="R451" s="41"/>
      <c r="S451" s="41"/>
      <c r="T451" s="57"/>
      <c r="U451" s="41"/>
      <c r="V451" s="41"/>
      <c r="W451" s="56"/>
      <c r="X451" s="41"/>
      <c r="Y451" s="58"/>
      <c r="Z451" s="41"/>
      <c r="AA451" s="41"/>
      <c r="AB451" s="171" t="str" cm="1">
        <f t="array" ref="AB451">IFERROR(IF(COUNTA('Detailed Inventory'!$B451:$AA451)=0,"",IF(AND($B451="",$C451=""),"Error: Missing Response in Column B or C",IF(OR($E451="",$Q451=""),"Error: Missing Response in Column E or Q",INDEX(SL_Class[Entire SL Classification],MATCH(SUMIFS(SL_Class[Unique ID],SL_Class[UpSys SL Material],I451,SL_Class[UpSys Ever Previously Lead],H451,SL_Class[DownCus SL Material],T451),SL_Class[Unique ID],0),0)))),"Error: Invalid Column H, I, or T. Check spelling &amp; valid options (see dropdown)")</f>
        <v/>
      </c>
      <c r="AC451" s="32"/>
      <c r="AD451" s="31" t="b">
        <f t="shared" si="12"/>
        <v>0</v>
      </c>
      <c r="AE451" s="31" t="b">
        <f t="shared" si="13"/>
        <v>0</v>
      </c>
    </row>
    <row r="452" spans="1:31" ht="50.15" customHeight="1" x14ac:dyDescent="0.35">
      <c r="A452" s="101">
        <v>447</v>
      </c>
      <c r="B452" s="53"/>
      <c r="C452" s="41"/>
      <c r="D452" s="54"/>
      <c r="E452" s="53"/>
      <c r="F452" s="41"/>
      <c r="G452" s="41"/>
      <c r="H452" s="53"/>
      <c r="I452" s="55"/>
      <c r="J452" s="41"/>
      <c r="K452" s="41"/>
      <c r="L452" s="56"/>
      <c r="M452" s="41"/>
      <c r="N452" s="41"/>
      <c r="O452" s="41"/>
      <c r="P452" s="41"/>
      <c r="Q452" s="53"/>
      <c r="R452" s="41"/>
      <c r="S452" s="41"/>
      <c r="T452" s="57"/>
      <c r="U452" s="41"/>
      <c r="V452" s="41"/>
      <c r="W452" s="56"/>
      <c r="X452" s="41"/>
      <c r="Y452" s="58"/>
      <c r="Z452" s="41"/>
      <c r="AA452" s="41"/>
      <c r="AB452" s="171" t="str" cm="1">
        <f t="array" ref="AB452">IFERROR(IF(COUNTA('Detailed Inventory'!$B452:$AA452)=0,"",IF(AND($B452="",$C452=""),"Error: Missing Response in Column B or C",IF(OR($E452="",$Q452=""),"Error: Missing Response in Column E or Q",INDEX(SL_Class[Entire SL Classification],MATCH(SUMIFS(SL_Class[Unique ID],SL_Class[UpSys SL Material],I452,SL_Class[UpSys Ever Previously Lead],H452,SL_Class[DownCus SL Material],T452),SL_Class[Unique ID],0),0)))),"Error: Invalid Column H, I, or T. Check spelling &amp; valid options (see dropdown)")</f>
        <v/>
      </c>
      <c r="AC452" s="32"/>
      <c r="AD452" s="31" t="b">
        <f t="shared" si="12"/>
        <v>0</v>
      </c>
      <c r="AE452" s="31" t="b">
        <f t="shared" si="13"/>
        <v>0</v>
      </c>
    </row>
    <row r="453" spans="1:31" ht="50.15" customHeight="1" x14ac:dyDescent="0.35">
      <c r="A453" s="100">
        <v>448</v>
      </c>
      <c r="B453" s="53"/>
      <c r="C453" s="41"/>
      <c r="D453" s="54"/>
      <c r="E453" s="53"/>
      <c r="F453" s="41"/>
      <c r="G453" s="41"/>
      <c r="H453" s="53"/>
      <c r="I453" s="55"/>
      <c r="J453" s="41"/>
      <c r="K453" s="41"/>
      <c r="L453" s="56"/>
      <c r="M453" s="41"/>
      <c r="N453" s="41"/>
      <c r="O453" s="41"/>
      <c r="P453" s="41"/>
      <c r="Q453" s="53"/>
      <c r="R453" s="41"/>
      <c r="S453" s="41"/>
      <c r="T453" s="57"/>
      <c r="U453" s="41"/>
      <c r="V453" s="41"/>
      <c r="W453" s="56"/>
      <c r="X453" s="41"/>
      <c r="Y453" s="58"/>
      <c r="Z453" s="41"/>
      <c r="AA453" s="41"/>
      <c r="AB453" s="171" t="str" cm="1">
        <f t="array" ref="AB453">IFERROR(IF(COUNTA('Detailed Inventory'!$B453:$AA453)=0,"",IF(AND($B453="",$C453=""),"Error: Missing Response in Column B or C",IF(OR($E453="",$Q453=""),"Error: Missing Response in Column E or Q",INDEX(SL_Class[Entire SL Classification],MATCH(SUMIFS(SL_Class[Unique ID],SL_Class[UpSys SL Material],I453,SL_Class[UpSys Ever Previously Lead],H453,SL_Class[DownCus SL Material],T453),SL_Class[Unique ID],0),0)))),"Error: Invalid Column H, I, or T. Check spelling &amp; valid options (see dropdown)")</f>
        <v/>
      </c>
      <c r="AC453" s="32"/>
      <c r="AD453" s="31" t="b">
        <f t="shared" si="12"/>
        <v>0</v>
      </c>
      <c r="AE453" s="31" t="b">
        <f t="shared" si="13"/>
        <v>0</v>
      </c>
    </row>
    <row r="454" spans="1:31" ht="50.15" customHeight="1" x14ac:dyDescent="0.35">
      <c r="A454" s="101">
        <v>449</v>
      </c>
      <c r="B454" s="53"/>
      <c r="C454" s="41"/>
      <c r="D454" s="54"/>
      <c r="E454" s="53"/>
      <c r="F454" s="41"/>
      <c r="G454" s="41"/>
      <c r="H454" s="53"/>
      <c r="I454" s="55"/>
      <c r="J454" s="41"/>
      <c r="K454" s="41"/>
      <c r="L454" s="56"/>
      <c r="M454" s="41"/>
      <c r="N454" s="41"/>
      <c r="O454" s="41"/>
      <c r="P454" s="41"/>
      <c r="Q454" s="53"/>
      <c r="R454" s="41"/>
      <c r="S454" s="41"/>
      <c r="T454" s="57"/>
      <c r="U454" s="41"/>
      <c r="V454" s="41"/>
      <c r="W454" s="56"/>
      <c r="X454" s="41"/>
      <c r="Y454" s="58"/>
      <c r="Z454" s="41"/>
      <c r="AA454" s="41"/>
      <c r="AB454" s="171" t="str" cm="1">
        <f t="array" ref="AB454">IFERROR(IF(COUNTA('Detailed Inventory'!$B454:$AA454)=0,"",IF(AND($B454="",$C454=""),"Error: Missing Response in Column B or C",IF(OR($E454="",$Q454=""),"Error: Missing Response in Column E or Q",INDEX(SL_Class[Entire SL Classification],MATCH(SUMIFS(SL_Class[Unique ID],SL_Class[UpSys SL Material],I454,SL_Class[UpSys Ever Previously Lead],H454,SL_Class[DownCus SL Material],T454),SL_Class[Unique ID],0),0)))),"Error: Invalid Column H, I, or T. Check spelling &amp; valid options (see dropdown)")</f>
        <v/>
      </c>
      <c r="AC454" s="32"/>
      <c r="AD454" s="31" t="b">
        <f t="shared" ref="AD454:AD517" si="14">COUNTIFS($B$6:$B$5005,"&lt;&gt;0",$B$6:$B$5005,"&lt;&gt;",$B$6:$B$5005,B454)&gt;1</f>
        <v>0</v>
      </c>
      <c r="AE454" s="31" t="b">
        <f t="shared" ref="AE454:AE517" si="15">COUNTIFS($C$6:$C$5005,"&lt;&gt;0",$C$6:$C$5005,"&lt;&gt;",$C$6:$C$5005,C454)&gt;1</f>
        <v>0</v>
      </c>
    </row>
    <row r="455" spans="1:31" ht="50.15" customHeight="1" x14ac:dyDescent="0.35">
      <c r="A455" s="100">
        <v>450</v>
      </c>
      <c r="B455" s="53"/>
      <c r="C455" s="41"/>
      <c r="D455" s="54"/>
      <c r="E455" s="53"/>
      <c r="F455" s="41"/>
      <c r="G455" s="41"/>
      <c r="H455" s="53"/>
      <c r="I455" s="55"/>
      <c r="J455" s="41"/>
      <c r="K455" s="41"/>
      <c r="L455" s="56"/>
      <c r="M455" s="41"/>
      <c r="N455" s="41"/>
      <c r="O455" s="41"/>
      <c r="P455" s="41"/>
      <c r="Q455" s="53"/>
      <c r="R455" s="41"/>
      <c r="S455" s="41"/>
      <c r="T455" s="57"/>
      <c r="U455" s="41"/>
      <c r="V455" s="41"/>
      <c r="W455" s="56"/>
      <c r="X455" s="41"/>
      <c r="Y455" s="58"/>
      <c r="Z455" s="41"/>
      <c r="AA455" s="41"/>
      <c r="AB455" s="171" t="str" cm="1">
        <f t="array" ref="AB455">IFERROR(IF(COUNTA('Detailed Inventory'!$B455:$AA455)=0,"",IF(AND($B455="",$C455=""),"Error: Missing Response in Column B or C",IF(OR($E455="",$Q455=""),"Error: Missing Response in Column E or Q",INDEX(SL_Class[Entire SL Classification],MATCH(SUMIFS(SL_Class[Unique ID],SL_Class[UpSys SL Material],I455,SL_Class[UpSys Ever Previously Lead],H455,SL_Class[DownCus SL Material],T455),SL_Class[Unique ID],0),0)))),"Error: Invalid Column H, I, or T. Check spelling &amp; valid options (see dropdown)")</f>
        <v/>
      </c>
      <c r="AC455" s="32"/>
      <c r="AD455" s="31" t="b">
        <f t="shared" si="14"/>
        <v>0</v>
      </c>
      <c r="AE455" s="31" t="b">
        <f t="shared" si="15"/>
        <v>0</v>
      </c>
    </row>
    <row r="456" spans="1:31" ht="50.15" customHeight="1" x14ac:dyDescent="0.35">
      <c r="A456" s="101">
        <v>451</v>
      </c>
      <c r="B456" s="53"/>
      <c r="C456" s="41"/>
      <c r="D456" s="54"/>
      <c r="E456" s="53"/>
      <c r="F456" s="41"/>
      <c r="G456" s="41"/>
      <c r="H456" s="53"/>
      <c r="I456" s="55"/>
      <c r="J456" s="41"/>
      <c r="K456" s="41"/>
      <c r="L456" s="56"/>
      <c r="M456" s="41"/>
      <c r="N456" s="41"/>
      <c r="O456" s="41"/>
      <c r="P456" s="41"/>
      <c r="Q456" s="53"/>
      <c r="R456" s="41"/>
      <c r="S456" s="41"/>
      <c r="T456" s="57"/>
      <c r="U456" s="41"/>
      <c r="V456" s="41"/>
      <c r="W456" s="56"/>
      <c r="X456" s="41"/>
      <c r="Y456" s="58"/>
      <c r="Z456" s="41"/>
      <c r="AA456" s="41"/>
      <c r="AB456" s="171" t="str" cm="1">
        <f t="array" ref="AB456">IFERROR(IF(COUNTA('Detailed Inventory'!$B456:$AA456)=0,"",IF(AND($B456="",$C456=""),"Error: Missing Response in Column B or C",IF(OR($E456="",$Q456=""),"Error: Missing Response in Column E or Q",INDEX(SL_Class[Entire SL Classification],MATCH(SUMIFS(SL_Class[Unique ID],SL_Class[UpSys SL Material],I456,SL_Class[UpSys Ever Previously Lead],H456,SL_Class[DownCus SL Material],T456),SL_Class[Unique ID],0),0)))),"Error: Invalid Column H, I, or T. Check spelling &amp; valid options (see dropdown)")</f>
        <v/>
      </c>
      <c r="AC456" s="32"/>
      <c r="AD456" s="31" t="b">
        <f t="shared" si="14"/>
        <v>0</v>
      </c>
      <c r="AE456" s="31" t="b">
        <f t="shared" si="15"/>
        <v>0</v>
      </c>
    </row>
    <row r="457" spans="1:31" ht="50.15" customHeight="1" x14ac:dyDescent="0.35">
      <c r="A457" s="100">
        <v>452</v>
      </c>
      <c r="B457" s="53"/>
      <c r="C457" s="41"/>
      <c r="D457" s="54"/>
      <c r="E457" s="53"/>
      <c r="F457" s="41"/>
      <c r="G457" s="41"/>
      <c r="H457" s="53"/>
      <c r="I457" s="55"/>
      <c r="J457" s="41"/>
      <c r="K457" s="41"/>
      <c r="L457" s="56"/>
      <c r="M457" s="41"/>
      <c r="N457" s="41"/>
      <c r="O457" s="41"/>
      <c r="P457" s="41"/>
      <c r="Q457" s="53"/>
      <c r="R457" s="41"/>
      <c r="S457" s="41"/>
      <c r="T457" s="57"/>
      <c r="U457" s="41"/>
      <c r="V457" s="41"/>
      <c r="W457" s="56"/>
      <c r="X457" s="41"/>
      <c r="Y457" s="58"/>
      <c r="Z457" s="41"/>
      <c r="AA457" s="41"/>
      <c r="AB457" s="171" t="str" cm="1">
        <f t="array" ref="AB457">IFERROR(IF(COUNTA('Detailed Inventory'!$B457:$AA457)=0,"",IF(AND($B457="",$C457=""),"Error: Missing Response in Column B or C",IF(OR($E457="",$Q457=""),"Error: Missing Response in Column E or Q",INDEX(SL_Class[Entire SL Classification],MATCH(SUMIFS(SL_Class[Unique ID],SL_Class[UpSys SL Material],I457,SL_Class[UpSys Ever Previously Lead],H457,SL_Class[DownCus SL Material],T457),SL_Class[Unique ID],0),0)))),"Error: Invalid Column H, I, or T. Check spelling &amp; valid options (see dropdown)")</f>
        <v/>
      </c>
      <c r="AC457" s="32"/>
      <c r="AD457" s="31" t="b">
        <f t="shared" si="14"/>
        <v>0</v>
      </c>
      <c r="AE457" s="31" t="b">
        <f t="shared" si="15"/>
        <v>0</v>
      </c>
    </row>
    <row r="458" spans="1:31" ht="50.15" customHeight="1" x14ac:dyDescent="0.35">
      <c r="A458" s="101">
        <v>453</v>
      </c>
      <c r="B458" s="53"/>
      <c r="C458" s="41"/>
      <c r="D458" s="54"/>
      <c r="E458" s="53"/>
      <c r="F458" s="41"/>
      <c r="G458" s="41"/>
      <c r="H458" s="53"/>
      <c r="I458" s="55"/>
      <c r="J458" s="41"/>
      <c r="K458" s="41"/>
      <c r="L458" s="56"/>
      <c r="M458" s="41"/>
      <c r="N458" s="41"/>
      <c r="O458" s="41"/>
      <c r="P458" s="41"/>
      <c r="Q458" s="53"/>
      <c r="R458" s="41"/>
      <c r="S458" s="41"/>
      <c r="T458" s="57"/>
      <c r="U458" s="41"/>
      <c r="V458" s="41"/>
      <c r="W458" s="56"/>
      <c r="X458" s="41"/>
      <c r="Y458" s="58"/>
      <c r="Z458" s="41"/>
      <c r="AA458" s="41"/>
      <c r="AB458" s="171" t="str" cm="1">
        <f t="array" ref="AB458">IFERROR(IF(COUNTA('Detailed Inventory'!$B458:$AA458)=0,"",IF(AND($B458="",$C458=""),"Error: Missing Response in Column B or C",IF(OR($E458="",$Q458=""),"Error: Missing Response in Column E or Q",INDEX(SL_Class[Entire SL Classification],MATCH(SUMIFS(SL_Class[Unique ID],SL_Class[UpSys SL Material],I458,SL_Class[UpSys Ever Previously Lead],H458,SL_Class[DownCus SL Material],T458),SL_Class[Unique ID],0),0)))),"Error: Invalid Column H, I, or T. Check spelling &amp; valid options (see dropdown)")</f>
        <v/>
      </c>
      <c r="AC458" s="32"/>
      <c r="AD458" s="31" t="b">
        <f t="shared" si="14"/>
        <v>0</v>
      </c>
      <c r="AE458" s="31" t="b">
        <f t="shared" si="15"/>
        <v>0</v>
      </c>
    </row>
    <row r="459" spans="1:31" ht="50.15" customHeight="1" x14ac:dyDescent="0.35">
      <c r="A459" s="100">
        <v>454</v>
      </c>
      <c r="B459" s="53"/>
      <c r="C459" s="41"/>
      <c r="D459" s="54"/>
      <c r="E459" s="53"/>
      <c r="F459" s="41"/>
      <c r="G459" s="41"/>
      <c r="H459" s="53"/>
      <c r="I459" s="55"/>
      <c r="J459" s="41"/>
      <c r="K459" s="41"/>
      <c r="L459" s="56"/>
      <c r="M459" s="41"/>
      <c r="N459" s="41"/>
      <c r="O459" s="41"/>
      <c r="P459" s="41"/>
      <c r="Q459" s="53"/>
      <c r="R459" s="41"/>
      <c r="S459" s="41"/>
      <c r="T459" s="57"/>
      <c r="U459" s="41"/>
      <c r="V459" s="41"/>
      <c r="W459" s="56"/>
      <c r="X459" s="41"/>
      <c r="Y459" s="58"/>
      <c r="Z459" s="41"/>
      <c r="AA459" s="41"/>
      <c r="AB459" s="171" t="str" cm="1">
        <f t="array" ref="AB459">IFERROR(IF(COUNTA('Detailed Inventory'!$B459:$AA459)=0,"",IF(AND($B459="",$C459=""),"Error: Missing Response in Column B or C",IF(OR($E459="",$Q459=""),"Error: Missing Response in Column E or Q",INDEX(SL_Class[Entire SL Classification],MATCH(SUMIFS(SL_Class[Unique ID],SL_Class[UpSys SL Material],I459,SL_Class[UpSys Ever Previously Lead],H459,SL_Class[DownCus SL Material],T459),SL_Class[Unique ID],0),0)))),"Error: Invalid Column H, I, or T. Check spelling &amp; valid options (see dropdown)")</f>
        <v/>
      </c>
      <c r="AC459" s="32"/>
      <c r="AD459" s="31" t="b">
        <f t="shared" si="14"/>
        <v>0</v>
      </c>
      <c r="AE459" s="31" t="b">
        <f t="shared" si="15"/>
        <v>0</v>
      </c>
    </row>
    <row r="460" spans="1:31" ht="50.15" customHeight="1" x14ac:dyDescent="0.35">
      <c r="A460" s="101">
        <v>455</v>
      </c>
      <c r="B460" s="53"/>
      <c r="C460" s="41"/>
      <c r="D460" s="54"/>
      <c r="E460" s="53"/>
      <c r="F460" s="41"/>
      <c r="G460" s="41"/>
      <c r="H460" s="53"/>
      <c r="I460" s="55"/>
      <c r="J460" s="41"/>
      <c r="K460" s="41"/>
      <c r="L460" s="56"/>
      <c r="M460" s="41"/>
      <c r="N460" s="41"/>
      <c r="O460" s="41"/>
      <c r="P460" s="41"/>
      <c r="Q460" s="53"/>
      <c r="R460" s="41"/>
      <c r="S460" s="41"/>
      <c r="T460" s="57"/>
      <c r="U460" s="41"/>
      <c r="V460" s="41"/>
      <c r="W460" s="56"/>
      <c r="X460" s="41"/>
      <c r="Y460" s="58"/>
      <c r="Z460" s="41"/>
      <c r="AA460" s="41"/>
      <c r="AB460" s="171" t="str" cm="1">
        <f t="array" ref="AB460">IFERROR(IF(COUNTA('Detailed Inventory'!$B460:$AA460)=0,"",IF(AND($B460="",$C460=""),"Error: Missing Response in Column B or C",IF(OR($E460="",$Q460=""),"Error: Missing Response in Column E or Q",INDEX(SL_Class[Entire SL Classification],MATCH(SUMIFS(SL_Class[Unique ID],SL_Class[UpSys SL Material],I460,SL_Class[UpSys Ever Previously Lead],H460,SL_Class[DownCus SL Material],T460),SL_Class[Unique ID],0),0)))),"Error: Invalid Column H, I, or T. Check spelling &amp; valid options (see dropdown)")</f>
        <v/>
      </c>
      <c r="AC460" s="32"/>
      <c r="AD460" s="31" t="b">
        <f t="shared" si="14"/>
        <v>0</v>
      </c>
      <c r="AE460" s="31" t="b">
        <f t="shared" si="15"/>
        <v>0</v>
      </c>
    </row>
    <row r="461" spans="1:31" ht="50.15" customHeight="1" x14ac:dyDescent="0.35">
      <c r="A461" s="100">
        <v>456</v>
      </c>
      <c r="B461" s="53"/>
      <c r="C461" s="41"/>
      <c r="D461" s="54"/>
      <c r="E461" s="53"/>
      <c r="F461" s="41"/>
      <c r="G461" s="41"/>
      <c r="H461" s="53"/>
      <c r="I461" s="55"/>
      <c r="J461" s="41"/>
      <c r="K461" s="41"/>
      <c r="L461" s="56"/>
      <c r="M461" s="41"/>
      <c r="N461" s="41"/>
      <c r="O461" s="41"/>
      <c r="P461" s="41"/>
      <c r="Q461" s="53"/>
      <c r="R461" s="41"/>
      <c r="S461" s="41"/>
      <c r="T461" s="57"/>
      <c r="U461" s="41"/>
      <c r="V461" s="41"/>
      <c r="W461" s="56"/>
      <c r="X461" s="41"/>
      <c r="Y461" s="58"/>
      <c r="Z461" s="41"/>
      <c r="AA461" s="41"/>
      <c r="AB461" s="171" t="str" cm="1">
        <f t="array" ref="AB461">IFERROR(IF(COUNTA('Detailed Inventory'!$B461:$AA461)=0,"",IF(AND($B461="",$C461=""),"Error: Missing Response in Column B or C",IF(OR($E461="",$Q461=""),"Error: Missing Response in Column E or Q",INDEX(SL_Class[Entire SL Classification],MATCH(SUMIFS(SL_Class[Unique ID],SL_Class[UpSys SL Material],I461,SL_Class[UpSys Ever Previously Lead],H461,SL_Class[DownCus SL Material],T461),SL_Class[Unique ID],0),0)))),"Error: Invalid Column H, I, or T. Check spelling &amp; valid options (see dropdown)")</f>
        <v/>
      </c>
      <c r="AC461" s="32"/>
      <c r="AD461" s="31" t="b">
        <f t="shared" si="14"/>
        <v>0</v>
      </c>
      <c r="AE461" s="31" t="b">
        <f t="shared" si="15"/>
        <v>0</v>
      </c>
    </row>
    <row r="462" spans="1:31" ht="50.15" customHeight="1" x14ac:dyDescent="0.35">
      <c r="A462" s="101">
        <v>457</v>
      </c>
      <c r="B462" s="53"/>
      <c r="C462" s="41"/>
      <c r="D462" s="54"/>
      <c r="E462" s="53"/>
      <c r="F462" s="41"/>
      <c r="G462" s="41"/>
      <c r="H462" s="53"/>
      <c r="I462" s="55"/>
      <c r="J462" s="41"/>
      <c r="K462" s="41"/>
      <c r="L462" s="56"/>
      <c r="M462" s="41"/>
      <c r="N462" s="41"/>
      <c r="O462" s="41"/>
      <c r="P462" s="41"/>
      <c r="Q462" s="53"/>
      <c r="R462" s="41"/>
      <c r="S462" s="41"/>
      <c r="T462" s="57"/>
      <c r="U462" s="41"/>
      <c r="V462" s="41"/>
      <c r="W462" s="56"/>
      <c r="X462" s="41"/>
      <c r="Y462" s="58"/>
      <c r="Z462" s="41"/>
      <c r="AA462" s="41"/>
      <c r="AB462" s="171" t="str" cm="1">
        <f t="array" ref="AB462">IFERROR(IF(COUNTA('Detailed Inventory'!$B462:$AA462)=0,"",IF(AND($B462="",$C462=""),"Error: Missing Response in Column B or C",IF(OR($E462="",$Q462=""),"Error: Missing Response in Column E or Q",INDEX(SL_Class[Entire SL Classification],MATCH(SUMIFS(SL_Class[Unique ID],SL_Class[UpSys SL Material],I462,SL_Class[UpSys Ever Previously Lead],H462,SL_Class[DownCus SL Material],T462),SL_Class[Unique ID],0),0)))),"Error: Invalid Column H, I, or T. Check spelling &amp; valid options (see dropdown)")</f>
        <v/>
      </c>
      <c r="AC462" s="32"/>
      <c r="AD462" s="31" t="b">
        <f t="shared" si="14"/>
        <v>0</v>
      </c>
      <c r="AE462" s="31" t="b">
        <f t="shared" si="15"/>
        <v>0</v>
      </c>
    </row>
    <row r="463" spans="1:31" ht="50.15" customHeight="1" x14ac:dyDescent="0.35">
      <c r="A463" s="100">
        <v>458</v>
      </c>
      <c r="B463" s="53"/>
      <c r="C463" s="41"/>
      <c r="D463" s="54"/>
      <c r="E463" s="53"/>
      <c r="F463" s="41"/>
      <c r="G463" s="41"/>
      <c r="H463" s="53"/>
      <c r="I463" s="55"/>
      <c r="J463" s="41"/>
      <c r="K463" s="41"/>
      <c r="L463" s="56"/>
      <c r="M463" s="41"/>
      <c r="N463" s="41"/>
      <c r="O463" s="41"/>
      <c r="P463" s="41"/>
      <c r="Q463" s="53"/>
      <c r="R463" s="41"/>
      <c r="S463" s="41"/>
      <c r="T463" s="57"/>
      <c r="U463" s="41"/>
      <c r="V463" s="41"/>
      <c r="W463" s="56"/>
      <c r="X463" s="41"/>
      <c r="Y463" s="58"/>
      <c r="Z463" s="41"/>
      <c r="AA463" s="41"/>
      <c r="AB463" s="171" t="str" cm="1">
        <f t="array" ref="AB463">IFERROR(IF(COUNTA('Detailed Inventory'!$B463:$AA463)=0,"",IF(AND($B463="",$C463=""),"Error: Missing Response in Column B or C",IF(OR($E463="",$Q463=""),"Error: Missing Response in Column E or Q",INDEX(SL_Class[Entire SL Classification],MATCH(SUMIFS(SL_Class[Unique ID],SL_Class[UpSys SL Material],I463,SL_Class[UpSys Ever Previously Lead],H463,SL_Class[DownCus SL Material],T463),SL_Class[Unique ID],0),0)))),"Error: Invalid Column H, I, or T. Check spelling &amp; valid options (see dropdown)")</f>
        <v/>
      </c>
      <c r="AC463" s="32"/>
      <c r="AD463" s="31" t="b">
        <f t="shared" si="14"/>
        <v>0</v>
      </c>
      <c r="AE463" s="31" t="b">
        <f t="shared" si="15"/>
        <v>0</v>
      </c>
    </row>
    <row r="464" spans="1:31" ht="50.15" customHeight="1" x14ac:dyDescent="0.35">
      <c r="A464" s="101">
        <v>459</v>
      </c>
      <c r="B464" s="53"/>
      <c r="C464" s="41"/>
      <c r="D464" s="54"/>
      <c r="E464" s="53"/>
      <c r="F464" s="41"/>
      <c r="G464" s="41"/>
      <c r="H464" s="53"/>
      <c r="I464" s="55"/>
      <c r="J464" s="41"/>
      <c r="K464" s="41"/>
      <c r="L464" s="56"/>
      <c r="M464" s="41"/>
      <c r="N464" s="41"/>
      <c r="O464" s="41"/>
      <c r="P464" s="41"/>
      <c r="Q464" s="53"/>
      <c r="R464" s="41"/>
      <c r="S464" s="41"/>
      <c r="T464" s="57"/>
      <c r="U464" s="41"/>
      <c r="V464" s="41"/>
      <c r="W464" s="56"/>
      <c r="X464" s="41"/>
      <c r="Y464" s="58"/>
      <c r="Z464" s="41"/>
      <c r="AA464" s="41"/>
      <c r="AB464" s="171" t="str" cm="1">
        <f t="array" ref="AB464">IFERROR(IF(COUNTA('Detailed Inventory'!$B464:$AA464)=0,"",IF(AND($B464="",$C464=""),"Error: Missing Response in Column B or C",IF(OR($E464="",$Q464=""),"Error: Missing Response in Column E or Q",INDEX(SL_Class[Entire SL Classification],MATCH(SUMIFS(SL_Class[Unique ID],SL_Class[UpSys SL Material],I464,SL_Class[UpSys Ever Previously Lead],H464,SL_Class[DownCus SL Material],T464),SL_Class[Unique ID],0),0)))),"Error: Invalid Column H, I, or T. Check spelling &amp; valid options (see dropdown)")</f>
        <v/>
      </c>
      <c r="AC464" s="32"/>
      <c r="AD464" s="31" t="b">
        <f t="shared" si="14"/>
        <v>0</v>
      </c>
      <c r="AE464" s="31" t="b">
        <f t="shared" si="15"/>
        <v>0</v>
      </c>
    </row>
    <row r="465" spans="1:31" ht="50.15" customHeight="1" x14ac:dyDescent="0.35">
      <c r="A465" s="100">
        <v>460</v>
      </c>
      <c r="B465" s="53"/>
      <c r="C465" s="41"/>
      <c r="D465" s="54"/>
      <c r="E465" s="53"/>
      <c r="F465" s="41"/>
      <c r="G465" s="41"/>
      <c r="H465" s="53"/>
      <c r="I465" s="55"/>
      <c r="J465" s="41"/>
      <c r="K465" s="41"/>
      <c r="L465" s="56"/>
      <c r="M465" s="41"/>
      <c r="N465" s="41"/>
      <c r="O465" s="41"/>
      <c r="P465" s="41"/>
      <c r="Q465" s="53"/>
      <c r="R465" s="41"/>
      <c r="S465" s="41"/>
      <c r="T465" s="57"/>
      <c r="U465" s="41"/>
      <c r="V465" s="41"/>
      <c r="W465" s="56"/>
      <c r="X465" s="41"/>
      <c r="Y465" s="58"/>
      <c r="Z465" s="41"/>
      <c r="AA465" s="41"/>
      <c r="AB465" s="171" t="str" cm="1">
        <f t="array" ref="AB465">IFERROR(IF(COUNTA('Detailed Inventory'!$B465:$AA465)=0,"",IF(AND($B465="",$C465=""),"Error: Missing Response in Column B or C",IF(OR($E465="",$Q465=""),"Error: Missing Response in Column E or Q",INDEX(SL_Class[Entire SL Classification],MATCH(SUMIFS(SL_Class[Unique ID],SL_Class[UpSys SL Material],I465,SL_Class[UpSys Ever Previously Lead],H465,SL_Class[DownCus SL Material],T465),SL_Class[Unique ID],0),0)))),"Error: Invalid Column H, I, or T. Check spelling &amp; valid options (see dropdown)")</f>
        <v/>
      </c>
      <c r="AC465" s="32"/>
      <c r="AD465" s="31" t="b">
        <f t="shared" si="14"/>
        <v>0</v>
      </c>
      <c r="AE465" s="31" t="b">
        <f t="shared" si="15"/>
        <v>0</v>
      </c>
    </row>
    <row r="466" spans="1:31" ht="50.15" customHeight="1" x14ac:dyDescent="0.35">
      <c r="A466" s="101">
        <v>461</v>
      </c>
      <c r="B466" s="53"/>
      <c r="C466" s="41"/>
      <c r="D466" s="54"/>
      <c r="E466" s="53"/>
      <c r="F466" s="41"/>
      <c r="G466" s="41"/>
      <c r="H466" s="53"/>
      <c r="I466" s="55"/>
      <c r="J466" s="41"/>
      <c r="K466" s="41"/>
      <c r="L466" s="56"/>
      <c r="M466" s="41"/>
      <c r="N466" s="41"/>
      <c r="O466" s="41"/>
      <c r="P466" s="41"/>
      <c r="Q466" s="53"/>
      <c r="R466" s="41"/>
      <c r="S466" s="41"/>
      <c r="T466" s="57"/>
      <c r="U466" s="41"/>
      <c r="V466" s="41"/>
      <c r="W466" s="56"/>
      <c r="X466" s="41"/>
      <c r="Y466" s="58"/>
      <c r="Z466" s="41"/>
      <c r="AA466" s="41"/>
      <c r="AB466" s="171" t="str" cm="1">
        <f t="array" ref="AB466">IFERROR(IF(COUNTA('Detailed Inventory'!$B466:$AA466)=0,"",IF(AND($B466="",$C466=""),"Error: Missing Response in Column B or C",IF(OR($E466="",$Q466=""),"Error: Missing Response in Column E or Q",INDEX(SL_Class[Entire SL Classification],MATCH(SUMIFS(SL_Class[Unique ID],SL_Class[UpSys SL Material],I466,SL_Class[UpSys Ever Previously Lead],H466,SL_Class[DownCus SL Material],T466),SL_Class[Unique ID],0),0)))),"Error: Invalid Column H, I, or T. Check spelling &amp; valid options (see dropdown)")</f>
        <v/>
      </c>
      <c r="AC466" s="32"/>
      <c r="AD466" s="31" t="b">
        <f t="shared" si="14"/>
        <v>0</v>
      </c>
      <c r="AE466" s="31" t="b">
        <f t="shared" si="15"/>
        <v>0</v>
      </c>
    </row>
    <row r="467" spans="1:31" ht="50.15" customHeight="1" x14ac:dyDescent="0.35">
      <c r="A467" s="100">
        <v>462</v>
      </c>
      <c r="B467" s="53"/>
      <c r="C467" s="41"/>
      <c r="D467" s="54"/>
      <c r="E467" s="53"/>
      <c r="F467" s="41"/>
      <c r="G467" s="41"/>
      <c r="H467" s="53"/>
      <c r="I467" s="55"/>
      <c r="J467" s="41"/>
      <c r="K467" s="41"/>
      <c r="L467" s="56"/>
      <c r="M467" s="41"/>
      <c r="N467" s="41"/>
      <c r="O467" s="41"/>
      <c r="P467" s="41"/>
      <c r="Q467" s="53"/>
      <c r="R467" s="41"/>
      <c r="S467" s="41"/>
      <c r="T467" s="57"/>
      <c r="U467" s="41"/>
      <c r="V467" s="41"/>
      <c r="W467" s="56"/>
      <c r="X467" s="41"/>
      <c r="Y467" s="58"/>
      <c r="Z467" s="41"/>
      <c r="AA467" s="41"/>
      <c r="AB467" s="171" t="str" cm="1">
        <f t="array" ref="AB467">IFERROR(IF(COUNTA('Detailed Inventory'!$B467:$AA467)=0,"",IF(AND($B467="",$C467=""),"Error: Missing Response in Column B or C",IF(OR($E467="",$Q467=""),"Error: Missing Response in Column E or Q",INDEX(SL_Class[Entire SL Classification],MATCH(SUMIFS(SL_Class[Unique ID],SL_Class[UpSys SL Material],I467,SL_Class[UpSys Ever Previously Lead],H467,SL_Class[DownCus SL Material],T467),SL_Class[Unique ID],0),0)))),"Error: Invalid Column H, I, or T. Check spelling &amp; valid options (see dropdown)")</f>
        <v/>
      </c>
      <c r="AC467" s="32"/>
      <c r="AD467" s="31" t="b">
        <f t="shared" si="14"/>
        <v>0</v>
      </c>
      <c r="AE467" s="31" t="b">
        <f t="shared" si="15"/>
        <v>0</v>
      </c>
    </row>
    <row r="468" spans="1:31" ht="50.15" customHeight="1" x14ac:dyDescent="0.35">
      <c r="A468" s="101">
        <v>463</v>
      </c>
      <c r="B468" s="53"/>
      <c r="C468" s="41"/>
      <c r="D468" s="54"/>
      <c r="E468" s="53"/>
      <c r="F468" s="41"/>
      <c r="G468" s="41"/>
      <c r="H468" s="53"/>
      <c r="I468" s="55"/>
      <c r="J468" s="41"/>
      <c r="K468" s="41"/>
      <c r="L468" s="56"/>
      <c r="M468" s="41"/>
      <c r="N468" s="41"/>
      <c r="O468" s="41"/>
      <c r="P468" s="41"/>
      <c r="Q468" s="53"/>
      <c r="R468" s="41"/>
      <c r="S468" s="41"/>
      <c r="T468" s="57"/>
      <c r="U468" s="41"/>
      <c r="V468" s="41"/>
      <c r="W468" s="56"/>
      <c r="X468" s="41"/>
      <c r="Y468" s="58"/>
      <c r="Z468" s="41"/>
      <c r="AA468" s="41"/>
      <c r="AB468" s="171" t="str" cm="1">
        <f t="array" ref="AB468">IFERROR(IF(COUNTA('Detailed Inventory'!$B468:$AA468)=0,"",IF(AND($B468="",$C468=""),"Error: Missing Response in Column B or C",IF(OR($E468="",$Q468=""),"Error: Missing Response in Column E or Q",INDEX(SL_Class[Entire SL Classification],MATCH(SUMIFS(SL_Class[Unique ID],SL_Class[UpSys SL Material],I468,SL_Class[UpSys Ever Previously Lead],H468,SL_Class[DownCus SL Material],T468),SL_Class[Unique ID],0),0)))),"Error: Invalid Column H, I, or T. Check spelling &amp; valid options (see dropdown)")</f>
        <v/>
      </c>
      <c r="AC468" s="32"/>
      <c r="AD468" s="31" t="b">
        <f t="shared" si="14"/>
        <v>0</v>
      </c>
      <c r="AE468" s="31" t="b">
        <f t="shared" si="15"/>
        <v>0</v>
      </c>
    </row>
    <row r="469" spans="1:31" ht="50.15" customHeight="1" x14ac:dyDescent="0.35">
      <c r="A469" s="100">
        <v>464</v>
      </c>
      <c r="B469" s="53"/>
      <c r="C469" s="41"/>
      <c r="D469" s="54"/>
      <c r="E469" s="53"/>
      <c r="F469" s="41"/>
      <c r="G469" s="41"/>
      <c r="H469" s="53"/>
      <c r="I469" s="55"/>
      <c r="J469" s="41"/>
      <c r="K469" s="41"/>
      <c r="L469" s="56"/>
      <c r="M469" s="41"/>
      <c r="N469" s="41"/>
      <c r="O469" s="41"/>
      <c r="P469" s="41"/>
      <c r="Q469" s="53"/>
      <c r="R469" s="41"/>
      <c r="S469" s="41"/>
      <c r="T469" s="57"/>
      <c r="U469" s="41"/>
      <c r="V469" s="41"/>
      <c r="W469" s="56"/>
      <c r="X469" s="41"/>
      <c r="Y469" s="58"/>
      <c r="Z469" s="41"/>
      <c r="AA469" s="41"/>
      <c r="AB469" s="171" t="str" cm="1">
        <f t="array" ref="AB469">IFERROR(IF(COUNTA('Detailed Inventory'!$B469:$AA469)=0,"",IF(AND($B469="",$C469=""),"Error: Missing Response in Column B or C",IF(OR($E469="",$Q469=""),"Error: Missing Response in Column E or Q",INDEX(SL_Class[Entire SL Classification],MATCH(SUMIFS(SL_Class[Unique ID],SL_Class[UpSys SL Material],I469,SL_Class[UpSys Ever Previously Lead],H469,SL_Class[DownCus SL Material],T469),SL_Class[Unique ID],0),0)))),"Error: Invalid Column H, I, or T. Check spelling &amp; valid options (see dropdown)")</f>
        <v/>
      </c>
      <c r="AC469" s="32"/>
      <c r="AD469" s="31" t="b">
        <f t="shared" si="14"/>
        <v>0</v>
      </c>
      <c r="AE469" s="31" t="b">
        <f t="shared" si="15"/>
        <v>0</v>
      </c>
    </row>
    <row r="470" spans="1:31" ht="50.15" customHeight="1" x14ac:dyDescent="0.35">
      <c r="A470" s="101">
        <v>465</v>
      </c>
      <c r="B470" s="53"/>
      <c r="C470" s="41"/>
      <c r="D470" s="54"/>
      <c r="E470" s="53"/>
      <c r="F470" s="41"/>
      <c r="G470" s="41"/>
      <c r="H470" s="53"/>
      <c r="I470" s="55"/>
      <c r="J470" s="41"/>
      <c r="K470" s="41"/>
      <c r="L470" s="56"/>
      <c r="M470" s="41"/>
      <c r="N470" s="41"/>
      <c r="O470" s="41"/>
      <c r="P470" s="41"/>
      <c r="Q470" s="53"/>
      <c r="R470" s="41"/>
      <c r="S470" s="41"/>
      <c r="T470" s="57"/>
      <c r="U470" s="41"/>
      <c r="V470" s="41"/>
      <c r="W470" s="56"/>
      <c r="X470" s="41"/>
      <c r="Y470" s="58"/>
      <c r="Z470" s="41"/>
      <c r="AA470" s="41"/>
      <c r="AB470" s="171" t="str" cm="1">
        <f t="array" ref="AB470">IFERROR(IF(COUNTA('Detailed Inventory'!$B470:$AA470)=0,"",IF(AND($B470="",$C470=""),"Error: Missing Response in Column B or C",IF(OR($E470="",$Q470=""),"Error: Missing Response in Column E or Q",INDEX(SL_Class[Entire SL Classification],MATCH(SUMIFS(SL_Class[Unique ID],SL_Class[UpSys SL Material],I470,SL_Class[UpSys Ever Previously Lead],H470,SL_Class[DownCus SL Material],T470),SL_Class[Unique ID],0),0)))),"Error: Invalid Column H, I, or T. Check spelling &amp; valid options (see dropdown)")</f>
        <v/>
      </c>
      <c r="AC470" s="32"/>
      <c r="AD470" s="31" t="b">
        <f t="shared" si="14"/>
        <v>0</v>
      </c>
      <c r="AE470" s="31" t="b">
        <f t="shared" si="15"/>
        <v>0</v>
      </c>
    </row>
    <row r="471" spans="1:31" ht="50.15" customHeight="1" x14ac:dyDescent="0.35">
      <c r="A471" s="100">
        <v>466</v>
      </c>
      <c r="B471" s="53"/>
      <c r="C471" s="41"/>
      <c r="D471" s="54"/>
      <c r="E471" s="53"/>
      <c r="F471" s="41"/>
      <c r="G471" s="41"/>
      <c r="H471" s="53"/>
      <c r="I471" s="55"/>
      <c r="J471" s="41"/>
      <c r="K471" s="41"/>
      <c r="L471" s="56"/>
      <c r="M471" s="41"/>
      <c r="N471" s="41"/>
      <c r="O471" s="41"/>
      <c r="P471" s="41"/>
      <c r="Q471" s="53"/>
      <c r="R471" s="41"/>
      <c r="S471" s="41"/>
      <c r="T471" s="57"/>
      <c r="U471" s="41"/>
      <c r="V471" s="41"/>
      <c r="W471" s="56"/>
      <c r="X471" s="41"/>
      <c r="Y471" s="58"/>
      <c r="Z471" s="41"/>
      <c r="AA471" s="41"/>
      <c r="AB471" s="171" t="str" cm="1">
        <f t="array" ref="AB471">IFERROR(IF(COUNTA('Detailed Inventory'!$B471:$AA471)=0,"",IF(AND($B471="",$C471=""),"Error: Missing Response in Column B or C",IF(OR($E471="",$Q471=""),"Error: Missing Response in Column E or Q",INDEX(SL_Class[Entire SL Classification],MATCH(SUMIFS(SL_Class[Unique ID],SL_Class[UpSys SL Material],I471,SL_Class[UpSys Ever Previously Lead],H471,SL_Class[DownCus SL Material],T471),SL_Class[Unique ID],0),0)))),"Error: Invalid Column H, I, or T. Check spelling &amp; valid options (see dropdown)")</f>
        <v/>
      </c>
      <c r="AC471" s="32"/>
      <c r="AD471" s="31" t="b">
        <f t="shared" si="14"/>
        <v>0</v>
      </c>
      <c r="AE471" s="31" t="b">
        <f t="shared" si="15"/>
        <v>0</v>
      </c>
    </row>
    <row r="472" spans="1:31" ht="50.15" customHeight="1" x14ac:dyDescent="0.35">
      <c r="A472" s="101">
        <v>467</v>
      </c>
      <c r="B472" s="53"/>
      <c r="C472" s="41"/>
      <c r="D472" s="54"/>
      <c r="E472" s="53"/>
      <c r="F472" s="41"/>
      <c r="G472" s="41"/>
      <c r="H472" s="53"/>
      <c r="I472" s="55"/>
      <c r="J472" s="41"/>
      <c r="K472" s="41"/>
      <c r="L472" s="56"/>
      <c r="M472" s="41"/>
      <c r="N472" s="41"/>
      <c r="O472" s="41"/>
      <c r="P472" s="41"/>
      <c r="Q472" s="53"/>
      <c r="R472" s="41"/>
      <c r="S472" s="41"/>
      <c r="T472" s="57"/>
      <c r="U472" s="41"/>
      <c r="V472" s="41"/>
      <c r="W472" s="56"/>
      <c r="X472" s="41"/>
      <c r="Y472" s="58"/>
      <c r="Z472" s="41"/>
      <c r="AA472" s="41"/>
      <c r="AB472" s="171" t="str" cm="1">
        <f t="array" ref="AB472">IFERROR(IF(COUNTA('Detailed Inventory'!$B472:$AA472)=0,"",IF(AND($B472="",$C472=""),"Error: Missing Response in Column B or C",IF(OR($E472="",$Q472=""),"Error: Missing Response in Column E or Q",INDEX(SL_Class[Entire SL Classification],MATCH(SUMIFS(SL_Class[Unique ID],SL_Class[UpSys SL Material],I472,SL_Class[UpSys Ever Previously Lead],H472,SL_Class[DownCus SL Material],T472),SL_Class[Unique ID],0),0)))),"Error: Invalid Column H, I, or T. Check spelling &amp; valid options (see dropdown)")</f>
        <v/>
      </c>
      <c r="AC472" s="32"/>
      <c r="AD472" s="31" t="b">
        <f t="shared" si="14"/>
        <v>0</v>
      </c>
      <c r="AE472" s="31" t="b">
        <f t="shared" si="15"/>
        <v>0</v>
      </c>
    </row>
    <row r="473" spans="1:31" ht="50.15" customHeight="1" x14ac:dyDescent="0.35">
      <c r="A473" s="100">
        <v>468</v>
      </c>
      <c r="B473" s="53"/>
      <c r="C473" s="41"/>
      <c r="D473" s="54"/>
      <c r="E473" s="53"/>
      <c r="F473" s="41"/>
      <c r="G473" s="41"/>
      <c r="H473" s="53"/>
      <c r="I473" s="55"/>
      <c r="J473" s="41"/>
      <c r="K473" s="41"/>
      <c r="L473" s="56"/>
      <c r="M473" s="41"/>
      <c r="N473" s="41"/>
      <c r="O473" s="41"/>
      <c r="P473" s="41"/>
      <c r="Q473" s="53"/>
      <c r="R473" s="41"/>
      <c r="S473" s="41"/>
      <c r="T473" s="57"/>
      <c r="U473" s="41"/>
      <c r="V473" s="41"/>
      <c r="W473" s="56"/>
      <c r="X473" s="41"/>
      <c r="Y473" s="58"/>
      <c r="Z473" s="41"/>
      <c r="AA473" s="41"/>
      <c r="AB473" s="171" t="str" cm="1">
        <f t="array" ref="AB473">IFERROR(IF(COUNTA('Detailed Inventory'!$B473:$AA473)=0,"",IF(AND($B473="",$C473=""),"Error: Missing Response in Column B or C",IF(OR($E473="",$Q473=""),"Error: Missing Response in Column E or Q",INDEX(SL_Class[Entire SL Classification],MATCH(SUMIFS(SL_Class[Unique ID],SL_Class[UpSys SL Material],I473,SL_Class[UpSys Ever Previously Lead],H473,SL_Class[DownCus SL Material],T473),SL_Class[Unique ID],0),0)))),"Error: Invalid Column H, I, or T. Check spelling &amp; valid options (see dropdown)")</f>
        <v/>
      </c>
      <c r="AC473" s="32"/>
      <c r="AD473" s="31" t="b">
        <f t="shared" si="14"/>
        <v>0</v>
      </c>
      <c r="AE473" s="31" t="b">
        <f t="shared" si="15"/>
        <v>0</v>
      </c>
    </row>
    <row r="474" spans="1:31" ht="50.15" customHeight="1" x14ac:dyDescent="0.35">
      <c r="A474" s="101">
        <v>469</v>
      </c>
      <c r="B474" s="53"/>
      <c r="C474" s="41"/>
      <c r="D474" s="54"/>
      <c r="E474" s="53"/>
      <c r="F474" s="41"/>
      <c r="G474" s="41"/>
      <c r="H474" s="53"/>
      <c r="I474" s="55"/>
      <c r="J474" s="41"/>
      <c r="K474" s="41"/>
      <c r="L474" s="56"/>
      <c r="M474" s="41"/>
      <c r="N474" s="41"/>
      <c r="O474" s="41"/>
      <c r="P474" s="41"/>
      <c r="Q474" s="53"/>
      <c r="R474" s="41"/>
      <c r="S474" s="41"/>
      <c r="T474" s="57"/>
      <c r="U474" s="41"/>
      <c r="V474" s="41"/>
      <c r="W474" s="56"/>
      <c r="X474" s="41"/>
      <c r="Y474" s="58"/>
      <c r="Z474" s="41"/>
      <c r="AA474" s="41"/>
      <c r="AB474" s="171" t="str" cm="1">
        <f t="array" ref="AB474">IFERROR(IF(COUNTA('Detailed Inventory'!$B474:$AA474)=0,"",IF(AND($B474="",$C474=""),"Error: Missing Response in Column B or C",IF(OR($E474="",$Q474=""),"Error: Missing Response in Column E or Q",INDEX(SL_Class[Entire SL Classification],MATCH(SUMIFS(SL_Class[Unique ID],SL_Class[UpSys SL Material],I474,SL_Class[UpSys Ever Previously Lead],H474,SL_Class[DownCus SL Material],T474),SL_Class[Unique ID],0),0)))),"Error: Invalid Column H, I, or T. Check spelling &amp; valid options (see dropdown)")</f>
        <v/>
      </c>
      <c r="AC474" s="32"/>
      <c r="AD474" s="31" t="b">
        <f t="shared" si="14"/>
        <v>0</v>
      </c>
      <c r="AE474" s="31" t="b">
        <f t="shared" si="15"/>
        <v>0</v>
      </c>
    </row>
    <row r="475" spans="1:31" ht="50.15" customHeight="1" x14ac:dyDescent="0.35">
      <c r="A475" s="100">
        <v>470</v>
      </c>
      <c r="B475" s="53"/>
      <c r="C475" s="41"/>
      <c r="D475" s="54"/>
      <c r="E475" s="53"/>
      <c r="F475" s="41"/>
      <c r="G475" s="41"/>
      <c r="H475" s="53"/>
      <c r="I475" s="55"/>
      <c r="J475" s="41"/>
      <c r="K475" s="41"/>
      <c r="L475" s="56"/>
      <c r="M475" s="41"/>
      <c r="N475" s="41"/>
      <c r="O475" s="41"/>
      <c r="P475" s="41"/>
      <c r="Q475" s="53"/>
      <c r="R475" s="41"/>
      <c r="S475" s="41"/>
      <c r="T475" s="57"/>
      <c r="U475" s="41"/>
      <c r="V475" s="41"/>
      <c r="W475" s="56"/>
      <c r="X475" s="41"/>
      <c r="Y475" s="58"/>
      <c r="Z475" s="41"/>
      <c r="AA475" s="41"/>
      <c r="AB475" s="171" t="str" cm="1">
        <f t="array" ref="AB475">IFERROR(IF(COUNTA('Detailed Inventory'!$B475:$AA475)=0,"",IF(AND($B475="",$C475=""),"Error: Missing Response in Column B or C",IF(OR($E475="",$Q475=""),"Error: Missing Response in Column E or Q",INDEX(SL_Class[Entire SL Classification],MATCH(SUMIFS(SL_Class[Unique ID],SL_Class[UpSys SL Material],I475,SL_Class[UpSys Ever Previously Lead],H475,SL_Class[DownCus SL Material],T475),SL_Class[Unique ID],0),0)))),"Error: Invalid Column H, I, or T. Check spelling &amp; valid options (see dropdown)")</f>
        <v/>
      </c>
      <c r="AC475" s="32"/>
      <c r="AD475" s="31" t="b">
        <f t="shared" si="14"/>
        <v>0</v>
      </c>
      <c r="AE475" s="31" t="b">
        <f t="shared" si="15"/>
        <v>0</v>
      </c>
    </row>
    <row r="476" spans="1:31" ht="50.15" customHeight="1" x14ac:dyDescent="0.35">
      <c r="A476" s="101">
        <v>471</v>
      </c>
      <c r="B476" s="53"/>
      <c r="C476" s="41"/>
      <c r="D476" s="54"/>
      <c r="E476" s="53"/>
      <c r="F476" s="41"/>
      <c r="G476" s="41"/>
      <c r="H476" s="53"/>
      <c r="I476" s="55"/>
      <c r="J476" s="41"/>
      <c r="K476" s="41"/>
      <c r="L476" s="56"/>
      <c r="M476" s="41"/>
      <c r="N476" s="41"/>
      <c r="O476" s="41"/>
      <c r="P476" s="41"/>
      <c r="Q476" s="53"/>
      <c r="R476" s="41"/>
      <c r="S476" s="41"/>
      <c r="T476" s="57"/>
      <c r="U476" s="41"/>
      <c r="V476" s="41"/>
      <c r="W476" s="56"/>
      <c r="X476" s="41"/>
      <c r="Y476" s="58"/>
      <c r="Z476" s="41"/>
      <c r="AA476" s="41"/>
      <c r="AB476" s="171" t="str" cm="1">
        <f t="array" ref="AB476">IFERROR(IF(COUNTA('Detailed Inventory'!$B476:$AA476)=0,"",IF(AND($B476="",$C476=""),"Error: Missing Response in Column B or C",IF(OR($E476="",$Q476=""),"Error: Missing Response in Column E or Q",INDEX(SL_Class[Entire SL Classification],MATCH(SUMIFS(SL_Class[Unique ID],SL_Class[UpSys SL Material],I476,SL_Class[UpSys Ever Previously Lead],H476,SL_Class[DownCus SL Material],T476),SL_Class[Unique ID],0),0)))),"Error: Invalid Column H, I, or T. Check spelling &amp; valid options (see dropdown)")</f>
        <v/>
      </c>
      <c r="AC476" s="32"/>
      <c r="AD476" s="31" t="b">
        <f t="shared" si="14"/>
        <v>0</v>
      </c>
      <c r="AE476" s="31" t="b">
        <f t="shared" si="15"/>
        <v>0</v>
      </c>
    </row>
    <row r="477" spans="1:31" ht="50.15" customHeight="1" x14ac:dyDescent="0.35">
      <c r="A477" s="100">
        <v>472</v>
      </c>
      <c r="B477" s="53"/>
      <c r="C477" s="41"/>
      <c r="D477" s="54"/>
      <c r="E477" s="53"/>
      <c r="F477" s="41"/>
      <c r="G477" s="41"/>
      <c r="H477" s="53"/>
      <c r="I477" s="55"/>
      <c r="J477" s="41"/>
      <c r="K477" s="41"/>
      <c r="L477" s="56"/>
      <c r="M477" s="41"/>
      <c r="N477" s="41"/>
      <c r="O477" s="41"/>
      <c r="P477" s="41"/>
      <c r="Q477" s="53"/>
      <c r="R477" s="41"/>
      <c r="S477" s="41"/>
      <c r="T477" s="57"/>
      <c r="U477" s="41"/>
      <c r="V477" s="41"/>
      <c r="W477" s="56"/>
      <c r="X477" s="41"/>
      <c r="Y477" s="58"/>
      <c r="Z477" s="41"/>
      <c r="AA477" s="41"/>
      <c r="AB477" s="171" t="str" cm="1">
        <f t="array" ref="AB477">IFERROR(IF(COUNTA('Detailed Inventory'!$B477:$AA477)=0,"",IF(AND($B477="",$C477=""),"Error: Missing Response in Column B or C",IF(OR($E477="",$Q477=""),"Error: Missing Response in Column E or Q",INDEX(SL_Class[Entire SL Classification],MATCH(SUMIFS(SL_Class[Unique ID],SL_Class[UpSys SL Material],I477,SL_Class[UpSys Ever Previously Lead],H477,SL_Class[DownCus SL Material],T477),SL_Class[Unique ID],0),0)))),"Error: Invalid Column H, I, or T. Check spelling &amp; valid options (see dropdown)")</f>
        <v/>
      </c>
      <c r="AC477" s="32"/>
      <c r="AD477" s="31" t="b">
        <f t="shared" si="14"/>
        <v>0</v>
      </c>
      <c r="AE477" s="31" t="b">
        <f t="shared" si="15"/>
        <v>0</v>
      </c>
    </row>
    <row r="478" spans="1:31" ht="50.15" customHeight="1" x14ac:dyDescent="0.35">
      <c r="A478" s="101">
        <v>473</v>
      </c>
      <c r="B478" s="53"/>
      <c r="C478" s="41"/>
      <c r="D478" s="54"/>
      <c r="E478" s="53"/>
      <c r="F478" s="41"/>
      <c r="G478" s="41"/>
      <c r="H478" s="53"/>
      <c r="I478" s="55"/>
      <c r="J478" s="41"/>
      <c r="K478" s="41"/>
      <c r="L478" s="56"/>
      <c r="M478" s="41"/>
      <c r="N478" s="41"/>
      <c r="O478" s="41"/>
      <c r="P478" s="41"/>
      <c r="Q478" s="53"/>
      <c r="R478" s="41"/>
      <c r="S478" s="41"/>
      <c r="T478" s="57"/>
      <c r="U478" s="41"/>
      <c r="V478" s="41"/>
      <c r="W478" s="56"/>
      <c r="X478" s="41"/>
      <c r="Y478" s="58"/>
      <c r="Z478" s="41"/>
      <c r="AA478" s="41"/>
      <c r="AB478" s="171" t="str" cm="1">
        <f t="array" ref="AB478">IFERROR(IF(COUNTA('Detailed Inventory'!$B478:$AA478)=0,"",IF(AND($B478="",$C478=""),"Error: Missing Response in Column B or C",IF(OR($E478="",$Q478=""),"Error: Missing Response in Column E or Q",INDEX(SL_Class[Entire SL Classification],MATCH(SUMIFS(SL_Class[Unique ID],SL_Class[UpSys SL Material],I478,SL_Class[UpSys Ever Previously Lead],H478,SL_Class[DownCus SL Material],T478),SL_Class[Unique ID],0),0)))),"Error: Invalid Column H, I, or T. Check spelling &amp; valid options (see dropdown)")</f>
        <v/>
      </c>
      <c r="AC478" s="32"/>
      <c r="AD478" s="31" t="b">
        <f t="shared" si="14"/>
        <v>0</v>
      </c>
      <c r="AE478" s="31" t="b">
        <f t="shared" si="15"/>
        <v>0</v>
      </c>
    </row>
    <row r="479" spans="1:31" ht="50.15" customHeight="1" x14ac:dyDescent="0.35">
      <c r="A479" s="100">
        <v>474</v>
      </c>
      <c r="B479" s="53"/>
      <c r="C479" s="41"/>
      <c r="D479" s="54"/>
      <c r="E479" s="53"/>
      <c r="F479" s="41"/>
      <c r="G479" s="41"/>
      <c r="H479" s="53"/>
      <c r="I479" s="55"/>
      <c r="J479" s="41"/>
      <c r="K479" s="41"/>
      <c r="L479" s="56"/>
      <c r="M479" s="41"/>
      <c r="N479" s="41"/>
      <c r="O479" s="41"/>
      <c r="P479" s="41"/>
      <c r="Q479" s="53"/>
      <c r="R479" s="41"/>
      <c r="S479" s="41"/>
      <c r="T479" s="57"/>
      <c r="U479" s="41"/>
      <c r="V479" s="41"/>
      <c r="W479" s="56"/>
      <c r="X479" s="41"/>
      <c r="Y479" s="58"/>
      <c r="Z479" s="41"/>
      <c r="AA479" s="41"/>
      <c r="AB479" s="171" t="str" cm="1">
        <f t="array" ref="AB479">IFERROR(IF(COUNTA('Detailed Inventory'!$B479:$AA479)=0,"",IF(AND($B479="",$C479=""),"Error: Missing Response in Column B or C",IF(OR($E479="",$Q479=""),"Error: Missing Response in Column E or Q",INDEX(SL_Class[Entire SL Classification],MATCH(SUMIFS(SL_Class[Unique ID],SL_Class[UpSys SL Material],I479,SL_Class[UpSys Ever Previously Lead],H479,SL_Class[DownCus SL Material],T479),SL_Class[Unique ID],0),0)))),"Error: Invalid Column H, I, or T. Check spelling &amp; valid options (see dropdown)")</f>
        <v/>
      </c>
      <c r="AC479" s="32"/>
      <c r="AD479" s="31" t="b">
        <f t="shared" si="14"/>
        <v>0</v>
      </c>
      <c r="AE479" s="31" t="b">
        <f t="shared" si="15"/>
        <v>0</v>
      </c>
    </row>
    <row r="480" spans="1:31" ht="50.15" customHeight="1" x14ac:dyDescent="0.35">
      <c r="A480" s="101">
        <v>475</v>
      </c>
      <c r="B480" s="53"/>
      <c r="C480" s="41"/>
      <c r="D480" s="54"/>
      <c r="E480" s="53"/>
      <c r="F480" s="41"/>
      <c r="G480" s="41"/>
      <c r="H480" s="53"/>
      <c r="I480" s="55"/>
      <c r="J480" s="41"/>
      <c r="K480" s="41"/>
      <c r="L480" s="56"/>
      <c r="M480" s="41"/>
      <c r="N480" s="41"/>
      <c r="O480" s="41"/>
      <c r="P480" s="41"/>
      <c r="Q480" s="53"/>
      <c r="R480" s="41"/>
      <c r="S480" s="41"/>
      <c r="T480" s="57"/>
      <c r="U480" s="41"/>
      <c r="V480" s="41"/>
      <c r="W480" s="56"/>
      <c r="X480" s="41"/>
      <c r="Y480" s="58"/>
      <c r="Z480" s="41"/>
      <c r="AA480" s="41"/>
      <c r="AB480" s="171" t="str" cm="1">
        <f t="array" ref="AB480">IFERROR(IF(COUNTA('Detailed Inventory'!$B480:$AA480)=0,"",IF(AND($B480="",$C480=""),"Error: Missing Response in Column B or C",IF(OR($E480="",$Q480=""),"Error: Missing Response in Column E or Q",INDEX(SL_Class[Entire SL Classification],MATCH(SUMIFS(SL_Class[Unique ID],SL_Class[UpSys SL Material],I480,SL_Class[UpSys Ever Previously Lead],H480,SL_Class[DownCus SL Material],T480),SL_Class[Unique ID],0),0)))),"Error: Invalid Column H, I, or T. Check spelling &amp; valid options (see dropdown)")</f>
        <v/>
      </c>
      <c r="AC480" s="32"/>
      <c r="AD480" s="31" t="b">
        <f t="shared" si="14"/>
        <v>0</v>
      </c>
      <c r="AE480" s="31" t="b">
        <f t="shared" si="15"/>
        <v>0</v>
      </c>
    </row>
    <row r="481" spans="1:31" ht="50.15" customHeight="1" x14ac:dyDescent="0.35">
      <c r="A481" s="100">
        <v>476</v>
      </c>
      <c r="B481" s="53"/>
      <c r="C481" s="41"/>
      <c r="D481" s="54"/>
      <c r="E481" s="53"/>
      <c r="F481" s="41"/>
      <c r="G481" s="41"/>
      <c r="H481" s="53"/>
      <c r="I481" s="55"/>
      <c r="J481" s="41"/>
      <c r="K481" s="41"/>
      <c r="L481" s="56"/>
      <c r="M481" s="41"/>
      <c r="N481" s="41"/>
      <c r="O481" s="41"/>
      <c r="P481" s="41"/>
      <c r="Q481" s="53"/>
      <c r="R481" s="41"/>
      <c r="S481" s="41"/>
      <c r="T481" s="57"/>
      <c r="U481" s="41"/>
      <c r="V481" s="41"/>
      <c r="W481" s="56"/>
      <c r="X481" s="41"/>
      <c r="Y481" s="58"/>
      <c r="Z481" s="41"/>
      <c r="AA481" s="41"/>
      <c r="AB481" s="171" t="str" cm="1">
        <f t="array" ref="AB481">IFERROR(IF(COUNTA('Detailed Inventory'!$B481:$AA481)=0,"",IF(AND($B481="",$C481=""),"Error: Missing Response in Column B or C",IF(OR($E481="",$Q481=""),"Error: Missing Response in Column E or Q",INDEX(SL_Class[Entire SL Classification],MATCH(SUMIFS(SL_Class[Unique ID],SL_Class[UpSys SL Material],I481,SL_Class[UpSys Ever Previously Lead],H481,SL_Class[DownCus SL Material],T481),SL_Class[Unique ID],0),0)))),"Error: Invalid Column H, I, or T. Check spelling &amp; valid options (see dropdown)")</f>
        <v/>
      </c>
      <c r="AC481" s="32"/>
      <c r="AD481" s="31" t="b">
        <f t="shared" si="14"/>
        <v>0</v>
      </c>
      <c r="AE481" s="31" t="b">
        <f t="shared" si="15"/>
        <v>0</v>
      </c>
    </row>
    <row r="482" spans="1:31" ht="50.15" customHeight="1" x14ac:dyDescent="0.35">
      <c r="A482" s="101">
        <v>477</v>
      </c>
      <c r="B482" s="53"/>
      <c r="C482" s="41"/>
      <c r="D482" s="54"/>
      <c r="E482" s="53"/>
      <c r="F482" s="41"/>
      <c r="G482" s="41"/>
      <c r="H482" s="53"/>
      <c r="I482" s="55"/>
      <c r="J482" s="41"/>
      <c r="K482" s="41"/>
      <c r="L482" s="56"/>
      <c r="M482" s="41"/>
      <c r="N482" s="41"/>
      <c r="O482" s="41"/>
      <c r="P482" s="41"/>
      <c r="Q482" s="53"/>
      <c r="R482" s="41"/>
      <c r="S482" s="41"/>
      <c r="T482" s="57"/>
      <c r="U482" s="41"/>
      <c r="V482" s="41"/>
      <c r="W482" s="56"/>
      <c r="X482" s="41"/>
      <c r="Y482" s="58"/>
      <c r="Z482" s="41"/>
      <c r="AA482" s="41"/>
      <c r="AB482" s="171" t="str" cm="1">
        <f t="array" ref="AB482">IFERROR(IF(COUNTA('Detailed Inventory'!$B482:$AA482)=0,"",IF(AND($B482="",$C482=""),"Error: Missing Response in Column B or C",IF(OR($E482="",$Q482=""),"Error: Missing Response in Column E or Q",INDEX(SL_Class[Entire SL Classification],MATCH(SUMIFS(SL_Class[Unique ID],SL_Class[UpSys SL Material],I482,SL_Class[UpSys Ever Previously Lead],H482,SL_Class[DownCus SL Material],T482),SL_Class[Unique ID],0),0)))),"Error: Invalid Column H, I, or T. Check spelling &amp; valid options (see dropdown)")</f>
        <v/>
      </c>
      <c r="AC482" s="32"/>
      <c r="AD482" s="31" t="b">
        <f t="shared" si="14"/>
        <v>0</v>
      </c>
      <c r="AE482" s="31" t="b">
        <f t="shared" si="15"/>
        <v>0</v>
      </c>
    </row>
    <row r="483" spans="1:31" ht="50.15" customHeight="1" x14ac:dyDescent="0.35">
      <c r="A483" s="100">
        <v>478</v>
      </c>
      <c r="B483" s="53"/>
      <c r="C483" s="41"/>
      <c r="D483" s="54"/>
      <c r="E483" s="53"/>
      <c r="F483" s="41"/>
      <c r="G483" s="41"/>
      <c r="H483" s="53"/>
      <c r="I483" s="55"/>
      <c r="J483" s="41"/>
      <c r="K483" s="41"/>
      <c r="L483" s="56"/>
      <c r="M483" s="41"/>
      <c r="N483" s="41"/>
      <c r="O483" s="41"/>
      <c r="P483" s="41"/>
      <c r="Q483" s="53"/>
      <c r="R483" s="41"/>
      <c r="S483" s="41"/>
      <c r="T483" s="57"/>
      <c r="U483" s="41"/>
      <c r="V483" s="41"/>
      <c r="W483" s="56"/>
      <c r="X483" s="41"/>
      <c r="Y483" s="58"/>
      <c r="Z483" s="41"/>
      <c r="AA483" s="41"/>
      <c r="AB483" s="171" t="str" cm="1">
        <f t="array" ref="AB483">IFERROR(IF(COUNTA('Detailed Inventory'!$B483:$AA483)=0,"",IF(AND($B483="",$C483=""),"Error: Missing Response in Column B or C",IF(OR($E483="",$Q483=""),"Error: Missing Response in Column E or Q",INDEX(SL_Class[Entire SL Classification],MATCH(SUMIFS(SL_Class[Unique ID],SL_Class[UpSys SL Material],I483,SL_Class[UpSys Ever Previously Lead],H483,SL_Class[DownCus SL Material],T483),SL_Class[Unique ID],0),0)))),"Error: Invalid Column H, I, or T. Check spelling &amp; valid options (see dropdown)")</f>
        <v/>
      </c>
      <c r="AC483" s="32"/>
      <c r="AD483" s="31" t="b">
        <f t="shared" si="14"/>
        <v>0</v>
      </c>
      <c r="AE483" s="31" t="b">
        <f t="shared" si="15"/>
        <v>0</v>
      </c>
    </row>
    <row r="484" spans="1:31" ht="50.15" customHeight="1" x14ac:dyDescent="0.35">
      <c r="A484" s="101">
        <v>479</v>
      </c>
      <c r="B484" s="53"/>
      <c r="C484" s="41"/>
      <c r="D484" s="54"/>
      <c r="E484" s="53"/>
      <c r="F484" s="41"/>
      <c r="G484" s="41"/>
      <c r="H484" s="53"/>
      <c r="I484" s="55"/>
      <c r="J484" s="41"/>
      <c r="K484" s="41"/>
      <c r="L484" s="56"/>
      <c r="M484" s="41"/>
      <c r="N484" s="41"/>
      <c r="O484" s="41"/>
      <c r="P484" s="41"/>
      <c r="Q484" s="53"/>
      <c r="R484" s="41"/>
      <c r="S484" s="41"/>
      <c r="T484" s="57"/>
      <c r="U484" s="41"/>
      <c r="V484" s="41"/>
      <c r="W484" s="56"/>
      <c r="X484" s="41"/>
      <c r="Y484" s="58"/>
      <c r="Z484" s="41"/>
      <c r="AA484" s="41"/>
      <c r="AB484" s="171" t="str" cm="1">
        <f t="array" ref="AB484">IFERROR(IF(COUNTA('Detailed Inventory'!$B484:$AA484)=0,"",IF(AND($B484="",$C484=""),"Error: Missing Response in Column B or C",IF(OR($E484="",$Q484=""),"Error: Missing Response in Column E or Q",INDEX(SL_Class[Entire SL Classification],MATCH(SUMIFS(SL_Class[Unique ID],SL_Class[UpSys SL Material],I484,SL_Class[UpSys Ever Previously Lead],H484,SL_Class[DownCus SL Material],T484),SL_Class[Unique ID],0),0)))),"Error: Invalid Column H, I, or T. Check spelling &amp; valid options (see dropdown)")</f>
        <v/>
      </c>
      <c r="AC484" s="32"/>
      <c r="AD484" s="31" t="b">
        <f t="shared" si="14"/>
        <v>0</v>
      </c>
      <c r="AE484" s="31" t="b">
        <f t="shared" si="15"/>
        <v>0</v>
      </c>
    </row>
    <row r="485" spans="1:31" ht="50.15" customHeight="1" x14ac:dyDescent="0.35">
      <c r="A485" s="100">
        <v>480</v>
      </c>
      <c r="B485" s="53"/>
      <c r="C485" s="41"/>
      <c r="D485" s="54"/>
      <c r="E485" s="53"/>
      <c r="F485" s="41"/>
      <c r="G485" s="41"/>
      <c r="H485" s="53"/>
      <c r="I485" s="55"/>
      <c r="J485" s="41"/>
      <c r="K485" s="41"/>
      <c r="L485" s="56"/>
      <c r="M485" s="41"/>
      <c r="N485" s="41"/>
      <c r="O485" s="41"/>
      <c r="P485" s="41"/>
      <c r="Q485" s="53"/>
      <c r="R485" s="41"/>
      <c r="S485" s="41"/>
      <c r="T485" s="57"/>
      <c r="U485" s="41"/>
      <c r="V485" s="41"/>
      <c r="W485" s="56"/>
      <c r="X485" s="41"/>
      <c r="Y485" s="58"/>
      <c r="Z485" s="41"/>
      <c r="AA485" s="41"/>
      <c r="AB485" s="171" t="str" cm="1">
        <f t="array" ref="AB485">IFERROR(IF(COUNTA('Detailed Inventory'!$B485:$AA485)=0,"",IF(AND($B485="",$C485=""),"Error: Missing Response in Column B or C",IF(OR($E485="",$Q485=""),"Error: Missing Response in Column E or Q",INDEX(SL_Class[Entire SL Classification],MATCH(SUMIFS(SL_Class[Unique ID],SL_Class[UpSys SL Material],I485,SL_Class[UpSys Ever Previously Lead],H485,SL_Class[DownCus SL Material],T485),SL_Class[Unique ID],0),0)))),"Error: Invalid Column H, I, or T. Check spelling &amp; valid options (see dropdown)")</f>
        <v/>
      </c>
      <c r="AC485" s="32"/>
      <c r="AD485" s="31" t="b">
        <f t="shared" si="14"/>
        <v>0</v>
      </c>
      <c r="AE485" s="31" t="b">
        <f t="shared" si="15"/>
        <v>0</v>
      </c>
    </row>
    <row r="486" spans="1:31" ht="50.15" customHeight="1" x14ac:dyDescent="0.35">
      <c r="A486" s="101">
        <v>481</v>
      </c>
      <c r="B486" s="53"/>
      <c r="C486" s="41"/>
      <c r="D486" s="54"/>
      <c r="E486" s="53"/>
      <c r="F486" s="41"/>
      <c r="G486" s="41"/>
      <c r="H486" s="53"/>
      <c r="I486" s="55"/>
      <c r="J486" s="41"/>
      <c r="K486" s="41"/>
      <c r="L486" s="56"/>
      <c r="M486" s="41"/>
      <c r="N486" s="41"/>
      <c r="O486" s="41"/>
      <c r="P486" s="41"/>
      <c r="Q486" s="53"/>
      <c r="R486" s="41"/>
      <c r="S486" s="41"/>
      <c r="T486" s="57"/>
      <c r="U486" s="41"/>
      <c r="V486" s="41"/>
      <c r="W486" s="56"/>
      <c r="X486" s="41"/>
      <c r="Y486" s="58"/>
      <c r="Z486" s="41"/>
      <c r="AA486" s="41"/>
      <c r="AB486" s="171" t="str" cm="1">
        <f t="array" ref="AB486">IFERROR(IF(COUNTA('Detailed Inventory'!$B486:$AA486)=0,"",IF(AND($B486="",$C486=""),"Error: Missing Response in Column B or C",IF(OR($E486="",$Q486=""),"Error: Missing Response in Column E or Q",INDEX(SL_Class[Entire SL Classification],MATCH(SUMIFS(SL_Class[Unique ID],SL_Class[UpSys SL Material],I486,SL_Class[UpSys Ever Previously Lead],H486,SL_Class[DownCus SL Material],T486),SL_Class[Unique ID],0),0)))),"Error: Invalid Column H, I, or T. Check spelling &amp; valid options (see dropdown)")</f>
        <v/>
      </c>
      <c r="AC486" s="32"/>
      <c r="AD486" s="31" t="b">
        <f t="shared" si="14"/>
        <v>0</v>
      </c>
      <c r="AE486" s="31" t="b">
        <f t="shared" si="15"/>
        <v>0</v>
      </c>
    </row>
    <row r="487" spans="1:31" ht="50.15" customHeight="1" x14ac:dyDescent="0.35">
      <c r="A487" s="100">
        <v>482</v>
      </c>
      <c r="B487" s="53"/>
      <c r="C487" s="41"/>
      <c r="D487" s="54"/>
      <c r="E487" s="53"/>
      <c r="F487" s="41"/>
      <c r="G487" s="41"/>
      <c r="H487" s="53"/>
      <c r="I487" s="55"/>
      <c r="J487" s="41"/>
      <c r="K487" s="41"/>
      <c r="L487" s="56"/>
      <c r="M487" s="41"/>
      <c r="N487" s="41"/>
      <c r="O487" s="41"/>
      <c r="P487" s="41"/>
      <c r="Q487" s="53"/>
      <c r="R487" s="41"/>
      <c r="S487" s="41"/>
      <c r="T487" s="57"/>
      <c r="U487" s="41"/>
      <c r="V487" s="41"/>
      <c r="W487" s="56"/>
      <c r="X487" s="41"/>
      <c r="Y487" s="58"/>
      <c r="Z487" s="41"/>
      <c r="AA487" s="41"/>
      <c r="AB487" s="171" t="str" cm="1">
        <f t="array" ref="AB487">IFERROR(IF(COUNTA('Detailed Inventory'!$B487:$AA487)=0,"",IF(AND($B487="",$C487=""),"Error: Missing Response in Column B or C",IF(OR($E487="",$Q487=""),"Error: Missing Response in Column E or Q",INDEX(SL_Class[Entire SL Classification],MATCH(SUMIFS(SL_Class[Unique ID],SL_Class[UpSys SL Material],I487,SL_Class[UpSys Ever Previously Lead],H487,SL_Class[DownCus SL Material],T487),SL_Class[Unique ID],0),0)))),"Error: Invalid Column H, I, or T. Check spelling &amp; valid options (see dropdown)")</f>
        <v/>
      </c>
      <c r="AC487" s="32"/>
      <c r="AD487" s="31" t="b">
        <f t="shared" si="14"/>
        <v>0</v>
      </c>
      <c r="AE487" s="31" t="b">
        <f t="shared" si="15"/>
        <v>0</v>
      </c>
    </row>
    <row r="488" spans="1:31" ht="50.15" customHeight="1" x14ac:dyDescent="0.35">
      <c r="A488" s="101">
        <v>483</v>
      </c>
      <c r="B488" s="53"/>
      <c r="C488" s="41"/>
      <c r="D488" s="54"/>
      <c r="E488" s="53"/>
      <c r="F488" s="41"/>
      <c r="G488" s="41"/>
      <c r="H488" s="53"/>
      <c r="I488" s="55"/>
      <c r="J488" s="41"/>
      <c r="K488" s="41"/>
      <c r="L488" s="56"/>
      <c r="M488" s="41"/>
      <c r="N488" s="41"/>
      <c r="O488" s="41"/>
      <c r="P488" s="41"/>
      <c r="Q488" s="53"/>
      <c r="R488" s="41"/>
      <c r="S488" s="41"/>
      <c r="T488" s="57"/>
      <c r="U488" s="41"/>
      <c r="V488" s="41"/>
      <c r="W488" s="56"/>
      <c r="X488" s="41"/>
      <c r="Y488" s="58"/>
      <c r="Z488" s="41"/>
      <c r="AA488" s="41"/>
      <c r="AB488" s="171" t="str" cm="1">
        <f t="array" ref="AB488">IFERROR(IF(COUNTA('Detailed Inventory'!$B488:$AA488)=0,"",IF(AND($B488="",$C488=""),"Error: Missing Response in Column B or C",IF(OR($E488="",$Q488=""),"Error: Missing Response in Column E or Q",INDEX(SL_Class[Entire SL Classification],MATCH(SUMIFS(SL_Class[Unique ID],SL_Class[UpSys SL Material],I488,SL_Class[UpSys Ever Previously Lead],H488,SL_Class[DownCus SL Material],T488),SL_Class[Unique ID],0),0)))),"Error: Invalid Column H, I, or T. Check spelling &amp; valid options (see dropdown)")</f>
        <v/>
      </c>
      <c r="AC488" s="32"/>
      <c r="AD488" s="31" t="b">
        <f t="shared" si="14"/>
        <v>0</v>
      </c>
      <c r="AE488" s="31" t="b">
        <f t="shared" si="15"/>
        <v>0</v>
      </c>
    </row>
    <row r="489" spans="1:31" ht="50.15" customHeight="1" x14ac:dyDescent="0.35">
      <c r="A489" s="100">
        <v>484</v>
      </c>
      <c r="B489" s="53"/>
      <c r="C489" s="41"/>
      <c r="D489" s="54"/>
      <c r="E489" s="53"/>
      <c r="F489" s="41"/>
      <c r="G489" s="41"/>
      <c r="H489" s="53"/>
      <c r="I489" s="55"/>
      <c r="J489" s="41"/>
      <c r="K489" s="41"/>
      <c r="L489" s="56"/>
      <c r="M489" s="41"/>
      <c r="N489" s="41"/>
      <c r="O489" s="41"/>
      <c r="P489" s="41"/>
      <c r="Q489" s="53"/>
      <c r="R489" s="41"/>
      <c r="S489" s="41"/>
      <c r="T489" s="57"/>
      <c r="U489" s="41"/>
      <c r="V489" s="41"/>
      <c r="W489" s="56"/>
      <c r="X489" s="41"/>
      <c r="Y489" s="58"/>
      <c r="Z489" s="41"/>
      <c r="AA489" s="41"/>
      <c r="AB489" s="171" t="str" cm="1">
        <f t="array" ref="AB489">IFERROR(IF(COUNTA('Detailed Inventory'!$B489:$AA489)=0,"",IF(AND($B489="",$C489=""),"Error: Missing Response in Column B or C",IF(OR($E489="",$Q489=""),"Error: Missing Response in Column E or Q",INDEX(SL_Class[Entire SL Classification],MATCH(SUMIFS(SL_Class[Unique ID],SL_Class[UpSys SL Material],I489,SL_Class[UpSys Ever Previously Lead],H489,SL_Class[DownCus SL Material],T489),SL_Class[Unique ID],0),0)))),"Error: Invalid Column H, I, or T. Check spelling &amp; valid options (see dropdown)")</f>
        <v/>
      </c>
      <c r="AC489" s="32"/>
      <c r="AD489" s="31" t="b">
        <f t="shared" si="14"/>
        <v>0</v>
      </c>
      <c r="AE489" s="31" t="b">
        <f t="shared" si="15"/>
        <v>0</v>
      </c>
    </row>
    <row r="490" spans="1:31" ht="50.15" customHeight="1" x14ac:dyDescent="0.35">
      <c r="A490" s="101">
        <v>485</v>
      </c>
      <c r="B490" s="53"/>
      <c r="C490" s="41"/>
      <c r="D490" s="54"/>
      <c r="E490" s="53"/>
      <c r="F490" s="41"/>
      <c r="G490" s="41"/>
      <c r="H490" s="53"/>
      <c r="I490" s="55"/>
      <c r="J490" s="41"/>
      <c r="K490" s="41"/>
      <c r="L490" s="56"/>
      <c r="M490" s="41"/>
      <c r="N490" s="41"/>
      <c r="O490" s="41"/>
      <c r="P490" s="41"/>
      <c r="Q490" s="53"/>
      <c r="R490" s="41"/>
      <c r="S490" s="41"/>
      <c r="T490" s="57"/>
      <c r="U490" s="41"/>
      <c r="V490" s="41"/>
      <c r="W490" s="56"/>
      <c r="X490" s="41"/>
      <c r="Y490" s="58"/>
      <c r="Z490" s="41"/>
      <c r="AA490" s="41"/>
      <c r="AB490" s="171" t="str" cm="1">
        <f t="array" ref="AB490">IFERROR(IF(COUNTA('Detailed Inventory'!$B490:$AA490)=0,"",IF(AND($B490="",$C490=""),"Error: Missing Response in Column B or C",IF(OR($E490="",$Q490=""),"Error: Missing Response in Column E or Q",INDEX(SL_Class[Entire SL Classification],MATCH(SUMIFS(SL_Class[Unique ID],SL_Class[UpSys SL Material],I490,SL_Class[UpSys Ever Previously Lead],H490,SL_Class[DownCus SL Material],T490),SL_Class[Unique ID],0),0)))),"Error: Invalid Column H, I, or T. Check spelling &amp; valid options (see dropdown)")</f>
        <v/>
      </c>
      <c r="AC490" s="32"/>
      <c r="AD490" s="31" t="b">
        <f t="shared" si="14"/>
        <v>0</v>
      </c>
      <c r="AE490" s="31" t="b">
        <f t="shared" si="15"/>
        <v>0</v>
      </c>
    </row>
    <row r="491" spans="1:31" ht="50.15" customHeight="1" x14ac:dyDescent="0.35">
      <c r="A491" s="100">
        <v>486</v>
      </c>
      <c r="B491" s="53"/>
      <c r="C491" s="41"/>
      <c r="D491" s="54"/>
      <c r="E491" s="53"/>
      <c r="F491" s="41"/>
      <c r="G491" s="41"/>
      <c r="H491" s="53"/>
      <c r="I491" s="55"/>
      <c r="J491" s="41"/>
      <c r="K491" s="41"/>
      <c r="L491" s="56"/>
      <c r="M491" s="41"/>
      <c r="N491" s="41"/>
      <c r="O491" s="41"/>
      <c r="P491" s="41"/>
      <c r="Q491" s="53"/>
      <c r="R491" s="41"/>
      <c r="S491" s="41"/>
      <c r="T491" s="57"/>
      <c r="U491" s="41"/>
      <c r="V491" s="41"/>
      <c r="W491" s="56"/>
      <c r="X491" s="41"/>
      <c r="Y491" s="58"/>
      <c r="Z491" s="41"/>
      <c r="AA491" s="41"/>
      <c r="AB491" s="171" t="str" cm="1">
        <f t="array" ref="AB491">IFERROR(IF(COUNTA('Detailed Inventory'!$B491:$AA491)=0,"",IF(AND($B491="",$C491=""),"Error: Missing Response in Column B or C",IF(OR($E491="",$Q491=""),"Error: Missing Response in Column E or Q",INDEX(SL_Class[Entire SL Classification],MATCH(SUMIFS(SL_Class[Unique ID],SL_Class[UpSys SL Material],I491,SL_Class[UpSys Ever Previously Lead],H491,SL_Class[DownCus SL Material],T491),SL_Class[Unique ID],0),0)))),"Error: Invalid Column H, I, or T. Check spelling &amp; valid options (see dropdown)")</f>
        <v/>
      </c>
      <c r="AC491" s="32"/>
      <c r="AD491" s="31" t="b">
        <f t="shared" si="14"/>
        <v>0</v>
      </c>
      <c r="AE491" s="31" t="b">
        <f t="shared" si="15"/>
        <v>0</v>
      </c>
    </row>
    <row r="492" spans="1:31" ht="50.15" customHeight="1" x14ac:dyDescent="0.35">
      <c r="A492" s="101">
        <v>487</v>
      </c>
      <c r="B492" s="53"/>
      <c r="C492" s="41"/>
      <c r="D492" s="54"/>
      <c r="E492" s="53"/>
      <c r="F492" s="41"/>
      <c r="G492" s="41"/>
      <c r="H492" s="53"/>
      <c r="I492" s="55"/>
      <c r="J492" s="41"/>
      <c r="K492" s="41"/>
      <c r="L492" s="56"/>
      <c r="M492" s="41"/>
      <c r="N492" s="41"/>
      <c r="O492" s="41"/>
      <c r="P492" s="41"/>
      <c r="Q492" s="53"/>
      <c r="R492" s="41"/>
      <c r="S492" s="41"/>
      <c r="T492" s="57"/>
      <c r="U492" s="41"/>
      <c r="V492" s="41"/>
      <c r="W492" s="56"/>
      <c r="X492" s="41"/>
      <c r="Y492" s="58"/>
      <c r="Z492" s="41"/>
      <c r="AA492" s="41"/>
      <c r="AB492" s="171" t="str" cm="1">
        <f t="array" ref="AB492">IFERROR(IF(COUNTA('Detailed Inventory'!$B492:$AA492)=0,"",IF(AND($B492="",$C492=""),"Error: Missing Response in Column B or C",IF(OR($E492="",$Q492=""),"Error: Missing Response in Column E or Q",INDEX(SL_Class[Entire SL Classification],MATCH(SUMIFS(SL_Class[Unique ID],SL_Class[UpSys SL Material],I492,SL_Class[UpSys Ever Previously Lead],H492,SL_Class[DownCus SL Material],T492),SL_Class[Unique ID],0),0)))),"Error: Invalid Column H, I, or T. Check spelling &amp; valid options (see dropdown)")</f>
        <v/>
      </c>
      <c r="AC492" s="32"/>
      <c r="AD492" s="31" t="b">
        <f t="shared" si="14"/>
        <v>0</v>
      </c>
      <c r="AE492" s="31" t="b">
        <f t="shared" si="15"/>
        <v>0</v>
      </c>
    </row>
    <row r="493" spans="1:31" ht="50.15" customHeight="1" x14ac:dyDescent="0.35">
      <c r="A493" s="100">
        <v>488</v>
      </c>
      <c r="B493" s="53"/>
      <c r="C493" s="41"/>
      <c r="D493" s="54"/>
      <c r="E493" s="53"/>
      <c r="F493" s="41"/>
      <c r="G493" s="41"/>
      <c r="H493" s="53"/>
      <c r="I493" s="55"/>
      <c r="J493" s="41"/>
      <c r="K493" s="41"/>
      <c r="L493" s="56"/>
      <c r="M493" s="41"/>
      <c r="N493" s="41"/>
      <c r="O493" s="41"/>
      <c r="P493" s="41"/>
      <c r="Q493" s="53"/>
      <c r="R493" s="41"/>
      <c r="S493" s="41"/>
      <c r="T493" s="57"/>
      <c r="U493" s="41"/>
      <c r="V493" s="41"/>
      <c r="W493" s="56"/>
      <c r="X493" s="41"/>
      <c r="Y493" s="58"/>
      <c r="Z493" s="41"/>
      <c r="AA493" s="41"/>
      <c r="AB493" s="171" t="str" cm="1">
        <f t="array" ref="AB493">IFERROR(IF(COUNTA('Detailed Inventory'!$B493:$AA493)=0,"",IF(AND($B493="",$C493=""),"Error: Missing Response in Column B or C",IF(OR($E493="",$Q493=""),"Error: Missing Response in Column E or Q",INDEX(SL_Class[Entire SL Classification],MATCH(SUMIFS(SL_Class[Unique ID],SL_Class[UpSys SL Material],I493,SL_Class[UpSys Ever Previously Lead],H493,SL_Class[DownCus SL Material],T493),SL_Class[Unique ID],0),0)))),"Error: Invalid Column H, I, or T. Check spelling &amp; valid options (see dropdown)")</f>
        <v/>
      </c>
      <c r="AC493" s="32"/>
      <c r="AD493" s="31" t="b">
        <f t="shared" si="14"/>
        <v>0</v>
      </c>
      <c r="AE493" s="31" t="b">
        <f t="shared" si="15"/>
        <v>0</v>
      </c>
    </row>
    <row r="494" spans="1:31" ht="50.15" customHeight="1" x14ac:dyDescent="0.35">
      <c r="A494" s="101">
        <v>489</v>
      </c>
      <c r="B494" s="53"/>
      <c r="C494" s="41"/>
      <c r="D494" s="54"/>
      <c r="E494" s="53"/>
      <c r="F494" s="41"/>
      <c r="G494" s="41"/>
      <c r="H494" s="53"/>
      <c r="I494" s="55"/>
      <c r="J494" s="41"/>
      <c r="K494" s="41"/>
      <c r="L494" s="56"/>
      <c r="M494" s="41"/>
      <c r="N494" s="41"/>
      <c r="O494" s="41"/>
      <c r="P494" s="41"/>
      <c r="Q494" s="53"/>
      <c r="R494" s="41"/>
      <c r="S494" s="41"/>
      <c r="T494" s="57"/>
      <c r="U494" s="41"/>
      <c r="V494" s="41"/>
      <c r="W494" s="56"/>
      <c r="X494" s="41"/>
      <c r="Y494" s="58"/>
      <c r="Z494" s="41"/>
      <c r="AA494" s="41"/>
      <c r="AB494" s="171" t="str" cm="1">
        <f t="array" ref="AB494">IFERROR(IF(COUNTA('Detailed Inventory'!$B494:$AA494)=0,"",IF(AND($B494="",$C494=""),"Error: Missing Response in Column B or C",IF(OR($E494="",$Q494=""),"Error: Missing Response in Column E or Q",INDEX(SL_Class[Entire SL Classification],MATCH(SUMIFS(SL_Class[Unique ID],SL_Class[UpSys SL Material],I494,SL_Class[UpSys Ever Previously Lead],H494,SL_Class[DownCus SL Material],T494),SL_Class[Unique ID],0),0)))),"Error: Invalid Column H, I, or T. Check spelling &amp; valid options (see dropdown)")</f>
        <v/>
      </c>
      <c r="AC494" s="32"/>
      <c r="AD494" s="31" t="b">
        <f t="shared" si="14"/>
        <v>0</v>
      </c>
      <c r="AE494" s="31" t="b">
        <f t="shared" si="15"/>
        <v>0</v>
      </c>
    </row>
    <row r="495" spans="1:31" ht="50.15" customHeight="1" x14ac:dyDescent="0.35">
      <c r="A495" s="100">
        <v>490</v>
      </c>
      <c r="B495" s="53"/>
      <c r="C495" s="41"/>
      <c r="D495" s="54"/>
      <c r="E495" s="53"/>
      <c r="F495" s="41"/>
      <c r="G495" s="41"/>
      <c r="H495" s="53"/>
      <c r="I495" s="55"/>
      <c r="J495" s="41"/>
      <c r="K495" s="41"/>
      <c r="L495" s="56"/>
      <c r="M495" s="41"/>
      <c r="N495" s="41"/>
      <c r="O495" s="41"/>
      <c r="P495" s="41"/>
      <c r="Q495" s="53"/>
      <c r="R495" s="41"/>
      <c r="S495" s="41"/>
      <c r="T495" s="57"/>
      <c r="U495" s="41"/>
      <c r="V495" s="41"/>
      <c r="W495" s="56"/>
      <c r="X495" s="41"/>
      <c r="Y495" s="58"/>
      <c r="Z495" s="41"/>
      <c r="AA495" s="41"/>
      <c r="AB495" s="171" t="str" cm="1">
        <f t="array" ref="AB495">IFERROR(IF(COUNTA('Detailed Inventory'!$B495:$AA495)=0,"",IF(AND($B495="",$C495=""),"Error: Missing Response in Column B or C",IF(OR($E495="",$Q495=""),"Error: Missing Response in Column E or Q",INDEX(SL_Class[Entire SL Classification],MATCH(SUMIFS(SL_Class[Unique ID],SL_Class[UpSys SL Material],I495,SL_Class[UpSys Ever Previously Lead],H495,SL_Class[DownCus SL Material],T495),SL_Class[Unique ID],0),0)))),"Error: Invalid Column H, I, or T. Check spelling &amp; valid options (see dropdown)")</f>
        <v/>
      </c>
      <c r="AC495" s="32"/>
      <c r="AD495" s="31" t="b">
        <f t="shared" si="14"/>
        <v>0</v>
      </c>
      <c r="AE495" s="31" t="b">
        <f t="shared" si="15"/>
        <v>0</v>
      </c>
    </row>
    <row r="496" spans="1:31" ht="50.15" customHeight="1" x14ac:dyDescent="0.35">
      <c r="A496" s="101">
        <v>491</v>
      </c>
      <c r="B496" s="53"/>
      <c r="C496" s="41"/>
      <c r="D496" s="54"/>
      <c r="E496" s="53"/>
      <c r="F496" s="41"/>
      <c r="G496" s="41"/>
      <c r="H496" s="53"/>
      <c r="I496" s="55"/>
      <c r="J496" s="41"/>
      <c r="K496" s="41"/>
      <c r="L496" s="56"/>
      <c r="M496" s="41"/>
      <c r="N496" s="41"/>
      <c r="O496" s="41"/>
      <c r="P496" s="41"/>
      <c r="Q496" s="53"/>
      <c r="R496" s="41"/>
      <c r="S496" s="41"/>
      <c r="T496" s="57"/>
      <c r="U496" s="41"/>
      <c r="V496" s="41"/>
      <c r="W496" s="56"/>
      <c r="X496" s="41"/>
      <c r="Y496" s="58"/>
      <c r="Z496" s="41"/>
      <c r="AA496" s="41"/>
      <c r="AB496" s="171" t="str" cm="1">
        <f t="array" ref="AB496">IFERROR(IF(COUNTA('Detailed Inventory'!$B496:$AA496)=0,"",IF(AND($B496="",$C496=""),"Error: Missing Response in Column B or C",IF(OR($E496="",$Q496=""),"Error: Missing Response in Column E or Q",INDEX(SL_Class[Entire SL Classification],MATCH(SUMIFS(SL_Class[Unique ID],SL_Class[UpSys SL Material],I496,SL_Class[UpSys Ever Previously Lead],H496,SL_Class[DownCus SL Material],T496),SL_Class[Unique ID],0),0)))),"Error: Invalid Column H, I, or T. Check spelling &amp; valid options (see dropdown)")</f>
        <v/>
      </c>
      <c r="AC496" s="32"/>
      <c r="AD496" s="31" t="b">
        <f t="shared" si="14"/>
        <v>0</v>
      </c>
      <c r="AE496" s="31" t="b">
        <f t="shared" si="15"/>
        <v>0</v>
      </c>
    </row>
    <row r="497" spans="1:31" ht="50.15" customHeight="1" x14ac:dyDescent="0.35">
      <c r="A497" s="100">
        <v>492</v>
      </c>
      <c r="B497" s="53"/>
      <c r="C497" s="41"/>
      <c r="D497" s="54"/>
      <c r="E497" s="53"/>
      <c r="F497" s="41"/>
      <c r="G497" s="41"/>
      <c r="H497" s="53"/>
      <c r="I497" s="55"/>
      <c r="J497" s="41"/>
      <c r="K497" s="41"/>
      <c r="L497" s="56"/>
      <c r="M497" s="41"/>
      <c r="N497" s="41"/>
      <c r="O497" s="41"/>
      <c r="P497" s="41"/>
      <c r="Q497" s="53"/>
      <c r="R497" s="41"/>
      <c r="S497" s="41"/>
      <c r="T497" s="57"/>
      <c r="U497" s="41"/>
      <c r="V497" s="41"/>
      <c r="W497" s="56"/>
      <c r="X497" s="41"/>
      <c r="Y497" s="58"/>
      <c r="Z497" s="41"/>
      <c r="AA497" s="41"/>
      <c r="AB497" s="171" t="str" cm="1">
        <f t="array" ref="AB497">IFERROR(IF(COUNTA('Detailed Inventory'!$B497:$AA497)=0,"",IF(AND($B497="",$C497=""),"Error: Missing Response in Column B or C",IF(OR($E497="",$Q497=""),"Error: Missing Response in Column E or Q",INDEX(SL_Class[Entire SL Classification],MATCH(SUMIFS(SL_Class[Unique ID],SL_Class[UpSys SL Material],I497,SL_Class[UpSys Ever Previously Lead],H497,SL_Class[DownCus SL Material],T497),SL_Class[Unique ID],0),0)))),"Error: Invalid Column H, I, or T. Check spelling &amp; valid options (see dropdown)")</f>
        <v/>
      </c>
      <c r="AC497" s="32"/>
      <c r="AD497" s="31" t="b">
        <f t="shared" si="14"/>
        <v>0</v>
      </c>
      <c r="AE497" s="31" t="b">
        <f t="shared" si="15"/>
        <v>0</v>
      </c>
    </row>
    <row r="498" spans="1:31" ht="50.15" customHeight="1" x14ac:dyDescent="0.35">
      <c r="A498" s="101">
        <v>493</v>
      </c>
      <c r="B498" s="53"/>
      <c r="C498" s="41"/>
      <c r="D498" s="54"/>
      <c r="E498" s="53"/>
      <c r="F498" s="41"/>
      <c r="G498" s="41"/>
      <c r="H498" s="53"/>
      <c r="I498" s="55"/>
      <c r="J498" s="41"/>
      <c r="K498" s="41"/>
      <c r="L498" s="56"/>
      <c r="M498" s="41"/>
      <c r="N498" s="41"/>
      <c r="O498" s="41"/>
      <c r="P498" s="41"/>
      <c r="Q498" s="53"/>
      <c r="R498" s="41"/>
      <c r="S498" s="41"/>
      <c r="T498" s="57"/>
      <c r="U498" s="41"/>
      <c r="V498" s="41"/>
      <c r="W498" s="56"/>
      <c r="X498" s="41"/>
      <c r="Y498" s="58"/>
      <c r="Z498" s="41"/>
      <c r="AA498" s="41"/>
      <c r="AB498" s="171" t="str" cm="1">
        <f t="array" ref="AB498">IFERROR(IF(COUNTA('Detailed Inventory'!$B498:$AA498)=0,"",IF(AND($B498="",$C498=""),"Error: Missing Response in Column B or C",IF(OR($E498="",$Q498=""),"Error: Missing Response in Column E or Q",INDEX(SL_Class[Entire SL Classification],MATCH(SUMIFS(SL_Class[Unique ID],SL_Class[UpSys SL Material],I498,SL_Class[UpSys Ever Previously Lead],H498,SL_Class[DownCus SL Material],T498),SL_Class[Unique ID],0),0)))),"Error: Invalid Column H, I, or T. Check spelling &amp; valid options (see dropdown)")</f>
        <v/>
      </c>
      <c r="AC498" s="32"/>
      <c r="AD498" s="31" t="b">
        <f t="shared" si="14"/>
        <v>0</v>
      </c>
      <c r="AE498" s="31" t="b">
        <f t="shared" si="15"/>
        <v>0</v>
      </c>
    </row>
    <row r="499" spans="1:31" ht="50.15" customHeight="1" x14ac:dyDescent="0.35">
      <c r="A499" s="100">
        <v>494</v>
      </c>
      <c r="B499" s="53"/>
      <c r="C499" s="41"/>
      <c r="D499" s="54"/>
      <c r="E499" s="53"/>
      <c r="F499" s="41"/>
      <c r="G499" s="41"/>
      <c r="H499" s="53"/>
      <c r="I499" s="55"/>
      <c r="J499" s="41"/>
      <c r="K499" s="41"/>
      <c r="L499" s="56"/>
      <c r="M499" s="41"/>
      <c r="N499" s="41"/>
      <c r="O499" s="41"/>
      <c r="P499" s="41"/>
      <c r="Q499" s="53"/>
      <c r="R499" s="41"/>
      <c r="S499" s="41"/>
      <c r="T499" s="57"/>
      <c r="U499" s="41"/>
      <c r="V499" s="41"/>
      <c r="W499" s="56"/>
      <c r="X499" s="41"/>
      <c r="Y499" s="58"/>
      <c r="Z499" s="41"/>
      <c r="AA499" s="41"/>
      <c r="AB499" s="171" t="str" cm="1">
        <f t="array" ref="AB499">IFERROR(IF(COUNTA('Detailed Inventory'!$B499:$AA499)=0,"",IF(AND($B499="",$C499=""),"Error: Missing Response in Column B or C",IF(OR($E499="",$Q499=""),"Error: Missing Response in Column E or Q",INDEX(SL_Class[Entire SL Classification],MATCH(SUMIFS(SL_Class[Unique ID],SL_Class[UpSys SL Material],I499,SL_Class[UpSys Ever Previously Lead],H499,SL_Class[DownCus SL Material],T499),SL_Class[Unique ID],0),0)))),"Error: Invalid Column H, I, or T. Check spelling &amp; valid options (see dropdown)")</f>
        <v/>
      </c>
      <c r="AC499" s="32"/>
      <c r="AD499" s="31" t="b">
        <f t="shared" si="14"/>
        <v>0</v>
      </c>
      <c r="AE499" s="31" t="b">
        <f t="shared" si="15"/>
        <v>0</v>
      </c>
    </row>
    <row r="500" spans="1:31" ht="50.15" customHeight="1" x14ac:dyDescent="0.35">
      <c r="A500" s="101">
        <v>495</v>
      </c>
      <c r="B500" s="53"/>
      <c r="C500" s="41"/>
      <c r="D500" s="54"/>
      <c r="E500" s="53"/>
      <c r="F500" s="41"/>
      <c r="G500" s="41"/>
      <c r="H500" s="53"/>
      <c r="I500" s="55"/>
      <c r="J500" s="41"/>
      <c r="K500" s="41"/>
      <c r="L500" s="56"/>
      <c r="M500" s="41"/>
      <c r="N500" s="41"/>
      <c r="O500" s="41"/>
      <c r="P500" s="41"/>
      <c r="Q500" s="53"/>
      <c r="R500" s="41"/>
      <c r="S500" s="41"/>
      <c r="T500" s="57"/>
      <c r="U500" s="41"/>
      <c r="V500" s="41"/>
      <c r="W500" s="56"/>
      <c r="X500" s="41"/>
      <c r="Y500" s="58"/>
      <c r="Z500" s="41"/>
      <c r="AA500" s="41"/>
      <c r="AB500" s="171" t="str" cm="1">
        <f t="array" ref="AB500">IFERROR(IF(COUNTA('Detailed Inventory'!$B500:$AA500)=0,"",IF(AND($B500="",$C500=""),"Error: Missing Response in Column B or C",IF(OR($E500="",$Q500=""),"Error: Missing Response in Column E or Q",INDEX(SL_Class[Entire SL Classification],MATCH(SUMIFS(SL_Class[Unique ID],SL_Class[UpSys SL Material],I500,SL_Class[UpSys Ever Previously Lead],H500,SL_Class[DownCus SL Material],T500),SL_Class[Unique ID],0),0)))),"Error: Invalid Column H, I, or T. Check spelling &amp; valid options (see dropdown)")</f>
        <v/>
      </c>
      <c r="AC500" s="32"/>
      <c r="AD500" s="31" t="b">
        <f t="shared" si="14"/>
        <v>0</v>
      </c>
      <c r="AE500" s="31" t="b">
        <f t="shared" si="15"/>
        <v>0</v>
      </c>
    </row>
    <row r="501" spans="1:31" ht="50.15" customHeight="1" x14ac:dyDescent="0.35">
      <c r="A501" s="100">
        <v>496</v>
      </c>
      <c r="B501" s="53"/>
      <c r="C501" s="41"/>
      <c r="D501" s="54"/>
      <c r="E501" s="53"/>
      <c r="F501" s="41"/>
      <c r="G501" s="41"/>
      <c r="H501" s="53"/>
      <c r="I501" s="55"/>
      <c r="J501" s="41"/>
      <c r="K501" s="41"/>
      <c r="L501" s="56"/>
      <c r="M501" s="41"/>
      <c r="N501" s="41"/>
      <c r="O501" s="41"/>
      <c r="P501" s="41"/>
      <c r="Q501" s="53"/>
      <c r="R501" s="41"/>
      <c r="S501" s="41"/>
      <c r="T501" s="57"/>
      <c r="U501" s="41"/>
      <c r="V501" s="41"/>
      <c r="W501" s="56"/>
      <c r="X501" s="41"/>
      <c r="Y501" s="58"/>
      <c r="Z501" s="41"/>
      <c r="AA501" s="41"/>
      <c r="AB501" s="171" t="str" cm="1">
        <f t="array" ref="AB501">IFERROR(IF(COUNTA('Detailed Inventory'!$B501:$AA501)=0,"",IF(AND($B501="",$C501=""),"Error: Missing Response in Column B or C",IF(OR($E501="",$Q501=""),"Error: Missing Response in Column E or Q",INDEX(SL_Class[Entire SL Classification],MATCH(SUMIFS(SL_Class[Unique ID],SL_Class[UpSys SL Material],I501,SL_Class[UpSys Ever Previously Lead],H501,SL_Class[DownCus SL Material],T501),SL_Class[Unique ID],0),0)))),"Error: Invalid Column H, I, or T. Check spelling &amp; valid options (see dropdown)")</f>
        <v/>
      </c>
      <c r="AC501" s="32"/>
      <c r="AD501" s="31" t="b">
        <f t="shared" si="14"/>
        <v>0</v>
      </c>
      <c r="AE501" s="31" t="b">
        <f t="shared" si="15"/>
        <v>0</v>
      </c>
    </row>
    <row r="502" spans="1:31" ht="50.15" customHeight="1" x14ac:dyDescent="0.35">
      <c r="A502" s="101">
        <v>497</v>
      </c>
      <c r="B502" s="53"/>
      <c r="C502" s="41"/>
      <c r="D502" s="54"/>
      <c r="E502" s="53"/>
      <c r="F502" s="41"/>
      <c r="G502" s="41"/>
      <c r="H502" s="53"/>
      <c r="I502" s="55"/>
      <c r="J502" s="41"/>
      <c r="K502" s="41"/>
      <c r="L502" s="56"/>
      <c r="M502" s="41"/>
      <c r="N502" s="41"/>
      <c r="O502" s="41"/>
      <c r="P502" s="41"/>
      <c r="Q502" s="53"/>
      <c r="R502" s="41"/>
      <c r="S502" s="41"/>
      <c r="T502" s="57"/>
      <c r="U502" s="41"/>
      <c r="V502" s="41"/>
      <c r="W502" s="56"/>
      <c r="X502" s="41"/>
      <c r="Y502" s="58"/>
      <c r="Z502" s="41"/>
      <c r="AA502" s="41"/>
      <c r="AB502" s="171" t="str" cm="1">
        <f t="array" ref="AB502">IFERROR(IF(COUNTA('Detailed Inventory'!$B502:$AA502)=0,"",IF(AND($B502="",$C502=""),"Error: Missing Response in Column B or C",IF(OR($E502="",$Q502=""),"Error: Missing Response in Column E or Q",INDEX(SL_Class[Entire SL Classification],MATCH(SUMIFS(SL_Class[Unique ID],SL_Class[UpSys SL Material],I502,SL_Class[UpSys Ever Previously Lead],H502,SL_Class[DownCus SL Material],T502),SL_Class[Unique ID],0),0)))),"Error: Invalid Column H, I, or T. Check spelling &amp; valid options (see dropdown)")</f>
        <v/>
      </c>
      <c r="AC502" s="32"/>
      <c r="AD502" s="31" t="b">
        <f t="shared" si="14"/>
        <v>0</v>
      </c>
      <c r="AE502" s="31" t="b">
        <f t="shared" si="15"/>
        <v>0</v>
      </c>
    </row>
    <row r="503" spans="1:31" ht="50.15" customHeight="1" x14ac:dyDescent="0.35">
      <c r="A503" s="100">
        <v>498</v>
      </c>
      <c r="B503" s="53"/>
      <c r="C503" s="41"/>
      <c r="D503" s="54"/>
      <c r="E503" s="53"/>
      <c r="F503" s="41"/>
      <c r="G503" s="41"/>
      <c r="H503" s="53"/>
      <c r="I503" s="55"/>
      <c r="J503" s="41"/>
      <c r="K503" s="41"/>
      <c r="L503" s="56"/>
      <c r="M503" s="41"/>
      <c r="N503" s="41"/>
      <c r="O503" s="41"/>
      <c r="P503" s="41"/>
      <c r="Q503" s="53"/>
      <c r="R503" s="41"/>
      <c r="S503" s="41"/>
      <c r="T503" s="57"/>
      <c r="U503" s="41"/>
      <c r="V503" s="41"/>
      <c r="W503" s="56"/>
      <c r="X503" s="41"/>
      <c r="Y503" s="58"/>
      <c r="Z503" s="41"/>
      <c r="AA503" s="41"/>
      <c r="AB503" s="171" t="str" cm="1">
        <f t="array" ref="AB503">IFERROR(IF(COUNTA('Detailed Inventory'!$B503:$AA503)=0,"",IF(AND($B503="",$C503=""),"Error: Missing Response in Column B or C",IF(OR($E503="",$Q503=""),"Error: Missing Response in Column E or Q",INDEX(SL_Class[Entire SL Classification],MATCH(SUMIFS(SL_Class[Unique ID],SL_Class[UpSys SL Material],I503,SL_Class[UpSys Ever Previously Lead],H503,SL_Class[DownCus SL Material],T503),SL_Class[Unique ID],0),0)))),"Error: Invalid Column H, I, or T. Check spelling &amp; valid options (see dropdown)")</f>
        <v/>
      </c>
      <c r="AC503" s="32"/>
      <c r="AD503" s="31" t="b">
        <f t="shared" si="14"/>
        <v>0</v>
      </c>
      <c r="AE503" s="31" t="b">
        <f t="shared" si="15"/>
        <v>0</v>
      </c>
    </row>
    <row r="504" spans="1:31" ht="50.15" customHeight="1" x14ac:dyDescent="0.35">
      <c r="A504" s="101">
        <v>499</v>
      </c>
      <c r="B504" s="53"/>
      <c r="C504" s="41"/>
      <c r="D504" s="54"/>
      <c r="E504" s="53"/>
      <c r="F504" s="41"/>
      <c r="G504" s="41"/>
      <c r="H504" s="53"/>
      <c r="I504" s="55"/>
      <c r="J504" s="41"/>
      <c r="K504" s="41"/>
      <c r="L504" s="56"/>
      <c r="M504" s="41"/>
      <c r="N504" s="41"/>
      <c r="O504" s="41"/>
      <c r="P504" s="41"/>
      <c r="Q504" s="53"/>
      <c r="R504" s="41"/>
      <c r="S504" s="41"/>
      <c r="T504" s="57"/>
      <c r="U504" s="41"/>
      <c r="V504" s="41"/>
      <c r="W504" s="56"/>
      <c r="X504" s="41"/>
      <c r="Y504" s="58"/>
      <c r="Z504" s="41"/>
      <c r="AA504" s="41"/>
      <c r="AB504" s="171" t="str" cm="1">
        <f t="array" ref="AB504">IFERROR(IF(COUNTA('Detailed Inventory'!$B504:$AA504)=0,"",IF(AND($B504="",$C504=""),"Error: Missing Response in Column B or C",IF(OR($E504="",$Q504=""),"Error: Missing Response in Column E or Q",INDEX(SL_Class[Entire SL Classification],MATCH(SUMIFS(SL_Class[Unique ID],SL_Class[UpSys SL Material],I504,SL_Class[UpSys Ever Previously Lead],H504,SL_Class[DownCus SL Material],T504),SL_Class[Unique ID],0),0)))),"Error: Invalid Column H, I, or T. Check spelling &amp; valid options (see dropdown)")</f>
        <v/>
      </c>
      <c r="AC504" s="32"/>
      <c r="AD504" s="31" t="b">
        <f t="shared" si="14"/>
        <v>0</v>
      </c>
      <c r="AE504" s="31" t="b">
        <f t="shared" si="15"/>
        <v>0</v>
      </c>
    </row>
    <row r="505" spans="1:31" ht="50.15" customHeight="1" x14ac:dyDescent="0.35">
      <c r="A505" s="100">
        <v>500</v>
      </c>
      <c r="B505" s="53"/>
      <c r="C505" s="41"/>
      <c r="D505" s="54"/>
      <c r="E505" s="53"/>
      <c r="F505" s="41"/>
      <c r="G505" s="41"/>
      <c r="H505" s="53"/>
      <c r="I505" s="55"/>
      <c r="J505" s="41"/>
      <c r="K505" s="41"/>
      <c r="L505" s="56"/>
      <c r="M505" s="41"/>
      <c r="N505" s="41"/>
      <c r="O505" s="41"/>
      <c r="P505" s="41"/>
      <c r="Q505" s="53"/>
      <c r="R505" s="41"/>
      <c r="S505" s="41"/>
      <c r="T505" s="57"/>
      <c r="U505" s="41"/>
      <c r="V505" s="41"/>
      <c r="W505" s="56"/>
      <c r="X505" s="41"/>
      <c r="Y505" s="58"/>
      <c r="Z505" s="41"/>
      <c r="AA505" s="41"/>
      <c r="AB505" s="171" t="str" cm="1">
        <f t="array" ref="AB505">IFERROR(IF(COUNTA('Detailed Inventory'!$B505:$AA505)=0,"",IF(AND($B505="",$C505=""),"Error: Missing Response in Column B or C",IF(OR($E505="",$Q505=""),"Error: Missing Response in Column E or Q",INDEX(SL_Class[Entire SL Classification],MATCH(SUMIFS(SL_Class[Unique ID],SL_Class[UpSys SL Material],I505,SL_Class[UpSys Ever Previously Lead],H505,SL_Class[DownCus SL Material],T505),SL_Class[Unique ID],0),0)))),"Error: Invalid Column H, I, or T. Check spelling &amp; valid options (see dropdown)")</f>
        <v/>
      </c>
      <c r="AC505" s="32"/>
      <c r="AD505" s="31" t="b">
        <f t="shared" si="14"/>
        <v>0</v>
      </c>
      <c r="AE505" s="31" t="b">
        <f t="shared" si="15"/>
        <v>0</v>
      </c>
    </row>
    <row r="506" spans="1:31" ht="50.15" customHeight="1" x14ac:dyDescent="0.35">
      <c r="A506" s="101">
        <v>501</v>
      </c>
      <c r="B506" s="53"/>
      <c r="C506" s="41"/>
      <c r="D506" s="54"/>
      <c r="E506" s="53"/>
      <c r="F506" s="41"/>
      <c r="G506" s="41"/>
      <c r="H506" s="53"/>
      <c r="I506" s="55"/>
      <c r="J506" s="41"/>
      <c r="K506" s="41"/>
      <c r="L506" s="56"/>
      <c r="M506" s="41"/>
      <c r="N506" s="41"/>
      <c r="O506" s="41"/>
      <c r="P506" s="41"/>
      <c r="Q506" s="53"/>
      <c r="R506" s="41"/>
      <c r="S506" s="41"/>
      <c r="T506" s="57"/>
      <c r="U506" s="41"/>
      <c r="V506" s="41"/>
      <c r="W506" s="56"/>
      <c r="X506" s="41"/>
      <c r="Y506" s="58"/>
      <c r="Z506" s="41"/>
      <c r="AA506" s="41"/>
      <c r="AB506" s="171" t="str" cm="1">
        <f t="array" ref="AB506">IFERROR(IF(COUNTA('Detailed Inventory'!$B506:$AA506)=0,"",IF(AND($B506="",$C506=""),"Error: Missing Response in Column B or C",IF(OR($E506="",$Q506=""),"Error: Missing Response in Column E or Q",INDEX(SL_Class[Entire SL Classification],MATCH(SUMIFS(SL_Class[Unique ID],SL_Class[UpSys SL Material],I506,SL_Class[UpSys Ever Previously Lead],H506,SL_Class[DownCus SL Material],T506),SL_Class[Unique ID],0),0)))),"Error: Invalid Column H, I, or T. Check spelling &amp; valid options (see dropdown)")</f>
        <v/>
      </c>
      <c r="AC506" s="32"/>
      <c r="AD506" s="31" t="b">
        <f t="shared" si="14"/>
        <v>0</v>
      </c>
      <c r="AE506" s="31" t="b">
        <f t="shared" si="15"/>
        <v>0</v>
      </c>
    </row>
    <row r="507" spans="1:31" ht="50.15" customHeight="1" x14ac:dyDescent="0.35">
      <c r="A507" s="100">
        <v>502</v>
      </c>
      <c r="B507" s="53"/>
      <c r="C507" s="41"/>
      <c r="D507" s="54"/>
      <c r="E507" s="53"/>
      <c r="F507" s="41"/>
      <c r="G507" s="41"/>
      <c r="H507" s="53"/>
      <c r="I507" s="55"/>
      <c r="J507" s="41"/>
      <c r="K507" s="41"/>
      <c r="L507" s="56"/>
      <c r="M507" s="41"/>
      <c r="N507" s="41"/>
      <c r="O507" s="41"/>
      <c r="P507" s="41"/>
      <c r="Q507" s="53"/>
      <c r="R507" s="41"/>
      <c r="S507" s="41"/>
      <c r="T507" s="57"/>
      <c r="U507" s="41"/>
      <c r="V507" s="41"/>
      <c r="W507" s="56"/>
      <c r="X507" s="41"/>
      <c r="Y507" s="58"/>
      <c r="Z507" s="41"/>
      <c r="AA507" s="41"/>
      <c r="AB507" s="171" t="str" cm="1">
        <f t="array" ref="AB507">IFERROR(IF(COUNTA('Detailed Inventory'!$B507:$AA507)=0,"",IF(AND($B507="",$C507=""),"Error: Missing Response in Column B or C",IF(OR($E507="",$Q507=""),"Error: Missing Response in Column E or Q",INDEX(SL_Class[Entire SL Classification],MATCH(SUMIFS(SL_Class[Unique ID],SL_Class[UpSys SL Material],I507,SL_Class[UpSys Ever Previously Lead],H507,SL_Class[DownCus SL Material],T507),SL_Class[Unique ID],0),0)))),"Error: Invalid Column H, I, or T. Check spelling &amp; valid options (see dropdown)")</f>
        <v/>
      </c>
      <c r="AC507" s="32"/>
      <c r="AD507" s="31" t="b">
        <f t="shared" si="14"/>
        <v>0</v>
      </c>
      <c r="AE507" s="31" t="b">
        <f t="shared" si="15"/>
        <v>0</v>
      </c>
    </row>
    <row r="508" spans="1:31" ht="50.15" customHeight="1" x14ac:dyDescent="0.35">
      <c r="A508" s="101">
        <v>503</v>
      </c>
      <c r="B508" s="53"/>
      <c r="C508" s="41"/>
      <c r="D508" s="54"/>
      <c r="E508" s="53"/>
      <c r="F508" s="41"/>
      <c r="G508" s="41"/>
      <c r="H508" s="53"/>
      <c r="I508" s="55"/>
      <c r="J508" s="41"/>
      <c r="K508" s="41"/>
      <c r="L508" s="56"/>
      <c r="M508" s="41"/>
      <c r="N508" s="41"/>
      <c r="O508" s="41"/>
      <c r="P508" s="41"/>
      <c r="Q508" s="53"/>
      <c r="R508" s="41"/>
      <c r="S508" s="41"/>
      <c r="T508" s="57"/>
      <c r="U508" s="41"/>
      <c r="V508" s="41"/>
      <c r="W508" s="56"/>
      <c r="X508" s="41"/>
      <c r="Y508" s="58"/>
      <c r="Z508" s="41"/>
      <c r="AA508" s="41"/>
      <c r="AB508" s="171" t="str" cm="1">
        <f t="array" ref="AB508">IFERROR(IF(COUNTA('Detailed Inventory'!$B508:$AA508)=0,"",IF(AND($B508="",$C508=""),"Error: Missing Response in Column B or C",IF(OR($E508="",$Q508=""),"Error: Missing Response in Column E or Q",INDEX(SL_Class[Entire SL Classification],MATCH(SUMIFS(SL_Class[Unique ID],SL_Class[UpSys SL Material],I508,SL_Class[UpSys Ever Previously Lead],H508,SL_Class[DownCus SL Material],T508),SL_Class[Unique ID],0),0)))),"Error: Invalid Column H, I, or T. Check spelling &amp; valid options (see dropdown)")</f>
        <v/>
      </c>
      <c r="AC508" s="32"/>
      <c r="AD508" s="31" t="b">
        <f t="shared" si="14"/>
        <v>0</v>
      </c>
      <c r="AE508" s="31" t="b">
        <f t="shared" si="15"/>
        <v>0</v>
      </c>
    </row>
    <row r="509" spans="1:31" ht="50.15" customHeight="1" x14ac:dyDescent="0.35">
      <c r="A509" s="100">
        <v>504</v>
      </c>
      <c r="B509" s="53"/>
      <c r="C509" s="41"/>
      <c r="D509" s="54"/>
      <c r="E509" s="53"/>
      <c r="F509" s="41"/>
      <c r="G509" s="41"/>
      <c r="H509" s="53"/>
      <c r="I509" s="55"/>
      <c r="J509" s="41"/>
      <c r="K509" s="41"/>
      <c r="L509" s="56"/>
      <c r="M509" s="41"/>
      <c r="N509" s="41"/>
      <c r="O509" s="41"/>
      <c r="P509" s="41"/>
      <c r="Q509" s="53"/>
      <c r="R509" s="41"/>
      <c r="S509" s="41"/>
      <c r="T509" s="57"/>
      <c r="U509" s="41"/>
      <c r="V509" s="41"/>
      <c r="W509" s="56"/>
      <c r="X509" s="41"/>
      <c r="Y509" s="58"/>
      <c r="Z509" s="41"/>
      <c r="AA509" s="41"/>
      <c r="AB509" s="171" t="str" cm="1">
        <f t="array" ref="AB509">IFERROR(IF(COUNTA('Detailed Inventory'!$B509:$AA509)=0,"",IF(AND($B509="",$C509=""),"Error: Missing Response in Column B or C",IF(OR($E509="",$Q509=""),"Error: Missing Response in Column E or Q",INDEX(SL_Class[Entire SL Classification],MATCH(SUMIFS(SL_Class[Unique ID],SL_Class[UpSys SL Material],I509,SL_Class[UpSys Ever Previously Lead],H509,SL_Class[DownCus SL Material],T509),SL_Class[Unique ID],0),0)))),"Error: Invalid Column H, I, or T. Check spelling &amp; valid options (see dropdown)")</f>
        <v/>
      </c>
      <c r="AC509" s="32"/>
      <c r="AD509" s="31" t="b">
        <f t="shared" si="14"/>
        <v>0</v>
      </c>
      <c r="AE509" s="31" t="b">
        <f t="shared" si="15"/>
        <v>0</v>
      </c>
    </row>
    <row r="510" spans="1:31" ht="50.15" customHeight="1" x14ac:dyDescent="0.35">
      <c r="A510" s="101">
        <v>505</v>
      </c>
      <c r="B510" s="53"/>
      <c r="C510" s="41"/>
      <c r="D510" s="54"/>
      <c r="E510" s="53"/>
      <c r="F510" s="41"/>
      <c r="G510" s="41"/>
      <c r="H510" s="53"/>
      <c r="I510" s="55"/>
      <c r="J510" s="41"/>
      <c r="K510" s="41"/>
      <c r="L510" s="56"/>
      <c r="M510" s="41"/>
      <c r="N510" s="41"/>
      <c r="O510" s="41"/>
      <c r="P510" s="41"/>
      <c r="Q510" s="53"/>
      <c r="R510" s="41"/>
      <c r="S510" s="41"/>
      <c r="T510" s="57"/>
      <c r="U510" s="41"/>
      <c r="V510" s="41"/>
      <c r="W510" s="56"/>
      <c r="X510" s="41"/>
      <c r="Y510" s="58"/>
      <c r="Z510" s="41"/>
      <c r="AA510" s="41"/>
      <c r="AB510" s="171" t="str" cm="1">
        <f t="array" ref="AB510">IFERROR(IF(COUNTA('Detailed Inventory'!$B510:$AA510)=0,"",IF(AND($B510="",$C510=""),"Error: Missing Response in Column B or C",IF(OR($E510="",$Q510=""),"Error: Missing Response in Column E or Q",INDEX(SL_Class[Entire SL Classification],MATCH(SUMIFS(SL_Class[Unique ID],SL_Class[UpSys SL Material],I510,SL_Class[UpSys Ever Previously Lead],H510,SL_Class[DownCus SL Material],T510),SL_Class[Unique ID],0),0)))),"Error: Invalid Column H, I, or T. Check spelling &amp; valid options (see dropdown)")</f>
        <v/>
      </c>
      <c r="AC510" s="32"/>
      <c r="AD510" s="31" t="b">
        <f t="shared" si="14"/>
        <v>0</v>
      </c>
      <c r="AE510" s="31" t="b">
        <f t="shared" si="15"/>
        <v>0</v>
      </c>
    </row>
    <row r="511" spans="1:31" ht="50.15" customHeight="1" x14ac:dyDescent="0.35">
      <c r="A511" s="100">
        <v>506</v>
      </c>
      <c r="B511" s="53"/>
      <c r="C511" s="41"/>
      <c r="D511" s="54"/>
      <c r="E511" s="53"/>
      <c r="F511" s="41"/>
      <c r="G511" s="41"/>
      <c r="H511" s="53"/>
      <c r="I511" s="55"/>
      <c r="J511" s="41"/>
      <c r="K511" s="41"/>
      <c r="L511" s="56"/>
      <c r="M511" s="41"/>
      <c r="N511" s="41"/>
      <c r="O511" s="41"/>
      <c r="P511" s="41"/>
      <c r="Q511" s="53"/>
      <c r="R511" s="41"/>
      <c r="S511" s="41"/>
      <c r="T511" s="57"/>
      <c r="U511" s="41"/>
      <c r="V511" s="41"/>
      <c r="W511" s="56"/>
      <c r="X511" s="41"/>
      <c r="Y511" s="58"/>
      <c r="Z511" s="41"/>
      <c r="AA511" s="41"/>
      <c r="AB511" s="171" t="str" cm="1">
        <f t="array" ref="AB511">IFERROR(IF(COUNTA('Detailed Inventory'!$B511:$AA511)=0,"",IF(AND($B511="",$C511=""),"Error: Missing Response in Column B or C",IF(OR($E511="",$Q511=""),"Error: Missing Response in Column E or Q",INDEX(SL_Class[Entire SL Classification],MATCH(SUMIFS(SL_Class[Unique ID],SL_Class[UpSys SL Material],I511,SL_Class[UpSys Ever Previously Lead],H511,SL_Class[DownCus SL Material],T511),SL_Class[Unique ID],0),0)))),"Error: Invalid Column H, I, or T. Check spelling &amp; valid options (see dropdown)")</f>
        <v/>
      </c>
      <c r="AC511" s="32"/>
      <c r="AD511" s="31" t="b">
        <f t="shared" si="14"/>
        <v>0</v>
      </c>
      <c r="AE511" s="31" t="b">
        <f t="shared" si="15"/>
        <v>0</v>
      </c>
    </row>
    <row r="512" spans="1:31" ht="50.15" customHeight="1" x14ac:dyDescent="0.35">
      <c r="A512" s="101">
        <v>507</v>
      </c>
      <c r="B512" s="53"/>
      <c r="C512" s="41"/>
      <c r="D512" s="54"/>
      <c r="E512" s="53"/>
      <c r="F512" s="41"/>
      <c r="G512" s="41"/>
      <c r="H512" s="53"/>
      <c r="I512" s="55"/>
      <c r="J512" s="41"/>
      <c r="K512" s="41"/>
      <c r="L512" s="56"/>
      <c r="M512" s="41"/>
      <c r="N512" s="41"/>
      <c r="O512" s="41"/>
      <c r="P512" s="41"/>
      <c r="Q512" s="53"/>
      <c r="R512" s="41"/>
      <c r="S512" s="41"/>
      <c r="T512" s="57"/>
      <c r="U512" s="41"/>
      <c r="V512" s="41"/>
      <c r="W512" s="56"/>
      <c r="X512" s="41"/>
      <c r="Y512" s="58"/>
      <c r="Z512" s="41"/>
      <c r="AA512" s="41"/>
      <c r="AB512" s="171" t="str" cm="1">
        <f t="array" ref="AB512">IFERROR(IF(COUNTA('Detailed Inventory'!$B512:$AA512)=0,"",IF(AND($B512="",$C512=""),"Error: Missing Response in Column B or C",IF(OR($E512="",$Q512=""),"Error: Missing Response in Column E or Q",INDEX(SL_Class[Entire SL Classification],MATCH(SUMIFS(SL_Class[Unique ID],SL_Class[UpSys SL Material],I512,SL_Class[UpSys Ever Previously Lead],H512,SL_Class[DownCus SL Material],T512),SL_Class[Unique ID],0),0)))),"Error: Invalid Column H, I, or T. Check spelling &amp; valid options (see dropdown)")</f>
        <v/>
      </c>
      <c r="AC512" s="32"/>
      <c r="AD512" s="31" t="b">
        <f t="shared" si="14"/>
        <v>0</v>
      </c>
      <c r="AE512" s="31" t="b">
        <f t="shared" si="15"/>
        <v>0</v>
      </c>
    </row>
    <row r="513" spans="1:31" ht="50.15" customHeight="1" x14ac:dyDescent="0.35">
      <c r="A513" s="100">
        <v>508</v>
      </c>
      <c r="B513" s="53"/>
      <c r="C513" s="41"/>
      <c r="D513" s="54"/>
      <c r="E513" s="53"/>
      <c r="F513" s="41"/>
      <c r="G513" s="41"/>
      <c r="H513" s="53"/>
      <c r="I513" s="55"/>
      <c r="J513" s="41"/>
      <c r="K513" s="41"/>
      <c r="L513" s="56"/>
      <c r="M513" s="41"/>
      <c r="N513" s="41"/>
      <c r="O513" s="41"/>
      <c r="P513" s="41"/>
      <c r="Q513" s="53"/>
      <c r="R513" s="41"/>
      <c r="S513" s="41"/>
      <c r="T513" s="57"/>
      <c r="U513" s="41"/>
      <c r="V513" s="41"/>
      <c r="W513" s="56"/>
      <c r="X513" s="41"/>
      <c r="Y513" s="58"/>
      <c r="Z513" s="41"/>
      <c r="AA513" s="41"/>
      <c r="AB513" s="171" t="str" cm="1">
        <f t="array" ref="AB513">IFERROR(IF(COUNTA('Detailed Inventory'!$B513:$AA513)=0,"",IF(AND($B513="",$C513=""),"Error: Missing Response in Column B or C",IF(OR($E513="",$Q513=""),"Error: Missing Response in Column E or Q",INDEX(SL_Class[Entire SL Classification],MATCH(SUMIFS(SL_Class[Unique ID],SL_Class[UpSys SL Material],I513,SL_Class[UpSys Ever Previously Lead],H513,SL_Class[DownCus SL Material],T513),SL_Class[Unique ID],0),0)))),"Error: Invalid Column H, I, or T. Check spelling &amp; valid options (see dropdown)")</f>
        <v/>
      </c>
      <c r="AC513" s="32"/>
      <c r="AD513" s="31" t="b">
        <f t="shared" si="14"/>
        <v>0</v>
      </c>
      <c r="AE513" s="31" t="b">
        <f t="shared" si="15"/>
        <v>0</v>
      </c>
    </row>
    <row r="514" spans="1:31" ht="50.15" customHeight="1" x14ac:dyDescent="0.35">
      <c r="A514" s="101">
        <v>509</v>
      </c>
      <c r="B514" s="53"/>
      <c r="C514" s="41"/>
      <c r="D514" s="54"/>
      <c r="E514" s="53"/>
      <c r="F514" s="41"/>
      <c r="G514" s="41"/>
      <c r="H514" s="53"/>
      <c r="I514" s="55"/>
      <c r="J514" s="41"/>
      <c r="K514" s="41"/>
      <c r="L514" s="56"/>
      <c r="M514" s="41"/>
      <c r="N514" s="41"/>
      <c r="O514" s="41"/>
      <c r="P514" s="41"/>
      <c r="Q514" s="53"/>
      <c r="R514" s="41"/>
      <c r="S514" s="41"/>
      <c r="T514" s="57"/>
      <c r="U514" s="41"/>
      <c r="V514" s="41"/>
      <c r="W514" s="56"/>
      <c r="X514" s="41"/>
      <c r="Y514" s="58"/>
      <c r="Z514" s="41"/>
      <c r="AA514" s="41"/>
      <c r="AB514" s="171" t="str" cm="1">
        <f t="array" ref="AB514">IFERROR(IF(COUNTA('Detailed Inventory'!$B514:$AA514)=0,"",IF(AND($B514="",$C514=""),"Error: Missing Response in Column B or C",IF(OR($E514="",$Q514=""),"Error: Missing Response in Column E or Q",INDEX(SL_Class[Entire SL Classification],MATCH(SUMIFS(SL_Class[Unique ID],SL_Class[UpSys SL Material],I514,SL_Class[UpSys Ever Previously Lead],H514,SL_Class[DownCus SL Material],T514),SL_Class[Unique ID],0),0)))),"Error: Invalid Column H, I, or T. Check spelling &amp; valid options (see dropdown)")</f>
        <v/>
      </c>
      <c r="AC514" s="32"/>
      <c r="AD514" s="31" t="b">
        <f t="shared" si="14"/>
        <v>0</v>
      </c>
      <c r="AE514" s="31" t="b">
        <f t="shared" si="15"/>
        <v>0</v>
      </c>
    </row>
    <row r="515" spans="1:31" ht="50.15" customHeight="1" x14ac:dyDescent="0.35">
      <c r="A515" s="100">
        <v>510</v>
      </c>
      <c r="B515" s="53"/>
      <c r="C515" s="41"/>
      <c r="D515" s="54"/>
      <c r="E515" s="53"/>
      <c r="F515" s="41"/>
      <c r="G515" s="41"/>
      <c r="H515" s="53"/>
      <c r="I515" s="55"/>
      <c r="J515" s="41"/>
      <c r="K515" s="41"/>
      <c r="L515" s="56"/>
      <c r="M515" s="41"/>
      <c r="N515" s="41"/>
      <c r="O515" s="41"/>
      <c r="P515" s="41"/>
      <c r="Q515" s="53"/>
      <c r="R515" s="41"/>
      <c r="S515" s="41"/>
      <c r="T515" s="57"/>
      <c r="U515" s="41"/>
      <c r="V515" s="41"/>
      <c r="W515" s="56"/>
      <c r="X515" s="41"/>
      <c r="Y515" s="58"/>
      <c r="Z515" s="41"/>
      <c r="AA515" s="41"/>
      <c r="AB515" s="171" t="str" cm="1">
        <f t="array" ref="AB515">IFERROR(IF(COUNTA('Detailed Inventory'!$B515:$AA515)=0,"",IF(AND($B515="",$C515=""),"Error: Missing Response in Column B or C",IF(OR($E515="",$Q515=""),"Error: Missing Response in Column E or Q",INDEX(SL_Class[Entire SL Classification],MATCH(SUMIFS(SL_Class[Unique ID],SL_Class[UpSys SL Material],I515,SL_Class[UpSys Ever Previously Lead],H515,SL_Class[DownCus SL Material],T515),SL_Class[Unique ID],0),0)))),"Error: Invalid Column H, I, or T. Check spelling &amp; valid options (see dropdown)")</f>
        <v/>
      </c>
      <c r="AC515" s="32"/>
      <c r="AD515" s="31" t="b">
        <f t="shared" si="14"/>
        <v>0</v>
      </c>
      <c r="AE515" s="31" t="b">
        <f t="shared" si="15"/>
        <v>0</v>
      </c>
    </row>
    <row r="516" spans="1:31" ht="50.15" customHeight="1" x14ac:dyDescent="0.35">
      <c r="A516" s="101">
        <v>511</v>
      </c>
      <c r="B516" s="53"/>
      <c r="C516" s="41"/>
      <c r="D516" s="54"/>
      <c r="E516" s="53"/>
      <c r="F516" s="41"/>
      <c r="G516" s="41"/>
      <c r="H516" s="53"/>
      <c r="I516" s="55"/>
      <c r="J516" s="41"/>
      <c r="K516" s="41"/>
      <c r="L516" s="56"/>
      <c r="M516" s="41"/>
      <c r="N516" s="41"/>
      <c r="O516" s="41"/>
      <c r="P516" s="41"/>
      <c r="Q516" s="53"/>
      <c r="R516" s="41"/>
      <c r="S516" s="41"/>
      <c r="T516" s="57"/>
      <c r="U516" s="41"/>
      <c r="V516" s="41"/>
      <c r="W516" s="56"/>
      <c r="X516" s="41"/>
      <c r="Y516" s="58"/>
      <c r="Z516" s="41"/>
      <c r="AA516" s="41"/>
      <c r="AB516" s="171" t="str" cm="1">
        <f t="array" ref="AB516">IFERROR(IF(COUNTA('Detailed Inventory'!$B516:$AA516)=0,"",IF(AND($B516="",$C516=""),"Error: Missing Response in Column B or C",IF(OR($E516="",$Q516=""),"Error: Missing Response in Column E or Q",INDEX(SL_Class[Entire SL Classification],MATCH(SUMIFS(SL_Class[Unique ID],SL_Class[UpSys SL Material],I516,SL_Class[UpSys Ever Previously Lead],H516,SL_Class[DownCus SL Material],T516),SL_Class[Unique ID],0),0)))),"Error: Invalid Column H, I, or T. Check spelling &amp; valid options (see dropdown)")</f>
        <v/>
      </c>
      <c r="AC516" s="32"/>
      <c r="AD516" s="31" t="b">
        <f t="shared" si="14"/>
        <v>0</v>
      </c>
      <c r="AE516" s="31" t="b">
        <f t="shared" si="15"/>
        <v>0</v>
      </c>
    </row>
    <row r="517" spans="1:31" ht="50.15" customHeight="1" x14ac:dyDescent="0.35">
      <c r="A517" s="100">
        <v>512</v>
      </c>
      <c r="B517" s="53"/>
      <c r="C517" s="41"/>
      <c r="D517" s="54"/>
      <c r="E517" s="53"/>
      <c r="F517" s="41"/>
      <c r="G517" s="41"/>
      <c r="H517" s="53"/>
      <c r="I517" s="55"/>
      <c r="J517" s="41"/>
      <c r="K517" s="41"/>
      <c r="L517" s="56"/>
      <c r="M517" s="41"/>
      <c r="N517" s="41"/>
      <c r="O517" s="41"/>
      <c r="P517" s="41"/>
      <c r="Q517" s="53"/>
      <c r="R517" s="41"/>
      <c r="S517" s="41"/>
      <c r="T517" s="57"/>
      <c r="U517" s="41"/>
      <c r="V517" s="41"/>
      <c r="W517" s="56"/>
      <c r="X517" s="41"/>
      <c r="Y517" s="58"/>
      <c r="Z517" s="41"/>
      <c r="AA517" s="41"/>
      <c r="AB517" s="171" t="str" cm="1">
        <f t="array" ref="AB517">IFERROR(IF(COUNTA('Detailed Inventory'!$B517:$AA517)=0,"",IF(AND($B517="",$C517=""),"Error: Missing Response in Column B or C",IF(OR($E517="",$Q517=""),"Error: Missing Response in Column E or Q",INDEX(SL_Class[Entire SL Classification],MATCH(SUMIFS(SL_Class[Unique ID],SL_Class[UpSys SL Material],I517,SL_Class[UpSys Ever Previously Lead],H517,SL_Class[DownCus SL Material],T517),SL_Class[Unique ID],0),0)))),"Error: Invalid Column H, I, or T. Check spelling &amp; valid options (see dropdown)")</f>
        <v/>
      </c>
      <c r="AC517" s="32"/>
      <c r="AD517" s="31" t="b">
        <f t="shared" si="14"/>
        <v>0</v>
      </c>
      <c r="AE517" s="31" t="b">
        <f t="shared" si="15"/>
        <v>0</v>
      </c>
    </row>
    <row r="518" spans="1:31" ht="50.15" customHeight="1" x14ac:dyDescent="0.35">
      <c r="A518" s="101">
        <v>513</v>
      </c>
      <c r="B518" s="53"/>
      <c r="C518" s="41"/>
      <c r="D518" s="54"/>
      <c r="E518" s="53"/>
      <c r="F518" s="41"/>
      <c r="G518" s="41"/>
      <c r="H518" s="53"/>
      <c r="I518" s="55"/>
      <c r="J518" s="41"/>
      <c r="K518" s="41"/>
      <c r="L518" s="56"/>
      <c r="M518" s="41"/>
      <c r="N518" s="41"/>
      <c r="O518" s="41"/>
      <c r="P518" s="41"/>
      <c r="Q518" s="53"/>
      <c r="R518" s="41"/>
      <c r="S518" s="41"/>
      <c r="T518" s="57"/>
      <c r="U518" s="41"/>
      <c r="V518" s="41"/>
      <c r="W518" s="56"/>
      <c r="X518" s="41"/>
      <c r="Y518" s="58"/>
      <c r="Z518" s="41"/>
      <c r="AA518" s="41"/>
      <c r="AB518" s="171" t="str" cm="1">
        <f t="array" ref="AB518">IFERROR(IF(COUNTA('Detailed Inventory'!$B518:$AA518)=0,"",IF(AND($B518="",$C518=""),"Error: Missing Response in Column B or C",IF(OR($E518="",$Q518=""),"Error: Missing Response in Column E or Q",INDEX(SL_Class[Entire SL Classification],MATCH(SUMIFS(SL_Class[Unique ID],SL_Class[UpSys SL Material],I518,SL_Class[UpSys Ever Previously Lead],H518,SL_Class[DownCus SL Material],T518),SL_Class[Unique ID],0),0)))),"Error: Invalid Column H, I, or T. Check spelling &amp; valid options (see dropdown)")</f>
        <v/>
      </c>
      <c r="AC518" s="32"/>
      <c r="AD518" s="31" t="b">
        <f t="shared" ref="AD518:AD581" si="16">COUNTIFS($B$6:$B$5005,"&lt;&gt;0",$B$6:$B$5005,"&lt;&gt;",$B$6:$B$5005,B518)&gt;1</f>
        <v>0</v>
      </c>
      <c r="AE518" s="31" t="b">
        <f t="shared" ref="AE518:AE581" si="17">COUNTIFS($C$6:$C$5005,"&lt;&gt;0",$C$6:$C$5005,"&lt;&gt;",$C$6:$C$5005,C518)&gt;1</f>
        <v>0</v>
      </c>
    </row>
    <row r="519" spans="1:31" ht="50.15" customHeight="1" x14ac:dyDescent="0.35">
      <c r="A519" s="100">
        <v>514</v>
      </c>
      <c r="B519" s="53"/>
      <c r="C519" s="41"/>
      <c r="D519" s="54"/>
      <c r="E519" s="53"/>
      <c r="F519" s="41"/>
      <c r="G519" s="41"/>
      <c r="H519" s="53"/>
      <c r="I519" s="55"/>
      <c r="J519" s="41"/>
      <c r="K519" s="41"/>
      <c r="L519" s="56"/>
      <c r="M519" s="41"/>
      <c r="N519" s="41"/>
      <c r="O519" s="41"/>
      <c r="P519" s="41"/>
      <c r="Q519" s="53"/>
      <c r="R519" s="41"/>
      <c r="S519" s="41"/>
      <c r="T519" s="57"/>
      <c r="U519" s="41"/>
      <c r="V519" s="41"/>
      <c r="W519" s="56"/>
      <c r="X519" s="41"/>
      <c r="Y519" s="58"/>
      <c r="Z519" s="41"/>
      <c r="AA519" s="41"/>
      <c r="AB519" s="171" t="str" cm="1">
        <f t="array" ref="AB519">IFERROR(IF(COUNTA('Detailed Inventory'!$B519:$AA519)=0,"",IF(AND($B519="",$C519=""),"Error: Missing Response in Column B or C",IF(OR($E519="",$Q519=""),"Error: Missing Response in Column E or Q",INDEX(SL_Class[Entire SL Classification],MATCH(SUMIFS(SL_Class[Unique ID],SL_Class[UpSys SL Material],I519,SL_Class[UpSys Ever Previously Lead],H519,SL_Class[DownCus SL Material],T519),SL_Class[Unique ID],0),0)))),"Error: Invalid Column H, I, or T. Check spelling &amp; valid options (see dropdown)")</f>
        <v/>
      </c>
      <c r="AC519" s="32"/>
      <c r="AD519" s="31" t="b">
        <f t="shared" si="16"/>
        <v>0</v>
      </c>
      <c r="AE519" s="31" t="b">
        <f t="shared" si="17"/>
        <v>0</v>
      </c>
    </row>
    <row r="520" spans="1:31" ht="50.15" customHeight="1" x14ac:dyDescent="0.35">
      <c r="A520" s="101">
        <v>515</v>
      </c>
      <c r="B520" s="53"/>
      <c r="C520" s="41"/>
      <c r="D520" s="54"/>
      <c r="E520" s="53"/>
      <c r="F520" s="41"/>
      <c r="G520" s="41"/>
      <c r="H520" s="53"/>
      <c r="I520" s="55"/>
      <c r="J520" s="41"/>
      <c r="K520" s="41"/>
      <c r="L520" s="56"/>
      <c r="M520" s="41"/>
      <c r="N520" s="41"/>
      <c r="O520" s="41"/>
      <c r="P520" s="41"/>
      <c r="Q520" s="53"/>
      <c r="R520" s="41"/>
      <c r="S520" s="41"/>
      <c r="T520" s="57"/>
      <c r="U520" s="41"/>
      <c r="V520" s="41"/>
      <c r="W520" s="56"/>
      <c r="X520" s="41"/>
      <c r="Y520" s="58"/>
      <c r="Z520" s="41"/>
      <c r="AA520" s="41"/>
      <c r="AB520" s="171" t="str" cm="1">
        <f t="array" ref="AB520">IFERROR(IF(COUNTA('Detailed Inventory'!$B520:$AA520)=0,"",IF(AND($B520="",$C520=""),"Error: Missing Response in Column B or C",IF(OR($E520="",$Q520=""),"Error: Missing Response in Column E or Q",INDEX(SL_Class[Entire SL Classification],MATCH(SUMIFS(SL_Class[Unique ID],SL_Class[UpSys SL Material],I520,SL_Class[UpSys Ever Previously Lead],H520,SL_Class[DownCus SL Material],T520),SL_Class[Unique ID],0),0)))),"Error: Invalid Column H, I, or T. Check spelling &amp; valid options (see dropdown)")</f>
        <v/>
      </c>
      <c r="AC520" s="32"/>
      <c r="AD520" s="31" t="b">
        <f t="shared" si="16"/>
        <v>0</v>
      </c>
      <c r="AE520" s="31" t="b">
        <f t="shared" si="17"/>
        <v>0</v>
      </c>
    </row>
    <row r="521" spans="1:31" ht="50.15" customHeight="1" x14ac:dyDescent="0.35">
      <c r="A521" s="100">
        <v>516</v>
      </c>
      <c r="B521" s="53"/>
      <c r="C521" s="41"/>
      <c r="D521" s="54"/>
      <c r="E521" s="53"/>
      <c r="F521" s="41"/>
      <c r="G521" s="41"/>
      <c r="H521" s="53"/>
      <c r="I521" s="55"/>
      <c r="J521" s="41"/>
      <c r="K521" s="41"/>
      <c r="L521" s="56"/>
      <c r="M521" s="41"/>
      <c r="N521" s="41"/>
      <c r="O521" s="41"/>
      <c r="P521" s="41"/>
      <c r="Q521" s="53"/>
      <c r="R521" s="41"/>
      <c r="S521" s="41"/>
      <c r="T521" s="57"/>
      <c r="U521" s="41"/>
      <c r="V521" s="41"/>
      <c r="W521" s="56"/>
      <c r="X521" s="41"/>
      <c r="Y521" s="58"/>
      <c r="Z521" s="41"/>
      <c r="AA521" s="41"/>
      <c r="AB521" s="171" t="str" cm="1">
        <f t="array" ref="AB521">IFERROR(IF(COUNTA('Detailed Inventory'!$B521:$AA521)=0,"",IF(AND($B521="",$C521=""),"Error: Missing Response in Column B or C",IF(OR($E521="",$Q521=""),"Error: Missing Response in Column E or Q",INDEX(SL_Class[Entire SL Classification],MATCH(SUMIFS(SL_Class[Unique ID],SL_Class[UpSys SL Material],I521,SL_Class[UpSys Ever Previously Lead],H521,SL_Class[DownCus SL Material],T521),SL_Class[Unique ID],0),0)))),"Error: Invalid Column H, I, or T. Check spelling &amp; valid options (see dropdown)")</f>
        <v/>
      </c>
      <c r="AC521" s="32"/>
      <c r="AD521" s="31" t="b">
        <f t="shared" si="16"/>
        <v>0</v>
      </c>
      <c r="AE521" s="31" t="b">
        <f t="shared" si="17"/>
        <v>0</v>
      </c>
    </row>
    <row r="522" spans="1:31" ht="50.15" customHeight="1" x14ac:dyDescent="0.35">
      <c r="A522" s="101">
        <v>517</v>
      </c>
      <c r="B522" s="53"/>
      <c r="C522" s="41"/>
      <c r="D522" s="54"/>
      <c r="E522" s="53"/>
      <c r="F522" s="41"/>
      <c r="G522" s="41"/>
      <c r="H522" s="53"/>
      <c r="I522" s="55"/>
      <c r="J522" s="41"/>
      <c r="K522" s="41"/>
      <c r="L522" s="56"/>
      <c r="M522" s="41"/>
      <c r="N522" s="41"/>
      <c r="O522" s="41"/>
      <c r="P522" s="41"/>
      <c r="Q522" s="53"/>
      <c r="R522" s="41"/>
      <c r="S522" s="41"/>
      <c r="T522" s="57"/>
      <c r="U522" s="41"/>
      <c r="V522" s="41"/>
      <c r="W522" s="56"/>
      <c r="X522" s="41"/>
      <c r="Y522" s="58"/>
      <c r="Z522" s="41"/>
      <c r="AA522" s="41"/>
      <c r="AB522" s="171" t="str" cm="1">
        <f t="array" ref="AB522">IFERROR(IF(COUNTA('Detailed Inventory'!$B522:$AA522)=0,"",IF(AND($B522="",$C522=""),"Error: Missing Response in Column B or C",IF(OR($E522="",$Q522=""),"Error: Missing Response in Column E or Q",INDEX(SL_Class[Entire SL Classification],MATCH(SUMIFS(SL_Class[Unique ID],SL_Class[UpSys SL Material],I522,SL_Class[UpSys Ever Previously Lead],H522,SL_Class[DownCus SL Material],T522),SL_Class[Unique ID],0),0)))),"Error: Invalid Column H, I, or T. Check spelling &amp; valid options (see dropdown)")</f>
        <v/>
      </c>
      <c r="AC522" s="32"/>
      <c r="AD522" s="31" t="b">
        <f t="shared" si="16"/>
        <v>0</v>
      </c>
      <c r="AE522" s="31" t="b">
        <f t="shared" si="17"/>
        <v>0</v>
      </c>
    </row>
    <row r="523" spans="1:31" ht="50.15" customHeight="1" x14ac:dyDescent="0.35">
      <c r="A523" s="100">
        <v>518</v>
      </c>
      <c r="B523" s="53"/>
      <c r="C523" s="41"/>
      <c r="D523" s="54"/>
      <c r="E523" s="53"/>
      <c r="F523" s="41"/>
      <c r="G523" s="41"/>
      <c r="H523" s="53"/>
      <c r="I523" s="55"/>
      <c r="J523" s="41"/>
      <c r="K523" s="41"/>
      <c r="L523" s="56"/>
      <c r="M523" s="41"/>
      <c r="N523" s="41"/>
      <c r="O523" s="41"/>
      <c r="P523" s="41"/>
      <c r="Q523" s="53"/>
      <c r="R523" s="41"/>
      <c r="S523" s="41"/>
      <c r="T523" s="57"/>
      <c r="U523" s="41"/>
      <c r="V523" s="41"/>
      <c r="W523" s="56"/>
      <c r="X523" s="41"/>
      <c r="Y523" s="58"/>
      <c r="Z523" s="41"/>
      <c r="AA523" s="41"/>
      <c r="AB523" s="171" t="str" cm="1">
        <f t="array" ref="AB523">IFERROR(IF(COUNTA('Detailed Inventory'!$B523:$AA523)=0,"",IF(AND($B523="",$C523=""),"Error: Missing Response in Column B or C",IF(OR($E523="",$Q523=""),"Error: Missing Response in Column E or Q",INDEX(SL_Class[Entire SL Classification],MATCH(SUMIFS(SL_Class[Unique ID],SL_Class[UpSys SL Material],I523,SL_Class[UpSys Ever Previously Lead],H523,SL_Class[DownCus SL Material],T523),SL_Class[Unique ID],0),0)))),"Error: Invalid Column H, I, or T. Check spelling &amp; valid options (see dropdown)")</f>
        <v/>
      </c>
      <c r="AC523" s="32"/>
      <c r="AD523" s="31" t="b">
        <f t="shared" si="16"/>
        <v>0</v>
      </c>
      <c r="AE523" s="31" t="b">
        <f t="shared" si="17"/>
        <v>0</v>
      </c>
    </row>
    <row r="524" spans="1:31" ht="50.15" customHeight="1" x14ac:dyDescent="0.35">
      <c r="A524" s="101">
        <v>519</v>
      </c>
      <c r="B524" s="53"/>
      <c r="C524" s="41"/>
      <c r="D524" s="54"/>
      <c r="E524" s="53"/>
      <c r="F524" s="41"/>
      <c r="G524" s="41"/>
      <c r="H524" s="53"/>
      <c r="I524" s="55"/>
      <c r="J524" s="41"/>
      <c r="K524" s="41"/>
      <c r="L524" s="56"/>
      <c r="M524" s="41"/>
      <c r="N524" s="41"/>
      <c r="O524" s="41"/>
      <c r="P524" s="41"/>
      <c r="Q524" s="53"/>
      <c r="R524" s="41"/>
      <c r="S524" s="41"/>
      <c r="T524" s="57"/>
      <c r="U524" s="41"/>
      <c r="V524" s="41"/>
      <c r="W524" s="56"/>
      <c r="X524" s="41"/>
      <c r="Y524" s="58"/>
      <c r="Z524" s="41"/>
      <c r="AA524" s="41"/>
      <c r="AB524" s="171" t="str" cm="1">
        <f t="array" ref="AB524">IFERROR(IF(COUNTA('Detailed Inventory'!$B524:$AA524)=0,"",IF(AND($B524="",$C524=""),"Error: Missing Response in Column B or C",IF(OR($E524="",$Q524=""),"Error: Missing Response in Column E or Q",INDEX(SL_Class[Entire SL Classification],MATCH(SUMIFS(SL_Class[Unique ID],SL_Class[UpSys SL Material],I524,SL_Class[UpSys Ever Previously Lead],H524,SL_Class[DownCus SL Material],T524),SL_Class[Unique ID],0),0)))),"Error: Invalid Column H, I, or T. Check spelling &amp; valid options (see dropdown)")</f>
        <v/>
      </c>
      <c r="AC524" s="32"/>
      <c r="AD524" s="31" t="b">
        <f t="shared" si="16"/>
        <v>0</v>
      </c>
      <c r="AE524" s="31" t="b">
        <f t="shared" si="17"/>
        <v>0</v>
      </c>
    </row>
    <row r="525" spans="1:31" ht="50.15" customHeight="1" x14ac:dyDescent="0.35">
      <c r="A525" s="100">
        <v>520</v>
      </c>
      <c r="B525" s="53"/>
      <c r="C525" s="41"/>
      <c r="D525" s="54"/>
      <c r="E525" s="53"/>
      <c r="F525" s="41"/>
      <c r="G525" s="41"/>
      <c r="H525" s="53"/>
      <c r="I525" s="55"/>
      <c r="J525" s="41"/>
      <c r="K525" s="41"/>
      <c r="L525" s="56"/>
      <c r="M525" s="41"/>
      <c r="N525" s="41"/>
      <c r="O525" s="41"/>
      <c r="P525" s="41"/>
      <c r="Q525" s="53"/>
      <c r="R525" s="41"/>
      <c r="S525" s="41"/>
      <c r="T525" s="57"/>
      <c r="U525" s="41"/>
      <c r="V525" s="41"/>
      <c r="W525" s="56"/>
      <c r="X525" s="41"/>
      <c r="Y525" s="58"/>
      <c r="Z525" s="41"/>
      <c r="AA525" s="41"/>
      <c r="AB525" s="171" t="str" cm="1">
        <f t="array" ref="AB525">IFERROR(IF(COUNTA('Detailed Inventory'!$B525:$AA525)=0,"",IF(AND($B525="",$C525=""),"Error: Missing Response in Column B or C",IF(OR($E525="",$Q525=""),"Error: Missing Response in Column E or Q",INDEX(SL_Class[Entire SL Classification],MATCH(SUMIFS(SL_Class[Unique ID],SL_Class[UpSys SL Material],I525,SL_Class[UpSys Ever Previously Lead],H525,SL_Class[DownCus SL Material],T525),SL_Class[Unique ID],0),0)))),"Error: Invalid Column H, I, or T. Check spelling &amp; valid options (see dropdown)")</f>
        <v/>
      </c>
      <c r="AC525" s="32"/>
      <c r="AD525" s="31" t="b">
        <f t="shared" si="16"/>
        <v>0</v>
      </c>
      <c r="AE525" s="31" t="b">
        <f t="shared" si="17"/>
        <v>0</v>
      </c>
    </row>
    <row r="526" spans="1:31" ht="50.15" customHeight="1" x14ac:dyDescent="0.35">
      <c r="A526" s="101">
        <v>521</v>
      </c>
      <c r="B526" s="53"/>
      <c r="C526" s="41"/>
      <c r="D526" s="54"/>
      <c r="E526" s="53"/>
      <c r="F526" s="41"/>
      <c r="G526" s="41"/>
      <c r="H526" s="53"/>
      <c r="I526" s="55"/>
      <c r="J526" s="41"/>
      <c r="K526" s="41"/>
      <c r="L526" s="56"/>
      <c r="M526" s="41"/>
      <c r="N526" s="41"/>
      <c r="O526" s="41"/>
      <c r="P526" s="41"/>
      <c r="Q526" s="53"/>
      <c r="R526" s="41"/>
      <c r="S526" s="41"/>
      <c r="T526" s="57"/>
      <c r="U526" s="41"/>
      <c r="V526" s="41"/>
      <c r="W526" s="56"/>
      <c r="X526" s="41"/>
      <c r="Y526" s="58"/>
      <c r="Z526" s="41"/>
      <c r="AA526" s="41"/>
      <c r="AB526" s="171" t="str" cm="1">
        <f t="array" ref="AB526">IFERROR(IF(COUNTA('Detailed Inventory'!$B526:$AA526)=0,"",IF(AND($B526="",$C526=""),"Error: Missing Response in Column B or C",IF(OR($E526="",$Q526=""),"Error: Missing Response in Column E or Q",INDEX(SL_Class[Entire SL Classification],MATCH(SUMIFS(SL_Class[Unique ID],SL_Class[UpSys SL Material],I526,SL_Class[UpSys Ever Previously Lead],H526,SL_Class[DownCus SL Material],T526),SL_Class[Unique ID],0),0)))),"Error: Invalid Column H, I, or T. Check spelling &amp; valid options (see dropdown)")</f>
        <v/>
      </c>
      <c r="AC526" s="32"/>
      <c r="AD526" s="31" t="b">
        <f t="shared" si="16"/>
        <v>0</v>
      </c>
      <c r="AE526" s="31" t="b">
        <f t="shared" si="17"/>
        <v>0</v>
      </c>
    </row>
    <row r="527" spans="1:31" ht="50.15" customHeight="1" x14ac:dyDescent="0.35">
      <c r="A527" s="100">
        <v>522</v>
      </c>
      <c r="B527" s="53"/>
      <c r="C527" s="41"/>
      <c r="D527" s="54"/>
      <c r="E527" s="53"/>
      <c r="F527" s="41"/>
      <c r="G527" s="41"/>
      <c r="H527" s="53"/>
      <c r="I527" s="55"/>
      <c r="J527" s="41"/>
      <c r="K527" s="41"/>
      <c r="L527" s="56"/>
      <c r="M527" s="41"/>
      <c r="N527" s="41"/>
      <c r="O527" s="41"/>
      <c r="P527" s="41"/>
      <c r="Q527" s="53"/>
      <c r="R527" s="41"/>
      <c r="S527" s="41"/>
      <c r="T527" s="57"/>
      <c r="U527" s="41"/>
      <c r="V527" s="41"/>
      <c r="W527" s="56"/>
      <c r="X527" s="41"/>
      <c r="Y527" s="58"/>
      <c r="Z527" s="41"/>
      <c r="AA527" s="41"/>
      <c r="AB527" s="171" t="str" cm="1">
        <f t="array" ref="AB527">IFERROR(IF(COUNTA('Detailed Inventory'!$B527:$AA527)=0,"",IF(AND($B527="",$C527=""),"Error: Missing Response in Column B or C",IF(OR($E527="",$Q527=""),"Error: Missing Response in Column E or Q",INDEX(SL_Class[Entire SL Classification],MATCH(SUMIFS(SL_Class[Unique ID],SL_Class[UpSys SL Material],I527,SL_Class[UpSys Ever Previously Lead],H527,SL_Class[DownCus SL Material],T527),SL_Class[Unique ID],0),0)))),"Error: Invalid Column H, I, or T. Check spelling &amp; valid options (see dropdown)")</f>
        <v/>
      </c>
      <c r="AC527" s="32"/>
      <c r="AD527" s="31" t="b">
        <f t="shared" si="16"/>
        <v>0</v>
      </c>
      <c r="AE527" s="31" t="b">
        <f t="shared" si="17"/>
        <v>0</v>
      </c>
    </row>
    <row r="528" spans="1:31" ht="50.15" customHeight="1" x14ac:dyDescent="0.35">
      <c r="A528" s="101">
        <v>523</v>
      </c>
      <c r="B528" s="53"/>
      <c r="C528" s="41"/>
      <c r="D528" s="54"/>
      <c r="E528" s="53"/>
      <c r="F528" s="41"/>
      <c r="G528" s="41"/>
      <c r="H528" s="53"/>
      <c r="I528" s="55"/>
      <c r="J528" s="41"/>
      <c r="K528" s="41"/>
      <c r="L528" s="56"/>
      <c r="M528" s="41"/>
      <c r="N528" s="41"/>
      <c r="O528" s="41"/>
      <c r="P528" s="41"/>
      <c r="Q528" s="53"/>
      <c r="R528" s="41"/>
      <c r="S528" s="41"/>
      <c r="T528" s="57"/>
      <c r="U528" s="41"/>
      <c r="V528" s="41"/>
      <c r="W528" s="56"/>
      <c r="X528" s="41"/>
      <c r="Y528" s="58"/>
      <c r="Z528" s="41"/>
      <c r="AA528" s="41"/>
      <c r="AB528" s="171" t="str" cm="1">
        <f t="array" ref="AB528">IFERROR(IF(COUNTA('Detailed Inventory'!$B528:$AA528)=0,"",IF(AND($B528="",$C528=""),"Error: Missing Response in Column B or C",IF(OR($E528="",$Q528=""),"Error: Missing Response in Column E or Q",INDEX(SL_Class[Entire SL Classification],MATCH(SUMIFS(SL_Class[Unique ID],SL_Class[UpSys SL Material],I528,SL_Class[UpSys Ever Previously Lead],H528,SL_Class[DownCus SL Material],T528),SL_Class[Unique ID],0),0)))),"Error: Invalid Column H, I, or T. Check spelling &amp; valid options (see dropdown)")</f>
        <v/>
      </c>
      <c r="AC528" s="32"/>
      <c r="AD528" s="31" t="b">
        <f t="shared" si="16"/>
        <v>0</v>
      </c>
      <c r="AE528" s="31" t="b">
        <f t="shared" si="17"/>
        <v>0</v>
      </c>
    </row>
    <row r="529" spans="1:31" ht="50.15" customHeight="1" x14ac:dyDescent="0.35">
      <c r="A529" s="100">
        <v>524</v>
      </c>
      <c r="B529" s="53"/>
      <c r="C529" s="41"/>
      <c r="D529" s="54"/>
      <c r="E529" s="53"/>
      <c r="F529" s="41"/>
      <c r="G529" s="41"/>
      <c r="H529" s="53"/>
      <c r="I529" s="55"/>
      <c r="J529" s="41"/>
      <c r="K529" s="41"/>
      <c r="L529" s="56"/>
      <c r="M529" s="41"/>
      <c r="N529" s="41"/>
      <c r="O529" s="41"/>
      <c r="P529" s="41"/>
      <c r="Q529" s="53"/>
      <c r="R529" s="41"/>
      <c r="S529" s="41"/>
      <c r="T529" s="57"/>
      <c r="U529" s="41"/>
      <c r="V529" s="41"/>
      <c r="W529" s="56"/>
      <c r="X529" s="41"/>
      <c r="Y529" s="58"/>
      <c r="Z529" s="41"/>
      <c r="AA529" s="41"/>
      <c r="AB529" s="171" t="str" cm="1">
        <f t="array" ref="AB529">IFERROR(IF(COUNTA('Detailed Inventory'!$B529:$AA529)=0,"",IF(AND($B529="",$C529=""),"Error: Missing Response in Column B or C",IF(OR($E529="",$Q529=""),"Error: Missing Response in Column E or Q",INDEX(SL_Class[Entire SL Classification],MATCH(SUMIFS(SL_Class[Unique ID],SL_Class[UpSys SL Material],I529,SL_Class[UpSys Ever Previously Lead],H529,SL_Class[DownCus SL Material],T529),SL_Class[Unique ID],0),0)))),"Error: Invalid Column H, I, or T. Check spelling &amp; valid options (see dropdown)")</f>
        <v/>
      </c>
      <c r="AC529" s="32"/>
      <c r="AD529" s="31" t="b">
        <f t="shared" si="16"/>
        <v>0</v>
      </c>
      <c r="AE529" s="31" t="b">
        <f t="shared" si="17"/>
        <v>0</v>
      </c>
    </row>
    <row r="530" spans="1:31" ht="50.15" customHeight="1" x14ac:dyDescent="0.35">
      <c r="A530" s="101">
        <v>525</v>
      </c>
      <c r="B530" s="53"/>
      <c r="C530" s="41"/>
      <c r="D530" s="54"/>
      <c r="E530" s="53"/>
      <c r="F530" s="41"/>
      <c r="G530" s="41"/>
      <c r="H530" s="53"/>
      <c r="I530" s="55"/>
      <c r="J530" s="41"/>
      <c r="K530" s="41"/>
      <c r="L530" s="56"/>
      <c r="M530" s="41"/>
      <c r="N530" s="41"/>
      <c r="O530" s="41"/>
      <c r="P530" s="41"/>
      <c r="Q530" s="53"/>
      <c r="R530" s="41"/>
      <c r="S530" s="41"/>
      <c r="T530" s="57"/>
      <c r="U530" s="41"/>
      <c r="V530" s="41"/>
      <c r="W530" s="56"/>
      <c r="X530" s="41"/>
      <c r="Y530" s="58"/>
      <c r="Z530" s="41"/>
      <c r="AA530" s="41"/>
      <c r="AB530" s="171" t="str" cm="1">
        <f t="array" ref="AB530">IFERROR(IF(COUNTA('Detailed Inventory'!$B530:$AA530)=0,"",IF(AND($B530="",$C530=""),"Error: Missing Response in Column B or C",IF(OR($E530="",$Q530=""),"Error: Missing Response in Column E or Q",INDEX(SL_Class[Entire SL Classification],MATCH(SUMIFS(SL_Class[Unique ID],SL_Class[UpSys SL Material],I530,SL_Class[UpSys Ever Previously Lead],H530,SL_Class[DownCus SL Material],T530),SL_Class[Unique ID],0),0)))),"Error: Invalid Column H, I, or T. Check spelling &amp; valid options (see dropdown)")</f>
        <v/>
      </c>
      <c r="AC530" s="32"/>
      <c r="AD530" s="31" t="b">
        <f t="shared" si="16"/>
        <v>0</v>
      </c>
      <c r="AE530" s="31" t="b">
        <f t="shared" si="17"/>
        <v>0</v>
      </c>
    </row>
    <row r="531" spans="1:31" ht="50.15" customHeight="1" x14ac:dyDescent="0.35">
      <c r="A531" s="100">
        <v>526</v>
      </c>
      <c r="B531" s="53"/>
      <c r="C531" s="41"/>
      <c r="D531" s="54"/>
      <c r="E531" s="53"/>
      <c r="F531" s="41"/>
      <c r="G531" s="41"/>
      <c r="H531" s="53"/>
      <c r="I531" s="55"/>
      <c r="J531" s="41"/>
      <c r="K531" s="41"/>
      <c r="L531" s="56"/>
      <c r="M531" s="41"/>
      <c r="N531" s="41"/>
      <c r="O531" s="41"/>
      <c r="P531" s="41"/>
      <c r="Q531" s="53"/>
      <c r="R531" s="41"/>
      <c r="S531" s="41"/>
      <c r="T531" s="57"/>
      <c r="U531" s="41"/>
      <c r="V531" s="41"/>
      <c r="W531" s="56"/>
      <c r="X531" s="41"/>
      <c r="Y531" s="58"/>
      <c r="Z531" s="41"/>
      <c r="AA531" s="41"/>
      <c r="AB531" s="171" t="str" cm="1">
        <f t="array" ref="AB531">IFERROR(IF(COUNTA('Detailed Inventory'!$B531:$AA531)=0,"",IF(AND($B531="",$C531=""),"Error: Missing Response in Column B or C",IF(OR($E531="",$Q531=""),"Error: Missing Response in Column E or Q",INDEX(SL_Class[Entire SL Classification],MATCH(SUMIFS(SL_Class[Unique ID],SL_Class[UpSys SL Material],I531,SL_Class[UpSys Ever Previously Lead],H531,SL_Class[DownCus SL Material],T531),SL_Class[Unique ID],0),0)))),"Error: Invalid Column H, I, or T. Check spelling &amp; valid options (see dropdown)")</f>
        <v/>
      </c>
      <c r="AC531" s="32"/>
      <c r="AD531" s="31" t="b">
        <f t="shared" si="16"/>
        <v>0</v>
      </c>
      <c r="AE531" s="31" t="b">
        <f t="shared" si="17"/>
        <v>0</v>
      </c>
    </row>
    <row r="532" spans="1:31" ht="50.15" customHeight="1" x14ac:dyDescent="0.35">
      <c r="A532" s="101">
        <v>527</v>
      </c>
      <c r="B532" s="53"/>
      <c r="C532" s="41"/>
      <c r="D532" s="54"/>
      <c r="E532" s="53"/>
      <c r="F532" s="41"/>
      <c r="G532" s="41"/>
      <c r="H532" s="53"/>
      <c r="I532" s="55"/>
      <c r="J532" s="41"/>
      <c r="K532" s="41"/>
      <c r="L532" s="56"/>
      <c r="M532" s="41"/>
      <c r="N532" s="41"/>
      <c r="O532" s="41"/>
      <c r="P532" s="41"/>
      <c r="Q532" s="53"/>
      <c r="R532" s="41"/>
      <c r="S532" s="41"/>
      <c r="T532" s="57"/>
      <c r="U532" s="41"/>
      <c r="V532" s="41"/>
      <c r="W532" s="56"/>
      <c r="X532" s="41"/>
      <c r="Y532" s="58"/>
      <c r="Z532" s="41"/>
      <c r="AA532" s="41"/>
      <c r="AB532" s="171" t="str" cm="1">
        <f t="array" ref="AB532">IFERROR(IF(COUNTA('Detailed Inventory'!$B532:$AA532)=0,"",IF(AND($B532="",$C532=""),"Error: Missing Response in Column B or C",IF(OR($E532="",$Q532=""),"Error: Missing Response in Column E or Q",INDEX(SL_Class[Entire SL Classification],MATCH(SUMIFS(SL_Class[Unique ID],SL_Class[UpSys SL Material],I532,SL_Class[UpSys Ever Previously Lead],H532,SL_Class[DownCus SL Material],T532),SL_Class[Unique ID],0),0)))),"Error: Invalid Column H, I, or T. Check spelling &amp; valid options (see dropdown)")</f>
        <v/>
      </c>
      <c r="AC532" s="32"/>
      <c r="AD532" s="31" t="b">
        <f t="shared" si="16"/>
        <v>0</v>
      </c>
      <c r="AE532" s="31" t="b">
        <f t="shared" si="17"/>
        <v>0</v>
      </c>
    </row>
    <row r="533" spans="1:31" ht="50.15" customHeight="1" x14ac:dyDescent="0.35">
      <c r="A533" s="100">
        <v>528</v>
      </c>
      <c r="B533" s="53"/>
      <c r="C533" s="41"/>
      <c r="D533" s="54"/>
      <c r="E533" s="53"/>
      <c r="F533" s="41"/>
      <c r="G533" s="41"/>
      <c r="H533" s="53"/>
      <c r="I533" s="55"/>
      <c r="J533" s="41"/>
      <c r="K533" s="41"/>
      <c r="L533" s="56"/>
      <c r="M533" s="41"/>
      <c r="N533" s="41"/>
      <c r="O533" s="41"/>
      <c r="P533" s="41"/>
      <c r="Q533" s="53"/>
      <c r="R533" s="41"/>
      <c r="S533" s="41"/>
      <c r="T533" s="57"/>
      <c r="U533" s="41"/>
      <c r="V533" s="41"/>
      <c r="W533" s="56"/>
      <c r="X533" s="41"/>
      <c r="Y533" s="58"/>
      <c r="Z533" s="41"/>
      <c r="AA533" s="41"/>
      <c r="AB533" s="171" t="str" cm="1">
        <f t="array" ref="AB533">IFERROR(IF(COUNTA('Detailed Inventory'!$B533:$AA533)=0,"",IF(AND($B533="",$C533=""),"Error: Missing Response in Column B or C",IF(OR($E533="",$Q533=""),"Error: Missing Response in Column E or Q",INDEX(SL_Class[Entire SL Classification],MATCH(SUMIFS(SL_Class[Unique ID],SL_Class[UpSys SL Material],I533,SL_Class[UpSys Ever Previously Lead],H533,SL_Class[DownCus SL Material],T533),SL_Class[Unique ID],0),0)))),"Error: Invalid Column H, I, or T. Check spelling &amp; valid options (see dropdown)")</f>
        <v/>
      </c>
      <c r="AC533" s="32"/>
      <c r="AD533" s="31" t="b">
        <f t="shared" si="16"/>
        <v>0</v>
      </c>
      <c r="AE533" s="31" t="b">
        <f t="shared" si="17"/>
        <v>0</v>
      </c>
    </row>
    <row r="534" spans="1:31" ht="50.15" customHeight="1" x14ac:dyDescent="0.35">
      <c r="A534" s="101">
        <v>529</v>
      </c>
      <c r="B534" s="53"/>
      <c r="C534" s="41"/>
      <c r="D534" s="54"/>
      <c r="E534" s="53"/>
      <c r="F534" s="41"/>
      <c r="G534" s="41"/>
      <c r="H534" s="53"/>
      <c r="I534" s="55"/>
      <c r="J534" s="41"/>
      <c r="K534" s="41"/>
      <c r="L534" s="56"/>
      <c r="M534" s="41"/>
      <c r="N534" s="41"/>
      <c r="O534" s="41"/>
      <c r="P534" s="41"/>
      <c r="Q534" s="53"/>
      <c r="R534" s="41"/>
      <c r="S534" s="41"/>
      <c r="T534" s="57"/>
      <c r="U534" s="41"/>
      <c r="V534" s="41"/>
      <c r="W534" s="56"/>
      <c r="X534" s="41"/>
      <c r="Y534" s="58"/>
      <c r="Z534" s="41"/>
      <c r="AA534" s="41"/>
      <c r="AB534" s="171" t="str" cm="1">
        <f t="array" ref="AB534">IFERROR(IF(COUNTA('Detailed Inventory'!$B534:$AA534)=0,"",IF(AND($B534="",$C534=""),"Error: Missing Response in Column B or C",IF(OR($E534="",$Q534=""),"Error: Missing Response in Column E or Q",INDEX(SL_Class[Entire SL Classification],MATCH(SUMIFS(SL_Class[Unique ID],SL_Class[UpSys SL Material],I534,SL_Class[UpSys Ever Previously Lead],H534,SL_Class[DownCus SL Material],T534),SL_Class[Unique ID],0),0)))),"Error: Invalid Column H, I, or T. Check spelling &amp; valid options (see dropdown)")</f>
        <v/>
      </c>
      <c r="AC534" s="32"/>
      <c r="AD534" s="31" t="b">
        <f t="shared" si="16"/>
        <v>0</v>
      </c>
      <c r="AE534" s="31" t="b">
        <f t="shared" si="17"/>
        <v>0</v>
      </c>
    </row>
    <row r="535" spans="1:31" ht="50.15" customHeight="1" x14ac:dyDescent="0.35">
      <c r="A535" s="100">
        <v>530</v>
      </c>
      <c r="B535" s="53"/>
      <c r="C535" s="41"/>
      <c r="D535" s="54"/>
      <c r="E535" s="53"/>
      <c r="F535" s="41"/>
      <c r="G535" s="41"/>
      <c r="H535" s="53"/>
      <c r="I535" s="55"/>
      <c r="J535" s="41"/>
      <c r="K535" s="41"/>
      <c r="L535" s="56"/>
      <c r="M535" s="41"/>
      <c r="N535" s="41"/>
      <c r="O535" s="41"/>
      <c r="P535" s="41"/>
      <c r="Q535" s="53"/>
      <c r="R535" s="41"/>
      <c r="S535" s="41"/>
      <c r="T535" s="57"/>
      <c r="U535" s="41"/>
      <c r="V535" s="41"/>
      <c r="W535" s="56"/>
      <c r="X535" s="41"/>
      <c r="Y535" s="58"/>
      <c r="Z535" s="41"/>
      <c r="AA535" s="41"/>
      <c r="AB535" s="171" t="str" cm="1">
        <f t="array" ref="AB535">IFERROR(IF(COUNTA('Detailed Inventory'!$B535:$AA535)=0,"",IF(AND($B535="",$C535=""),"Error: Missing Response in Column B or C",IF(OR($E535="",$Q535=""),"Error: Missing Response in Column E or Q",INDEX(SL_Class[Entire SL Classification],MATCH(SUMIFS(SL_Class[Unique ID],SL_Class[UpSys SL Material],I535,SL_Class[UpSys Ever Previously Lead],H535,SL_Class[DownCus SL Material],T535),SL_Class[Unique ID],0),0)))),"Error: Invalid Column H, I, or T. Check spelling &amp; valid options (see dropdown)")</f>
        <v/>
      </c>
      <c r="AC535" s="32"/>
      <c r="AD535" s="31" t="b">
        <f t="shared" si="16"/>
        <v>0</v>
      </c>
      <c r="AE535" s="31" t="b">
        <f t="shared" si="17"/>
        <v>0</v>
      </c>
    </row>
    <row r="536" spans="1:31" ht="50.15" customHeight="1" x14ac:dyDescent="0.35">
      <c r="A536" s="101">
        <v>531</v>
      </c>
      <c r="B536" s="53"/>
      <c r="C536" s="41"/>
      <c r="D536" s="54"/>
      <c r="E536" s="53"/>
      <c r="F536" s="41"/>
      <c r="G536" s="41"/>
      <c r="H536" s="53"/>
      <c r="I536" s="55"/>
      <c r="J536" s="41"/>
      <c r="K536" s="41"/>
      <c r="L536" s="56"/>
      <c r="M536" s="41"/>
      <c r="N536" s="41"/>
      <c r="O536" s="41"/>
      <c r="P536" s="41"/>
      <c r="Q536" s="53"/>
      <c r="R536" s="41"/>
      <c r="S536" s="41"/>
      <c r="T536" s="57"/>
      <c r="U536" s="41"/>
      <c r="V536" s="41"/>
      <c r="W536" s="56"/>
      <c r="X536" s="41"/>
      <c r="Y536" s="58"/>
      <c r="Z536" s="41"/>
      <c r="AA536" s="41"/>
      <c r="AB536" s="171" t="str" cm="1">
        <f t="array" ref="AB536">IFERROR(IF(COUNTA('Detailed Inventory'!$B536:$AA536)=0,"",IF(AND($B536="",$C536=""),"Error: Missing Response in Column B or C",IF(OR($E536="",$Q536=""),"Error: Missing Response in Column E or Q",INDEX(SL_Class[Entire SL Classification],MATCH(SUMIFS(SL_Class[Unique ID],SL_Class[UpSys SL Material],I536,SL_Class[UpSys Ever Previously Lead],H536,SL_Class[DownCus SL Material],T536),SL_Class[Unique ID],0),0)))),"Error: Invalid Column H, I, or T. Check spelling &amp; valid options (see dropdown)")</f>
        <v/>
      </c>
      <c r="AC536" s="32"/>
      <c r="AD536" s="31" t="b">
        <f t="shared" si="16"/>
        <v>0</v>
      </c>
      <c r="AE536" s="31" t="b">
        <f t="shared" si="17"/>
        <v>0</v>
      </c>
    </row>
    <row r="537" spans="1:31" ht="50.15" customHeight="1" x14ac:dyDescent="0.35">
      <c r="A537" s="100">
        <v>532</v>
      </c>
      <c r="B537" s="53"/>
      <c r="C537" s="41"/>
      <c r="D537" s="54"/>
      <c r="E537" s="53"/>
      <c r="F537" s="41"/>
      <c r="G537" s="41"/>
      <c r="H537" s="53"/>
      <c r="I537" s="55"/>
      <c r="J537" s="41"/>
      <c r="K537" s="41"/>
      <c r="L537" s="56"/>
      <c r="M537" s="41"/>
      <c r="N537" s="41"/>
      <c r="O537" s="41"/>
      <c r="P537" s="41"/>
      <c r="Q537" s="53"/>
      <c r="R537" s="41"/>
      <c r="S537" s="41"/>
      <c r="T537" s="57"/>
      <c r="U537" s="41"/>
      <c r="V537" s="41"/>
      <c r="W537" s="56"/>
      <c r="X537" s="41"/>
      <c r="Y537" s="58"/>
      <c r="Z537" s="41"/>
      <c r="AA537" s="41"/>
      <c r="AB537" s="171" t="str" cm="1">
        <f t="array" ref="AB537">IFERROR(IF(COUNTA('Detailed Inventory'!$B537:$AA537)=0,"",IF(AND($B537="",$C537=""),"Error: Missing Response in Column B or C",IF(OR($E537="",$Q537=""),"Error: Missing Response in Column E or Q",INDEX(SL_Class[Entire SL Classification],MATCH(SUMIFS(SL_Class[Unique ID],SL_Class[UpSys SL Material],I537,SL_Class[UpSys Ever Previously Lead],H537,SL_Class[DownCus SL Material],T537),SL_Class[Unique ID],0),0)))),"Error: Invalid Column H, I, or T. Check spelling &amp; valid options (see dropdown)")</f>
        <v/>
      </c>
      <c r="AC537" s="32"/>
      <c r="AD537" s="31" t="b">
        <f t="shared" si="16"/>
        <v>0</v>
      </c>
      <c r="AE537" s="31" t="b">
        <f t="shared" si="17"/>
        <v>0</v>
      </c>
    </row>
    <row r="538" spans="1:31" ht="50.15" customHeight="1" x14ac:dyDescent="0.35">
      <c r="A538" s="101">
        <v>533</v>
      </c>
      <c r="B538" s="53"/>
      <c r="C538" s="41"/>
      <c r="D538" s="54"/>
      <c r="E538" s="53"/>
      <c r="F538" s="41"/>
      <c r="G538" s="41"/>
      <c r="H538" s="53"/>
      <c r="I538" s="55"/>
      <c r="J538" s="41"/>
      <c r="K538" s="41"/>
      <c r="L538" s="56"/>
      <c r="M538" s="41"/>
      <c r="N538" s="41"/>
      <c r="O538" s="41"/>
      <c r="P538" s="41"/>
      <c r="Q538" s="53"/>
      <c r="R538" s="41"/>
      <c r="S538" s="41"/>
      <c r="T538" s="57"/>
      <c r="U538" s="41"/>
      <c r="V538" s="41"/>
      <c r="W538" s="56"/>
      <c r="X538" s="41"/>
      <c r="Y538" s="58"/>
      <c r="Z538" s="41"/>
      <c r="AA538" s="41"/>
      <c r="AB538" s="171" t="str" cm="1">
        <f t="array" ref="AB538">IFERROR(IF(COUNTA('Detailed Inventory'!$B538:$AA538)=0,"",IF(AND($B538="",$C538=""),"Error: Missing Response in Column B or C",IF(OR($E538="",$Q538=""),"Error: Missing Response in Column E or Q",INDEX(SL_Class[Entire SL Classification],MATCH(SUMIFS(SL_Class[Unique ID],SL_Class[UpSys SL Material],I538,SL_Class[UpSys Ever Previously Lead],H538,SL_Class[DownCus SL Material],T538),SL_Class[Unique ID],0),0)))),"Error: Invalid Column H, I, or T. Check spelling &amp; valid options (see dropdown)")</f>
        <v/>
      </c>
      <c r="AC538" s="32"/>
      <c r="AD538" s="31" t="b">
        <f t="shared" si="16"/>
        <v>0</v>
      </c>
      <c r="AE538" s="31" t="b">
        <f t="shared" si="17"/>
        <v>0</v>
      </c>
    </row>
    <row r="539" spans="1:31" ht="50.15" customHeight="1" x14ac:dyDescent="0.35">
      <c r="A539" s="100">
        <v>534</v>
      </c>
      <c r="B539" s="53"/>
      <c r="C539" s="41"/>
      <c r="D539" s="54"/>
      <c r="E539" s="53"/>
      <c r="F539" s="41"/>
      <c r="G539" s="41"/>
      <c r="H539" s="53"/>
      <c r="I539" s="55"/>
      <c r="J539" s="41"/>
      <c r="K539" s="41"/>
      <c r="L539" s="56"/>
      <c r="M539" s="41"/>
      <c r="N539" s="41"/>
      <c r="O539" s="41"/>
      <c r="P539" s="41"/>
      <c r="Q539" s="53"/>
      <c r="R539" s="41"/>
      <c r="S539" s="41"/>
      <c r="T539" s="57"/>
      <c r="U539" s="41"/>
      <c r="V539" s="41"/>
      <c r="W539" s="56"/>
      <c r="X539" s="41"/>
      <c r="Y539" s="58"/>
      <c r="Z539" s="41"/>
      <c r="AA539" s="41"/>
      <c r="AB539" s="171" t="str" cm="1">
        <f t="array" ref="AB539">IFERROR(IF(COUNTA('Detailed Inventory'!$B539:$AA539)=0,"",IF(AND($B539="",$C539=""),"Error: Missing Response in Column B or C",IF(OR($E539="",$Q539=""),"Error: Missing Response in Column E or Q",INDEX(SL_Class[Entire SL Classification],MATCH(SUMIFS(SL_Class[Unique ID],SL_Class[UpSys SL Material],I539,SL_Class[UpSys Ever Previously Lead],H539,SL_Class[DownCus SL Material],T539),SL_Class[Unique ID],0),0)))),"Error: Invalid Column H, I, or T. Check spelling &amp; valid options (see dropdown)")</f>
        <v/>
      </c>
      <c r="AC539" s="32"/>
      <c r="AD539" s="31" t="b">
        <f t="shared" si="16"/>
        <v>0</v>
      </c>
      <c r="AE539" s="31" t="b">
        <f t="shared" si="17"/>
        <v>0</v>
      </c>
    </row>
    <row r="540" spans="1:31" ht="50.15" customHeight="1" x14ac:dyDescent="0.35">
      <c r="A540" s="101">
        <v>535</v>
      </c>
      <c r="B540" s="53"/>
      <c r="C540" s="41"/>
      <c r="D540" s="54"/>
      <c r="E540" s="53"/>
      <c r="F540" s="41"/>
      <c r="G540" s="41"/>
      <c r="H540" s="53"/>
      <c r="I540" s="55"/>
      <c r="J540" s="41"/>
      <c r="K540" s="41"/>
      <c r="L540" s="56"/>
      <c r="M540" s="41"/>
      <c r="N540" s="41"/>
      <c r="O540" s="41"/>
      <c r="P540" s="41"/>
      <c r="Q540" s="53"/>
      <c r="R540" s="41"/>
      <c r="S540" s="41"/>
      <c r="T540" s="57"/>
      <c r="U540" s="41"/>
      <c r="V540" s="41"/>
      <c r="W540" s="56"/>
      <c r="X540" s="41"/>
      <c r="Y540" s="58"/>
      <c r="Z540" s="41"/>
      <c r="AA540" s="41"/>
      <c r="AB540" s="171" t="str" cm="1">
        <f t="array" ref="AB540">IFERROR(IF(COUNTA('Detailed Inventory'!$B540:$AA540)=0,"",IF(AND($B540="",$C540=""),"Error: Missing Response in Column B or C",IF(OR($E540="",$Q540=""),"Error: Missing Response in Column E or Q",INDEX(SL_Class[Entire SL Classification],MATCH(SUMIFS(SL_Class[Unique ID],SL_Class[UpSys SL Material],I540,SL_Class[UpSys Ever Previously Lead],H540,SL_Class[DownCus SL Material],T540),SL_Class[Unique ID],0),0)))),"Error: Invalid Column H, I, or T. Check spelling &amp; valid options (see dropdown)")</f>
        <v/>
      </c>
      <c r="AC540" s="32"/>
      <c r="AD540" s="31" t="b">
        <f t="shared" si="16"/>
        <v>0</v>
      </c>
      <c r="AE540" s="31" t="b">
        <f t="shared" si="17"/>
        <v>0</v>
      </c>
    </row>
    <row r="541" spans="1:31" ht="50.15" customHeight="1" x14ac:dyDescent="0.35">
      <c r="A541" s="100">
        <v>536</v>
      </c>
      <c r="B541" s="53"/>
      <c r="C541" s="41"/>
      <c r="D541" s="54"/>
      <c r="E541" s="53"/>
      <c r="F541" s="41"/>
      <c r="G541" s="41"/>
      <c r="H541" s="53"/>
      <c r="I541" s="55"/>
      <c r="J541" s="41"/>
      <c r="K541" s="41"/>
      <c r="L541" s="56"/>
      <c r="M541" s="41"/>
      <c r="N541" s="41"/>
      <c r="O541" s="41"/>
      <c r="P541" s="41"/>
      <c r="Q541" s="53"/>
      <c r="R541" s="41"/>
      <c r="S541" s="41"/>
      <c r="T541" s="57"/>
      <c r="U541" s="41"/>
      <c r="V541" s="41"/>
      <c r="W541" s="56"/>
      <c r="X541" s="41"/>
      <c r="Y541" s="58"/>
      <c r="Z541" s="41"/>
      <c r="AA541" s="41"/>
      <c r="AB541" s="171" t="str" cm="1">
        <f t="array" ref="AB541">IFERROR(IF(COUNTA('Detailed Inventory'!$B541:$AA541)=0,"",IF(AND($B541="",$C541=""),"Error: Missing Response in Column B or C",IF(OR($E541="",$Q541=""),"Error: Missing Response in Column E or Q",INDEX(SL_Class[Entire SL Classification],MATCH(SUMIFS(SL_Class[Unique ID],SL_Class[UpSys SL Material],I541,SL_Class[UpSys Ever Previously Lead],H541,SL_Class[DownCus SL Material],T541),SL_Class[Unique ID],0),0)))),"Error: Invalid Column H, I, or T. Check spelling &amp; valid options (see dropdown)")</f>
        <v/>
      </c>
      <c r="AC541" s="32"/>
      <c r="AD541" s="31" t="b">
        <f t="shared" si="16"/>
        <v>0</v>
      </c>
      <c r="AE541" s="31" t="b">
        <f t="shared" si="17"/>
        <v>0</v>
      </c>
    </row>
    <row r="542" spans="1:31" ht="50.15" customHeight="1" x14ac:dyDescent="0.35">
      <c r="A542" s="101">
        <v>537</v>
      </c>
      <c r="B542" s="53"/>
      <c r="C542" s="41"/>
      <c r="D542" s="54"/>
      <c r="E542" s="53"/>
      <c r="F542" s="41"/>
      <c r="G542" s="41"/>
      <c r="H542" s="53"/>
      <c r="I542" s="55"/>
      <c r="J542" s="41"/>
      <c r="K542" s="41"/>
      <c r="L542" s="56"/>
      <c r="M542" s="41"/>
      <c r="N542" s="41"/>
      <c r="O542" s="41"/>
      <c r="P542" s="41"/>
      <c r="Q542" s="53"/>
      <c r="R542" s="41"/>
      <c r="S542" s="41"/>
      <c r="T542" s="57"/>
      <c r="U542" s="41"/>
      <c r="V542" s="41"/>
      <c r="W542" s="56"/>
      <c r="X542" s="41"/>
      <c r="Y542" s="58"/>
      <c r="Z542" s="41"/>
      <c r="AA542" s="41"/>
      <c r="AB542" s="171" t="str" cm="1">
        <f t="array" ref="AB542">IFERROR(IF(COUNTA('Detailed Inventory'!$B542:$AA542)=0,"",IF(AND($B542="",$C542=""),"Error: Missing Response in Column B or C",IF(OR($E542="",$Q542=""),"Error: Missing Response in Column E or Q",INDEX(SL_Class[Entire SL Classification],MATCH(SUMIFS(SL_Class[Unique ID],SL_Class[UpSys SL Material],I542,SL_Class[UpSys Ever Previously Lead],H542,SL_Class[DownCus SL Material],T542),SL_Class[Unique ID],0),0)))),"Error: Invalid Column H, I, or T. Check spelling &amp; valid options (see dropdown)")</f>
        <v/>
      </c>
      <c r="AC542" s="32"/>
      <c r="AD542" s="31" t="b">
        <f t="shared" si="16"/>
        <v>0</v>
      </c>
      <c r="AE542" s="31" t="b">
        <f t="shared" si="17"/>
        <v>0</v>
      </c>
    </row>
    <row r="543" spans="1:31" ht="50.15" customHeight="1" x14ac:dyDescent="0.35">
      <c r="A543" s="100">
        <v>538</v>
      </c>
      <c r="B543" s="53"/>
      <c r="C543" s="41"/>
      <c r="D543" s="54"/>
      <c r="E543" s="53"/>
      <c r="F543" s="41"/>
      <c r="G543" s="41"/>
      <c r="H543" s="53"/>
      <c r="I543" s="55"/>
      <c r="J543" s="41"/>
      <c r="K543" s="41"/>
      <c r="L543" s="56"/>
      <c r="M543" s="41"/>
      <c r="N543" s="41"/>
      <c r="O543" s="41"/>
      <c r="P543" s="41"/>
      <c r="Q543" s="53"/>
      <c r="R543" s="41"/>
      <c r="S543" s="41"/>
      <c r="T543" s="57"/>
      <c r="U543" s="41"/>
      <c r="V543" s="41"/>
      <c r="W543" s="56"/>
      <c r="X543" s="41"/>
      <c r="Y543" s="58"/>
      <c r="Z543" s="41"/>
      <c r="AA543" s="41"/>
      <c r="AB543" s="171" t="str" cm="1">
        <f t="array" ref="AB543">IFERROR(IF(COUNTA('Detailed Inventory'!$B543:$AA543)=0,"",IF(AND($B543="",$C543=""),"Error: Missing Response in Column B or C",IF(OR($E543="",$Q543=""),"Error: Missing Response in Column E or Q",INDEX(SL_Class[Entire SL Classification],MATCH(SUMIFS(SL_Class[Unique ID],SL_Class[UpSys SL Material],I543,SL_Class[UpSys Ever Previously Lead],H543,SL_Class[DownCus SL Material],T543),SL_Class[Unique ID],0),0)))),"Error: Invalid Column H, I, or T. Check spelling &amp; valid options (see dropdown)")</f>
        <v/>
      </c>
      <c r="AC543" s="32"/>
      <c r="AD543" s="31" t="b">
        <f t="shared" si="16"/>
        <v>0</v>
      </c>
      <c r="AE543" s="31" t="b">
        <f t="shared" si="17"/>
        <v>0</v>
      </c>
    </row>
    <row r="544" spans="1:31" ht="50.15" customHeight="1" x14ac:dyDescent="0.35">
      <c r="A544" s="101">
        <v>539</v>
      </c>
      <c r="B544" s="53"/>
      <c r="C544" s="41"/>
      <c r="D544" s="54"/>
      <c r="E544" s="53"/>
      <c r="F544" s="41"/>
      <c r="G544" s="41"/>
      <c r="H544" s="53"/>
      <c r="I544" s="55"/>
      <c r="J544" s="41"/>
      <c r="K544" s="41"/>
      <c r="L544" s="56"/>
      <c r="M544" s="41"/>
      <c r="N544" s="41"/>
      <c r="O544" s="41"/>
      <c r="P544" s="41"/>
      <c r="Q544" s="53"/>
      <c r="R544" s="41"/>
      <c r="S544" s="41"/>
      <c r="T544" s="57"/>
      <c r="U544" s="41"/>
      <c r="V544" s="41"/>
      <c r="W544" s="56"/>
      <c r="X544" s="41"/>
      <c r="Y544" s="58"/>
      <c r="Z544" s="41"/>
      <c r="AA544" s="41"/>
      <c r="AB544" s="171" t="str" cm="1">
        <f t="array" ref="AB544">IFERROR(IF(COUNTA('Detailed Inventory'!$B544:$AA544)=0,"",IF(AND($B544="",$C544=""),"Error: Missing Response in Column B or C",IF(OR($E544="",$Q544=""),"Error: Missing Response in Column E or Q",INDEX(SL_Class[Entire SL Classification],MATCH(SUMIFS(SL_Class[Unique ID],SL_Class[UpSys SL Material],I544,SL_Class[UpSys Ever Previously Lead],H544,SL_Class[DownCus SL Material],T544),SL_Class[Unique ID],0),0)))),"Error: Invalid Column H, I, or T. Check spelling &amp; valid options (see dropdown)")</f>
        <v/>
      </c>
      <c r="AC544" s="32"/>
      <c r="AD544" s="31" t="b">
        <f t="shared" si="16"/>
        <v>0</v>
      </c>
      <c r="AE544" s="31" t="b">
        <f t="shared" si="17"/>
        <v>0</v>
      </c>
    </row>
    <row r="545" spans="1:31" ht="50.15" customHeight="1" x14ac:dyDescent="0.35">
      <c r="A545" s="100">
        <v>540</v>
      </c>
      <c r="B545" s="53"/>
      <c r="C545" s="41"/>
      <c r="D545" s="54"/>
      <c r="E545" s="53"/>
      <c r="F545" s="41"/>
      <c r="G545" s="41"/>
      <c r="H545" s="53"/>
      <c r="I545" s="55"/>
      <c r="J545" s="41"/>
      <c r="K545" s="41"/>
      <c r="L545" s="56"/>
      <c r="M545" s="41"/>
      <c r="N545" s="41"/>
      <c r="O545" s="41"/>
      <c r="P545" s="41"/>
      <c r="Q545" s="53"/>
      <c r="R545" s="41"/>
      <c r="S545" s="41"/>
      <c r="T545" s="57"/>
      <c r="U545" s="41"/>
      <c r="V545" s="41"/>
      <c r="W545" s="56"/>
      <c r="X545" s="41"/>
      <c r="Y545" s="58"/>
      <c r="Z545" s="41"/>
      <c r="AA545" s="41"/>
      <c r="AB545" s="171" t="str" cm="1">
        <f t="array" ref="AB545">IFERROR(IF(COUNTA('Detailed Inventory'!$B545:$AA545)=0,"",IF(AND($B545="",$C545=""),"Error: Missing Response in Column B or C",IF(OR($E545="",$Q545=""),"Error: Missing Response in Column E or Q",INDEX(SL_Class[Entire SL Classification],MATCH(SUMIFS(SL_Class[Unique ID],SL_Class[UpSys SL Material],I545,SL_Class[UpSys Ever Previously Lead],H545,SL_Class[DownCus SL Material],T545),SL_Class[Unique ID],0),0)))),"Error: Invalid Column H, I, or T. Check spelling &amp; valid options (see dropdown)")</f>
        <v/>
      </c>
      <c r="AC545" s="32"/>
      <c r="AD545" s="31" t="b">
        <f t="shared" si="16"/>
        <v>0</v>
      </c>
      <c r="AE545" s="31" t="b">
        <f t="shared" si="17"/>
        <v>0</v>
      </c>
    </row>
    <row r="546" spans="1:31" ht="50.15" customHeight="1" x14ac:dyDescent="0.35">
      <c r="A546" s="101">
        <v>541</v>
      </c>
      <c r="B546" s="53"/>
      <c r="C546" s="41"/>
      <c r="D546" s="54"/>
      <c r="E546" s="53"/>
      <c r="F546" s="41"/>
      <c r="G546" s="41"/>
      <c r="H546" s="53"/>
      <c r="I546" s="55"/>
      <c r="J546" s="41"/>
      <c r="K546" s="41"/>
      <c r="L546" s="56"/>
      <c r="M546" s="41"/>
      <c r="N546" s="41"/>
      <c r="O546" s="41"/>
      <c r="P546" s="41"/>
      <c r="Q546" s="53"/>
      <c r="R546" s="41"/>
      <c r="S546" s="41"/>
      <c r="T546" s="57"/>
      <c r="U546" s="41"/>
      <c r="V546" s="41"/>
      <c r="W546" s="56"/>
      <c r="X546" s="41"/>
      <c r="Y546" s="58"/>
      <c r="Z546" s="41"/>
      <c r="AA546" s="41"/>
      <c r="AB546" s="171" t="str" cm="1">
        <f t="array" ref="AB546">IFERROR(IF(COUNTA('Detailed Inventory'!$B546:$AA546)=0,"",IF(AND($B546="",$C546=""),"Error: Missing Response in Column B or C",IF(OR($E546="",$Q546=""),"Error: Missing Response in Column E or Q",INDEX(SL_Class[Entire SL Classification],MATCH(SUMIFS(SL_Class[Unique ID],SL_Class[UpSys SL Material],I546,SL_Class[UpSys Ever Previously Lead],H546,SL_Class[DownCus SL Material],T546),SL_Class[Unique ID],0),0)))),"Error: Invalid Column H, I, or T. Check spelling &amp; valid options (see dropdown)")</f>
        <v/>
      </c>
      <c r="AC546" s="32"/>
      <c r="AD546" s="31" t="b">
        <f t="shared" si="16"/>
        <v>0</v>
      </c>
      <c r="AE546" s="31" t="b">
        <f t="shared" si="17"/>
        <v>0</v>
      </c>
    </row>
    <row r="547" spans="1:31" ht="50.15" customHeight="1" x14ac:dyDescent="0.35">
      <c r="A547" s="100">
        <v>542</v>
      </c>
      <c r="B547" s="53"/>
      <c r="C547" s="41"/>
      <c r="D547" s="54"/>
      <c r="E547" s="53"/>
      <c r="F547" s="41"/>
      <c r="G547" s="41"/>
      <c r="H547" s="53"/>
      <c r="I547" s="55"/>
      <c r="J547" s="41"/>
      <c r="K547" s="41"/>
      <c r="L547" s="56"/>
      <c r="M547" s="41"/>
      <c r="N547" s="41"/>
      <c r="O547" s="41"/>
      <c r="P547" s="41"/>
      <c r="Q547" s="53"/>
      <c r="R547" s="41"/>
      <c r="S547" s="41"/>
      <c r="T547" s="57"/>
      <c r="U547" s="41"/>
      <c r="V547" s="41"/>
      <c r="W547" s="56"/>
      <c r="X547" s="41"/>
      <c r="Y547" s="58"/>
      <c r="Z547" s="41"/>
      <c r="AA547" s="41"/>
      <c r="AB547" s="171" t="str" cm="1">
        <f t="array" ref="AB547">IFERROR(IF(COUNTA('Detailed Inventory'!$B547:$AA547)=0,"",IF(AND($B547="",$C547=""),"Error: Missing Response in Column B or C",IF(OR($E547="",$Q547=""),"Error: Missing Response in Column E or Q",INDEX(SL_Class[Entire SL Classification],MATCH(SUMIFS(SL_Class[Unique ID],SL_Class[UpSys SL Material],I547,SL_Class[UpSys Ever Previously Lead],H547,SL_Class[DownCus SL Material],T547),SL_Class[Unique ID],0),0)))),"Error: Invalid Column H, I, or T. Check spelling &amp; valid options (see dropdown)")</f>
        <v/>
      </c>
      <c r="AC547" s="32"/>
      <c r="AD547" s="31" t="b">
        <f t="shared" si="16"/>
        <v>0</v>
      </c>
      <c r="AE547" s="31" t="b">
        <f t="shared" si="17"/>
        <v>0</v>
      </c>
    </row>
    <row r="548" spans="1:31" ht="50.15" customHeight="1" x14ac:dyDescent="0.35">
      <c r="A548" s="101">
        <v>543</v>
      </c>
      <c r="B548" s="53"/>
      <c r="C548" s="41"/>
      <c r="D548" s="54"/>
      <c r="E548" s="53"/>
      <c r="F548" s="41"/>
      <c r="G548" s="41"/>
      <c r="H548" s="53"/>
      <c r="I548" s="55"/>
      <c r="J548" s="41"/>
      <c r="K548" s="41"/>
      <c r="L548" s="56"/>
      <c r="M548" s="41"/>
      <c r="N548" s="41"/>
      <c r="O548" s="41"/>
      <c r="P548" s="41"/>
      <c r="Q548" s="53"/>
      <c r="R548" s="41"/>
      <c r="S548" s="41"/>
      <c r="T548" s="57"/>
      <c r="U548" s="41"/>
      <c r="V548" s="41"/>
      <c r="W548" s="56"/>
      <c r="X548" s="41"/>
      <c r="Y548" s="58"/>
      <c r="Z548" s="41"/>
      <c r="AA548" s="41"/>
      <c r="AB548" s="171" t="str" cm="1">
        <f t="array" ref="AB548">IFERROR(IF(COUNTA('Detailed Inventory'!$B548:$AA548)=0,"",IF(AND($B548="",$C548=""),"Error: Missing Response in Column B or C",IF(OR($E548="",$Q548=""),"Error: Missing Response in Column E or Q",INDEX(SL_Class[Entire SL Classification],MATCH(SUMIFS(SL_Class[Unique ID],SL_Class[UpSys SL Material],I548,SL_Class[UpSys Ever Previously Lead],H548,SL_Class[DownCus SL Material],T548),SL_Class[Unique ID],0),0)))),"Error: Invalid Column H, I, or T. Check spelling &amp; valid options (see dropdown)")</f>
        <v/>
      </c>
      <c r="AC548" s="32"/>
      <c r="AD548" s="31" t="b">
        <f t="shared" si="16"/>
        <v>0</v>
      </c>
      <c r="AE548" s="31" t="b">
        <f t="shared" si="17"/>
        <v>0</v>
      </c>
    </row>
    <row r="549" spans="1:31" ht="50.15" customHeight="1" x14ac:dyDescent="0.35">
      <c r="A549" s="100">
        <v>544</v>
      </c>
      <c r="B549" s="53"/>
      <c r="C549" s="41"/>
      <c r="D549" s="54"/>
      <c r="E549" s="53"/>
      <c r="F549" s="41"/>
      <c r="G549" s="41"/>
      <c r="H549" s="53"/>
      <c r="I549" s="55"/>
      <c r="J549" s="41"/>
      <c r="K549" s="41"/>
      <c r="L549" s="56"/>
      <c r="M549" s="41"/>
      <c r="N549" s="41"/>
      <c r="O549" s="41"/>
      <c r="P549" s="41"/>
      <c r="Q549" s="53"/>
      <c r="R549" s="41"/>
      <c r="S549" s="41"/>
      <c r="T549" s="57"/>
      <c r="U549" s="41"/>
      <c r="V549" s="41"/>
      <c r="W549" s="56"/>
      <c r="X549" s="41"/>
      <c r="Y549" s="58"/>
      <c r="Z549" s="41"/>
      <c r="AA549" s="41"/>
      <c r="AB549" s="171" t="str" cm="1">
        <f t="array" ref="AB549">IFERROR(IF(COUNTA('Detailed Inventory'!$B549:$AA549)=0,"",IF(AND($B549="",$C549=""),"Error: Missing Response in Column B or C",IF(OR($E549="",$Q549=""),"Error: Missing Response in Column E or Q",INDEX(SL_Class[Entire SL Classification],MATCH(SUMIFS(SL_Class[Unique ID],SL_Class[UpSys SL Material],I549,SL_Class[UpSys Ever Previously Lead],H549,SL_Class[DownCus SL Material],T549),SL_Class[Unique ID],0),0)))),"Error: Invalid Column H, I, or T. Check spelling &amp; valid options (see dropdown)")</f>
        <v/>
      </c>
      <c r="AC549" s="32"/>
      <c r="AD549" s="31" t="b">
        <f t="shared" si="16"/>
        <v>0</v>
      </c>
      <c r="AE549" s="31" t="b">
        <f t="shared" si="17"/>
        <v>0</v>
      </c>
    </row>
    <row r="550" spans="1:31" ht="50.15" customHeight="1" x14ac:dyDescent="0.35">
      <c r="A550" s="101">
        <v>545</v>
      </c>
      <c r="B550" s="53"/>
      <c r="C550" s="41"/>
      <c r="D550" s="54"/>
      <c r="E550" s="53"/>
      <c r="F550" s="41"/>
      <c r="G550" s="41"/>
      <c r="H550" s="53"/>
      <c r="I550" s="55"/>
      <c r="J550" s="41"/>
      <c r="K550" s="41"/>
      <c r="L550" s="56"/>
      <c r="M550" s="41"/>
      <c r="N550" s="41"/>
      <c r="O550" s="41"/>
      <c r="P550" s="41"/>
      <c r="Q550" s="53"/>
      <c r="R550" s="41"/>
      <c r="S550" s="41"/>
      <c r="T550" s="57"/>
      <c r="U550" s="41"/>
      <c r="V550" s="41"/>
      <c r="W550" s="56"/>
      <c r="X550" s="41"/>
      <c r="Y550" s="58"/>
      <c r="Z550" s="41"/>
      <c r="AA550" s="41"/>
      <c r="AB550" s="171" t="str" cm="1">
        <f t="array" ref="AB550">IFERROR(IF(COUNTA('Detailed Inventory'!$B550:$AA550)=0,"",IF(AND($B550="",$C550=""),"Error: Missing Response in Column B or C",IF(OR($E550="",$Q550=""),"Error: Missing Response in Column E or Q",INDEX(SL_Class[Entire SL Classification],MATCH(SUMIFS(SL_Class[Unique ID],SL_Class[UpSys SL Material],I550,SL_Class[UpSys Ever Previously Lead],H550,SL_Class[DownCus SL Material],T550),SL_Class[Unique ID],0),0)))),"Error: Invalid Column H, I, or T. Check spelling &amp; valid options (see dropdown)")</f>
        <v/>
      </c>
      <c r="AC550" s="32"/>
      <c r="AD550" s="31" t="b">
        <f t="shared" si="16"/>
        <v>0</v>
      </c>
      <c r="AE550" s="31" t="b">
        <f t="shared" si="17"/>
        <v>0</v>
      </c>
    </row>
    <row r="551" spans="1:31" ht="50.15" customHeight="1" x14ac:dyDescent="0.35">
      <c r="A551" s="100">
        <v>546</v>
      </c>
      <c r="B551" s="53"/>
      <c r="C551" s="41"/>
      <c r="D551" s="54"/>
      <c r="E551" s="53"/>
      <c r="F551" s="41"/>
      <c r="G551" s="41"/>
      <c r="H551" s="53"/>
      <c r="I551" s="55"/>
      <c r="J551" s="41"/>
      <c r="K551" s="41"/>
      <c r="L551" s="56"/>
      <c r="M551" s="41"/>
      <c r="N551" s="41"/>
      <c r="O551" s="41"/>
      <c r="P551" s="41"/>
      <c r="Q551" s="53"/>
      <c r="R551" s="41"/>
      <c r="S551" s="41"/>
      <c r="T551" s="57"/>
      <c r="U551" s="41"/>
      <c r="V551" s="41"/>
      <c r="W551" s="56"/>
      <c r="X551" s="41"/>
      <c r="Y551" s="58"/>
      <c r="Z551" s="41"/>
      <c r="AA551" s="41"/>
      <c r="AB551" s="171" t="str" cm="1">
        <f t="array" ref="AB551">IFERROR(IF(COUNTA('Detailed Inventory'!$B551:$AA551)=0,"",IF(AND($B551="",$C551=""),"Error: Missing Response in Column B or C",IF(OR($E551="",$Q551=""),"Error: Missing Response in Column E or Q",INDEX(SL_Class[Entire SL Classification],MATCH(SUMIFS(SL_Class[Unique ID],SL_Class[UpSys SL Material],I551,SL_Class[UpSys Ever Previously Lead],H551,SL_Class[DownCus SL Material],T551),SL_Class[Unique ID],0),0)))),"Error: Invalid Column H, I, or T. Check spelling &amp; valid options (see dropdown)")</f>
        <v/>
      </c>
      <c r="AC551" s="32"/>
      <c r="AD551" s="31" t="b">
        <f t="shared" si="16"/>
        <v>0</v>
      </c>
      <c r="AE551" s="31" t="b">
        <f t="shared" si="17"/>
        <v>0</v>
      </c>
    </row>
    <row r="552" spans="1:31" ht="50.15" customHeight="1" x14ac:dyDescent="0.35">
      <c r="A552" s="101">
        <v>547</v>
      </c>
      <c r="B552" s="53"/>
      <c r="C552" s="41"/>
      <c r="D552" s="54"/>
      <c r="E552" s="53"/>
      <c r="F552" s="41"/>
      <c r="G552" s="41"/>
      <c r="H552" s="53"/>
      <c r="I552" s="55"/>
      <c r="J552" s="41"/>
      <c r="K552" s="41"/>
      <c r="L552" s="56"/>
      <c r="M552" s="41"/>
      <c r="N552" s="41"/>
      <c r="O552" s="41"/>
      <c r="P552" s="41"/>
      <c r="Q552" s="53"/>
      <c r="R552" s="41"/>
      <c r="S552" s="41"/>
      <c r="T552" s="57"/>
      <c r="U552" s="41"/>
      <c r="V552" s="41"/>
      <c r="W552" s="56"/>
      <c r="X552" s="41"/>
      <c r="Y552" s="58"/>
      <c r="Z552" s="41"/>
      <c r="AA552" s="41"/>
      <c r="AB552" s="171" t="str" cm="1">
        <f t="array" ref="AB552">IFERROR(IF(COUNTA('Detailed Inventory'!$B552:$AA552)=0,"",IF(AND($B552="",$C552=""),"Error: Missing Response in Column B or C",IF(OR($E552="",$Q552=""),"Error: Missing Response in Column E or Q",INDEX(SL_Class[Entire SL Classification],MATCH(SUMIFS(SL_Class[Unique ID],SL_Class[UpSys SL Material],I552,SL_Class[UpSys Ever Previously Lead],H552,SL_Class[DownCus SL Material],T552),SL_Class[Unique ID],0),0)))),"Error: Invalid Column H, I, or T. Check spelling &amp; valid options (see dropdown)")</f>
        <v/>
      </c>
      <c r="AC552" s="32"/>
      <c r="AD552" s="31" t="b">
        <f t="shared" si="16"/>
        <v>0</v>
      </c>
      <c r="AE552" s="31" t="b">
        <f t="shared" si="17"/>
        <v>0</v>
      </c>
    </row>
    <row r="553" spans="1:31" ht="50.15" customHeight="1" x14ac:dyDescent="0.35">
      <c r="A553" s="100">
        <v>548</v>
      </c>
      <c r="B553" s="53"/>
      <c r="C553" s="41"/>
      <c r="D553" s="54"/>
      <c r="E553" s="53"/>
      <c r="F553" s="41"/>
      <c r="G553" s="41"/>
      <c r="H553" s="53"/>
      <c r="I553" s="55"/>
      <c r="J553" s="41"/>
      <c r="K553" s="41"/>
      <c r="L553" s="56"/>
      <c r="M553" s="41"/>
      <c r="N553" s="41"/>
      <c r="O553" s="41"/>
      <c r="P553" s="41"/>
      <c r="Q553" s="53"/>
      <c r="R553" s="41"/>
      <c r="S553" s="41"/>
      <c r="T553" s="57"/>
      <c r="U553" s="41"/>
      <c r="V553" s="41"/>
      <c r="W553" s="56"/>
      <c r="X553" s="41"/>
      <c r="Y553" s="58"/>
      <c r="Z553" s="41"/>
      <c r="AA553" s="41"/>
      <c r="AB553" s="171" t="str" cm="1">
        <f t="array" ref="AB553">IFERROR(IF(COUNTA('Detailed Inventory'!$B553:$AA553)=0,"",IF(AND($B553="",$C553=""),"Error: Missing Response in Column B or C",IF(OR($E553="",$Q553=""),"Error: Missing Response in Column E or Q",INDEX(SL_Class[Entire SL Classification],MATCH(SUMIFS(SL_Class[Unique ID],SL_Class[UpSys SL Material],I553,SL_Class[UpSys Ever Previously Lead],H553,SL_Class[DownCus SL Material],T553),SL_Class[Unique ID],0),0)))),"Error: Invalid Column H, I, or T. Check spelling &amp; valid options (see dropdown)")</f>
        <v/>
      </c>
      <c r="AC553" s="32"/>
      <c r="AD553" s="31" t="b">
        <f t="shared" si="16"/>
        <v>0</v>
      </c>
      <c r="AE553" s="31" t="b">
        <f t="shared" si="17"/>
        <v>0</v>
      </c>
    </row>
    <row r="554" spans="1:31" ht="50.15" customHeight="1" x14ac:dyDescent="0.35">
      <c r="A554" s="101">
        <v>549</v>
      </c>
      <c r="B554" s="53"/>
      <c r="C554" s="41"/>
      <c r="D554" s="54"/>
      <c r="E554" s="53"/>
      <c r="F554" s="41"/>
      <c r="G554" s="41"/>
      <c r="H554" s="53"/>
      <c r="I554" s="55"/>
      <c r="J554" s="41"/>
      <c r="K554" s="41"/>
      <c r="L554" s="56"/>
      <c r="M554" s="41"/>
      <c r="N554" s="41"/>
      <c r="O554" s="41"/>
      <c r="P554" s="41"/>
      <c r="Q554" s="53"/>
      <c r="R554" s="41"/>
      <c r="S554" s="41"/>
      <c r="T554" s="57"/>
      <c r="U554" s="41"/>
      <c r="V554" s="41"/>
      <c r="W554" s="56"/>
      <c r="X554" s="41"/>
      <c r="Y554" s="58"/>
      <c r="Z554" s="41"/>
      <c r="AA554" s="41"/>
      <c r="AB554" s="171" t="str" cm="1">
        <f t="array" ref="AB554">IFERROR(IF(COUNTA('Detailed Inventory'!$B554:$AA554)=0,"",IF(AND($B554="",$C554=""),"Error: Missing Response in Column B or C",IF(OR($E554="",$Q554=""),"Error: Missing Response in Column E or Q",INDEX(SL_Class[Entire SL Classification],MATCH(SUMIFS(SL_Class[Unique ID],SL_Class[UpSys SL Material],I554,SL_Class[UpSys Ever Previously Lead],H554,SL_Class[DownCus SL Material],T554),SL_Class[Unique ID],0),0)))),"Error: Invalid Column H, I, or T. Check spelling &amp; valid options (see dropdown)")</f>
        <v/>
      </c>
      <c r="AC554" s="32"/>
      <c r="AD554" s="31" t="b">
        <f t="shared" si="16"/>
        <v>0</v>
      </c>
      <c r="AE554" s="31" t="b">
        <f t="shared" si="17"/>
        <v>0</v>
      </c>
    </row>
    <row r="555" spans="1:31" ht="50.15" customHeight="1" x14ac:dyDescent="0.35">
      <c r="A555" s="100">
        <v>550</v>
      </c>
      <c r="B555" s="53"/>
      <c r="C555" s="41"/>
      <c r="D555" s="54"/>
      <c r="E555" s="53"/>
      <c r="F555" s="41"/>
      <c r="G555" s="41"/>
      <c r="H555" s="53"/>
      <c r="I555" s="55"/>
      <c r="J555" s="41"/>
      <c r="K555" s="41"/>
      <c r="L555" s="56"/>
      <c r="M555" s="41"/>
      <c r="N555" s="41"/>
      <c r="O555" s="41"/>
      <c r="P555" s="41"/>
      <c r="Q555" s="53"/>
      <c r="R555" s="41"/>
      <c r="S555" s="41"/>
      <c r="T555" s="57"/>
      <c r="U555" s="41"/>
      <c r="V555" s="41"/>
      <c r="W555" s="56"/>
      <c r="X555" s="41"/>
      <c r="Y555" s="58"/>
      <c r="Z555" s="41"/>
      <c r="AA555" s="41"/>
      <c r="AB555" s="171" t="str" cm="1">
        <f t="array" ref="AB555">IFERROR(IF(COUNTA('Detailed Inventory'!$B555:$AA555)=0,"",IF(AND($B555="",$C555=""),"Error: Missing Response in Column B or C",IF(OR($E555="",$Q555=""),"Error: Missing Response in Column E or Q",INDEX(SL_Class[Entire SL Classification],MATCH(SUMIFS(SL_Class[Unique ID],SL_Class[UpSys SL Material],I555,SL_Class[UpSys Ever Previously Lead],H555,SL_Class[DownCus SL Material],T555),SL_Class[Unique ID],0),0)))),"Error: Invalid Column H, I, or T. Check spelling &amp; valid options (see dropdown)")</f>
        <v/>
      </c>
      <c r="AC555" s="32"/>
      <c r="AD555" s="31" t="b">
        <f t="shared" si="16"/>
        <v>0</v>
      </c>
      <c r="AE555" s="31" t="b">
        <f t="shared" si="17"/>
        <v>0</v>
      </c>
    </row>
    <row r="556" spans="1:31" ht="50.15" customHeight="1" x14ac:dyDescent="0.35">
      <c r="A556" s="101">
        <v>551</v>
      </c>
      <c r="B556" s="53"/>
      <c r="C556" s="41"/>
      <c r="D556" s="54"/>
      <c r="E556" s="53"/>
      <c r="F556" s="41"/>
      <c r="G556" s="41"/>
      <c r="H556" s="53"/>
      <c r="I556" s="55"/>
      <c r="J556" s="41"/>
      <c r="K556" s="41"/>
      <c r="L556" s="56"/>
      <c r="M556" s="41"/>
      <c r="N556" s="41"/>
      <c r="O556" s="41"/>
      <c r="P556" s="41"/>
      <c r="Q556" s="53"/>
      <c r="R556" s="41"/>
      <c r="S556" s="41"/>
      <c r="T556" s="57"/>
      <c r="U556" s="41"/>
      <c r="V556" s="41"/>
      <c r="W556" s="56"/>
      <c r="X556" s="41"/>
      <c r="Y556" s="58"/>
      <c r="Z556" s="41"/>
      <c r="AA556" s="41"/>
      <c r="AB556" s="171" t="str" cm="1">
        <f t="array" ref="AB556">IFERROR(IF(COUNTA('Detailed Inventory'!$B556:$AA556)=0,"",IF(AND($B556="",$C556=""),"Error: Missing Response in Column B or C",IF(OR($E556="",$Q556=""),"Error: Missing Response in Column E or Q",INDEX(SL_Class[Entire SL Classification],MATCH(SUMIFS(SL_Class[Unique ID],SL_Class[UpSys SL Material],I556,SL_Class[UpSys Ever Previously Lead],H556,SL_Class[DownCus SL Material],T556),SL_Class[Unique ID],0),0)))),"Error: Invalid Column H, I, or T. Check spelling &amp; valid options (see dropdown)")</f>
        <v/>
      </c>
      <c r="AC556" s="32"/>
      <c r="AD556" s="31" t="b">
        <f t="shared" si="16"/>
        <v>0</v>
      </c>
      <c r="AE556" s="31" t="b">
        <f t="shared" si="17"/>
        <v>0</v>
      </c>
    </row>
    <row r="557" spans="1:31" ht="50.15" customHeight="1" x14ac:dyDescent="0.35">
      <c r="A557" s="100">
        <v>552</v>
      </c>
      <c r="B557" s="53"/>
      <c r="C557" s="41"/>
      <c r="D557" s="54"/>
      <c r="E557" s="53"/>
      <c r="F557" s="41"/>
      <c r="G557" s="41"/>
      <c r="H557" s="53"/>
      <c r="I557" s="55"/>
      <c r="J557" s="41"/>
      <c r="K557" s="41"/>
      <c r="L557" s="56"/>
      <c r="M557" s="41"/>
      <c r="N557" s="41"/>
      <c r="O557" s="41"/>
      <c r="P557" s="41"/>
      <c r="Q557" s="53"/>
      <c r="R557" s="41"/>
      <c r="S557" s="41"/>
      <c r="T557" s="57"/>
      <c r="U557" s="41"/>
      <c r="V557" s="41"/>
      <c r="W557" s="56"/>
      <c r="X557" s="41"/>
      <c r="Y557" s="58"/>
      <c r="Z557" s="41"/>
      <c r="AA557" s="41"/>
      <c r="AB557" s="171" t="str" cm="1">
        <f t="array" ref="AB557">IFERROR(IF(COUNTA('Detailed Inventory'!$B557:$AA557)=0,"",IF(AND($B557="",$C557=""),"Error: Missing Response in Column B or C",IF(OR($E557="",$Q557=""),"Error: Missing Response in Column E or Q",INDEX(SL_Class[Entire SL Classification],MATCH(SUMIFS(SL_Class[Unique ID],SL_Class[UpSys SL Material],I557,SL_Class[UpSys Ever Previously Lead],H557,SL_Class[DownCus SL Material],T557),SL_Class[Unique ID],0),0)))),"Error: Invalid Column H, I, or T. Check spelling &amp; valid options (see dropdown)")</f>
        <v/>
      </c>
      <c r="AC557" s="32"/>
      <c r="AD557" s="31" t="b">
        <f t="shared" si="16"/>
        <v>0</v>
      </c>
      <c r="AE557" s="31" t="b">
        <f t="shared" si="17"/>
        <v>0</v>
      </c>
    </row>
    <row r="558" spans="1:31" ht="50.15" customHeight="1" x14ac:dyDescent="0.35">
      <c r="A558" s="101">
        <v>553</v>
      </c>
      <c r="B558" s="53"/>
      <c r="C558" s="41"/>
      <c r="D558" s="54"/>
      <c r="E558" s="53"/>
      <c r="F558" s="41"/>
      <c r="G558" s="41"/>
      <c r="H558" s="53"/>
      <c r="I558" s="55"/>
      <c r="J558" s="41"/>
      <c r="K558" s="41"/>
      <c r="L558" s="56"/>
      <c r="M558" s="41"/>
      <c r="N558" s="41"/>
      <c r="O558" s="41"/>
      <c r="P558" s="41"/>
      <c r="Q558" s="53"/>
      <c r="R558" s="41"/>
      <c r="S558" s="41"/>
      <c r="T558" s="57"/>
      <c r="U558" s="41"/>
      <c r="V558" s="41"/>
      <c r="W558" s="56"/>
      <c r="X558" s="41"/>
      <c r="Y558" s="58"/>
      <c r="Z558" s="41"/>
      <c r="AA558" s="41"/>
      <c r="AB558" s="171" t="str" cm="1">
        <f t="array" ref="AB558">IFERROR(IF(COUNTA('Detailed Inventory'!$B558:$AA558)=0,"",IF(AND($B558="",$C558=""),"Error: Missing Response in Column B or C",IF(OR($E558="",$Q558=""),"Error: Missing Response in Column E or Q",INDEX(SL_Class[Entire SL Classification],MATCH(SUMIFS(SL_Class[Unique ID],SL_Class[UpSys SL Material],I558,SL_Class[UpSys Ever Previously Lead],H558,SL_Class[DownCus SL Material],T558),SL_Class[Unique ID],0),0)))),"Error: Invalid Column H, I, or T. Check spelling &amp; valid options (see dropdown)")</f>
        <v/>
      </c>
      <c r="AC558" s="32"/>
      <c r="AD558" s="31" t="b">
        <f t="shared" si="16"/>
        <v>0</v>
      </c>
      <c r="AE558" s="31" t="b">
        <f t="shared" si="17"/>
        <v>0</v>
      </c>
    </row>
    <row r="559" spans="1:31" ht="50.15" customHeight="1" x14ac:dyDescent="0.35">
      <c r="A559" s="100">
        <v>554</v>
      </c>
      <c r="B559" s="53"/>
      <c r="C559" s="41"/>
      <c r="D559" s="54"/>
      <c r="E559" s="53"/>
      <c r="F559" s="41"/>
      <c r="G559" s="41"/>
      <c r="H559" s="53"/>
      <c r="I559" s="55"/>
      <c r="J559" s="41"/>
      <c r="K559" s="41"/>
      <c r="L559" s="56"/>
      <c r="M559" s="41"/>
      <c r="N559" s="41"/>
      <c r="O559" s="41"/>
      <c r="P559" s="41"/>
      <c r="Q559" s="53"/>
      <c r="R559" s="41"/>
      <c r="S559" s="41"/>
      <c r="T559" s="57"/>
      <c r="U559" s="41"/>
      <c r="V559" s="41"/>
      <c r="W559" s="56"/>
      <c r="X559" s="41"/>
      <c r="Y559" s="58"/>
      <c r="Z559" s="41"/>
      <c r="AA559" s="41"/>
      <c r="AB559" s="171" t="str" cm="1">
        <f t="array" ref="AB559">IFERROR(IF(COUNTA('Detailed Inventory'!$B559:$AA559)=0,"",IF(AND($B559="",$C559=""),"Error: Missing Response in Column B or C",IF(OR($E559="",$Q559=""),"Error: Missing Response in Column E or Q",INDEX(SL_Class[Entire SL Classification],MATCH(SUMIFS(SL_Class[Unique ID],SL_Class[UpSys SL Material],I559,SL_Class[UpSys Ever Previously Lead],H559,SL_Class[DownCus SL Material],T559),SL_Class[Unique ID],0),0)))),"Error: Invalid Column H, I, or T. Check spelling &amp; valid options (see dropdown)")</f>
        <v/>
      </c>
      <c r="AC559" s="32"/>
      <c r="AD559" s="31" t="b">
        <f t="shared" si="16"/>
        <v>0</v>
      </c>
      <c r="AE559" s="31" t="b">
        <f t="shared" si="17"/>
        <v>0</v>
      </c>
    </row>
    <row r="560" spans="1:31" ht="50.15" customHeight="1" x14ac:dyDescent="0.35">
      <c r="A560" s="101">
        <v>555</v>
      </c>
      <c r="B560" s="53"/>
      <c r="C560" s="41"/>
      <c r="D560" s="54"/>
      <c r="E560" s="53"/>
      <c r="F560" s="41"/>
      <c r="G560" s="41"/>
      <c r="H560" s="53"/>
      <c r="I560" s="55"/>
      <c r="J560" s="41"/>
      <c r="K560" s="41"/>
      <c r="L560" s="56"/>
      <c r="M560" s="41"/>
      <c r="N560" s="41"/>
      <c r="O560" s="41"/>
      <c r="P560" s="41"/>
      <c r="Q560" s="53"/>
      <c r="R560" s="41"/>
      <c r="S560" s="41"/>
      <c r="T560" s="57"/>
      <c r="U560" s="41"/>
      <c r="V560" s="41"/>
      <c r="W560" s="56"/>
      <c r="X560" s="41"/>
      <c r="Y560" s="58"/>
      <c r="Z560" s="41"/>
      <c r="AA560" s="41"/>
      <c r="AB560" s="171" t="str" cm="1">
        <f t="array" ref="AB560">IFERROR(IF(COUNTA('Detailed Inventory'!$B560:$AA560)=0,"",IF(AND($B560="",$C560=""),"Error: Missing Response in Column B or C",IF(OR($E560="",$Q560=""),"Error: Missing Response in Column E or Q",INDEX(SL_Class[Entire SL Classification],MATCH(SUMIFS(SL_Class[Unique ID],SL_Class[UpSys SL Material],I560,SL_Class[UpSys Ever Previously Lead],H560,SL_Class[DownCus SL Material],T560),SL_Class[Unique ID],0),0)))),"Error: Invalid Column H, I, or T. Check spelling &amp; valid options (see dropdown)")</f>
        <v/>
      </c>
      <c r="AC560" s="32"/>
      <c r="AD560" s="31" t="b">
        <f t="shared" si="16"/>
        <v>0</v>
      </c>
      <c r="AE560" s="31" t="b">
        <f t="shared" si="17"/>
        <v>0</v>
      </c>
    </row>
    <row r="561" spans="1:31" ht="50.15" customHeight="1" x14ac:dyDescent="0.35">
      <c r="A561" s="100">
        <v>556</v>
      </c>
      <c r="B561" s="53"/>
      <c r="C561" s="41"/>
      <c r="D561" s="54"/>
      <c r="E561" s="53"/>
      <c r="F561" s="41"/>
      <c r="G561" s="41"/>
      <c r="H561" s="53"/>
      <c r="I561" s="55"/>
      <c r="J561" s="41"/>
      <c r="K561" s="41"/>
      <c r="L561" s="56"/>
      <c r="M561" s="41"/>
      <c r="N561" s="41"/>
      <c r="O561" s="41"/>
      <c r="P561" s="41"/>
      <c r="Q561" s="53"/>
      <c r="R561" s="41"/>
      <c r="S561" s="41"/>
      <c r="T561" s="57"/>
      <c r="U561" s="41"/>
      <c r="V561" s="41"/>
      <c r="W561" s="56"/>
      <c r="X561" s="41"/>
      <c r="Y561" s="58"/>
      <c r="Z561" s="41"/>
      <c r="AA561" s="41"/>
      <c r="AB561" s="171" t="str" cm="1">
        <f t="array" ref="AB561">IFERROR(IF(COUNTA('Detailed Inventory'!$B561:$AA561)=0,"",IF(AND($B561="",$C561=""),"Error: Missing Response in Column B or C",IF(OR($E561="",$Q561=""),"Error: Missing Response in Column E or Q",INDEX(SL_Class[Entire SL Classification],MATCH(SUMIFS(SL_Class[Unique ID],SL_Class[UpSys SL Material],I561,SL_Class[UpSys Ever Previously Lead],H561,SL_Class[DownCus SL Material],T561),SL_Class[Unique ID],0),0)))),"Error: Invalid Column H, I, or T. Check spelling &amp; valid options (see dropdown)")</f>
        <v/>
      </c>
      <c r="AC561" s="32"/>
      <c r="AD561" s="31" t="b">
        <f t="shared" si="16"/>
        <v>0</v>
      </c>
      <c r="AE561" s="31" t="b">
        <f t="shared" si="17"/>
        <v>0</v>
      </c>
    </row>
    <row r="562" spans="1:31" ht="50.15" customHeight="1" x14ac:dyDescent="0.35">
      <c r="A562" s="101">
        <v>557</v>
      </c>
      <c r="B562" s="53"/>
      <c r="C562" s="41"/>
      <c r="D562" s="54"/>
      <c r="E562" s="53"/>
      <c r="F562" s="41"/>
      <c r="G562" s="41"/>
      <c r="H562" s="53"/>
      <c r="I562" s="55"/>
      <c r="J562" s="41"/>
      <c r="K562" s="41"/>
      <c r="L562" s="56"/>
      <c r="M562" s="41"/>
      <c r="N562" s="41"/>
      <c r="O562" s="41"/>
      <c r="P562" s="41"/>
      <c r="Q562" s="53"/>
      <c r="R562" s="41"/>
      <c r="S562" s="41"/>
      <c r="T562" s="57"/>
      <c r="U562" s="41"/>
      <c r="V562" s="41"/>
      <c r="W562" s="56"/>
      <c r="X562" s="41"/>
      <c r="Y562" s="58"/>
      <c r="Z562" s="41"/>
      <c r="AA562" s="41"/>
      <c r="AB562" s="171" t="str" cm="1">
        <f t="array" ref="AB562">IFERROR(IF(COUNTA('Detailed Inventory'!$B562:$AA562)=0,"",IF(AND($B562="",$C562=""),"Error: Missing Response in Column B or C",IF(OR($E562="",$Q562=""),"Error: Missing Response in Column E or Q",INDEX(SL_Class[Entire SL Classification],MATCH(SUMIFS(SL_Class[Unique ID],SL_Class[UpSys SL Material],I562,SL_Class[UpSys Ever Previously Lead],H562,SL_Class[DownCus SL Material],T562),SL_Class[Unique ID],0),0)))),"Error: Invalid Column H, I, or T. Check spelling &amp; valid options (see dropdown)")</f>
        <v/>
      </c>
      <c r="AC562" s="32"/>
      <c r="AD562" s="31" t="b">
        <f t="shared" si="16"/>
        <v>0</v>
      </c>
      <c r="AE562" s="31" t="b">
        <f t="shared" si="17"/>
        <v>0</v>
      </c>
    </row>
    <row r="563" spans="1:31" ht="50.15" customHeight="1" x14ac:dyDescent="0.35">
      <c r="A563" s="100">
        <v>558</v>
      </c>
      <c r="B563" s="53"/>
      <c r="C563" s="41"/>
      <c r="D563" s="54"/>
      <c r="E563" s="53"/>
      <c r="F563" s="41"/>
      <c r="G563" s="41"/>
      <c r="H563" s="53"/>
      <c r="I563" s="55"/>
      <c r="J563" s="41"/>
      <c r="K563" s="41"/>
      <c r="L563" s="56"/>
      <c r="M563" s="41"/>
      <c r="N563" s="41"/>
      <c r="O563" s="41"/>
      <c r="P563" s="41"/>
      <c r="Q563" s="53"/>
      <c r="R563" s="41"/>
      <c r="S563" s="41"/>
      <c r="T563" s="57"/>
      <c r="U563" s="41"/>
      <c r="V563" s="41"/>
      <c r="W563" s="56"/>
      <c r="X563" s="41"/>
      <c r="Y563" s="58"/>
      <c r="Z563" s="41"/>
      <c r="AA563" s="41"/>
      <c r="AB563" s="171" t="str" cm="1">
        <f t="array" ref="AB563">IFERROR(IF(COUNTA('Detailed Inventory'!$B563:$AA563)=0,"",IF(AND($B563="",$C563=""),"Error: Missing Response in Column B or C",IF(OR($E563="",$Q563=""),"Error: Missing Response in Column E or Q",INDEX(SL_Class[Entire SL Classification],MATCH(SUMIFS(SL_Class[Unique ID],SL_Class[UpSys SL Material],I563,SL_Class[UpSys Ever Previously Lead],H563,SL_Class[DownCus SL Material],T563),SL_Class[Unique ID],0),0)))),"Error: Invalid Column H, I, or T. Check spelling &amp; valid options (see dropdown)")</f>
        <v/>
      </c>
      <c r="AC563" s="32"/>
      <c r="AD563" s="31" t="b">
        <f t="shared" si="16"/>
        <v>0</v>
      </c>
      <c r="AE563" s="31" t="b">
        <f t="shared" si="17"/>
        <v>0</v>
      </c>
    </row>
    <row r="564" spans="1:31" ht="50.15" customHeight="1" x14ac:dyDescent="0.35">
      <c r="A564" s="101">
        <v>559</v>
      </c>
      <c r="B564" s="53"/>
      <c r="C564" s="41"/>
      <c r="D564" s="54"/>
      <c r="E564" s="53"/>
      <c r="F564" s="41"/>
      <c r="G564" s="41"/>
      <c r="H564" s="53"/>
      <c r="I564" s="55"/>
      <c r="J564" s="41"/>
      <c r="K564" s="41"/>
      <c r="L564" s="56"/>
      <c r="M564" s="41"/>
      <c r="N564" s="41"/>
      <c r="O564" s="41"/>
      <c r="P564" s="41"/>
      <c r="Q564" s="53"/>
      <c r="R564" s="41"/>
      <c r="S564" s="41"/>
      <c r="T564" s="57"/>
      <c r="U564" s="41"/>
      <c r="V564" s="41"/>
      <c r="W564" s="56"/>
      <c r="X564" s="41"/>
      <c r="Y564" s="58"/>
      <c r="Z564" s="41"/>
      <c r="AA564" s="41"/>
      <c r="AB564" s="171" t="str" cm="1">
        <f t="array" ref="AB564">IFERROR(IF(COUNTA('Detailed Inventory'!$B564:$AA564)=0,"",IF(AND($B564="",$C564=""),"Error: Missing Response in Column B or C",IF(OR($E564="",$Q564=""),"Error: Missing Response in Column E or Q",INDEX(SL_Class[Entire SL Classification],MATCH(SUMIFS(SL_Class[Unique ID],SL_Class[UpSys SL Material],I564,SL_Class[UpSys Ever Previously Lead],H564,SL_Class[DownCus SL Material],T564),SL_Class[Unique ID],0),0)))),"Error: Invalid Column H, I, or T. Check spelling &amp; valid options (see dropdown)")</f>
        <v/>
      </c>
      <c r="AC564" s="32"/>
      <c r="AD564" s="31" t="b">
        <f t="shared" si="16"/>
        <v>0</v>
      </c>
      <c r="AE564" s="31" t="b">
        <f t="shared" si="17"/>
        <v>0</v>
      </c>
    </row>
    <row r="565" spans="1:31" ht="50.15" customHeight="1" x14ac:dyDescent="0.35">
      <c r="A565" s="100">
        <v>560</v>
      </c>
      <c r="B565" s="53"/>
      <c r="C565" s="41"/>
      <c r="D565" s="54"/>
      <c r="E565" s="53"/>
      <c r="F565" s="41"/>
      <c r="G565" s="41"/>
      <c r="H565" s="53"/>
      <c r="I565" s="55"/>
      <c r="J565" s="41"/>
      <c r="K565" s="41"/>
      <c r="L565" s="56"/>
      <c r="M565" s="41"/>
      <c r="N565" s="41"/>
      <c r="O565" s="41"/>
      <c r="P565" s="41"/>
      <c r="Q565" s="53"/>
      <c r="R565" s="41"/>
      <c r="S565" s="41"/>
      <c r="T565" s="57"/>
      <c r="U565" s="41"/>
      <c r="V565" s="41"/>
      <c r="W565" s="56"/>
      <c r="X565" s="41"/>
      <c r="Y565" s="58"/>
      <c r="Z565" s="41"/>
      <c r="AA565" s="41"/>
      <c r="AB565" s="171" t="str" cm="1">
        <f t="array" ref="AB565">IFERROR(IF(COUNTA('Detailed Inventory'!$B565:$AA565)=0,"",IF(AND($B565="",$C565=""),"Error: Missing Response in Column B or C",IF(OR($E565="",$Q565=""),"Error: Missing Response in Column E or Q",INDEX(SL_Class[Entire SL Classification],MATCH(SUMIFS(SL_Class[Unique ID],SL_Class[UpSys SL Material],I565,SL_Class[UpSys Ever Previously Lead],H565,SL_Class[DownCus SL Material],T565),SL_Class[Unique ID],0),0)))),"Error: Invalid Column H, I, or T. Check spelling &amp; valid options (see dropdown)")</f>
        <v/>
      </c>
      <c r="AC565" s="32"/>
      <c r="AD565" s="31" t="b">
        <f t="shared" si="16"/>
        <v>0</v>
      </c>
      <c r="AE565" s="31" t="b">
        <f t="shared" si="17"/>
        <v>0</v>
      </c>
    </row>
    <row r="566" spans="1:31" ht="50.15" customHeight="1" x14ac:dyDescent="0.35">
      <c r="A566" s="101">
        <v>561</v>
      </c>
      <c r="B566" s="53"/>
      <c r="C566" s="41"/>
      <c r="D566" s="54"/>
      <c r="E566" s="53"/>
      <c r="F566" s="41"/>
      <c r="G566" s="41"/>
      <c r="H566" s="53"/>
      <c r="I566" s="55"/>
      <c r="J566" s="41"/>
      <c r="K566" s="41"/>
      <c r="L566" s="56"/>
      <c r="M566" s="41"/>
      <c r="N566" s="41"/>
      <c r="O566" s="41"/>
      <c r="P566" s="41"/>
      <c r="Q566" s="53"/>
      <c r="R566" s="41"/>
      <c r="S566" s="41"/>
      <c r="T566" s="57"/>
      <c r="U566" s="41"/>
      <c r="V566" s="41"/>
      <c r="W566" s="56"/>
      <c r="X566" s="41"/>
      <c r="Y566" s="58"/>
      <c r="Z566" s="41"/>
      <c r="AA566" s="41"/>
      <c r="AB566" s="171" t="str" cm="1">
        <f t="array" ref="AB566">IFERROR(IF(COUNTA('Detailed Inventory'!$B566:$AA566)=0,"",IF(AND($B566="",$C566=""),"Error: Missing Response in Column B or C",IF(OR($E566="",$Q566=""),"Error: Missing Response in Column E or Q",INDEX(SL_Class[Entire SL Classification],MATCH(SUMIFS(SL_Class[Unique ID],SL_Class[UpSys SL Material],I566,SL_Class[UpSys Ever Previously Lead],H566,SL_Class[DownCus SL Material],T566),SL_Class[Unique ID],0),0)))),"Error: Invalid Column H, I, or T. Check spelling &amp; valid options (see dropdown)")</f>
        <v/>
      </c>
      <c r="AC566" s="32"/>
      <c r="AD566" s="31" t="b">
        <f t="shared" si="16"/>
        <v>0</v>
      </c>
      <c r="AE566" s="31" t="b">
        <f t="shared" si="17"/>
        <v>0</v>
      </c>
    </row>
    <row r="567" spans="1:31" ht="50.15" customHeight="1" x14ac:dyDescent="0.35">
      <c r="A567" s="100">
        <v>562</v>
      </c>
      <c r="B567" s="53"/>
      <c r="C567" s="41"/>
      <c r="D567" s="54"/>
      <c r="E567" s="53"/>
      <c r="F567" s="41"/>
      <c r="G567" s="41"/>
      <c r="H567" s="53"/>
      <c r="I567" s="55"/>
      <c r="J567" s="41"/>
      <c r="K567" s="41"/>
      <c r="L567" s="56"/>
      <c r="M567" s="41"/>
      <c r="N567" s="41"/>
      <c r="O567" s="41"/>
      <c r="P567" s="41"/>
      <c r="Q567" s="53"/>
      <c r="R567" s="41"/>
      <c r="S567" s="41"/>
      <c r="T567" s="57"/>
      <c r="U567" s="41"/>
      <c r="V567" s="41"/>
      <c r="W567" s="56"/>
      <c r="X567" s="41"/>
      <c r="Y567" s="58"/>
      <c r="Z567" s="41"/>
      <c r="AA567" s="41"/>
      <c r="AB567" s="171" t="str" cm="1">
        <f t="array" ref="AB567">IFERROR(IF(COUNTA('Detailed Inventory'!$B567:$AA567)=0,"",IF(AND($B567="",$C567=""),"Error: Missing Response in Column B or C",IF(OR($E567="",$Q567=""),"Error: Missing Response in Column E or Q",INDEX(SL_Class[Entire SL Classification],MATCH(SUMIFS(SL_Class[Unique ID],SL_Class[UpSys SL Material],I567,SL_Class[UpSys Ever Previously Lead],H567,SL_Class[DownCus SL Material],T567),SL_Class[Unique ID],0),0)))),"Error: Invalid Column H, I, or T. Check spelling &amp; valid options (see dropdown)")</f>
        <v/>
      </c>
      <c r="AC567" s="32"/>
      <c r="AD567" s="31" t="b">
        <f t="shared" si="16"/>
        <v>0</v>
      </c>
      <c r="AE567" s="31" t="b">
        <f t="shared" si="17"/>
        <v>0</v>
      </c>
    </row>
    <row r="568" spans="1:31" ht="50.15" customHeight="1" x14ac:dyDescent="0.35">
      <c r="A568" s="101">
        <v>563</v>
      </c>
      <c r="B568" s="53"/>
      <c r="C568" s="41"/>
      <c r="D568" s="54"/>
      <c r="E568" s="53"/>
      <c r="F568" s="41"/>
      <c r="G568" s="41"/>
      <c r="H568" s="53"/>
      <c r="I568" s="55"/>
      <c r="J568" s="41"/>
      <c r="K568" s="41"/>
      <c r="L568" s="56"/>
      <c r="M568" s="41"/>
      <c r="N568" s="41"/>
      <c r="O568" s="41"/>
      <c r="P568" s="41"/>
      <c r="Q568" s="53"/>
      <c r="R568" s="41"/>
      <c r="S568" s="41"/>
      <c r="T568" s="57"/>
      <c r="U568" s="41"/>
      <c r="V568" s="41"/>
      <c r="W568" s="56"/>
      <c r="X568" s="41"/>
      <c r="Y568" s="58"/>
      <c r="Z568" s="41"/>
      <c r="AA568" s="41"/>
      <c r="AB568" s="171" t="str" cm="1">
        <f t="array" ref="AB568">IFERROR(IF(COUNTA('Detailed Inventory'!$B568:$AA568)=0,"",IF(AND($B568="",$C568=""),"Error: Missing Response in Column B or C",IF(OR($E568="",$Q568=""),"Error: Missing Response in Column E or Q",INDEX(SL_Class[Entire SL Classification],MATCH(SUMIFS(SL_Class[Unique ID],SL_Class[UpSys SL Material],I568,SL_Class[UpSys Ever Previously Lead],H568,SL_Class[DownCus SL Material],T568),SL_Class[Unique ID],0),0)))),"Error: Invalid Column H, I, or T. Check spelling &amp; valid options (see dropdown)")</f>
        <v/>
      </c>
      <c r="AC568" s="32"/>
      <c r="AD568" s="31" t="b">
        <f t="shared" si="16"/>
        <v>0</v>
      </c>
      <c r="AE568" s="31" t="b">
        <f t="shared" si="17"/>
        <v>0</v>
      </c>
    </row>
    <row r="569" spans="1:31" ht="50.15" customHeight="1" x14ac:dyDescent="0.35">
      <c r="A569" s="100">
        <v>564</v>
      </c>
      <c r="B569" s="53"/>
      <c r="C569" s="41"/>
      <c r="D569" s="54"/>
      <c r="E569" s="53"/>
      <c r="F569" s="41"/>
      <c r="G569" s="41"/>
      <c r="H569" s="53"/>
      <c r="I569" s="55"/>
      <c r="J569" s="41"/>
      <c r="K569" s="41"/>
      <c r="L569" s="56"/>
      <c r="M569" s="41"/>
      <c r="N569" s="41"/>
      <c r="O569" s="41"/>
      <c r="P569" s="41"/>
      <c r="Q569" s="53"/>
      <c r="R569" s="41"/>
      <c r="S569" s="41"/>
      <c r="T569" s="57"/>
      <c r="U569" s="41"/>
      <c r="V569" s="41"/>
      <c r="W569" s="56"/>
      <c r="X569" s="41"/>
      <c r="Y569" s="58"/>
      <c r="Z569" s="41"/>
      <c r="AA569" s="41"/>
      <c r="AB569" s="171" t="str" cm="1">
        <f t="array" ref="AB569">IFERROR(IF(COUNTA('Detailed Inventory'!$B569:$AA569)=0,"",IF(AND($B569="",$C569=""),"Error: Missing Response in Column B or C",IF(OR($E569="",$Q569=""),"Error: Missing Response in Column E or Q",INDEX(SL_Class[Entire SL Classification],MATCH(SUMIFS(SL_Class[Unique ID],SL_Class[UpSys SL Material],I569,SL_Class[UpSys Ever Previously Lead],H569,SL_Class[DownCus SL Material],T569),SL_Class[Unique ID],0),0)))),"Error: Invalid Column H, I, or T. Check spelling &amp; valid options (see dropdown)")</f>
        <v/>
      </c>
      <c r="AC569" s="32"/>
      <c r="AD569" s="31" t="b">
        <f t="shared" si="16"/>
        <v>0</v>
      </c>
      <c r="AE569" s="31" t="b">
        <f t="shared" si="17"/>
        <v>0</v>
      </c>
    </row>
    <row r="570" spans="1:31" ht="50.15" customHeight="1" x14ac:dyDescent="0.35">
      <c r="A570" s="101">
        <v>565</v>
      </c>
      <c r="B570" s="53"/>
      <c r="C570" s="41"/>
      <c r="D570" s="54"/>
      <c r="E570" s="53"/>
      <c r="F570" s="41"/>
      <c r="G570" s="41"/>
      <c r="H570" s="53"/>
      <c r="I570" s="55"/>
      <c r="J570" s="41"/>
      <c r="K570" s="41"/>
      <c r="L570" s="56"/>
      <c r="M570" s="41"/>
      <c r="N570" s="41"/>
      <c r="O570" s="41"/>
      <c r="P570" s="41"/>
      <c r="Q570" s="53"/>
      <c r="R570" s="41"/>
      <c r="S570" s="41"/>
      <c r="T570" s="57"/>
      <c r="U570" s="41"/>
      <c r="V570" s="41"/>
      <c r="W570" s="56"/>
      <c r="X570" s="41"/>
      <c r="Y570" s="58"/>
      <c r="Z570" s="41"/>
      <c r="AA570" s="41"/>
      <c r="AB570" s="171" t="str" cm="1">
        <f t="array" ref="AB570">IFERROR(IF(COUNTA('Detailed Inventory'!$B570:$AA570)=0,"",IF(AND($B570="",$C570=""),"Error: Missing Response in Column B or C",IF(OR($E570="",$Q570=""),"Error: Missing Response in Column E or Q",INDEX(SL_Class[Entire SL Classification],MATCH(SUMIFS(SL_Class[Unique ID],SL_Class[UpSys SL Material],I570,SL_Class[UpSys Ever Previously Lead],H570,SL_Class[DownCus SL Material],T570),SL_Class[Unique ID],0),0)))),"Error: Invalid Column H, I, or T. Check spelling &amp; valid options (see dropdown)")</f>
        <v/>
      </c>
      <c r="AC570" s="32"/>
      <c r="AD570" s="31" t="b">
        <f t="shared" si="16"/>
        <v>0</v>
      </c>
      <c r="AE570" s="31" t="b">
        <f t="shared" si="17"/>
        <v>0</v>
      </c>
    </row>
    <row r="571" spans="1:31" ht="50.15" customHeight="1" x14ac:dyDescent="0.35">
      <c r="A571" s="100">
        <v>566</v>
      </c>
      <c r="B571" s="53"/>
      <c r="C571" s="41"/>
      <c r="D571" s="54"/>
      <c r="E571" s="53"/>
      <c r="F571" s="41"/>
      <c r="G571" s="41"/>
      <c r="H571" s="53"/>
      <c r="I571" s="55"/>
      <c r="J571" s="41"/>
      <c r="K571" s="41"/>
      <c r="L571" s="56"/>
      <c r="M571" s="41"/>
      <c r="N571" s="41"/>
      <c r="O571" s="41"/>
      <c r="P571" s="41"/>
      <c r="Q571" s="53"/>
      <c r="R571" s="41"/>
      <c r="S571" s="41"/>
      <c r="T571" s="57"/>
      <c r="U571" s="41"/>
      <c r="V571" s="41"/>
      <c r="W571" s="56"/>
      <c r="X571" s="41"/>
      <c r="Y571" s="58"/>
      <c r="Z571" s="41"/>
      <c r="AA571" s="41"/>
      <c r="AB571" s="171" t="str" cm="1">
        <f t="array" ref="AB571">IFERROR(IF(COUNTA('Detailed Inventory'!$B571:$AA571)=0,"",IF(AND($B571="",$C571=""),"Error: Missing Response in Column B or C",IF(OR($E571="",$Q571=""),"Error: Missing Response in Column E or Q",INDEX(SL_Class[Entire SL Classification],MATCH(SUMIFS(SL_Class[Unique ID],SL_Class[UpSys SL Material],I571,SL_Class[UpSys Ever Previously Lead],H571,SL_Class[DownCus SL Material],T571),SL_Class[Unique ID],0),0)))),"Error: Invalid Column H, I, or T. Check spelling &amp; valid options (see dropdown)")</f>
        <v/>
      </c>
      <c r="AC571" s="32"/>
      <c r="AD571" s="31" t="b">
        <f t="shared" si="16"/>
        <v>0</v>
      </c>
      <c r="AE571" s="31" t="b">
        <f t="shared" si="17"/>
        <v>0</v>
      </c>
    </row>
    <row r="572" spans="1:31" ht="50.15" customHeight="1" x14ac:dyDescent="0.35">
      <c r="A572" s="101">
        <v>567</v>
      </c>
      <c r="B572" s="53"/>
      <c r="C572" s="41"/>
      <c r="D572" s="54"/>
      <c r="E572" s="53"/>
      <c r="F572" s="41"/>
      <c r="G572" s="41"/>
      <c r="H572" s="53"/>
      <c r="I572" s="55"/>
      <c r="J572" s="41"/>
      <c r="K572" s="41"/>
      <c r="L572" s="56"/>
      <c r="M572" s="41"/>
      <c r="N572" s="41"/>
      <c r="O572" s="41"/>
      <c r="P572" s="41"/>
      <c r="Q572" s="53"/>
      <c r="R572" s="41"/>
      <c r="S572" s="41"/>
      <c r="T572" s="57"/>
      <c r="U572" s="41"/>
      <c r="V572" s="41"/>
      <c r="W572" s="56"/>
      <c r="X572" s="41"/>
      <c r="Y572" s="58"/>
      <c r="Z572" s="41"/>
      <c r="AA572" s="41"/>
      <c r="AB572" s="171" t="str" cm="1">
        <f t="array" ref="AB572">IFERROR(IF(COUNTA('Detailed Inventory'!$B572:$AA572)=0,"",IF(AND($B572="",$C572=""),"Error: Missing Response in Column B or C",IF(OR($E572="",$Q572=""),"Error: Missing Response in Column E or Q",INDEX(SL_Class[Entire SL Classification],MATCH(SUMIFS(SL_Class[Unique ID],SL_Class[UpSys SL Material],I572,SL_Class[UpSys Ever Previously Lead],H572,SL_Class[DownCus SL Material],T572),SL_Class[Unique ID],0),0)))),"Error: Invalid Column H, I, or T. Check spelling &amp; valid options (see dropdown)")</f>
        <v/>
      </c>
      <c r="AC572" s="32"/>
      <c r="AD572" s="31" t="b">
        <f t="shared" si="16"/>
        <v>0</v>
      </c>
      <c r="AE572" s="31" t="b">
        <f t="shared" si="17"/>
        <v>0</v>
      </c>
    </row>
    <row r="573" spans="1:31" ht="50.15" customHeight="1" x14ac:dyDescent="0.35">
      <c r="A573" s="100">
        <v>568</v>
      </c>
      <c r="B573" s="53"/>
      <c r="C573" s="41"/>
      <c r="D573" s="54"/>
      <c r="E573" s="53"/>
      <c r="F573" s="41"/>
      <c r="G573" s="41"/>
      <c r="H573" s="53"/>
      <c r="I573" s="55"/>
      <c r="J573" s="41"/>
      <c r="K573" s="41"/>
      <c r="L573" s="56"/>
      <c r="M573" s="41"/>
      <c r="N573" s="41"/>
      <c r="O573" s="41"/>
      <c r="P573" s="41"/>
      <c r="Q573" s="53"/>
      <c r="R573" s="41"/>
      <c r="S573" s="41"/>
      <c r="T573" s="57"/>
      <c r="U573" s="41"/>
      <c r="V573" s="41"/>
      <c r="W573" s="56"/>
      <c r="X573" s="41"/>
      <c r="Y573" s="58"/>
      <c r="Z573" s="41"/>
      <c r="AA573" s="41"/>
      <c r="AB573" s="171" t="str" cm="1">
        <f t="array" ref="AB573">IFERROR(IF(COUNTA('Detailed Inventory'!$B573:$AA573)=0,"",IF(AND($B573="",$C573=""),"Error: Missing Response in Column B or C",IF(OR($E573="",$Q573=""),"Error: Missing Response in Column E or Q",INDEX(SL_Class[Entire SL Classification],MATCH(SUMIFS(SL_Class[Unique ID],SL_Class[UpSys SL Material],I573,SL_Class[UpSys Ever Previously Lead],H573,SL_Class[DownCus SL Material],T573),SL_Class[Unique ID],0),0)))),"Error: Invalid Column H, I, or T. Check spelling &amp; valid options (see dropdown)")</f>
        <v/>
      </c>
      <c r="AC573" s="32"/>
      <c r="AD573" s="31" t="b">
        <f t="shared" si="16"/>
        <v>0</v>
      </c>
      <c r="AE573" s="31" t="b">
        <f t="shared" si="17"/>
        <v>0</v>
      </c>
    </row>
    <row r="574" spans="1:31" ht="50.15" customHeight="1" x14ac:dyDescent="0.35">
      <c r="A574" s="101">
        <v>569</v>
      </c>
      <c r="B574" s="53"/>
      <c r="C574" s="41"/>
      <c r="D574" s="54"/>
      <c r="E574" s="53"/>
      <c r="F574" s="41"/>
      <c r="G574" s="41"/>
      <c r="H574" s="53"/>
      <c r="I574" s="55"/>
      <c r="J574" s="41"/>
      <c r="K574" s="41"/>
      <c r="L574" s="56"/>
      <c r="M574" s="41"/>
      <c r="N574" s="41"/>
      <c r="O574" s="41"/>
      <c r="P574" s="41"/>
      <c r="Q574" s="53"/>
      <c r="R574" s="41"/>
      <c r="S574" s="41"/>
      <c r="T574" s="57"/>
      <c r="U574" s="41"/>
      <c r="V574" s="41"/>
      <c r="W574" s="56"/>
      <c r="X574" s="41"/>
      <c r="Y574" s="58"/>
      <c r="Z574" s="41"/>
      <c r="AA574" s="41"/>
      <c r="AB574" s="171" t="str" cm="1">
        <f t="array" ref="AB574">IFERROR(IF(COUNTA('Detailed Inventory'!$B574:$AA574)=0,"",IF(AND($B574="",$C574=""),"Error: Missing Response in Column B or C",IF(OR($E574="",$Q574=""),"Error: Missing Response in Column E or Q",INDEX(SL_Class[Entire SL Classification],MATCH(SUMIFS(SL_Class[Unique ID],SL_Class[UpSys SL Material],I574,SL_Class[UpSys Ever Previously Lead],H574,SL_Class[DownCus SL Material],T574),SL_Class[Unique ID],0),0)))),"Error: Invalid Column H, I, or T. Check spelling &amp; valid options (see dropdown)")</f>
        <v/>
      </c>
      <c r="AC574" s="32"/>
      <c r="AD574" s="31" t="b">
        <f t="shared" si="16"/>
        <v>0</v>
      </c>
      <c r="AE574" s="31" t="b">
        <f t="shared" si="17"/>
        <v>0</v>
      </c>
    </row>
    <row r="575" spans="1:31" ht="50.15" customHeight="1" x14ac:dyDescent="0.35">
      <c r="A575" s="100">
        <v>570</v>
      </c>
      <c r="B575" s="53"/>
      <c r="C575" s="41"/>
      <c r="D575" s="54"/>
      <c r="E575" s="53"/>
      <c r="F575" s="41"/>
      <c r="G575" s="41"/>
      <c r="H575" s="53"/>
      <c r="I575" s="55"/>
      <c r="J575" s="41"/>
      <c r="K575" s="41"/>
      <c r="L575" s="56"/>
      <c r="M575" s="41"/>
      <c r="N575" s="41"/>
      <c r="O575" s="41"/>
      <c r="P575" s="41"/>
      <c r="Q575" s="53"/>
      <c r="R575" s="41"/>
      <c r="S575" s="41"/>
      <c r="T575" s="57"/>
      <c r="U575" s="41"/>
      <c r="V575" s="41"/>
      <c r="W575" s="56"/>
      <c r="X575" s="41"/>
      <c r="Y575" s="58"/>
      <c r="Z575" s="41"/>
      <c r="AA575" s="41"/>
      <c r="AB575" s="171" t="str" cm="1">
        <f t="array" ref="AB575">IFERROR(IF(COUNTA('Detailed Inventory'!$B575:$AA575)=0,"",IF(AND($B575="",$C575=""),"Error: Missing Response in Column B or C",IF(OR($E575="",$Q575=""),"Error: Missing Response in Column E or Q",INDEX(SL_Class[Entire SL Classification],MATCH(SUMIFS(SL_Class[Unique ID],SL_Class[UpSys SL Material],I575,SL_Class[UpSys Ever Previously Lead],H575,SL_Class[DownCus SL Material],T575),SL_Class[Unique ID],0),0)))),"Error: Invalid Column H, I, or T. Check spelling &amp; valid options (see dropdown)")</f>
        <v/>
      </c>
      <c r="AC575" s="32"/>
      <c r="AD575" s="31" t="b">
        <f t="shared" si="16"/>
        <v>0</v>
      </c>
      <c r="AE575" s="31" t="b">
        <f t="shared" si="17"/>
        <v>0</v>
      </c>
    </row>
    <row r="576" spans="1:31" ht="50.15" customHeight="1" x14ac:dyDescent="0.35">
      <c r="A576" s="101">
        <v>571</v>
      </c>
      <c r="B576" s="53"/>
      <c r="C576" s="41"/>
      <c r="D576" s="54"/>
      <c r="E576" s="53"/>
      <c r="F576" s="41"/>
      <c r="G576" s="41"/>
      <c r="H576" s="53"/>
      <c r="I576" s="55"/>
      <c r="J576" s="41"/>
      <c r="K576" s="41"/>
      <c r="L576" s="56"/>
      <c r="M576" s="41"/>
      <c r="N576" s="41"/>
      <c r="O576" s="41"/>
      <c r="P576" s="41"/>
      <c r="Q576" s="53"/>
      <c r="R576" s="41"/>
      <c r="S576" s="41"/>
      <c r="T576" s="57"/>
      <c r="U576" s="41"/>
      <c r="V576" s="41"/>
      <c r="W576" s="56"/>
      <c r="X576" s="41"/>
      <c r="Y576" s="58"/>
      <c r="Z576" s="41"/>
      <c r="AA576" s="41"/>
      <c r="AB576" s="171" t="str" cm="1">
        <f t="array" ref="AB576">IFERROR(IF(COUNTA('Detailed Inventory'!$B576:$AA576)=0,"",IF(AND($B576="",$C576=""),"Error: Missing Response in Column B or C",IF(OR($E576="",$Q576=""),"Error: Missing Response in Column E or Q",INDEX(SL_Class[Entire SL Classification],MATCH(SUMIFS(SL_Class[Unique ID],SL_Class[UpSys SL Material],I576,SL_Class[UpSys Ever Previously Lead],H576,SL_Class[DownCus SL Material],T576),SL_Class[Unique ID],0),0)))),"Error: Invalid Column H, I, or T. Check spelling &amp; valid options (see dropdown)")</f>
        <v/>
      </c>
      <c r="AC576" s="32"/>
      <c r="AD576" s="31" t="b">
        <f t="shared" si="16"/>
        <v>0</v>
      </c>
      <c r="AE576" s="31" t="b">
        <f t="shared" si="17"/>
        <v>0</v>
      </c>
    </row>
    <row r="577" spans="1:31" ht="50.15" customHeight="1" x14ac:dyDescent="0.35">
      <c r="A577" s="100">
        <v>572</v>
      </c>
      <c r="B577" s="53"/>
      <c r="C577" s="41"/>
      <c r="D577" s="54"/>
      <c r="E577" s="53"/>
      <c r="F577" s="41"/>
      <c r="G577" s="41"/>
      <c r="H577" s="53"/>
      <c r="I577" s="55"/>
      <c r="J577" s="41"/>
      <c r="K577" s="41"/>
      <c r="L577" s="56"/>
      <c r="M577" s="41"/>
      <c r="N577" s="41"/>
      <c r="O577" s="41"/>
      <c r="P577" s="41"/>
      <c r="Q577" s="53"/>
      <c r="R577" s="41"/>
      <c r="S577" s="41"/>
      <c r="T577" s="57"/>
      <c r="U577" s="41"/>
      <c r="V577" s="41"/>
      <c r="W577" s="56"/>
      <c r="X577" s="41"/>
      <c r="Y577" s="58"/>
      <c r="Z577" s="41"/>
      <c r="AA577" s="41"/>
      <c r="AB577" s="171" t="str" cm="1">
        <f t="array" ref="AB577">IFERROR(IF(COUNTA('Detailed Inventory'!$B577:$AA577)=0,"",IF(AND($B577="",$C577=""),"Error: Missing Response in Column B or C",IF(OR($E577="",$Q577=""),"Error: Missing Response in Column E or Q",INDEX(SL_Class[Entire SL Classification],MATCH(SUMIFS(SL_Class[Unique ID],SL_Class[UpSys SL Material],I577,SL_Class[UpSys Ever Previously Lead],H577,SL_Class[DownCus SL Material],T577),SL_Class[Unique ID],0),0)))),"Error: Invalid Column H, I, or T. Check spelling &amp; valid options (see dropdown)")</f>
        <v/>
      </c>
      <c r="AC577" s="32"/>
      <c r="AD577" s="31" t="b">
        <f t="shared" si="16"/>
        <v>0</v>
      </c>
      <c r="AE577" s="31" t="b">
        <f t="shared" si="17"/>
        <v>0</v>
      </c>
    </row>
    <row r="578" spans="1:31" ht="50.15" customHeight="1" x14ac:dyDescent="0.35">
      <c r="A578" s="101">
        <v>573</v>
      </c>
      <c r="B578" s="53"/>
      <c r="C578" s="41"/>
      <c r="D578" s="54"/>
      <c r="E578" s="53"/>
      <c r="F578" s="41"/>
      <c r="G578" s="41"/>
      <c r="H578" s="53"/>
      <c r="I578" s="55"/>
      <c r="J578" s="41"/>
      <c r="K578" s="41"/>
      <c r="L578" s="56"/>
      <c r="M578" s="41"/>
      <c r="N578" s="41"/>
      <c r="O578" s="41"/>
      <c r="P578" s="41"/>
      <c r="Q578" s="53"/>
      <c r="R578" s="41"/>
      <c r="S578" s="41"/>
      <c r="T578" s="57"/>
      <c r="U578" s="41"/>
      <c r="V578" s="41"/>
      <c r="W578" s="56"/>
      <c r="X578" s="41"/>
      <c r="Y578" s="58"/>
      <c r="Z578" s="41"/>
      <c r="AA578" s="41"/>
      <c r="AB578" s="171" t="str" cm="1">
        <f t="array" ref="AB578">IFERROR(IF(COUNTA('Detailed Inventory'!$B578:$AA578)=0,"",IF(AND($B578="",$C578=""),"Error: Missing Response in Column B or C",IF(OR($E578="",$Q578=""),"Error: Missing Response in Column E or Q",INDEX(SL_Class[Entire SL Classification],MATCH(SUMIFS(SL_Class[Unique ID],SL_Class[UpSys SL Material],I578,SL_Class[UpSys Ever Previously Lead],H578,SL_Class[DownCus SL Material],T578),SL_Class[Unique ID],0),0)))),"Error: Invalid Column H, I, or T. Check spelling &amp; valid options (see dropdown)")</f>
        <v/>
      </c>
      <c r="AC578" s="32"/>
      <c r="AD578" s="31" t="b">
        <f t="shared" si="16"/>
        <v>0</v>
      </c>
      <c r="AE578" s="31" t="b">
        <f t="shared" si="17"/>
        <v>0</v>
      </c>
    </row>
    <row r="579" spans="1:31" ht="50.15" customHeight="1" x14ac:dyDescent="0.35">
      <c r="A579" s="100">
        <v>574</v>
      </c>
      <c r="B579" s="53"/>
      <c r="C579" s="41"/>
      <c r="D579" s="54"/>
      <c r="E579" s="53"/>
      <c r="F579" s="41"/>
      <c r="G579" s="41"/>
      <c r="H579" s="53"/>
      <c r="I579" s="55"/>
      <c r="J579" s="41"/>
      <c r="K579" s="41"/>
      <c r="L579" s="56"/>
      <c r="M579" s="41"/>
      <c r="N579" s="41"/>
      <c r="O579" s="41"/>
      <c r="P579" s="41"/>
      <c r="Q579" s="53"/>
      <c r="R579" s="41"/>
      <c r="S579" s="41"/>
      <c r="T579" s="57"/>
      <c r="U579" s="41"/>
      <c r="V579" s="41"/>
      <c r="W579" s="56"/>
      <c r="X579" s="41"/>
      <c r="Y579" s="58"/>
      <c r="Z579" s="41"/>
      <c r="AA579" s="41"/>
      <c r="AB579" s="171" t="str" cm="1">
        <f t="array" ref="AB579">IFERROR(IF(COUNTA('Detailed Inventory'!$B579:$AA579)=0,"",IF(AND($B579="",$C579=""),"Error: Missing Response in Column B or C",IF(OR($E579="",$Q579=""),"Error: Missing Response in Column E or Q",INDEX(SL_Class[Entire SL Classification],MATCH(SUMIFS(SL_Class[Unique ID],SL_Class[UpSys SL Material],I579,SL_Class[UpSys Ever Previously Lead],H579,SL_Class[DownCus SL Material],T579),SL_Class[Unique ID],0),0)))),"Error: Invalid Column H, I, or T. Check spelling &amp; valid options (see dropdown)")</f>
        <v/>
      </c>
      <c r="AC579" s="32"/>
      <c r="AD579" s="31" t="b">
        <f t="shared" si="16"/>
        <v>0</v>
      </c>
      <c r="AE579" s="31" t="b">
        <f t="shared" si="17"/>
        <v>0</v>
      </c>
    </row>
    <row r="580" spans="1:31" ht="50.15" customHeight="1" x14ac:dyDescent="0.35">
      <c r="A580" s="101">
        <v>575</v>
      </c>
      <c r="B580" s="53"/>
      <c r="C580" s="41"/>
      <c r="D580" s="54"/>
      <c r="E580" s="53"/>
      <c r="F580" s="41"/>
      <c r="G580" s="41"/>
      <c r="H580" s="53"/>
      <c r="I580" s="55"/>
      <c r="J580" s="41"/>
      <c r="K580" s="41"/>
      <c r="L580" s="56"/>
      <c r="M580" s="41"/>
      <c r="N580" s="41"/>
      <c r="O580" s="41"/>
      <c r="P580" s="41"/>
      <c r="Q580" s="53"/>
      <c r="R580" s="41"/>
      <c r="S580" s="41"/>
      <c r="T580" s="57"/>
      <c r="U580" s="41"/>
      <c r="V580" s="41"/>
      <c r="W580" s="56"/>
      <c r="X580" s="41"/>
      <c r="Y580" s="58"/>
      <c r="Z580" s="41"/>
      <c r="AA580" s="41"/>
      <c r="AB580" s="171" t="str" cm="1">
        <f t="array" ref="AB580">IFERROR(IF(COUNTA('Detailed Inventory'!$B580:$AA580)=0,"",IF(AND($B580="",$C580=""),"Error: Missing Response in Column B or C",IF(OR($E580="",$Q580=""),"Error: Missing Response in Column E or Q",INDEX(SL_Class[Entire SL Classification],MATCH(SUMIFS(SL_Class[Unique ID],SL_Class[UpSys SL Material],I580,SL_Class[UpSys Ever Previously Lead],H580,SL_Class[DownCus SL Material],T580),SL_Class[Unique ID],0),0)))),"Error: Invalid Column H, I, or T. Check spelling &amp; valid options (see dropdown)")</f>
        <v/>
      </c>
      <c r="AC580" s="32"/>
      <c r="AD580" s="31" t="b">
        <f t="shared" si="16"/>
        <v>0</v>
      </c>
      <c r="AE580" s="31" t="b">
        <f t="shared" si="17"/>
        <v>0</v>
      </c>
    </row>
    <row r="581" spans="1:31" ht="50.15" customHeight="1" x14ac:dyDescent="0.35">
      <c r="A581" s="100">
        <v>576</v>
      </c>
      <c r="B581" s="53"/>
      <c r="C581" s="41"/>
      <c r="D581" s="54"/>
      <c r="E581" s="53"/>
      <c r="F581" s="41"/>
      <c r="G581" s="41"/>
      <c r="H581" s="53"/>
      <c r="I581" s="55"/>
      <c r="J581" s="41"/>
      <c r="K581" s="41"/>
      <c r="L581" s="56"/>
      <c r="M581" s="41"/>
      <c r="N581" s="41"/>
      <c r="O581" s="41"/>
      <c r="P581" s="41"/>
      <c r="Q581" s="53"/>
      <c r="R581" s="41"/>
      <c r="S581" s="41"/>
      <c r="T581" s="57"/>
      <c r="U581" s="41"/>
      <c r="V581" s="41"/>
      <c r="W581" s="56"/>
      <c r="X581" s="41"/>
      <c r="Y581" s="58"/>
      <c r="Z581" s="41"/>
      <c r="AA581" s="41"/>
      <c r="AB581" s="171" t="str" cm="1">
        <f t="array" ref="AB581">IFERROR(IF(COUNTA('Detailed Inventory'!$B581:$AA581)=0,"",IF(AND($B581="",$C581=""),"Error: Missing Response in Column B or C",IF(OR($E581="",$Q581=""),"Error: Missing Response in Column E or Q",INDEX(SL_Class[Entire SL Classification],MATCH(SUMIFS(SL_Class[Unique ID],SL_Class[UpSys SL Material],I581,SL_Class[UpSys Ever Previously Lead],H581,SL_Class[DownCus SL Material],T581),SL_Class[Unique ID],0),0)))),"Error: Invalid Column H, I, or T. Check spelling &amp; valid options (see dropdown)")</f>
        <v/>
      </c>
      <c r="AC581" s="32"/>
      <c r="AD581" s="31" t="b">
        <f t="shared" si="16"/>
        <v>0</v>
      </c>
      <c r="AE581" s="31" t="b">
        <f t="shared" si="17"/>
        <v>0</v>
      </c>
    </row>
    <row r="582" spans="1:31" ht="50.15" customHeight="1" x14ac:dyDescent="0.35">
      <c r="A582" s="101">
        <v>577</v>
      </c>
      <c r="B582" s="53"/>
      <c r="C582" s="41"/>
      <c r="D582" s="54"/>
      <c r="E582" s="53"/>
      <c r="F582" s="41"/>
      <c r="G582" s="41"/>
      <c r="H582" s="53"/>
      <c r="I582" s="55"/>
      <c r="J582" s="41"/>
      <c r="K582" s="41"/>
      <c r="L582" s="56"/>
      <c r="M582" s="41"/>
      <c r="N582" s="41"/>
      <c r="O582" s="41"/>
      <c r="P582" s="41"/>
      <c r="Q582" s="53"/>
      <c r="R582" s="41"/>
      <c r="S582" s="41"/>
      <c r="T582" s="57"/>
      <c r="U582" s="41"/>
      <c r="V582" s="41"/>
      <c r="W582" s="56"/>
      <c r="X582" s="41"/>
      <c r="Y582" s="58"/>
      <c r="Z582" s="41"/>
      <c r="AA582" s="41"/>
      <c r="AB582" s="171" t="str" cm="1">
        <f t="array" ref="AB582">IFERROR(IF(COUNTA('Detailed Inventory'!$B582:$AA582)=0,"",IF(AND($B582="",$C582=""),"Error: Missing Response in Column B or C",IF(OR($E582="",$Q582=""),"Error: Missing Response in Column E or Q",INDEX(SL_Class[Entire SL Classification],MATCH(SUMIFS(SL_Class[Unique ID],SL_Class[UpSys SL Material],I582,SL_Class[UpSys Ever Previously Lead],H582,SL_Class[DownCus SL Material],T582),SL_Class[Unique ID],0),0)))),"Error: Invalid Column H, I, or T. Check spelling &amp; valid options (see dropdown)")</f>
        <v/>
      </c>
      <c r="AC582" s="32"/>
      <c r="AD582" s="31" t="b">
        <f t="shared" ref="AD582:AD645" si="18">COUNTIFS($B$6:$B$5005,"&lt;&gt;0",$B$6:$B$5005,"&lt;&gt;",$B$6:$B$5005,B582)&gt;1</f>
        <v>0</v>
      </c>
      <c r="AE582" s="31" t="b">
        <f t="shared" ref="AE582:AE645" si="19">COUNTIFS($C$6:$C$5005,"&lt;&gt;0",$C$6:$C$5005,"&lt;&gt;",$C$6:$C$5005,C582)&gt;1</f>
        <v>0</v>
      </c>
    </row>
    <row r="583" spans="1:31" ht="50.15" customHeight="1" x14ac:dyDescent="0.35">
      <c r="A583" s="100">
        <v>578</v>
      </c>
      <c r="B583" s="53"/>
      <c r="C583" s="41"/>
      <c r="D583" s="54"/>
      <c r="E583" s="53"/>
      <c r="F583" s="41"/>
      <c r="G583" s="41"/>
      <c r="H583" s="53"/>
      <c r="I583" s="55"/>
      <c r="J583" s="41"/>
      <c r="K583" s="41"/>
      <c r="L583" s="56"/>
      <c r="M583" s="41"/>
      <c r="N583" s="41"/>
      <c r="O583" s="41"/>
      <c r="P583" s="41"/>
      <c r="Q583" s="53"/>
      <c r="R583" s="41"/>
      <c r="S583" s="41"/>
      <c r="T583" s="57"/>
      <c r="U583" s="41"/>
      <c r="V583" s="41"/>
      <c r="W583" s="56"/>
      <c r="X583" s="41"/>
      <c r="Y583" s="58"/>
      <c r="Z583" s="41"/>
      <c r="AA583" s="41"/>
      <c r="AB583" s="171" t="str" cm="1">
        <f t="array" ref="AB583">IFERROR(IF(COUNTA('Detailed Inventory'!$B583:$AA583)=0,"",IF(AND($B583="",$C583=""),"Error: Missing Response in Column B or C",IF(OR($E583="",$Q583=""),"Error: Missing Response in Column E or Q",INDEX(SL_Class[Entire SL Classification],MATCH(SUMIFS(SL_Class[Unique ID],SL_Class[UpSys SL Material],I583,SL_Class[UpSys Ever Previously Lead],H583,SL_Class[DownCus SL Material],T583),SL_Class[Unique ID],0),0)))),"Error: Invalid Column H, I, or T. Check spelling &amp; valid options (see dropdown)")</f>
        <v/>
      </c>
      <c r="AC583" s="32"/>
      <c r="AD583" s="31" t="b">
        <f t="shared" si="18"/>
        <v>0</v>
      </c>
      <c r="AE583" s="31" t="b">
        <f t="shared" si="19"/>
        <v>0</v>
      </c>
    </row>
    <row r="584" spans="1:31" ht="50.15" customHeight="1" x14ac:dyDescent="0.35">
      <c r="A584" s="101">
        <v>579</v>
      </c>
      <c r="B584" s="53"/>
      <c r="C584" s="41"/>
      <c r="D584" s="54"/>
      <c r="E584" s="53"/>
      <c r="F584" s="41"/>
      <c r="G584" s="41"/>
      <c r="H584" s="53"/>
      <c r="I584" s="55"/>
      <c r="J584" s="41"/>
      <c r="K584" s="41"/>
      <c r="L584" s="56"/>
      <c r="M584" s="41"/>
      <c r="N584" s="41"/>
      <c r="O584" s="41"/>
      <c r="P584" s="41"/>
      <c r="Q584" s="53"/>
      <c r="R584" s="41"/>
      <c r="S584" s="41"/>
      <c r="T584" s="57"/>
      <c r="U584" s="41"/>
      <c r="V584" s="41"/>
      <c r="W584" s="56"/>
      <c r="X584" s="41"/>
      <c r="Y584" s="58"/>
      <c r="Z584" s="41"/>
      <c r="AA584" s="41"/>
      <c r="AB584" s="171" t="str" cm="1">
        <f t="array" ref="AB584">IFERROR(IF(COUNTA('Detailed Inventory'!$B584:$AA584)=0,"",IF(AND($B584="",$C584=""),"Error: Missing Response in Column B or C",IF(OR($E584="",$Q584=""),"Error: Missing Response in Column E or Q",INDEX(SL_Class[Entire SL Classification],MATCH(SUMIFS(SL_Class[Unique ID],SL_Class[UpSys SL Material],I584,SL_Class[UpSys Ever Previously Lead],H584,SL_Class[DownCus SL Material],T584),SL_Class[Unique ID],0),0)))),"Error: Invalid Column H, I, or T. Check spelling &amp; valid options (see dropdown)")</f>
        <v/>
      </c>
      <c r="AC584" s="32"/>
      <c r="AD584" s="31" t="b">
        <f t="shared" si="18"/>
        <v>0</v>
      </c>
      <c r="AE584" s="31" t="b">
        <f t="shared" si="19"/>
        <v>0</v>
      </c>
    </row>
    <row r="585" spans="1:31" ht="50.15" customHeight="1" x14ac:dyDescent="0.35">
      <c r="A585" s="100">
        <v>580</v>
      </c>
      <c r="B585" s="53"/>
      <c r="C585" s="41"/>
      <c r="D585" s="54"/>
      <c r="E585" s="53"/>
      <c r="F585" s="41"/>
      <c r="G585" s="41"/>
      <c r="H585" s="53"/>
      <c r="I585" s="55"/>
      <c r="J585" s="41"/>
      <c r="K585" s="41"/>
      <c r="L585" s="56"/>
      <c r="M585" s="41"/>
      <c r="N585" s="41"/>
      <c r="O585" s="41"/>
      <c r="P585" s="41"/>
      <c r="Q585" s="53"/>
      <c r="R585" s="41"/>
      <c r="S585" s="41"/>
      <c r="T585" s="57"/>
      <c r="U585" s="41"/>
      <c r="V585" s="41"/>
      <c r="W585" s="56"/>
      <c r="X585" s="41"/>
      <c r="Y585" s="58"/>
      <c r="Z585" s="41"/>
      <c r="AA585" s="41"/>
      <c r="AB585" s="171" t="str" cm="1">
        <f t="array" ref="AB585">IFERROR(IF(COUNTA('Detailed Inventory'!$B585:$AA585)=0,"",IF(AND($B585="",$C585=""),"Error: Missing Response in Column B or C",IF(OR($E585="",$Q585=""),"Error: Missing Response in Column E or Q",INDEX(SL_Class[Entire SL Classification],MATCH(SUMIFS(SL_Class[Unique ID],SL_Class[UpSys SL Material],I585,SL_Class[UpSys Ever Previously Lead],H585,SL_Class[DownCus SL Material],T585),SL_Class[Unique ID],0),0)))),"Error: Invalid Column H, I, or T. Check spelling &amp; valid options (see dropdown)")</f>
        <v/>
      </c>
      <c r="AC585" s="32"/>
      <c r="AD585" s="31" t="b">
        <f t="shared" si="18"/>
        <v>0</v>
      </c>
      <c r="AE585" s="31" t="b">
        <f t="shared" si="19"/>
        <v>0</v>
      </c>
    </row>
    <row r="586" spans="1:31" ht="50.15" customHeight="1" x14ac:dyDescent="0.35">
      <c r="A586" s="101">
        <v>581</v>
      </c>
      <c r="B586" s="53"/>
      <c r="C586" s="41"/>
      <c r="D586" s="54"/>
      <c r="E586" s="53"/>
      <c r="F586" s="41"/>
      <c r="G586" s="41"/>
      <c r="H586" s="53"/>
      <c r="I586" s="55"/>
      <c r="J586" s="41"/>
      <c r="K586" s="41"/>
      <c r="L586" s="56"/>
      <c r="M586" s="41"/>
      <c r="N586" s="41"/>
      <c r="O586" s="41"/>
      <c r="P586" s="41"/>
      <c r="Q586" s="53"/>
      <c r="R586" s="41"/>
      <c r="S586" s="41"/>
      <c r="T586" s="57"/>
      <c r="U586" s="41"/>
      <c r="V586" s="41"/>
      <c r="W586" s="56"/>
      <c r="X586" s="41"/>
      <c r="Y586" s="58"/>
      <c r="Z586" s="41"/>
      <c r="AA586" s="41"/>
      <c r="AB586" s="171" t="str" cm="1">
        <f t="array" ref="AB586">IFERROR(IF(COUNTA('Detailed Inventory'!$B586:$AA586)=0,"",IF(AND($B586="",$C586=""),"Error: Missing Response in Column B or C",IF(OR($E586="",$Q586=""),"Error: Missing Response in Column E or Q",INDEX(SL_Class[Entire SL Classification],MATCH(SUMIFS(SL_Class[Unique ID],SL_Class[UpSys SL Material],I586,SL_Class[UpSys Ever Previously Lead],H586,SL_Class[DownCus SL Material],T586),SL_Class[Unique ID],0),0)))),"Error: Invalid Column H, I, or T. Check spelling &amp; valid options (see dropdown)")</f>
        <v/>
      </c>
      <c r="AC586" s="32"/>
      <c r="AD586" s="31" t="b">
        <f t="shared" si="18"/>
        <v>0</v>
      </c>
      <c r="AE586" s="31" t="b">
        <f t="shared" si="19"/>
        <v>0</v>
      </c>
    </row>
    <row r="587" spans="1:31" ht="50.15" customHeight="1" x14ac:dyDescent="0.35">
      <c r="A587" s="100">
        <v>582</v>
      </c>
      <c r="B587" s="53"/>
      <c r="C587" s="41"/>
      <c r="D587" s="54"/>
      <c r="E587" s="53"/>
      <c r="F587" s="41"/>
      <c r="G587" s="41"/>
      <c r="H587" s="53"/>
      <c r="I587" s="55"/>
      <c r="J587" s="41"/>
      <c r="K587" s="41"/>
      <c r="L587" s="56"/>
      <c r="M587" s="41"/>
      <c r="N587" s="41"/>
      <c r="O587" s="41"/>
      <c r="P587" s="41"/>
      <c r="Q587" s="53"/>
      <c r="R587" s="41"/>
      <c r="S587" s="41"/>
      <c r="T587" s="57"/>
      <c r="U587" s="41"/>
      <c r="V587" s="41"/>
      <c r="W587" s="56"/>
      <c r="X587" s="41"/>
      <c r="Y587" s="58"/>
      <c r="Z587" s="41"/>
      <c r="AA587" s="41"/>
      <c r="AB587" s="171" t="str" cm="1">
        <f t="array" ref="AB587">IFERROR(IF(COUNTA('Detailed Inventory'!$B587:$AA587)=0,"",IF(AND($B587="",$C587=""),"Error: Missing Response in Column B or C",IF(OR($E587="",$Q587=""),"Error: Missing Response in Column E or Q",INDEX(SL_Class[Entire SL Classification],MATCH(SUMIFS(SL_Class[Unique ID],SL_Class[UpSys SL Material],I587,SL_Class[UpSys Ever Previously Lead],H587,SL_Class[DownCus SL Material],T587),SL_Class[Unique ID],0),0)))),"Error: Invalid Column H, I, or T. Check spelling &amp; valid options (see dropdown)")</f>
        <v/>
      </c>
      <c r="AC587" s="32"/>
      <c r="AD587" s="31" t="b">
        <f t="shared" si="18"/>
        <v>0</v>
      </c>
      <c r="AE587" s="31" t="b">
        <f t="shared" si="19"/>
        <v>0</v>
      </c>
    </row>
    <row r="588" spans="1:31" ht="50.15" customHeight="1" x14ac:dyDescent="0.35">
      <c r="A588" s="101">
        <v>583</v>
      </c>
      <c r="B588" s="53"/>
      <c r="C588" s="41"/>
      <c r="D588" s="54"/>
      <c r="E588" s="53"/>
      <c r="F588" s="41"/>
      <c r="G588" s="41"/>
      <c r="H588" s="53"/>
      <c r="I588" s="55"/>
      <c r="J588" s="41"/>
      <c r="K588" s="41"/>
      <c r="L588" s="56"/>
      <c r="M588" s="41"/>
      <c r="N588" s="41"/>
      <c r="O588" s="41"/>
      <c r="P588" s="41"/>
      <c r="Q588" s="53"/>
      <c r="R588" s="41"/>
      <c r="S588" s="41"/>
      <c r="T588" s="57"/>
      <c r="U588" s="41"/>
      <c r="V588" s="41"/>
      <c r="W588" s="56"/>
      <c r="X588" s="41"/>
      <c r="Y588" s="58"/>
      <c r="Z588" s="41"/>
      <c r="AA588" s="41"/>
      <c r="AB588" s="171" t="str" cm="1">
        <f t="array" ref="AB588">IFERROR(IF(COUNTA('Detailed Inventory'!$B588:$AA588)=0,"",IF(AND($B588="",$C588=""),"Error: Missing Response in Column B or C",IF(OR($E588="",$Q588=""),"Error: Missing Response in Column E or Q",INDEX(SL_Class[Entire SL Classification],MATCH(SUMIFS(SL_Class[Unique ID],SL_Class[UpSys SL Material],I588,SL_Class[UpSys Ever Previously Lead],H588,SL_Class[DownCus SL Material],T588),SL_Class[Unique ID],0),0)))),"Error: Invalid Column H, I, or T. Check spelling &amp; valid options (see dropdown)")</f>
        <v/>
      </c>
      <c r="AC588" s="32"/>
      <c r="AD588" s="31" t="b">
        <f t="shared" si="18"/>
        <v>0</v>
      </c>
      <c r="AE588" s="31" t="b">
        <f t="shared" si="19"/>
        <v>0</v>
      </c>
    </row>
    <row r="589" spans="1:31" ht="50.15" customHeight="1" x14ac:dyDescent="0.35">
      <c r="A589" s="100">
        <v>584</v>
      </c>
      <c r="B589" s="53"/>
      <c r="C589" s="41"/>
      <c r="D589" s="54"/>
      <c r="E589" s="53"/>
      <c r="F589" s="41"/>
      <c r="G589" s="41"/>
      <c r="H589" s="53"/>
      <c r="I589" s="55"/>
      <c r="J589" s="41"/>
      <c r="K589" s="41"/>
      <c r="L589" s="56"/>
      <c r="M589" s="41"/>
      <c r="N589" s="41"/>
      <c r="O589" s="41"/>
      <c r="P589" s="41"/>
      <c r="Q589" s="53"/>
      <c r="R589" s="41"/>
      <c r="S589" s="41"/>
      <c r="T589" s="57"/>
      <c r="U589" s="41"/>
      <c r="V589" s="41"/>
      <c r="W589" s="56"/>
      <c r="X589" s="41"/>
      <c r="Y589" s="58"/>
      <c r="Z589" s="41"/>
      <c r="AA589" s="41"/>
      <c r="AB589" s="171" t="str" cm="1">
        <f t="array" ref="AB589">IFERROR(IF(COUNTA('Detailed Inventory'!$B589:$AA589)=0,"",IF(AND($B589="",$C589=""),"Error: Missing Response in Column B or C",IF(OR($E589="",$Q589=""),"Error: Missing Response in Column E or Q",INDEX(SL_Class[Entire SL Classification],MATCH(SUMIFS(SL_Class[Unique ID],SL_Class[UpSys SL Material],I589,SL_Class[UpSys Ever Previously Lead],H589,SL_Class[DownCus SL Material],T589),SL_Class[Unique ID],0),0)))),"Error: Invalid Column H, I, or T. Check spelling &amp; valid options (see dropdown)")</f>
        <v/>
      </c>
      <c r="AC589" s="32"/>
      <c r="AD589" s="31" t="b">
        <f t="shared" si="18"/>
        <v>0</v>
      </c>
      <c r="AE589" s="31" t="b">
        <f t="shared" si="19"/>
        <v>0</v>
      </c>
    </row>
    <row r="590" spans="1:31" ht="50.15" customHeight="1" x14ac:dyDescent="0.35">
      <c r="A590" s="101">
        <v>585</v>
      </c>
      <c r="B590" s="53"/>
      <c r="C590" s="41"/>
      <c r="D590" s="54"/>
      <c r="E590" s="53"/>
      <c r="F590" s="41"/>
      <c r="G590" s="41"/>
      <c r="H590" s="53"/>
      <c r="I590" s="55"/>
      <c r="J590" s="41"/>
      <c r="K590" s="41"/>
      <c r="L590" s="56"/>
      <c r="M590" s="41"/>
      <c r="N590" s="41"/>
      <c r="O590" s="41"/>
      <c r="P590" s="41"/>
      <c r="Q590" s="53"/>
      <c r="R590" s="41"/>
      <c r="S590" s="41"/>
      <c r="T590" s="57"/>
      <c r="U590" s="41"/>
      <c r="V590" s="41"/>
      <c r="W590" s="56"/>
      <c r="X590" s="41"/>
      <c r="Y590" s="58"/>
      <c r="Z590" s="41"/>
      <c r="AA590" s="41"/>
      <c r="AB590" s="171" t="str" cm="1">
        <f t="array" ref="AB590">IFERROR(IF(COUNTA('Detailed Inventory'!$B590:$AA590)=0,"",IF(AND($B590="",$C590=""),"Error: Missing Response in Column B or C",IF(OR($E590="",$Q590=""),"Error: Missing Response in Column E or Q",INDEX(SL_Class[Entire SL Classification],MATCH(SUMIFS(SL_Class[Unique ID],SL_Class[UpSys SL Material],I590,SL_Class[UpSys Ever Previously Lead],H590,SL_Class[DownCus SL Material],T590),SL_Class[Unique ID],0),0)))),"Error: Invalid Column H, I, or T. Check spelling &amp; valid options (see dropdown)")</f>
        <v/>
      </c>
      <c r="AC590" s="32"/>
      <c r="AD590" s="31" t="b">
        <f t="shared" si="18"/>
        <v>0</v>
      </c>
      <c r="AE590" s="31" t="b">
        <f t="shared" si="19"/>
        <v>0</v>
      </c>
    </row>
    <row r="591" spans="1:31" ht="50.15" customHeight="1" x14ac:dyDescent="0.35">
      <c r="A591" s="100">
        <v>586</v>
      </c>
      <c r="B591" s="53"/>
      <c r="C591" s="41"/>
      <c r="D591" s="54"/>
      <c r="E591" s="53"/>
      <c r="F591" s="41"/>
      <c r="G591" s="41"/>
      <c r="H591" s="53"/>
      <c r="I591" s="55"/>
      <c r="J591" s="41"/>
      <c r="K591" s="41"/>
      <c r="L591" s="56"/>
      <c r="M591" s="41"/>
      <c r="N591" s="41"/>
      <c r="O591" s="41"/>
      <c r="P591" s="41"/>
      <c r="Q591" s="53"/>
      <c r="R591" s="41"/>
      <c r="S591" s="41"/>
      <c r="T591" s="57"/>
      <c r="U591" s="41"/>
      <c r="V591" s="41"/>
      <c r="W591" s="56"/>
      <c r="X591" s="41"/>
      <c r="Y591" s="58"/>
      <c r="Z591" s="41"/>
      <c r="AA591" s="41"/>
      <c r="AB591" s="171" t="str" cm="1">
        <f t="array" ref="AB591">IFERROR(IF(COUNTA('Detailed Inventory'!$B591:$AA591)=0,"",IF(AND($B591="",$C591=""),"Error: Missing Response in Column B or C",IF(OR($E591="",$Q591=""),"Error: Missing Response in Column E or Q",INDEX(SL_Class[Entire SL Classification],MATCH(SUMIFS(SL_Class[Unique ID],SL_Class[UpSys SL Material],I591,SL_Class[UpSys Ever Previously Lead],H591,SL_Class[DownCus SL Material],T591),SL_Class[Unique ID],0),0)))),"Error: Invalid Column H, I, or T. Check spelling &amp; valid options (see dropdown)")</f>
        <v/>
      </c>
      <c r="AC591" s="32"/>
      <c r="AD591" s="31" t="b">
        <f t="shared" si="18"/>
        <v>0</v>
      </c>
      <c r="AE591" s="31" t="b">
        <f t="shared" si="19"/>
        <v>0</v>
      </c>
    </row>
    <row r="592" spans="1:31" ht="50.15" customHeight="1" x14ac:dyDescent="0.35">
      <c r="A592" s="101">
        <v>587</v>
      </c>
      <c r="B592" s="53"/>
      <c r="C592" s="41"/>
      <c r="D592" s="54"/>
      <c r="E592" s="53"/>
      <c r="F592" s="41"/>
      <c r="G592" s="41"/>
      <c r="H592" s="53"/>
      <c r="I592" s="55"/>
      <c r="J592" s="41"/>
      <c r="K592" s="41"/>
      <c r="L592" s="56"/>
      <c r="M592" s="41"/>
      <c r="N592" s="41"/>
      <c r="O592" s="41"/>
      <c r="P592" s="41"/>
      <c r="Q592" s="53"/>
      <c r="R592" s="41"/>
      <c r="S592" s="41"/>
      <c r="T592" s="57"/>
      <c r="U592" s="41"/>
      <c r="V592" s="41"/>
      <c r="W592" s="56"/>
      <c r="X592" s="41"/>
      <c r="Y592" s="58"/>
      <c r="Z592" s="41"/>
      <c r="AA592" s="41"/>
      <c r="AB592" s="171" t="str" cm="1">
        <f t="array" ref="AB592">IFERROR(IF(COUNTA('Detailed Inventory'!$B592:$AA592)=0,"",IF(AND($B592="",$C592=""),"Error: Missing Response in Column B or C",IF(OR($E592="",$Q592=""),"Error: Missing Response in Column E or Q",INDEX(SL_Class[Entire SL Classification],MATCH(SUMIFS(SL_Class[Unique ID],SL_Class[UpSys SL Material],I592,SL_Class[UpSys Ever Previously Lead],H592,SL_Class[DownCus SL Material],T592),SL_Class[Unique ID],0),0)))),"Error: Invalid Column H, I, or T. Check spelling &amp; valid options (see dropdown)")</f>
        <v/>
      </c>
      <c r="AC592" s="32"/>
      <c r="AD592" s="31" t="b">
        <f t="shared" si="18"/>
        <v>0</v>
      </c>
      <c r="AE592" s="31" t="b">
        <f t="shared" si="19"/>
        <v>0</v>
      </c>
    </row>
    <row r="593" spans="1:31" ht="50.15" customHeight="1" x14ac:dyDescent="0.35">
      <c r="A593" s="100">
        <v>588</v>
      </c>
      <c r="B593" s="53"/>
      <c r="C593" s="41"/>
      <c r="D593" s="54"/>
      <c r="E593" s="53"/>
      <c r="F593" s="41"/>
      <c r="G593" s="41"/>
      <c r="H593" s="53"/>
      <c r="I593" s="55"/>
      <c r="J593" s="41"/>
      <c r="K593" s="41"/>
      <c r="L593" s="56"/>
      <c r="M593" s="41"/>
      <c r="N593" s="41"/>
      <c r="O593" s="41"/>
      <c r="P593" s="41"/>
      <c r="Q593" s="53"/>
      <c r="R593" s="41"/>
      <c r="S593" s="41"/>
      <c r="T593" s="57"/>
      <c r="U593" s="41"/>
      <c r="V593" s="41"/>
      <c r="W593" s="56"/>
      <c r="X593" s="41"/>
      <c r="Y593" s="58"/>
      <c r="Z593" s="41"/>
      <c r="AA593" s="41"/>
      <c r="AB593" s="171" t="str" cm="1">
        <f t="array" ref="AB593">IFERROR(IF(COUNTA('Detailed Inventory'!$B593:$AA593)=0,"",IF(AND($B593="",$C593=""),"Error: Missing Response in Column B or C",IF(OR($E593="",$Q593=""),"Error: Missing Response in Column E or Q",INDEX(SL_Class[Entire SL Classification],MATCH(SUMIFS(SL_Class[Unique ID],SL_Class[UpSys SL Material],I593,SL_Class[UpSys Ever Previously Lead],H593,SL_Class[DownCus SL Material],T593),SL_Class[Unique ID],0),0)))),"Error: Invalid Column H, I, or T. Check spelling &amp; valid options (see dropdown)")</f>
        <v/>
      </c>
      <c r="AC593" s="32"/>
      <c r="AD593" s="31" t="b">
        <f t="shared" si="18"/>
        <v>0</v>
      </c>
      <c r="AE593" s="31" t="b">
        <f t="shared" si="19"/>
        <v>0</v>
      </c>
    </row>
    <row r="594" spans="1:31" ht="50.15" customHeight="1" x14ac:dyDescent="0.35">
      <c r="A594" s="101">
        <v>589</v>
      </c>
      <c r="B594" s="53"/>
      <c r="C594" s="41"/>
      <c r="D594" s="54"/>
      <c r="E594" s="53"/>
      <c r="F594" s="41"/>
      <c r="G594" s="41"/>
      <c r="H594" s="53"/>
      <c r="I594" s="55"/>
      <c r="J594" s="41"/>
      <c r="K594" s="41"/>
      <c r="L594" s="56"/>
      <c r="M594" s="41"/>
      <c r="N594" s="41"/>
      <c r="O594" s="41"/>
      <c r="P594" s="41"/>
      <c r="Q594" s="53"/>
      <c r="R594" s="41"/>
      <c r="S594" s="41"/>
      <c r="T594" s="57"/>
      <c r="U594" s="41"/>
      <c r="V594" s="41"/>
      <c r="W594" s="56"/>
      <c r="X594" s="41"/>
      <c r="Y594" s="58"/>
      <c r="Z594" s="41"/>
      <c r="AA594" s="41"/>
      <c r="AB594" s="171" t="str" cm="1">
        <f t="array" ref="AB594">IFERROR(IF(COUNTA('Detailed Inventory'!$B594:$AA594)=0,"",IF(AND($B594="",$C594=""),"Error: Missing Response in Column B or C",IF(OR($E594="",$Q594=""),"Error: Missing Response in Column E or Q",INDEX(SL_Class[Entire SL Classification],MATCH(SUMIFS(SL_Class[Unique ID],SL_Class[UpSys SL Material],I594,SL_Class[UpSys Ever Previously Lead],H594,SL_Class[DownCus SL Material],T594),SL_Class[Unique ID],0),0)))),"Error: Invalid Column H, I, or T. Check spelling &amp; valid options (see dropdown)")</f>
        <v/>
      </c>
      <c r="AC594" s="32"/>
      <c r="AD594" s="31" t="b">
        <f t="shared" si="18"/>
        <v>0</v>
      </c>
      <c r="AE594" s="31" t="b">
        <f t="shared" si="19"/>
        <v>0</v>
      </c>
    </row>
    <row r="595" spans="1:31" ht="50.15" customHeight="1" x14ac:dyDescent="0.35">
      <c r="A595" s="100">
        <v>590</v>
      </c>
      <c r="B595" s="53"/>
      <c r="C595" s="41"/>
      <c r="D595" s="54"/>
      <c r="E595" s="53"/>
      <c r="F595" s="41"/>
      <c r="G595" s="41"/>
      <c r="H595" s="53"/>
      <c r="I595" s="55"/>
      <c r="J595" s="41"/>
      <c r="K595" s="41"/>
      <c r="L595" s="56"/>
      <c r="M595" s="41"/>
      <c r="N595" s="41"/>
      <c r="O595" s="41"/>
      <c r="P595" s="41"/>
      <c r="Q595" s="53"/>
      <c r="R595" s="41"/>
      <c r="S595" s="41"/>
      <c r="T595" s="57"/>
      <c r="U595" s="41"/>
      <c r="V595" s="41"/>
      <c r="W595" s="56"/>
      <c r="X595" s="41"/>
      <c r="Y595" s="58"/>
      <c r="Z595" s="41"/>
      <c r="AA595" s="41"/>
      <c r="AB595" s="171" t="str" cm="1">
        <f t="array" ref="AB595">IFERROR(IF(COUNTA('Detailed Inventory'!$B595:$AA595)=0,"",IF(AND($B595="",$C595=""),"Error: Missing Response in Column B or C",IF(OR($E595="",$Q595=""),"Error: Missing Response in Column E or Q",INDEX(SL_Class[Entire SL Classification],MATCH(SUMIFS(SL_Class[Unique ID],SL_Class[UpSys SL Material],I595,SL_Class[UpSys Ever Previously Lead],H595,SL_Class[DownCus SL Material],T595),SL_Class[Unique ID],0),0)))),"Error: Invalid Column H, I, or T. Check spelling &amp; valid options (see dropdown)")</f>
        <v/>
      </c>
      <c r="AC595" s="32"/>
      <c r="AD595" s="31" t="b">
        <f t="shared" si="18"/>
        <v>0</v>
      </c>
      <c r="AE595" s="31" t="b">
        <f t="shared" si="19"/>
        <v>0</v>
      </c>
    </row>
    <row r="596" spans="1:31" ht="50.15" customHeight="1" x14ac:dyDescent="0.35">
      <c r="A596" s="101">
        <v>591</v>
      </c>
      <c r="B596" s="53"/>
      <c r="C596" s="41"/>
      <c r="D596" s="54"/>
      <c r="E596" s="53"/>
      <c r="F596" s="41"/>
      <c r="G596" s="41"/>
      <c r="H596" s="53"/>
      <c r="I596" s="55"/>
      <c r="J596" s="41"/>
      <c r="K596" s="41"/>
      <c r="L596" s="56"/>
      <c r="M596" s="41"/>
      <c r="N596" s="41"/>
      <c r="O596" s="41"/>
      <c r="P596" s="41"/>
      <c r="Q596" s="53"/>
      <c r="R596" s="41"/>
      <c r="S596" s="41"/>
      <c r="T596" s="57"/>
      <c r="U596" s="41"/>
      <c r="V596" s="41"/>
      <c r="W596" s="56"/>
      <c r="X596" s="41"/>
      <c r="Y596" s="58"/>
      <c r="Z596" s="41"/>
      <c r="AA596" s="41"/>
      <c r="AB596" s="171" t="str" cm="1">
        <f t="array" ref="AB596">IFERROR(IF(COUNTA('Detailed Inventory'!$B596:$AA596)=0,"",IF(AND($B596="",$C596=""),"Error: Missing Response in Column B or C",IF(OR($E596="",$Q596=""),"Error: Missing Response in Column E or Q",INDEX(SL_Class[Entire SL Classification],MATCH(SUMIFS(SL_Class[Unique ID],SL_Class[UpSys SL Material],I596,SL_Class[UpSys Ever Previously Lead],H596,SL_Class[DownCus SL Material],T596),SL_Class[Unique ID],0),0)))),"Error: Invalid Column H, I, or T. Check spelling &amp; valid options (see dropdown)")</f>
        <v/>
      </c>
      <c r="AC596" s="32"/>
      <c r="AD596" s="31" t="b">
        <f t="shared" si="18"/>
        <v>0</v>
      </c>
      <c r="AE596" s="31" t="b">
        <f t="shared" si="19"/>
        <v>0</v>
      </c>
    </row>
    <row r="597" spans="1:31" ht="50.15" customHeight="1" x14ac:dyDescent="0.35">
      <c r="A597" s="100">
        <v>592</v>
      </c>
      <c r="B597" s="53"/>
      <c r="C597" s="41"/>
      <c r="D597" s="54"/>
      <c r="E597" s="53"/>
      <c r="F597" s="41"/>
      <c r="G597" s="41"/>
      <c r="H597" s="53"/>
      <c r="I597" s="55"/>
      <c r="J597" s="41"/>
      <c r="K597" s="41"/>
      <c r="L597" s="56"/>
      <c r="M597" s="41"/>
      <c r="N597" s="41"/>
      <c r="O597" s="41"/>
      <c r="P597" s="41"/>
      <c r="Q597" s="53"/>
      <c r="R597" s="41"/>
      <c r="S597" s="41"/>
      <c r="T597" s="57"/>
      <c r="U597" s="41"/>
      <c r="V597" s="41"/>
      <c r="W597" s="56"/>
      <c r="X597" s="41"/>
      <c r="Y597" s="58"/>
      <c r="Z597" s="41"/>
      <c r="AA597" s="41"/>
      <c r="AB597" s="171" t="str" cm="1">
        <f t="array" ref="AB597">IFERROR(IF(COUNTA('Detailed Inventory'!$B597:$AA597)=0,"",IF(AND($B597="",$C597=""),"Error: Missing Response in Column B or C",IF(OR($E597="",$Q597=""),"Error: Missing Response in Column E or Q",INDEX(SL_Class[Entire SL Classification],MATCH(SUMIFS(SL_Class[Unique ID],SL_Class[UpSys SL Material],I597,SL_Class[UpSys Ever Previously Lead],H597,SL_Class[DownCus SL Material],T597),SL_Class[Unique ID],0),0)))),"Error: Invalid Column H, I, or T. Check spelling &amp; valid options (see dropdown)")</f>
        <v/>
      </c>
      <c r="AC597" s="32"/>
      <c r="AD597" s="31" t="b">
        <f t="shared" si="18"/>
        <v>0</v>
      </c>
      <c r="AE597" s="31" t="b">
        <f t="shared" si="19"/>
        <v>0</v>
      </c>
    </row>
    <row r="598" spans="1:31" ht="50.15" customHeight="1" x14ac:dyDescent="0.35">
      <c r="A598" s="101">
        <v>593</v>
      </c>
      <c r="B598" s="53"/>
      <c r="C598" s="41"/>
      <c r="D598" s="54"/>
      <c r="E598" s="53"/>
      <c r="F598" s="41"/>
      <c r="G598" s="41"/>
      <c r="H598" s="53"/>
      <c r="I598" s="55"/>
      <c r="J598" s="41"/>
      <c r="K598" s="41"/>
      <c r="L598" s="56"/>
      <c r="M598" s="41"/>
      <c r="N598" s="41"/>
      <c r="O598" s="41"/>
      <c r="P598" s="41"/>
      <c r="Q598" s="53"/>
      <c r="R598" s="41"/>
      <c r="S598" s="41"/>
      <c r="T598" s="57"/>
      <c r="U598" s="41"/>
      <c r="V598" s="41"/>
      <c r="W598" s="56"/>
      <c r="X598" s="41"/>
      <c r="Y598" s="58"/>
      <c r="Z598" s="41"/>
      <c r="AA598" s="41"/>
      <c r="AB598" s="171" t="str" cm="1">
        <f t="array" ref="AB598">IFERROR(IF(COUNTA('Detailed Inventory'!$B598:$AA598)=0,"",IF(AND($B598="",$C598=""),"Error: Missing Response in Column B or C",IF(OR($E598="",$Q598=""),"Error: Missing Response in Column E or Q",INDEX(SL_Class[Entire SL Classification],MATCH(SUMIFS(SL_Class[Unique ID],SL_Class[UpSys SL Material],I598,SL_Class[UpSys Ever Previously Lead],H598,SL_Class[DownCus SL Material],T598),SL_Class[Unique ID],0),0)))),"Error: Invalid Column H, I, or T. Check spelling &amp; valid options (see dropdown)")</f>
        <v/>
      </c>
      <c r="AC598" s="32"/>
      <c r="AD598" s="31" t="b">
        <f t="shared" si="18"/>
        <v>0</v>
      </c>
      <c r="AE598" s="31" t="b">
        <f t="shared" si="19"/>
        <v>0</v>
      </c>
    </row>
    <row r="599" spans="1:31" ht="50.15" customHeight="1" x14ac:dyDescent="0.35">
      <c r="A599" s="100">
        <v>594</v>
      </c>
      <c r="B599" s="53"/>
      <c r="C599" s="41"/>
      <c r="D599" s="54"/>
      <c r="E599" s="53"/>
      <c r="F599" s="41"/>
      <c r="G599" s="41"/>
      <c r="H599" s="53"/>
      <c r="I599" s="55"/>
      <c r="J599" s="41"/>
      <c r="K599" s="41"/>
      <c r="L599" s="56"/>
      <c r="M599" s="41"/>
      <c r="N599" s="41"/>
      <c r="O599" s="41"/>
      <c r="P599" s="41"/>
      <c r="Q599" s="53"/>
      <c r="R599" s="41"/>
      <c r="S599" s="41"/>
      <c r="T599" s="57"/>
      <c r="U599" s="41"/>
      <c r="V599" s="41"/>
      <c r="W599" s="56"/>
      <c r="X599" s="41"/>
      <c r="Y599" s="58"/>
      <c r="Z599" s="41"/>
      <c r="AA599" s="41"/>
      <c r="AB599" s="171" t="str" cm="1">
        <f t="array" ref="AB599">IFERROR(IF(COUNTA('Detailed Inventory'!$B599:$AA599)=0,"",IF(AND($B599="",$C599=""),"Error: Missing Response in Column B or C",IF(OR($E599="",$Q599=""),"Error: Missing Response in Column E or Q",INDEX(SL_Class[Entire SL Classification],MATCH(SUMIFS(SL_Class[Unique ID],SL_Class[UpSys SL Material],I599,SL_Class[UpSys Ever Previously Lead],H599,SL_Class[DownCus SL Material],T599),SL_Class[Unique ID],0),0)))),"Error: Invalid Column H, I, or T. Check spelling &amp; valid options (see dropdown)")</f>
        <v/>
      </c>
      <c r="AC599" s="32"/>
      <c r="AD599" s="31" t="b">
        <f t="shared" si="18"/>
        <v>0</v>
      </c>
      <c r="AE599" s="31" t="b">
        <f t="shared" si="19"/>
        <v>0</v>
      </c>
    </row>
    <row r="600" spans="1:31" ht="50.15" customHeight="1" x14ac:dyDescent="0.35">
      <c r="A600" s="101">
        <v>595</v>
      </c>
      <c r="B600" s="53"/>
      <c r="C600" s="41"/>
      <c r="D600" s="54"/>
      <c r="E600" s="53"/>
      <c r="F600" s="41"/>
      <c r="G600" s="41"/>
      <c r="H600" s="53"/>
      <c r="I600" s="55"/>
      <c r="J600" s="41"/>
      <c r="K600" s="41"/>
      <c r="L600" s="56"/>
      <c r="M600" s="41"/>
      <c r="N600" s="41"/>
      <c r="O600" s="41"/>
      <c r="P600" s="41"/>
      <c r="Q600" s="53"/>
      <c r="R600" s="41"/>
      <c r="S600" s="41"/>
      <c r="T600" s="57"/>
      <c r="U600" s="41"/>
      <c r="V600" s="41"/>
      <c r="W600" s="56"/>
      <c r="X600" s="41"/>
      <c r="Y600" s="58"/>
      <c r="Z600" s="41"/>
      <c r="AA600" s="41"/>
      <c r="AB600" s="171" t="str" cm="1">
        <f t="array" ref="AB600">IFERROR(IF(COUNTA('Detailed Inventory'!$B600:$AA600)=0,"",IF(AND($B600="",$C600=""),"Error: Missing Response in Column B or C",IF(OR($E600="",$Q600=""),"Error: Missing Response in Column E or Q",INDEX(SL_Class[Entire SL Classification],MATCH(SUMIFS(SL_Class[Unique ID],SL_Class[UpSys SL Material],I600,SL_Class[UpSys Ever Previously Lead],H600,SL_Class[DownCus SL Material],T600),SL_Class[Unique ID],0),0)))),"Error: Invalid Column H, I, or T. Check spelling &amp; valid options (see dropdown)")</f>
        <v/>
      </c>
      <c r="AC600" s="32"/>
      <c r="AD600" s="31" t="b">
        <f t="shared" si="18"/>
        <v>0</v>
      </c>
      <c r="AE600" s="31" t="b">
        <f t="shared" si="19"/>
        <v>0</v>
      </c>
    </row>
    <row r="601" spans="1:31" ht="50.15" customHeight="1" x14ac:dyDescent="0.35">
      <c r="A601" s="100">
        <v>596</v>
      </c>
      <c r="B601" s="53"/>
      <c r="C601" s="41"/>
      <c r="D601" s="54"/>
      <c r="E601" s="53"/>
      <c r="F601" s="41"/>
      <c r="G601" s="41"/>
      <c r="H601" s="53"/>
      <c r="I601" s="55"/>
      <c r="J601" s="41"/>
      <c r="K601" s="41"/>
      <c r="L601" s="56"/>
      <c r="M601" s="41"/>
      <c r="N601" s="41"/>
      <c r="O601" s="41"/>
      <c r="P601" s="41"/>
      <c r="Q601" s="53"/>
      <c r="R601" s="41"/>
      <c r="S601" s="41"/>
      <c r="T601" s="57"/>
      <c r="U601" s="41"/>
      <c r="V601" s="41"/>
      <c r="W601" s="56"/>
      <c r="X601" s="41"/>
      <c r="Y601" s="58"/>
      <c r="Z601" s="41"/>
      <c r="AA601" s="41"/>
      <c r="AB601" s="171" t="str" cm="1">
        <f t="array" ref="AB601">IFERROR(IF(COUNTA('Detailed Inventory'!$B601:$AA601)=0,"",IF(AND($B601="",$C601=""),"Error: Missing Response in Column B or C",IF(OR($E601="",$Q601=""),"Error: Missing Response in Column E or Q",INDEX(SL_Class[Entire SL Classification],MATCH(SUMIFS(SL_Class[Unique ID],SL_Class[UpSys SL Material],I601,SL_Class[UpSys Ever Previously Lead],H601,SL_Class[DownCus SL Material],T601),SL_Class[Unique ID],0),0)))),"Error: Invalid Column H, I, or T. Check spelling &amp; valid options (see dropdown)")</f>
        <v/>
      </c>
      <c r="AC601" s="32"/>
      <c r="AD601" s="31" t="b">
        <f t="shared" si="18"/>
        <v>0</v>
      </c>
      <c r="AE601" s="31" t="b">
        <f t="shared" si="19"/>
        <v>0</v>
      </c>
    </row>
    <row r="602" spans="1:31" ht="50.15" customHeight="1" x14ac:dyDescent="0.35">
      <c r="A602" s="101">
        <v>597</v>
      </c>
      <c r="B602" s="53"/>
      <c r="C602" s="41"/>
      <c r="D602" s="54"/>
      <c r="E602" s="53"/>
      <c r="F602" s="41"/>
      <c r="G602" s="41"/>
      <c r="H602" s="53"/>
      <c r="I602" s="55"/>
      <c r="J602" s="41"/>
      <c r="K602" s="41"/>
      <c r="L602" s="56"/>
      <c r="M602" s="41"/>
      <c r="N602" s="41"/>
      <c r="O602" s="41"/>
      <c r="P602" s="41"/>
      <c r="Q602" s="53"/>
      <c r="R602" s="41"/>
      <c r="S602" s="41"/>
      <c r="T602" s="57"/>
      <c r="U602" s="41"/>
      <c r="V602" s="41"/>
      <c r="W602" s="56"/>
      <c r="X602" s="41"/>
      <c r="Y602" s="58"/>
      <c r="Z602" s="41"/>
      <c r="AA602" s="41"/>
      <c r="AB602" s="171" t="str" cm="1">
        <f t="array" ref="AB602">IFERROR(IF(COUNTA('Detailed Inventory'!$B602:$AA602)=0,"",IF(AND($B602="",$C602=""),"Error: Missing Response in Column B or C",IF(OR($E602="",$Q602=""),"Error: Missing Response in Column E or Q",INDEX(SL_Class[Entire SL Classification],MATCH(SUMIFS(SL_Class[Unique ID],SL_Class[UpSys SL Material],I602,SL_Class[UpSys Ever Previously Lead],H602,SL_Class[DownCus SL Material],T602),SL_Class[Unique ID],0),0)))),"Error: Invalid Column H, I, or T. Check spelling &amp; valid options (see dropdown)")</f>
        <v/>
      </c>
      <c r="AC602" s="32"/>
      <c r="AD602" s="31" t="b">
        <f t="shared" si="18"/>
        <v>0</v>
      </c>
      <c r="AE602" s="31" t="b">
        <f t="shared" si="19"/>
        <v>0</v>
      </c>
    </row>
    <row r="603" spans="1:31" ht="50.15" customHeight="1" x14ac:dyDescent="0.35">
      <c r="A603" s="100">
        <v>598</v>
      </c>
      <c r="B603" s="53"/>
      <c r="C603" s="41"/>
      <c r="D603" s="54"/>
      <c r="E603" s="53"/>
      <c r="F603" s="41"/>
      <c r="G603" s="41"/>
      <c r="H603" s="53"/>
      <c r="I603" s="55"/>
      <c r="J603" s="41"/>
      <c r="K603" s="41"/>
      <c r="L603" s="56"/>
      <c r="M603" s="41"/>
      <c r="N603" s="41"/>
      <c r="O603" s="41"/>
      <c r="P603" s="41"/>
      <c r="Q603" s="53"/>
      <c r="R603" s="41"/>
      <c r="S603" s="41"/>
      <c r="T603" s="57"/>
      <c r="U603" s="41"/>
      <c r="V603" s="41"/>
      <c r="W603" s="56"/>
      <c r="X603" s="41"/>
      <c r="Y603" s="58"/>
      <c r="Z603" s="41"/>
      <c r="AA603" s="41"/>
      <c r="AB603" s="171" t="str" cm="1">
        <f t="array" ref="AB603">IFERROR(IF(COUNTA('Detailed Inventory'!$B603:$AA603)=0,"",IF(AND($B603="",$C603=""),"Error: Missing Response in Column B or C",IF(OR($E603="",$Q603=""),"Error: Missing Response in Column E or Q",INDEX(SL_Class[Entire SL Classification],MATCH(SUMIFS(SL_Class[Unique ID],SL_Class[UpSys SL Material],I603,SL_Class[UpSys Ever Previously Lead],H603,SL_Class[DownCus SL Material],T603),SL_Class[Unique ID],0),0)))),"Error: Invalid Column H, I, or T. Check spelling &amp; valid options (see dropdown)")</f>
        <v/>
      </c>
      <c r="AC603" s="32"/>
      <c r="AD603" s="31" t="b">
        <f t="shared" si="18"/>
        <v>0</v>
      </c>
      <c r="AE603" s="31" t="b">
        <f t="shared" si="19"/>
        <v>0</v>
      </c>
    </row>
    <row r="604" spans="1:31" ht="50.15" customHeight="1" x14ac:dyDescent="0.35">
      <c r="A604" s="101">
        <v>599</v>
      </c>
      <c r="B604" s="53"/>
      <c r="C604" s="41"/>
      <c r="D604" s="54"/>
      <c r="E604" s="53"/>
      <c r="F604" s="41"/>
      <c r="G604" s="41"/>
      <c r="H604" s="53"/>
      <c r="I604" s="55"/>
      <c r="J604" s="41"/>
      <c r="K604" s="41"/>
      <c r="L604" s="56"/>
      <c r="M604" s="41"/>
      <c r="N604" s="41"/>
      <c r="O604" s="41"/>
      <c r="P604" s="41"/>
      <c r="Q604" s="53"/>
      <c r="R604" s="41"/>
      <c r="S604" s="41"/>
      <c r="T604" s="57"/>
      <c r="U604" s="41"/>
      <c r="V604" s="41"/>
      <c r="W604" s="56"/>
      <c r="X604" s="41"/>
      <c r="Y604" s="58"/>
      <c r="Z604" s="41"/>
      <c r="AA604" s="41"/>
      <c r="AB604" s="171" t="str" cm="1">
        <f t="array" ref="AB604">IFERROR(IF(COUNTA('Detailed Inventory'!$B604:$AA604)=0,"",IF(AND($B604="",$C604=""),"Error: Missing Response in Column B or C",IF(OR($E604="",$Q604=""),"Error: Missing Response in Column E or Q",INDEX(SL_Class[Entire SL Classification],MATCH(SUMIFS(SL_Class[Unique ID],SL_Class[UpSys SL Material],I604,SL_Class[UpSys Ever Previously Lead],H604,SL_Class[DownCus SL Material],T604),SL_Class[Unique ID],0),0)))),"Error: Invalid Column H, I, or T. Check spelling &amp; valid options (see dropdown)")</f>
        <v/>
      </c>
      <c r="AC604" s="32"/>
      <c r="AD604" s="31" t="b">
        <f t="shared" si="18"/>
        <v>0</v>
      </c>
      <c r="AE604" s="31" t="b">
        <f t="shared" si="19"/>
        <v>0</v>
      </c>
    </row>
    <row r="605" spans="1:31" ht="50.15" customHeight="1" x14ac:dyDescent="0.35">
      <c r="A605" s="100">
        <v>600</v>
      </c>
      <c r="B605" s="53"/>
      <c r="C605" s="41"/>
      <c r="D605" s="54"/>
      <c r="E605" s="53"/>
      <c r="F605" s="41"/>
      <c r="G605" s="41"/>
      <c r="H605" s="53"/>
      <c r="I605" s="55"/>
      <c r="J605" s="41"/>
      <c r="K605" s="41"/>
      <c r="L605" s="56"/>
      <c r="M605" s="41"/>
      <c r="N605" s="41"/>
      <c r="O605" s="41"/>
      <c r="P605" s="41"/>
      <c r="Q605" s="53"/>
      <c r="R605" s="41"/>
      <c r="S605" s="41"/>
      <c r="T605" s="57"/>
      <c r="U605" s="41"/>
      <c r="V605" s="41"/>
      <c r="W605" s="56"/>
      <c r="X605" s="41"/>
      <c r="Y605" s="58"/>
      <c r="Z605" s="41"/>
      <c r="AA605" s="41"/>
      <c r="AB605" s="171" t="str" cm="1">
        <f t="array" ref="AB605">IFERROR(IF(COUNTA('Detailed Inventory'!$B605:$AA605)=0,"",IF(AND($B605="",$C605=""),"Error: Missing Response in Column B or C",IF(OR($E605="",$Q605=""),"Error: Missing Response in Column E or Q",INDEX(SL_Class[Entire SL Classification],MATCH(SUMIFS(SL_Class[Unique ID],SL_Class[UpSys SL Material],I605,SL_Class[UpSys Ever Previously Lead],H605,SL_Class[DownCus SL Material],T605),SL_Class[Unique ID],0),0)))),"Error: Invalid Column H, I, or T. Check spelling &amp; valid options (see dropdown)")</f>
        <v/>
      </c>
      <c r="AC605" s="32"/>
      <c r="AD605" s="31" t="b">
        <f t="shared" si="18"/>
        <v>0</v>
      </c>
      <c r="AE605" s="31" t="b">
        <f t="shared" si="19"/>
        <v>0</v>
      </c>
    </row>
    <row r="606" spans="1:31" ht="50.15" customHeight="1" x14ac:dyDescent="0.35">
      <c r="A606" s="101">
        <v>601</v>
      </c>
      <c r="B606" s="53"/>
      <c r="C606" s="41"/>
      <c r="D606" s="54"/>
      <c r="E606" s="53"/>
      <c r="F606" s="41"/>
      <c r="G606" s="41"/>
      <c r="H606" s="53"/>
      <c r="I606" s="55"/>
      <c r="J606" s="41"/>
      <c r="K606" s="41"/>
      <c r="L606" s="56"/>
      <c r="M606" s="41"/>
      <c r="N606" s="41"/>
      <c r="O606" s="41"/>
      <c r="P606" s="41"/>
      <c r="Q606" s="53"/>
      <c r="R606" s="41"/>
      <c r="S606" s="41"/>
      <c r="T606" s="57"/>
      <c r="U606" s="41"/>
      <c r="V606" s="41"/>
      <c r="W606" s="56"/>
      <c r="X606" s="41"/>
      <c r="Y606" s="58"/>
      <c r="Z606" s="41"/>
      <c r="AA606" s="41"/>
      <c r="AB606" s="171" t="str" cm="1">
        <f t="array" ref="AB606">IFERROR(IF(COUNTA('Detailed Inventory'!$B606:$AA606)=0,"",IF(AND($B606="",$C606=""),"Error: Missing Response in Column B or C",IF(OR($E606="",$Q606=""),"Error: Missing Response in Column E or Q",INDEX(SL_Class[Entire SL Classification],MATCH(SUMIFS(SL_Class[Unique ID],SL_Class[UpSys SL Material],I606,SL_Class[UpSys Ever Previously Lead],H606,SL_Class[DownCus SL Material],T606),SL_Class[Unique ID],0),0)))),"Error: Invalid Column H, I, or T. Check spelling &amp; valid options (see dropdown)")</f>
        <v/>
      </c>
      <c r="AC606" s="32"/>
      <c r="AD606" s="31" t="b">
        <f t="shared" si="18"/>
        <v>0</v>
      </c>
      <c r="AE606" s="31" t="b">
        <f t="shared" si="19"/>
        <v>0</v>
      </c>
    </row>
    <row r="607" spans="1:31" ht="50.15" customHeight="1" x14ac:dyDescent="0.35">
      <c r="A607" s="100">
        <v>602</v>
      </c>
      <c r="B607" s="53"/>
      <c r="C607" s="41"/>
      <c r="D607" s="54"/>
      <c r="E607" s="53"/>
      <c r="F607" s="41"/>
      <c r="G607" s="41"/>
      <c r="H607" s="53"/>
      <c r="I607" s="55"/>
      <c r="J607" s="41"/>
      <c r="K607" s="41"/>
      <c r="L607" s="56"/>
      <c r="M607" s="41"/>
      <c r="N607" s="41"/>
      <c r="O607" s="41"/>
      <c r="P607" s="41"/>
      <c r="Q607" s="53"/>
      <c r="R607" s="41"/>
      <c r="S607" s="41"/>
      <c r="T607" s="57"/>
      <c r="U607" s="41"/>
      <c r="V607" s="41"/>
      <c r="W607" s="56"/>
      <c r="X607" s="41"/>
      <c r="Y607" s="58"/>
      <c r="Z607" s="41"/>
      <c r="AA607" s="41"/>
      <c r="AB607" s="171" t="str" cm="1">
        <f t="array" ref="AB607">IFERROR(IF(COUNTA('Detailed Inventory'!$B607:$AA607)=0,"",IF(AND($B607="",$C607=""),"Error: Missing Response in Column B or C",IF(OR($E607="",$Q607=""),"Error: Missing Response in Column E or Q",INDEX(SL_Class[Entire SL Classification],MATCH(SUMIFS(SL_Class[Unique ID],SL_Class[UpSys SL Material],I607,SL_Class[UpSys Ever Previously Lead],H607,SL_Class[DownCus SL Material],T607),SL_Class[Unique ID],0),0)))),"Error: Invalid Column H, I, or T. Check spelling &amp; valid options (see dropdown)")</f>
        <v/>
      </c>
      <c r="AC607" s="32"/>
      <c r="AD607" s="31" t="b">
        <f t="shared" si="18"/>
        <v>0</v>
      </c>
      <c r="AE607" s="31" t="b">
        <f t="shared" si="19"/>
        <v>0</v>
      </c>
    </row>
    <row r="608" spans="1:31" ht="50.15" customHeight="1" x14ac:dyDescent="0.35">
      <c r="A608" s="101">
        <v>603</v>
      </c>
      <c r="B608" s="53"/>
      <c r="C608" s="41"/>
      <c r="D608" s="54"/>
      <c r="E608" s="53"/>
      <c r="F608" s="41"/>
      <c r="G608" s="41"/>
      <c r="H608" s="53"/>
      <c r="I608" s="55"/>
      <c r="J608" s="41"/>
      <c r="K608" s="41"/>
      <c r="L608" s="56"/>
      <c r="M608" s="41"/>
      <c r="N608" s="41"/>
      <c r="O608" s="41"/>
      <c r="P608" s="41"/>
      <c r="Q608" s="53"/>
      <c r="R608" s="41"/>
      <c r="S608" s="41"/>
      <c r="T608" s="57"/>
      <c r="U608" s="41"/>
      <c r="V608" s="41"/>
      <c r="W608" s="56"/>
      <c r="X608" s="41"/>
      <c r="Y608" s="58"/>
      <c r="Z608" s="41"/>
      <c r="AA608" s="41"/>
      <c r="AB608" s="171" t="str" cm="1">
        <f t="array" ref="AB608">IFERROR(IF(COUNTA('Detailed Inventory'!$B608:$AA608)=0,"",IF(AND($B608="",$C608=""),"Error: Missing Response in Column B or C",IF(OR($E608="",$Q608=""),"Error: Missing Response in Column E or Q",INDEX(SL_Class[Entire SL Classification],MATCH(SUMIFS(SL_Class[Unique ID],SL_Class[UpSys SL Material],I608,SL_Class[UpSys Ever Previously Lead],H608,SL_Class[DownCus SL Material],T608),SL_Class[Unique ID],0),0)))),"Error: Invalid Column H, I, or T. Check spelling &amp; valid options (see dropdown)")</f>
        <v/>
      </c>
      <c r="AC608" s="32"/>
      <c r="AD608" s="31" t="b">
        <f t="shared" si="18"/>
        <v>0</v>
      </c>
      <c r="AE608" s="31" t="b">
        <f t="shared" si="19"/>
        <v>0</v>
      </c>
    </row>
    <row r="609" spans="1:31" ht="50.15" customHeight="1" x14ac:dyDescent="0.35">
      <c r="A609" s="100">
        <v>604</v>
      </c>
      <c r="B609" s="53"/>
      <c r="C609" s="41"/>
      <c r="D609" s="54"/>
      <c r="E609" s="53"/>
      <c r="F609" s="41"/>
      <c r="G609" s="41"/>
      <c r="H609" s="53"/>
      <c r="I609" s="55"/>
      <c r="J609" s="41"/>
      <c r="K609" s="41"/>
      <c r="L609" s="56"/>
      <c r="M609" s="41"/>
      <c r="N609" s="41"/>
      <c r="O609" s="41"/>
      <c r="P609" s="41"/>
      <c r="Q609" s="53"/>
      <c r="R609" s="41"/>
      <c r="S609" s="41"/>
      <c r="T609" s="57"/>
      <c r="U609" s="41"/>
      <c r="V609" s="41"/>
      <c r="W609" s="56"/>
      <c r="X609" s="41"/>
      <c r="Y609" s="58"/>
      <c r="Z609" s="41"/>
      <c r="AA609" s="41"/>
      <c r="AB609" s="171" t="str" cm="1">
        <f t="array" ref="AB609">IFERROR(IF(COUNTA('Detailed Inventory'!$B609:$AA609)=0,"",IF(AND($B609="",$C609=""),"Error: Missing Response in Column B or C",IF(OR($E609="",$Q609=""),"Error: Missing Response in Column E or Q",INDEX(SL_Class[Entire SL Classification],MATCH(SUMIFS(SL_Class[Unique ID],SL_Class[UpSys SL Material],I609,SL_Class[UpSys Ever Previously Lead],H609,SL_Class[DownCus SL Material],T609),SL_Class[Unique ID],0),0)))),"Error: Invalid Column H, I, or T. Check spelling &amp; valid options (see dropdown)")</f>
        <v/>
      </c>
      <c r="AC609" s="32"/>
      <c r="AD609" s="31" t="b">
        <f t="shared" si="18"/>
        <v>0</v>
      </c>
      <c r="AE609" s="31" t="b">
        <f t="shared" si="19"/>
        <v>0</v>
      </c>
    </row>
    <row r="610" spans="1:31" ht="50.15" customHeight="1" x14ac:dyDescent="0.35">
      <c r="A610" s="101">
        <v>605</v>
      </c>
      <c r="B610" s="53"/>
      <c r="C610" s="41"/>
      <c r="D610" s="54"/>
      <c r="E610" s="53"/>
      <c r="F610" s="41"/>
      <c r="G610" s="41"/>
      <c r="H610" s="53"/>
      <c r="I610" s="55"/>
      <c r="J610" s="41"/>
      <c r="K610" s="41"/>
      <c r="L610" s="56"/>
      <c r="M610" s="41"/>
      <c r="N610" s="41"/>
      <c r="O610" s="41"/>
      <c r="P610" s="41"/>
      <c r="Q610" s="53"/>
      <c r="R610" s="41"/>
      <c r="S610" s="41"/>
      <c r="T610" s="57"/>
      <c r="U610" s="41"/>
      <c r="V610" s="41"/>
      <c r="W610" s="56"/>
      <c r="X610" s="41"/>
      <c r="Y610" s="58"/>
      <c r="Z610" s="41"/>
      <c r="AA610" s="41"/>
      <c r="AB610" s="171" t="str" cm="1">
        <f t="array" ref="AB610">IFERROR(IF(COUNTA('Detailed Inventory'!$B610:$AA610)=0,"",IF(AND($B610="",$C610=""),"Error: Missing Response in Column B or C",IF(OR($E610="",$Q610=""),"Error: Missing Response in Column E or Q",INDEX(SL_Class[Entire SL Classification],MATCH(SUMIFS(SL_Class[Unique ID],SL_Class[UpSys SL Material],I610,SL_Class[UpSys Ever Previously Lead],H610,SL_Class[DownCus SL Material],T610),SL_Class[Unique ID],0),0)))),"Error: Invalid Column H, I, or T. Check spelling &amp; valid options (see dropdown)")</f>
        <v/>
      </c>
      <c r="AC610" s="32"/>
      <c r="AD610" s="31" t="b">
        <f t="shared" si="18"/>
        <v>0</v>
      </c>
      <c r="AE610" s="31" t="b">
        <f t="shared" si="19"/>
        <v>0</v>
      </c>
    </row>
    <row r="611" spans="1:31" ht="50.15" customHeight="1" x14ac:dyDescent="0.35">
      <c r="A611" s="100">
        <v>606</v>
      </c>
      <c r="B611" s="53"/>
      <c r="C611" s="41"/>
      <c r="D611" s="54"/>
      <c r="E611" s="53"/>
      <c r="F611" s="41"/>
      <c r="G611" s="41"/>
      <c r="H611" s="53"/>
      <c r="I611" s="55"/>
      <c r="J611" s="41"/>
      <c r="K611" s="41"/>
      <c r="L611" s="56"/>
      <c r="M611" s="41"/>
      <c r="N611" s="41"/>
      <c r="O611" s="41"/>
      <c r="P611" s="41"/>
      <c r="Q611" s="53"/>
      <c r="R611" s="41"/>
      <c r="S611" s="41"/>
      <c r="T611" s="57"/>
      <c r="U611" s="41"/>
      <c r="V611" s="41"/>
      <c r="W611" s="56"/>
      <c r="X611" s="41"/>
      <c r="Y611" s="58"/>
      <c r="Z611" s="41"/>
      <c r="AA611" s="41"/>
      <c r="AB611" s="171" t="str" cm="1">
        <f t="array" ref="AB611">IFERROR(IF(COUNTA('Detailed Inventory'!$B611:$AA611)=0,"",IF(AND($B611="",$C611=""),"Error: Missing Response in Column B or C",IF(OR($E611="",$Q611=""),"Error: Missing Response in Column E or Q",INDEX(SL_Class[Entire SL Classification],MATCH(SUMIFS(SL_Class[Unique ID],SL_Class[UpSys SL Material],I611,SL_Class[UpSys Ever Previously Lead],H611,SL_Class[DownCus SL Material],T611),SL_Class[Unique ID],0),0)))),"Error: Invalid Column H, I, or T. Check spelling &amp; valid options (see dropdown)")</f>
        <v/>
      </c>
      <c r="AC611" s="32"/>
      <c r="AD611" s="31" t="b">
        <f t="shared" si="18"/>
        <v>0</v>
      </c>
      <c r="AE611" s="31" t="b">
        <f t="shared" si="19"/>
        <v>0</v>
      </c>
    </row>
    <row r="612" spans="1:31" ht="50.15" customHeight="1" x14ac:dyDescent="0.35">
      <c r="A612" s="101">
        <v>607</v>
      </c>
      <c r="B612" s="53"/>
      <c r="C612" s="41"/>
      <c r="D612" s="54"/>
      <c r="E612" s="53"/>
      <c r="F612" s="41"/>
      <c r="G612" s="41"/>
      <c r="H612" s="53"/>
      <c r="I612" s="55"/>
      <c r="J612" s="41"/>
      <c r="K612" s="41"/>
      <c r="L612" s="56"/>
      <c r="M612" s="41"/>
      <c r="N612" s="41"/>
      <c r="O612" s="41"/>
      <c r="P612" s="41"/>
      <c r="Q612" s="53"/>
      <c r="R612" s="41"/>
      <c r="S612" s="41"/>
      <c r="T612" s="57"/>
      <c r="U612" s="41"/>
      <c r="V612" s="41"/>
      <c r="W612" s="56"/>
      <c r="X612" s="41"/>
      <c r="Y612" s="58"/>
      <c r="Z612" s="41"/>
      <c r="AA612" s="41"/>
      <c r="AB612" s="171" t="str" cm="1">
        <f t="array" ref="AB612">IFERROR(IF(COUNTA('Detailed Inventory'!$B612:$AA612)=0,"",IF(AND($B612="",$C612=""),"Error: Missing Response in Column B or C",IF(OR($E612="",$Q612=""),"Error: Missing Response in Column E or Q",INDEX(SL_Class[Entire SL Classification],MATCH(SUMIFS(SL_Class[Unique ID],SL_Class[UpSys SL Material],I612,SL_Class[UpSys Ever Previously Lead],H612,SL_Class[DownCus SL Material],T612),SL_Class[Unique ID],0),0)))),"Error: Invalid Column H, I, or T. Check spelling &amp; valid options (see dropdown)")</f>
        <v/>
      </c>
      <c r="AC612" s="32"/>
      <c r="AD612" s="31" t="b">
        <f t="shared" si="18"/>
        <v>0</v>
      </c>
      <c r="AE612" s="31" t="b">
        <f t="shared" si="19"/>
        <v>0</v>
      </c>
    </row>
    <row r="613" spans="1:31" ht="50.15" customHeight="1" x14ac:dyDescent="0.35">
      <c r="A613" s="100">
        <v>608</v>
      </c>
      <c r="B613" s="53"/>
      <c r="C613" s="41"/>
      <c r="D613" s="54"/>
      <c r="E613" s="53"/>
      <c r="F613" s="41"/>
      <c r="G613" s="41"/>
      <c r="H613" s="53"/>
      <c r="I613" s="55"/>
      <c r="J613" s="41"/>
      <c r="K613" s="41"/>
      <c r="L613" s="56"/>
      <c r="M613" s="41"/>
      <c r="N613" s="41"/>
      <c r="O613" s="41"/>
      <c r="P613" s="41"/>
      <c r="Q613" s="53"/>
      <c r="R613" s="41"/>
      <c r="S613" s="41"/>
      <c r="T613" s="57"/>
      <c r="U613" s="41"/>
      <c r="V613" s="41"/>
      <c r="W613" s="56"/>
      <c r="X613" s="41"/>
      <c r="Y613" s="58"/>
      <c r="Z613" s="41"/>
      <c r="AA613" s="41"/>
      <c r="AB613" s="171" t="str" cm="1">
        <f t="array" ref="AB613">IFERROR(IF(COUNTA('Detailed Inventory'!$B613:$AA613)=0,"",IF(AND($B613="",$C613=""),"Error: Missing Response in Column B or C",IF(OR($E613="",$Q613=""),"Error: Missing Response in Column E or Q",INDEX(SL_Class[Entire SL Classification],MATCH(SUMIFS(SL_Class[Unique ID],SL_Class[UpSys SL Material],I613,SL_Class[UpSys Ever Previously Lead],H613,SL_Class[DownCus SL Material],T613),SL_Class[Unique ID],0),0)))),"Error: Invalid Column H, I, or T. Check spelling &amp; valid options (see dropdown)")</f>
        <v/>
      </c>
      <c r="AC613" s="32"/>
      <c r="AD613" s="31" t="b">
        <f t="shared" si="18"/>
        <v>0</v>
      </c>
      <c r="AE613" s="31" t="b">
        <f t="shared" si="19"/>
        <v>0</v>
      </c>
    </row>
    <row r="614" spans="1:31" ht="50.15" customHeight="1" x14ac:dyDescent="0.35">
      <c r="A614" s="101">
        <v>609</v>
      </c>
      <c r="B614" s="53"/>
      <c r="C614" s="41"/>
      <c r="D614" s="54"/>
      <c r="E614" s="53"/>
      <c r="F614" s="41"/>
      <c r="G614" s="41"/>
      <c r="H614" s="53"/>
      <c r="I614" s="55"/>
      <c r="J614" s="41"/>
      <c r="K614" s="41"/>
      <c r="L614" s="56"/>
      <c r="M614" s="41"/>
      <c r="N614" s="41"/>
      <c r="O614" s="41"/>
      <c r="P614" s="41"/>
      <c r="Q614" s="53"/>
      <c r="R614" s="41"/>
      <c r="S614" s="41"/>
      <c r="T614" s="57"/>
      <c r="U614" s="41"/>
      <c r="V614" s="41"/>
      <c r="W614" s="56"/>
      <c r="X614" s="41"/>
      <c r="Y614" s="58"/>
      <c r="Z614" s="41"/>
      <c r="AA614" s="41"/>
      <c r="AB614" s="171" t="str" cm="1">
        <f t="array" ref="AB614">IFERROR(IF(COUNTA('Detailed Inventory'!$B614:$AA614)=0,"",IF(AND($B614="",$C614=""),"Error: Missing Response in Column B or C",IF(OR($E614="",$Q614=""),"Error: Missing Response in Column E or Q",INDEX(SL_Class[Entire SL Classification],MATCH(SUMIFS(SL_Class[Unique ID],SL_Class[UpSys SL Material],I614,SL_Class[UpSys Ever Previously Lead],H614,SL_Class[DownCus SL Material],T614),SL_Class[Unique ID],0),0)))),"Error: Invalid Column H, I, or T. Check spelling &amp; valid options (see dropdown)")</f>
        <v/>
      </c>
      <c r="AC614" s="32"/>
      <c r="AD614" s="31" t="b">
        <f t="shared" si="18"/>
        <v>0</v>
      </c>
      <c r="AE614" s="31" t="b">
        <f t="shared" si="19"/>
        <v>0</v>
      </c>
    </row>
    <row r="615" spans="1:31" ht="50.15" customHeight="1" x14ac:dyDescent="0.35">
      <c r="A615" s="100">
        <v>610</v>
      </c>
      <c r="B615" s="53"/>
      <c r="C615" s="41"/>
      <c r="D615" s="54"/>
      <c r="E615" s="53"/>
      <c r="F615" s="41"/>
      <c r="G615" s="41"/>
      <c r="H615" s="53"/>
      <c r="I615" s="55"/>
      <c r="J615" s="41"/>
      <c r="K615" s="41"/>
      <c r="L615" s="56"/>
      <c r="M615" s="41"/>
      <c r="N615" s="41"/>
      <c r="O615" s="41"/>
      <c r="P615" s="41"/>
      <c r="Q615" s="53"/>
      <c r="R615" s="41"/>
      <c r="S615" s="41"/>
      <c r="T615" s="57"/>
      <c r="U615" s="41"/>
      <c r="V615" s="41"/>
      <c r="W615" s="56"/>
      <c r="X615" s="41"/>
      <c r="Y615" s="58"/>
      <c r="Z615" s="41"/>
      <c r="AA615" s="41"/>
      <c r="AB615" s="171" t="str" cm="1">
        <f t="array" ref="AB615">IFERROR(IF(COUNTA('Detailed Inventory'!$B615:$AA615)=0,"",IF(AND($B615="",$C615=""),"Error: Missing Response in Column B or C",IF(OR($E615="",$Q615=""),"Error: Missing Response in Column E or Q",INDEX(SL_Class[Entire SL Classification],MATCH(SUMIFS(SL_Class[Unique ID],SL_Class[UpSys SL Material],I615,SL_Class[UpSys Ever Previously Lead],H615,SL_Class[DownCus SL Material],T615),SL_Class[Unique ID],0),0)))),"Error: Invalid Column H, I, or T. Check spelling &amp; valid options (see dropdown)")</f>
        <v/>
      </c>
      <c r="AC615" s="32"/>
      <c r="AD615" s="31" t="b">
        <f t="shared" si="18"/>
        <v>0</v>
      </c>
      <c r="AE615" s="31" t="b">
        <f t="shared" si="19"/>
        <v>0</v>
      </c>
    </row>
    <row r="616" spans="1:31" ht="50.15" customHeight="1" x14ac:dyDescent="0.35">
      <c r="A616" s="101">
        <v>611</v>
      </c>
      <c r="B616" s="53"/>
      <c r="C616" s="41"/>
      <c r="D616" s="54"/>
      <c r="E616" s="53"/>
      <c r="F616" s="41"/>
      <c r="G616" s="41"/>
      <c r="H616" s="53"/>
      <c r="I616" s="55"/>
      <c r="J616" s="41"/>
      <c r="K616" s="41"/>
      <c r="L616" s="56"/>
      <c r="M616" s="41"/>
      <c r="N616" s="41"/>
      <c r="O616" s="41"/>
      <c r="P616" s="41"/>
      <c r="Q616" s="53"/>
      <c r="R616" s="41"/>
      <c r="S616" s="41"/>
      <c r="T616" s="57"/>
      <c r="U616" s="41"/>
      <c r="V616" s="41"/>
      <c r="W616" s="56"/>
      <c r="X616" s="41"/>
      <c r="Y616" s="58"/>
      <c r="Z616" s="41"/>
      <c r="AA616" s="41"/>
      <c r="AB616" s="171" t="str" cm="1">
        <f t="array" ref="AB616">IFERROR(IF(COUNTA('Detailed Inventory'!$B616:$AA616)=0,"",IF(AND($B616="",$C616=""),"Error: Missing Response in Column B or C",IF(OR($E616="",$Q616=""),"Error: Missing Response in Column E or Q",INDEX(SL_Class[Entire SL Classification],MATCH(SUMIFS(SL_Class[Unique ID],SL_Class[UpSys SL Material],I616,SL_Class[UpSys Ever Previously Lead],H616,SL_Class[DownCus SL Material],T616),SL_Class[Unique ID],0),0)))),"Error: Invalid Column H, I, or T. Check spelling &amp; valid options (see dropdown)")</f>
        <v/>
      </c>
      <c r="AC616" s="32"/>
      <c r="AD616" s="31" t="b">
        <f t="shared" si="18"/>
        <v>0</v>
      </c>
      <c r="AE616" s="31" t="b">
        <f t="shared" si="19"/>
        <v>0</v>
      </c>
    </row>
    <row r="617" spans="1:31" ht="50.15" customHeight="1" x14ac:dyDescent="0.35">
      <c r="A617" s="100">
        <v>612</v>
      </c>
      <c r="B617" s="53"/>
      <c r="C617" s="41"/>
      <c r="D617" s="54"/>
      <c r="E617" s="53"/>
      <c r="F617" s="41"/>
      <c r="G617" s="41"/>
      <c r="H617" s="53"/>
      <c r="I617" s="55"/>
      <c r="J617" s="41"/>
      <c r="K617" s="41"/>
      <c r="L617" s="56"/>
      <c r="M617" s="41"/>
      <c r="N617" s="41"/>
      <c r="O617" s="41"/>
      <c r="P617" s="41"/>
      <c r="Q617" s="53"/>
      <c r="R617" s="41"/>
      <c r="S617" s="41"/>
      <c r="T617" s="57"/>
      <c r="U617" s="41"/>
      <c r="V617" s="41"/>
      <c r="W617" s="56"/>
      <c r="X617" s="41"/>
      <c r="Y617" s="58"/>
      <c r="Z617" s="41"/>
      <c r="AA617" s="41"/>
      <c r="AB617" s="171" t="str" cm="1">
        <f t="array" ref="AB617">IFERROR(IF(COUNTA('Detailed Inventory'!$B617:$AA617)=0,"",IF(AND($B617="",$C617=""),"Error: Missing Response in Column B or C",IF(OR($E617="",$Q617=""),"Error: Missing Response in Column E or Q",INDEX(SL_Class[Entire SL Classification],MATCH(SUMIFS(SL_Class[Unique ID],SL_Class[UpSys SL Material],I617,SL_Class[UpSys Ever Previously Lead],H617,SL_Class[DownCus SL Material],T617),SL_Class[Unique ID],0),0)))),"Error: Invalid Column H, I, or T. Check spelling &amp; valid options (see dropdown)")</f>
        <v/>
      </c>
      <c r="AC617" s="32"/>
      <c r="AD617" s="31" t="b">
        <f t="shared" si="18"/>
        <v>0</v>
      </c>
      <c r="AE617" s="31" t="b">
        <f t="shared" si="19"/>
        <v>0</v>
      </c>
    </row>
    <row r="618" spans="1:31" ht="50.15" customHeight="1" x14ac:dyDescent="0.35">
      <c r="A618" s="101">
        <v>613</v>
      </c>
      <c r="B618" s="53"/>
      <c r="C618" s="41"/>
      <c r="D618" s="54"/>
      <c r="E618" s="53"/>
      <c r="F618" s="41"/>
      <c r="G618" s="41"/>
      <c r="H618" s="53"/>
      <c r="I618" s="55"/>
      <c r="J618" s="41"/>
      <c r="K618" s="41"/>
      <c r="L618" s="56"/>
      <c r="M618" s="41"/>
      <c r="N618" s="41"/>
      <c r="O618" s="41"/>
      <c r="P618" s="41"/>
      <c r="Q618" s="53"/>
      <c r="R618" s="41"/>
      <c r="S618" s="41"/>
      <c r="T618" s="57"/>
      <c r="U618" s="41"/>
      <c r="V618" s="41"/>
      <c r="W618" s="56"/>
      <c r="X618" s="41"/>
      <c r="Y618" s="58"/>
      <c r="Z618" s="41"/>
      <c r="AA618" s="41"/>
      <c r="AB618" s="171" t="str" cm="1">
        <f t="array" ref="AB618">IFERROR(IF(COUNTA('Detailed Inventory'!$B618:$AA618)=0,"",IF(AND($B618="",$C618=""),"Error: Missing Response in Column B or C",IF(OR($E618="",$Q618=""),"Error: Missing Response in Column E or Q",INDEX(SL_Class[Entire SL Classification],MATCH(SUMIFS(SL_Class[Unique ID],SL_Class[UpSys SL Material],I618,SL_Class[UpSys Ever Previously Lead],H618,SL_Class[DownCus SL Material],T618),SL_Class[Unique ID],0),0)))),"Error: Invalid Column H, I, or T. Check spelling &amp; valid options (see dropdown)")</f>
        <v/>
      </c>
      <c r="AC618" s="32"/>
      <c r="AD618" s="31" t="b">
        <f t="shared" si="18"/>
        <v>0</v>
      </c>
      <c r="AE618" s="31" t="b">
        <f t="shared" si="19"/>
        <v>0</v>
      </c>
    </row>
    <row r="619" spans="1:31" ht="50.15" customHeight="1" x14ac:dyDescent="0.35">
      <c r="A619" s="100">
        <v>614</v>
      </c>
      <c r="B619" s="53"/>
      <c r="C619" s="41"/>
      <c r="D619" s="54"/>
      <c r="E619" s="53"/>
      <c r="F619" s="41"/>
      <c r="G619" s="41"/>
      <c r="H619" s="53"/>
      <c r="I619" s="55"/>
      <c r="J619" s="41"/>
      <c r="K619" s="41"/>
      <c r="L619" s="56"/>
      <c r="M619" s="41"/>
      <c r="N619" s="41"/>
      <c r="O619" s="41"/>
      <c r="P619" s="41"/>
      <c r="Q619" s="53"/>
      <c r="R619" s="41"/>
      <c r="S619" s="41"/>
      <c r="T619" s="57"/>
      <c r="U619" s="41"/>
      <c r="V619" s="41"/>
      <c r="W619" s="56"/>
      <c r="X619" s="41"/>
      <c r="Y619" s="58"/>
      <c r="Z619" s="41"/>
      <c r="AA619" s="41"/>
      <c r="AB619" s="171" t="str" cm="1">
        <f t="array" ref="AB619">IFERROR(IF(COUNTA('Detailed Inventory'!$B619:$AA619)=0,"",IF(AND($B619="",$C619=""),"Error: Missing Response in Column B or C",IF(OR($E619="",$Q619=""),"Error: Missing Response in Column E or Q",INDEX(SL_Class[Entire SL Classification],MATCH(SUMIFS(SL_Class[Unique ID],SL_Class[UpSys SL Material],I619,SL_Class[UpSys Ever Previously Lead],H619,SL_Class[DownCus SL Material],T619),SL_Class[Unique ID],0),0)))),"Error: Invalid Column H, I, or T. Check spelling &amp; valid options (see dropdown)")</f>
        <v/>
      </c>
      <c r="AC619" s="32"/>
      <c r="AD619" s="31" t="b">
        <f t="shared" si="18"/>
        <v>0</v>
      </c>
      <c r="AE619" s="31" t="b">
        <f t="shared" si="19"/>
        <v>0</v>
      </c>
    </row>
    <row r="620" spans="1:31" ht="50.15" customHeight="1" x14ac:dyDescent="0.35">
      <c r="A620" s="101">
        <v>615</v>
      </c>
      <c r="B620" s="53"/>
      <c r="C620" s="41"/>
      <c r="D620" s="54"/>
      <c r="E620" s="53"/>
      <c r="F620" s="41"/>
      <c r="G620" s="41"/>
      <c r="H620" s="53"/>
      <c r="I620" s="55"/>
      <c r="J620" s="41"/>
      <c r="K620" s="41"/>
      <c r="L620" s="56"/>
      <c r="M620" s="41"/>
      <c r="N620" s="41"/>
      <c r="O620" s="41"/>
      <c r="P620" s="41"/>
      <c r="Q620" s="53"/>
      <c r="R620" s="41"/>
      <c r="S620" s="41"/>
      <c r="T620" s="57"/>
      <c r="U620" s="41"/>
      <c r="V620" s="41"/>
      <c r="W620" s="56"/>
      <c r="X620" s="41"/>
      <c r="Y620" s="58"/>
      <c r="Z620" s="41"/>
      <c r="AA620" s="41"/>
      <c r="AB620" s="171" t="str" cm="1">
        <f t="array" ref="AB620">IFERROR(IF(COUNTA('Detailed Inventory'!$B620:$AA620)=0,"",IF(AND($B620="",$C620=""),"Error: Missing Response in Column B or C",IF(OR($E620="",$Q620=""),"Error: Missing Response in Column E or Q",INDEX(SL_Class[Entire SL Classification],MATCH(SUMIFS(SL_Class[Unique ID],SL_Class[UpSys SL Material],I620,SL_Class[UpSys Ever Previously Lead],H620,SL_Class[DownCus SL Material],T620),SL_Class[Unique ID],0),0)))),"Error: Invalid Column H, I, or T. Check spelling &amp; valid options (see dropdown)")</f>
        <v/>
      </c>
      <c r="AC620" s="32"/>
      <c r="AD620" s="31" t="b">
        <f t="shared" si="18"/>
        <v>0</v>
      </c>
      <c r="AE620" s="31" t="b">
        <f t="shared" si="19"/>
        <v>0</v>
      </c>
    </row>
    <row r="621" spans="1:31" ht="50.15" customHeight="1" x14ac:dyDescent="0.35">
      <c r="A621" s="100">
        <v>616</v>
      </c>
      <c r="B621" s="53"/>
      <c r="C621" s="41"/>
      <c r="D621" s="54"/>
      <c r="E621" s="53"/>
      <c r="F621" s="41"/>
      <c r="G621" s="41"/>
      <c r="H621" s="53"/>
      <c r="I621" s="55"/>
      <c r="J621" s="41"/>
      <c r="K621" s="41"/>
      <c r="L621" s="56"/>
      <c r="M621" s="41"/>
      <c r="N621" s="41"/>
      <c r="O621" s="41"/>
      <c r="P621" s="41"/>
      <c r="Q621" s="53"/>
      <c r="R621" s="41"/>
      <c r="S621" s="41"/>
      <c r="T621" s="57"/>
      <c r="U621" s="41"/>
      <c r="V621" s="41"/>
      <c r="W621" s="56"/>
      <c r="X621" s="41"/>
      <c r="Y621" s="58"/>
      <c r="Z621" s="41"/>
      <c r="AA621" s="41"/>
      <c r="AB621" s="171" t="str" cm="1">
        <f t="array" ref="AB621">IFERROR(IF(COUNTA('Detailed Inventory'!$B621:$AA621)=0,"",IF(AND($B621="",$C621=""),"Error: Missing Response in Column B or C",IF(OR($E621="",$Q621=""),"Error: Missing Response in Column E or Q",INDEX(SL_Class[Entire SL Classification],MATCH(SUMIFS(SL_Class[Unique ID],SL_Class[UpSys SL Material],I621,SL_Class[UpSys Ever Previously Lead],H621,SL_Class[DownCus SL Material],T621),SL_Class[Unique ID],0),0)))),"Error: Invalid Column H, I, or T. Check spelling &amp; valid options (see dropdown)")</f>
        <v/>
      </c>
      <c r="AC621" s="32"/>
      <c r="AD621" s="31" t="b">
        <f t="shared" si="18"/>
        <v>0</v>
      </c>
      <c r="AE621" s="31" t="b">
        <f t="shared" si="19"/>
        <v>0</v>
      </c>
    </row>
    <row r="622" spans="1:31" ht="50.15" customHeight="1" x14ac:dyDescent="0.35">
      <c r="A622" s="101">
        <v>617</v>
      </c>
      <c r="B622" s="53"/>
      <c r="C622" s="41"/>
      <c r="D622" s="54"/>
      <c r="E622" s="53"/>
      <c r="F622" s="41"/>
      <c r="G622" s="41"/>
      <c r="H622" s="53"/>
      <c r="I622" s="55"/>
      <c r="J622" s="41"/>
      <c r="K622" s="41"/>
      <c r="L622" s="56"/>
      <c r="M622" s="41"/>
      <c r="N622" s="41"/>
      <c r="O622" s="41"/>
      <c r="P622" s="41"/>
      <c r="Q622" s="53"/>
      <c r="R622" s="41"/>
      <c r="S622" s="41"/>
      <c r="T622" s="57"/>
      <c r="U622" s="41"/>
      <c r="V622" s="41"/>
      <c r="W622" s="56"/>
      <c r="X622" s="41"/>
      <c r="Y622" s="58"/>
      <c r="Z622" s="41"/>
      <c r="AA622" s="41"/>
      <c r="AB622" s="171" t="str" cm="1">
        <f t="array" ref="AB622">IFERROR(IF(COUNTA('Detailed Inventory'!$B622:$AA622)=0,"",IF(AND($B622="",$C622=""),"Error: Missing Response in Column B or C",IF(OR($E622="",$Q622=""),"Error: Missing Response in Column E or Q",INDEX(SL_Class[Entire SL Classification],MATCH(SUMIFS(SL_Class[Unique ID],SL_Class[UpSys SL Material],I622,SL_Class[UpSys Ever Previously Lead],H622,SL_Class[DownCus SL Material],T622),SL_Class[Unique ID],0),0)))),"Error: Invalid Column H, I, or T. Check spelling &amp; valid options (see dropdown)")</f>
        <v/>
      </c>
      <c r="AC622" s="32"/>
      <c r="AD622" s="31" t="b">
        <f t="shared" si="18"/>
        <v>0</v>
      </c>
      <c r="AE622" s="31" t="b">
        <f t="shared" si="19"/>
        <v>0</v>
      </c>
    </row>
    <row r="623" spans="1:31" ht="50.15" customHeight="1" x14ac:dyDescent="0.35">
      <c r="A623" s="100">
        <v>618</v>
      </c>
      <c r="B623" s="53"/>
      <c r="C623" s="41"/>
      <c r="D623" s="54"/>
      <c r="E623" s="53"/>
      <c r="F623" s="41"/>
      <c r="G623" s="41"/>
      <c r="H623" s="53"/>
      <c r="I623" s="55"/>
      <c r="J623" s="41"/>
      <c r="K623" s="41"/>
      <c r="L623" s="56"/>
      <c r="M623" s="41"/>
      <c r="N623" s="41"/>
      <c r="O623" s="41"/>
      <c r="P623" s="41"/>
      <c r="Q623" s="53"/>
      <c r="R623" s="41"/>
      <c r="S623" s="41"/>
      <c r="T623" s="57"/>
      <c r="U623" s="41"/>
      <c r="V623" s="41"/>
      <c r="W623" s="56"/>
      <c r="X623" s="41"/>
      <c r="Y623" s="58"/>
      <c r="Z623" s="41"/>
      <c r="AA623" s="41"/>
      <c r="AB623" s="171" t="str" cm="1">
        <f t="array" ref="AB623">IFERROR(IF(COUNTA('Detailed Inventory'!$B623:$AA623)=0,"",IF(AND($B623="",$C623=""),"Error: Missing Response in Column B or C",IF(OR($E623="",$Q623=""),"Error: Missing Response in Column E or Q",INDEX(SL_Class[Entire SL Classification],MATCH(SUMIFS(SL_Class[Unique ID],SL_Class[UpSys SL Material],I623,SL_Class[UpSys Ever Previously Lead],H623,SL_Class[DownCus SL Material],T623),SL_Class[Unique ID],0),0)))),"Error: Invalid Column H, I, or T. Check spelling &amp; valid options (see dropdown)")</f>
        <v/>
      </c>
      <c r="AC623" s="32"/>
      <c r="AD623" s="31" t="b">
        <f t="shared" si="18"/>
        <v>0</v>
      </c>
      <c r="AE623" s="31" t="b">
        <f t="shared" si="19"/>
        <v>0</v>
      </c>
    </row>
    <row r="624" spans="1:31" ht="50.15" customHeight="1" x14ac:dyDescent="0.35">
      <c r="A624" s="101">
        <v>619</v>
      </c>
      <c r="B624" s="53"/>
      <c r="C624" s="41"/>
      <c r="D624" s="54"/>
      <c r="E624" s="53"/>
      <c r="F624" s="41"/>
      <c r="G624" s="41"/>
      <c r="H624" s="53"/>
      <c r="I624" s="55"/>
      <c r="J624" s="41"/>
      <c r="K624" s="41"/>
      <c r="L624" s="56"/>
      <c r="M624" s="41"/>
      <c r="N624" s="41"/>
      <c r="O624" s="41"/>
      <c r="P624" s="41"/>
      <c r="Q624" s="53"/>
      <c r="R624" s="41"/>
      <c r="S624" s="41"/>
      <c r="T624" s="57"/>
      <c r="U624" s="41"/>
      <c r="V624" s="41"/>
      <c r="W624" s="56"/>
      <c r="X624" s="41"/>
      <c r="Y624" s="58"/>
      <c r="Z624" s="41"/>
      <c r="AA624" s="41"/>
      <c r="AB624" s="171" t="str" cm="1">
        <f t="array" ref="AB624">IFERROR(IF(COUNTA('Detailed Inventory'!$B624:$AA624)=0,"",IF(AND($B624="",$C624=""),"Error: Missing Response in Column B or C",IF(OR($E624="",$Q624=""),"Error: Missing Response in Column E or Q",INDEX(SL_Class[Entire SL Classification],MATCH(SUMIFS(SL_Class[Unique ID],SL_Class[UpSys SL Material],I624,SL_Class[UpSys Ever Previously Lead],H624,SL_Class[DownCus SL Material],T624),SL_Class[Unique ID],0),0)))),"Error: Invalid Column H, I, or T. Check spelling &amp; valid options (see dropdown)")</f>
        <v/>
      </c>
      <c r="AC624" s="32"/>
      <c r="AD624" s="31" t="b">
        <f t="shared" si="18"/>
        <v>0</v>
      </c>
      <c r="AE624" s="31" t="b">
        <f t="shared" si="19"/>
        <v>0</v>
      </c>
    </row>
    <row r="625" spans="1:31" ht="50.15" customHeight="1" x14ac:dyDescent="0.35">
      <c r="A625" s="100">
        <v>620</v>
      </c>
      <c r="B625" s="53"/>
      <c r="C625" s="41"/>
      <c r="D625" s="54"/>
      <c r="E625" s="53"/>
      <c r="F625" s="41"/>
      <c r="G625" s="41"/>
      <c r="H625" s="53"/>
      <c r="I625" s="55"/>
      <c r="J625" s="41"/>
      <c r="K625" s="41"/>
      <c r="L625" s="56"/>
      <c r="M625" s="41"/>
      <c r="N625" s="41"/>
      <c r="O625" s="41"/>
      <c r="P625" s="41"/>
      <c r="Q625" s="53"/>
      <c r="R625" s="41"/>
      <c r="S625" s="41"/>
      <c r="T625" s="57"/>
      <c r="U625" s="41"/>
      <c r="V625" s="41"/>
      <c r="W625" s="56"/>
      <c r="X625" s="41"/>
      <c r="Y625" s="58"/>
      <c r="Z625" s="41"/>
      <c r="AA625" s="41"/>
      <c r="AB625" s="171" t="str" cm="1">
        <f t="array" ref="AB625">IFERROR(IF(COUNTA('Detailed Inventory'!$B625:$AA625)=0,"",IF(AND($B625="",$C625=""),"Error: Missing Response in Column B or C",IF(OR($E625="",$Q625=""),"Error: Missing Response in Column E or Q",INDEX(SL_Class[Entire SL Classification],MATCH(SUMIFS(SL_Class[Unique ID],SL_Class[UpSys SL Material],I625,SL_Class[UpSys Ever Previously Lead],H625,SL_Class[DownCus SL Material],T625),SL_Class[Unique ID],0),0)))),"Error: Invalid Column H, I, or T. Check spelling &amp; valid options (see dropdown)")</f>
        <v/>
      </c>
      <c r="AC625" s="32"/>
      <c r="AD625" s="31" t="b">
        <f t="shared" si="18"/>
        <v>0</v>
      </c>
      <c r="AE625" s="31" t="b">
        <f t="shared" si="19"/>
        <v>0</v>
      </c>
    </row>
    <row r="626" spans="1:31" ht="50.15" customHeight="1" x14ac:dyDescent="0.35">
      <c r="A626" s="101">
        <v>621</v>
      </c>
      <c r="B626" s="53"/>
      <c r="C626" s="41"/>
      <c r="D626" s="54"/>
      <c r="E626" s="53"/>
      <c r="F626" s="41"/>
      <c r="G626" s="41"/>
      <c r="H626" s="53"/>
      <c r="I626" s="55"/>
      <c r="J626" s="41"/>
      <c r="K626" s="41"/>
      <c r="L626" s="56"/>
      <c r="M626" s="41"/>
      <c r="N626" s="41"/>
      <c r="O626" s="41"/>
      <c r="P626" s="41"/>
      <c r="Q626" s="53"/>
      <c r="R626" s="41"/>
      <c r="S626" s="41"/>
      <c r="T626" s="57"/>
      <c r="U626" s="41"/>
      <c r="V626" s="41"/>
      <c r="W626" s="56"/>
      <c r="X626" s="41"/>
      <c r="Y626" s="58"/>
      <c r="Z626" s="41"/>
      <c r="AA626" s="41"/>
      <c r="AB626" s="171" t="str" cm="1">
        <f t="array" ref="AB626">IFERROR(IF(COUNTA('Detailed Inventory'!$B626:$AA626)=0,"",IF(AND($B626="",$C626=""),"Error: Missing Response in Column B or C",IF(OR($E626="",$Q626=""),"Error: Missing Response in Column E or Q",INDEX(SL_Class[Entire SL Classification],MATCH(SUMIFS(SL_Class[Unique ID],SL_Class[UpSys SL Material],I626,SL_Class[UpSys Ever Previously Lead],H626,SL_Class[DownCus SL Material],T626),SL_Class[Unique ID],0),0)))),"Error: Invalid Column H, I, or T. Check spelling &amp; valid options (see dropdown)")</f>
        <v/>
      </c>
      <c r="AC626" s="32"/>
      <c r="AD626" s="31" t="b">
        <f t="shared" si="18"/>
        <v>0</v>
      </c>
      <c r="AE626" s="31" t="b">
        <f t="shared" si="19"/>
        <v>0</v>
      </c>
    </row>
    <row r="627" spans="1:31" ht="50.15" customHeight="1" x14ac:dyDescent="0.35">
      <c r="A627" s="100">
        <v>622</v>
      </c>
      <c r="B627" s="53"/>
      <c r="C627" s="41"/>
      <c r="D627" s="54"/>
      <c r="E627" s="53"/>
      <c r="F627" s="41"/>
      <c r="G627" s="41"/>
      <c r="H627" s="53"/>
      <c r="I627" s="55"/>
      <c r="J627" s="41"/>
      <c r="K627" s="41"/>
      <c r="L627" s="56"/>
      <c r="M627" s="41"/>
      <c r="N627" s="41"/>
      <c r="O627" s="41"/>
      <c r="P627" s="41"/>
      <c r="Q627" s="53"/>
      <c r="R627" s="41"/>
      <c r="S627" s="41"/>
      <c r="T627" s="57"/>
      <c r="U627" s="41"/>
      <c r="V627" s="41"/>
      <c r="W627" s="56"/>
      <c r="X627" s="41"/>
      <c r="Y627" s="58"/>
      <c r="Z627" s="41"/>
      <c r="AA627" s="41"/>
      <c r="AB627" s="171" t="str" cm="1">
        <f t="array" ref="AB627">IFERROR(IF(COUNTA('Detailed Inventory'!$B627:$AA627)=0,"",IF(AND($B627="",$C627=""),"Error: Missing Response in Column B or C",IF(OR($E627="",$Q627=""),"Error: Missing Response in Column E or Q",INDEX(SL_Class[Entire SL Classification],MATCH(SUMIFS(SL_Class[Unique ID],SL_Class[UpSys SL Material],I627,SL_Class[UpSys Ever Previously Lead],H627,SL_Class[DownCus SL Material],T627),SL_Class[Unique ID],0),0)))),"Error: Invalid Column H, I, or T. Check spelling &amp; valid options (see dropdown)")</f>
        <v/>
      </c>
      <c r="AC627" s="32"/>
      <c r="AD627" s="31" t="b">
        <f t="shared" si="18"/>
        <v>0</v>
      </c>
      <c r="AE627" s="31" t="b">
        <f t="shared" si="19"/>
        <v>0</v>
      </c>
    </row>
    <row r="628" spans="1:31" ht="50.15" customHeight="1" x14ac:dyDescent="0.35">
      <c r="A628" s="101">
        <v>623</v>
      </c>
      <c r="B628" s="53"/>
      <c r="C628" s="41"/>
      <c r="D628" s="54"/>
      <c r="E628" s="53"/>
      <c r="F628" s="41"/>
      <c r="G628" s="41"/>
      <c r="H628" s="53"/>
      <c r="I628" s="55"/>
      <c r="J628" s="41"/>
      <c r="K628" s="41"/>
      <c r="L628" s="56"/>
      <c r="M628" s="41"/>
      <c r="N628" s="41"/>
      <c r="O628" s="41"/>
      <c r="P628" s="41"/>
      <c r="Q628" s="53"/>
      <c r="R628" s="41"/>
      <c r="S628" s="41"/>
      <c r="T628" s="57"/>
      <c r="U628" s="41"/>
      <c r="V628" s="41"/>
      <c r="W628" s="56"/>
      <c r="X628" s="41"/>
      <c r="Y628" s="58"/>
      <c r="Z628" s="41"/>
      <c r="AA628" s="41"/>
      <c r="AB628" s="171" t="str" cm="1">
        <f t="array" ref="AB628">IFERROR(IF(COUNTA('Detailed Inventory'!$B628:$AA628)=0,"",IF(AND($B628="",$C628=""),"Error: Missing Response in Column B or C",IF(OR($E628="",$Q628=""),"Error: Missing Response in Column E or Q",INDEX(SL_Class[Entire SL Classification],MATCH(SUMIFS(SL_Class[Unique ID],SL_Class[UpSys SL Material],I628,SL_Class[UpSys Ever Previously Lead],H628,SL_Class[DownCus SL Material],T628),SL_Class[Unique ID],0),0)))),"Error: Invalid Column H, I, or T. Check spelling &amp; valid options (see dropdown)")</f>
        <v/>
      </c>
      <c r="AC628" s="32"/>
      <c r="AD628" s="31" t="b">
        <f t="shared" si="18"/>
        <v>0</v>
      </c>
      <c r="AE628" s="31" t="b">
        <f t="shared" si="19"/>
        <v>0</v>
      </c>
    </row>
    <row r="629" spans="1:31" ht="50.15" customHeight="1" x14ac:dyDescent="0.35">
      <c r="A629" s="100">
        <v>624</v>
      </c>
      <c r="B629" s="53"/>
      <c r="C629" s="41"/>
      <c r="D629" s="54"/>
      <c r="E629" s="53"/>
      <c r="F629" s="41"/>
      <c r="G629" s="41"/>
      <c r="H629" s="53"/>
      <c r="I629" s="55"/>
      <c r="J629" s="41"/>
      <c r="K629" s="41"/>
      <c r="L629" s="56"/>
      <c r="M629" s="41"/>
      <c r="N629" s="41"/>
      <c r="O629" s="41"/>
      <c r="P629" s="41"/>
      <c r="Q629" s="53"/>
      <c r="R629" s="41"/>
      <c r="S629" s="41"/>
      <c r="T629" s="57"/>
      <c r="U629" s="41"/>
      <c r="V629" s="41"/>
      <c r="W629" s="56"/>
      <c r="X629" s="41"/>
      <c r="Y629" s="58"/>
      <c r="Z629" s="41"/>
      <c r="AA629" s="41"/>
      <c r="AB629" s="171" t="str" cm="1">
        <f t="array" ref="AB629">IFERROR(IF(COUNTA('Detailed Inventory'!$B629:$AA629)=0,"",IF(AND($B629="",$C629=""),"Error: Missing Response in Column B or C",IF(OR($E629="",$Q629=""),"Error: Missing Response in Column E or Q",INDEX(SL_Class[Entire SL Classification],MATCH(SUMIFS(SL_Class[Unique ID],SL_Class[UpSys SL Material],I629,SL_Class[UpSys Ever Previously Lead],H629,SL_Class[DownCus SL Material],T629),SL_Class[Unique ID],0),0)))),"Error: Invalid Column H, I, or T. Check spelling &amp; valid options (see dropdown)")</f>
        <v/>
      </c>
      <c r="AC629" s="32"/>
      <c r="AD629" s="31" t="b">
        <f t="shared" si="18"/>
        <v>0</v>
      </c>
      <c r="AE629" s="31" t="b">
        <f t="shared" si="19"/>
        <v>0</v>
      </c>
    </row>
    <row r="630" spans="1:31" ht="50.15" customHeight="1" x14ac:dyDescent="0.35">
      <c r="A630" s="101">
        <v>625</v>
      </c>
      <c r="B630" s="53"/>
      <c r="C630" s="41"/>
      <c r="D630" s="54"/>
      <c r="E630" s="53"/>
      <c r="F630" s="41"/>
      <c r="G630" s="41"/>
      <c r="H630" s="53"/>
      <c r="I630" s="55"/>
      <c r="J630" s="41"/>
      <c r="K630" s="41"/>
      <c r="L630" s="56"/>
      <c r="M630" s="41"/>
      <c r="N630" s="41"/>
      <c r="O630" s="41"/>
      <c r="P630" s="41"/>
      <c r="Q630" s="53"/>
      <c r="R630" s="41"/>
      <c r="S630" s="41"/>
      <c r="T630" s="57"/>
      <c r="U630" s="41"/>
      <c r="V630" s="41"/>
      <c r="W630" s="56"/>
      <c r="X630" s="41"/>
      <c r="Y630" s="58"/>
      <c r="Z630" s="41"/>
      <c r="AA630" s="41"/>
      <c r="AB630" s="171" t="str" cm="1">
        <f t="array" ref="AB630">IFERROR(IF(COUNTA('Detailed Inventory'!$B630:$AA630)=0,"",IF(AND($B630="",$C630=""),"Error: Missing Response in Column B or C",IF(OR($E630="",$Q630=""),"Error: Missing Response in Column E or Q",INDEX(SL_Class[Entire SL Classification],MATCH(SUMIFS(SL_Class[Unique ID],SL_Class[UpSys SL Material],I630,SL_Class[UpSys Ever Previously Lead],H630,SL_Class[DownCus SL Material],T630),SL_Class[Unique ID],0),0)))),"Error: Invalid Column H, I, or T. Check spelling &amp; valid options (see dropdown)")</f>
        <v/>
      </c>
      <c r="AC630" s="32"/>
      <c r="AD630" s="31" t="b">
        <f t="shared" si="18"/>
        <v>0</v>
      </c>
      <c r="AE630" s="31" t="b">
        <f t="shared" si="19"/>
        <v>0</v>
      </c>
    </row>
    <row r="631" spans="1:31" ht="50.15" customHeight="1" x14ac:dyDescent="0.35">
      <c r="A631" s="100">
        <v>626</v>
      </c>
      <c r="B631" s="53"/>
      <c r="C631" s="41"/>
      <c r="D631" s="54"/>
      <c r="E631" s="53"/>
      <c r="F631" s="41"/>
      <c r="G631" s="41"/>
      <c r="H631" s="53"/>
      <c r="I631" s="55"/>
      <c r="J631" s="41"/>
      <c r="K631" s="41"/>
      <c r="L631" s="56"/>
      <c r="M631" s="41"/>
      <c r="N631" s="41"/>
      <c r="O631" s="41"/>
      <c r="P631" s="41"/>
      <c r="Q631" s="53"/>
      <c r="R631" s="41"/>
      <c r="S631" s="41"/>
      <c r="T631" s="57"/>
      <c r="U631" s="41"/>
      <c r="V631" s="41"/>
      <c r="W631" s="56"/>
      <c r="X631" s="41"/>
      <c r="Y631" s="58"/>
      <c r="Z631" s="41"/>
      <c r="AA631" s="41"/>
      <c r="AB631" s="171" t="str" cm="1">
        <f t="array" ref="AB631">IFERROR(IF(COUNTA('Detailed Inventory'!$B631:$AA631)=0,"",IF(AND($B631="",$C631=""),"Error: Missing Response in Column B or C",IF(OR($E631="",$Q631=""),"Error: Missing Response in Column E or Q",INDEX(SL_Class[Entire SL Classification],MATCH(SUMIFS(SL_Class[Unique ID],SL_Class[UpSys SL Material],I631,SL_Class[UpSys Ever Previously Lead],H631,SL_Class[DownCus SL Material],T631),SL_Class[Unique ID],0),0)))),"Error: Invalid Column H, I, or T. Check spelling &amp; valid options (see dropdown)")</f>
        <v/>
      </c>
      <c r="AC631" s="32"/>
      <c r="AD631" s="31" t="b">
        <f t="shared" si="18"/>
        <v>0</v>
      </c>
      <c r="AE631" s="31" t="b">
        <f t="shared" si="19"/>
        <v>0</v>
      </c>
    </row>
    <row r="632" spans="1:31" ht="50.15" customHeight="1" x14ac:dyDescent="0.35">
      <c r="A632" s="101">
        <v>627</v>
      </c>
      <c r="B632" s="53"/>
      <c r="C632" s="41"/>
      <c r="D632" s="54"/>
      <c r="E632" s="53"/>
      <c r="F632" s="41"/>
      <c r="G632" s="41"/>
      <c r="H632" s="53"/>
      <c r="I632" s="55"/>
      <c r="J632" s="41"/>
      <c r="K632" s="41"/>
      <c r="L632" s="56"/>
      <c r="M632" s="41"/>
      <c r="N632" s="41"/>
      <c r="O632" s="41"/>
      <c r="P632" s="41"/>
      <c r="Q632" s="53"/>
      <c r="R632" s="41"/>
      <c r="S632" s="41"/>
      <c r="T632" s="57"/>
      <c r="U632" s="41"/>
      <c r="V632" s="41"/>
      <c r="W632" s="56"/>
      <c r="X632" s="41"/>
      <c r="Y632" s="58"/>
      <c r="Z632" s="41"/>
      <c r="AA632" s="41"/>
      <c r="AB632" s="171" t="str" cm="1">
        <f t="array" ref="AB632">IFERROR(IF(COUNTA('Detailed Inventory'!$B632:$AA632)=0,"",IF(AND($B632="",$C632=""),"Error: Missing Response in Column B or C",IF(OR($E632="",$Q632=""),"Error: Missing Response in Column E or Q",INDEX(SL_Class[Entire SL Classification],MATCH(SUMIFS(SL_Class[Unique ID],SL_Class[UpSys SL Material],I632,SL_Class[UpSys Ever Previously Lead],H632,SL_Class[DownCus SL Material],T632),SL_Class[Unique ID],0),0)))),"Error: Invalid Column H, I, or T. Check spelling &amp; valid options (see dropdown)")</f>
        <v/>
      </c>
      <c r="AC632" s="32"/>
      <c r="AD632" s="31" t="b">
        <f t="shared" si="18"/>
        <v>0</v>
      </c>
      <c r="AE632" s="31" t="b">
        <f t="shared" si="19"/>
        <v>0</v>
      </c>
    </row>
    <row r="633" spans="1:31" ht="50.15" customHeight="1" x14ac:dyDescent="0.35">
      <c r="A633" s="100">
        <v>628</v>
      </c>
      <c r="B633" s="53"/>
      <c r="C633" s="41"/>
      <c r="D633" s="54"/>
      <c r="E633" s="53"/>
      <c r="F633" s="41"/>
      <c r="G633" s="41"/>
      <c r="H633" s="53"/>
      <c r="I633" s="55"/>
      <c r="J633" s="41"/>
      <c r="K633" s="41"/>
      <c r="L633" s="56"/>
      <c r="M633" s="41"/>
      <c r="N633" s="41"/>
      <c r="O633" s="41"/>
      <c r="P633" s="41"/>
      <c r="Q633" s="53"/>
      <c r="R633" s="41"/>
      <c r="S633" s="41"/>
      <c r="T633" s="57"/>
      <c r="U633" s="41"/>
      <c r="V633" s="41"/>
      <c r="W633" s="56"/>
      <c r="X633" s="41"/>
      <c r="Y633" s="58"/>
      <c r="Z633" s="41"/>
      <c r="AA633" s="41"/>
      <c r="AB633" s="171" t="str" cm="1">
        <f t="array" ref="AB633">IFERROR(IF(COUNTA('Detailed Inventory'!$B633:$AA633)=0,"",IF(AND($B633="",$C633=""),"Error: Missing Response in Column B or C",IF(OR($E633="",$Q633=""),"Error: Missing Response in Column E or Q",INDEX(SL_Class[Entire SL Classification],MATCH(SUMIFS(SL_Class[Unique ID],SL_Class[UpSys SL Material],I633,SL_Class[UpSys Ever Previously Lead],H633,SL_Class[DownCus SL Material],T633),SL_Class[Unique ID],0),0)))),"Error: Invalid Column H, I, or T. Check spelling &amp; valid options (see dropdown)")</f>
        <v/>
      </c>
      <c r="AC633" s="32"/>
      <c r="AD633" s="31" t="b">
        <f t="shared" si="18"/>
        <v>0</v>
      </c>
      <c r="AE633" s="31" t="b">
        <f t="shared" si="19"/>
        <v>0</v>
      </c>
    </row>
    <row r="634" spans="1:31" ht="50.15" customHeight="1" x14ac:dyDescent="0.35">
      <c r="A634" s="101">
        <v>629</v>
      </c>
      <c r="B634" s="53"/>
      <c r="C634" s="41"/>
      <c r="D634" s="54"/>
      <c r="E634" s="53"/>
      <c r="F634" s="41"/>
      <c r="G634" s="41"/>
      <c r="H634" s="53"/>
      <c r="I634" s="55"/>
      <c r="J634" s="41"/>
      <c r="K634" s="41"/>
      <c r="L634" s="56"/>
      <c r="M634" s="41"/>
      <c r="N634" s="41"/>
      <c r="O634" s="41"/>
      <c r="P634" s="41"/>
      <c r="Q634" s="53"/>
      <c r="R634" s="41"/>
      <c r="S634" s="41"/>
      <c r="T634" s="57"/>
      <c r="U634" s="41"/>
      <c r="V634" s="41"/>
      <c r="W634" s="56"/>
      <c r="X634" s="41"/>
      <c r="Y634" s="58"/>
      <c r="Z634" s="41"/>
      <c r="AA634" s="41"/>
      <c r="AB634" s="171" t="str" cm="1">
        <f t="array" ref="AB634">IFERROR(IF(COUNTA('Detailed Inventory'!$B634:$AA634)=0,"",IF(AND($B634="",$C634=""),"Error: Missing Response in Column B or C",IF(OR($E634="",$Q634=""),"Error: Missing Response in Column E or Q",INDEX(SL_Class[Entire SL Classification],MATCH(SUMIFS(SL_Class[Unique ID],SL_Class[UpSys SL Material],I634,SL_Class[UpSys Ever Previously Lead],H634,SL_Class[DownCus SL Material],T634),SL_Class[Unique ID],0),0)))),"Error: Invalid Column H, I, or T. Check spelling &amp; valid options (see dropdown)")</f>
        <v/>
      </c>
      <c r="AC634" s="32"/>
      <c r="AD634" s="31" t="b">
        <f t="shared" si="18"/>
        <v>0</v>
      </c>
      <c r="AE634" s="31" t="b">
        <f t="shared" si="19"/>
        <v>0</v>
      </c>
    </row>
    <row r="635" spans="1:31" ht="50.15" customHeight="1" x14ac:dyDescent="0.35">
      <c r="A635" s="100">
        <v>630</v>
      </c>
      <c r="B635" s="53"/>
      <c r="C635" s="41"/>
      <c r="D635" s="54"/>
      <c r="E635" s="53"/>
      <c r="F635" s="41"/>
      <c r="G635" s="41"/>
      <c r="H635" s="53"/>
      <c r="I635" s="55"/>
      <c r="J635" s="41"/>
      <c r="K635" s="41"/>
      <c r="L635" s="56"/>
      <c r="M635" s="41"/>
      <c r="N635" s="41"/>
      <c r="O635" s="41"/>
      <c r="P635" s="41"/>
      <c r="Q635" s="53"/>
      <c r="R635" s="41"/>
      <c r="S635" s="41"/>
      <c r="T635" s="57"/>
      <c r="U635" s="41"/>
      <c r="V635" s="41"/>
      <c r="W635" s="56"/>
      <c r="X635" s="41"/>
      <c r="Y635" s="58"/>
      <c r="Z635" s="41"/>
      <c r="AA635" s="41"/>
      <c r="AB635" s="171" t="str" cm="1">
        <f t="array" ref="AB635">IFERROR(IF(COUNTA('Detailed Inventory'!$B635:$AA635)=0,"",IF(AND($B635="",$C635=""),"Error: Missing Response in Column B or C",IF(OR($E635="",$Q635=""),"Error: Missing Response in Column E or Q",INDEX(SL_Class[Entire SL Classification],MATCH(SUMIFS(SL_Class[Unique ID],SL_Class[UpSys SL Material],I635,SL_Class[UpSys Ever Previously Lead],H635,SL_Class[DownCus SL Material],T635),SL_Class[Unique ID],0),0)))),"Error: Invalid Column H, I, or T. Check spelling &amp; valid options (see dropdown)")</f>
        <v/>
      </c>
      <c r="AC635" s="32"/>
      <c r="AD635" s="31" t="b">
        <f t="shared" si="18"/>
        <v>0</v>
      </c>
      <c r="AE635" s="31" t="b">
        <f t="shared" si="19"/>
        <v>0</v>
      </c>
    </row>
    <row r="636" spans="1:31" ht="50.15" customHeight="1" x14ac:dyDescent="0.35">
      <c r="A636" s="101">
        <v>631</v>
      </c>
      <c r="B636" s="53"/>
      <c r="C636" s="41"/>
      <c r="D636" s="54"/>
      <c r="E636" s="53"/>
      <c r="F636" s="41"/>
      <c r="G636" s="41"/>
      <c r="H636" s="53"/>
      <c r="I636" s="55"/>
      <c r="J636" s="41"/>
      <c r="K636" s="41"/>
      <c r="L636" s="56"/>
      <c r="M636" s="41"/>
      <c r="N636" s="41"/>
      <c r="O636" s="41"/>
      <c r="P636" s="41"/>
      <c r="Q636" s="53"/>
      <c r="R636" s="41"/>
      <c r="S636" s="41"/>
      <c r="T636" s="57"/>
      <c r="U636" s="41"/>
      <c r="V636" s="41"/>
      <c r="W636" s="56"/>
      <c r="X636" s="41"/>
      <c r="Y636" s="58"/>
      <c r="Z636" s="41"/>
      <c r="AA636" s="41"/>
      <c r="AB636" s="171" t="str" cm="1">
        <f t="array" ref="AB636">IFERROR(IF(COUNTA('Detailed Inventory'!$B636:$AA636)=0,"",IF(AND($B636="",$C636=""),"Error: Missing Response in Column B or C",IF(OR($E636="",$Q636=""),"Error: Missing Response in Column E or Q",INDEX(SL_Class[Entire SL Classification],MATCH(SUMIFS(SL_Class[Unique ID],SL_Class[UpSys SL Material],I636,SL_Class[UpSys Ever Previously Lead],H636,SL_Class[DownCus SL Material],T636),SL_Class[Unique ID],0),0)))),"Error: Invalid Column H, I, or T. Check spelling &amp; valid options (see dropdown)")</f>
        <v/>
      </c>
      <c r="AC636" s="32"/>
      <c r="AD636" s="31" t="b">
        <f t="shared" si="18"/>
        <v>0</v>
      </c>
      <c r="AE636" s="31" t="b">
        <f t="shared" si="19"/>
        <v>0</v>
      </c>
    </row>
    <row r="637" spans="1:31" ht="50.15" customHeight="1" x14ac:dyDescent="0.35">
      <c r="A637" s="100">
        <v>632</v>
      </c>
      <c r="B637" s="53"/>
      <c r="C637" s="41"/>
      <c r="D637" s="54"/>
      <c r="E637" s="53"/>
      <c r="F637" s="41"/>
      <c r="G637" s="41"/>
      <c r="H637" s="53"/>
      <c r="I637" s="55"/>
      <c r="J637" s="41"/>
      <c r="K637" s="41"/>
      <c r="L637" s="56"/>
      <c r="M637" s="41"/>
      <c r="N637" s="41"/>
      <c r="O637" s="41"/>
      <c r="P637" s="41"/>
      <c r="Q637" s="53"/>
      <c r="R637" s="41"/>
      <c r="S637" s="41"/>
      <c r="T637" s="57"/>
      <c r="U637" s="41"/>
      <c r="V637" s="41"/>
      <c r="W637" s="56"/>
      <c r="X637" s="41"/>
      <c r="Y637" s="58"/>
      <c r="Z637" s="41"/>
      <c r="AA637" s="41"/>
      <c r="AB637" s="171" t="str" cm="1">
        <f t="array" ref="AB637">IFERROR(IF(COUNTA('Detailed Inventory'!$B637:$AA637)=0,"",IF(AND($B637="",$C637=""),"Error: Missing Response in Column B or C",IF(OR($E637="",$Q637=""),"Error: Missing Response in Column E or Q",INDEX(SL_Class[Entire SL Classification],MATCH(SUMIFS(SL_Class[Unique ID],SL_Class[UpSys SL Material],I637,SL_Class[UpSys Ever Previously Lead],H637,SL_Class[DownCus SL Material],T637),SL_Class[Unique ID],0),0)))),"Error: Invalid Column H, I, or T. Check spelling &amp; valid options (see dropdown)")</f>
        <v/>
      </c>
      <c r="AC637" s="32"/>
      <c r="AD637" s="31" t="b">
        <f t="shared" si="18"/>
        <v>0</v>
      </c>
      <c r="AE637" s="31" t="b">
        <f t="shared" si="19"/>
        <v>0</v>
      </c>
    </row>
    <row r="638" spans="1:31" ht="50.15" customHeight="1" x14ac:dyDescent="0.35">
      <c r="A638" s="101">
        <v>633</v>
      </c>
      <c r="B638" s="53"/>
      <c r="C638" s="41"/>
      <c r="D638" s="54"/>
      <c r="E638" s="53"/>
      <c r="F638" s="41"/>
      <c r="G638" s="41"/>
      <c r="H638" s="53"/>
      <c r="I638" s="55"/>
      <c r="J638" s="41"/>
      <c r="K638" s="41"/>
      <c r="L638" s="56"/>
      <c r="M638" s="41"/>
      <c r="N638" s="41"/>
      <c r="O638" s="41"/>
      <c r="P638" s="41"/>
      <c r="Q638" s="53"/>
      <c r="R638" s="41"/>
      <c r="S638" s="41"/>
      <c r="T638" s="57"/>
      <c r="U638" s="41"/>
      <c r="V638" s="41"/>
      <c r="W638" s="56"/>
      <c r="X638" s="41"/>
      <c r="Y638" s="58"/>
      <c r="Z638" s="41"/>
      <c r="AA638" s="41"/>
      <c r="AB638" s="171" t="str" cm="1">
        <f t="array" ref="AB638">IFERROR(IF(COUNTA('Detailed Inventory'!$B638:$AA638)=0,"",IF(AND($B638="",$C638=""),"Error: Missing Response in Column B or C",IF(OR($E638="",$Q638=""),"Error: Missing Response in Column E or Q",INDEX(SL_Class[Entire SL Classification],MATCH(SUMIFS(SL_Class[Unique ID],SL_Class[UpSys SL Material],I638,SL_Class[UpSys Ever Previously Lead],H638,SL_Class[DownCus SL Material],T638),SL_Class[Unique ID],0),0)))),"Error: Invalid Column H, I, or T. Check spelling &amp; valid options (see dropdown)")</f>
        <v/>
      </c>
      <c r="AC638" s="32"/>
      <c r="AD638" s="31" t="b">
        <f t="shared" si="18"/>
        <v>0</v>
      </c>
      <c r="AE638" s="31" t="b">
        <f t="shared" si="19"/>
        <v>0</v>
      </c>
    </row>
    <row r="639" spans="1:31" ht="50.15" customHeight="1" x14ac:dyDescent="0.35">
      <c r="A639" s="100">
        <v>634</v>
      </c>
      <c r="B639" s="53"/>
      <c r="C639" s="41"/>
      <c r="D639" s="54"/>
      <c r="E639" s="53"/>
      <c r="F639" s="41"/>
      <c r="G639" s="41"/>
      <c r="H639" s="53"/>
      <c r="I639" s="55"/>
      <c r="J639" s="41"/>
      <c r="K639" s="41"/>
      <c r="L639" s="56"/>
      <c r="M639" s="41"/>
      <c r="N639" s="41"/>
      <c r="O639" s="41"/>
      <c r="P639" s="41"/>
      <c r="Q639" s="53"/>
      <c r="R639" s="41"/>
      <c r="S639" s="41"/>
      <c r="T639" s="57"/>
      <c r="U639" s="41"/>
      <c r="V639" s="41"/>
      <c r="W639" s="56"/>
      <c r="X639" s="41"/>
      <c r="Y639" s="58"/>
      <c r="Z639" s="41"/>
      <c r="AA639" s="41"/>
      <c r="AB639" s="171" t="str" cm="1">
        <f t="array" ref="AB639">IFERROR(IF(COUNTA('Detailed Inventory'!$B639:$AA639)=0,"",IF(AND($B639="",$C639=""),"Error: Missing Response in Column B or C",IF(OR($E639="",$Q639=""),"Error: Missing Response in Column E or Q",INDEX(SL_Class[Entire SL Classification],MATCH(SUMIFS(SL_Class[Unique ID],SL_Class[UpSys SL Material],I639,SL_Class[UpSys Ever Previously Lead],H639,SL_Class[DownCus SL Material],T639),SL_Class[Unique ID],0),0)))),"Error: Invalid Column H, I, or T. Check spelling &amp; valid options (see dropdown)")</f>
        <v/>
      </c>
      <c r="AC639" s="32"/>
      <c r="AD639" s="31" t="b">
        <f t="shared" si="18"/>
        <v>0</v>
      </c>
      <c r="AE639" s="31" t="b">
        <f t="shared" si="19"/>
        <v>0</v>
      </c>
    </row>
    <row r="640" spans="1:31" ht="50.15" customHeight="1" x14ac:dyDescent="0.35">
      <c r="A640" s="101">
        <v>635</v>
      </c>
      <c r="B640" s="53"/>
      <c r="C640" s="41"/>
      <c r="D640" s="54"/>
      <c r="E640" s="53"/>
      <c r="F640" s="41"/>
      <c r="G640" s="41"/>
      <c r="H640" s="53"/>
      <c r="I640" s="55"/>
      <c r="J640" s="41"/>
      <c r="K640" s="41"/>
      <c r="L640" s="56"/>
      <c r="M640" s="41"/>
      <c r="N640" s="41"/>
      <c r="O640" s="41"/>
      <c r="P640" s="41"/>
      <c r="Q640" s="53"/>
      <c r="R640" s="41"/>
      <c r="S640" s="41"/>
      <c r="T640" s="57"/>
      <c r="U640" s="41"/>
      <c r="V640" s="41"/>
      <c r="W640" s="56"/>
      <c r="X640" s="41"/>
      <c r="Y640" s="58"/>
      <c r="Z640" s="41"/>
      <c r="AA640" s="41"/>
      <c r="AB640" s="171" t="str" cm="1">
        <f t="array" ref="AB640">IFERROR(IF(COUNTA('Detailed Inventory'!$B640:$AA640)=0,"",IF(AND($B640="",$C640=""),"Error: Missing Response in Column B or C",IF(OR($E640="",$Q640=""),"Error: Missing Response in Column E or Q",INDEX(SL_Class[Entire SL Classification],MATCH(SUMIFS(SL_Class[Unique ID],SL_Class[UpSys SL Material],I640,SL_Class[UpSys Ever Previously Lead],H640,SL_Class[DownCus SL Material],T640),SL_Class[Unique ID],0),0)))),"Error: Invalid Column H, I, or T. Check spelling &amp; valid options (see dropdown)")</f>
        <v/>
      </c>
      <c r="AC640" s="32"/>
      <c r="AD640" s="31" t="b">
        <f t="shared" si="18"/>
        <v>0</v>
      </c>
      <c r="AE640" s="31" t="b">
        <f t="shared" si="19"/>
        <v>0</v>
      </c>
    </row>
    <row r="641" spans="1:31" ht="50.15" customHeight="1" x14ac:dyDescent="0.35">
      <c r="A641" s="100">
        <v>636</v>
      </c>
      <c r="B641" s="53"/>
      <c r="C641" s="41"/>
      <c r="D641" s="54"/>
      <c r="E641" s="53"/>
      <c r="F641" s="41"/>
      <c r="G641" s="41"/>
      <c r="H641" s="53"/>
      <c r="I641" s="55"/>
      <c r="J641" s="41"/>
      <c r="K641" s="41"/>
      <c r="L641" s="56"/>
      <c r="M641" s="41"/>
      <c r="N641" s="41"/>
      <c r="O641" s="41"/>
      <c r="P641" s="41"/>
      <c r="Q641" s="53"/>
      <c r="R641" s="41"/>
      <c r="S641" s="41"/>
      <c r="T641" s="57"/>
      <c r="U641" s="41"/>
      <c r="V641" s="41"/>
      <c r="W641" s="56"/>
      <c r="X641" s="41"/>
      <c r="Y641" s="58"/>
      <c r="Z641" s="41"/>
      <c r="AA641" s="41"/>
      <c r="AB641" s="171" t="str" cm="1">
        <f t="array" ref="AB641">IFERROR(IF(COUNTA('Detailed Inventory'!$B641:$AA641)=0,"",IF(AND($B641="",$C641=""),"Error: Missing Response in Column B or C",IF(OR($E641="",$Q641=""),"Error: Missing Response in Column E or Q",INDEX(SL_Class[Entire SL Classification],MATCH(SUMIFS(SL_Class[Unique ID],SL_Class[UpSys SL Material],I641,SL_Class[UpSys Ever Previously Lead],H641,SL_Class[DownCus SL Material],T641),SL_Class[Unique ID],0),0)))),"Error: Invalid Column H, I, or T. Check spelling &amp; valid options (see dropdown)")</f>
        <v/>
      </c>
      <c r="AC641" s="32"/>
      <c r="AD641" s="31" t="b">
        <f t="shared" si="18"/>
        <v>0</v>
      </c>
      <c r="AE641" s="31" t="b">
        <f t="shared" si="19"/>
        <v>0</v>
      </c>
    </row>
    <row r="642" spans="1:31" ht="50.15" customHeight="1" x14ac:dyDescent="0.35">
      <c r="A642" s="101">
        <v>637</v>
      </c>
      <c r="B642" s="53"/>
      <c r="C642" s="41"/>
      <c r="D642" s="54"/>
      <c r="E642" s="53"/>
      <c r="F642" s="41"/>
      <c r="G642" s="41"/>
      <c r="H642" s="53"/>
      <c r="I642" s="55"/>
      <c r="J642" s="41"/>
      <c r="K642" s="41"/>
      <c r="L642" s="56"/>
      <c r="M642" s="41"/>
      <c r="N642" s="41"/>
      <c r="O642" s="41"/>
      <c r="P642" s="41"/>
      <c r="Q642" s="53"/>
      <c r="R642" s="41"/>
      <c r="S642" s="41"/>
      <c r="T642" s="57"/>
      <c r="U642" s="41"/>
      <c r="V642" s="41"/>
      <c r="W642" s="56"/>
      <c r="X642" s="41"/>
      <c r="Y642" s="58"/>
      <c r="Z642" s="41"/>
      <c r="AA642" s="41"/>
      <c r="AB642" s="171" t="str" cm="1">
        <f t="array" ref="AB642">IFERROR(IF(COUNTA('Detailed Inventory'!$B642:$AA642)=0,"",IF(AND($B642="",$C642=""),"Error: Missing Response in Column B or C",IF(OR($E642="",$Q642=""),"Error: Missing Response in Column E or Q",INDEX(SL_Class[Entire SL Classification],MATCH(SUMIFS(SL_Class[Unique ID],SL_Class[UpSys SL Material],I642,SL_Class[UpSys Ever Previously Lead],H642,SL_Class[DownCus SL Material],T642),SL_Class[Unique ID],0),0)))),"Error: Invalid Column H, I, or T. Check spelling &amp; valid options (see dropdown)")</f>
        <v/>
      </c>
      <c r="AC642" s="32"/>
      <c r="AD642" s="31" t="b">
        <f t="shared" si="18"/>
        <v>0</v>
      </c>
      <c r="AE642" s="31" t="b">
        <f t="shared" si="19"/>
        <v>0</v>
      </c>
    </row>
    <row r="643" spans="1:31" ht="50.15" customHeight="1" x14ac:dyDescent="0.35">
      <c r="A643" s="100">
        <v>638</v>
      </c>
      <c r="B643" s="53"/>
      <c r="C643" s="41"/>
      <c r="D643" s="54"/>
      <c r="E643" s="53"/>
      <c r="F643" s="41"/>
      <c r="G643" s="41"/>
      <c r="H643" s="53"/>
      <c r="I643" s="55"/>
      <c r="J643" s="41"/>
      <c r="K643" s="41"/>
      <c r="L643" s="56"/>
      <c r="M643" s="41"/>
      <c r="N643" s="41"/>
      <c r="O643" s="41"/>
      <c r="P643" s="41"/>
      <c r="Q643" s="53"/>
      <c r="R643" s="41"/>
      <c r="S643" s="41"/>
      <c r="T643" s="57"/>
      <c r="U643" s="41"/>
      <c r="V643" s="41"/>
      <c r="W643" s="56"/>
      <c r="X643" s="41"/>
      <c r="Y643" s="58"/>
      <c r="Z643" s="41"/>
      <c r="AA643" s="41"/>
      <c r="AB643" s="171" t="str" cm="1">
        <f t="array" ref="AB643">IFERROR(IF(COUNTA('Detailed Inventory'!$B643:$AA643)=0,"",IF(AND($B643="",$C643=""),"Error: Missing Response in Column B or C",IF(OR($E643="",$Q643=""),"Error: Missing Response in Column E or Q",INDEX(SL_Class[Entire SL Classification],MATCH(SUMIFS(SL_Class[Unique ID],SL_Class[UpSys SL Material],I643,SL_Class[UpSys Ever Previously Lead],H643,SL_Class[DownCus SL Material],T643),SL_Class[Unique ID],0),0)))),"Error: Invalid Column H, I, or T. Check spelling &amp; valid options (see dropdown)")</f>
        <v/>
      </c>
      <c r="AC643" s="32"/>
      <c r="AD643" s="31" t="b">
        <f t="shared" si="18"/>
        <v>0</v>
      </c>
      <c r="AE643" s="31" t="b">
        <f t="shared" si="19"/>
        <v>0</v>
      </c>
    </row>
    <row r="644" spans="1:31" ht="50.15" customHeight="1" x14ac:dyDescent="0.35">
      <c r="A644" s="101">
        <v>639</v>
      </c>
      <c r="B644" s="53"/>
      <c r="C644" s="41"/>
      <c r="D644" s="54"/>
      <c r="E644" s="53"/>
      <c r="F644" s="41"/>
      <c r="G644" s="41"/>
      <c r="H644" s="53"/>
      <c r="I644" s="55"/>
      <c r="J644" s="41"/>
      <c r="K644" s="41"/>
      <c r="L644" s="56"/>
      <c r="M644" s="41"/>
      <c r="N644" s="41"/>
      <c r="O644" s="41"/>
      <c r="P644" s="41"/>
      <c r="Q644" s="53"/>
      <c r="R644" s="41"/>
      <c r="S644" s="41"/>
      <c r="T644" s="57"/>
      <c r="U644" s="41"/>
      <c r="V644" s="41"/>
      <c r="W644" s="56"/>
      <c r="X644" s="41"/>
      <c r="Y644" s="58"/>
      <c r="Z644" s="41"/>
      <c r="AA644" s="41"/>
      <c r="AB644" s="171" t="str" cm="1">
        <f t="array" ref="AB644">IFERROR(IF(COUNTA('Detailed Inventory'!$B644:$AA644)=0,"",IF(AND($B644="",$C644=""),"Error: Missing Response in Column B or C",IF(OR($E644="",$Q644=""),"Error: Missing Response in Column E or Q",INDEX(SL_Class[Entire SL Classification],MATCH(SUMIFS(SL_Class[Unique ID],SL_Class[UpSys SL Material],I644,SL_Class[UpSys Ever Previously Lead],H644,SL_Class[DownCus SL Material],T644),SL_Class[Unique ID],0),0)))),"Error: Invalid Column H, I, or T. Check spelling &amp; valid options (see dropdown)")</f>
        <v/>
      </c>
      <c r="AC644" s="32"/>
      <c r="AD644" s="31" t="b">
        <f t="shared" si="18"/>
        <v>0</v>
      </c>
      <c r="AE644" s="31" t="b">
        <f t="shared" si="19"/>
        <v>0</v>
      </c>
    </row>
    <row r="645" spans="1:31" ht="50.15" customHeight="1" x14ac:dyDescent="0.35">
      <c r="A645" s="100">
        <v>640</v>
      </c>
      <c r="B645" s="53"/>
      <c r="C645" s="41"/>
      <c r="D645" s="54"/>
      <c r="E645" s="53"/>
      <c r="F645" s="41"/>
      <c r="G645" s="41"/>
      <c r="H645" s="53"/>
      <c r="I645" s="55"/>
      <c r="J645" s="41"/>
      <c r="K645" s="41"/>
      <c r="L645" s="56"/>
      <c r="M645" s="41"/>
      <c r="N645" s="41"/>
      <c r="O645" s="41"/>
      <c r="P645" s="41"/>
      <c r="Q645" s="53"/>
      <c r="R645" s="41"/>
      <c r="S645" s="41"/>
      <c r="T645" s="57"/>
      <c r="U645" s="41"/>
      <c r="V645" s="41"/>
      <c r="W645" s="56"/>
      <c r="X645" s="41"/>
      <c r="Y645" s="58"/>
      <c r="Z645" s="41"/>
      <c r="AA645" s="41"/>
      <c r="AB645" s="171" t="str" cm="1">
        <f t="array" ref="AB645">IFERROR(IF(COUNTA('Detailed Inventory'!$B645:$AA645)=0,"",IF(AND($B645="",$C645=""),"Error: Missing Response in Column B or C",IF(OR($E645="",$Q645=""),"Error: Missing Response in Column E or Q",INDEX(SL_Class[Entire SL Classification],MATCH(SUMIFS(SL_Class[Unique ID],SL_Class[UpSys SL Material],I645,SL_Class[UpSys Ever Previously Lead],H645,SL_Class[DownCus SL Material],T645),SL_Class[Unique ID],0),0)))),"Error: Invalid Column H, I, or T. Check spelling &amp; valid options (see dropdown)")</f>
        <v/>
      </c>
      <c r="AC645" s="32"/>
      <c r="AD645" s="31" t="b">
        <f t="shared" si="18"/>
        <v>0</v>
      </c>
      <c r="AE645" s="31" t="b">
        <f t="shared" si="19"/>
        <v>0</v>
      </c>
    </row>
    <row r="646" spans="1:31" ht="50.15" customHeight="1" x14ac:dyDescent="0.35">
      <c r="A646" s="101">
        <v>641</v>
      </c>
      <c r="B646" s="53"/>
      <c r="C646" s="41"/>
      <c r="D646" s="54"/>
      <c r="E646" s="53"/>
      <c r="F646" s="41"/>
      <c r="G646" s="41"/>
      <c r="H646" s="53"/>
      <c r="I646" s="55"/>
      <c r="J646" s="41"/>
      <c r="K646" s="41"/>
      <c r="L646" s="56"/>
      <c r="M646" s="41"/>
      <c r="N646" s="41"/>
      <c r="O646" s="41"/>
      <c r="P646" s="41"/>
      <c r="Q646" s="53"/>
      <c r="R646" s="41"/>
      <c r="S646" s="41"/>
      <c r="T646" s="57"/>
      <c r="U646" s="41"/>
      <c r="V646" s="41"/>
      <c r="W646" s="56"/>
      <c r="X646" s="41"/>
      <c r="Y646" s="58"/>
      <c r="Z646" s="41"/>
      <c r="AA646" s="41"/>
      <c r="AB646" s="171" t="str" cm="1">
        <f t="array" ref="AB646">IFERROR(IF(COUNTA('Detailed Inventory'!$B646:$AA646)=0,"",IF(AND($B646="",$C646=""),"Error: Missing Response in Column B or C",IF(OR($E646="",$Q646=""),"Error: Missing Response in Column E or Q",INDEX(SL_Class[Entire SL Classification],MATCH(SUMIFS(SL_Class[Unique ID],SL_Class[UpSys SL Material],I646,SL_Class[UpSys Ever Previously Lead],H646,SL_Class[DownCus SL Material],T646),SL_Class[Unique ID],0),0)))),"Error: Invalid Column H, I, or T. Check spelling &amp; valid options (see dropdown)")</f>
        <v/>
      </c>
      <c r="AC646" s="32"/>
      <c r="AD646" s="31" t="b">
        <f t="shared" ref="AD646:AD709" si="20">COUNTIFS($B$6:$B$5005,"&lt;&gt;0",$B$6:$B$5005,"&lt;&gt;",$B$6:$B$5005,B646)&gt;1</f>
        <v>0</v>
      </c>
      <c r="AE646" s="31" t="b">
        <f t="shared" ref="AE646:AE709" si="21">COUNTIFS($C$6:$C$5005,"&lt;&gt;0",$C$6:$C$5005,"&lt;&gt;",$C$6:$C$5005,C646)&gt;1</f>
        <v>0</v>
      </c>
    </row>
    <row r="647" spans="1:31" ht="50.15" customHeight="1" x14ac:dyDescent="0.35">
      <c r="A647" s="100">
        <v>642</v>
      </c>
      <c r="B647" s="53"/>
      <c r="C647" s="41"/>
      <c r="D647" s="54"/>
      <c r="E647" s="53"/>
      <c r="F647" s="41"/>
      <c r="G647" s="41"/>
      <c r="H647" s="53"/>
      <c r="I647" s="55"/>
      <c r="J647" s="41"/>
      <c r="K647" s="41"/>
      <c r="L647" s="56"/>
      <c r="M647" s="41"/>
      <c r="N647" s="41"/>
      <c r="O647" s="41"/>
      <c r="P647" s="41"/>
      <c r="Q647" s="53"/>
      <c r="R647" s="41"/>
      <c r="S647" s="41"/>
      <c r="T647" s="57"/>
      <c r="U647" s="41"/>
      <c r="V647" s="41"/>
      <c r="W647" s="56"/>
      <c r="X647" s="41"/>
      <c r="Y647" s="58"/>
      <c r="Z647" s="41"/>
      <c r="AA647" s="41"/>
      <c r="AB647" s="171" t="str" cm="1">
        <f t="array" ref="AB647">IFERROR(IF(COUNTA('Detailed Inventory'!$B647:$AA647)=0,"",IF(AND($B647="",$C647=""),"Error: Missing Response in Column B or C",IF(OR($E647="",$Q647=""),"Error: Missing Response in Column E or Q",INDEX(SL_Class[Entire SL Classification],MATCH(SUMIFS(SL_Class[Unique ID],SL_Class[UpSys SL Material],I647,SL_Class[UpSys Ever Previously Lead],H647,SL_Class[DownCus SL Material],T647),SL_Class[Unique ID],0),0)))),"Error: Invalid Column H, I, or T. Check spelling &amp; valid options (see dropdown)")</f>
        <v/>
      </c>
      <c r="AC647" s="32"/>
      <c r="AD647" s="31" t="b">
        <f t="shared" si="20"/>
        <v>0</v>
      </c>
      <c r="AE647" s="31" t="b">
        <f t="shared" si="21"/>
        <v>0</v>
      </c>
    </row>
    <row r="648" spans="1:31" ht="50.15" customHeight="1" x14ac:dyDescent="0.35">
      <c r="A648" s="101">
        <v>643</v>
      </c>
      <c r="B648" s="53"/>
      <c r="C648" s="41"/>
      <c r="D648" s="54"/>
      <c r="E648" s="53"/>
      <c r="F648" s="41"/>
      <c r="G648" s="41"/>
      <c r="H648" s="53"/>
      <c r="I648" s="55"/>
      <c r="J648" s="41"/>
      <c r="K648" s="41"/>
      <c r="L648" s="56"/>
      <c r="M648" s="41"/>
      <c r="N648" s="41"/>
      <c r="O648" s="41"/>
      <c r="P648" s="41"/>
      <c r="Q648" s="53"/>
      <c r="R648" s="41"/>
      <c r="S648" s="41"/>
      <c r="T648" s="57"/>
      <c r="U648" s="41"/>
      <c r="V648" s="41"/>
      <c r="W648" s="56"/>
      <c r="X648" s="41"/>
      <c r="Y648" s="58"/>
      <c r="Z648" s="41"/>
      <c r="AA648" s="41"/>
      <c r="AB648" s="171" t="str" cm="1">
        <f t="array" ref="AB648">IFERROR(IF(COUNTA('Detailed Inventory'!$B648:$AA648)=0,"",IF(AND($B648="",$C648=""),"Error: Missing Response in Column B or C",IF(OR($E648="",$Q648=""),"Error: Missing Response in Column E or Q",INDEX(SL_Class[Entire SL Classification],MATCH(SUMIFS(SL_Class[Unique ID],SL_Class[UpSys SL Material],I648,SL_Class[UpSys Ever Previously Lead],H648,SL_Class[DownCus SL Material],T648),SL_Class[Unique ID],0),0)))),"Error: Invalid Column H, I, or T. Check spelling &amp; valid options (see dropdown)")</f>
        <v/>
      </c>
      <c r="AC648" s="32"/>
      <c r="AD648" s="31" t="b">
        <f t="shared" si="20"/>
        <v>0</v>
      </c>
      <c r="AE648" s="31" t="b">
        <f t="shared" si="21"/>
        <v>0</v>
      </c>
    </row>
    <row r="649" spans="1:31" ht="50.15" customHeight="1" x14ac:dyDescent="0.35">
      <c r="A649" s="100">
        <v>644</v>
      </c>
      <c r="B649" s="53"/>
      <c r="C649" s="41"/>
      <c r="D649" s="54"/>
      <c r="E649" s="53"/>
      <c r="F649" s="41"/>
      <c r="G649" s="41"/>
      <c r="H649" s="53"/>
      <c r="I649" s="55"/>
      <c r="J649" s="41"/>
      <c r="K649" s="41"/>
      <c r="L649" s="56"/>
      <c r="M649" s="41"/>
      <c r="N649" s="41"/>
      <c r="O649" s="41"/>
      <c r="P649" s="41"/>
      <c r="Q649" s="53"/>
      <c r="R649" s="41"/>
      <c r="S649" s="41"/>
      <c r="T649" s="57"/>
      <c r="U649" s="41"/>
      <c r="V649" s="41"/>
      <c r="W649" s="56"/>
      <c r="X649" s="41"/>
      <c r="Y649" s="58"/>
      <c r="Z649" s="41"/>
      <c r="AA649" s="41"/>
      <c r="AB649" s="171" t="str" cm="1">
        <f t="array" ref="AB649">IFERROR(IF(COUNTA('Detailed Inventory'!$B649:$AA649)=0,"",IF(AND($B649="",$C649=""),"Error: Missing Response in Column B or C",IF(OR($E649="",$Q649=""),"Error: Missing Response in Column E or Q",INDEX(SL_Class[Entire SL Classification],MATCH(SUMIFS(SL_Class[Unique ID],SL_Class[UpSys SL Material],I649,SL_Class[UpSys Ever Previously Lead],H649,SL_Class[DownCus SL Material],T649),SL_Class[Unique ID],0),0)))),"Error: Invalid Column H, I, or T. Check spelling &amp; valid options (see dropdown)")</f>
        <v/>
      </c>
      <c r="AC649" s="32"/>
      <c r="AD649" s="31" t="b">
        <f t="shared" si="20"/>
        <v>0</v>
      </c>
      <c r="AE649" s="31" t="b">
        <f t="shared" si="21"/>
        <v>0</v>
      </c>
    </row>
    <row r="650" spans="1:31" ht="50.15" customHeight="1" x14ac:dyDescent="0.35">
      <c r="A650" s="101">
        <v>645</v>
      </c>
      <c r="B650" s="53"/>
      <c r="C650" s="41"/>
      <c r="D650" s="54"/>
      <c r="E650" s="53"/>
      <c r="F650" s="41"/>
      <c r="G650" s="41"/>
      <c r="H650" s="53"/>
      <c r="I650" s="55"/>
      <c r="J650" s="41"/>
      <c r="K650" s="41"/>
      <c r="L650" s="56"/>
      <c r="M650" s="41"/>
      <c r="N650" s="41"/>
      <c r="O650" s="41"/>
      <c r="P650" s="41"/>
      <c r="Q650" s="53"/>
      <c r="R650" s="41"/>
      <c r="S650" s="41"/>
      <c r="T650" s="57"/>
      <c r="U650" s="41"/>
      <c r="V650" s="41"/>
      <c r="W650" s="56"/>
      <c r="X650" s="41"/>
      <c r="Y650" s="58"/>
      <c r="Z650" s="41"/>
      <c r="AA650" s="41"/>
      <c r="AB650" s="171" t="str" cm="1">
        <f t="array" ref="AB650">IFERROR(IF(COUNTA('Detailed Inventory'!$B650:$AA650)=0,"",IF(AND($B650="",$C650=""),"Error: Missing Response in Column B or C",IF(OR($E650="",$Q650=""),"Error: Missing Response in Column E or Q",INDEX(SL_Class[Entire SL Classification],MATCH(SUMIFS(SL_Class[Unique ID],SL_Class[UpSys SL Material],I650,SL_Class[UpSys Ever Previously Lead],H650,SL_Class[DownCus SL Material],T650),SL_Class[Unique ID],0),0)))),"Error: Invalid Column H, I, or T. Check spelling &amp; valid options (see dropdown)")</f>
        <v/>
      </c>
      <c r="AC650" s="32"/>
      <c r="AD650" s="31" t="b">
        <f t="shared" si="20"/>
        <v>0</v>
      </c>
      <c r="AE650" s="31" t="b">
        <f t="shared" si="21"/>
        <v>0</v>
      </c>
    </row>
    <row r="651" spans="1:31" ht="50.15" customHeight="1" x14ac:dyDescent="0.35">
      <c r="A651" s="100">
        <v>646</v>
      </c>
      <c r="B651" s="53"/>
      <c r="C651" s="41"/>
      <c r="D651" s="54"/>
      <c r="E651" s="53"/>
      <c r="F651" s="41"/>
      <c r="G651" s="41"/>
      <c r="H651" s="53"/>
      <c r="I651" s="55"/>
      <c r="J651" s="41"/>
      <c r="K651" s="41"/>
      <c r="L651" s="56"/>
      <c r="M651" s="41"/>
      <c r="N651" s="41"/>
      <c r="O651" s="41"/>
      <c r="P651" s="41"/>
      <c r="Q651" s="53"/>
      <c r="R651" s="41"/>
      <c r="S651" s="41"/>
      <c r="T651" s="57"/>
      <c r="U651" s="41"/>
      <c r="V651" s="41"/>
      <c r="W651" s="56"/>
      <c r="X651" s="41"/>
      <c r="Y651" s="58"/>
      <c r="Z651" s="41"/>
      <c r="AA651" s="41"/>
      <c r="AB651" s="171" t="str" cm="1">
        <f t="array" ref="AB651">IFERROR(IF(COUNTA('Detailed Inventory'!$B651:$AA651)=0,"",IF(AND($B651="",$C651=""),"Error: Missing Response in Column B or C",IF(OR($E651="",$Q651=""),"Error: Missing Response in Column E or Q",INDEX(SL_Class[Entire SL Classification],MATCH(SUMIFS(SL_Class[Unique ID],SL_Class[UpSys SL Material],I651,SL_Class[UpSys Ever Previously Lead],H651,SL_Class[DownCus SL Material],T651),SL_Class[Unique ID],0),0)))),"Error: Invalid Column H, I, or T. Check spelling &amp; valid options (see dropdown)")</f>
        <v/>
      </c>
      <c r="AC651" s="32"/>
      <c r="AD651" s="31" t="b">
        <f t="shared" si="20"/>
        <v>0</v>
      </c>
      <c r="AE651" s="31" t="b">
        <f t="shared" si="21"/>
        <v>0</v>
      </c>
    </row>
    <row r="652" spans="1:31" ht="50.15" customHeight="1" x14ac:dyDescent="0.35">
      <c r="A652" s="101">
        <v>647</v>
      </c>
      <c r="B652" s="53"/>
      <c r="C652" s="41"/>
      <c r="D652" s="54"/>
      <c r="E652" s="53"/>
      <c r="F652" s="41"/>
      <c r="G652" s="41"/>
      <c r="H652" s="53"/>
      <c r="I652" s="55"/>
      <c r="J652" s="41"/>
      <c r="K652" s="41"/>
      <c r="L652" s="56"/>
      <c r="M652" s="41"/>
      <c r="N652" s="41"/>
      <c r="O652" s="41"/>
      <c r="P652" s="41"/>
      <c r="Q652" s="53"/>
      <c r="R652" s="41"/>
      <c r="S652" s="41"/>
      <c r="T652" s="57"/>
      <c r="U652" s="41"/>
      <c r="V652" s="41"/>
      <c r="W652" s="56"/>
      <c r="X652" s="41"/>
      <c r="Y652" s="58"/>
      <c r="Z652" s="41"/>
      <c r="AA652" s="41"/>
      <c r="AB652" s="171" t="str" cm="1">
        <f t="array" ref="AB652">IFERROR(IF(COUNTA('Detailed Inventory'!$B652:$AA652)=0,"",IF(AND($B652="",$C652=""),"Error: Missing Response in Column B or C",IF(OR($E652="",$Q652=""),"Error: Missing Response in Column E or Q",INDEX(SL_Class[Entire SL Classification],MATCH(SUMIFS(SL_Class[Unique ID],SL_Class[UpSys SL Material],I652,SL_Class[UpSys Ever Previously Lead],H652,SL_Class[DownCus SL Material],T652),SL_Class[Unique ID],0),0)))),"Error: Invalid Column H, I, or T. Check spelling &amp; valid options (see dropdown)")</f>
        <v/>
      </c>
      <c r="AC652" s="32"/>
      <c r="AD652" s="31" t="b">
        <f t="shared" si="20"/>
        <v>0</v>
      </c>
      <c r="AE652" s="31" t="b">
        <f t="shared" si="21"/>
        <v>0</v>
      </c>
    </row>
    <row r="653" spans="1:31" ht="50.15" customHeight="1" x14ac:dyDescent="0.35">
      <c r="A653" s="100">
        <v>648</v>
      </c>
      <c r="B653" s="53"/>
      <c r="C653" s="41"/>
      <c r="D653" s="54"/>
      <c r="E653" s="53"/>
      <c r="F653" s="41"/>
      <c r="G653" s="41"/>
      <c r="H653" s="53"/>
      <c r="I653" s="55"/>
      <c r="J653" s="41"/>
      <c r="K653" s="41"/>
      <c r="L653" s="56"/>
      <c r="M653" s="41"/>
      <c r="N653" s="41"/>
      <c r="O653" s="41"/>
      <c r="P653" s="41"/>
      <c r="Q653" s="53"/>
      <c r="R653" s="41"/>
      <c r="S653" s="41"/>
      <c r="T653" s="57"/>
      <c r="U653" s="41"/>
      <c r="V653" s="41"/>
      <c r="W653" s="56"/>
      <c r="X653" s="41"/>
      <c r="Y653" s="58"/>
      <c r="Z653" s="41"/>
      <c r="AA653" s="41"/>
      <c r="AB653" s="171" t="str" cm="1">
        <f t="array" ref="AB653">IFERROR(IF(COUNTA('Detailed Inventory'!$B653:$AA653)=0,"",IF(AND($B653="",$C653=""),"Error: Missing Response in Column B or C",IF(OR($E653="",$Q653=""),"Error: Missing Response in Column E or Q",INDEX(SL_Class[Entire SL Classification],MATCH(SUMIFS(SL_Class[Unique ID],SL_Class[UpSys SL Material],I653,SL_Class[UpSys Ever Previously Lead],H653,SL_Class[DownCus SL Material],T653),SL_Class[Unique ID],0),0)))),"Error: Invalid Column H, I, or T. Check spelling &amp; valid options (see dropdown)")</f>
        <v/>
      </c>
      <c r="AC653" s="32"/>
      <c r="AD653" s="31" t="b">
        <f t="shared" si="20"/>
        <v>0</v>
      </c>
      <c r="AE653" s="31" t="b">
        <f t="shared" si="21"/>
        <v>0</v>
      </c>
    </row>
    <row r="654" spans="1:31" ht="50.15" customHeight="1" x14ac:dyDescent="0.35">
      <c r="A654" s="101">
        <v>649</v>
      </c>
      <c r="B654" s="53"/>
      <c r="C654" s="41"/>
      <c r="D654" s="54"/>
      <c r="E654" s="53"/>
      <c r="F654" s="41"/>
      <c r="G654" s="41"/>
      <c r="H654" s="53"/>
      <c r="I654" s="55"/>
      <c r="J654" s="41"/>
      <c r="K654" s="41"/>
      <c r="L654" s="56"/>
      <c r="M654" s="41"/>
      <c r="N654" s="41"/>
      <c r="O654" s="41"/>
      <c r="P654" s="41"/>
      <c r="Q654" s="53"/>
      <c r="R654" s="41"/>
      <c r="S654" s="41"/>
      <c r="T654" s="57"/>
      <c r="U654" s="41"/>
      <c r="V654" s="41"/>
      <c r="W654" s="56"/>
      <c r="X654" s="41"/>
      <c r="Y654" s="58"/>
      <c r="Z654" s="41"/>
      <c r="AA654" s="41"/>
      <c r="AB654" s="171" t="str" cm="1">
        <f t="array" ref="AB654">IFERROR(IF(COUNTA('Detailed Inventory'!$B654:$AA654)=0,"",IF(AND($B654="",$C654=""),"Error: Missing Response in Column B or C",IF(OR($E654="",$Q654=""),"Error: Missing Response in Column E or Q",INDEX(SL_Class[Entire SL Classification],MATCH(SUMIFS(SL_Class[Unique ID],SL_Class[UpSys SL Material],I654,SL_Class[UpSys Ever Previously Lead],H654,SL_Class[DownCus SL Material],T654),SL_Class[Unique ID],0),0)))),"Error: Invalid Column H, I, or T. Check spelling &amp; valid options (see dropdown)")</f>
        <v/>
      </c>
      <c r="AC654" s="32"/>
      <c r="AD654" s="31" t="b">
        <f t="shared" si="20"/>
        <v>0</v>
      </c>
      <c r="AE654" s="31" t="b">
        <f t="shared" si="21"/>
        <v>0</v>
      </c>
    </row>
    <row r="655" spans="1:31" ht="50.15" customHeight="1" x14ac:dyDescent="0.35">
      <c r="A655" s="100">
        <v>650</v>
      </c>
      <c r="B655" s="53"/>
      <c r="C655" s="41"/>
      <c r="D655" s="54"/>
      <c r="E655" s="53"/>
      <c r="F655" s="41"/>
      <c r="G655" s="41"/>
      <c r="H655" s="53"/>
      <c r="I655" s="55"/>
      <c r="J655" s="41"/>
      <c r="K655" s="41"/>
      <c r="L655" s="56"/>
      <c r="M655" s="41"/>
      <c r="N655" s="41"/>
      <c r="O655" s="41"/>
      <c r="P655" s="41"/>
      <c r="Q655" s="53"/>
      <c r="R655" s="41"/>
      <c r="S655" s="41"/>
      <c r="T655" s="57"/>
      <c r="U655" s="41"/>
      <c r="V655" s="41"/>
      <c r="W655" s="56"/>
      <c r="X655" s="41"/>
      <c r="Y655" s="58"/>
      <c r="Z655" s="41"/>
      <c r="AA655" s="41"/>
      <c r="AB655" s="171" t="str" cm="1">
        <f t="array" ref="AB655">IFERROR(IF(COUNTA('Detailed Inventory'!$B655:$AA655)=0,"",IF(AND($B655="",$C655=""),"Error: Missing Response in Column B or C",IF(OR($E655="",$Q655=""),"Error: Missing Response in Column E or Q",INDEX(SL_Class[Entire SL Classification],MATCH(SUMIFS(SL_Class[Unique ID],SL_Class[UpSys SL Material],I655,SL_Class[UpSys Ever Previously Lead],H655,SL_Class[DownCus SL Material],T655),SL_Class[Unique ID],0),0)))),"Error: Invalid Column H, I, or T. Check spelling &amp; valid options (see dropdown)")</f>
        <v/>
      </c>
      <c r="AC655" s="32"/>
      <c r="AD655" s="31" t="b">
        <f t="shared" si="20"/>
        <v>0</v>
      </c>
      <c r="AE655" s="31" t="b">
        <f t="shared" si="21"/>
        <v>0</v>
      </c>
    </row>
    <row r="656" spans="1:31" ht="50.15" customHeight="1" x14ac:dyDescent="0.35">
      <c r="A656" s="101">
        <v>651</v>
      </c>
      <c r="B656" s="53"/>
      <c r="C656" s="41"/>
      <c r="D656" s="54"/>
      <c r="E656" s="53"/>
      <c r="F656" s="41"/>
      <c r="G656" s="41"/>
      <c r="H656" s="53"/>
      <c r="I656" s="55"/>
      <c r="J656" s="41"/>
      <c r="K656" s="41"/>
      <c r="L656" s="56"/>
      <c r="M656" s="41"/>
      <c r="N656" s="41"/>
      <c r="O656" s="41"/>
      <c r="P656" s="41"/>
      <c r="Q656" s="53"/>
      <c r="R656" s="41"/>
      <c r="S656" s="41"/>
      <c r="T656" s="57"/>
      <c r="U656" s="41"/>
      <c r="V656" s="41"/>
      <c r="W656" s="56"/>
      <c r="X656" s="41"/>
      <c r="Y656" s="58"/>
      <c r="Z656" s="41"/>
      <c r="AA656" s="41"/>
      <c r="AB656" s="171" t="str" cm="1">
        <f t="array" ref="AB656">IFERROR(IF(COUNTA('Detailed Inventory'!$B656:$AA656)=0,"",IF(AND($B656="",$C656=""),"Error: Missing Response in Column B or C",IF(OR($E656="",$Q656=""),"Error: Missing Response in Column E or Q",INDEX(SL_Class[Entire SL Classification],MATCH(SUMIFS(SL_Class[Unique ID],SL_Class[UpSys SL Material],I656,SL_Class[UpSys Ever Previously Lead],H656,SL_Class[DownCus SL Material],T656),SL_Class[Unique ID],0),0)))),"Error: Invalid Column H, I, or T. Check spelling &amp; valid options (see dropdown)")</f>
        <v/>
      </c>
      <c r="AC656" s="32"/>
      <c r="AD656" s="31" t="b">
        <f t="shared" si="20"/>
        <v>0</v>
      </c>
      <c r="AE656" s="31" t="b">
        <f t="shared" si="21"/>
        <v>0</v>
      </c>
    </row>
    <row r="657" spans="1:31" ht="50.15" customHeight="1" x14ac:dyDescent="0.35">
      <c r="A657" s="100">
        <v>652</v>
      </c>
      <c r="B657" s="53"/>
      <c r="C657" s="41"/>
      <c r="D657" s="54"/>
      <c r="E657" s="53"/>
      <c r="F657" s="41"/>
      <c r="G657" s="41"/>
      <c r="H657" s="53"/>
      <c r="I657" s="55"/>
      <c r="J657" s="41"/>
      <c r="K657" s="41"/>
      <c r="L657" s="56"/>
      <c r="M657" s="41"/>
      <c r="N657" s="41"/>
      <c r="O657" s="41"/>
      <c r="P657" s="41"/>
      <c r="Q657" s="53"/>
      <c r="R657" s="41"/>
      <c r="S657" s="41"/>
      <c r="T657" s="57"/>
      <c r="U657" s="41"/>
      <c r="V657" s="41"/>
      <c r="W657" s="56"/>
      <c r="X657" s="41"/>
      <c r="Y657" s="58"/>
      <c r="Z657" s="41"/>
      <c r="AA657" s="41"/>
      <c r="AB657" s="171" t="str" cm="1">
        <f t="array" ref="AB657">IFERROR(IF(COUNTA('Detailed Inventory'!$B657:$AA657)=0,"",IF(AND($B657="",$C657=""),"Error: Missing Response in Column B or C",IF(OR($E657="",$Q657=""),"Error: Missing Response in Column E or Q",INDEX(SL_Class[Entire SL Classification],MATCH(SUMIFS(SL_Class[Unique ID],SL_Class[UpSys SL Material],I657,SL_Class[UpSys Ever Previously Lead],H657,SL_Class[DownCus SL Material],T657),SL_Class[Unique ID],0),0)))),"Error: Invalid Column H, I, or T. Check spelling &amp; valid options (see dropdown)")</f>
        <v/>
      </c>
      <c r="AC657" s="32"/>
      <c r="AD657" s="31" t="b">
        <f t="shared" si="20"/>
        <v>0</v>
      </c>
      <c r="AE657" s="31" t="b">
        <f t="shared" si="21"/>
        <v>0</v>
      </c>
    </row>
    <row r="658" spans="1:31" ht="50.15" customHeight="1" x14ac:dyDescent="0.35">
      <c r="A658" s="101">
        <v>653</v>
      </c>
      <c r="B658" s="53"/>
      <c r="C658" s="41"/>
      <c r="D658" s="54"/>
      <c r="E658" s="53"/>
      <c r="F658" s="41"/>
      <c r="G658" s="41"/>
      <c r="H658" s="53"/>
      <c r="I658" s="55"/>
      <c r="J658" s="41"/>
      <c r="K658" s="41"/>
      <c r="L658" s="56"/>
      <c r="M658" s="41"/>
      <c r="N658" s="41"/>
      <c r="O658" s="41"/>
      <c r="P658" s="41"/>
      <c r="Q658" s="53"/>
      <c r="R658" s="41"/>
      <c r="S658" s="41"/>
      <c r="T658" s="57"/>
      <c r="U658" s="41"/>
      <c r="V658" s="41"/>
      <c r="W658" s="56"/>
      <c r="X658" s="41"/>
      <c r="Y658" s="58"/>
      <c r="Z658" s="41"/>
      <c r="AA658" s="41"/>
      <c r="AB658" s="171" t="str" cm="1">
        <f t="array" ref="AB658">IFERROR(IF(COUNTA('Detailed Inventory'!$B658:$AA658)=0,"",IF(AND($B658="",$C658=""),"Error: Missing Response in Column B or C",IF(OR($E658="",$Q658=""),"Error: Missing Response in Column E or Q",INDEX(SL_Class[Entire SL Classification],MATCH(SUMIFS(SL_Class[Unique ID],SL_Class[UpSys SL Material],I658,SL_Class[UpSys Ever Previously Lead],H658,SL_Class[DownCus SL Material],T658),SL_Class[Unique ID],0),0)))),"Error: Invalid Column H, I, or T. Check spelling &amp; valid options (see dropdown)")</f>
        <v/>
      </c>
      <c r="AC658" s="32"/>
      <c r="AD658" s="31" t="b">
        <f t="shared" si="20"/>
        <v>0</v>
      </c>
      <c r="AE658" s="31" t="b">
        <f t="shared" si="21"/>
        <v>0</v>
      </c>
    </row>
    <row r="659" spans="1:31" ht="50.15" customHeight="1" x14ac:dyDescent="0.35">
      <c r="A659" s="100">
        <v>654</v>
      </c>
      <c r="B659" s="53"/>
      <c r="C659" s="41"/>
      <c r="D659" s="54"/>
      <c r="E659" s="53"/>
      <c r="F659" s="41"/>
      <c r="G659" s="41"/>
      <c r="H659" s="53"/>
      <c r="I659" s="55"/>
      <c r="J659" s="41"/>
      <c r="K659" s="41"/>
      <c r="L659" s="56"/>
      <c r="M659" s="41"/>
      <c r="N659" s="41"/>
      <c r="O659" s="41"/>
      <c r="P659" s="41"/>
      <c r="Q659" s="53"/>
      <c r="R659" s="41"/>
      <c r="S659" s="41"/>
      <c r="T659" s="57"/>
      <c r="U659" s="41"/>
      <c r="V659" s="41"/>
      <c r="W659" s="56"/>
      <c r="X659" s="41"/>
      <c r="Y659" s="58"/>
      <c r="Z659" s="41"/>
      <c r="AA659" s="41"/>
      <c r="AB659" s="171" t="str" cm="1">
        <f t="array" ref="AB659">IFERROR(IF(COUNTA('Detailed Inventory'!$B659:$AA659)=0,"",IF(AND($B659="",$C659=""),"Error: Missing Response in Column B or C",IF(OR($E659="",$Q659=""),"Error: Missing Response in Column E or Q",INDEX(SL_Class[Entire SL Classification],MATCH(SUMIFS(SL_Class[Unique ID],SL_Class[UpSys SL Material],I659,SL_Class[UpSys Ever Previously Lead],H659,SL_Class[DownCus SL Material],T659),SL_Class[Unique ID],0),0)))),"Error: Invalid Column H, I, or T. Check spelling &amp; valid options (see dropdown)")</f>
        <v/>
      </c>
      <c r="AC659" s="32"/>
      <c r="AD659" s="31" t="b">
        <f t="shared" si="20"/>
        <v>0</v>
      </c>
      <c r="AE659" s="31" t="b">
        <f t="shared" si="21"/>
        <v>0</v>
      </c>
    </row>
    <row r="660" spans="1:31" ht="50.15" customHeight="1" x14ac:dyDescent="0.35">
      <c r="A660" s="101">
        <v>655</v>
      </c>
      <c r="B660" s="53"/>
      <c r="C660" s="41"/>
      <c r="D660" s="54"/>
      <c r="E660" s="53"/>
      <c r="F660" s="41"/>
      <c r="G660" s="41"/>
      <c r="H660" s="53"/>
      <c r="I660" s="55"/>
      <c r="J660" s="41"/>
      <c r="K660" s="41"/>
      <c r="L660" s="56"/>
      <c r="M660" s="41"/>
      <c r="N660" s="41"/>
      <c r="O660" s="41"/>
      <c r="P660" s="41"/>
      <c r="Q660" s="53"/>
      <c r="R660" s="41"/>
      <c r="S660" s="41"/>
      <c r="T660" s="57"/>
      <c r="U660" s="41"/>
      <c r="V660" s="41"/>
      <c r="W660" s="56"/>
      <c r="X660" s="41"/>
      <c r="Y660" s="58"/>
      <c r="Z660" s="41"/>
      <c r="AA660" s="41"/>
      <c r="AB660" s="171" t="str" cm="1">
        <f t="array" ref="AB660">IFERROR(IF(COUNTA('Detailed Inventory'!$B660:$AA660)=0,"",IF(AND($B660="",$C660=""),"Error: Missing Response in Column B or C",IF(OR($E660="",$Q660=""),"Error: Missing Response in Column E or Q",INDEX(SL_Class[Entire SL Classification],MATCH(SUMIFS(SL_Class[Unique ID],SL_Class[UpSys SL Material],I660,SL_Class[UpSys Ever Previously Lead],H660,SL_Class[DownCus SL Material],T660),SL_Class[Unique ID],0),0)))),"Error: Invalid Column H, I, or T. Check spelling &amp; valid options (see dropdown)")</f>
        <v/>
      </c>
      <c r="AC660" s="32"/>
      <c r="AD660" s="31" t="b">
        <f t="shared" si="20"/>
        <v>0</v>
      </c>
      <c r="AE660" s="31" t="b">
        <f t="shared" si="21"/>
        <v>0</v>
      </c>
    </row>
    <row r="661" spans="1:31" ht="50.15" customHeight="1" x14ac:dyDescent="0.35">
      <c r="A661" s="100">
        <v>656</v>
      </c>
      <c r="B661" s="53"/>
      <c r="C661" s="41"/>
      <c r="D661" s="54"/>
      <c r="E661" s="53"/>
      <c r="F661" s="41"/>
      <c r="G661" s="41"/>
      <c r="H661" s="53"/>
      <c r="I661" s="55"/>
      <c r="J661" s="41"/>
      <c r="K661" s="41"/>
      <c r="L661" s="56"/>
      <c r="M661" s="41"/>
      <c r="N661" s="41"/>
      <c r="O661" s="41"/>
      <c r="P661" s="41"/>
      <c r="Q661" s="53"/>
      <c r="R661" s="41"/>
      <c r="S661" s="41"/>
      <c r="T661" s="57"/>
      <c r="U661" s="41"/>
      <c r="V661" s="41"/>
      <c r="W661" s="56"/>
      <c r="X661" s="41"/>
      <c r="Y661" s="58"/>
      <c r="Z661" s="41"/>
      <c r="AA661" s="41"/>
      <c r="AB661" s="171" t="str" cm="1">
        <f t="array" ref="AB661">IFERROR(IF(COUNTA('Detailed Inventory'!$B661:$AA661)=0,"",IF(AND($B661="",$C661=""),"Error: Missing Response in Column B or C",IF(OR($E661="",$Q661=""),"Error: Missing Response in Column E or Q",INDEX(SL_Class[Entire SL Classification],MATCH(SUMIFS(SL_Class[Unique ID],SL_Class[UpSys SL Material],I661,SL_Class[UpSys Ever Previously Lead],H661,SL_Class[DownCus SL Material],T661),SL_Class[Unique ID],0),0)))),"Error: Invalid Column H, I, or T. Check spelling &amp; valid options (see dropdown)")</f>
        <v/>
      </c>
      <c r="AC661" s="32"/>
      <c r="AD661" s="31" t="b">
        <f t="shared" si="20"/>
        <v>0</v>
      </c>
      <c r="AE661" s="31" t="b">
        <f t="shared" si="21"/>
        <v>0</v>
      </c>
    </row>
    <row r="662" spans="1:31" ht="50.15" customHeight="1" x14ac:dyDescent="0.35">
      <c r="A662" s="101">
        <v>657</v>
      </c>
      <c r="B662" s="53"/>
      <c r="C662" s="41"/>
      <c r="D662" s="54"/>
      <c r="E662" s="53"/>
      <c r="F662" s="41"/>
      <c r="G662" s="41"/>
      <c r="H662" s="53"/>
      <c r="I662" s="55"/>
      <c r="J662" s="41"/>
      <c r="K662" s="41"/>
      <c r="L662" s="56"/>
      <c r="M662" s="41"/>
      <c r="N662" s="41"/>
      <c r="O662" s="41"/>
      <c r="P662" s="41"/>
      <c r="Q662" s="53"/>
      <c r="R662" s="41"/>
      <c r="S662" s="41"/>
      <c r="T662" s="57"/>
      <c r="U662" s="41"/>
      <c r="V662" s="41"/>
      <c r="W662" s="56"/>
      <c r="X662" s="41"/>
      <c r="Y662" s="58"/>
      <c r="Z662" s="41"/>
      <c r="AA662" s="41"/>
      <c r="AB662" s="171" t="str" cm="1">
        <f t="array" ref="AB662">IFERROR(IF(COUNTA('Detailed Inventory'!$B662:$AA662)=0,"",IF(AND($B662="",$C662=""),"Error: Missing Response in Column B or C",IF(OR($E662="",$Q662=""),"Error: Missing Response in Column E or Q",INDEX(SL_Class[Entire SL Classification],MATCH(SUMIFS(SL_Class[Unique ID],SL_Class[UpSys SL Material],I662,SL_Class[UpSys Ever Previously Lead],H662,SL_Class[DownCus SL Material],T662),SL_Class[Unique ID],0),0)))),"Error: Invalid Column H, I, or T. Check spelling &amp; valid options (see dropdown)")</f>
        <v/>
      </c>
      <c r="AC662" s="32"/>
      <c r="AD662" s="31" t="b">
        <f t="shared" si="20"/>
        <v>0</v>
      </c>
      <c r="AE662" s="31" t="b">
        <f t="shared" si="21"/>
        <v>0</v>
      </c>
    </row>
    <row r="663" spans="1:31" ht="50.15" customHeight="1" x14ac:dyDescent="0.35">
      <c r="A663" s="100">
        <v>658</v>
      </c>
      <c r="B663" s="53"/>
      <c r="C663" s="41"/>
      <c r="D663" s="54"/>
      <c r="E663" s="53"/>
      <c r="F663" s="41"/>
      <c r="G663" s="41"/>
      <c r="H663" s="53"/>
      <c r="I663" s="55"/>
      <c r="J663" s="41"/>
      <c r="K663" s="41"/>
      <c r="L663" s="56"/>
      <c r="M663" s="41"/>
      <c r="N663" s="41"/>
      <c r="O663" s="41"/>
      <c r="P663" s="41"/>
      <c r="Q663" s="53"/>
      <c r="R663" s="41"/>
      <c r="S663" s="41"/>
      <c r="T663" s="57"/>
      <c r="U663" s="41"/>
      <c r="V663" s="41"/>
      <c r="W663" s="56"/>
      <c r="X663" s="41"/>
      <c r="Y663" s="58"/>
      <c r="Z663" s="41"/>
      <c r="AA663" s="41"/>
      <c r="AB663" s="171" t="str" cm="1">
        <f t="array" ref="AB663">IFERROR(IF(COUNTA('Detailed Inventory'!$B663:$AA663)=0,"",IF(AND($B663="",$C663=""),"Error: Missing Response in Column B or C",IF(OR($E663="",$Q663=""),"Error: Missing Response in Column E or Q",INDEX(SL_Class[Entire SL Classification],MATCH(SUMIFS(SL_Class[Unique ID],SL_Class[UpSys SL Material],I663,SL_Class[UpSys Ever Previously Lead],H663,SL_Class[DownCus SL Material],T663),SL_Class[Unique ID],0),0)))),"Error: Invalid Column H, I, or T. Check spelling &amp; valid options (see dropdown)")</f>
        <v/>
      </c>
      <c r="AC663" s="32"/>
      <c r="AD663" s="31" t="b">
        <f t="shared" si="20"/>
        <v>0</v>
      </c>
      <c r="AE663" s="31" t="b">
        <f t="shared" si="21"/>
        <v>0</v>
      </c>
    </row>
    <row r="664" spans="1:31" ht="50.15" customHeight="1" x14ac:dyDescent="0.35">
      <c r="A664" s="101">
        <v>659</v>
      </c>
      <c r="B664" s="53"/>
      <c r="C664" s="41"/>
      <c r="D664" s="54"/>
      <c r="E664" s="53"/>
      <c r="F664" s="41"/>
      <c r="G664" s="41"/>
      <c r="H664" s="53"/>
      <c r="I664" s="55"/>
      <c r="J664" s="41"/>
      <c r="K664" s="41"/>
      <c r="L664" s="56"/>
      <c r="M664" s="41"/>
      <c r="N664" s="41"/>
      <c r="O664" s="41"/>
      <c r="P664" s="41"/>
      <c r="Q664" s="53"/>
      <c r="R664" s="41"/>
      <c r="S664" s="41"/>
      <c r="T664" s="57"/>
      <c r="U664" s="41"/>
      <c r="V664" s="41"/>
      <c r="W664" s="56"/>
      <c r="X664" s="41"/>
      <c r="Y664" s="58"/>
      <c r="Z664" s="41"/>
      <c r="AA664" s="41"/>
      <c r="AB664" s="171" t="str" cm="1">
        <f t="array" ref="AB664">IFERROR(IF(COUNTA('Detailed Inventory'!$B664:$AA664)=0,"",IF(AND($B664="",$C664=""),"Error: Missing Response in Column B or C",IF(OR($E664="",$Q664=""),"Error: Missing Response in Column E or Q",INDEX(SL_Class[Entire SL Classification],MATCH(SUMIFS(SL_Class[Unique ID],SL_Class[UpSys SL Material],I664,SL_Class[UpSys Ever Previously Lead],H664,SL_Class[DownCus SL Material],T664),SL_Class[Unique ID],0),0)))),"Error: Invalid Column H, I, or T. Check spelling &amp; valid options (see dropdown)")</f>
        <v/>
      </c>
      <c r="AC664" s="32"/>
      <c r="AD664" s="31" t="b">
        <f t="shared" si="20"/>
        <v>0</v>
      </c>
      <c r="AE664" s="31" t="b">
        <f t="shared" si="21"/>
        <v>0</v>
      </c>
    </row>
    <row r="665" spans="1:31" ht="50.15" customHeight="1" x14ac:dyDescent="0.35">
      <c r="A665" s="100">
        <v>660</v>
      </c>
      <c r="B665" s="53"/>
      <c r="C665" s="41"/>
      <c r="D665" s="54"/>
      <c r="E665" s="53"/>
      <c r="F665" s="41"/>
      <c r="G665" s="41"/>
      <c r="H665" s="53"/>
      <c r="I665" s="55"/>
      <c r="J665" s="41"/>
      <c r="K665" s="41"/>
      <c r="L665" s="56"/>
      <c r="M665" s="41"/>
      <c r="N665" s="41"/>
      <c r="O665" s="41"/>
      <c r="P665" s="41"/>
      <c r="Q665" s="53"/>
      <c r="R665" s="41"/>
      <c r="S665" s="41"/>
      <c r="T665" s="57"/>
      <c r="U665" s="41"/>
      <c r="V665" s="41"/>
      <c r="W665" s="56"/>
      <c r="X665" s="41"/>
      <c r="Y665" s="58"/>
      <c r="Z665" s="41"/>
      <c r="AA665" s="41"/>
      <c r="AB665" s="171" t="str" cm="1">
        <f t="array" ref="AB665">IFERROR(IF(COUNTA('Detailed Inventory'!$B665:$AA665)=0,"",IF(AND($B665="",$C665=""),"Error: Missing Response in Column B or C",IF(OR($E665="",$Q665=""),"Error: Missing Response in Column E or Q",INDEX(SL_Class[Entire SL Classification],MATCH(SUMIFS(SL_Class[Unique ID],SL_Class[UpSys SL Material],I665,SL_Class[UpSys Ever Previously Lead],H665,SL_Class[DownCus SL Material],T665),SL_Class[Unique ID],0),0)))),"Error: Invalid Column H, I, or T. Check spelling &amp; valid options (see dropdown)")</f>
        <v/>
      </c>
      <c r="AC665" s="32"/>
      <c r="AD665" s="31" t="b">
        <f t="shared" si="20"/>
        <v>0</v>
      </c>
      <c r="AE665" s="31" t="b">
        <f t="shared" si="21"/>
        <v>0</v>
      </c>
    </row>
    <row r="666" spans="1:31" ht="50.15" customHeight="1" x14ac:dyDescent="0.35">
      <c r="A666" s="101">
        <v>661</v>
      </c>
      <c r="B666" s="53"/>
      <c r="C666" s="41"/>
      <c r="D666" s="54"/>
      <c r="E666" s="53"/>
      <c r="F666" s="41"/>
      <c r="G666" s="41"/>
      <c r="H666" s="53"/>
      <c r="I666" s="55"/>
      <c r="J666" s="41"/>
      <c r="K666" s="41"/>
      <c r="L666" s="56"/>
      <c r="M666" s="41"/>
      <c r="N666" s="41"/>
      <c r="O666" s="41"/>
      <c r="P666" s="41"/>
      <c r="Q666" s="53"/>
      <c r="R666" s="41"/>
      <c r="S666" s="41"/>
      <c r="T666" s="57"/>
      <c r="U666" s="41"/>
      <c r="V666" s="41"/>
      <c r="W666" s="56"/>
      <c r="X666" s="41"/>
      <c r="Y666" s="58"/>
      <c r="Z666" s="41"/>
      <c r="AA666" s="41"/>
      <c r="AB666" s="171" t="str" cm="1">
        <f t="array" ref="AB666">IFERROR(IF(COUNTA('Detailed Inventory'!$B666:$AA666)=0,"",IF(AND($B666="",$C666=""),"Error: Missing Response in Column B or C",IF(OR($E666="",$Q666=""),"Error: Missing Response in Column E or Q",INDEX(SL_Class[Entire SL Classification],MATCH(SUMIFS(SL_Class[Unique ID],SL_Class[UpSys SL Material],I666,SL_Class[UpSys Ever Previously Lead],H666,SL_Class[DownCus SL Material],T666),SL_Class[Unique ID],0),0)))),"Error: Invalid Column H, I, or T. Check spelling &amp; valid options (see dropdown)")</f>
        <v/>
      </c>
      <c r="AC666" s="32"/>
      <c r="AD666" s="31" t="b">
        <f t="shared" si="20"/>
        <v>0</v>
      </c>
      <c r="AE666" s="31" t="b">
        <f t="shared" si="21"/>
        <v>0</v>
      </c>
    </row>
    <row r="667" spans="1:31" ht="50.15" customHeight="1" x14ac:dyDescent="0.35">
      <c r="A667" s="100">
        <v>662</v>
      </c>
      <c r="B667" s="53"/>
      <c r="C667" s="41"/>
      <c r="D667" s="54"/>
      <c r="E667" s="53"/>
      <c r="F667" s="41"/>
      <c r="G667" s="41"/>
      <c r="H667" s="53"/>
      <c r="I667" s="55"/>
      <c r="J667" s="41"/>
      <c r="K667" s="41"/>
      <c r="L667" s="56"/>
      <c r="M667" s="41"/>
      <c r="N667" s="41"/>
      <c r="O667" s="41"/>
      <c r="P667" s="41"/>
      <c r="Q667" s="53"/>
      <c r="R667" s="41"/>
      <c r="S667" s="41"/>
      <c r="T667" s="57"/>
      <c r="U667" s="41"/>
      <c r="V667" s="41"/>
      <c r="W667" s="56"/>
      <c r="X667" s="41"/>
      <c r="Y667" s="58"/>
      <c r="Z667" s="41"/>
      <c r="AA667" s="41"/>
      <c r="AB667" s="171" t="str" cm="1">
        <f t="array" ref="AB667">IFERROR(IF(COUNTA('Detailed Inventory'!$B667:$AA667)=0,"",IF(AND($B667="",$C667=""),"Error: Missing Response in Column B or C",IF(OR($E667="",$Q667=""),"Error: Missing Response in Column E or Q",INDEX(SL_Class[Entire SL Classification],MATCH(SUMIFS(SL_Class[Unique ID],SL_Class[UpSys SL Material],I667,SL_Class[UpSys Ever Previously Lead],H667,SL_Class[DownCus SL Material],T667),SL_Class[Unique ID],0),0)))),"Error: Invalid Column H, I, or T. Check spelling &amp; valid options (see dropdown)")</f>
        <v/>
      </c>
      <c r="AC667" s="32"/>
      <c r="AD667" s="31" t="b">
        <f t="shared" si="20"/>
        <v>0</v>
      </c>
      <c r="AE667" s="31" t="b">
        <f t="shared" si="21"/>
        <v>0</v>
      </c>
    </row>
    <row r="668" spans="1:31" ht="50.15" customHeight="1" x14ac:dyDescent="0.35">
      <c r="A668" s="101">
        <v>663</v>
      </c>
      <c r="B668" s="53"/>
      <c r="C668" s="41"/>
      <c r="D668" s="54"/>
      <c r="E668" s="53"/>
      <c r="F668" s="41"/>
      <c r="G668" s="41"/>
      <c r="H668" s="53"/>
      <c r="I668" s="55"/>
      <c r="J668" s="41"/>
      <c r="K668" s="41"/>
      <c r="L668" s="56"/>
      <c r="M668" s="41"/>
      <c r="N668" s="41"/>
      <c r="O668" s="41"/>
      <c r="P668" s="41"/>
      <c r="Q668" s="53"/>
      <c r="R668" s="41"/>
      <c r="S668" s="41"/>
      <c r="T668" s="57"/>
      <c r="U668" s="41"/>
      <c r="V668" s="41"/>
      <c r="W668" s="56"/>
      <c r="X668" s="41"/>
      <c r="Y668" s="58"/>
      <c r="Z668" s="41"/>
      <c r="AA668" s="41"/>
      <c r="AB668" s="171" t="str" cm="1">
        <f t="array" ref="AB668">IFERROR(IF(COUNTA('Detailed Inventory'!$B668:$AA668)=0,"",IF(AND($B668="",$C668=""),"Error: Missing Response in Column B or C",IF(OR($E668="",$Q668=""),"Error: Missing Response in Column E or Q",INDEX(SL_Class[Entire SL Classification],MATCH(SUMIFS(SL_Class[Unique ID],SL_Class[UpSys SL Material],I668,SL_Class[UpSys Ever Previously Lead],H668,SL_Class[DownCus SL Material],T668),SL_Class[Unique ID],0),0)))),"Error: Invalid Column H, I, or T. Check spelling &amp; valid options (see dropdown)")</f>
        <v/>
      </c>
      <c r="AC668" s="32"/>
      <c r="AD668" s="31" t="b">
        <f t="shared" si="20"/>
        <v>0</v>
      </c>
      <c r="AE668" s="31" t="b">
        <f t="shared" si="21"/>
        <v>0</v>
      </c>
    </row>
    <row r="669" spans="1:31" ht="50.15" customHeight="1" x14ac:dyDescent="0.35">
      <c r="A669" s="100">
        <v>664</v>
      </c>
      <c r="B669" s="53"/>
      <c r="C669" s="41"/>
      <c r="D669" s="54"/>
      <c r="E669" s="53"/>
      <c r="F669" s="41"/>
      <c r="G669" s="41"/>
      <c r="H669" s="53"/>
      <c r="I669" s="55"/>
      <c r="J669" s="41"/>
      <c r="K669" s="41"/>
      <c r="L669" s="56"/>
      <c r="M669" s="41"/>
      <c r="N669" s="41"/>
      <c r="O669" s="41"/>
      <c r="P669" s="41"/>
      <c r="Q669" s="53"/>
      <c r="R669" s="41"/>
      <c r="S669" s="41"/>
      <c r="T669" s="57"/>
      <c r="U669" s="41"/>
      <c r="V669" s="41"/>
      <c r="W669" s="56"/>
      <c r="X669" s="41"/>
      <c r="Y669" s="58"/>
      <c r="Z669" s="41"/>
      <c r="AA669" s="41"/>
      <c r="AB669" s="171" t="str" cm="1">
        <f t="array" ref="AB669">IFERROR(IF(COUNTA('Detailed Inventory'!$B669:$AA669)=0,"",IF(AND($B669="",$C669=""),"Error: Missing Response in Column B or C",IF(OR($E669="",$Q669=""),"Error: Missing Response in Column E or Q",INDEX(SL_Class[Entire SL Classification],MATCH(SUMIFS(SL_Class[Unique ID],SL_Class[UpSys SL Material],I669,SL_Class[UpSys Ever Previously Lead],H669,SL_Class[DownCus SL Material],T669),SL_Class[Unique ID],0),0)))),"Error: Invalid Column H, I, or T. Check spelling &amp; valid options (see dropdown)")</f>
        <v/>
      </c>
      <c r="AC669" s="32"/>
      <c r="AD669" s="31" t="b">
        <f t="shared" si="20"/>
        <v>0</v>
      </c>
      <c r="AE669" s="31" t="b">
        <f t="shared" si="21"/>
        <v>0</v>
      </c>
    </row>
    <row r="670" spans="1:31" ht="50.15" customHeight="1" x14ac:dyDescent="0.35">
      <c r="A670" s="101">
        <v>665</v>
      </c>
      <c r="B670" s="53"/>
      <c r="C670" s="41"/>
      <c r="D670" s="54"/>
      <c r="E670" s="53"/>
      <c r="F670" s="41"/>
      <c r="G670" s="41"/>
      <c r="H670" s="53"/>
      <c r="I670" s="55"/>
      <c r="J670" s="41"/>
      <c r="K670" s="41"/>
      <c r="L670" s="56"/>
      <c r="M670" s="41"/>
      <c r="N670" s="41"/>
      <c r="O670" s="41"/>
      <c r="P670" s="41"/>
      <c r="Q670" s="53"/>
      <c r="R670" s="41"/>
      <c r="S670" s="41"/>
      <c r="T670" s="57"/>
      <c r="U670" s="41"/>
      <c r="V670" s="41"/>
      <c r="W670" s="56"/>
      <c r="X670" s="41"/>
      <c r="Y670" s="58"/>
      <c r="Z670" s="41"/>
      <c r="AA670" s="41"/>
      <c r="AB670" s="171" t="str" cm="1">
        <f t="array" ref="AB670">IFERROR(IF(COUNTA('Detailed Inventory'!$B670:$AA670)=0,"",IF(AND($B670="",$C670=""),"Error: Missing Response in Column B or C",IF(OR($E670="",$Q670=""),"Error: Missing Response in Column E or Q",INDEX(SL_Class[Entire SL Classification],MATCH(SUMIFS(SL_Class[Unique ID],SL_Class[UpSys SL Material],I670,SL_Class[UpSys Ever Previously Lead],H670,SL_Class[DownCus SL Material],T670),SL_Class[Unique ID],0),0)))),"Error: Invalid Column H, I, or T. Check spelling &amp; valid options (see dropdown)")</f>
        <v/>
      </c>
      <c r="AC670" s="32"/>
      <c r="AD670" s="31" t="b">
        <f t="shared" si="20"/>
        <v>0</v>
      </c>
      <c r="AE670" s="31" t="b">
        <f t="shared" si="21"/>
        <v>0</v>
      </c>
    </row>
    <row r="671" spans="1:31" ht="50.15" customHeight="1" x14ac:dyDescent="0.35">
      <c r="A671" s="100">
        <v>666</v>
      </c>
      <c r="B671" s="53"/>
      <c r="C671" s="41"/>
      <c r="D671" s="54"/>
      <c r="E671" s="53"/>
      <c r="F671" s="41"/>
      <c r="G671" s="41"/>
      <c r="H671" s="53"/>
      <c r="I671" s="55"/>
      <c r="J671" s="41"/>
      <c r="K671" s="41"/>
      <c r="L671" s="56"/>
      <c r="M671" s="41"/>
      <c r="N671" s="41"/>
      <c r="O671" s="41"/>
      <c r="P671" s="41"/>
      <c r="Q671" s="53"/>
      <c r="R671" s="41"/>
      <c r="S671" s="41"/>
      <c r="T671" s="57"/>
      <c r="U671" s="41"/>
      <c r="V671" s="41"/>
      <c r="W671" s="56"/>
      <c r="X671" s="41"/>
      <c r="Y671" s="58"/>
      <c r="Z671" s="41"/>
      <c r="AA671" s="41"/>
      <c r="AB671" s="171" t="str" cm="1">
        <f t="array" ref="AB671">IFERROR(IF(COUNTA('Detailed Inventory'!$B671:$AA671)=0,"",IF(AND($B671="",$C671=""),"Error: Missing Response in Column B or C",IF(OR($E671="",$Q671=""),"Error: Missing Response in Column E or Q",INDEX(SL_Class[Entire SL Classification],MATCH(SUMIFS(SL_Class[Unique ID],SL_Class[UpSys SL Material],I671,SL_Class[UpSys Ever Previously Lead],H671,SL_Class[DownCus SL Material],T671),SL_Class[Unique ID],0),0)))),"Error: Invalid Column H, I, or T. Check spelling &amp; valid options (see dropdown)")</f>
        <v/>
      </c>
      <c r="AC671" s="32"/>
      <c r="AD671" s="31" t="b">
        <f t="shared" si="20"/>
        <v>0</v>
      </c>
      <c r="AE671" s="31" t="b">
        <f t="shared" si="21"/>
        <v>0</v>
      </c>
    </row>
    <row r="672" spans="1:31" ht="50.15" customHeight="1" x14ac:dyDescent="0.35">
      <c r="A672" s="101">
        <v>667</v>
      </c>
      <c r="B672" s="53"/>
      <c r="C672" s="41"/>
      <c r="D672" s="54"/>
      <c r="E672" s="53"/>
      <c r="F672" s="41"/>
      <c r="G672" s="41"/>
      <c r="H672" s="53"/>
      <c r="I672" s="55"/>
      <c r="J672" s="41"/>
      <c r="K672" s="41"/>
      <c r="L672" s="56"/>
      <c r="M672" s="41"/>
      <c r="N672" s="41"/>
      <c r="O672" s="41"/>
      <c r="P672" s="41"/>
      <c r="Q672" s="53"/>
      <c r="R672" s="41"/>
      <c r="S672" s="41"/>
      <c r="T672" s="57"/>
      <c r="U672" s="41"/>
      <c r="V672" s="41"/>
      <c r="W672" s="56"/>
      <c r="X672" s="41"/>
      <c r="Y672" s="58"/>
      <c r="Z672" s="41"/>
      <c r="AA672" s="41"/>
      <c r="AB672" s="171" t="str" cm="1">
        <f t="array" ref="AB672">IFERROR(IF(COUNTA('Detailed Inventory'!$B672:$AA672)=0,"",IF(AND($B672="",$C672=""),"Error: Missing Response in Column B or C",IF(OR($E672="",$Q672=""),"Error: Missing Response in Column E or Q",INDEX(SL_Class[Entire SL Classification],MATCH(SUMIFS(SL_Class[Unique ID],SL_Class[UpSys SL Material],I672,SL_Class[UpSys Ever Previously Lead],H672,SL_Class[DownCus SL Material],T672),SL_Class[Unique ID],0),0)))),"Error: Invalid Column H, I, or T. Check spelling &amp; valid options (see dropdown)")</f>
        <v/>
      </c>
      <c r="AC672" s="32"/>
      <c r="AD672" s="31" t="b">
        <f t="shared" si="20"/>
        <v>0</v>
      </c>
      <c r="AE672" s="31" t="b">
        <f t="shared" si="21"/>
        <v>0</v>
      </c>
    </row>
    <row r="673" spans="1:31" ht="50.15" customHeight="1" x14ac:dyDescent="0.35">
      <c r="A673" s="100">
        <v>668</v>
      </c>
      <c r="B673" s="53"/>
      <c r="C673" s="41"/>
      <c r="D673" s="54"/>
      <c r="E673" s="53"/>
      <c r="F673" s="41"/>
      <c r="G673" s="41"/>
      <c r="H673" s="53"/>
      <c r="I673" s="55"/>
      <c r="J673" s="41"/>
      <c r="K673" s="41"/>
      <c r="L673" s="56"/>
      <c r="M673" s="41"/>
      <c r="N673" s="41"/>
      <c r="O673" s="41"/>
      <c r="P673" s="41"/>
      <c r="Q673" s="53"/>
      <c r="R673" s="41"/>
      <c r="S673" s="41"/>
      <c r="T673" s="57"/>
      <c r="U673" s="41"/>
      <c r="V673" s="41"/>
      <c r="W673" s="56"/>
      <c r="X673" s="41"/>
      <c r="Y673" s="58"/>
      <c r="Z673" s="41"/>
      <c r="AA673" s="41"/>
      <c r="AB673" s="171" t="str" cm="1">
        <f t="array" ref="AB673">IFERROR(IF(COUNTA('Detailed Inventory'!$B673:$AA673)=0,"",IF(AND($B673="",$C673=""),"Error: Missing Response in Column B or C",IF(OR($E673="",$Q673=""),"Error: Missing Response in Column E or Q",INDEX(SL_Class[Entire SL Classification],MATCH(SUMIFS(SL_Class[Unique ID],SL_Class[UpSys SL Material],I673,SL_Class[UpSys Ever Previously Lead],H673,SL_Class[DownCus SL Material],T673),SL_Class[Unique ID],0),0)))),"Error: Invalid Column H, I, or T. Check spelling &amp; valid options (see dropdown)")</f>
        <v/>
      </c>
      <c r="AC673" s="32"/>
      <c r="AD673" s="31" t="b">
        <f t="shared" si="20"/>
        <v>0</v>
      </c>
      <c r="AE673" s="31" t="b">
        <f t="shared" si="21"/>
        <v>0</v>
      </c>
    </row>
    <row r="674" spans="1:31" ht="50.15" customHeight="1" x14ac:dyDescent="0.35">
      <c r="A674" s="101">
        <v>669</v>
      </c>
      <c r="B674" s="53"/>
      <c r="C674" s="41"/>
      <c r="D674" s="54"/>
      <c r="E674" s="53"/>
      <c r="F674" s="41"/>
      <c r="G674" s="41"/>
      <c r="H674" s="53"/>
      <c r="I674" s="55"/>
      <c r="J674" s="41"/>
      <c r="K674" s="41"/>
      <c r="L674" s="56"/>
      <c r="M674" s="41"/>
      <c r="N674" s="41"/>
      <c r="O674" s="41"/>
      <c r="P674" s="41"/>
      <c r="Q674" s="53"/>
      <c r="R674" s="41"/>
      <c r="S674" s="41"/>
      <c r="T674" s="57"/>
      <c r="U674" s="41"/>
      <c r="V674" s="41"/>
      <c r="W674" s="56"/>
      <c r="X674" s="41"/>
      <c r="Y674" s="58"/>
      <c r="Z674" s="41"/>
      <c r="AA674" s="41"/>
      <c r="AB674" s="171" t="str" cm="1">
        <f t="array" ref="AB674">IFERROR(IF(COUNTA('Detailed Inventory'!$B674:$AA674)=0,"",IF(AND($B674="",$C674=""),"Error: Missing Response in Column B or C",IF(OR($E674="",$Q674=""),"Error: Missing Response in Column E or Q",INDEX(SL_Class[Entire SL Classification],MATCH(SUMIFS(SL_Class[Unique ID],SL_Class[UpSys SL Material],I674,SL_Class[UpSys Ever Previously Lead],H674,SL_Class[DownCus SL Material],T674),SL_Class[Unique ID],0),0)))),"Error: Invalid Column H, I, or T. Check spelling &amp; valid options (see dropdown)")</f>
        <v/>
      </c>
      <c r="AC674" s="32"/>
      <c r="AD674" s="31" t="b">
        <f t="shared" si="20"/>
        <v>0</v>
      </c>
      <c r="AE674" s="31" t="b">
        <f t="shared" si="21"/>
        <v>0</v>
      </c>
    </row>
    <row r="675" spans="1:31" ht="50.15" customHeight="1" x14ac:dyDescent="0.35">
      <c r="A675" s="100">
        <v>670</v>
      </c>
      <c r="B675" s="53"/>
      <c r="C675" s="41"/>
      <c r="D675" s="54"/>
      <c r="E675" s="53"/>
      <c r="F675" s="41"/>
      <c r="G675" s="41"/>
      <c r="H675" s="53"/>
      <c r="I675" s="55"/>
      <c r="J675" s="41"/>
      <c r="K675" s="41"/>
      <c r="L675" s="56"/>
      <c r="M675" s="41"/>
      <c r="N675" s="41"/>
      <c r="O675" s="41"/>
      <c r="P675" s="41"/>
      <c r="Q675" s="53"/>
      <c r="R675" s="41"/>
      <c r="S675" s="41"/>
      <c r="T675" s="57"/>
      <c r="U675" s="41"/>
      <c r="V675" s="41"/>
      <c r="W675" s="56"/>
      <c r="X675" s="41"/>
      <c r="Y675" s="58"/>
      <c r="Z675" s="41"/>
      <c r="AA675" s="41"/>
      <c r="AB675" s="171" t="str" cm="1">
        <f t="array" ref="AB675">IFERROR(IF(COUNTA('Detailed Inventory'!$B675:$AA675)=0,"",IF(AND($B675="",$C675=""),"Error: Missing Response in Column B or C",IF(OR($E675="",$Q675=""),"Error: Missing Response in Column E or Q",INDEX(SL_Class[Entire SL Classification],MATCH(SUMIFS(SL_Class[Unique ID],SL_Class[UpSys SL Material],I675,SL_Class[UpSys Ever Previously Lead],H675,SL_Class[DownCus SL Material],T675),SL_Class[Unique ID],0),0)))),"Error: Invalid Column H, I, or T. Check spelling &amp; valid options (see dropdown)")</f>
        <v/>
      </c>
      <c r="AC675" s="32"/>
      <c r="AD675" s="31" t="b">
        <f t="shared" si="20"/>
        <v>0</v>
      </c>
      <c r="AE675" s="31" t="b">
        <f t="shared" si="21"/>
        <v>0</v>
      </c>
    </row>
    <row r="676" spans="1:31" ht="50.15" customHeight="1" x14ac:dyDescent="0.35">
      <c r="A676" s="101">
        <v>671</v>
      </c>
      <c r="B676" s="53"/>
      <c r="C676" s="41"/>
      <c r="D676" s="54"/>
      <c r="E676" s="53"/>
      <c r="F676" s="41"/>
      <c r="G676" s="41"/>
      <c r="H676" s="53"/>
      <c r="I676" s="55"/>
      <c r="J676" s="41"/>
      <c r="K676" s="41"/>
      <c r="L676" s="56"/>
      <c r="M676" s="41"/>
      <c r="N676" s="41"/>
      <c r="O676" s="41"/>
      <c r="P676" s="41"/>
      <c r="Q676" s="53"/>
      <c r="R676" s="41"/>
      <c r="S676" s="41"/>
      <c r="T676" s="57"/>
      <c r="U676" s="41"/>
      <c r="V676" s="41"/>
      <c r="W676" s="56"/>
      <c r="X676" s="41"/>
      <c r="Y676" s="58"/>
      <c r="Z676" s="41"/>
      <c r="AA676" s="41"/>
      <c r="AB676" s="171" t="str" cm="1">
        <f t="array" ref="AB676">IFERROR(IF(COUNTA('Detailed Inventory'!$B676:$AA676)=0,"",IF(AND($B676="",$C676=""),"Error: Missing Response in Column B or C",IF(OR($E676="",$Q676=""),"Error: Missing Response in Column E or Q",INDEX(SL_Class[Entire SL Classification],MATCH(SUMIFS(SL_Class[Unique ID],SL_Class[UpSys SL Material],I676,SL_Class[UpSys Ever Previously Lead],H676,SL_Class[DownCus SL Material],T676),SL_Class[Unique ID],0),0)))),"Error: Invalid Column H, I, or T. Check spelling &amp; valid options (see dropdown)")</f>
        <v/>
      </c>
      <c r="AC676" s="32"/>
      <c r="AD676" s="31" t="b">
        <f t="shared" si="20"/>
        <v>0</v>
      </c>
      <c r="AE676" s="31" t="b">
        <f t="shared" si="21"/>
        <v>0</v>
      </c>
    </row>
    <row r="677" spans="1:31" ht="50.15" customHeight="1" x14ac:dyDescent="0.35">
      <c r="A677" s="100">
        <v>672</v>
      </c>
      <c r="B677" s="53"/>
      <c r="C677" s="41"/>
      <c r="D677" s="54"/>
      <c r="E677" s="53"/>
      <c r="F677" s="41"/>
      <c r="G677" s="41"/>
      <c r="H677" s="53"/>
      <c r="I677" s="55"/>
      <c r="J677" s="41"/>
      <c r="K677" s="41"/>
      <c r="L677" s="56"/>
      <c r="M677" s="41"/>
      <c r="N677" s="41"/>
      <c r="O677" s="41"/>
      <c r="P677" s="41"/>
      <c r="Q677" s="53"/>
      <c r="R677" s="41"/>
      <c r="S677" s="41"/>
      <c r="T677" s="57"/>
      <c r="U677" s="41"/>
      <c r="V677" s="41"/>
      <c r="W677" s="56"/>
      <c r="X677" s="41"/>
      <c r="Y677" s="58"/>
      <c r="Z677" s="41"/>
      <c r="AA677" s="41"/>
      <c r="AB677" s="171" t="str" cm="1">
        <f t="array" ref="AB677">IFERROR(IF(COUNTA('Detailed Inventory'!$B677:$AA677)=0,"",IF(AND($B677="",$C677=""),"Error: Missing Response in Column B or C",IF(OR($E677="",$Q677=""),"Error: Missing Response in Column E or Q",INDEX(SL_Class[Entire SL Classification],MATCH(SUMIFS(SL_Class[Unique ID],SL_Class[UpSys SL Material],I677,SL_Class[UpSys Ever Previously Lead],H677,SL_Class[DownCus SL Material],T677),SL_Class[Unique ID],0),0)))),"Error: Invalid Column H, I, or T. Check spelling &amp; valid options (see dropdown)")</f>
        <v/>
      </c>
      <c r="AC677" s="32"/>
      <c r="AD677" s="31" t="b">
        <f t="shared" si="20"/>
        <v>0</v>
      </c>
      <c r="AE677" s="31" t="b">
        <f t="shared" si="21"/>
        <v>0</v>
      </c>
    </row>
    <row r="678" spans="1:31" ht="50.15" customHeight="1" x14ac:dyDescent="0.35">
      <c r="A678" s="101">
        <v>673</v>
      </c>
      <c r="B678" s="53"/>
      <c r="C678" s="41"/>
      <c r="D678" s="54"/>
      <c r="E678" s="53"/>
      <c r="F678" s="41"/>
      <c r="G678" s="41"/>
      <c r="H678" s="53"/>
      <c r="I678" s="55"/>
      <c r="J678" s="41"/>
      <c r="K678" s="41"/>
      <c r="L678" s="56"/>
      <c r="M678" s="41"/>
      <c r="N678" s="41"/>
      <c r="O678" s="41"/>
      <c r="P678" s="41"/>
      <c r="Q678" s="53"/>
      <c r="R678" s="41"/>
      <c r="S678" s="41"/>
      <c r="T678" s="57"/>
      <c r="U678" s="41"/>
      <c r="V678" s="41"/>
      <c r="W678" s="56"/>
      <c r="X678" s="41"/>
      <c r="Y678" s="58"/>
      <c r="Z678" s="41"/>
      <c r="AA678" s="41"/>
      <c r="AB678" s="171" t="str" cm="1">
        <f t="array" ref="AB678">IFERROR(IF(COUNTA('Detailed Inventory'!$B678:$AA678)=0,"",IF(AND($B678="",$C678=""),"Error: Missing Response in Column B or C",IF(OR($E678="",$Q678=""),"Error: Missing Response in Column E or Q",INDEX(SL_Class[Entire SL Classification],MATCH(SUMIFS(SL_Class[Unique ID],SL_Class[UpSys SL Material],I678,SL_Class[UpSys Ever Previously Lead],H678,SL_Class[DownCus SL Material],T678),SL_Class[Unique ID],0),0)))),"Error: Invalid Column H, I, or T. Check spelling &amp; valid options (see dropdown)")</f>
        <v/>
      </c>
      <c r="AC678" s="32"/>
      <c r="AD678" s="31" t="b">
        <f t="shared" si="20"/>
        <v>0</v>
      </c>
      <c r="AE678" s="31" t="b">
        <f t="shared" si="21"/>
        <v>0</v>
      </c>
    </row>
    <row r="679" spans="1:31" ht="50.15" customHeight="1" x14ac:dyDescent="0.35">
      <c r="A679" s="100">
        <v>674</v>
      </c>
      <c r="B679" s="53"/>
      <c r="C679" s="41"/>
      <c r="D679" s="54"/>
      <c r="E679" s="53"/>
      <c r="F679" s="41"/>
      <c r="G679" s="41"/>
      <c r="H679" s="53"/>
      <c r="I679" s="55"/>
      <c r="J679" s="41"/>
      <c r="K679" s="41"/>
      <c r="L679" s="56"/>
      <c r="M679" s="41"/>
      <c r="N679" s="41"/>
      <c r="O679" s="41"/>
      <c r="P679" s="41"/>
      <c r="Q679" s="53"/>
      <c r="R679" s="41"/>
      <c r="S679" s="41"/>
      <c r="T679" s="57"/>
      <c r="U679" s="41"/>
      <c r="V679" s="41"/>
      <c r="W679" s="56"/>
      <c r="X679" s="41"/>
      <c r="Y679" s="58"/>
      <c r="Z679" s="41"/>
      <c r="AA679" s="41"/>
      <c r="AB679" s="171" t="str" cm="1">
        <f t="array" ref="AB679">IFERROR(IF(COUNTA('Detailed Inventory'!$B679:$AA679)=0,"",IF(AND($B679="",$C679=""),"Error: Missing Response in Column B or C",IF(OR($E679="",$Q679=""),"Error: Missing Response in Column E or Q",INDEX(SL_Class[Entire SL Classification],MATCH(SUMIFS(SL_Class[Unique ID],SL_Class[UpSys SL Material],I679,SL_Class[UpSys Ever Previously Lead],H679,SL_Class[DownCus SL Material],T679),SL_Class[Unique ID],0),0)))),"Error: Invalid Column H, I, or T. Check spelling &amp; valid options (see dropdown)")</f>
        <v/>
      </c>
      <c r="AC679" s="32"/>
      <c r="AD679" s="31" t="b">
        <f t="shared" si="20"/>
        <v>0</v>
      </c>
      <c r="AE679" s="31" t="b">
        <f t="shared" si="21"/>
        <v>0</v>
      </c>
    </row>
    <row r="680" spans="1:31" ht="50.15" customHeight="1" x14ac:dyDescent="0.35">
      <c r="A680" s="101">
        <v>675</v>
      </c>
      <c r="B680" s="53"/>
      <c r="C680" s="41"/>
      <c r="D680" s="54"/>
      <c r="E680" s="53"/>
      <c r="F680" s="41"/>
      <c r="G680" s="41"/>
      <c r="H680" s="53"/>
      <c r="I680" s="55"/>
      <c r="J680" s="41"/>
      <c r="K680" s="41"/>
      <c r="L680" s="56"/>
      <c r="M680" s="41"/>
      <c r="N680" s="41"/>
      <c r="O680" s="41"/>
      <c r="P680" s="41"/>
      <c r="Q680" s="53"/>
      <c r="R680" s="41"/>
      <c r="S680" s="41"/>
      <c r="T680" s="57"/>
      <c r="U680" s="41"/>
      <c r="V680" s="41"/>
      <c r="W680" s="56"/>
      <c r="X680" s="41"/>
      <c r="Y680" s="58"/>
      <c r="Z680" s="41"/>
      <c r="AA680" s="41"/>
      <c r="AB680" s="171" t="str" cm="1">
        <f t="array" ref="AB680">IFERROR(IF(COUNTA('Detailed Inventory'!$B680:$AA680)=0,"",IF(AND($B680="",$C680=""),"Error: Missing Response in Column B or C",IF(OR($E680="",$Q680=""),"Error: Missing Response in Column E or Q",INDEX(SL_Class[Entire SL Classification],MATCH(SUMIFS(SL_Class[Unique ID],SL_Class[UpSys SL Material],I680,SL_Class[UpSys Ever Previously Lead],H680,SL_Class[DownCus SL Material],T680),SL_Class[Unique ID],0),0)))),"Error: Invalid Column H, I, or T. Check spelling &amp; valid options (see dropdown)")</f>
        <v/>
      </c>
      <c r="AC680" s="32"/>
      <c r="AD680" s="31" t="b">
        <f t="shared" si="20"/>
        <v>0</v>
      </c>
      <c r="AE680" s="31" t="b">
        <f t="shared" si="21"/>
        <v>0</v>
      </c>
    </row>
    <row r="681" spans="1:31" ht="50.15" customHeight="1" x14ac:dyDescent="0.35">
      <c r="A681" s="100">
        <v>676</v>
      </c>
      <c r="B681" s="53"/>
      <c r="C681" s="41"/>
      <c r="D681" s="54"/>
      <c r="E681" s="53"/>
      <c r="F681" s="41"/>
      <c r="G681" s="41"/>
      <c r="H681" s="53"/>
      <c r="I681" s="55"/>
      <c r="J681" s="41"/>
      <c r="K681" s="41"/>
      <c r="L681" s="56"/>
      <c r="M681" s="41"/>
      <c r="N681" s="41"/>
      <c r="O681" s="41"/>
      <c r="P681" s="41"/>
      <c r="Q681" s="53"/>
      <c r="R681" s="41"/>
      <c r="S681" s="41"/>
      <c r="T681" s="57"/>
      <c r="U681" s="41"/>
      <c r="V681" s="41"/>
      <c r="W681" s="56"/>
      <c r="X681" s="41"/>
      <c r="Y681" s="58"/>
      <c r="Z681" s="41"/>
      <c r="AA681" s="41"/>
      <c r="AB681" s="171" t="str" cm="1">
        <f t="array" ref="AB681">IFERROR(IF(COUNTA('Detailed Inventory'!$B681:$AA681)=0,"",IF(AND($B681="",$C681=""),"Error: Missing Response in Column B or C",IF(OR($E681="",$Q681=""),"Error: Missing Response in Column E or Q",INDEX(SL_Class[Entire SL Classification],MATCH(SUMIFS(SL_Class[Unique ID],SL_Class[UpSys SL Material],I681,SL_Class[UpSys Ever Previously Lead],H681,SL_Class[DownCus SL Material],T681),SL_Class[Unique ID],0),0)))),"Error: Invalid Column H, I, or T. Check spelling &amp; valid options (see dropdown)")</f>
        <v/>
      </c>
      <c r="AC681" s="32"/>
      <c r="AD681" s="31" t="b">
        <f t="shared" si="20"/>
        <v>0</v>
      </c>
      <c r="AE681" s="31" t="b">
        <f t="shared" si="21"/>
        <v>0</v>
      </c>
    </row>
    <row r="682" spans="1:31" ht="50.15" customHeight="1" x14ac:dyDescent="0.35">
      <c r="A682" s="101">
        <v>677</v>
      </c>
      <c r="B682" s="53"/>
      <c r="C682" s="41"/>
      <c r="D682" s="54"/>
      <c r="E682" s="53"/>
      <c r="F682" s="41"/>
      <c r="G682" s="41"/>
      <c r="H682" s="53"/>
      <c r="I682" s="55"/>
      <c r="J682" s="41"/>
      <c r="K682" s="41"/>
      <c r="L682" s="56"/>
      <c r="M682" s="41"/>
      <c r="N682" s="41"/>
      <c r="O682" s="41"/>
      <c r="P682" s="41"/>
      <c r="Q682" s="53"/>
      <c r="R682" s="41"/>
      <c r="S682" s="41"/>
      <c r="T682" s="57"/>
      <c r="U682" s="41"/>
      <c r="V682" s="41"/>
      <c r="W682" s="56"/>
      <c r="X682" s="41"/>
      <c r="Y682" s="58"/>
      <c r="Z682" s="41"/>
      <c r="AA682" s="41"/>
      <c r="AB682" s="171" t="str" cm="1">
        <f t="array" ref="AB682">IFERROR(IF(COUNTA('Detailed Inventory'!$B682:$AA682)=0,"",IF(AND($B682="",$C682=""),"Error: Missing Response in Column B or C",IF(OR($E682="",$Q682=""),"Error: Missing Response in Column E or Q",INDEX(SL_Class[Entire SL Classification],MATCH(SUMIFS(SL_Class[Unique ID],SL_Class[UpSys SL Material],I682,SL_Class[UpSys Ever Previously Lead],H682,SL_Class[DownCus SL Material],T682),SL_Class[Unique ID],0),0)))),"Error: Invalid Column H, I, or T. Check spelling &amp; valid options (see dropdown)")</f>
        <v/>
      </c>
      <c r="AC682" s="32"/>
      <c r="AD682" s="31" t="b">
        <f t="shared" si="20"/>
        <v>0</v>
      </c>
      <c r="AE682" s="31" t="b">
        <f t="shared" si="21"/>
        <v>0</v>
      </c>
    </row>
    <row r="683" spans="1:31" ht="50.15" customHeight="1" x14ac:dyDescent="0.35">
      <c r="A683" s="100">
        <v>678</v>
      </c>
      <c r="B683" s="53"/>
      <c r="C683" s="41"/>
      <c r="D683" s="54"/>
      <c r="E683" s="53"/>
      <c r="F683" s="41"/>
      <c r="G683" s="41"/>
      <c r="H683" s="53"/>
      <c r="I683" s="55"/>
      <c r="J683" s="41"/>
      <c r="K683" s="41"/>
      <c r="L683" s="56"/>
      <c r="M683" s="41"/>
      <c r="N683" s="41"/>
      <c r="O683" s="41"/>
      <c r="P683" s="41"/>
      <c r="Q683" s="53"/>
      <c r="R683" s="41"/>
      <c r="S683" s="41"/>
      <c r="T683" s="57"/>
      <c r="U683" s="41"/>
      <c r="V683" s="41"/>
      <c r="W683" s="56"/>
      <c r="X683" s="41"/>
      <c r="Y683" s="58"/>
      <c r="Z683" s="41"/>
      <c r="AA683" s="41"/>
      <c r="AB683" s="171" t="str" cm="1">
        <f t="array" ref="AB683">IFERROR(IF(COUNTA('Detailed Inventory'!$B683:$AA683)=0,"",IF(AND($B683="",$C683=""),"Error: Missing Response in Column B or C",IF(OR($E683="",$Q683=""),"Error: Missing Response in Column E or Q",INDEX(SL_Class[Entire SL Classification],MATCH(SUMIFS(SL_Class[Unique ID],SL_Class[UpSys SL Material],I683,SL_Class[UpSys Ever Previously Lead],H683,SL_Class[DownCus SL Material],T683),SL_Class[Unique ID],0),0)))),"Error: Invalid Column H, I, or T. Check spelling &amp; valid options (see dropdown)")</f>
        <v/>
      </c>
      <c r="AC683" s="32"/>
      <c r="AD683" s="31" t="b">
        <f t="shared" si="20"/>
        <v>0</v>
      </c>
      <c r="AE683" s="31" t="b">
        <f t="shared" si="21"/>
        <v>0</v>
      </c>
    </row>
    <row r="684" spans="1:31" ht="50.15" customHeight="1" x14ac:dyDescent="0.35">
      <c r="A684" s="101">
        <v>679</v>
      </c>
      <c r="B684" s="53"/>
      <c r="C684" s="41"/>
      <c r="D684" s="54"/>
      <c r="E684" s="53"/>
      <c r="F684" s="41"/>
      <c r="G684" s="41"/>
      <c r="H684" s="53"/>
      <c r="I684" s="55"/>
      <c r="J684" s="41"/>
      <c r="K684" s="41"/>
      <c r="L684" s="56"/>
      <c r="M684" s="41"/>
      <c r="N684" s="41"/>
      <c r="O684" s="41"/>
      <c r="P684" s="41"/>
      <c r="Q684" s="53"/>
      <c r="R684" s="41"/>
      <c r="S684" s="41"/>
      <c r="T684" s="57"/>
      <c r="U684" s="41"/>
      <c r="V684" s="41"/>
      <c r="W684" s="56"/>
      <c r="X684" s="41"/>
      <c r="Y684" s="58"/>
      <c r="Z684" s="41"/>
      <c r="AA684" s="41"/>
      <c r="AB684" s="171" t="str" cm="1">
        <f t="array" ref="AB684">IFERROR(IF(COUNTA('Detailed Inventory'!$B684:$AA684)=0,"",IF(AND($B684="",$C684=""),"Error: Missing Response in Column B or C",IF(OR($E684="",$Q684=""),"Error: Missing Response in Column E or Q",INDEX(SL_Class[Entire SL Classification],MATCH(SUMIFS(SL_Class[Unique ID],SL_Class[UpSys SL Material],I684,SL_Class[UpSys Ever Previously Lead],H684,SL_Class[DownCus SL Material],T684),SL_Class[Unique ID],0),0)))),"Error: Invalid Column H, I, or T. Check spelling &amp; valid options (see dropdown)")</f>
        <v/>
      </c>
      <c r="AC684" s="32"/>
      <c r="AD684" s="31" t="b">
        <f t="shared" si="20"/>
        <v>0</v>
      </c>
      <c r="AE684" s="31" t="b">
        <f t="shared" si="21"/>
        <v>0</v>
      </c>
    </row>
    <row r="685" spans="1:31" ht="50.15" customHeight="1" x14ac:dyDescent="0.35">
      <c r="A685" s="100">
        <v>680</v>
      </c>
      <c r="B685" s="53"/>
      <c r="C685" s="41"/>
      <c r="D685" s="54"/>
      <c r="E685" s="53"/>
      <c r="F685" s="41"/>
      <c r="G685" s="41"/>
      <c r="H685" s="53"/>
      <c r="I685" s="55"/>
      <c r="J685" s="41"/>
      <c r="K685" s="41"/>
      <c r="L685" s="56"/>
      <c r="M685" s="41"/>
      <c r="N685" s="41"/>
      <c r="O685" s="41"/>
      <c r="P685" s="41"/>
      <c r="Q685" s="53"/>
      <c r="R685" s="41"/>
      <c r="S685" s="41"/>
      <c r="T685" s="57"/>
      <c r="U685" s="41"/>
      <c r="V685" s="41"/>
      <c r="W685" s="56"/>
      <c r="X685" s="41"/>
      <c r="Y685" s="58"/>
      <c r="Z685" s="41"/>
      <c r="AA685" s="41"/>
      <c r="AB685" s="171" t="str" cm="1">
        <f t="array" ref="AB685">IFERROR(IF(COUNTA('Detailed Inventory'!$B685:$AA685)=0,"",IF(AND($B685="",$C685=""),"Error: Missing Response in Column B or C",IF(OR($E685="",$Q685=""),"Error: Missing Response in Column E or Q",INDEX(SL_Class[Entire SL Classification],MATCH(SUMIFS(SL_Class[Unique ID],SL_Class[UpSys SL Material],I685,SL_Class[UpSys Ever Previously Lead],H685,SL_Class[DownCus SL Material],T685),SL_Class[Unique ID],0),0)))),"Error: Invalid Column H, I, or T. Check spelling &amp; valid options (see dropdown)")</f>
        <v/>
      </c>
      <c r="AC685" s="32"/>
      <c r="AD685" s="31" t="b">
        <f t="shared" si="20"/>
        <v>0</v>
      </c>
      <c r="AE685" s="31" t="b">
        <f t="shared" si="21"/>
        <v>0</v>
      </c>
    </row>
    <row r="686" spans="1:31" ht="50.15" customHeight="1" x14ac:dyDescent="0.35">
      <c r="A686" s="101">
        <v>681</v>
      </c>
      <c r="B686" s="53"/>
      <c r="C686" s="41"/>
      <c r="D686" s="54"/>
      <c r="E686" s="53"/>
      <c r="F686" s="41"/>
      <c r="G686" s="41"/>
      <c r="H686" s="53"/>
      <c r="I686" s="55"/>
      <c r="J686" s="41"/>
      <c r="K686" s="41"/>
      <c r="L686" s="56"/>
      <c r="M686" s="41"/>
      <c r="N686" s="41"/>
      <c r="O686" s="41"/>
      <c r="P686" s="41"/>
      <c r="Q686" s="53"/>
      <c r="R686" s="41"/>
      <c r="S686" s="41"/>
      <c r="T686" s="57"/>
      <c r="U686" s="41"/>
      <c r="V686" s="41"/>
      <c r="W686" s="56"/>
      <c r="X686" s="41"/>
      <c r="Y686" s="58"/>
      <c r="Z686" s="41"/>
      <c r="AA686" s="41"/>
      <c r="AB686" s="171" t="str" cm="1">
        <f t="array" ref="AB686">IFERROR(IF(COUNTA('Detailed Inventory'!$B686:$AA686)=0,"",IF(AND($B686="",$C686=""),"Error: Missing Response in Column B or C",IF(OR($E686="",$Q686=""),"Error: Missing Response in Column E or Q",INDEX(SL_Class[Entire SL Classification],MATCH(SUMIFS(SL_Class[Unique ID],SL_Class[UpSys SL Material],I686,SL_Class[UpSys Ever Previously Lead],H686,SL_Class[DownCus SL Material],T686),SL_Class[Unique ID],0),0)))),"Error: Invalid Column H, I, or T. Check spelling &amp; valid options (see dropdown)")</f>
        <v/>
      </c>
      <c r="AC686" s="32"/>
      <c r="AD686" s="31" t="b">
        <f t="shared" si="20"/>
        <v>0</v>
      </c>
      <c r="AE686" s="31" t="b">
        <f t="shared" si="21"/>
        <v>0</v>
      </c>
    </row>
    <row r="687" spans="1:31" ht="50.15" customHeight="1" x14ac:dyDescent="0.35">
      <c r="A687" s="100">
        <v>682</v>
      </c>
      <c r="B687" s="53"/>
      <c r="C687" s="41"/>
      <c r="D687" s="54"/>
      <c r="E687" s="53"/>
      <c r="F687" s="41"/>
      <c r="G687" s="41"/>
      <c r="H687" s="53"/>
      <c r="I687" s="55"/>
      <c r="J687" s="41"/>
      <c r="K687" s="41"/>
      <c r="L687" s="56"/>
      <c r="M687" s="41"/>
      <c r="N687" s="41"/>
      <c r="O687" s="41"/>
      <c r="P687" s="41"/>
      <c r="Q687" s="53"/>
      <c r="R687" s="41"/>
      <c r="S687" s="41"/>
      <c r="T687" s="57"/>
      <c r="U687" s="41"/>
      <c r="V687" s="41"/>
      <c r="W687" s="56"/>
      <c r="X687" s="41"/>
      <c r="Y687" s="58"/>
      <c r="Z687" s="41"/>
      <c r="AA687" s="41"/>
      <c r="AB687" s="171" t="str" cm="1">
        <f t="array" ref="AB687">IFERROR(IF(COUNTA('Detailed Inventory'!$B687:$AA687)=0,"",IF(AND($B687="",$C687=""),"Error: Missing Response in Column B or C",IF(OR($E687="",$Q687=""),"Error: Missing Response in Column E or Q",INDEX(SL_Class[Entire SL Classification],MATCH(SUMIFS(SL_Class[Unique ID],SL_Class[UpSys SL Material],I687,SL_Class[UpSys Ever Previously Lead],H687,SL_Class[DownCus SL Material],T687),SL_Class[Unique ID],0),0)))),"Error: Invalid Column H, I, or T. Check spelling &amp; valid options (see dropdown)")</f>
        <v/>
      </c>
      <c r="AC687" s="32"/>
      <c r="AD687" s="31" t="b">
        <f t="shared" si="20"/>
        <v>0</v>
      </c>
      <c r="AE687" s="31" t="b">
        <f t="shared" si="21"/>
        <v>0</v>
      </c>
    </row>
    <row r="688" spans="1:31" ht="50.15" customHeight="1" x14ac:dyDescent="0.35">
      <c r="A688" s="101">
        <v>683</v>
      </c>
      <c r="B688" s="53"/>
      <c r="C688" s="41"/>
      <c r="D688" s="54"/>
      <c r="E688" s="53"/>
      <c r="F688" s="41"/>
      <c r="G688" s="41"/>
      <c r="H688" s="53"/>
      <c r="I688" s="55"/>
      <c r="J688" s="41"/>
      <c r="K688" s="41"/>
      <c r="L688" s="56"/>
      <c r="M688" s="41"/>
      <c r="N688" s="41"/>
      <c r="O688" s="41"/>
      <c r="P688" s="41"/>
      <c r="Q688" s="53"/>
      <c r="R688" s="41"/>
      <c r="S688" s="41"/>
      <c r="T688" s="57"/>
      <c r="U688" s="41"/>
      <c r="V688" s="41"/>
      <c r="W688" s="56"/>
      <c r="X688" s="41"/>
      <c r="Y688" s="58"/>
      <c r="Z688" s="41"/>
      <c r="AA688" s="41"/>
      <c r="AB688" s="171" t="str" cm="1">
        <f t="array" ref="AB688">IFERROR(IF(COUNTA('Detailed Inventory'!$B688:$AA688)=0,"",IF(AND($B688="",$C688=""),"Error: Missing Response in Column B or C",IF(OR($E688="",$Q688=""),"Error: Missing Response in Column E or Q",INDEX(SL_Class[Entire SL Classification],MATCH(SUMIFS(SL_Class[Unique ID],SL_Class[UpSys SL Material],I688,SL_Class[UpSys Ever Previously Lead],H688,SL_Class[DownCus SL Material],T688),SL_Class[Unique ID],0),0)))),"Error: Invalid Column H, I, or T. Check spelling &amp; valid options (see dropdown)")</f>
        <v/>
      </c>
      <c r="AC688" s="32"/>
      <c r="AD688" s="31" t="b">
        <f t="shared" si="20"/>
        <v>0</v>
      </c>
      <c r="AE688" s="31" t="b">
        <f t="shared" si="21"/>
        <v>0</v>
      </c>
    </row>
    <row r="689" spans="1:31" ht="50.15" customHeight="1" x14ac:dyDescent="0.35">
      <c r="A689" s="100">
        <v>684</v>
      </c>
      <c r="B689" s="53"/>
      <c r="C689" s="41"/>
      <c r="D689" s="54"/>
      <c r="E689" s="53"/>
      <c r="F689" s="41"/>
      <c r="G689" s="41"/>
      <c r="H689" s="53"/>
      <c r="I689" s="55"/>
      <c r="J689" s="41"/>
      <c r="K689" s="41"/>
      <c r="L689" s="56"/>
      <c r="M689" s="41"/>
      <c r="N689" s="41"/>
      <c r="O689" s="41"/>
      <c r="P689" s="41"/>
      <c r="Q689" s="53"/>
      <c r="R689" s="41"/>
      <c r="S689" s="41"/>
      <c r="T689" s="57"/>
      <c r="U689" s="41"/>
      <c r="V689" s="41"/>
      <c r="W689" s="56"/>
      <c r="X689" s="41"/>
      <c r="Y689" s="58"/>
      <c r="Z689" s="41"/>
      <c r="AA689" s="41"/>
      <c r="AB689" s="171" t="str" cm="1">
        <f t="array" ref="AB689">IFERROR(IF(COUNTA('Detailed Inventory'!$B689:$AA689)=0,"",IF(AND($B689="",$C689=""),"Error: Missing Response in Column B or C",IF(OR($E689="",$Q689=""),"Error: Missing Response in Column E or Q",INDEX(SL_Class[Entire SL Classification],MATCH(SUMIFS(SL_Class[Unique ID],SL_Class[UpSys SL Material],I689,SL_Class[UpSys Ever Previously Lead],H689,SL_Class[DownCus SL Material],T689),SL_Class[Unique ID],0),0)))),"Error: Invalid Column H, I, or T. Check spelling &amp; valid options (see dropdown)")</f>
        <v/>
      </c>
      <c r="AC689" s="32"/>
      <c r="AD689" s="31" t="b">
        <f t="shared" si="20"/>
        <v>0</v>
      </c>
      <c r="AE689" s="31" t="b">
        <f t="shared" si="21"/>
        <v>0</v>
      </c>
    </row>
    <row r="690" spans="1:31" ht="50.15" customHeight="1" x14ac:dyDescent="0.35">
      <c r="A690" s="101">
        <v>685</v>
      </c>
      <c r="B690" s="53"/>
      <c r="C690" s="41"/>
      <c r="D690" s="54"/>
      <c r="E690" s="53"/>
      <c r="F690" s="41"/>
      <c r="G690" s="41"/>
      <c r="H690" s="53"/>
      <c r="I690" s="55"/>
      <c r="J690" s="41"/>
      <c r="K690" s="41"/>
      <c r="L690" s="56"/>
      <c r="M690" s="41"/>
      <c r="N690" s="41"/>
      <c r="O690" s="41"/>
      <c r="P690" s="41"/>
      <c r="Q690" s="53"/>
      <c r="R690" s="41"/>
      <c r="S690" s="41"/>
      <c r="T690" s="57"/>
      <c r="U690" s="41"/>
      <c r="V690" s="41"/>
      <c r="W690" s="56"/>
      <c r="X690" s="41"/>
      <c r="Y690" s="58"/>
      <c r="Z690" s="41"/>
      <c r="AA690" s="41"/>
      <c r="AB690" s="171" t="str" cm="1">
        <f t="array" ref="AB690">IFERROR(IF(COUNTA('Detailed Inventory'!$B690:$AA690)=0,"",IF(AND($B690="",$C690=""),"Error: Missing Response in Column B or C",IF(OR($E690="",$Q690=""),"Error: Missing Response in Column E or Q",INDEX(SL_Class[Entire SL Classification],MATCH(SUMIFS(SL_Class[Unique ID],SL_Class[UpSys SL Material],I690,SL_Class[UpSys Ever Previously Lead],H690,SL_Class[DownCus SL Material],T690),SL_Class[Unique ID],0),0)))),"Error: Invalid Column H, I, or T. Check spelling &amp; valid options (see dropdown)")</f>
        <v/>
      </c>
      <c r="AC690" s="32"/>
      <c r="AD690" s="31" t="b">
        <f t="shared" si="20"/>
        <v>0</v>
      </c>
      <c r="AE690" s="31" t="b">
        <f t="shared" si="21"/>
        <v>0</v>
      </c>
    </row>
    <row r="691" spans="1:31" ht="50.15" customHeight="1" x14ac:dyDescent="0.35">
      <c r="A691" s="100">
        <v>686</v>
      </c>
      <c r="B691" s="53"/>
      <c r="C691" s="41"/>
      <c r="D691" s="54"/>
      <c r="E691" s="53"/>
      <c r="F691" s="41"/>
      <c r="G691" s="41"/>
      <c r="H691" s="53"/>
      <c r="I691" s="55"/>
      <c r="J691" s="41"/>
      <c r="K691" s="41"/>
      <c r="L691" s="56"/>
      <c r="M691" s="41"/>
      <c r="N691" s="41"/>
      <c r="O691" s="41"/>
      <c r="P691" s="41"/>
      <c r="Q691" s="53"/>
      <c r="R691" s="41"/>
      <c r="S691" s="41"/>
      <c r="T691" s="57"/>
      <c r="U691" s="41"/>
      <c r="V691" s="41"/>
      <c r="W691" s="56"/>
      <c r="X691" s="41"/>
      <c r="Y691" s="58"/>
      <c r="Z691" s="41"/>
      <c r="AA691" s="41"/>
      <c r="AB691" s="171" t="str" cm="1">
        <f t="array" ref="AB691">IFERROR(IF(COUNTA('Detailed Inventory'!$B691:$AA691)=0,"",IF(AND($B691="",$C691=""),"Error: Missing Response in Column B or C",IF(OR($E691="",$Q691=""),"Error: Missing Response in Column E or Q",INDEX(SL_Class[Entire SL Classification],MATCH(SUMIFS(SL_Class[Unique ID],SL_Class[UpSys SL Material],I691,SL_Class[UpSys Ever Previously Lead],H691,SL_Class[DownCus SL Material],T691),SL_Class[Unique ID],0),0)))),"Error: Invalid Column H, I, or T. Check spelling &amp; valid options (see dropdown)")</f>
        <v/>
      </c>
      <c r="AC691" s="32"/>
      <c r="AD691" s="31" t="b">
        <f t="shared" si="20"/>
        <v>0</v>
      </c>
      <c r="AE691" s="31" t="b">
        <f t="shared" si="21"/>
        <v>0</v>
      </c>
    </row>
    <row r="692" spans="1:31" ht="50.15" customHeight="1" x14ac:dyDescent="0.35">
      <c r="A692" s="101">
        <v>687</v>
      </c>
      <c r="B692" s="53"/>
      <c r="C692" s="41"/>
      <c r="D692" s="54"/>
      <c r="E692" s="53"/>
      <c r="F692" s="41"/>
      <c r="G692" s="41"/>
      <c r="H692" s="53"/>
      <c r="I692" s="55"/>
      <c r="J692" s="41"/>
      <c r="K692" s="41"/>
      <c r="L692" s="56"/>
      <c r="M692" s="41"/>
      <c r="N692" s="41"/>
      <c r="O692" s="41"/>
      <c r="P692" s="41"/>
      <c r="Q692" s="53"/>
      <c r="R692" s="41"/>
      <c r="S692" s="41"/>
      <c r="T692" s="57"/>
      <c r="U692" s="41"/>
      <c r="V692" s="41"/>
      <c r="W692" s="56"/>
      <c r="X692" s="41"/>
      <c r="Y692" s="58"/>
      <c r="Z692" s="41"/>
      <c r="AA692" s="41"/>
      <c r="AB692" s="171" t="str" cm="1">
        <f t="array" ref="AB692">IFERROR(IF(COUNTA('Detailed Inventory'!$B692:$AA692)=0,"",IF(AND($B692="",$C692=""),"Error: Missing Response in Column B or C",IF(OR($E692="",$Q692=""),"Error: Missing Response in Column E or Q",INDEX(SL_Class[Entire SL Classification],MATCH(SUMIFS(SL_Class[Unique ID],SL_Class[UpSys SL Material],I692,SL_Class[UpSys Ever Previously Lead],H692,SL_Class[DownCus SL Material],T692),SL_Class[Unique ID],0),0)))),"Error: Invalid Column H, I, or T. Check spelling &amp; valid options (see dropdown)")</f>
        <v/>
      </c>
      <c r="AC692" s="32"/>
      <c r="AD692" s="31" t="b">
        <f t="shared" si="20"/>
        <v>0</v>
      </c>
      <c r="AE692" s="31" t="b">
        <f t="shared" si="21"/>
        <v>0</v>
      </c>
    </row>
    <row r="693" spans="1:31" ht="50.15" customHeight="1" x14ac:dyDescent="0.35">
      <c r="A693" s="100">
        <v>688</v>
      </c>
      <c r="B693" s="53"/>
      <c r="C693" s="41"/>
      <c r="D693" s="54"/>
      <c r="E693" s="53"/>
      <c r="F693" s="41"/>
      <c r="G693" s="41"/>
      <c r="H693" s="53"/>
      <c r="I693" s="55"/>
      <c r="J693" s="41"/>
      <c r="K693" s="41"/>
      <c r="L693" s="56"/>
      <c r="M693" s="41"/>
      <c r="N693" s="41"/>
      <c r="O693" s="41"/>
      <c r="P693" s="41"/>
      <c r="Q693" s="53"/>
      <c r="R693" s="41"/>
      <c r="S693" s="41"/>
      <c r="T693" s="57"/>
      <c r="U693" s="41"/>
      <c r="V693" s="41"/>
      <c r="W693" s="56"/>
      <c r="X693" s="41"/>
      <c r="Y693" s="58"/>
      <c r="Z693" s="41"/>
      <c r="AA693" s="41"/>
      <c r="AB693" s="171" t="str" cm="1">
        <f t="array" ref="AB693">IFERROR(IF(COUNTA('Detailed Inventory'!$B693:$AA693)=0,"",IF(AND($B693="",$C693=""),"Error: Missing Response in Column B or C",IF(OR($E693="",$Q693=""),"Error: Missing Response in Column E or Q",INDEX(SL_Class[Entire SL Classification],MATCH(SUMIFS(SL_Class[Unique ID],SL_Class[UpSys SL Material],I693,SL_Class[UpSys Ever Previously Lead],H693,SL_Class[DownCus SL Material],T693),SL_Class[Unique ID],0),0)))),"Error: Invalid Column H, I, or T. Check spelling &amp; valid options (see dropdown)")</f>
        <v/>
      </c>
      <c r="AC693" s="32"/>
      <c r="AD693" s="31" t="b">
        <f t="shared" si="20"/>
        <v>0</v>
      </c>
      <c r="AE693" s="31" t="b">
        <f t="shared" si="21"/>
        <v>0</v>
      </c>
    </row>
    <row r="694" spans="1:31" ht="50.15" customHeight="1" x14ac:dyDescent="0.35">
      <c r="A694" s="101">
        <v>689</v>
      </c>
      <c r="B694" s="53"/>
      <c r="C694" s="41"/>
      <c r="D694" s="54"/>
      <c r="E694" s="53"/>
      <c r="F694" s="41"/>
      <c r="G694" s="41"/>
      <c r="H694" s="53"/>
      <c r="I694" s="55"/>
      <c r="J694" s="41"/>
      <c r="K694" s="41"/>
      <c r="L694" s="56"/>
      <c r="M694" s="41"/>
      <c r="N694" s="41"/>
      <c r="O694" s="41"/>
      <c r="P694" s="41"/>
      <c r="Q694" s="53"/>
      <c r="R694" s="41"/>
      <c r="S694" s="41"/>
      <c r="T694" s="57"/>
      <c r="U694" s="41"/>
      <c r="V694" s="41"/>
      <c r="W694" s="56"/>
      <c r="X694" s="41"/>
      <c r="Y694" s="58"/>
      <c r="Z694" s="41"/>
      <c r="AA694" s="41"/>
      <c r="AB694" s="171" t="str" cm="1">
        <f t="array" ref="AB694">IFERROR(IF(COUNTA('Detailed Inventory'!$B694:$AA694)=0,"",IF(AND($B694="",$C694=""),"Error: Missing Response in Column B or C",IF(OR($E694="",$Q694=""),"Error: Missing Response in Column E or Q",INDEX(SL_Class[Entire SL Classification],MATCH(SUMIFS(SL_Class[Unique ID],SL_Class[UpSys SL Material],I694,SL_Class[UpSys Ever Previously Lead],H694,SL_Class[DownCus SL Material],T694),SL_Class[Unique ID],0),0)))),"Error: Invalid Column H, I, or T. Check spelling &amp; valid options (see dropdown)")</f>
        <v/>
      </c>
      <c r="AC694" s="32"/>
      <c r="AD694" s="31" t="b">
        <f t="shared" si="20"/>
        <v>0</v>
      </c>
      <c r="AE694" s="31" t="b">
        <f t="shared" si="21"/>
        <v>0</v>
      </c>
    </row>
    <row r="695" spans="1:31" ht="50.15" customHeight="1" x14ac:dyDescent="0.35">
      <c r="A695" s="100">
        <v>690</v>
      </c>
      <c r="B695" s="53"/>
      <c r="C695" s="41"/>
      <c r="D695" s="54"/>
      <c r="E695" s="53"/>
      <c r="F695" s="41"/>
      <c r="G695" s="41"/>
      <c r="H695" s="53"/>
      <c r="I695" s="55"/>
      <c r="J695" s="41"/>
      <c r="K695" s="41"/>
      <c r="L695" s="56"/>
      <c r="M695" s="41"/>
      <c r="N695" s="41"/>
      <c r="O695" s="41"/>
      <c r="P695" s="41"/>
      <c r="Q695" s="53"/>
      <c r="R695" s="41"/>
      <c r="S695" s="41"/>
      <c r="T695" s="57"/>
      <c r="U695" s="41"/>
      <c r="V695" s="41"/>
      <c r="W695" s="56"/>
      <c r="X695" s="41"/>
      <c r="Y695" s="58"/>
      <c r="Z695" s="41"/>
      <c r="AA695" s="41"/>
      <c r="AB695" s="171" t="str" cm="1">
        <f t="array" ref="AB695">IFERROR(IF(COUNTA('Detailed Inventory'!$B695:$AA695)=0,"",IF(AND($B695="",$C695=""),"Error: Missing Response in Column B or C",IF(OR($E695="",$Q695=""),"Error: Missing Response in Column E or Q",INDEX(SL_Class[Entire SL Classification],MATCH(SUMIFS(SL_Class[Unique ID],SL_Class[UpSys SL Material],I695,SL_Class[UpSys Ever Previously Lead],H695,SL_Class[DownCus SL Material],T695),SL_Class[Unique ID],0),0)))),"Error: Invalid Column H, I, or T. Check spelling &amp; valid options (see dropdown)")</f>
        <v/>
      </c>
      <c r="AC695" s="32"/>
      <c r="AD695" s="31" t="b">
        <f t="shared" si="20"/>
        <v>0</v>
      </c>
      <c r="AE695" s="31" t="b">
        <f t="shared" si="21"/>
        <v>0</v>
      </c>
    </row>
    <row r="696" spans="1:31" ht="50.15" customHeight="1" x14ac:dyDescent="0.35">
      <c r="A696" s="101">
        <v>691</v>
      </c>
      <c r="B696" s="53"/>
      <c r="C696" s="41"/>
      <c r="D696" s="54"/>
      <c r="E696" s="53"/>
      <c r="F696" s="41"/>
      <c r="G696" s="41"/>
      <c r="H696" s="53"/>
      <c r="I696" s="55"/>
      <c r="J696" s="41"/>
      <c r="K696" s="41"/>
      <c r="L696" s="56"/>
      <c r="M696" s="41"/>
      <c r="N696" s="41"/>
      <c r="O696" s="41"/>
      <c r="P696" s="41"/>
      <c r="Q696" s="53"/>
      <c r="R696" s="41"/>
      <c r="S696" s="41"/>
      <c r="T696" s="57"/>
      <c r="U696" s="41"/>
      <c r="V696" s="41"/>
      <c r="W696" s="56"/>
      <c r="X696" s="41"/>
      <c r="Y696" s="58"/>
      <c r="Z696" s="41"/>
      <c r="AA696" s="41"/>
      <c r="AB696" s="171" t="str" cm="1">
        <f t="array" ref="AB696">IFERROR(IF(COUNTA('Detailed Inventory'!$B696:$AA696)=0,"",IF(AND($B696="",$C696=""),"Error: Missing Response in Column B or C",IF(OR($E696="",$Q696=""),"Error: Missing Response in Column E or Q",INDEX(SL_Class[Entire SL Classification],MATCH(SUMIFS(SL_Class[Unique ID],SL_Class[UpSys SL Material],I696,SL_Class[UpSys Ever Previously Lead],H696,SL_Class[DownCus SL Material],T696),SL_Class[Unique ID],0),0)))),"Error: Invalid Column H, I, or T. Check spelling &amp; valid options (see dropdown)")</f>
        <v/>
      </c>
      <c r="AC696" s="32"/>
      <c r="AD696" s="31" t="b">
        <f t="shared" si="20"/>
        <v>0</v>
      </c>
      <c r="AE696" s="31" t="b">
        <f t="shared" si="21"/>
        <v>0</v>
      </c>
    </row>
    <row r="697" spans="1:31" ht="50.15" customHeight="1" x14ac:dyDescent="0.35">
      <c r="A697" s="100">
        <v>692</v>
      </c>
      <c r="B697" s="53"/>
      <c r="C697" s="41"/>
      <c r="D697" s="54"/>
      <c r="E697" s="53"/>
      <c r="F697" s="41"/>
      <c r="G697" s="41"/>
      <c r="H697" s="53"/>
      <c r="I697" s="55"/>
      <c r="J697" s="41"/>
      <c r="K697" s="41"/>
      <c r="L697" s="56"/>
      <c r="M697" s="41"/>
      <c r="N697" s="41"/>
      <c r="O697" s="41"/>
      <c r="P697" s="41"/>
      <c r="Q697" s="53"/>
      <c r="R697" s="41"/>
      <c r="S697" s="41"/>
      <c r="T697" s="57"/>
      <c r="U697" s="41"/>
      <c r="V697" s="41"/>
      <c r="W697" s="56"/>
      <c r="X697" s="41"/>
      <c r="Y697" s="58"/>
      <c r="Z697" s="41"/>
      <c r="AA697" s="41"/>
      <c r="AB697" s="171" t="str" cm="1">
        <f t="array" ref="AB697">IFERROR(IF(COUNTA('Detailed Inventory'!$B697:$AA697)=0,"",IF(AND($B697="",$C697=""),"Error: Missing Response in Column B or C",IF(OR($E697="",$Q697=""),"Error: Missing Response in Column E or Q",INDEX(SL_Class[Entire SL Classification],MATCH(SUMIFS(SL_Class[Unique ID],SL_Class[UpSys SL Material],I697,SL_Class[UpSys Ever Previously Lead],H697,SL_Class[DownCus SL Material],T697),SL_Class[Unique ID],0),0)))),"Error: Invalid Column H, I, or T. Check spelling &amp; valid options (see dropdown)")</f>
        <v/>
      </c>
      <c r="AC697" s="32"/>
      <c r="AD697" s="31" t="b">
        <f t="shared" si="20"/>
        <v>0</v>
      </c>
      <c r="AE697" s="31" t="b">
        <f t="shared" si="21"/>
        <v>0</v>
      </c>
    </row>
    <row r="698" spans="1:31" ht="50.15" customHeight="1" x14ac:dyDescent="0.35">
      <c r="A698" s="101">
        <v>693</v>
      </c>
      <c r="B698" s="53"/>
      <c r="C698" s="41"/>
      <c r="D698" s="54"/>
      <c r="E698" s="53"/>
      <c r="F698" s="41"/>
      <c r="G698" s="41"/>
      <c r="H698" s="53"/>
      <c r="I698" s="55"/>
      <c r="J698" s="41"/>
      <c r="K698" s="41"/>
      <c r="L698" s="56"/>
      <c r="M698" s="41"/>
      <c r="N698" s="41"/>
      <c r="O698" s="41"/>
      <c r="P698" s="41"/>
      <c r="Q698" s="53"/>
      <c r="R698" s="41"/>
      <c r="S698" s="41"/>
      <c r="T698" s="57"/>
      <c r="U698" s="41"/>
      <c r="V698" s="41"/>
      <c r="W698" s="56"/>
      <c r="X698" s="41"/>
      <c r="Y698" s="58"/>
      <c r="Z698" s="41"/>
      <c r="AA698" s="41"/>
      <c r="AB698" s="171" t="str" cm="1">
        <f t="array" ref="AB698">IFERROR(IF(COUNTA('Detailed Inventory'!$B698:$AA698)=0,"",IF(AND($B698="",$C698=""),"Error: Missing Response in Column B or C",IF(OR($E698="",$Q698=""),"Error: Missing Response in Column E or Q",INDEX(SL_Class[Entire SL Classification],MATCH(SUMIFS(SL_Class[Unique ID],SL_Class[UpSys SL Material],I698,SL_Class[UpSys Ever Previously Lead],H698,SL_Class[DownCus SL Material],T698),SL_Class[Unique ID],0),0)))),"Error: Invalid Column H, I, or T. Check spelling &amp; valid options (see dropdown)")</f>
        <v/>
      </c>
      <c r="AC698" s="32"/>
      <c r="AD698" s="31" t="b">
        <f t="shared" si="20"/>
        <v>0</v>
      </c>
      <c r="AE698" s="31" t="b">
        <f t="shared" si="21"/>
        <v>0</v>
      </c>
    </row>
    <row r="699" spans="1:31" ht="50.15" customHeight="1" x14ac:dyDescent="0.35">
      <c r="A699" s="100">
        <v>694</v>
      </c>
      <c r="B699" s="53"/>
      <c r="C699" s="41"/>
      <c r="D699" s="54"/>
      <c r="E699" s="53"/>
      <c r="F699" s="41"/>
      <c r="G699" s="41"/>
      <c r="H699" s="53"/>
      <c r="I699" s="55"/>
      <c r="J699" s="41"/>
      <c r="K699" s="41"/>
      <c r="L699" s="56"/>
      <c r="M699" s="41"/>
      <c r="N699" s="41"/>
      <c r="O699" s="41"/>
      <c r="P699" s="41"/>
      <c r="Q699" s="53"/>
      <c r="R699" s="41"/>
      <c r="S699" s="41"/>
      <c r="T699" s="57"/>
      <c r="U699" s="41"/>
      <c r="V699" s="41"/>
      <c r="W699" s="56"/>
      <c r="X699" s="41"/>
      <c r="Y699" s="58"/>
      <c r="Z699" s="41"/>
      <c r="AA699" s="41"/>
      <c r="AB699" s="171" t="str" cm="1">
        <f t="array" ref="AB699">IFERROR(IF(COUNTA('Detailed Inventory'!$B699:$AA699)=0,"",IF(AND($B699="",$C699=""),"Error: Missing Response in Column B or C",IF(OR($E699="",$Q699=""),"Error: Missing Response in Column E or Q",INDEX(SL_Class[Entire SL Classification],MATCH(SUMIFS(SL_Class[Unique ID],SL_Class[UpSys SL Material],I699,SL_Class[UpSys Ever Previously Lead],H699,SL_Class[DownCus SL Material],T699),SL_Class[Unique ID],0),0)))),"Error: Invalid Column H, I, or T. Check spelling &amp; valid options (see dropdown)")</f>
        <v/>
      </c>
      <c r="AC699" s="32"/>
      <c r="AD699" s="31" t="b">
        <f t="shared" si="20"/>
        <v>0</v>
      </c>
      <c r="AE699" s="31" t="b">
        <f t="shared" si="21"/>
        <v>0</v>
      </c>
    </row>
    <row r="700" spans="1:31" ht="50.15" customHeight="1" x14ac:dyDescent="0.35">
      <c r="A700" s="101">
        <v>695</v>
      </c>
      <c r="B700" s="53"/>
      <c r="C700" s="41"/>
      <c r="D700" s="54"/>
      <c r="E700" s="53"/>
      <c r="F700" s="41"/>
      <c r="G700" s="41"/>
      <c r="H700" s="53"/>
      <c r="I700" s="55"/>
      <c r="J700" s="41"/>
      <c r="K700" s="41"/>
      <c r="L700" s="56"/>
      <c r="M700" s="41"/>
      <c r="N700" s="41"/>
      <c r="O700" s="41"/>
      <c r="P700" s="41"/>
      <c r="Q700" s="53"/>
      <c r="R700" s="41"/>
      <c r="S700" s="41"/>
      <c r="T700" s="57"/>
      <c r="U700" s="41"/>
      <c r="V700" s="41"/>
      <c r="W700" s="56"/>
      <c r="X700" s="41"/>
      <c r="Y700" s="58"/>
      <c r="Z700" s="41"/>
      <c r="AA700" s="41"/>
      <c r="AB700" s="171" t="str" cm="1">
        <f t="array" ref="AB700">IFERROR(IF(COUNTA('Detailed Inventory'!$B700:$AA700)=0,"",IF(AND($B700="",$C700=""),"Error: Missing Response in Column B or C",IF(OR($E700="",$Q700=""),"Error: Missing Response in Column E or Q",INDEX(SL_Class[Entire SL Classification],MATCH(SUMIFS(SL_Class[Unique ID],SL_Class[UpSys SL Material],I700,SL_Class[UpSys Ever Previously Lead],H700,SL_Class[DownCus SL Material],T700),SL_Class[Unique ID],0),0)))),"Error: Invalid Column H, I, or T. Check spelling &amp; valid options (see dropdown)")</f>
        <v/>
      </c>
      <c r="AC700" s="32"/>
      <c r="AD700" s="31" t="b">
        <f t="shared" si="20"/>
        <v>0</v>
      </c>
      <c r="AE700" s="31" t="b">
        <f t="shared" si="21"/>
        <v>0</v>
      </c>
    </row>
    <row r="701" spans="1:31" ht="50.15" customHeight="1" x14ac:dyDescent="0.35">
      <c r="A701" s="100">
        <v>696</v>
      </c>
      <c r="B701" s="53"/>
      <c r="C701" s="41"/>
      <c r="D701" s="54"/>
      <c r="E701" s="53"/>
      <c r="F701" s="41"/>
      <c r="G701" s="41"/>
      <c r="H701" s="53"/>
      <c r="I701" s="55"/>
      <c r="J701" s="41"/>
      <c r="K701" s="41"/>
      <c r="L701" s="56"/>
      <c r="M701" s="41"/>
      <c r="N701" s="41"/>
      <c r="O701" s="41"/>
      <c r="P701" s="41"/>
      <c r="Q701" s="53"/>
      <c r="R701" s="41"/>
      <c r="S701" s="41"/>
      <c r="T701" s="57"/>
      <c r="U701" s="41"/>
      <c r="V701" s="41"/>
      <c r="W701" s="56"/>
      <c r="X701" s="41"/>
      <c r="Y701" s="58"/>
      <c r="Z701" s="41"/>
      <c r="AA701" s="41"/>
      <c r="AB701" s="171" t="str" cm="1">
        <f t="array" ref="AB701">IFERROR(IF(COUNTA('Detailed Inventory'!$B701:$AA701)=0,"",IF(AND($B701="",$C701=""),"Error: Missing Response in Column B or C",IF(OR($E701="",$Q701=""),"Error: Missing Response in Column E or Q",INDEX(SL_Class[Entire SL Classification],MATCH(SUMIFS(SL_Class[Unique ID],SL_Class[UpSys SL Material],I701,SL_Class[UpSys Ever Previously Lead],H701,SL_Class[DownCus SL Material],T701),SL_Class[Unique ID],0),0)))),"Error: Invalid Column H, I, or T. Check spelling &amp; valid options (see dropdown)")</f>
        <v/>
      </c>
      <c r="AC701" s="32"/>
      <c r="AD701" s="31" t="b">
        <f t="shared" si="20"/>
        <v>0</v>
      </c>
      <c r="AE701" s="31" t="b">
        <f t="shared" si="21"/>
        <v>0</v>
      </c>
    </row>
    <row r="702" spans="1:31" ht="50.15" customHeight="1" x14ac:dyDescent="0.35">
      <c r="A702" s="101">
        <v>697</v>
      </c>
      <c r="B702" s="53"/>
      <c r="C702" s="41"/>
      <c r="D702" s="54"/>
      <c r="E702" s="53"/>
      <c r="F702" s="41"/>
      <c r="G702" s="41"/>
      <c r="H702" s="53"/>
      <c r="I702" s="55"/>
      <c r="J702" s="41"/>
      <c r="K702" s="41"/>
      <c r="L702" s="56"/>
      <c r="M702" s="41"/>
      <c r="N702" s="41"/>
      <c r="O702" s="41"/>
      <c r="P702" s="41"/>
      <c r="Q702" s="53"/>
      <c r="R702" s="41"/>
      <c r="S702" s="41"/>
      <c r="T702" s="57"/>
      <c r="U702" s="41"/>
      <c r="V702" s="41"/>
      <c r="W702" s="56"/>
      <c r="X702" s="41"/>
      <c r="Y702" s="58"/>
      <c r="Z702" s="41"/>
      <c r="AA702" s="41"/>
      <c r="AB702" s="171" t="str" cm="1">
        <f t="array" ref="AB702">IFERROR(IF(COUNTA('Detailed Inventory'!$B702:$AA702)=0,"",IF(AND($B702="",$C702=""),"Error: Missing Response in Column B or C",IF(OR($E702="",$Q702=""),"Error: Missing Response in Column E or Q",INDEX(SL_Class[Entire SL Classification],MATCH(SUMIFS(SL_Class[Unique ID],SL_Class[UpSys SL Material],I702,SL_Class[UpSys Ever Previously Lead],H702,SL_Class[DownCus SL Material],T702),SL_Class[Unique ID],0),0)))),"Error: Invalid Column H, I, or T. Check spelling &amp; valid options (see dropdown)")</f>
        <v/>
      </c>
      <c r="AC702" s="32"/>
      <c r="AD702" s="31" t="b">
        <f t="shared" si="20"/>
        <v>0</v>
      </c>
      <c r="AE702" s="31" t="b">
        <f t="shared" si="21"/>
        <v>0</v>
      </c>
    </row>
    <row r="703" spans="1:31" ht="50.15" customHeight="1" x14ac:dyDescent="0.35">
      <c r="A703" s="100">
        <v>698</v>
      </c>
      <c r="B703" s="53"/>
      <c r="C703" s="41"/>
      <c r="D703" s="54"/>
      <c r="E703" s="53"/>
      <c r="F703" s="41"/>
      <c r="G703" s="41"/>
      <c r="H703" s="53"/>
      <c r="I703" s="55"/>
      <c r="J703" s="41"/>
      <c r="K703" s="41"/>
      <c r="L703" s="56"/>
      <c r="M703" s="41"/>
      <c r="N703" s="41"/>
      <c r="O703" s="41"/>
      <c r="P703" s="41"/>
      <c r="Q703" s="53"/>
      <c r="R703" s="41"/>
      <c r="S703" s="41"/>
      <c r="T703" s="57"/>
      <c r="U703" s="41"/>
      <c r="V703" s="41"/>
      <c r="W703" s="56"/>
      <c r="X703" s="41"/>
      <c r="Y703" s="58"/>
      <c r="Z703" s="41"/>
      <c r="AA703" s="41"/>
      <c r="AB703" s="171" t="str" cm="1">
        <f t="array" ref="AB703">IFERROR(IF(COUNTA('Detailed Inventory'!$B703:$AA703)=0,"",IF(AND($B703="",$C703=""),"Error: Missing Response in Column B or C",IF(OR($E703="",$Q703=""),"Error: Missing Response in Column E or Q",INDEX(SL_Class[Entire SL Classification],MATCH(SUMIFS(SL_Class[Unique ID],SL_Class[UpSys SL Material],I703,SL_Class[UpSys Ever Previously Lead],H703,SL_Class[DownCus SL Material],T703),SL_Class[Unique ID],0),0)))),"Error: Invalid Column H, I, or T. Check spelling &amp; valid options (see dropdown)")</f>
        <v/>
      </c>
      <c r="AC703" s="32"/>
      <c r="AD703" s="31" t="b">
        <f t="shared" si="20"/>
        <v>0</v>
      </c>
      <c r="AE703" s="31" t="b">
        <f t="shared" si="21"/>
        <v>0</v>
      </c>
    </row>
    <row r="704" spans="1:31" ht="50.15" customHeight="1" x14ac:dyDescent="0.35">
      <c r="A704" s="101">
        <v>699</v>
      </c>
      <c r="B704" s="53"/>
      <c r="C704" s="41"/>
      <c r="D704" s="54"/>
      <c r="E704" s="53"/>
      <c r="F704" s="41"/>
      <c r="G704" s="41"/>
      <c r="H704" s="53"/>
      <c r="I704" s="55"/>
      <c r="J704" s="41"/>
      <c r="K704" s="41"/>
      <c r="L704" s="56"/>
      <c r="M704" s="41"/>
      <c r="N704" s="41"/>
      <c r="O704" s="41"/>
      <c r="P704" s="41"/>
      <c r="Q704" s="53"/>
      <c r="R704" s="41"/>
      <c r="S704" s="41"/>
      <c r="T704" s="57"/>
      <c r="U704" s="41"/>
      <c r="V704" s="41"/>
      <c r="W704" s="56"/>
      <c r="X704" s="41"/>
      <c r="Y704" s="58"/>
      <c r="Z704" s="41"/>
      <c r="AA704" s="41"/>
      <c r="AB704" s="171" t="str" cm="1">
        <f t="array" ref="AB704">IFERROR(IF(COUNTA('Detailed Inventory'!$B704:$AA704)=0,"",IF(AND($B704="",$C704=""),"Error: Missing Response in Column B or C",IF(OR($E704="",$Q704=""),"Error: Missing Response in Column E or Q",INDEX(SL_Class[Entire SL Classification],MATCH(SUMIFS(SL_Class[Unique ID],SL_Class[UpSys SL Material],I704,SL_Class[UpSys Ever Previously Lead],H704,SL_Class[DownCus SL Material],T704),SL_Class[Unique ID],0),0)))),"Error: Invalid Column H, I, or T. Check spelling &amp; valid options (see dropdown)")</f>
        <v/>
      </c>
      <c r="AC704" s="32"/>
      <c r="AD704" s="31" t="b">
        <f t="shared" si="20"/>
        <v>0</v>
      </c>
      <c r="AE704" s="31" t="b">
        <f t="shared" si="21"/>
        <v>0</v>
      </c>
    </row>
    <row r="705" spans="1:31" ht="50.15" customHeight="1" x14ac:dyDescent="0.35">
      <c r="A705" s="100">
        <v>700</v>
      </c>
      <c r="B705" s="53"/>
      <c r="C705" s="41"/>
      <c r="D705" s="54"/>
      <c r="E705" s="53"/>
      <c r="F705" s="41"/>
      <c r="G705" s="41"/>
      <c r="H705" s="53"/>
      <c r="I705" s="55"/>
      <c r="J705" s="41"/>
      <c r="K705" s="41"/>
      <c r="L705" s="56"/>
      <c r="M705" s="41"/>
      <c r="N705" s="41"/>
      <c r="O705" s="41"/>
      <c r="P705" s="41"/>
      <c r="Q705" s="53"/>
      <c r="R705" s="41"/>
      <c r="S705" s="41"/>
      <c r="T705" s="57"/>
      <c r="U705" s="41"/>
      <c r="V705" s="41"/>
      <c r="W705" s="56"/>
      <c r="X705" s="41"/>
      <c r="Y705" s="58"/>
      <c r="Z705" s="41"/>
      <c r="AA705" s="41"/>
      <c r="AB705" s="171" t="str" cm="1">
        <f t="array" ref="AB705">IFERROR(IF(COUNTA('Detailed Inventory'!$B705:$AA705)=0,"",IF(AND($B705="",$C705=""),"Error: Missing Response in Column B or C",IF(OR($E705="",$Q705=""),"Error: Missing Response in Column E or Q",INDEX(SL_Class[Entire SL Classification],MATCH(SUMIFS(SL_Class[Unique ID],SL_Class[UpSys SL Material],I705,SL_Class[UpSys Ever Previously Lead],H705,SL_Class[DownCus SL Material],T705),SL_Class[Unique ID],0),0)))),"Error: Invalid Column H, I, or T. Check spelling &amp; valid options (see dropdown)")</f>
        <v/>
      </c>
      <c r="AC705" s="32"/>
      <c r="AD705" s="31" t="b">
        <f t="shared" si="20"/>
        <v>0</v>
      </c>
      <c r="AE705" s="31" t="b">
        <f t="shared" si="21"/>
        <v>0</v>
      </c>
    </row>
    <row r="706" spans="1:31" ht="50.15" customHeight="1" x14ac:dyDescent="0.35">
      <c r="A706" s="101">
        <v>701</v>
      </c>
      <c r="B706" s="53"/>
      <c r="C706" s="41"/>
      <c r="D706" s="54"/>
      <c r="E706" s="53"/>
      <c r="F706" s="41"/>
      <c r="G706" s="41"/>
      <c r="H706" s="53"/>
      <c r="I706" s="55"/>
      <c r="J706" s="41"/>
      <c r="K706" s="41"/>
      <c r="L706" s="56"/>
      <c r="M706" s="41"/>
      <c r="N706" s="41"/>
      <c r="O706" s="41"/>
      <c r="P706" s="41"/>
      <c r="Q706" s="53"/>
      <c r="R706" s="41"/>
      <c r="S706" s="41"/>
      <c r="T706" s="57"/>
      <c r="U706" s="41"/>
      <c r="V706" s="41"/>
      <c r="W706" s="56"/>
      <c r="X706" s="41"/>
      <c r="Y706" s="58"/>
      <c r="Z706" s="41"/>
      <c r="AA706" s="41"/>
      <c r="AB706" s="171" t="str" cm="1">
        <f t="array" ref="AB706">IFERROR(IF(COUNTA('Detailed Inventory'!$B706:$AA706)=0,"",IF(AND($B706="",$C706=""),"Error: Missing Response in Column B or C",IF(OR($E706="",$Q706=""),"Error: Missing Response in Column E or Q",INDEX(SL_Class[Entire SL Classification],MATCH(SUMIFS(SL_Class[Unique ID],SL_Class[UpSys SL Material],I706,SL_Class[UpSys Ever Previously Lead],H706,SL_Class[DownCus SL Material],T706),SL_Class[Unique ID],0),0)))),"Error: Invalid Column H, I, or T. Check spelling &amp; valid options (see dropdown)")</f>
        <v/>
      </c>
      <c r="AC706" s="32"/>
      <c r="AD706" s="31" t="b">
        <f t="shared" si="20"/>
        <v>0</v>
      </c>
      <c r="AE706" s="31" t="b">
        <f t="shared" si="21"/>
        <v>0</v>
      </c>
    </row>
    <row r="707" spans="1:31" ht="50.15" customHeight="1" x14ac:dyDescent="0.35">
      <c r="A707" s="100">
        <v>702</v>
      </c>
      <c r="B707" s="53"/>
      <c r="C707" s="41"/>
      <c r="D707" s="54"/>
      <c r="E707" s="53"/>
      <c r="F707" s="41"/>
      <c r="G707" s="41"/>
      <c r="H707" s="53"/>
      <c r="I707" s="55"/>
      <c r="J707" s="41"/>
      <c r="K707" s="41"/>
      <c r="L707" s="56"/>
      <c r="M707" s="41"/>
      <c r="N707" s="41"/>
      <c r="O707" s="41"/>
      <c r="P707" s="41"/>
      <c r="Q707" s="53"/>
      <c r="R707" s="41"/>
      <c r="S707" s="41"/>
      <c r="T707" s="57"/>
      <c r="U707" s="41"/>
      <c r="V707" s="41"/>
      <c r="W707" s="56"/>
      <c r="X707" s="41"/>
      <c r="Y707" s="58"/>
      <c r="Z707" s="41"/>
      <c r="AA707" s="41"/>
      <c r="AB707" s="171" t="str" cm="1">
        <f t="array" ref="AB707">IFERROR(IF(COUNTA('Detailed Inventory'!$B707:$AA707)=0,"",IF(AND($B707="",$C707=""),"Error: Missing Response in Column B or C",IF(OR($E707="",$Q707=""),"Error: Missing Response in Column E or Q",INDEX(SL_Class[Entire SL Classification],MATCH(SUMIFS(SL_Class[Unique ID],SL_Class[UpSys SL Material],I707,SL_Class[UpSys Ever Previously Lead],H707,SL_Class[DownCus SL Material],T707),SL_Class[Unique ID],0),0)))),"Error: Invalid Column H, I, or T. Check spelling &amp; valid options (see dropdown)")</f>
        <v/>
      </c>
      <c r="AC707" s="32"/>
      <c r="AD707" s="31" t="b">
        <f t="shared" si="20"/>
        <v>0</v>
      </c>
      <c r="AE707" s="31" t="b">
        <f t="shared" si="21"/>
        <v>0</v>
      </c>
    </row>
    <row r="708" spans="1:31" ht="50.15" customHeight="1" x14ac:dyDescent="0.35">
      <c r="A708" s="101">
        <v>703</v>
      </c>
      <c r="B708" s="53"/>
      <c r="C708" s="41"/>
      <c r="D708" s="54"/>
      <c r="E708" s="53"/>
      <c r="F708" s="41"/>
      <c r="G708" s="41"/>
      <c r="H708" s="53"/>
      <c r="I708" s="55"/>
      <c r="J708" s="41"/>
      <c r="K708" s="41"/>
      <c r="L708" s="56"/>
      <c r="M708" s="41"/>
      <c r="N708" s="41"/>
      <c r="O708" s="41"/>
      <c r="P708" s="41"/>
      <c r="Q708" s="53"/>
      <c r="R708" s="41"/>
      <c r="S708" s="41"/>
      <c r="T708" s="57"/>
      <c r="U708" s="41"/>
      <c r="V708" s="41"/>
      <c r="W708" s="56"/>
      <c r="X708" s="41"/>
      <c r="Y708" s="58"/>
      <c r="Z708" s="41"/>
      <c r="AA708" s="41"/>
      <c r="AB708" s="171" t="str" cm="1">
        <f t="array" ref="AB708">IFERROR(IF(COUNTA('Detailed Inventory'!$B708:$AA708)=0,"",IF(AND($B708="",$C708=""),"Error: Missing Response in Column B or C",IF(OR($E708="",$Q708=""),"Error: Missing Response in Column E or Q",INDEX(SL_Class[Entire SL Classification],MATCH(SUMIFS(SL_Class[Unique ID],SL_Class[UpSys SL Material],I708,SL_Class[UpSys Ever Previously Lead],H708,SL_Class[DownCus SL Material],T708),SL_Class[Unique ID],0),0)))),"Error: Invalid Column H, I, or T. Check spelling &amp; valid options (see dropdown)")</f>
        <v/>
      </c>
      <c r="AC708" s="32"/>
      <c r="AD708" s="31" t="b">
        <f t="shared" si="20"/>
        <v>0</v>
      </c>
      <c r="AE708" s="31" t="b">
        <f t="shared" si="21"/>
        <v>0</v>
      </c>
    </row>
    <row r="709" spans="1:31" ht="50.15" customHeight="1" x14ac:dyDescent="0.35">
      <c r="A709" s="100">
        <v>704</v>
      </c>
      <c r="B709" s="53"/>
      <c r="C709" s="41"/>
      <c r="D709" s="54"/>
      <c r="E709" s="53"/>
      <c r="F709" s="41"/>
      <c r="G709" s="41"/>
      <c r="H709" s="53"/>
      <c r="I709" s="55"/>
      <c r="J709" s="41"/>
      <c r="K709" s="41"/>
      <c r="L709" s="56"/>
      <c r="M709" s="41"/>
      <c r="N709" s="41"/>
      <c r="O709" s="41"/>
      <c r="P709" s="41"/>
      <c r="Q709" s="53"/>
      <c r="R709" s="41"/>
      <c r="S709" s="41"/>
      <c r="T709" s="57"/>
      <c r="U709" s="41"/>
      <c r="V709" s="41"/>
      <c r="W709" s="56"/>
      <c r="X709" s="41"/>
      <c r="Y709" s="58"/>
      <c r="Z709" s="41"/>
      <c r="AA709" s="41"/>
      <c r="AB709" s="171" t="str" cm="1">
        <f t="array" ref="AB709">IFERROR(IF(COUNTA('Detailed Inventory'!$B709:$AA709)=0,"",IF(AND($B709="",$C709=""),"Error: Missing Response in Column B or C",IF(OR($E709="",$Q709=""),"Error: Missing Response in Column E or Q",INDEX(SL_Class[Entire SL Classification],MATCH(SUMIFS(SL_Class[Unique ID],SL_Class[UpSys SL Material],I709,SL_Class[UpSys Ever Previously Lead],H709,SL_Class[DownCus SL Material],T709),SL_Class[Unique ID],0),0)))),"Error: Invalid Column H, I, or T. Check spelling &amp; valid options (see dropdown)")</f>
        <v/>
      </c>
      <c r="AC709" s="32"/>
      <c r="AD709" s="31" t="b">
        <f t="shared" si="20"/>
        <v>0</v>
      </c>
      <c r="AE709" s="31" t="b">
        <f t="shared" si="21"/>
        <v>0</v>
      </c>
    </row>
    <row r="710" spans="1:31" ht="50.15" customHeight="1" x14ac:dyDescent="0.35">
      <c r="A710" s="101">
        <v>705</v>
      </c>
      <c r="B710" s="53"/>
      <c r="C710" s="41"/>
      <c r="D710" s="54"/>
      <c r="E710" s="53"/>
      <c r="F710" s="41"/>
      <c r="G710" s="41"/>
      <c r="H710" s="53"/>
      <c r="I710" s="55"/>
      <c r="J710" s="41"/>
      <c r="K710" s="41"/>
      <c r="L710" s="56"/>
      <c r="M710" s="41"/>
      <c r="N710" s="41"/>
      <c r="O710" s="41"/>
      <c r="P710" s="41"/>
      <c r="Q710" s="53"/>
      <c r="R710" s="41"/>
      <c r="S710" s="41"/>
      <c r="T710" s="57"/>
      <c r="U710" s="41"/>
      <c r="V710" s="41"/>
      <c r="W710" s="56"/>
      <c r="X710" s="41"/>
      <c r="Y710" s="58"/>
      <c r="Z710" s="41"/>
      <c r="AA710" s="41"/>
      <c r="AB710" s="171" t="str" cm="1">
        <f t="array" ref="AB710">IFERROR(IF(COUNTA('Detailed Inventory'!$B710:$AA710)=0,"",IF(AND($B710="",$C710=""),"Error: Missing Response in Column B or C",IF(OR($E710="",$Q710=""),"Error: Missing Response in Column E or Q",INDEX(SL_Class[Entire SL Classification],MATCH(SUMIFS(SL_Class[Unique ID],SL_Class[UpSys SL Material],I710,SL_Class[UpSys Ever Previously Lead],H710,SL_Class[DownCus SL Material],T710),SL_Class[Unique ID],0),0)))),"Error: Invalid Column H, I, or T. Check spelling &amp; valid options (see dropdown)")</f>
        <v/>
      </c>
      <c r="AC710" s="32"/>
      <c r="AD710" s="31" t="b">
        <f t="shared" ref="AD710:AD773" si="22">COUNTIFS($B$6:$B$5005,"&lt;&gt;0",$B$6:$B$5005,"&lt;&gt;",$B$6:$B$5005,B710)&gt;1</f>
        <v>0</v>
      </c>
      <c r="AE710" s="31" t="b">
        <f t="shared" ref="AE710:AE773" si="23">COUNTIFS($C$6:$C$5005,"&lt;&gt;0",$C$6:$C$5005,"&lt;&gt;",$C$6:$C$5005,C710)&gt;1</f>
        <v>0</v>
      </c>
    </row>
    <row r="711" spans="1:31" ht="50.15" customHeight="1" x14ac:dyDescent="0.35">
      <c r="A711" s="100">
        <v>706</v>
      </c>
      <c r="B711" s="53"/>
      <c r="C711" s="41"/>
      <c r="D711" s="54"/>
      <c r="E711" s="53"/>
      <c r="F711" s="41"/>
      <c r="G711" s="41"/>
      <c r="H711" s="53"/>
      <c r="I711" s="55"/>
      <c r="J711" s="41"/>
      <c r="K711" s="41"/>
      <c r="L711" s="56"/>
      <c r="M711" s="41"/>
      <c r="N711" s="41"/>
      <c r="O711" s="41"/>
      <c r="P711" s="41"/>
      <c r="Q711" s="53"/>
      <c r="R711" s="41"/>
      <c r="S711" s="41"/>
      <c r="T711" s="57"/>
      <c r="U711" s="41"/>
      <c r="V711" s="41"/>
      <c r="W711" s="56"/>
      <c r="X711" s="41"/>
      <c r="Y711" s="58"/>
      <c r="Z711" s="41"/>
      <c r="AA711" s="41"/>
      <c r="AB711" s="171" t="str" cm="1">
        <f t="array" ref="AB711">IFERROR(IF(COUNTA('Detailed Inventory'!$B711:$AA711)=0,"",IF(AND($B711="",$C711=""),"Error: Missing Response in Column B or C",IF(OR($E711="",$Q711=""),"Error: Missing Response in Column E or Q",INDEX(SL_Class[Entire SL Classification],MATCH(SUMIFS(SL_Class[Unique ID],SL_Class[UpSys SL Material],I711,SL_Class[UpSys Ever Previously Lead],H711,SL_Class[DownCus SL Material],T711),SL_Class[Unique ID],0),0)))),"Error: Invalid Column H, I, or T. Check spelling &amp; valid options (see dropdown)")</f>
        <v/>
      </c>
      <c r="AC711" s="32"/>
      <c r="AD711" s="31" t="b">
        <f t="shared" si="22"/>
        <v>0</v>
      </c>
      <c r="AE711" s="31" t="b">
        <f t="shared" si="23"/>
        <v>0</v>
      </c>
    </row>
    <row r="712" spans="1:31" ht="50.15" customHeight="1" x14ac:dyDescent="0.35">
      <c r="A712" s="101">
        <v>707</v>
      </c>
      <c r="B712" s="53"/>
      <c r="C712" s="41"/>
      <c r="D712" s="54"/>
      <c r="E712" s="53"/>
      <c r="F712" s="41"/>
      <c r="G712" s="41"/>
      <c r="H712" s="53"/>
      <c r="I712" s="55"/>
      <c r="J712" s="41"/>
      <c r="K712" s="41"/>
      <c r="L712" s="56"/>
      <c r="M712" s="41"/>
      <c r="N712" s="41"/>
      <c r="O712" s="41"/>
      <c r="P712" s="41"/>
      <c r="Q712" s="53"/>
      <c r="R712" s="41"/>
      <c r="S712" s="41"/>
      <c r="T712" s="57"/>
      <c r="U712" s="41"/>
      <c r="V712" s="41"/>
      <c r="W712" s="56"/>
      <c r="X712" s="41"/>
      <c r="Y712" s="58"/>
      <c r="Z712" s="41"/>
      <c r="AA712" s="41"/>
      <c r="AB712" s="171" t="str" cm="1">
        <f t="array" ref="AB712">IFERROR(IF(COUNTA('Detailed Inventory'!$B712:$AA712)=0,"",IF(AND($B712="",$C712=""),"Error: Missing Response in Column B or C",IF(OR($E712="",$Q712=""),"Error: Missing Response in Column E or Q",INDEX(SL_Class[Entire SL Classification],MATCH(SUMIFS(SL_Class[Unique ID],SL_Class[UpSys SL Material],I712,SL_Class[UpSys Ever Previously Lead],H712,SL_Class[DownCus SL Material],T712),SL_Class[Unique ID],0),0)))),"Error: Invalid Column H, I, or T. Check spelling &amp; valid options (see dropdown)")</f>
        <v/>
      </c>
      <c r="AC712" s="32"/>
      <c r="AD712" s="31" t="b">
        <f t="shared" si="22"/>
        <v>0</v>
      </c>
      <c r="AE712" s="31" t="b">
        <f t="shared" si="23"/>
        <v>0</v>
      </c>
    </row>
    <row r="713" spans="1:31" ht="50.15" customHeight="1" x14ac:dyDescent="0.35">
      <c r="A713" s="100">
        <v>708</v>
      </c>
      <c r="B713" s="53"/>
      <c r="C713" s="41"/>
      <c r="D713" s="54"/>
      <c r="E713" s="53"/>
      <c r="F713" s="41"/>
      <c r="G713" s="41"/>
      <c r="H713" s="53"/>
      <c r="I713" s="55"/>
      <c r="J713" s="41"/>
      <c r="K713" s="41"/>
      <c r="L713" s="56"/>
      <c r="M713" s="41"/>
      <c r="N713" s="41"/>
      <c r="O713" s="41"/>
      <c r="P713" s="41"/>
      <c r="Q713" s="53"/>
      <c r="R713" s="41"/>
      <c r="S713" s="41"/>
      <c r="T713" s="57"/>
      <c r="U713" s="41"/>
      <c r="V713" s="41"/>
      <c r="W713" s="56"/>
      <c r="X713" s="41"/>
      <c r="Y713" s="58"/>
      <c r="Z713" s="41"/>
      <c r="AA713" s="41"/>
      <c r="AB713" s="171" t="str" cm="1">
        <f t="array" ref="AB713">IFERROR(IF(COUNTA('Detailed Inventory'!$B713:$AA713)=0,"",IF(AND($B713="",$C713=""),"Error: Missing Response in Column B or C",IF(OR($E713="",$Q713=""),"Error: Missing Response in Column E or Q",INDEX(SL_Class[Entire SL Classification],MATCH(SUMIFS(SL_Class[Unique ID],SL_Class[UpSys SL Material],I713,SL_Class[UpSys Ever Previously Lead],H713,SL_Class[DownCus SL Material],T713),SL_Class[Unique ID],0),0)))),"Error: Invalid Column H, I, or T. Check spelling &amp; valid options (see dropdown)")</f>
        <v/>
      </c>
      <c r="AC713" s="32"/>
      <c r="AD713" s="31" t="b">
        <f t="shared" si="22"/>
        <v>0</v>
      </c>
      <c r="AE713" s="31" t="b">
        <f t="shared" si="23"/>
        <v>0</v>
      </c>
    </row>
    <row r="714" spans="1:31" ht="50.15" customHeight="1" x14ac:dyDescent="0.35">
      <c r="A714" s="101">
        <v>709</v>
      </c>
      <c r="B714" s="53"/>
      <c r="C714" s="41"/>
      <c r="D714" s="54"/>
      <c r="E714" s="53"/>
      <c r="F714" s="41"/>
      <c r="G714" s="41"/>
      <c r="H714" s="53"/>
      <c r="I714" s="55"/>
      <c r="J714" s="41"/>
      <c r="K714" s="41"/>
      <c r="L714" s="56"/>
      <c r="M714" s="41"/>
      <c r="N714" s="41"/>
      <c r="O714" s="41"/>
      <c r="P714" s="41"/>
      <c r="Q714" s="53"/>
      <c r="R714" s="41"/>
      <c r="S714" s="41"/>
      <c r="T714" s="57"/>
      <c r="U714" s="41"/>
      <c r="V714" s="41"/>
      <c r="W714" s="56"/>
      <c r="X714" s="41"/>
      <c r="Y714" s="58"/>
      <c r="Z714" s="41"/>
      <c r="AA714" s="41"/>
      <c r="AB714" s="171" t="str" cm="1">
        <f t="array" ref="AB714">IFERROR(IF(COUNTA('Detailed Inventory'!$B714:$AA714)=0,"",IF(AND($B714="",$C714=""),"Error: Missing Response in Column B or C",IF(OR($E714="",$Q714=""),"Error: Missing Response in Column E or Q",INDEX(SL_Class[Entire SL Classification],MATCH(SUMIFS(SL_Class[Unique ID],SL_Class[UpSys SL Material],I714,SL_Class[UpSys Ever Previously Lead],H714,SL_Class[DownCus SL Material],T714),SL_Class[Unique ID],0),0)))),"Error: Invalid Column H, I, or T. Check spelling &amp; valid options (see dropdown)")</f>
        <v/>
      </c>
      <c r="AC714" s="32"/>
      <c r="AD714" s="31" t="b">
        <f t="shared" si="22"/>
        <v>0</v>
      </c>
      <c r="AE714" s="31" t="b">
        <f t="shared" si="23"/>
        <v>0</v>
      </c>
    </row>
    <row r="715" spans="1:31" ht="50.15" customHeight="1" x14ac:dyDescent="0.35">
      <c r="A715" s="100">
        <v>710</v>
      </c>
      <c r="B715" s="53"/>
      <c r="C715" s="41"/>
      <c r="D715" s="54"/>
      <c r="E715" s="53"/>
      <c r="F715" s="41"/>
      <c r="G715" s="41"/>
      <c r="H715" s="53"/>
      <c r="I715" s="55"/>
      <c r="J715" s="41"/>
      <c r="K715" s="41"/>
      <c r="L715" s="56"/>
      <c r="M715" s="41"/>
      <c r="N715" s="41"/>
      <c r="O715" s="41"/>
      <c r="P715" s="41"/>
      <c r="Q715" s="53"/>
      <c r="R715" s="41"/>
      <c r="S715" s="41"/>
      <c r="T715" s="57"/>
      <c r="U715" s="41"/>
      <c r="V715" s="41"/>
      <c r="W715" s="56"/>
      <c r="X715" s="41"/>
      <c r="Y715" s="58"/>
      <c r="Z715" s="41"/>
      <c r="AA715" s="41"/>
      <c r="AB715" s="171" t="str" cm="1">
        <f t="array" ref="AB715">IFERROR(IF(COUNTA('Detailed Inventory'!$B715:$AA715)=0,"",IF(AND($B715="",$C715=""),"Error: Missing Response in Column B or C",IF(OR($E715="",$Q715=""),"Error: Missing Response in Column E or Q",INDEX(SL_Class[Entire SL Classification],MATCH(SUMIFS(SL_Class[Unique ID],SL_Class[UpSys SL Material],I715,SL_Class[UpSys Ever Previously Lead],H715,SL_Class[DownCus SL Material],T715),SL_Class[Unique ID],0),0)))),"Error: Invalid Column H, I, or T. Check spelling &amp; valid options (see dropdown)")</f>
        <v/>
      </c>
      <c r="AC715" s="32"/>
      <c r="AD715" s="31" t="b">
        <f t="shared" si="22"/>
        <v>0</v>
      </c>
      <c r="AE715" s="31" t="b">
        <f t="shared" si="23"/>
        <v>0</v>
      </c>
    </row>
    <row r="716" spans="1:31" ht="50.15" customHeight="1" x14ac:dyDescent="0.35">
      <c r="A716" s="101">
        <v>711</v>
      </c>
      <c r="B716" s="53"/>
      <c r="C716" s="41"/>
      <c r="D716" s="54"/>
      <c r="E716" s="53"/>
      <c r="F716" s="41"/>
      <c r="G716" s="41"/>
      <c r="H716" s="53"/>
      <c r="I716" s="55"/>
      <c r="J716" s="41"/>
      <c r="K716" s="41"/>
      <c r="L716" s="56"/>
      <c r="M716" s="41"/>
      <c r="N716" s="41"/>
      <c r="O716" s="41"/>
      <c r="P716" s="41"/>
      <c r="Q716" s="53"/>
      <c r="R716" s="41"/>
      <c r="S716" s="41"/>
      <c r="T716" s="57"/>
      <c r="U716" s="41"/>
      <c r="V716" s="41"/>
      <c r="W716" s="56"/>
      <c r="X716" s="41"/>
      <c r="Y716" s="58"/>
      <c r="Z716" s="41"/>
      <c r="AA716" s="41"/>
      <c r="AB716" s="171" t="str" cm="1">
        <f t="array" ref="AB716">IFERROR(IF(COUNTA('Detailed Inventory'!$B716:$AA716)=0,"",IF(AND($B716="",$C716=""),"Error: Missing Response in Column B or C",IF(OR($E716="",$Q716=""),"Error: Missing Response in Column E or Q",INDEX(SL_Class[Entire SL Classification],MATCH(SUMIFS(SL_Class[Unique ID],SL_Class[UpSys SL Material],I716,SL_Class[UpSys Ever Previously Lead],H716,SL_Class[DownCus SL Material],T716),SL_Class[Unique ID],0),0)))),"Error: Invalid Column H, I, or T. Check spelling &amp; valid options (see dropdown)")</f>
        <v/>
      </c>
      <c r="AC716" s="32"/>
      <c r="AD716" s="31" t="b">
        <f t="shared" si="22"/>
        <v>0</v>
      </c>
      <c r="AE716" s="31" t="b">
        <f t="shared" si="23"/>
        <v>0</v>
      </c>
    </row>
    <row r="717" spans="1:31" ht="50.15" customHeight="1" x14ac:dyDescent="0.35">
      <c r="A717" s="100">
        <v>712</v>
      </c>
      <c r="B717" s="53"/>
      <c r="C717" s="41"/>
      <c r="D717" s="54"/>
      <c r="E717" s="53"/>
      <c r="F717" s="41"/>
      <c r="G717" s="41"/>
      <c r="H717" s="53"/>
      <c r="I717" s="55"/>
      <c r="J717" s="41"/>
      <c r="K717" s="41"/>
      <c r="L717" s="56"/>
      <c r="M717" s="41"/>
      <c r="N717" s="41"/>
      <c r="O717" s="41"/>
      <c r="P717" s="41"/>
      <c r="Q717" s="53"/>
      <c r="R717" s="41"/>
      <c r="S717" s="41"/>
      <c r="T717" s="57"/>
      <c r="U717" s="41"/>
      <c r="V717" s="41"/>
      <c r="W717" s="56"/>
      <c r="X717" s="41"/>
      <c r="Y717" s="58"/>
      <c r="Z717" s="41"/>
      <c r="AA717" s="41"/>
      <c r="AB717" s="171" t="str" cm="1">
        <f t="array" ref="AB717">IFERROR(IF(COUNTA('Detailed Inventory'!$B717:$AA717)=0,"",IF(AND($B717="",$C717=""),"Error: Missing Response in Column B or C",IF(OR($E717="",$Q717=""),"Error: Missing Response in Column E or Q",INDEX(SL_Class[Entire SL Classification],MATCH(SUMIFS(SL_Class[Unique ID],SL_Class[UpSys SL Material],I717,SL_Class[UpSys Ever Previously Lead],H717,SL_Class[DownCus SL Material],T717),SL_Class[Unique ID],0),0)))),"Error: Invalid Column H, I, or T. Check spelling &amp; valid options (see dropdown)")</f>
        <v/>
      </c>
      <c r="AC717" s="32"/>
      <c r="AD717" s="31" t="b">
        <f t="shared" si="22"/>
        <v>0</v>
      </c>
      <c r="AE717" s="31" t="b">
        <f t="shared" si="23"/>
        <v>0</v>
      </c>
    </row>
    <row r="718" spans="1:31" ht="50.15" customHeight="1" x14ac:dyDescent="0.35">
      <c r="A718" s="101">
        <v>713</v>
      </c>
      <c r="B718" s="53"/>
      <c r="C718" s="41"/>
      <c r="D718" s="54"/>
      <c r="E718" s="53"/>
      <c r="F718" s="41"/>
      <c r="G718" s="41"/>
      <c r="H718" s="53"/>
      <c r="I718" s="55"/>
      <c r="J718" s="41"/>
      <c r="K718" s="41"/>
      <c r="L718" s="56"/>
      <c r="M718" s="41"/>
      <c r="N718" s="41"/>
      <c r="O718" s="41"/>
      <c r="P718" s="41"/>
      <c r="Q718" s="53"/>
      <c r="R718" s="41"/>
      <c r="S718" s="41"/>
      <c r="T718" s="57"/>
      <c r="U718" s="41"/>
      <c r="V718" s="41"/>
      <c r="W718" s="56"/>
      <c r="X718" s="41"/>
      <c r="Y718" s="58"/>
      <c r="Z718" s="41"/>
      <c r="AA718" s="41"/>
      <c r="AB718" s="171" t="str" cm="1">
        <f t="array" ref="AB718">IFERROR(IF(COUNTA('Detailed Inventory'!$B718:$AA718)=0,"",IF(AND($B718="",$C718=""),"Error: Missing Response in Column B or C",IF(OR($E718="",$Q718=""),"Error: Missing Response in Column E or Q",INDEX(SL_Class[Entire SL Classification],MATCH(SUMIFS(SL_Class[Unique ID],SL_Class[UpSys SL Material],I718,SL_Class[UpSys Ever Previously Lead],H718,SL_Class[DownCus SL Material],T718),SL_Class[Unique ID],0),0)))),"Error: Invalid Column H, I, or T. Check spelling &amp; valid options (see dropdown)")</f>
        <v/>
      </c>
      <c r="AC718" s="32"/>
      <c r="AD718" s="31" t="b">
        <f t="shared" si="22"/>
        <v>0</v>
      </c>
      <c r="AE718" s="31" t="b">
        <f t="shared" si="23"/>
        <v>0</v>
      </c>
    </row>
    <row r="719" spans="1:31" ht="50.15" customHeight="1" x14ac:dyDescent="0.35">
      <c r="A719" s="100">
        <v>714</v>
      </c>
      <c r="B719" s="53"/>
      <c r="C719" s="41"/>
      <c r="D719" s="54"/>
      <c r="E719" s="53"/>
      <c r="F719" s="41"/>
      <c r="G719" s="41"/>
      <c r="H719" s="53"/>
      <c r="I719" s="55"/>
      <c r="J719" s="41"/>
      <c r="K719" s="41"/>
      <c r="L719" s="56"/>
      <c r="M719" s="41"/>
      <c r="N719" s="41"/>
      <c r="O719" s="41"/>
      <c r="P719" s="41"/>
      <c r="Q719" s="53"/>
      <c r="R719" s="41"/>
      <c r="S719" s="41"/>
      <c r="T719" s="57"/>
      <c r="U719" s="41"/>
      <c r="V719" s="41"/>
      <c r="W719" s="56"/>
      <c r="X719" s="41"/>
      <c r="Y719" s="58"/>
      <c r="Z719" s="41"/>
      <c r="AA719" s="41"/>
      <c r="AB719" s="171" t="str" cm="1">
        <f t="array" ref="AB719">IFERROR(IF(COUNTA('Detailed Inventory'!$B719:$AA719)=0,"",IF(AND($B719="",$C719=""),"Error: Missing Response in Column B or C",IF(OR($E719="",$Q719=""),"Error: Missing Response in Column E or Q",INDEX(SL_Class[Entire SL Classification],MATCH(SUMIFS(SL_Class[Unique ID],SL_Class[UpSys SL Material],I719,SL_Class[UpSys Ever Previously Lead],H719,SL_Class[DownCus SL Material],T719),SL_Class[Unique ID],0),0)))),"Error: Invalid Column H, I, or T. Check spelling &amp; valid options (see dropdown)")</f>
        <v/>
      </c>
      <c r="AC719" s="32"/>
      <c r="AD719" s="31" t="b">
        <f t="shared" si="22"/>
        <v>0</v>
      </c>
      <c r="AE719" s="31" t="b">
        <f t="shared" si="23"/>
        <v>0</v>
      </c>
    </row>
    <row r="720" spans="1:31" ht="50.15" customHeight="1" x14ac:dyDescent="0.35">
      <c r="A720" s="101">
        <v>715</v>
      </c>
      <c r="B720" s="53"/>
      <c r="C720" s="41"/>
      <c r="D720" s="54"/>
      <c r="E720" s="53"/>
      <c r="F720" s="41"/>
      <c r="G720" s="41"/>
      <c r="H720" s="53"/>
      <c r="I720" s="55"/>
      <c r="J720" s="41"/>
      <c r="K720" s="41"/>
      <c r="L720" s="56"/>
      <c r="M720" s="41"/>
      <c r="N720" s="41"/>
      <c r="O720" s="41"/>
      <c r="P720" s="41"/>
      <c r="Q720" s="53"/>
      <c r="R720" s="41"/>
      <c r="S720" s="41"/>
      <c r="T720" s="57"/>
      <c r="U720" s="41"/>
      <c r="V720" s="41"/>
      <c r="W720" s="56"/>
      <c r="X720" s="41"/>
      <c r="Y720" s="58"/>
      <c r="Z720" s="41"/>
      <c r="AA720" s="41"/>
      <c r="AB720" s="171" t="str" cm="1">
        <f t="array" ref="AB720">IFERROR(IF(COUNTA('Detailed Inventory'!$B720:$AA720)=0,"",IF(AND($B720="",$C720=""),"Error: Missing Response in Column B or C",IF(OR($E720="",$Q720=""),"Error: Missing Response in Column E or Q",INDEX(SL_Class[Entire SL Classification],MATCH(SUMIFS(SL_Class[Unique ID],SL_Class[UpSys SL Material],I720,SL_Class[UpSys Ever Previously Lead],H720,SL_Class[DownCus SL Material],T720),SL_Class[Unique ID],0),0)))),"Error: Invalid Column H, I, or T. Check spelling &amp; valid options (see dropdown)")</f>
        <v/>
      </c>
      <c r="AC720" s="32"/>
      <c r="AD720" s="31" t="b">
        <f t="shared" si="22"/>
        <v>0</v>
      </c>
      <c r="AE720" s="31" t="b">
        <f t="shared" si="23"/>
        <v>0</v>
      </c>
    </row>
    <row r="721" spans="1:31" ht="50.15" customHeight="1" x14ac:dyDescent="0.35">
      <c r="A721" s="100">
        <v>716</v>
      </c>
      <c r="B721" s="53"/>
      <c r="C721" s="41"/>
      <c r="D721" s="54"/>
      <c r="E721" s="53"/>
      <c r="F721" s="41"/>
      <c r="G721" s="41"/>
      <c r="H721" s="53"/>
      <c r="I721" s="55"/>
      <c r="J721" s="41"/>
      <c r="K721" s="41"/>
      <c r="L721" s="56"/>
      <c r="M721" s="41"/>
      <c r="N721" s="41"/>
      <c r="O721" s="41"/>
      <c r="P721" s="41"/>
      <c r="Q721" s="53"/>
      <c r="R721" s="41"/>
      <c r="S721" s="41"/>
      <c r="T721" s="57"/>
      <c r="U721" s="41"/>
      <c r="V721" s="41"/>
      <c r="W721" s="56"/>
      <c r="X721" s="41"/>
      <c r="Y721" s="58"/>
      <c r="Z721" s="41"/>
      <c r="AA721" s="41"/>
      <c r="AB721" s="171" t="str" cm="1">
        <f t="array" ref="AB721">IFERROR(IF(COUNTA('Detailed Inventory'!$B721:$AA721)=0,"",IF(AND($B721="",$C721=""),"Error: Missing Response in Column B or C",IF(OR($E721="",$Q721=""),"Error: Missing Response in Column E or Q",INDEX(SL_Class[Entire SL Classification],MATCH(SUMIFS(SL_Class[Unique ID],SL_Class[UpSys SL Material],I721,SL_Class[UpSys Ever Previously Lead],H721,SL_Class[DownCus SL Material],T721),SL_Class[Unique ID],0),0)))),"Error: Invalid Column H, I, or T. Check spelling &amp; valid options (see dropdown)")</f>
        <v/>
      </c>
      <c r="AC721" s="32"/>
      <c r="AD721" s="31" t="b">
        <f t="shared" si="22"/>
        <v>0</v>
      </c>
      <c r="AE721" s="31" t="b">
        <f t="shared" si="23"/>
        <v>0</v>
      </c>
    </row>
    <row r="722" spans="1:31" ht="50.15" customHeight="1" x14ac:dyDescent="0.35">
      <c r="A722" s="101">
        <v>717</v>
      </c>
      <c r="B722" s="53"/>
      <c r="C722" s="41"/>
      <c r="D722" s="54"/>
      <c r="E722" s="53"/>
      <c r="F722" s="41"/>
      <c r="G722" s="41"/>
      <c r="H722" s="53"/>
      <c r="I722" s="55"/>
      <c r="J722" s="41"/>
      <c r="K722" s="41"/>
      <c r="L722" s="56"/>
      <c r="M722" s="41"/>
      <c r="N722" s="41"/>
      <c r="O722" s="41"/>
      <c r="P722" s="41"/>
      <c r="Q722" s="53"/>
      <c r="R722" s="41"/>
      <c r="S722" s="41"/>
      <c r="T722" s="57"/>
      <c r="U722" s="41"/>
      <c r="V722" s="41"/>
      <c r="W722" s="56"/>
      <c r="X722" s="41"/>
      <c r="Y722" s="58"/>
      <c r="Z722" s="41"/>
      <c r="AA722" s="41"/>
      <c r="AB722" s="171" t="str" cm="1">
        <f t="array" ref="AB722">IFERROR(IF(COUNTA('Detailed Inventory'!$B722:$AA722)=0,"",IF(AND($B722="",$C722=""),"Error: Missing Response in Column B or C",IF(OR($E722="",$Q722=""),"Error: Missing Response in Column E or Q",INDEX(SL_Class[Entire SL Classification],MATCH(SUMIFS(SL_Class[Unique ID],SL_Class[UpSys SL Material],I722,SL_Class[UpSys Ever Previously Lead],H722,SL_Class[DownCus SL Material],T722),SL_Class[Unique ID],0),0)))),"Error: Invalid Column H, I, or T. Check spelling &amp; valid options (see dropdown)")</f>
        <v/>
      </c>
      <c r="AC722" s="32"/>
      <c r="AD722" s="31" t="b">
        <f t="shared" si="22"/>
        <v>0</v>
      </c>
      <c r="AE722" s="31" t="b">
        <f t="shared" si="23"/>
        <v>0</v>
      </c>
    </row>
    <row r="723" spans="1:31" ht="50.15" customHeight="1" x14ac:dyDescent="0.35">
      <c r="A723" s="100">
        <v>718</v>
      </c>
      <c r="B723" s="53"/>
      <c r="C723" s="41"/>
      <c r="D723" s="54"/>
      <c r="E723" s="53"/>
      <c r="F723" s="41"/>
      <c r="G723" s="41"/>
      <c r="H723" s="53"/>
      <c r="I723" s="55"/>
      <c r="J723" s="41"/>
      <c r="K723" s="41"/>
      <c r="L723" s="56"/>
      <c r="M723" s="41"/>
      <c r="N723" s="41"/>
      <c r="O723" s="41"/>
      <c r="P723" s="41"/>
      <c r="Q723" s="53"/>
      <c r="R723" s="41"/>
      <c r="S723" s="41"/>
      <c r="T723" s="57"/>
      <c r="U723" s="41"/>
      <c r="V723" s="41"/>
      <c r="W723" s="56"/>
      <c r="X723" s="41"/>
      <c r="Y723" s="58"/>
      <c r="Z723" s="41"/>
      <c r="AA723" s="41"/>
      <c r="AB723" s="171" t="str" cm="1">
        <f t="array" ref="AB723">IFERROR(IF(COUNTA('Detailed Inventory'!$B723:$AA723)=0,"",IF(AND($B723="",$C723=""),"Error: Missing Response in Column B or C",IF(OR($E723="",$Q723=""),"Error: Missing Response in Column E or Q",INDEX(SL_Class[Entire SL Classification],MATCH(SUMIFS(SL_Class[Unique ID],SL_Class[UpSys SL Material],I723,SL_Class[UpSys Ever Previously Lead],H723,SL_Class[DownCus SL Material],T723),SL_Class[Unique ID],0),0)))),"Error: Invalid Column H, I, or T. Check spelling &amp; valid options (see dropdown)")</f>
        <v/>
      </c>
      <c r="AC723" s="32"/>
      <c r="AD723" s="31" t="b">
        <f t="shared" si="22"/>
        <v>0</v>
      </c>
      <c r="AE723" s="31" t="b">
        <f t="shared" si="23"/>
        <v>0</v>
      </c>
    </row>
    <row r="724" spans="1:31" ht="50.15" customHeight="1" x14ac:dyDescent="0.35">
      <c r="A724" s="101">
        <v>719</v>
      </c>
      <c r="B724" s="53"/>
      <c r="C724" s="41"/>
      <c r="D724" s="54"/>
      <c r="E724" s="53"/>
      <c r="F724" s="41"/>
      <c r="G724" s="41"/>
      <c r="H724" s="53"/>
      <c r="I724" s="55"/>
      <c r="J724" s="41"/>
      <c r="K724" s="41"/>
      <c r="L724" s="56"/>
      <c r="M724" s="41"/>
      <c r="N724" s="41"/>
      <c r="O724" s="41"/>
      <c r="P724" s="41"/>
      <c r="Q724" s="53"/>
      <c r="R724" s="41"/>
      <c r="S724" s="41"/>
      <c r="T724" s="57"/>
      <c r="U724" s="41"/>
      <c r="V724" s="41"/>
      <c r="W724" s="56"/>
      <c r="X724" s="41"/>
      <c r="Y724" s="58"/>
      <c r="Z724" s="41"/>
      <c r="AA724" s="41"/>
      <c r="AB724" s="171" t="str" cm="1">
        <f t="array" ref="AB724">IFERROR(IF(COUNTA('Detailed Inventory'!$B724:$AA724)=0,"",IF(AND($B724="",$C724=""),"Error: Missing Response in Column B or C",IF(OR($E724="",$Q724=""),"Error: Missing Response in Column E or Q",INDEX(SL_Class[Entire SL Classification],MATCH(SUMIFS(SL_Class[Unique ID],SL_Class[UpSys SL Material],I724,SL_Class[UpSys Ever Previously Lead],H724,SL_Class[DownCus SL Material],T724),SL_Class[Unique ID],0),0)))),"Error: Invalid Column H, I, or T. Check spelling &amp; valid options (see dropdown)")</f>
        <v/>
      </c>
      <c r="AC724" s="32"/>
      <c r="AD724" s="31" t="b">
        <f t="shared" si="22"/>
        <v>0</v>
      </c>
      <c r="AE724" s="31" t="b">
        <f t="shared" si="23"/>
        <v>0</v>
      </c>
    </row>
    <row r="725" spans="1:31" ht="50.15" customHeight="1" x14ac:dyDescent="0.35">
      <c r="A725" s="100">
        <v>720</v>
      </c>
      <c r="B725" s="53"/>
      <c r="C725" s="41"/>
      <c r="D725" s="54"/>
      <c r="E725" s="53"/>
      <c r="F725" s="41"/>
      <c r="G725" s="41"/>
      <c r="H725" s="53"/>
      <c r="I725" s="55"/>
      <c r="J725" s="41"/>
      <c r="K725" s="41"/>
      <c r="L725" s="56"/>
      <c r="M725" s="41"/>
      <c r="N725" s="41"/>
      <c r="O725" s="41"/>
      <c r="P725" s="41"/>
      <c r="Q725" s="53"/>
      <c r="R725" s="41"/>
      <c r="S725" s="41"/>
      <c r="T725" s="57"/>
      <c r="U725" s="41"/>
      <c r="V725" s="41"/>
      <c r="W725" s="56"/>
      <c r="X725" s="41"/>
      <c r="Y725" s="58"/>
      <c r="Z725" s="41"/>
      <c r="AA725" s="41"/>
      <c r="AB725" s="171" t="str" cm="1">
        <f t="array" ref="AB725">IFERROR(IF(COUNTA('Detailed Inventory'!$B725:$AA725)=0,"",IF(AND($B725="",$C725=""),"Error: Missing Response in Column B or C",IF(OR($E725="",$Q725=""),"Error: Missing Response in Column E or Q",INDEX(SL_Class[Entire SL Classification],MATCH(SUMIFS(SL_Class[Unique ID],SL_Class[UpSys SL Material],I725,SL_Class[UpSys Ever Previously Lead],H725,SL_Class[DownCus SL Material],T725),SL_Class[Unique ID],0),0)))),"Error: Invalid Column H, I, or T. Check spelling &amp; valid options (see dropdown)")</f>
        <v/>
      </c>
      <c r="AC725" s="32"/>
      <c r="AD725" s="31" t="b">
        <f t="shared" si="22"/>
        <v>0</v>
      </c>
      <c r="AE725" s="31" t="b">
        <f t="shared" si="23"/>
        <v>0</v>
      </c>
    </row>
    <row r="726" spans="1:31" ht="50.15" customHeight="1" x14ac:dyDescent="0.35">
      <c r="A726" s="101">
        <v>721</v>
      </c>
      <c r="B726" s="53"/>
      <c r="C726" s="41"/>
      <c r="D726" s="54"/>
      <c r="E726" s="53"/>
      <c r="F726" s="41"/>
      <c r="G726" s="41"/>
      <c r="H726" s="53"/>
      <c r="I726" s="55"/>
      <c r="J726" s="41"/>
      <c r="K726" s="41"/>
      <c r="L726" s="56"/>
      <c r="M726" s="41"/>
      <c r="N726" s="41"/>
      <c r="O726" s="41"/>
      <c r="P726" s="41"/>
      <c r="Q726" s="53"/>
      <c r="R726" s="41"/>
      <c r="S726" s="41"/>
      <c r="T726" s="57"/>
      <c r="U726" s="41"/>
      <c r="V726" s="41"/>
      <c r="W726" s="56"/>
      <c r="X726" s="41"/>
      <c r="Y726" s="58"/>
      <c r="Z726" s="41"/>
      <c r="AA726" s="41"/>
      <c r="AB726" s="171" t="str" cm="1">
        <f t="array" ref="AB726">IFERROR(IF(COUNTA('Detailed Inventory'!$B726:$AA726)=0,"",IF(AND($B726="",$C726=""),"Error: Missing Response in Column B or C",IF(OR($E726="",$Q726=""),"Error: Missing Response in Column E or Q",INDEX(SL_Class[Entire SL Classification],MATCH(SUMIFS(SL_Class[Unique ID],SL_Class[UpSys SL Material],I726,SL_Class[UpSys Ever Previously Lead],H726,SL_Class[DownCus SL Material],T726),SL_Class[Unique ID],0),0)))),"Error: Invalid Column H, I, or T. Check spelling &amp; valid options (see dropdown)")</f>
        <v/>
      </c>
      <c r="AC726" s="32"/>
      <c r="AD726" s="31" t="b">
        <f t="shared" si="22"/>
        <v>0</v>
      </c>
      <c r="AE726" s="31" t="b">
        <f t="shared" si="23"/>
        <v>0</v>
      </c>
    </row>
    <row r="727" spans="1:31" ht="50.15" customHeight="1" x14ac:dyDescent="0.35">
      <c r="A727" s="100">
        <v>722</v>
      </c>
      <c r="B727" s="53"/>
      <c r="C727" s="41"/>
      <c r="D727" s="54"/>
      <c r="E727" s="53"/>
      <c r="F727" s="41"/>
      <c r="G727" s="41"/>
      <c r="H727" s="53"/>
      <c r="I727" s="55"/>
      <c r="J727" s="41"/>
      <c r="K727" s="41"/>
      <c r="L727" s="56"/>
      <c r="M727" s="41"/>
      <c r="N727" s="41"/>
      <c r="O727" s="41"/>
      <c r="P727" s="41"/>
      <c r="Q727" s="53"/>
      <c r="R727" s="41"/>
      <c r="S727" s="41"/>
      <c r="T727" s="57"/>
      <c r="U727" s="41"/>
      <c r="V727" s="41"/>
      <c r="W727" s="56"/>
      <c r="X727" s="41"/>
      <c r="Y727" s="58"/>
      <c r="Z727" s="41"/>
      <c r="AA727" s="41"/>
      <c r="AB727" s="171" t="str" cm="1">
        <f t="array" ref="AB727">IFERROR(IF(COUNTA('Detailed Inventory'!$B727:$AA727)=0,"",IF(AND($B727="",$C727=""),"Error: Missing Response in Column B or C",IF(OR($E727="",$Q727=""),"Error: Missing Response in Column E or Q",INDEX(SL_Class[Entire SL Classification],MATCH(SUMIFS(SL_Class[Unique ID],SL_Class[UpSys SL Material],I727,SL_Class[UpSys Ever Previously Lead],H727,SL_Class[DownCus SL Material],T727),SL_Class[Unique ID],0),0)))),"Error: Invalid Column H, I, or T. Check spelling &amp; valid options (see dropdown)")</f>
        <v/>
      </c>
      <c r="AC727" s="32"/>
      <c r="AD727" s="31" t="b">
        <f t="shared" si="22"/>
        <v>0</v>
      </c>
      <c r="AE727" s="31" t="b">
        <f t="shared" si="23"/>
        <v>0</v>
      </c>
    </row>
    <row r="728" spans="1:31" ht="50.15" customHeight="1" x14ac:dyDescent="0.35">
      <c r="A728" s="101">
        <v>723</v>
      </c>
      <c r="B728" s="53"/>
      <c r="C728" s="41"/>
      <c r="D728" s="54"/>
      <c r="E728" s="53"/>
      <c r="F728" s="41"/>
      <c r="G728" s="41"/>
      <c r="H728" s="53"/>
      <c r="I728" s="55"/>
      <c r="J728" s="41"/>
      <c r="K728" s="41"/>
      <c r="L728" s="56"/>
      <c r="M728" s="41"/>
      <c r="N728" s="41"/>
      <c r="O728" s="41"/>
      <c r="P728" s="41"/>
      <c r="Q728" s="53"/>
      <c r="R728" s="41"/>
      <c r="S728" s="41"/>
      <c r="T728" s="57"/>
      <c r="U728" s="41"/>
      <c r="V728" s="41"/>
      <c r="W728" s="56"/>
      <c r="X728" s="41"/>
      <c r="Y728" s="58"/>
      <c r="Z728" s="41"/>
      <c r="AA728" s="41"/>
      <c r="AB728" s="171" t="str" cm="1">
        <f t="array" ref="AB728">IFERROR(IF(COUNTA('Detailed Inventory'!$B728:$AA728)=0,"",IF(AND($B728="",$C728=""),"Error: Missing Response in Column B or C",IF(OR($E728="",$Q728=""),"Error: Missing Response in Column E or Q",INDEX(SL_Class[Entire SL Classification],MATCH(SUMIFS(SL_Class[Unique ID],SL_Class[UpSys SL Material],I728,SL_Class[UpSys Ever Previously Lead],H728,SL_Class[DownCus SL Material],T728),SL_Class[Unique ID],0),0)))),"Error: Invalid Column H, I, or T. Check spelling &amp; valid options (see dropdown)")</f>
        <v/>
      </c>
      <c r="AC728" s="32"/>
      <c r="AD728" s="31" t="b">
        <f t="shared" si="22"/>
        <v>0</v>
      </c>
      <c r="AE728" s="31" t="b">
        <f t="shared" si="23"/>
        <v>0</v>
      </c>
    </row>
    <row r="729" spans="1:31" ht="50.15" customHeight="1" x14ac:dyDescent="0.35">
      <c r="A729" s="100">
        <v>724</v>
      </c>
      <c r="B729" s="53"/>
      <c r="C729" s="41"/>
      <c r="D729" s="54"/>
      <c r="E729" s="53"/>
      <c r="F729" s="41"/>
      <c r="G729" s="41"/>
      <c r="H729" s="53"/>
      <c r="I729" s="55"/>
      <c r="J729" s="41"/>
      <c r="K729" s="41"/>
      <c r="L729" s="56"/>
      <c r="M729" s="41"/>
      <c r="N729" s="41"/>
      <c r="O729" s="41"/>
      <c r="P729" s="41"/>
      <c r="Q729" s="53"/>
      <c r="R729" s="41"/>
      <c r="S729" s="41"/>
      <c r="T729" s="57"/>
      <c r="U729" s="41"/>
      <c r="V729" s="41"/>
      <c r="W729" s="56"/>
      <c r="X729" s="41"/>
      <c r="Y729" s="58"/>
      <c r="Z729" s="41"/>
      <c r="AA729" s="41"/>
      <c r="AB729" s="171" t="str" cm="1">
        <f t="array" ref="AB729">IFERROR(IF(COUNTA('Detailed Inventory'!$B729:$AA729)=0,"",IF(AND($B729="",$C729=""),"Error: Missing Response in Column B or C",IF(OR($E729="",$Q729=""),"Error: Missing Response in Column E or Q",INDEX(SL_Class[Entire SL Classification],MATCH(SUMIFS(SL_Class[Unique ID],SL_Class[UpSys SL Material],I729,SL_Class[UpSys Ever Previously Lead],H729,SL_Class[DownCus SL Material],T729),SL_Class[Unique ID],0),0)))),"Error: Invalid Column H, I, or T. Check spelling &amp; valid options (see dropdown)")</f>
        <v/>
      </c>
      <c r="AC729" s="32"/>
      <c r="AD729" s="31" t="b">
        <f t="shared" si="22"/>
        <v>0</v>
      </c>
      <c r="AE729" s="31" t="b">
        <f t="shared" si="23"/>
        <v>0</v>
      </c>
    </row>
    <row r="730" spans="1:31" ht="50.15" customHeight="1" x14ac:dyDescent="0.35">
      <c r="A730" s="101">
        <v>725</v>
      </c>
      <c r="B730" s="53"/>
      <c r="C730" s="41"/>
      <c r="D730" s="54"/>
      <c r="E730" s="53"/>
      <c r="F730" s="41"/>
      <c r="G730" s="41"/>
      <c r="H730" s="53"/>
      <c r="I730" s="55"/>
      <c r="J730" s="41"/>
      <c r="K730" s="41"/>
      <c r="L730" s="56"/>
      <c r="M730" s="41"/>
      <c r="N730" s="41"/>
      <c r="O730" s="41"/>
      <c r="P730" s="41"/>
      <c r="Q730" s="53"/>
      <c r="R730" s="41"/>
      <c r="S730" s="41"/>
      <c r="T730" s="57"/>
      <c r="U730" s="41"/>
      <c r="V730" s="41"/>
      <c r="W730" s="56"/>
      <c r="X730" s="41"/>
      <c r="Y730" s="58"/>
      <c r="Z730" s="41"/>
      <c r="AA730" s="41"/>
      <c r="AB730" s="171" t="str" cm="1">
        <f t="array" ref="AB730">IFERROR(IF(COUNTA('Detailed Inventory'!$B730:$AA730)=0,"",IF(AND($B730="",$C730=""),"Error: Missing Response in Column B or C",IF(OR($E730="",$Q730=""),"Error: Missing Response in Column E or Q",INDEX(SL_Class[Entire SL Classification],MATCH(SUMIFS(SL_Class[Unique ID],SL_Class[UpSys SL Material],I730,SL_Class[UpSys Ever Previously Lead],H730,SL_Class[DownCus SL Material],T730),SL_Class[Unique ID],0),0)))),"Error: Invalid Column H, I, or T. Check spelling &amp; valid options (see dropdown)")</f>
        <v/>
      </c>
      <c r="AC730" s="32"/>
      <c r="AD730" s="31" t="b">
        <f t="shared" si="22"/>
        <v>0</v>
      </c>
      <c r="AE730" s="31" t="b">
        <f t="shared" si="23"/>
        <v>0</v>
      </c>
    </row>
    <row r="731" spans="1:31" ht="50.15" customHeight="1" x14ac:dyDescent="0.35">
      <c r="A731" s="100">
        <v>726</v>
      </c>
      <c r="B731" s="53"/>
      <c r="C731" s="41"/>
      <c r="D731" s="54"/>
      <c r="E731" s="53"/>
      <c r="F731" s="41"/>
      <c r="G731" s="41"/>
      <c r="H731" s="53"/>
      <c r="I731" s="55"/>
      <c r="J731" s="41"/>
      <c r="K731" s="41"/>
      <c r="L731" s="56"/>
      <c r="M731" s="41"/>
      <c r="N731" s="41"/>
      <c r="O731" s="41"/>
      <c r="P731" s="41"/>
      <c r="Q731" s="53"/>
      <c r="R731" s="41"/>
      <c r="S731" s="41"/>
      <c r="T731" s="57"/>
      <c r="U731" s="41"/>
      <c r="V731" s="41"/>
      <c r="W731" s="56"/>
      <c r="X731" s="41"/>
      <c r="Y731" s="58"/>
      <c r="Z731" s="41"/>
      <c r="AA731" s="41"/>
      <c r="AB731" s="171" t="str" cm="1">
        <f t="array" ref="AB731">IFERROR(IF(COUNTA('Detailed Inventory'!$B731:$AA731)=0,"",IF(AND($B731="",$C731=""),"Error: Missing Response in Column B or C",IF(OR($E731="",$Q731=""),"Error: Missing Response in Column E or Q",INDEX(SL_Class[Entire SL Classification],MATCH(SUMIFS(SL_Class[Unique ID],SL_Class[UpSys SL Material],I731,SL_Class[UpSys Ever Previously Lead],H731,SL_Class[DownCus SL Material],T731),SL_Class[Unique ID],0),0)))),"Error: Invalid Column H, I, or T. Check spelling &amp; valid options (see dropdown)")</f>
        <v/>
      </c>
      <c r="AC731" s="32"/>
      <c r="AD731" s="31" t="b">
        <f t="shared" si="22"/>
        <v>0</v>
      </c>
      <c r="AE731" s="31" t="b">
        <f t="shared" si="23"/>
        <v>0</v>
      </c>
    </row>
    <row r="732" spans="1:31" ht="50.15" customHeight="1" x14ac:dyDescent="0.35">
      <c r="A732" s="101">
        <v>727</v>
      </c>
      <c r="B732" s="53"/>
      <c r="C732" s="41"/>
      <c r="D732" s="54"/>
      <c r="E732" s="53"/>
      <c r="F732" s="41"/>
      <c r="G732" s="41"/>
      <c r="H732" s="53"/>
      <c r="I732" s="55"/>
      <c r="J732" s="41"/>
      <c r="K732" s="41"/>
      <c r="L732" s="56"/>
      <c r="M732" s="41"/>
      <c r="N732" s="41"/>
      <c r="O732" s="41"/>
      <c r="P732" s="41"/>
      <c r="Q732" s="53"/>
      <c r="R732" s="41"/>
      <c r="S732" s="41"/>
      <c r="T732" s="57"/>
      <c r="U732" s="41"/>
      <c r="V732" s="41"/>
      <c r="W732" s="56"/>
      <c r="X732" s="41"/>
      <c r="Y732" s="58"/>
      <c r="Z732" s="41"/>
      <c r="AA732" s="41"/>
      <c r="AB732" s="171" t="str" cm="1">
        <f t="array" ref="AB732">IFERROR(IF(COUNTA('Detailed Inventory'!$B732:$AA732)=0,"",IF(AND($B732="",$C732=""),"Error: Missing Response in Column B or C",IF(OR($E732="",$Q732=""),"Error: Missing Response in Column E or Q",INDEX(SL_Class[Entire SL Classification],MATCH(SUMIFS(SL_Class[Unique ID],SL_Class[UpSys SL Material],I732,SL_Class[UpSys Ever Previously Lead],H732,SL_Class[DownCus SL Material],T732),SL_Class[Unique ID],0),0)))),"Error: Invalid Column H, I, or T. Check spelling &amp; valid options (see dropdown)")</f>
        <v/>
      </c>
      <c r="AC732" s="32"/>
      <c r="AD732" s="31" t="b">
        <f t="shared" si="22"/>
        <v>0</v>
      </c>
      <c r="AE732" s="31" t="b">
        <f t="shared" si="23"/>
        <v>0</v>
      </c>
    </row>
    <row r="733" spans="1:31" ht="50.15" customHeight="1" x14ac:dyDescent="0.35">
      <c r="A733" s="100">
        <v>728</v>
      </c>
      <c r="B733" s="53"/>
      <c r="C733" s="41"/>
      <c r="D733" s="54"/>
      <c r="E733" s="53"/>
      <c r="F733" s="41"/>
      <c r="G733" s="41"/>
      <c r="H733" s="53"/>
      <c r="I733" s="55"/>
      <c r="J733" s="41"/>
      <c r="K733" s="41"/>
      <c r="L733" s="56"/>
      <c r="M733" s="41"/>
      <c r="N733" s="41"/>
      <c r="O733" s="41"/>
      <c r="P733" s="41"/>
      <c r="Q733" s="53"/>
      <c r="R733" s="41"/>
      <c r="S733" s="41"/>
      <c r="T733" s="57"/>
      <c r="U733" s="41"/>
      <c r="V733" s="41"/>
      <c r="W733" s="56"/>
      <c r="X733" s="41"/>
      <c r="Y733" s="58"/>
      <c r="Z733" s="41"/>
      <c r="AA733" s="41"/>
      <c r="AB733" s="171" t="str" cm="1">
        <f t="array" ref="AB733">IFERROR(IF(COUNTA('Detailed Inventory'!$B733:$AA733)=0,"",IF(AND($B733="",$C733=""),"Error: Missing Response in Column B or C",IF(OR($E733="",$Q733=""),"Error: Missing Response in Column E or Q",INDEX(SL_Class[Entire SL Classification],MATCH(SUMIFS(SL_Class[Unique ID],SL_Class[UpSys SL Material],I733,SL_Class[UpSys Ever Previously Lead],H733,SL_Class[DownCus SL Material],T733),SL_Class[Unique ID],0),0)))),"Error: Invalid Column H, I, or T. Check spelling &amp; valid options (see dropdown)")</f>
        <v/>
      </c>
      <c r="AC733" s="32"/>
      <c r="AD733" s="31" t="b">
        <f t="shared" si="22"/>
        <v>0</v>
      </c>
      <c r="AE733" s="31" t="b">
        <f t="shared" si="23"/>
        <v>0</v>
      </c>
    </row>
    <row r="734" spans="1:31" ht="50.15" customHeight="1" x14ac:dyDescent="0.35">
      <c r="A734" s="101">
        <v>729</v>
      </c>
      <c r="B734" s="53"/>
      <c r="C734" s="41"/>
      <c r="D734" s="54"/>
      <c r="E734" s="53"/>
      <c r="F734" s="41"/>
      <c r="G734" s="41"/>
      <c r="H734" s="53"/>
      <c r="I734" s="55"/>
      <c r="J734" s="41"/>
      <c r="K734" s="41"/>
      <c r="L734" s="56"/>
      <c r="M734" s="41"/>
      <c r="N734" s="41"/>
      <c r="O734" s="41"/>
      <c r="P734" s="41"/>
      <c r="Q734" s="53"/>
      <c r="R734" s="41"/>
      <c r="S734" s="41"/>
      <c r="T734" s="57"/>
      <c r="U734" s="41"/>
      <c r="V734" s="41"/>
      <c r="W734" s="56"/>
      <c r="X734" s="41"/>
      <c r="Y734" s="58"/>
      <c r="Z734" s="41"/>
      <c r="AA734" s="41"/>
      <c r="AB734" s="171" t="str" cm="1">
        <f t="array" ref="AB734">IFERROR(IF(COUNTA('Detailed Inventory'!$B734:$AA734)=0,"",IF(AND($B734="",$C734=""),"Error: Missing Response in Column B or C",IF(OR($E734="",$Q734=""),"Error: Missing Response in Column E or Q",INDEX(SL_Class[Entire SL Classification],MATCH(SUMIFS(SL_Class[Unique ID],SL_Class[UpSys SL Material],I734,SL_Class[UpSys Ever Previously Lead],H734,SL_Class[DownCus SL Material],T734),SL_Class[Unique ID],0),0)))),"Error: Invalid Column H, I, or T. Check spelling &amp; valid options (see dropdown)")</f>
        <v/>
      </c>
      <c r="AC734" s="32"/>
      <c r="AD734" s="31" t="b">
        <f t="shared" si="22"/>
        <v>0</v>
      </c>
      <c r="AE734" s="31" t="b">
        <f t="shared" si="23"/>
        <v>0</v>
      </c>
    </row>
    <row r="735" spans="1:31" ht="50.15" customHeight="1" x14ac:dyDescent="0.35">
      <c r="A735" s="100">
        <v>730</v>
      </c>
      <c r="B735" s="53"/>
      <c r="C735" s="41"/>
      <c r="D735" s="54"/>
      <c r="E735" s="53"/>
      <c r="F735" s="41"/>
      <c r="G735" s="41"/>
      <c r="H735" s="53"/>
      <c r="I735" s="55"/>
      <c r="J735" s="41"/>
      <c r="K735" s="41"/>
      <c r="L735" s="56"/>
      <c r="M735" s="41"/>
      <c r="N735" s="41"/>
      <c r="O735" s="41"/>
      <c r="P735" s="41"/>
      <c r="Q735" s="53"/>
      <c r="R735" s="41"/>
      <c r="S735" s="41"/>
      <c r="T735" s="57"/>
      <c r="U735" s="41"/>
      <c r="V735" s="41"/>
      <c r="W735" s="56"/>
      <c r="X735" s="41"/>
      <c r="Y735" s="58"/>
      <c r="Z735" s="41"/>
      <c r="AA735" s="41"/>
      <c r="AB735" s="171" t="str" cm="1">
        <f t="array" ref="AB735">IFERROR(IF(COUNTA('Detailed Inventory'!$B735:$AA735)=0,"",IF(AND($B735="",$C735=""),"Error: Missing Response in Column B or C",IF(OR($E735="",$Q735=""),"Error: Missing Response in Column E or Q",INDEX(SL_Class[Entire SL Classification],MATCH(SUMIFS(SL_Class[Unique ID],SL_Class[UpSys SL Material],I735,SL_Class[UpSys Ever Previously Lead],H735,SL_Class[DownCus SL Material],T735),SL_Class[Unique ID],0),0)))),"Error: Invalid Column H, I, or T. Check spelling &amp; valid options (see dropdown)")</f>
        <v/>
      </c>
      <c r="AC735" s="32"/>
      <c r="AD735" s="31" t="b">
        <f t="shared" si="22"/>
        <v>0</v>
      </c>
      <c r="AE735" s="31" t="b">
        <f t="shared" si="23"/>
        <v>0</v>
      </c>
    </row>
    <row r="736" spans="1:31" ht="50.15" customHeight="1" x14ac:dyDescent="0.35">
      <c r="A736" s="101">
        <v>731</v>
      </c>
      <c r="B736" s="53"/>
      <c r="C736" s="41"/>
      <c r="D736" s="54"/>
      <c r="E736" s="53"/>
      <c r="F736" s="41"/>
      <c r="G736" s="41"/>
      <c r="H736" s="53"/>
      <c r="I736" s="55"/>
      <c r="J736" s="41"/>
      <c r="K736" s="41"/>
      <c r="L736" s="56"/>
      <c r="M736" s="41"/>
      <c r="N736" s="41"/>
      <c r="O736" s="41"/>
      <c r="P736" s="41"/>
      <c r="Q736" s="53"/>
      <c r="R736" s="41"/>
      <c r="S736" s="41"/>
      <c r="T736" s="57"/>
      <c r="U736" s="41"/>
      <c r="V736" s="41"/>
      <c r="W736" s="56"/>
      <c r="X736" s="41"/>
      <c r="Y736" s="58"/>
      <c r="Z736" s="41"/>
      <c r="AA736" s="41"/>
      <c r="AB736" s="171" t="str" cm="1">
        <f t="array" ref="AB736">IFERROR(IF(COUNTA('Detailed Inventory'!$B736:$AA736)=0,"",IF(AND($B736="",$C736=""),"Error: Missing Response in Column B or C",IF(OR($E736="",$Q736=""),"Error: Missing Response in Column E or Q",INDEX(SL_Class[Entire SL Classification],MATCH(SUMIFS(SL_Class[Unique ID],SL_Class[UpSys SL Material],I736,SL_Class[UpSys Ever Previously Lead],H736,SL_Class[DownCus SL Material],T736),SL_Class[Unique ID],0),0)))),"Error: Invalid Column H, I, or T. Check spelling &amp; valid options (see dropdown)")</f>
        <v/>
      </c>
      <c r="AC736" s="32"/>
      <c r="AD736" s="31" t="b">
        <f t="shared" si="22"/>
        <v>0</v>
      </c>
      <c r="AE736" s="31" t="b">
        <f t="shared" si="23"/>
        <v>0</v>
      </c>
    </row>
    <row r="737" spans="1:31" ht="50.15" customHeight="1" x14ac:dyDescent="0.35">
      <c r="A737" s="100">
        <v>732</v>
      </c>
      <c r="B737" s="53"/>
      <c r="C737" s="41"/>
      <c r="D737" s="54"/>
      <c r="E737" s="53"/>
      <c r="F737" s="41"/>
      <c r="G737" s="41"/>
      <c r="H737" s="53"/>
      <c r="I737" s="55"/>
      <c r="J737" s="41"/>
      <c r="K737" s="41"/>
      <c r="L737" s="56"/>
      <c r="M737" s="41"/>
      <c r="N737" s="41"/>
      <c r="O737" s="41"/>
      <c r="P737" s="41"/>
      <c r="Q737" s="53"/>
      <c r="R737" s="41"/>
      <c r="S737" s="41"/>
      <c r="T737" s="57"/>
      <c r="U737" s="41"/>
      <c r="V737" s="41"/>
      <c r="W737" s="56"/>
      <c r="X737" s="41"/>
      <c r="Y737" s="58"/>
      <c r="Z737" s="41"/>
      <c r="AA737" s="41"/>
      <c r="AB737" s="171" t="str" cm="1">
        <f t="array" ref="AB737">IFERROR(IF(COUNTA('Detailed Inventory'!$B737:$AA737)=0,"",IF(AND($B737="",$C737=""),"Error: Missing Response in Column B or C",IF(OR($E737="",$Q737=""),"Error: Missing Response in Column E or Q",INDEX(SL_Class[Entire SL Classification],MATCH(SUMIFS(SL_Class[Unique ID],SL_Class[UpSys SL Material],I737,SL_Class[UpSys Ever Previously Lead],H737,SL_Class[DownCus SL Material],T737),SL_Class[Unique ID],0),0)))),"Error: Invalid Column H, I, or T. Check spelling &amp; valid options (see dropdown)")</f>
        <v/>
      </c>
      <c r="AC737" s="32"/>
      <c r="AD737" s="31" t="b">
        <f t="shared" si="22"/>
        <v>0</v>
      </c>
      <c r="AE737" s="31" t="b">
        <f t="shared" si="23"/>
        <v>0</v>
      </c>
    </row>
    <row r="738" spans="1:31" ht="50.15" customHeight="1" x14ac:dyDescent="0.35">
      <c r="A738" s="101">
        <v>733</v>
      </c>
      <c r="B738" s="53"/>
      <c r="C738" s="41"/>
      <c r="D738" s="54"/>
      <c r="E738" s="53"/>
      <c r="F738" s="41"/>
      <c r="G738" s="41"/>
      <c r="H738" s="53"/>
      <c r="I738" s="55"/>
      <c r="J738" s="41"/>
      <c r="K738" s="41"/>
      <c r="L738" s="56"/>
      <c r="M738" s="41"/>
      <c r="N738" s="41"/>
      <c r="O738" s="41"/>
      <c r="P738" s="41"/>
      <c r="Q738" s="53"/>
      <c r="R738" s="41"/>
      <c r="S738" s="41"/>
      <c r="T738" s="57"/>
      <c r="U738" s="41"/>
      <c r="V738" s="41"/>
      <c r="W738" s="56"/>
      <c r="X738" s="41"/>
      <c r="Y738" s="58"/>
      <c r="Z738" s="41"/>
      <c r="AA738" s="41"/>
      <c r="AB738" s="171" t="str" cm="1">
        <f t="array" ref="AB738">IFERROR(IF(COUNTA('Detailed Inventory'!$B738:$AA738)=0,"",IF(AND($B738="",$C738=""),"Error: Missing Response in Column B or C",IF(OR($E738="",$Q738=""),"Error: Missing Response in Column E or Q",INDEX(SL_Class[Entire SL Classification],MATCH(SUMIFS(SL_Class[Unique ID],SL_Class[UpSys SL Material],I738,SL_Class[UpSys Ever Previously Lead],H738,SL_Class[DownCus SL Material],T738),SL_Class[Unique ID],0),0)))),"Error: Invalid Column H, I, or T. Check spelling &amp; valid options (see dropdown)")</f>
        <v/>
      </c>
      <c r="AC738" s="32"/>
      <c r="AD738" s="31" t="b">
        <f t="shared" si="22"/>
        <v>0</v>
      </c>
      <c r="AE738" s="31" t="b">
        <f t="shared" si="23"/>
        <v>0</v>
      </c>
    </row>
    <row r="739" spans="1:31" ht="50.15" customHeight="1" x14ac:dyDescent="0.35">
      <c r="A739" s="100">
        <v>734</v>
      </c>
      <c r="B739" s="53"/>
      <c r="C739" s="41"/>
      <c r="D739" s="54"/>
      <c r="E739" s="53"/>
      <c r="F739" s="41"/>
      <c r="G739" s="41"/>
      <c r="H739" s="53"/>
      <c r="I739" s="55"/>
      <c r="J739" s="41"/>
      <c r="K739" s="41"/>
      <c r="L739" s="56"/>
      <c r="M739" s="41"/>
      <c r="N739" s="41"/>
      <c r="O739" s="41"/>
      <c r="P739" s="41"/>
      <c r="Q739" s="53"/>
      <c r="R739" s="41"/>
      <c r="S739" s="41"/>
      <c r="T739" s="57"/>
      <c r="U739" s="41"/>
      <c r="V739" s="41"/>
      <c r="W739" s="56"/>
      <c r="X739" s="41"/>
      <c r="Y739" s="58"/>
      <c r="Z739" s="41"/>
      <c r="AA739" s="41"/>
      <c r="AB739" s="171" t="str" cm="1">
        <f t="array" ref="AB739">IFERROR(IF(COUNTA('Detailed Inventory'!$B739:$AA739)=0,"",IF(AND($B739="",$C739=""),"Error: Missing Response in Column B or C",IF(OR($E739="",$Q739=""),"Error: Missing Response in Column E or Q",INDEX(SL_Class[Entire SL Classification],MATCH(SUMIFS(SL_Class[Unique ID],SL_Class[UpSys SL Material],I739,SL_Class[UpSys Ever Previously Lead],H739,SL_Class[DownCus SL Material],T739),SL_Class[Unique ID],0),0)))),"Error: Invalid Column H, I, or T. Check spelling &amp; valid options (see dropdown)")</f>
        <v/>
      </c>
      <c r="AC739" s="32"/>
      <c r="AD739" s="31" t="b">
        <f t="shared" si="22"/>
        <v>0</v>
      </c>
      <c r="AE739" s="31" t="b">
        <f t="shared" si="23"/>
        <v>0</v>
      </c>
    </row>
    <row r="740" spans="1:31" ht="50.15" customHeight="1" x14ac:dyDescent="0.35">
      <c r="A740" s="101">
        <v>735</v>
      </c>
      <c r="B740" s="53"/>
      <c r="C740" s="41"/>
      <c r="D740" s="54"/>
      <c r="E740" s="53"/>
      <c r="F740" s="41"/>
      <c r="G740" s="41"/>
      <c r="H740" s="53"/>
      <c r="I740" s="55"/>
      <c r="J740" s="41"/>
      <c r="K740" s="41"/>
      <c r="L740" s="56"/>
      <c r="M740" s="41"/>
      <c r="N740" s="41"/>
      <c r="O740" s="41"/>
      <c r="P740" s="41"/>
      <c r="Q740" s="53"/>
      <c r="R740" s="41"/>
      <c r="S740" s="41"/>
      <c r="T740" s="57"/>
      <c r="U740" s="41"/>
      <c r="V740" s="41"/>
      <c r="W740" s="56"/>
      <c r="X740" s="41"/>
      <c r="Y740" s="58"/>
      <c r="Z740" s="41"/>
      <c r="AA740" s="41"/>
      <c r="AB740" s="171" t="str" cm="1">
        <f t="array" ref="AB740">IFERROR(IF(COUNTA('Detailed Inventory'!$B740:$AA740)=0,"",IF(AND($B740="",$C740=""),"Error: Missing Response in Column B or C",IF(OR($E740="",$Q740=""),"Error: Missing Response in Column E or Q",INDEX(SL_Class[Entire SL Classification],MATCH(SUMIFS(SL_Class[Unique ID],SL_Class[UpSys SL Material],I740,SL_Class[UpSys Ever Previously Lead],H740,SL_Class[DownCus SL Material],T740),SL_Class[Unique ID],0),0)))),"Error: Invalid Column H, I, or T. Check spelling &amp; valid options (see dropdown)")</f>
        <v/>
      </c>
      <c r="AC740" s="32"/>
      <c r="AD740" s="31" t="b">
        <f t="shared" si="22"/>
        <v>0</v>
      </c>
      <c r="AE740" s="31" t="b">
        <f t="shared" si="23"/>
        <v>0</v>
      </c>
    </row>
    <row r="741" spans="1:31" ht="50.15" customHeight="1" x14ac:dyDescent="0.35">
      <c r="A741" s="100">
        <v>736</v>
      </c>
      <c r="B741" s="53"/>
      <c r="C741" s="41"/>
      <c r="D741" s="54"/>
      <c r="E741" s="53"/>
      <c r="F741" s="41"/>
      <c r="G741" s="41"/>
      <c r="H741" s="53"/>
      <c r="I741" s="55"/>
      <c r="J741" s="41"/>
      <c r="K741" s="41"/>
      <c r="L741" s="56"/>
      <c r="M741" s="41"/>
      <c r="N741" s="41"/>
      <c r="O741" s="41"/>
      <c r="P741" s="41"/>
      <c r="Q741" s="53"/>
      <c r="R741" s="41"/>
      <c r="S741" s="41"/>
      <c r="T741" s="57"/>
      <c r="U741" s="41"/>
      <c r="V741" s="41"/>
      <c r="W741" s="56"/>
      <c r="X741" s="41"/>
      <c r="Y741" s="58"/>
      <c r="Z741" s="41"/>
      <c r="AA741" s="41"/>
      <c r="AB741" s="171" t="str" cm="1">
        <f t="array" ref="AB741">IFERROR(IF(COUNTA('Detailed Inventory'!$B741:$AA741)=0,"",IF(AND($B741="",$C741=""),"Error: Missing Response in Column B or C",IF(OR($E741="",$Q741=""),"Error: Missing Response in Column E or Q",INDEX(SL_Class[Entire SL Classification],MATCH(SUMIFS(SL_Class[Unique ID],SL_Class[UpSys SL Material],I741,SL_Class[UpSys Ever Previously Lead],H741,SL_Class[DownCus SL Material],T741),SL_Class[Unique ID],0),0)))),"Error: Invalid Column H, I, or T. Check spelling &amp; valid options (see dropdown)")</f>
        <v/>
      </c>
      <c r="AC741" s="32"/>
      <c r="AD741" s="31" t="b">
        <f t="shared" si="22"/>
        <v>0</v>
      </c>
      <c r="AE741" s="31" t="b">
        <f t="shared" si="23"/>
        <v>0</v>
      </c>
    </row>
    <row r="742" spans="1:31" ht="50.15" customHeight="1" x14ac:dyDescent="0.35">
      <c r="A742" s="101">
        <v>737</v>
      </c>
      <c r="B742" s="53"/>
      <c r="C742" s="41"/>
      <c r="D742" s="54"/>
      <c r="E742" s="53"/>
      <c r="F742" s="41"/>
      <c r="G742" s="41"/>
      <c r="H742" s="53"/>
      <c r="I742" s="55"/>
      <c r="J742" s="41"/>
      <c r="K742" s="41"/>
      <c r="L742" s="56"/>
      <c r="M742" s="41"/>
      <c r="N742" s="41"/>
      <c r="O742" s="41"/>
      <c r="P742" s="41"/>
      <c r="Q742" s="53"/>
      <c r="R742" s="41"/>
      <c r="S742" s="41"/>
      <c r="T742" s="57"/>
      <c r="U742" s="41"/>
      <c r="V742" s="41"/>
      <c r="W742" s="56"/>
      <c r="X742" s="41"/>
      <c r="Y742" s="58"/>
      <c r="Z742" s="41"/>
      <c r="AA742" s="41"/>
      <c r="AB742" s="171" t="str" cm="1">
        <f t="array" ref="AB742">IFERROR(IF(COUNTA('Detailed Inventory'!$B742:$AA742)=0,"",IF(AND($B742="",$C742=""),"Error: Missing Response in Column B or C",IF(OR($E742="",$Q742=""),"Error: Missing Response in Column E or Q",INDEX(SL_Class[Entire SL Classification],MATCH(SUMIFS(SL_Class[Unique ID],SL_Class[UpSys SL Material],I742,SL_Class[UpSys Ever Previously Lead],H742,SL_Class[DownCus SL Material],T742),SL_Class[Unique ID],0),0)))),"Error: Invalid Column H, I, or T. Check spelling &amp; valid options (see dropdown)")</f>
        <v/>
      </c>
      <c r="AC742" s="32"/>
      <c r="AD742" s="31" t="b">
        <f t="shared" si="22"/>
        <v>0</v>
      </c>
      <c r="AE742" s="31" t="b">
        <f t="shared" si="23"/>
        <v>0</v>
      </c>
    </row>
    <row r="743" spans="1:31" ht="50.15" customHeight="1" x14ac:dyDescent="0.35">
      <c r="A743" s="100">
        <v>738</v>
      </c>
      <c r="B743" s="53"/>
      <c r="C743" s="41"/>
      <c r="D743" s="54"/>
      <c r="E743" s="53"/>
      <c r="F743" s="41"/>
      <c r="G743" s="41"/>
      <c r="H743" s="53"/>
      <c r="I743" s="55"/>
      <c r="J743" s="41"/>
      <c r="K743" s="41"/>
      <c r="L743" s="56"/>
      <c r="M743" s="41"/>
      <c r="N743" s="41"/>
      <c r="O743" s="41"/>
      <c r="P743" s="41"/>
      <c r="Q743" s="53"/>
      <c r="R743" s="41"/>
      <c r="S743" s="41"/>
      <c r="T743" s="57"/>
      <c r="U743" s="41"/>
      <c r="V743" s="41"/>
      <c r="W743" s="56"/>
      <c r="X743" s="41"/>
      <c r="Y743" s="58"/>
      <c r="Z743" s="41"/>
      <c r="AA743" s="41"/>
      <c r="AB743" s="171" t="str" cm="1">
        <f t="array" ref="AB743">IFERROR(IF(COUNTA('Detailed Inventory'!$B743:$AA743)=0,"",IF(AND($B743="",$C743=""),"Error: Missing Response in Column B or C",IF(OR($E743="",$Q743=""),"Error: Missing Response in Column E or Q",INDEX(SL_Class[Entire SL Classification],MATCH(SUMIFS(SL_Class[Unique ID],SL_Class[UpSys SL Material],I743,SL_Class[UpSys Ever Previously Lead],H743,SL_Class[DownCus SL Material],T743),SL_Class[Unique ID],0),0)))),"Error: Invalid Column H, I, or T. Check spelling &amp; valid options (see dropdown)")</f>
        <v/>
      </c>
      <c r="AC743" s="32"/>
      <c r="AD743" s="31" t="b">
        <f t="shared" si="22"/>
        <v>0</v>
      </c>
      <c r="AE743" s="31" t="b">
        <f t="shared" si="23"/>
        <v>0</v>
      </c>
    </row>
    <row r="744" spans="1:31" ht="50.15" customHeight="1" x14ac:dyDescent="0.35">
      <c r="A744" s="101">
        <v>739</v>
      </c>
      <c r="B744" s="53"/>
      <c r="C744" s="41"/>
      <c r="D744" s="54"/>
      <c r="E744" s="53"/>
      <c r="F744" s="41"/>
      <c r="G744" s="41"/>
      <c r="H744" s="53"/>
      <c r="I744" s="55"/>
      <c r="J744" s="41"/>
      <c r="K744" s="41"/>
      <c r="L744" s="56"/>
      <c r="M744" s="41"/>
      <c r="N744" s="41"/>
      <c r="O744" s="41"/>
      <c r="P744" s="41"/>
      <c r="Q744" s="53"/>
      <c r="R744" s="41"/>
      <c r="S744" s="41"/>
      <c r="T744" s="57"/>
      <c r="U744" s="41"/>
      <c r="V744" s="41"/>
      <c r="W744" s="56"/>
      <c r="X744" s="41"/>
      <c r="Y744" s="58"/>
      <c r="Z744" s="41"/>
      <c r="AA744" s="41"/>
      <c r="AB744" s="171" t="str" cm="1">
        <f t="array" ref="AB744">IFERROR(IF(COUNTA('Detailed Inventory'!$B744:$AA744)=0,"",IF(AND($B744="",$C744=""),"Error: Missing Response in Column B or C",IF(OR($E744="",$Q744=""),"Error: Missing Response in Column E or Q",INDEX(SL_Class[Entire SL Classification],MATCH(SUMIFS(SL_Class[Unique ID],SL_Class[UpSys SL Material],I744,SL_Class[UpSys Ever Previously Lead],H744,SL_Class[DownCus SL Material],T744),SL_Class[Unique ID],0),0)))),"Error: Invalid Column H, I, or T. Check spelling &amp; valid options (see dropdown)")</f>
        <v/>
      </c>
      <c r="AC744" s="32"/>
      <c r="AD744" s="31" t="b">
        <f t="shared" si="22"/>
        <v>0</v>
      </c>
      <c r="AE744" s="31" t="b">
        <f t="shared" si="23"/>
        <v>0</v>
      </c>
    </row>
    <row r="745" spans="1:31" ht="50.15" customHeight="1" x14ac:dyDescent="0.35">
      <c r="A745" s="100">
        <v>740</v>
      </c>
      <c r="B745" s="53"/>
      <c r="C745" s="41"/>
      <c r="D745" s="54"/>
      <c r="E745" s="53"/>
      <c r="F745" s="41"/>
      <c r="G745" s="41"/>
      <c r="H745" s="53"/>
      <c r="I745" s="55"/>
      <c r="J745" s="41"/>
      <c r="K745" s="41"/>
      <c r="L745" s="56"/>
      <c r="M745" s="41"/>
      <c r="N745" s="41"/>
      <c r="O745" s="41"/>
      <c r="P745" s="41"/>
      <c r="Q745" s="53"/>
      <c r="R745" s="41"/>
      <c r="S745" s="41"/>
      <c r="T745" s="57"/>
      <c r="U745" s="41"/>
      <c r="V745" s="41"/>
      <c r="W745" s="56"/>
      <c r="X745" s="41"/>
      <c r="Y745" s="58"/>
      <c r="Z745" s="41"/>
      <c r="AA745" s="41"/>
      <c r="AB745" s="171" t="str" cm="1">
        <f t="array" ref="AB745">IFERROR(IF(COUNTA('Detailed Inventory'!$B745:$AA745)=0,"",IF(AND($B745="",$C745=""),"Error: Missing Response in Column B or C",IF(OR($E745="",$Q745=""),"Error: Missing Response in Column E or Q",INDEX(SL_Class[Entire SL Classification],MATCH(SUMIFS(SL_Class[Unique ID],SL_Class[UpSys SL Material],I745,SL_Class[UpSys Ever Previously Lead],H745,SL_Class[DownCus SL Material],T745),SL_Class[Unique ID],0),0)))),"Error: Invalid Column H, I, or T. Check spelling &amp; valid options (see dropdown)")</f>
        <v/>
      </c>
      <c r="AC745" s="32"/>
      <c r="AD745" s="31" t="b">
        <f t="shared" si="22"/>
        <v>0</v>
      </c>
      <c r="AE745" s="31" t="b">
        <f t="shared" si="23"/>
        <v>0</v>
      </c>
    </row>
    <row r="746" spans="1:31" ht="50.15" customHeight="1" x14ac:dyDescent="0.35">
      <c r="A746" s="101">
        <v>741</v>
      </c>
      <c r="B746" s="53"/>
      <c r="C746" s="41"/>
      <c r="D746" s="54"/>
      <c r="E746" s="53"/>
      <c r="F746" s="41"/>
      <c r="G746" s="41"/>
      <c r="H746" s="53"/>
      <c r="I746" s="55"/>
      <c r="J746" s="41"/>
      <c r="K746" s="41"/>
      <c r="L746" s="56"/>
      <c r="M746" s="41"/>
      <c r="N746" s="41"/>
      <c r="O746" s="41"/>
      <c r="P746" s="41"/>
      <c r="Q746" s="53"/>
      <c r="R746" s="41"/>
      <c r="S746" s="41"/>
      <c r="T746" s="57"/>
      <c r="U746" s="41"/>
      <c r="V746" s="41"/>
      <c r="W746" s="56"/>
      <c r="X746" s="41"/>
      <c r="Y746" s="58"/>
      <c r="Z746" s="41"/>
      <c r="AA746" s="41"/>
      <c r="AB746" s="171" t="str" cm="1">
        <f t="array" ref="AB746">IFERROR(IF(COUNTA('Detailed Inventory'!$B746:$AA746)=0,"",IF(AND($B746="",$C746=""),"Error: Missing Response in Column B or C",IF(OR($E746="",$Q746=""),"Error: Missing Response in Column E or Q",INDEX(SL_Class[Entire SL Classification],MATCH(SUMIFS(SL_Class[Unique ID],SL_Class[UpSys SL Material],I746,SL_Class[UpSys Ever Previously Lead],H746,SL_Class[DownCus SL Material],T746),SL_Class[Unique ID],0),0)))),"Error: Invalid Column H, I, or T. Check spelling &amp; valid options (see dropdown)")</f>
        <v/>
      </c>
      <c r="AC746" s="32"/>
      <c r="AD746" s="31" t="b">
        <f t="shared" si="22"/>
        <v>0</v>
      </c>
      <c r="AE746" s="31" t="b">
        <f t="shared" si="23"/>
        <v>0</v>
      </c>
    </row>
    <row r="747" spans="1:31" ht="50.15" customHeight="1" x14ac:dyDescent="0.35">
      <c r="A747" s="100">
        <v>742</v>
      </c>
      <c r="B747" s="53"/>
      <c r="C747" s="41"/>
      <c r="D747" s="54"/>
      <c r="E747" s="53"/>
      <c r="F747" s="41"/>
      <c r="G747" s="41"/>
      <c r="H747" s="53"/>
      <c r="I747" s="55"/>
      <c r="J747" s="41"/>
      <c r="K747" s="41"/>
      <c r="L747" s="56"/>
      <c r="M747" s="41"/>
      <c r="N747" s="41"/>
      <c r="O747" s="41"/>
      <c r="P747" s="41"/>
      <c r="Q747" s="53"/>
      <c r="R747" s="41"/>
      <c r="S747" s="41"/>
      <c r="T747" s="57"/>
      <c r="U747" s="41"/>
      <c r="V747" s="41"/>
      <c r="W747" s="56"/>
      <c r="X747" s="41"/>
      <c r="Y747" s="58"/>
      <c r="Z747" s="41"/>
      <c r="AA747" s="41"/>
      <c r="AB747" s="171" t="str" cm="1">
        <f t="array" ref="AB747">IFERROR(IF(COUNTA('Detailed Inventory'!$B747:$AA747)=0,"",IF(AND($B747="",$C747=""),"Error: Missing Response in Column B or C",IF(OR($E747="",$Q747=""),"Error: Missing Response in Column E or Q",INDEX(SL_Class[Entire SL Classification],MATCH(SUMIFS(SL_Class[Unique ID],SL_Class[UpSys SL Material],I747,SL_Class[UpSys Ever Previously Lead],H747,SL_Class[DownCus SL Material],T747),SL_Class[Unique ID],0),0)))),"Error: Invalid Column H, I, or T. Check spelling &amp; valid options (see dropdown)")</f>
        <v/>
      </c>
      <c r="AC747" s="32"/>
      <c r="AD747" s="31" t="b">
        <f t="shared" si="22"/>
        <v>0</v>
      </c>
      <c r="AE747" s="31" t="b">
        <f t="shared" si="23"/>
        <v>0</v>
      </c>
    </row>
    <row r="748" spans="1:31" ht="50.15" customHeight="1" x14ac:dyDescent="0.35">
      <c r="A748" s="101">
        <v>743</v>
      </c>
      <c r="B748" s="53"/>
      <c r="C748" s="41"/>
      <c r="D748" s="54"/>
      <c r="E748" s="53"/>
      <c r="F748" s="41"/>
      <c r="G748" s="41"/>
      <c r="H748" s="53"/>
      <c r="I748" s="55"/>
      <c r="J748" s="41"/>
      <c r="K748" s="41"/>
      <c r="L748" s="56"/>
      <c r="M748" s="41"/>
      <c r="N748" s="41"/>
      <c r="O748" s="41"/>
      <c r="P748" s="41"/>
      <c r="Q748" s="53"/>
      <c r="R748" s="41"/>
      <c r="S748" s="41"/>
      <c r="T748" s="57"/>
      <c r="U748" s="41"/>
      <c r="V748" s="41"/>
      <c r="W748" s="56"/>
      <c r="X748" s="41"/>
      <c r="Y748" s="58"/>
      <c r="Z748" s="41"/>
      <c r="AA748" s="41"/>
      <c r="AB748" s="171" t="str" cm="1">
        <f t="array" ref="AB748">IFERROR(IF(COUNTA('Detailed Inventory'!$B748:$AA748)=0,"",IF(AND($B748="",$C748=""),"Error: Missing Response in Column B or C",IF(OR($E748="",$Q748=""),"Error: Missing Response in Column E or Q",INDEX(SL_Class[Entire SL Classification],MATCH(SUMIFS(SL_Class[Unique ID],SL_Class[UpSys SL Material],I748,SL_Class[UpSys Ever Previously Lead],H748,SL_Class[DownCus SL Material],T748),SL_Class[Unique ID],0),0)))),"Error: Invalid Column H, I, or T. Check spelling &amp; valid options (see dropdown)")</f>
        <v/>
      </c>
      <c r="AC748" s="32"/>
      <c r="AD748" s="31" t="b">
        <f t="shared" si="22"/>
        <v>0</v>
      </c>
      <c r="AE748" s="31" t="b">
        <f t="shared" si="23"/>
        <v>0</v>
      </c>
    </row>
    <row r="749" spans="1:31" ht="50.15" customHeight="1" x14ac:dyDescent="0.35">
      <c r="A749" s="100">
        <v>744</v>
      </c>
      <c r="B749" s="53"/>
      <c r="C749" s="41"/>
      <c r="D749" s="54"/>
      <c r="E749" s="53"/>
      <c r="F749" s="41"/>
      <c r="G749" s="41"/>
      <c r="H749" s="53"/>
      <c r="I749" s="55"/>
      <c r="J749" s="41"/>
      <c r="K749" s="41"/>
      <c r="L749" s="56"/>
      <c r="M749" s="41"/>
      <c r="N749" s="41"/>
      <c r="O749" s="41"/>
      <c r="P749" s="41"/>
      <c r="Q749" s="53"/>
      <c r="R749" s="41"/>
      <c r="S749" s="41"/>
      <c r="T749" s="57"/>
      <c r="U749" s="41"/>
      <c r="V749" s="41"/>
      <c r="W749" s="56"/>
      <c r="X749" s="41"/>
      <c r="Y749" s="58"/>
      <c r="Z749" s="41"/>
      <c r="AA749" s="41"/>
      <c r="AB749" s="171" t="str" cm="1">
        <f t="array" ref="AB749">IFERROR(IF(COUNTA('Detailed Inventory'!$B749:$AA749)=0,"",IF(AND($B749="",$C749=""),"Error: Missing Response in Column B or C",IF(OR($E749="",$Q749=""),"Error: Missing Response in Column E or Q",INDEX(SL_Class[Entire SL Classification],MATCH(SUMIFS(SL_Class[Unique ID],SL_Class[UpSys SL Material],I749,SL_Class[UpSys Ever Previously Lead],H749,SL_Class[DownCus SL Material],T749),SL_Class[Unique ID],0),0)))),"Error: Invalid Column H, I, or T. Check spelling &amp; valid options (see dropdown)")</f>
        <v/>
      </c>
      <c r="AC749" s="32"/>
      <c r="AD749" s="31" t="b">
        <f t="shared" si="22"/>
        <v>0</v>
      </c>
      <c r="AE749" s="31" t="b">
        <f t="shared" si="23"/>
        <v>0</v>
      </c>
    </row>
    <row r="750" spans="1:31" ht="50.15" customHeight="1" x14ac:dyDescent="0.35">
      <c r="A750" s="101">
        <v>745</v>
      </c>
      <c r="B750" s="53"/>
      <c r="C750" s="41"/>
      <c r="D750" s="54"/>
      <c r="E750" s="53"/>
      <c r="F750" s="41"/>
      <c r="G750" s="41"/>
      <c r="H750" s="53"/>
      <c r="I750" s="55"/>
      <c r="J750" s="41"/>
      <c r="K750" s="41"/>
      <c r="L750" s="56"/>
      <c r="M750" s="41"/>
      <c r="N750" s="41"/>
      <c r="O750" s="41"/>
      <c r="P750" s="41"/>
      <c r="Q750" s="53"/>
      <c r="R750" s="41"/>
      <c r="S750" s="41"/>
      <c r="T750" s="57"/>
      <c r="U750" s="41"/>
      <c r="V750" s="41"/>
      <c r="W750" s="56"/>
      <c r="X750" s="41"/>
      <c r="Y750" s="58"/>
      <c r="Z750" s="41"/>
      <c r="AA750" s="41"/>
      <c r="AB750" s="171" t="str" cm="1">
        <f t="array" ref="AB750">IFERROR(IF(COUNTA('Detailed Inventory'!$B750:$AA750)=0,"",IF(AND($B750="",$C750=""),"Error: Missing Response in Column B or C",IF(OR($E750="",$Q750=""),"Error: Missing Response in Column E or Q",INDEX(SL_Class[Entire SL Classification],MATCH(SUMIFS(SL_Class[Unique ID],SL_Class[UpSys SL Material],I750,SL_Class[UpSys Ever Previously Lead],H750,SL_Class[DownCus SL Material],T750),SL_Class[Unique ID],0),0)))),"Error: Invalid Column H, I, or T. Check spelling &amp; valid options (see dropdown)")</f>
        <v/>
      </c>
      <c r="AC750" s="32"/>
      <c r="AD750" s="31" t="b">
        <f t="shared" si="22"/>
        <v>0</v>
      </c>
      <c r="AE750" s="31" t="b">
        <f t="shared" si="23"/>
        <v>0</v>
      </c>
    </row>
    <row r="751" spans="1:31" ht="50.15" customHeight="1" x14ac:dyDescent="0.35">
      <c r="A751" s="100">
        <v>746</v>
      </c>
      <c r="B751" s="53"/>
      <c r="C751" s="41"/>
      <c r="D751" s="54"/>
      <c r="E751" s="53"/>
      <c r="F751" s="41"/>
      <c r="G751" s="41"/>
      <c r="H751" s="53"/>
      <c r="I751" s="55"/>
      <c r="J751" s="41"/>
      <c r="K751" s="41"/>
      <c r="L751" s="56"/>
      <c r="M751" s="41"/>
      <c r="N751" s="41"/>
      <c r="O751" s="41"/>
      <c r="P751" s="41"/>
      <c r="Q751" s="53"/>
      <c r="R751" s="41"/>
      <c r="S751" s="41"/>
      <c r="T751" s="57"/>
      <c r="U751" s="41"/>
      <c r="V751" s="41"/>
      <c r="W751" s="56"/>
      <c r="X751" s="41"/>
      <c r="Y751" s="58"/>
      <c r="Z751" s="41"/>
      <c r="AA751" s="41"/>
      <c r="AB751" s="171" t="str" cm="1">
        <f t="array" ref="AB751">IFERROR(IF(COUNTA('Detailed Inventory'!$B751:$AA751)=0,"",IF(AND($B751="",$C751=""),"Error: Missing Response in Column B or C",IF(OR($E751="",$Q751=""),"Error: Missing Response in Column E or Q",INDEX(SL_Class[Entire SL Classification],MATCH(SUMIFS(SL_Class[Unique ID],SL_Class[UpSys SL Material],I751,SL_Class[UpSys Ever Previously Lead],H751,SL_Class[DownCus SL Material],T751),SL_Class[Unique ID],0),0)))),"Error: Invalid Column H, I, or T. Check spelling &amp; valid options (see dropdown)")</f>
        <v/>
      </c>
      <c r="AC751" s="32"/>
      <c r="AD751" s="31" t="b">
        <f t="shared" si="22"/>
        <v>0</v>
      </c>
      <c r="AE751" s="31" t="b">
        <f t="shared" si="23"/>
        <v>0</v>
      </c>
    </row>
    <row r="752" spans="1:31" ht="50.15" customHeight="1" x14ac:dyDescent="0.35">
      <c r="A752" s="101">
        <v>747</v>
      </c>
      <c r="B752" s="53"/>
      <c r="C752" s="41"/>
      <c r="D752" s="54"/>
      <c r="E752" s="53"/>
      <c r="F752" s="41"/>
      <c r="G752" s="41"/>
      <c r="H752" s="53"/>
      <c r="I752" s="55"/>
      <c r="J752" s="41"/>
      <c r="K752" s="41"/>
      <c r="L752" s="56"/>
      <c r="M752" s="41"/>
      <c r="N752" s="41"/>
      <c r="O752" s="41"/>
      <c r="P752" s="41"/>
      <c r="Q752" s="53"/>
      <c r="R752" s="41"/>
      <c r="S752" s="41"/>
      <c r="T752" s="57"/>
      <c r="U752" s="41"/>
      <c r="V752" s="41"/>
      <c r="W752" s="56"/>
      <c r="X752" s="41"/>
      <c r="Y752" s="58"/>
      <c r="Z752" s="41"/>
      <c r="AA752" s="41"/>
      <c r="AB752" s="171" t="str" cm="1">
        <f t="array" ref="AB752">IFERROR(IF(COUNTA('Detailed Inventory'!$B752:$AA752)=0,"",IF(AND($B752="",$C752=""),"Error: Missing Response in Column B or C",IF(OR($E752="",$Q752=""),"Error: Missing Response in Column E or Q",INDEX(SL_Class[Entire SL Classification],MATCH(SUMIFS(SL_Class[Unique ID],SL_Class[UpSys SL Material],I752,SL_Class[UpSys Ever Previously Lead],H752,SL_Class[DownCus SL Material],T752),SL_Class[Unique ID],0),0)))),"Error: Invalid Column H, I, or T. Check spelling &amp; valid options (see dropdown)")</f>
        <v/>
      </c>
      <c r="AC752" s="32"/>
      <c r="AD752" s="31" t="b">
        <f t="shared" si="22"/>
        <v>0</v>
      </c>
      <c r="AE752" s="31" t="b">
        <f t="shared" si="23"/>
        <v>0</v>
      </c>
    </row>
    <row r="753" spans="1:31" ht="50.15" customHeight="1" x14ac:dyDescent="0.35">
      <c r="A753" s="100">
        <v>748</v>
      </c>
      <c r="B753" s="53"/>
      <c r="C753" s="41"/>
      <c r="D753" s="54"/>
      <c r="E753" s="53"/>
      <c r="F753" s="41"/>
      <c r="G753" s="41"/>
      <c r="H753" s="53"/>
      <c r="I753" s="55"/>
      <c r="J753" s="41"/>
      <c r="K753" s="41"/>
      <c r="L753" s="56"/>
      <c r="M753" s="41"/>
      <c r="N753" s="41"/>
      <c r="O753" s="41"/>
      <c r="P753" s="41"/>
      <c r="Q753" s="53"/>
      <c r="R753" s="41"/>
      <c r="S753" s="41"/>
      <c r="T753" s="57"/>
      <c r="U753" s="41"/>
      <c r="V753" s="41"/>
      <c r="W753" s="56"/>
      <c r="X753" s="41"/>
      <c r="Y753" s="58"/>
      <c r="Z753" s="41"/>
      <c r="AA753" s="41"/>
      <c r="AB753" s="171" t="str" cm="1">
        <f t="array" ref="AB753">IFERROR(IF(COUNTA('Detailed Inventory'!$B753:$AA753)=0,"",IF(AND($B753="",$C753=""),"Error: Missing Response in Column B or C",IF(OR($E753="",$Q753=""),"Error: Missing Response in Column E or Q",INDEX(SL_Class[Entire SL Classification],MATCH(SUMIFS(SL_Class[Unique ID],SL_Class[UpSys SL Material],I753,SL_Class[UpSys Ever Previously Lead],H753,SL_Class[DownCus SL Material],T753),SL_Class[Unique ID],0),0)))),"Error: Invalid Column H, I, or T. Check spelling &amp; valid options (see dropdown)")</f>
        <v/>
      </c>
      <c r="AC753" s="32"/>
      <c r="AD753" s="31" t="b">
        <f t="shared" si="22"/>
        <v>0</v>
      </c>
      <c r="AE753" s="31" t="b">
        <f t="shared" si="23"/>
        <v>0</v>
      </c>
    </row>
    <row r="754" spans="1:31" ht="50.15" customHeight="1" x14ac:dyDescent="0.35">
      <c r="A754" s="101">
        <v>749</v>
      </c>
      <c r="B754" s="53"/>
      <c r="C754" s="41"/>
      <c r="D754" s="54"/>
      <c r="E754" s="53"/>
      <c r="F754" s="41"/>
      <c r="G754" s="41"/>
      <c r="H754" s="53"/>
      <c r="I754" s="55"/>
      <c r="J754" s="41"/>
      <c r="K754" s="41"/>
      <c r="L754" s="56"/>
      <c r="M754" s="41"/>
      <c r="N754" s="41"/>
      <c r="O754" s="41"/>
      <c r="P754" s="41"/>
      <c r="Q754" s="53"/>
      <c r="R754" s="41"/>
      <c r="S754" s="41"/>
      <c r="T754" s="57"/>
      <c r="U754" s="41"/>
      <c r="V754" s="41"/>
      <c r="W754" s="56"/>
      <c r="X754" s="41"/>
      <c r="Y754" s="58"/>
      <c r="Z754" s="41"/>
      <c r="AA754" s="41"/>
      <c r="AB754" s="171" t="str" cm="1">
        <f t="array" ref="AB754">IFERROR(IF(COUNTA('Detailed Inventory'!$B754:$AA754)=0,"",IF(AND($B754="",$C754=""),"Error: Missing Response in Column B or C",IF(OR($E754="",$Q754=""),"Error: Missing Response in Column E or Q",INDEX(SL_Class[Entire SL Classification],MATCH(SUMIFS(SL_Class[Unique ID],SL_Class[UpSys SL Material],I754,SL_Class[UpSys Ever Previously Lead],H754,SL_Class[DownCus SL Material],T754),SL_Class[Unique ID],0),0)))),"Error: Invalid Column H, I, or T. Check spelling &amp; valid options (see dropdown)")</f>
        <v/>
      </c>
      <c r="AC754" s="32"/>
      <c r="AD754" s="31" t="b">
        <f t="shared" si="22"/>
        <v>0</v>
      </c>
      <c r="AE754" s="31" t="b">
        <f t="shared" si="23"/>
        <v>0</v>
      </c>
    </row>
    <row r="755" spans="1:31" ht="50.15" customHeight="1" x14ac:dyDescent="0.35">
      <c r="A755" s="100">
        <v>750</v>
      </c>
      <c r="B755" s="53"/>
      <c r="C755" s="41"/>
      <c r="D755" s="54"/>
      <c r="E755" s="53"/>
      <c r="F755" s="41"/>
      <c r="G755" s="41"/>
      <c r="H755" s="53"/>
      <c r="I755" s="55"/>
      <c r="J755" s="41"/>
      <c r="K755" s="41"/>
      <c r="L755" s="56"/>
      <c r="M755" s="41"/>
      <c r="N755" s="41"/>
      <c r="O755" s="41"/>
      <c r="P755" s="41"/>
      <c r="Q755" s="53"/>
      <c r="R755" s="41"/>
      <c r="S755" s="41"/>
      <c r="T755" s="57"/>
      <c r="U755" s="41"/>
      <c r="V755" s="41"/>
      <c r="W755" s="56"/>
      <c r="X755" s="41"/>
      <c r="Y755" s="58"/>
      <c r="Z755" s="41"/>
      <c r="AA755" s="41"/>
      <c r="AB755" s="171" t="str" cm="1">
        <f t="array" ref="AB755">IFERROR(IF(COUNTA('Detailed Inventory'!$B755:$AA755)=0,"",IF(AND($B755="",$C755=""),"Error: Missing Response in Column B or C",IF(OR($E755="",$Q755=""),"Error: Missing Response in Column E or Q",INDEX(SL_Class[Entire SL Classification],MATCH(SUMIFS(SL_Class[Unique ID],SL_Class[UpSys SL Material],I755,SL_Class[UpSys Ever Previously Lead],H755,SL_Class[DownCus SL Material],T755),SL_Class[Unique ID],0),0)))),"Error: Invalid Column H, I, or T. Check spelling &amp; valid options (see dropdown)")</f>
        <v/>
      </c>
      <c r="AC755" s="32"/>
      <c r="AD755" s="31" t="b">
        <f t="shared" si="22"/>
        <v>0</v>
      </c>
      <c r="AE755" s="31" t="b">
        <f t="shared" si="23"/>
        <v>0</v>
      </c>
    </row>
    <row r="756" spans="1:31" ht="50.15" customHeight="1" x14ac:dyDescent="0.35">
      <c r="A756" s="101">
        <v>751</v>
      </c>
      <c r="B756" s="53"/>
      <c r="C756" s="41"/>
      <c r="D756" s="54"/>
      <c r="E756" s="53"/>
      <c r="F756" s="41"/>
      <c r="G756" s="41"/>
      <c r="H756" s="53"/>
      <c r="I756" s="55"/>
      <c r="J756" s="41"/>
      <c r="K756" s="41"/>
      <c r="L756" s="56"/>
      <c r="M756" s="41"/>
      <c r="N756" s="41"/>
      <c r="O756" s="41"/>
      <c r="P756" s="41"/>
      <c r="Q756" s="53"/>
      <c r="R756" s="41"/>
      <c r="S756" s="41"/>
      <c r="T756" s="57"/>
      <c r="U756" s="41"/>
      <c r="V756" s="41"/>
      <c r="W756" s="56"/>
      <c r="X756" s="41"/>
      <c r="Y756" s="58"/>
      <c r="Z756" s="41"/>
      <c r="AA756" s="41"/>
      <c r="AB756" s="171" t="str" cm="1">
        <f t="array" ref="AB756">IFERROR(IF(COUNTA('Detailed Inventory'!$B756:$AA756)=0,"",IF(AND($B756="",$C756=""),"Error: Missing Response in Column B or C",IF(OR($E756="",$Q756=""),"Error: Missing Response in Column E or Q",INDEX(SL_Class[Entire SL Classification],MATCH(SUMIFS(SL_Class[Unique ID],SL_Class[UpSys SL Material],I756,SL_Class[UpSys Ever Previously Lead],H756,SL_Class[DownCus SL Material],T756),SL_Class[Unique ID],0),0)))),"Error: Invalid Column H, I, or T. Check spelling &amp; valid options (see dropdown)")</f>
        <v/>
      </c>
      <c r="AC756" s="32"/>
      <c r="AD756" s="31" t="b">
        <f t="shared" si="22"/>
        <v>0</v>
      </c>
      <c r="AE756" s="31" t="b">
        <f t="shared" si="23"/>
        <v>0</v>
      </c>
    </row>
    <row r="757" spans="1:31" ht="50.15" customHeight="1" x14ac:dyDescent="0.35">
      <c r="A757" s="100">
        <v>752</v>
      </c>
      <c r="B757" s="53"/>
      <c r="C757" s="41"/>
      <c r="D757" s="54"/>
      <c r="E757" s="53"/>
      <c r="F757" s="41"/>
      <c r="G757" s="41"/>
      <c r="H757" s="53"/>
      <c r="I757" s="55"/>
      <c r="J757" s="41"/>
      <c r="K757" s="41"/>
      <c r="L757" s="56"/>
      <c r="M757" s="41"/>
      <c r="N757" s="41"/>
      <c r="O757" s="41"/>
      <c r="P757" s="41"/>
      <c r="Q757" s="53"/>
      <c r="R757" s="41"/>
      <c r="S757" s="41"/>
      <c r="T757" s="57"/>
      <c r="U757" s="41"/>
      <c r="V757" s="41"/>
      <c r="W757" s="56"/>
      <c r="X757" s="41"/>
      <c r="Y757" s="58"/>
      <c r="Z757" s="41"/>
      <c r="AA757" s="41"/>
      <c r="AB757" s="171" t="str" cm="1">
        <f t="array" ref="AB757">IFERROR(IF(COUNTA('Detailed Inventory'!$B757:$AA757)=0,"",IF(AND($B757="",$C757=""),"Error: Missing Response in Column B or C",IF(OR($E757="",$Q757=""),"Error: Missing Response in Column E or Q",INDEX(SL_Class[Entire SL Classification],MATCH(SUMIFS(SL_Class[Unique ID],SL_Class[UpSys SL Material],I757,SL_Class[UpSys Ever Previously Lead],H757,SL_Class[DownCus SL Material],T757),SL_Class[Unique ID],0),0)))),"Error: Invalid Column H, I, or T. Check spelling &amp; valid options (see dropdown)")</f>
        <v/>
      </c>
      <c r="AC757" s="32"/>
      <c r="AD757" s="31" t="b">
        <f t="shared" si="22"/>
        <v>0</v>
      </c>
      <c r="AE757" s="31" t="b">
        <f t="shared" si="23"/>
        <v>0</v>
      </c>
    </row>
    <row r="758" spans="1:31" ht="50.15" customHeight="1" x14ac:dyDescent="0.35">
      <c r="A758" s="101">
        <v>753</v>
      </c>
      <c r="B758" s="53"/>
      <c r="C758" s="41"/>
      <c r="D758" s="54"/>
      <c r="E758" s="53"/>
      <c r="F758" s="41"/>
      <c r="G758" s="41"/>
      <c r="H758" s="53"/>
      <c r="I758" s="55"/>
      <c r="J758" s="41"/>
      <c r="K758" s="41"/>
      <c r="L758" s="56"/>
      <c r="M758" s="41"/>
      <c r="N758" s="41"/>
      <c r="O758" s="41"/>
      <c r="P758" s="41"/>
      <c r="Q758" s="53"/>
      <c r="R758" s="41"/>
      <c r="S758" s="41"/>
      <c r="T758" s="57"/>
      <c r="U758" s="41"/>
      <c r="V758" s="41"/>
      <c r="W758" s="56"/>
      <c r="X758" s="41"/>
      <c r="Y758" s="58"/>
      <c r="Z758" s="41"/>
      <c r="AA758" s="41"/>
      <c r="AB758" s="171" t="str" cm="1">
        <f t="array" ref="AB758">IFERROR(IF(COUNTA('Detailed Inventory'!$B758:$AA758)=0,"",IF(AND($B758="",$C758=""),"Error: Missing Response in Column B or C",IF(OR($E758="",$Q758=""),"Error: Missing Response in Column E or Q",INDEX(SL_Class[Entire SL Classification],MATCH(SUMIFS(SL_Class[Unique ID],SL_Class[UpSys SL Material],I758,SL_Class[UpSys Ever Previously Lead],H758,SL_Class[DownCus SL Material],T758),SL_Class[Unique ID],0),0)))),"Error: Invalid Column H, I, or T. Check spelling &amp; valid options (see dropdown)")</f>
        <v/>
      </c>
      <c r="AC758" s="32"/>
      <c r="AD758" s="31" t="b">
        <f t="shared" si="22"/>
        <v>0</v>
      </c>
      <c r="AE758" s="31" t="b">
        <f t="shared" si="23"/>
        <v>0</v>
      </c>
    </row>
    <row r="759" spans="1:31" ht="50.15" customHeight="1" x14ac:dyDescent="0.35">
      <c r="A759" s="100">
        <v>754</v>
      </c>
      <c r="B759" s="53"/>
      <c r="C759" s="41"/>
      <c r="D759" s="54"/>
      <c r="E759" s="53"/>
      <c r="F759" s="41"/>
      <c r="G759" s="41"/>
      <c r="H759" s="53"/>
      <c r="I759" s="55"/>
      <c r="J759" s="41"/>
      <c r="K759" s="41"/>
      <c r="L759" s="56"/>
      <c r="M759" s="41"/>
      <c r="N759" s="41"/>
      <c r="O759" s="41"/>
      <c r="P759" s="41"/>
      <c r="Q759" s="53"/>
      <c r="R759" s="41"/>
      <c r="S759" s="41"/>
      <c r="T759" s="57"/>
      <c r="U759" s="41"/>
      <c r="V759" s="41"/>
      <c r="W759" s="56"/>
      <c r="X759" s="41"/>
      <c r="Y759" s="58"/>
      <c r="Z759" s="41"/>
      <c r="AA759" s="41"/>
      <c r="AB759" s="171" t="str" cm="1">
        <f t="array" ref="AB759">IFERROR(IF(COUNTA('Detailed Inventory'!$B759:$AA759)=0,"",IF(AND($B759="",$C759=""),"Error: Missing Response in Column B or C",IF(OR($E759="",$Q759=""),"Error: Missing Response in Column E or Q",INDEX(SL_Class[Entire SL Classification],MATCH(SUMIFS(SL_Class[Unique ID],SL_Class[UpSys SL Material],I759,SL_Class[UpSys Ever Previously Lead],H759,SL_Class[DownCus SL Material],T759),SL_Class[Unique ID],0),0)))),"Error: Invalid Column H, I, or T. Check spelling &amp; valid options (see dropdown)")</f>
        <v/>
      </c>
      <c r="AC759" s="32"/>
      <c r="AD759" s="31" t="b">
        <f t="shared" si="22"/>
        <v>0</v>
      </c>
      <c r="AE759" s="31" t="b">
        <f t="shared" si="23"/>
        <v>0</v>
      </c>
    </row>
    <row r="760" spans="1:31" ht="50.15" customHeight="1" x14ac:dyDescent="0.35">
      <c r="A760" s="101">
        <v>755</v>
      </c>
      <c r="B760" s="53"/>
      <c r="C760" s="41"/>
      <c r="D760" s="54"/>
      <c r="E760" s="53"/>
      <c r="F760" s="41"/>
      <c r="G760" s="41"/>
      <c r="H760" s="53"/>
      <c r="I760" s="55"/>
      <c r="J760" s="41"/>
      <c r="K760" s="41"/>
      <c r="L760" s="56"/>
      <c r="M760" s="41"/>
      <c r="N760" s="41"/>
      <c r="O760" s="41"/>
      <c r="P760" s="41"/>
      <c r="Q760" s="53"/>
      <c r="R760" s="41"/>
      <c r="S760" s="41"/>
      <c r="T760" s="57"/>
      <c r="U760" s="41"/>
      <c r="V760" s="41"/>
      <c r="W760" s="56"/>
      <c r="X760" s="41"/>
      <c r="Y760" s="58"/>
      <c r="Z760" s="41"/>
      <c r="AA760" s="41"/>
      <c r="AB760" s="171" t="str" cm="1">
        <f t="array" ref="AB760">IFERROR(IF(COUNTA('Detailed Inventory'!$B760:$AA760)=0,"",IF(AND($B760="",$C760=""),"Error: Missing Response in Column B or C",IF(OR($E760="",$Q760=""),"Error: Missing Response in Column E or Q",INDEX(SL_Class[Entire SL Classification],MATCH(SUMIFS(SL_Class[Unique ID],SL_Class[UpSys SL Material],I760,SL_Class[UpSys Ever Previously Lead],H760,SL_Class[DownCus SL Material],T760),SL_Class[Unique ID],0),0)))),"Error: Invalid Column H, I, or T. Check spelling &amp; valid options (see dropdown)")</f>
        <v/>
      </c>
      <c r="AC760" s="32"/>
      <c r="AD760" s="31" t="b">
        <f t="shared" si="22"/>
        <v>0</v>
      </c>
      <c r="AE760" s="31" t="b">
        <f t="shared" si="23"/>
        <v>0</v>
      </c>
    </row>
    <row r="761" spans="1:31" ht="50.15" customHeight="1" x14ac:dyDescent="0.35">
      <c r="A761" s="100">
        <v>756</v>
      </c>
      <c r="B761" s="53"/>
      <c r="C761" s="41"/>
      <c r="D761" s="54"/>
      <c r="E761" s="53"/>
      <c r="F761" s="41"/>
      <c r="G761" s="41"/>
      <c r="H761" s="53"/>
      <c r="I761" s="55"/>
      <c r="J761" s="41"/>
      <c r="K761" s="41"/>
      <c r="L761" s="56"/>
      <c r="M761" s="41"/>
      <c r="N761" s="41"/>
      <c r="O761" s="41"/>
      <c r="P761" s="41"/>
      <c r="Q761" s="53"/>
      <c r="R761" s="41"/>
      <c r="S761" s="41"/>
      <c r="T761" s="57"/>
      <c r="U761" s="41"/>
      <c r="V761" s="41"/>
      <c r="W761" s="56"/>
      <c r="X761" s="41"/>
      <c r="Y761" s="58"/>
      <c r="Z761" s="41"/>
      <c r="AA761" s="41"/>
      <c r="AB761" s="171" t="str" cm="1">
        <f t="array" ref="AB761">IFERROR(IF(COUNTA('Detailed Inventory'!$B761:$AA761)=0,"",IF(AND($B761="",$C761=""),"Error: Missing Response in Column B or C",IF(OR($E761="",$Q761=""),"Error: Missing Response in Column E or Q",INDEX(SL_Class[Entire SL Classification],MATCH(SUMIFS(SL_Class[Unique ID],SL_Class[UpSys SL Material],I761,SL_Class[UpSys Ever Previously Lead],H761,SL_Class[DownCus SL Material],T761),SL_Class[Unique ID],0),0)))),"Error: Invalid Column H, I, or T. Check spelling &amp; valid options (see dropdown)")</f>
        <v/>
      </c>
      <c r="AC761" s="32"/>
      <c r="AD761" s="31" t="b">
        <f t="shared" si="22"/>
        <v>0</v>
      </c>
      <c r="AE761" s="31" t="b">
        <f t="shared" si="23"/>
        <v>0</v>
      </c>
    </row>
    <row r="762" spans="1:31" ht="50.15" customHeight="1" x14ac:dyDescent="0.35">
      <c r="A762" s="101">
        <v>757</v>
      </c>
      <c r="B762" s="53"/>
      <c r="C762" s="41"/>
      <c r="D762" s="54"/>
      <c r="E762" s="53"/>
      <c r="F762" s="41"/>
      <c r="G762" s="41"/>
      <c r="H762" s="53"/>
      <c r="I762" s="55"/>
      <c r="J762" s="41"/>
      <c r="K762" s="41"/>
      <c r="L762" s="56"/>
      <c r="M762" s="41"/>
      <c r="N762" s="41"/>
      <c r="O762" s="41"/>
      <c r="P762" s="41"/>
      <c r="Q762" s="53"/>
      <c r="R762" s="41"/>
      <c r="S762" s="41"/>
      <c r="T762" s="57"/>
      <c r="U762" s="41"/>
      <c r="V762" s="41"/>
      <c r="W762" s="56"/>
      <c r="X762" s="41"/>
      <c r="Y762" s="58"/>
      <c r="Z762" s="41"/>
      <c r="AA762" s="41"/>
      <c r="AB762" s="171" t="str" cm="1">
        <f t="array" ref="AB762">IFERROR(IF(COUNTA('Detailed Inventory'!$B762:$AA762)=0,"",IF(AND($B762="",$C762=""),"Error: Missing Response in Column B or C",IF(OR($E762="",$Q762=""),"Error: Missing Response in Column E or Q",INDEX(SL_Class[Entire SL Classification],MATCH(SUMIFS(SL_Class[Unique ID],SL_Class[UpSys SL Material],I762,SL_Class[UpSys Ever Previously Lead],H762,SL_Class[DownCus SL Material],T762),SL_Class[Unique ID],0),0)))),"Error: Invalid Column H, I, or T. Check spelling &amp; valid options (see dropdown)")</f>
        <v/>
      </c>
      <c r="AC762" s="32"/>
      <c r="AD762" s="31" t="b">
        <f t="shared" si="22"/>
        <v>0</v>
      </c>
      <c r="AE762" s="31" t="b">
        <f t="shared" si="23"/>
        <v>0</v>
      </c>
    </row>
    <row r="763" spans="1:31" ht="50.15" customHeight="1" x14ac:dyDescent="0.35">
      <c r="A763" s="100">
        <v>758</v>
      </c>
      <c r="B763" s="53"/>
      <c r="C763" s="41"/>
      <c r="D763" s="54"/>
      <c r="E763" s="53"/>
      <c r="F763" s="41"/>
      <c r="G763" s="41"/>
      <c r="H763" s="53"/>
      <c r="I763" s="55"/>
      <c r="J763" s="41"/>
      <c r="K763" s="41"/>
      <c r="L763" s="56"/>
      <c r="M763" s="41"/>
      <c r="N763" s="41"/>
      <c r="O763" s="41"/>
      <c r="P763" s="41"/>
      <c r="Q763" s="53"/>
      <c r="R763" s="41"/>
      <c r="S763" s="41"/>
      <c r="T763" s="57"/>
      <c r="U763" s="41"/>
      <c r="V763" s="41"/>
      <c r="W763" s="56"/>
      <c r="X763" s="41"/>
      <c r="Y763" s="58"/>
      <c r="Z763" s="41"/>
      <c r="AA763" s="41"/>
      <c r="AB763" s="171" t="str" cm="1">
        <f t="array" ref="AB763">IFERROR(IF(COUNTA('Detailed Inventory'!$B763:$AA763)=0,"",IF(AND($B763="",$C763=""),"Error: Missing Response in Column B or C",IF(OR($E763="",$Q763=""),"Error: Missing Response in Column E or Q",INDEX(SL_Class[Entire SL Classification],MATCH(SUMIFS(SL_Class[Unique ID],SL_Class[UpSys SL Material],I763,SL_Class[UpSys Ever Previously Lead],H763,SL_Class[DownCus SL Material],T763),SL_Class[Unique ID],0),0)))),"Error: Invalid Column H, I, or T. Check spelling &amp; valid options (see dropdown)")</f>
        <v/>
      </c>
      <c r="AC763" s="32"/>
      <c r="AD763" s="31" t="b">
        <f t="shared" si="22"/>
        <v>0</v>
      </c>
      <c r="AE763" s="31" t="b">
        <f t="shared" si="23"/>
        <v>0</v>
      </c>
    </row>
    <row r="764" spans="1:31" ht="50.15" customHeight="1" x14ac:dyDescent="0.35">
      <c r="A764" s="101">
        <v>759</v>
      </c>
      <c r="B764" s="53"/>
      <c r="C764" s="41"/>
      <c r="D764" s="54"/>
      <c r="E764" s="53"/>
      <c r="F764" s="41"/>
      <c r="G764" s="41"/>
      <c r="H764" s="53"/>
      <c r="I764" s="55"/>
      <c r="J764" s="41"/>
      <c r="K764" s="41"/>
      <c r="L764" s="56"/>
      <c r="M764" s="41"/>
      <c r="N764" s="41"/>
      <c r="O764" s="41"/>
      <c r="P764" s="41"/>
      <c r="Q764" s="53"/>
      <c r="R764" s="41"/>
      <c r="S764" s="41"/>
      <c r="T764" s="57"/>
      <c r="U764" s="41"/>
      <c r="V764" s="41"/>
      <c r="W764" s="56"/>
      <c r="X764" s="41"/>
      <c r="Y764" s="58"/>
      <c r="Z764" s="41"/>
      <c r="AA764" s="41"/>
      <c r="AB764" s="171" t="str" cm="1">
        <f t="array" ref="AB764">IFERROR(IF(COUNTA('Detailed Inventory'!$B764:$AA764)=0,"",IF(AND($B764="",$C764=""),"Error: Missing Response in Column B or C",IF(OR($E764="",$Q764=""),"Error: Missing Response in Column E or Q",INDEX(SL_Class[Entire SL Classification],MATCH(SUMIFS(SL_Class[Unique ID],SL_Class[UpSys SL Material],I764,SL_Class[UpSys Ever Previously Lead],H764,SL_Class[DownCus SL Material],T764),SL_Class[Unique ID],0),0)))),"Error: Invalid Column H, I, or T. Check spelling &amp; valid options (see dropdown)")</f>
        <v/>
      </c>
      <c r="AC764" s="32"/>
      <c r="AD764" s="31" t="b">
        <f t="shared" si="22"/>
        <v>0</v>
      </c>
      <c r="AE764" s="31" t="b">
        <f t="shared" si="23"/>
        <v>0</v>
      </c>
    </row>
    <row r="765" spans="1:31" ht="50.15" customHeight="1" x14ac:dyDescent="0.35">
      <c r="A765" s="100">
        <v>760</v>
      </c>
      <c r="B765" s="53"/>
      <c r="C765" s="41"/>
      <c r="D765" s="54"/>
      <c r="E765" s="53"/>
      <c r="F765" s="41"/>
      <c r="G765" s="41"/>
      <c r="H765" s="53"/>
      <c r="I765" s="55"/>
      <c r="J765" s="41"/>
      <c r="K765" s="41"/>
      <c r="L765" s="56"/>
      <c r="M765" s="41"/>
      <c r="N765" s="41"/>
      <c r="O765" s="41"/>
      <c r="P765" s="41"/>
      <c r="Q765" s="53"/>
      <c r="R765" s="41"/>
      <c r="S765" s="41"/>
      <c r="T765" s="57"/>
      <c r="U765" s="41"/>
      <c r="V765" s="41"/>
      <c r="W765" s="56"/>
      <c r="X765" s="41"/>
      <c r="Y765" s="58"/>
      <c r="Z765" s="41"/>
      <c r="AA765" s="41"/>
      <c r="AB765" s="171" t="str" cm="1">
        <f t="array" ref="AB765">IFERROR(IF(COUNTA('Detailed Inventory'!$B765:$AA765)=0,"",IF(AND($B765="",$C765=""),"Error: Missing Response in Column B or C",IF(OR($E765="",$Q765=""),"Error: Missing Response in Column E or Q",INDEX(SL_Class[Entire SL Classification],MATCH(SUMIFS(SL_Class[Unique ID],SL_Class[UpSys SL Material],I765,SL_Class[UpSys Ever Previously Lead],H765,SL_Class[DownCus SL Material],T765),SL_Class[Unique ID],0),0)))),"Error: Invalid Column H, I, or T. Check spelling &amp; valid options (see dropdown)")</f>
        <v/>
      </c>
      <c r="AC765" s="32"/>
      <c r="AD765" s="31" t="b">
        <f t="shared" si="22"/>
        <v>0</v>
      </c>
      <c r="AE765" s="31" t="b">
        <f t="shared" si="23"/>
        <v>0</v>
      </c>
    </row>
    <row r="766" spans="1:31" ht="50.15" customHeight="1" x14ac:dyDescent="0.35">
      <c r="A766" s="101">
        <v>761</v>
      </c>
      <c r="B766" s="53"/>
      <c r="C766" s="41"/>
      <c r="D766" s="54"/>
      <c r="E766" s="53"/>
      <c r="F766" s="41"/>
      <c r="G766" s="41"/>
      <c r="H766" s="53"/>
      <c r="I766" s="55"/>
      <c r="J766" s="41"/>
      <c r="K766" s="41"/>
      <c r="L766" s="56"/>
      <c r="M766" s="41"/>
      <c r="N766" s="41"/>
      <c r="O766" s="41"/>
      <c r="P766" s="41"/>
      <c r="Q766" s="53"/>
      <c r="R766" s="41"/>
      <c r="S766" s="41"/>
      <c r="T766" s="57"/>
      <c r="U766" s="41"/>
      <c r="V766" s="41"/>
      <c r="W766" s="56"/>
      <c r="X766" s="41"/>
      <c r="Y766" s="58"/>
      <c r="Z766" s="41"/>
      <c r="AA766" s="41"/>
      <c r="AB766" s="171" t="str" cm="1">
        <f t="array" ref="AB766">IFERROR(IF(COUNTA('Detailed Inventory'!$B766:$AA766)=0,"",IF(AND($B766="",$C766=""),"Error: Missing Response in Column B or C",IF(OR($E766="",$Q766=""),"Error: Missing Response in Column E or Q",INDEX(SL_Class[Entire SL Classification],MATCH(SUMIFS(SL_Class[Unique ID],SL_Class[UpSys SL Material],I766,SL_Class[UpSys Ever Previously Lead],H766,SL_Class[DownCus SL Material],T766),SL_Class[Unique ID],0),0)))),"Error: Invalid Column H, I, or T. Check spelling &amp; valid options (see dropdown)")</f>
        <v/>
      </c>
      <c r="AC766" s="32"/>
      <c r="AD766" s="31" t="b">
        <f t="shared" si="22"/>
        <v>0</v>
      </c>
      <c r="AE766" s="31" t="b">
        <f t="shared" si="23"/>
        <v>0</v>
      </c>
    </row>
    <row r="767" spans="1:31" ht="50.15" customHeight="1" x14ac:dyDescent="0.35">
      <c r="A767" s="100">
        <v>762</v>
      </c>
      <c r="B767" s="53"/>
      <c r="C767" s="41"/>
      <c r="D767" s="54"/>
      <c r="E767" s="53"/>
      <c r="F767" s="41"/>
      <c r="G767" s="41"/>
      <c r="H767" s="53"/>
      <c r="I767" s="55"/>
      <c r="J767" s="41"/>
      <c r="K767" s="41"/>
      <c r="L767" s="56"/>
      <c r="M767" s="41"/>
      <c r="N767" s="41"/>
      <c r="O767" s="41"/>
      <c r="P767" s="41"/>
      <c r="Q767" s="53"/>
      <c r="R767" s="41"/>
      <c r="S767" s="41"/>
      <c r="T767" s="57"/>
      <c r="U767" s="41"/>
      <c r="V767" s="41"/>
      <c r="W767" s="56"/>
      <c r="X767" s="41"/>
      <c r="Y767" s="58"/>
      <c r="Z767" s="41"/>
      <c r="AA767" s="41"/>
      <c r="AB767" s="171" t="str" cm="1">
        <f t="array" ref="AB767">IFERROR(IF(COUNTA('Detailed Inventory'!$B767:$AA767)=0,"",IF(AND($B767="",$C767=""),"Error: Missing Response in Column B or C",IF(OR($E767="",$Q767=""),"Error: Missing Response in Column E or Q",INDEX(SL_Class[Entire SL Classification],MATCH(SUMIFS(SL_Class[Unique ID],SL_Class[UpSys SL Material],I767,SL_Class[UpSys Ever Previously Lead],H767,SL_Class[DownCus SL Material],T767),SL_Class[Unique ID],0),0)))),"Error: Invalid Column H, I, or T. Check spelling &amp; valid options (see dropdown)")</f>
        <v/>
      </c>
      <c r="AC767" s="32"/>
      <c r="AD767" s="31" t="b">
        <f t="shared" si="22"/>
        <v>0</v>
      </c>
      <c r="AE767" s="31" t="b">
        <f t="shared" si="23"/>
        <v>0</v>
      </c>
    </row>
    <row r="768" spans="1:31" ht="50.15" customHeight="1" x14ac:dyDescent="0.35">
      <c r="A768" s="101">
        <v>763</v>
      </c>
      <c r="B768" s="53"/>
      <c r="C768" s="41"/>
      <c r="D768" s="54"/>
      <c r="E768" s="53"/>
      <c r="F768" s="41"/>
      <c r="G768" s="41"/>
      <c r="H768" s="53"/>
      <c r="I768" s="55"/>
      <c r="J768" s="41"/>
      <c r="K768" s="41"/>
      <c r="L768" s="56"/>
      <c r="M768" s="41"/>
      <c r="N768" s="41"/>
      <c r="O768" s="41"/>
      <c r="P768" s="41"/>
      <c r="Q768" s="53"/>
      <c r="R768" s="41"/>
      <c r="S768" s="41"/>
      <c r="T768" s="57"/>
      <c r="U768" s="41"/>
      <c r="V768" s="41"/>
      <c r="W768" s="56"/>
      <c r="X768" s="41"/>
      <c r="Y768" s="58"/>
      <c r="Z768" s="41"/>
      <c r="AA768" s="41"/>
      <c r="AB768" s="171" t="str" cm="1">
        <f t="array" ref="AB768">IFERROR(IF(COUNTA('Detailed Inventory'!$B768:$AA768)=0,"",IF(AND($B768="",$C768=""),"Error: Missing Response in Column B or C",IF(OR($E768="",$Q768=""),"Error: Missing Response in Column E or Q",INDEX(SL_Class[Entire SL Classification],MATCH(SUMIFS(SL_Class[Unique ID],SL_Class[UpSys SL Material],I768,SL_Class[UpSys Ever Previously Lead],H768,SL_Class[DownCus SL Material],T768),SL_Class[Unique ID],0),0)))),"Error: Invalid Column H, I, or T. Check spelling &amp; valid options (see dropdown)")</f>
        <v/>
      </c>
      <c r="AC768" s="32"/>
      <c r="AD768" s="31" t="b">
        <f t="shared" si="22"/>
        <v>0</v>
      </c>
      <c r="AE768" s="31" t="b">
        <f t="shared" si="23"/>
        <v>0</v>
      </c>
    </row>
    <row r="769" spans="1:31" ht="50.15" customHeight="1" x14ac:dyDescent="0.35">
      <c r="A769" s="100">
        <v>764</v>
      </c>
      <c r="B769" s="53"/>
      <c r="C769" s="41"/>
      <c r="D769" s="54"/>
      <c r="E769" s="53"/>
      <c r="F769" s="41"/>
      <c r="G769" s="41"/>
      <c r="H769" s="53"/>
      <c r="I769" s="55"/>
      <c r="J769" s="41"/>
      <c r="K769" s="41"/>
      <c r="L769" s="56"/>
      <c r="M769" s="41"/>
      <c r="N769" s="41"/>
      <c r="O769" s="41"/>
      <c r="P769" s="41"/>
      <c r="Q769" s="53"/>
      <c r="R769" s="41"/>
      <c r="S769" s="41"/>
      <c r="T769" s="57"/>
      <c r="U769" s="41"/>
      <c r="V769" s="41"/>
      <c r="W769" s="56"/>
      <c r="X769" s="41"/>
      <c r="Y769" s="58"/>
      <c r="Z769" s="41"/>
      <c r="AA769" s="41"/>
      <c r="AB769" s="171" t="str" cm="1">
        <f t="array" ref="AB769">IFERROR(IF(COUNTA('Detailed Inventory'!$B769:$AA769)=0,"",IF(AND($B769="",$C769=""),"Error: Missing Response in Column B or C",IF(OR($E769="",$Q769=""),"Error: Missing Response in Column E or Q",INDEX(SL_Class[Entire SL Classification],MATCH(SUMIFS(SL_Class[Unique ID],SL_Class[UpSys SL Material],I769,SL_Class[UpSys Ever Previously Lead],H769,SL_Class[DownCus SL Material],T769),SL_Class[Unique ID],0),0)))),"Error: Invalid Column H, I, or T. Check spelling &amp; valid options (see dropdown)")</f>
        <v/>
      </c>
      <c r="AC769" s="32"/>
      <c r="AD769" s="31" t="b">
        <f t="shared" si="22"/>
        <v>0</v>
      </c>
      <c r="AE769" s="31" t="b">
        <f t="shared" si="23"/>
        <v>0</v>
      </c>
    </row>
    <row r="770" spans="1:31" ht="50.15" customHeight="1" x14ac:dyDescent="0.35">
      <c r="A770" s="101">
        <v>765</v>
      </c>
      <c r="B770" s="53"/>
      <c r="C770" s="41"/>
      <c r="D770" s="54"/>
      <c r="E770" s="53"/>
      <c r="F770" s="41"/>
      <c r="G770" s="41"/>
      <c r="H770" s="53"/>
      <c r="I770" s="55"/>
      <c r="J770" s="41"/>
      <c r="K770" s="41"/>
      <c r="L770" s="56"/>
      <c r="M770" s="41"/>
      <c r="N770" s="41"/>
      <c r="O770" s="41"/>
      <c r="P770" s="41"/>
      <c r="Q770" s="53"/>
      <c r="R770" s="41"/>
      <c r="S770" s="41"/>
      <c r="T770" s="57"/>
      <c r="U770" s="41"/>
      <c r="V770" s="41"/>
      <c r="W770" s="56"/>
      <c r="X770" s="41"/>
      <c r="Y770" s="58"/>
      <c r="Z770" s="41"/>
      <c r="AA770" s="41"/>
      <c r="AB770" s="171" t="str" cm="1">
        <f t="array" ref="AB770">IFERROR(IF(COUNTA('Detailed Inventory'!$B770:$AA770)=0,"",IF(AND($B770="",$C770=""),"Error: Missing Response in Column B or C",IF(OR($E770="",$Q770=""),"Error: Missing Response in Column E or Q",INDEX(SL_Class[Entire SL Classification],MATCH(SUMIFS(SL_Class[Unique ID],SL_Class[UpSys SL Material],I770,SL_Class[UpSys Ever Previously Lead],H770,SL_Class[DownCus SL Material],T770),SL_Class[Unique ID],0),0)))),"Error: Invalid Column H, I, or T. Check spelling &amp; valid options (see dropdown)")</f>
        <v/>
      </c>
      <c r="AC770" s="32"/>
      <c r="AD770" s="31" t="b">
        <f t="shared" si="22"/>
        <v>0</v>
      </c>
      <c r="AE770" s="31" t="b">
        <f t="shared" si="23"/>
        <v>0</v>
      </c>
    </row>
    <row r="771" spans="1:31" ht="50.15" customHeight="1" x14ac:dyDescent="0.35">
      <c r="A771" s="100">
        <v>766</v>
      </c>
      <c r="B771" s="53"/>
      <c r="C771" s="41"/>
      <c r="D771" s="54"/>
      <c r="E771" s="53"/>
      <c r="F771" s="41"/>
      <c r="G771" s="41"/>
      <c r="H771" s="53"/>
      <c r="I771" s="55"/>
      <c r="J771" s="41"/>
      <c r="K771" s="41"/>
      <c r="L771" s="56"/>
      <c r="M771" s="41"/>
      <c r="N771" s="41"/>
      <c r="O771" s="41"/>
      <c r="P771" s="41"/>
      <c r="Q771" s="53"/>
      <c r="R771" s="41"/>
      <c r="S771" s="41"/>
      <c r="T771" s="57"/>
      <c r="U771" s="41"/>
      <c r="V771" s="41"/>
      <c r="W771" s="56"/>
      <c r="X771" s="41"/>
      <c r="Y771" s="58"/>
      <c r="Z771" s="41"/>
      <c r="AA771" s="41"/>
      <c r="AB771" s="171" t="str" cm="1">
        <f t="array" ref="AB771">IFERROR(IF(COUNTA('Detailed Inventory'!$B771:$AA771)=0,"",IF(AND($B771="",$C771=""),"Error: Missing Response in Column B or C",IF(OR($E771="",$Q771=""),"Error: Missing Response in Column E or Q",INDEX(SL_Class[Entire SL Classification],MATCH(SUMIFS(SL_Class[Unique ID],SL_Class[UpSys SL Material],I771,SL_Class[UpSys Ever Previously Lead],H771,SL_Class[DownCus SL Material],T771),SL_Class[Unique ID],0),0)))),"Error: Invalid Column H, I, or T. Check spelling &amp; valid options (see dropdown)")</f>
        <v/>
      </c>
      <c r="AC771" s="32"/>
      <c r="AD771" s="31" t="b">
        <f t="shared" si="22"/>
        <v>0</v>
      </c>
      <c r="AE771" s="31" t="b">
        <f t="shared" si="23"/>
        <v>0</v>
      </c>
    </row>
    <row r="772" spans="1:31" ht="50.15" customHeight="1" x14ac:dyDescent="0.35">
      <c r="A772" s="101">
        <v>767</v>
      </c>
      <c r="B772" s="53"/>
      <c r="C772" s="41"/>
      <c r="D772" s="54"/>
      <c r="E772" s="53"/>
      <c r="F772" s="41"/>
      <c r="G772" s="41"/>
      <c r="H772" s="53"/>
      <c r="I772" s="55"/>
      <c r="J772" s="41"/>
      <c r="K772" s="41"/>
      <c r="L772" s="56"/>
      <c r="M772" s="41"/>
      <c r="N772" s="41"/>
      <c r="O772" s="41"/>
      <c r="P772" s="41"/>
      <c r="Q772" s="53"/>
      <c r="R772" s="41"/>
      <c r="S772" s="41"/>
      <c r="T772" s="57"/>
      <c r="U772" s="41"/>
      <c r="V772" s="41"/>
      <c r="W772" s="56"/>
      <c r="X772" s="41"/>
      <c r="Y772" s="58"/>
      <c r="Z772" s="41"/>
      <c r="AA772" s="41"/>
      <c r="AB772" s="171" t="str" cm="1">
        <f t="array" ref="AB772">IFERROR(IF(COUNTA('Detailed Inventory'!$B772:$AA772)=0,"",IF(AND($B772="",$C772=""),"Error: Missing Response in Column B or C",IF(OR($E772="",$Q772=""),"Error: Missing Response in Column E or Q",INDEX(SL_Class[Entire SL Classification],MATCH(SUMIFS(SL_Class[Unique ID],SL_Class[UpSys SL Material],I772,SL_Class[UpSys Ever Previously Lead],H772,SL_Class[DownCus SL Material],T772),SL_Class[Unique ID],0),0)))),"Error: Invalid Column H, I, or T. Check spelling &amp; valid options (see dropdown)")</f>
        <v/>
      </c>
      <c r="AC772" s="32"/>
      <c r="AD772" s="31" t="b">
        <f t="shared" si="22"/>
        <v>0</v>
      </c>
      <c r="AE772" s="31" t="b">
        <f t="shared" si="23"/>
        <v>0</v>
      </c>
    </row>
    <row r="773" spans="1:31" ht="50.15" customHeight="1" x14ac:dyDescent="0.35">
      <c r="A773" s="100">
        <v>768</v>
      </c>
      <c r="B773" s="53"/>
      <c r="C773" s="41"/>
      <c r="D773" s="54"/>
      <c r="E773" s="53"/>
      <c r="F773" s="41"/>
      <c r="G773" s="41"/>
      <c r="H773" s="53"/>
      <c r="I773" s="55"/>
      <c r="J773" s="41"/>
      <c r="K773" s="41"/>
      <c r="L773" s="56"/>
      <c r="M773" s="41"/>
      <c r="N773" s="41"/>
      <c r="O773" s="41"/>
      <c r="P773" s="41"/>
      <c r="Q773" s="53"/>
      <c r="R773" s="41"/>
      <c r="S773" s="41"/>
      <c r="T773" s="57"/>
      <c r="U773" s="41"/>
      <c r="V773" s="41"/>
      <c r="W773" s="56"/>
      <c r="X773" s="41"/>
      <c r="Y773" s="58"/>
      <c r="Z773" s="41"/>
      <c r="AA773" s="41"/>
      <c r="AB773" s="171" t="str" cm="1">
        <f t="array" ref="AB773">IFERROR(IF(COUNTA('Detailed Inventory'!$B773:$AA773)=0,"",IF(AND($B773="",$C773=""),"Error: Missing Response in Column B or C",IF(OR($E773="",$Q773=""),"Error: Missing Response in Column E or Q",INDEX(SL_Class[Entire SL Classification],MATCH(SUMIFS(SL_Class[Unique ID],SL_Class[UpSys SL Material],I773,SL_Class[UpSys Ever Previously Lead],H773,SL_Class[DownCus SL Material],T773),SL_Class[Unique ID],0),0)))),"Error: Invalid Column H, I, or T. Check spelling &amp; valid options (see dropdown)")</f>
        <v/>
      </c>
      <c r="AC773" s="32"/>
      <c r="AD773" s="31" t="b">
        <f t="shared" si="22"/>
        <v>0</v>
      </c>
      <c r="AE773" s="31" t="b">
        <f t="shared" si="23"/>
        <v>0</v>
      </c>
    </row>
    <row r="774" spans="1:31" ht="50.15" customHeight="1" x14ac:dyDescent="0.35">
      <c r="A774" s="101">
        <v>769</v>
      </c>
      <c r="B774" s="53"/>
      <c r="C774" s="41"/>
      <c r="D774" s="54"/>
      <c r="E774" s="53"/>
      <c r="F774" s="41"/>
      <c r="G774" s="41"/>
      <c r="H774" s="53"/>
      <c r="I774" s="55"/>
      <c r="J774" s="41"/>
      <c r="K774" s="41"/>
      <c r="L774" s="56"/>
      <c r="M774" s="41"/>
      <c r="N774" s="41"/>
      <c r="O774" s="41"/>
      <c r="P774" s="41"/>
      <c r="Q774" s="53"/>
      <c r="R774" s="41"/>
      <c r="S774" s="41"/>
      <c r="T774" s="57"/>
      <c r="U774" s="41"/>
      <c r="V774" s="41"/>
      <c r="W774" s="56"/>
      <c r="X774" s="41"/>
      <c r="Y774" s="58"/>
      <c r="Z774" s="41"/>
      <c r="AA774" s="41"/>
      <c r="AB774" s="171" t="str" cm="1">
        <f t="array" ref="AB774">IFERROR(IF(COUNTA('Detailed Inventory'!$B774:$AA774)=0,"",IF(AND($B774="",$C774=""),"Error: Missing Response in Column B or C",IF(OR($E774="",$Q774=""),"Error: Missing Response in Column E or Q",INDEX(SL_Class[Entire SL Classification],MATCH(SUMIFS(SL_Class[Unique ID],SL_Class[UpSys SL Material],I774,SL_Class[UpSys Ever Previously Lead],H774,SL_Class[DownCus SL Material],T774),SL_Class[Unique ID],0),0)))),"Error: Invalid Column H, I, or T. Check spelling &amp; valid options (see dropdown)")</f>
        <v/>
      </c>
      <c r="AC774" s="32"/>
      <c r="AD774" s="31" t="b">
        <f t="shared" ref="AD774:AD837" si="24">COUNTIFS($B$6:$B$5005,"&lt;&gt;0",$B$6:$B$5005,"&lt;&gt;",$B$6:$B$5005,B774)&gt;1</f>
        <v>0</v>
      </c>
      <c r="AE774" s="31" t="b">
        <f t="shared" ref="AE774:AE837" si="25">COUNTIFS($C$6:$C$5005,"&lt;&gt;0",$C$6:$C$5005,"&lt;&gt;",$C$6:$C$5005,C774)&gt;1</f>
        <v>0</v>
      </c>
    </row>
    <row r="775" spans="1:31" ht="50.15" customHeight="1" x14ac:dyDescent="0.35">
      <c r="A775" s="100">
        <v>770</v>
      </c>
      <c r="B775" s="53"/>
      <c r="C775" s="41"/>
      <c r="D775" s="54"/>
      <c r="E775" s="53"/>
      <c r="F775" s="41"/>
      <c r="G775" s="41"/>
      <c r="H775" s="53"/>
      <c r="I775" s="55"/>
      <c r="J775" s="41"/>
      <c r="K775" s="41"/>
      <c r="L775" s="56"/>
      <c r="M775" s="41"/>
      <c r="N775" s="41"/>
      <c r="O775" s="41"/>
      <c r="P775" s="41"/>
      <c r="Q775" s="53"/>
      <c r="R775" s="41"/>
      <c r="S775" s="41"/>
      <c r="T775" s="57"/>
      <c r="U775" s="41"/>
      <c r="V775" s="41"/>
      <c r="W775" s="56"/>
      <c r="X775" s="41"/>
      <c r="Y775" s="58"/>
      <c r="Z775" s="41"/>
      <c r="AA775" s="41"/>
      <c r="AB775" s="171" t="str" cm="1">
        <f t="array" ref="AB775">IFERROR(IF(COUNTA('Detailed Inventory'!$B775:$AA775)=0,"",IF(AND($B775="",$C775=""),"Error: Missing Response in Column B or C",IF(OR($E775="",$Q775=""),"Error: Missing Response in Column E or Q",INDEX(SL_Class[Entire SL Classification],MATCH(SUMIFS(SL_Class[Unique ID],SL_Class[UpSys SL Material],I775,SL_Class[UpSys Ever Previously Lead],H775,SL_Class[DownCus SL Material],T775),SL_Class[Unique ID],0),0)))),"Error: Invalid Column H, I, or T. Check spelling &amp; valid options (see dropdown)")</f>
        <v/>
      </c>
      <c r="AC775" s="32"/>
      <c r="AD775" s="31" t="b">
        <f t="shared" si="24"/>
        <v>0</v>
      </c>
      <c r="AE775" s="31" t="b">
        <f t="shared" si="25"/>
        <v>0</v>
      </c>
    </row>
    <row r="776" spans="1:31" ht="50.15" customHeight="1" x14ac:dyDescent="0.35">
      <c r="A776" s="101">
        <v>771</v>
      </c>
      <c r="B776" s="53"/>
      <c r="C776" s="41"/>
      <c r="D776" s="54"/>
      <c r="E776" s="53"/>
      <c r="F776" s="41"/>
      <c r="G776" s="41"/>
      <c r="H776" s="53"/>
      <c r="I776" s="55"/>
      <c r="J776" s="41"/>
      <c r="K776" s="41"/>
      <c r="L776" s="56"/>
      <c r="M776" s="41"/>
      <c r="N776" s="41"/>
      <c r="O776" s="41"/>
      <c r="P776" s="41"/>
      <c r="Q776" s="53"/>
      <c r="R776" s="41"/>
      <c r="S776" s="41"/>
      <c r="T776" s="57"/>
      <c r="U776" s="41"/>
      <c r="V776" s="41"/>
      <c r="W776" s="56"/>
      <c r="X776" s="41"/>
      <c r="Y776" s="58"/>
      <c r="Z776" s="41"/>
      <c r="AA776" s="41"/>
      <c r="AB776" s="171" t="str" cm="1">
        <f t="array" ref="AB776">IFERROR(IF(COUNTA('Detailed Inventory'!$B776:$AA776)=0,"",IF(AND($B776="",$C776=""),"Error: Missing Response in Column B or C",IF(OR($E776="",$Q776=""),"Error: Missing Response in Column E or Q",INDEX(SL_Class[Entire SL Classification],MATCH(SUMIFS(SL_Class[Unique ID],SL_Class[UpSys SL Material],I776,SL_Class[UpSys Ever Previously Lead],H776,SL_Class[DownCus SL Material],T776),SL_Class[Unique ID],0),0)))),"Error: Invalid Column H, I, or T. Check spelling &amp; valid options (see dropdown)")</f>
        <v/>
      </c>
      <c r="AC776" s="32"/>
      <c r="AD776" s="31" t="b">
        <f t="shared" si="24"/>
        <v>0</v>
      </c>
      <c r="AE776" s="31" t="b">
        <f t="shared" si="25"/>
        <v>0</v>
      </c>
    </row>
    <row r="777" spans="1:31" ht="50.15" customHeight="1" x14ac:dyDescent="0.35">
      <c r="A777" s="100">
        <v>772</v>
      </c>
      <c r="B777" s="53"/>
      <c r="C777" s="41"/>
      <c r="D777" s="54"/>
      <c r="E777" s="53"/>
      <c r="F777" s="41"/>
      <c r="G777" s="41"/>
      <c r="H777" s="53"/>
      <c r="I777" s="55"/>
      <c r="J777" s="41"/>
      <c r="K777" s="41"/>
      <c r="L777" s="56"/>
      <c r="M777" s="41"/>
      <c r="N777" s="41"/>
      <c r="O777" s="41"/>
      <c r="P777" s="41"/>
      <c r="Q777" s="53"/>
      <c r="R777" s="41"/>
      <c r="S777" s="41"/>
      <c r="T777" s="57"/>
      <c r="U777" s="41"/>
      <c r="V777" s="41"/>
      <c r="W777" s="56"/>
      <c r="X777" s="41"/>
      <c r="Y777" s="58"/>
      <c r="Z777" s="41"/>
      <c r="AA777" s="41"/>
      <c r="AB777" s="171" t="str" cm="1">
        <f t="array" ref="AB777">IFERROR(IF(COUNTA('Detailed Inventory'!$B777:$AA777)=0,"",IF(AND($B777="",$C777=""),"Error: Missing Response in Column B or C",IF(OR($E777="",$Q777=""),"Error: Missing Response in Column E or Q",INDEX(SL_Class[Entire SL Classification],MATCH(SUMIFS(SL_Class[Unique ID],SL_Class[UpSys SL Material],I777,SL_Class[UpSys Ever Previously Lead],H777,SL_Class[DownCus SL Material],T777),SL_Class[Unique ID],0),0)))),"Error: Invalid Column H, I, or T. Check spelling &amp; valid options (see dropdown)")</f>
        <v/>
      </c>
      <c r="AC777" s="32"/>
      <c r="AD777" s="31" t="b">
        <f t="shared" si="24"/>
        <v>0</v>
      </c>
      <c r="AE777" s="31" t="b">
        <f t="shared" si="25"/>
        <v>0</v>
      </c>
    </row>
    <row r="778" spans="1:31" ht="50.15" customHeight="1" x14ac:dyDescent="0.35">
      <c r="A778" s="101">
        <v>773</v>
      </c>
      <c r="B778" s="53"/>
      <c r="C778" s="41"/>
      <c r="D778" s="54"/>
      <c r="E778" s="53"/>
      <c r="F778" s="41"/>
      <c r="G778" s="41"/>
      <c r="H778" s="53"/>
      <c r="I778" s="55"/>
      <c r="J778" s="41"/>
      <c r="K778" s="41"/>
      <c r="L778" s="56"/>
      <c r="M778" s="41"/>
      <c r="N778" s="41"/>
      <c r="O778" s="41"/>
      <c r="P778" s="41"/>
      <c r="Q778" s="53"/>
      <c r="R778" s="41"/>
      <c r="S778" s="41"/>
      <c r="T778" s="57"/>
      <c r="U778" s="41"/>
      <c r="V778" s="41"/>
      <c r="W778" s="56"/>
      <c r="X778" s="41"/>
      <c r="Y778" s="58"/>
      <c r="Z778" s="41"/>
      <c r="AA778" s="41"/>
      <c r="AB778" s="171" t="str" cm="1">
        <f t="array" ref="AB778">IFERROR(IF(COUNTA('Detailed Inventory'!$B778:$AA778)=0,"",IF(AND($B778="",$C778=""),"Error: Missing Response in Column B or C",IF(OR($E778="",$Q778=""),"Error: Missing Response in Column E or Q",INDEX(SL_Class[Entire SL Classification],MATCH(SUMIFS(SL_Class[Unique ID],SL_Class[UpSys SL Material],I778,SL_Class[UpSys Ever Previously Lead],H778,SL_Class[DownCus SL Material],T778),SL_Class[Unique ID],0),0)))),"Error: Invalid Column H, I, or T. Check spelling &amp; valid options (see dropdown)")</f>
        <v/>
      </c>
      <c r="AC778" s="32"/>
      <c r="AD778" s="31" t="b">
        <f t="shared" si="24"/>
        <v>0</v>
      </c>
      <c r="AE778" s="31" t="b">
        <f t="shared" si="25"/>
        <v>0</v>
      </c>
    </row>
    <row r="779" spans="1:31" ht="50.15" customHeight="1" x14ac:dyDescent="0.35">
      <c r="A779" s="100">
        <v>774</v>
      </c>
      <c r="B779" s="53"/>
      <c r="C779" s="41"/>
      <c r="D779" s="54"/>
      <c r="E779" s="53"/>
      <c r="F779" s="41"/>
      <c r="G779" s="41"/>
      <c r="H779" s="53"/>
      <c r="I779" s="55"/>
      <c r="J779" s="41"/>
      <c r="K779" s="41"/>
      <c r="L779" s="56"/>
      <c r="M779" s="41"/>
      <c r="N779" s="41"/>
      <c r="O779" s="41"/>
      <c r="P779" s="41"/>
      <c r="Q779" s="53"/>
      <c r="R779" s="41"/>
      <c r="S779" s="41"/>
      <c r="T779" s="57"/>
      <c r="U779" s="41"/>
      <c r="V779" s="41"/>
      <c r="W779" s="56"/>
      <c r="X779" s="41"/>
      <c r="Y779" s="58"/>
      <c r="Z779" s="41"/>
      <c r="AA779" s="41"/>
      <c r="AB779" s="171" t="str" cm="1">
        <f t="array" ref="AB779">IFERROR(IF(COUNTA('Detailed Inventory'!$B779:$AA779)=0,"",IF(AND($B779="",$C779=""),"Error: Missing Response in Column B or C",IF(OR($E779="",$Q779=""),"Error: Missing Response in Column E or Q",INDEX(SL_Class[Entire SL Classification],MATCH(SUMIFS(SL_Class[Unique ID],SL_Class[UpSys SL Material],I779,SL_Class[UpSys Ever Previously Lead],H779,SL_Class[DownCus SL Material],T779),SL_Class[Unique ID],0),0)))),"Error: Invalid Column H, I, or T. Check spelling &amp; valid options (see dropdown)")</f>
        <v/>
      </c>
      <c r="AC779" s="32"/>
      <c r="AD779" s="31" t="b">
        <f t="shared" si="24"/>
        <v>0</v>
      </c>
      <c r="AE779" s="31" t="b">
        <f t="shared" si="25"/>
        <v>0</v>
      </c>
    </row>
    <row r="780" spans="1:31" ht="50.15" customHeight="1" x14ac:dyDescent="0.35">
      <c r="A780" s="101">
        <v>775</v>
      </c>
      <c r="B780" s="53"/>
      <c r="C780" s="41"/>
      <c r="D780" s="54"/>
      <c r="E780" s="53"/>
      <c r="F780" s="41"/>
      <c r="G780" s="41"/>
      <c r="H780" s="53"/>
      <c r="I780" s="55"/>
      <c r="J780" s="41"/>
      <c r="K780" s="41"/>
      <c r="L780" s="56"/>
      <c r="M780" s="41"/>
      <c r="N780" s="41"/>
      <c r="O780" s="41"/>
      <c r="P780" s="41"/>
      <c r="Q780" s="53"/>
      <c r="R780" s="41"/>
      <c r="S780" s="41"/>
      <c r="T780" s="57"/>
      <c r="U780" s="41"/>
      <c r="V780" s="41"/>
      <c r="W780" s="56"/>
      <c r="X780" s="41"/>
      <c r="Y780" s="58"/>
      <c r="Z780" s="41"/>
      <c r="AA780" s="41"/>
      <c r="AB780" s="171" t="str" cm="1">
        <f t="array" ref="AB780">IFERROR(IF(COUNTA('Detailed Inventory'!$B780:$AA780)=0,"",IF(AND($B780="",$C780=""),"Error: Missing Response in Column B or C",IF(OR($E780="",$Q780=""),"Error: Missing Response in Column E or Q",INDEX(SL_Class[Entire SL Classification],MATCH(SUMIFS(SL_Class[Unique ID],SL_Class[UpSys SL Material],I780,SL_Class[UpSys Ever Previously Lead],H780,SL_Class[DownCus SL Material],T780),SL_Class[Unique ID],0),0)))),"Error: Invalid Column H, I, or T. Check spelling &amp; valid options (see dropdown)")</f>
        <v/>
      </c>
      <c r="AC780" s="32"/>
      <c r="AD780" s="31" t="b">
        <f t="shared" si="24"/>
        <v>0</v>
      </c>
      <c r="AE780" s="31" t="b">
        <f t="shared" si="25"/>
        <v>0</v>
      </c>
    </row>
    <row r="781" spans="1:31" ht="50.15" customHeight="1" x14ac:dyDescent="0.35">
      <c r="A781" s="100">
        <v>776</v>
      </c>
      <c r="B781" s="53"/>
      <c r="C781" s="41"/>
      <c r="D781" s="54"/>
      <c r="E781" s="53"/>
      <c r="F781" s="41"/>
      <c r="G781" s="41"/>
      <c r="H781" s="53"/>
      <c r="I781" s="55"/>
      <c r="J781" s="41"/>
      <c r="K781" s="41"/>
      <c r="L781" s="56"/>
      <c r="M781" s="41"/>
      <c r="N781" s="41"/>
      <c r="O781" s="41"/>
      <c r="P781" s="41"/>
      <c r="Q781" s="53"/>
      <c r="R781" s="41"/>
      <c r="S781" s="41"/>
      <c r="T781" s="57"/>
      <c r="U781" s="41"/>
      <c r="V781" s="41"/>
      <c r="W781" s="56"/>
      <c r="X781" s="41"/>
      <c r="Y781" s="58"/>
      <c r="Z781" s="41"/>
      <c r="AA781" s="41"/>
      <c r="AB781" s="171" t="str" cm="1">
        <f t="array" ref="AB781">IFERROR(IF(COUNTA('Detailed Inventory'!$B781:$AA781)=0,"",IF(AND($B781="",$C781=""),"Error: Missing Response in Column B or C",IF(OR($E781="",$Q781=""),"Error: Missing Response in Column E or Q",INDEX(SL_Class[Entire SL Classification],MATCH(SUMIFS(SL_Class[Unique ID],SL_Class[UpSys SL Material],I781,SL_Class[UpSys Ever Previously Lead],H781,SL_Class[DownCus SL Material],T781),SL_Class[Unique ID],0),0)))),"Error: Invalid Column H, I, or T. Check spelling &amp; valid options (see dropdown)")</f>
        <v/>
      </c>
      <c r="AC781" s="32"/>
      <c r="AD781" s="31" t="b">
        <f t="shared" si="24"/>
        <v>0</v>
      </c>
      <c r="AE781" s="31" t="b">
        <f t="shared" si="25"/>
        <v>0</v>
      </c>
    </row>
    <row r="782" spans="1:31" ht="50.15" customHeight="1" x14ac:dyDescent="0.35">
      <c r="A782" s="101">
        <v>777</v>
      </c>
      <c r="B782" s="53"/>
      <c r="C782" s="41"/>
      <c r="D782" s="54"/>
      <c r="E782" s="53"/>
      <c r="F782" s="41"/>
      <c r="G782" s="41"/>
      <c r="H782" s="53"/>
      <c r="I782" s="55"/>
      <c r="J782" s="41"/>
      <c r="K782" s="41"/>
      <c r="L782" s="56"/>
      <c r="M782" s="41"/>
      <c r="N782" s="41"/>
      <c r="O782" s="41"/>
      <c r="P782" s="41"/>
      <c r="Q782" s="53"/>
      <c r="R782" s="41"/>
      <c r="S782" s="41"/>
      <c r="T782" s="57"/>
      <c r="U782" s="41"/>
      <c r="V782" s="41"/>
      <c r="W782" s="56"/>
      <c r="X782" s="41"/>
      <c r="Y782" s="58"/>
      <c r="Z782" s="41"/>
      <c r="AA782" s="41"/>
      <c r="AB782" s="171" t="str" cm="1">
        <f t="array" ref="AB782">IFERROR(IF(COUNTA('Detailed Inventory'!$B782:$AA782)=0,"",IF(AND($B782="",$C782=""),"Error: Missing Response in Column B or C",IF(OR($E782="",$Q782=""),"Error: Missing Response in Column E or Q",INDEX(SL_Class[Entire SL Classification],MATCH(SUMIFS(SL_Class[Unique ID],SL_Class[UpSys SL Material],I782,SL_Class[UpSys Ever Previously Lead],H782,SL_Class[DownCus SL Material],T782),SL_Class[Unique ID],0),0)))),"Error: Invalid Column H, I, or T. Check spelling &amp; valid options (see dropdown)")</f>
        <v/>
      </c>
      <c r="AC782" s="32"/>
      <c r="AD782" s="31" t="b">
        <f t="shared" si="24"/>
        <v>0</v>
      </c>
      <c r="AE782" s="31" t="b">
        <f t="shared" si="25"/>
        <v>0</v>
      </c>
    </row>
    <row r="783" spans="1:31" ht="50.15" customHeight="1" x14ac:dyDescent="0.35">
      <c r="A783" s="100">
        <v>778</v>
      </c>
      <c r="B783" s="53"/>
      <c r="C783" s="41"/>
      <c r="D783" s="54"/>
      <c r="E783" s="53"/>
      <c r="F783" s="41"/>
      <c r="G783" s="41"/>
      <c r="H783" s="53"/>
      <c r="I783" s="55"/>
      <c r="J783" s="41"/>
      <c r="K783" s="41"/>
      <c r="L783" s="56"/>
      <c r="M783" s="41"/>
      <c r="N783" s="41"/>
      <c r="O783" s="41"/>
      <c r="P783" s="41"/>
      <c r="Q783" s="53"/>
      <c r="R783" s="41"/>
      <c r="S783" s="41"/>
      <c r="T783" s="57"/>
      <c r="U783" s="41"/>
      <c r="V783" s="41"/>
      <c r="W783" s="56"/>
      <c r="X783" s="41"/>
      <c r="Y783" s="58"/>
      <c r="Z783" s="41"/>
      <c r="AA783" s="41"/>
      <c r="AB783" s="171" t="str" cm="1">
        <f t="array" ref="AB783">IFERROR(IF(COUNTA('Detailed Inventory'!$B783:$AA783)=0,"",IF(AND($B783="",$C783=""),"Error: Missing Response in Column B or C",IF(OR($E783="",$Q783=""),"Error: Missing Response in Column E or Q",INDEX(SL_Class[Entire SL Classification],MATCH(SUMIFS(SL_Class[Unique ID],SL_Class[UpSys SL Material],I783,SL_Class[UpSys Ever Previously Lead],H783,SL_Class[DownCus SL Material],T783),SL_Class[Unique ID],0),0)))),"Error: Invalid Column H, I, or T. Check spelling &amp; valid options (see dropdown)")</f>
        <v/>
      </c>
      <c r="AC783" s="32"/>
      <c r="AD783" s="31" t="b">
        <f t="shared" si="24"/>
        <v>0</v>
      </c>
      <c r="AE783" s="31" t="b">
        <f t="shared" si="25"/>
        <v>0</v>
      </c>
    </row>
    <row r="784" spans="1:31" ht="50.15" customHeight="1" x14ac:dyDescent="0.35">
      <c r="A784" s="101">
        <v>779</v>
      </c>
      <c r="B784" s="53"/>
      <c r="C784" s="41"/>
      <c r="D784" s="54"/>
      <c r="E784" s="53"/>
      <c r="F784" s="41"/>
      <c r="G784" s="41"/>
      <c r="H784" s="53"/>
      <c r="I784" s="55"/>
      <c r="J784" s="41"/>
      <c r="K784" s="41"/>
      <c r="L784" s="56"/>
      <c r="M784" s="41"/>
      <c r="N784" s="41"/>
      <c r="O784" s="41"/>
      <c r="P784" s="41"/>
      <c r="Q784" s="53"/>
      <c r="R784" s="41"/>
      <c r="S784" s="41"/>
      <c r="T784" s="57"/>
      <c r="U784" s="41"/>
      <c r="V784" s="41"/>
      <c r="W784" s="56"/>
      <c r="X784" s="41"/>
      <c r="Y784" s="58"/>
      <c r="Z784" s="41"/>
      <c r="AA784" s="41"/>
      <c r="AB784" s="171" t="str" cm="1">
        <f t="array" ref="AB784">IFERROR(IF(COUNTA('Detailed Inventory'!$B784:$AA784)=0,"",IF(AND($B784="",$C784=""),"Error: Missing Response in Column B or C",IF(OR($E784="",$Q784=""),"Error: Missing Response in Column E or Q",INDEX(SL_Class[Entire SL Classification],MATCH(SUMIFS(SL_Class[Unique ID],SL_Class[UpSys SL Material],I784,SL_Class[UpSys Ever Previously Lead],H784,SL_Class[DownCus SL Material],T784),SL_Class[Unique ID],0),0)))),"Error: Invalid Column H, I, or T. Check spelling &amp; valid options (see dropdown)")</f>
        <v/>
      </c>
      <c r="AC784" s="32"/>
      <c r="AD784" s="31" t="b">
        <f t="shared" si="24"/>
        <v>0</v>
      </c>
      <c r="AE784" s="31" t="b">
        <f t="shared" si="25"/>
        <v>0</v>
      </c>
    </row>
    <row r="785" spans="1:31" ht="50.15" customHeight="1" x14ac:dyDescent="0.35">
      <c r="A785" s="100">
        <v>780</v>
      </c>
      <c r="B785" s="53"/>
      <c r="C785" s="41"/>
      <c r="D785" s="54"/>
      <c r="E785" s="53"/>
      <c r="F785" s="41"/>
      <c r="G785" s="41"/>
      <c r="H785" s="53"/>
      <c r="I785" s="55"/>
      <c r="J785" s="41"/>
      <c r="K785" s="41"/>
      <c r="L785" s="56"/>
      <c r="M785" s="41"/>
      <c r="N785" s="41"/>
      <c r="O785" s="41"/>
      <c r="P785" s="41"/>
      <c r="Q785" s="53"/>
      <c r="R785" s="41"/>
      <c r="S785" s="41"/>
      <c r="T785" s="57"/>
      <c r="U785" s="41"/>
      <c r="V785" s="41"/>
      <c r="W785" s="56"/>
      <c r="X785" s="41"/>
      <c r="Y785" s="58"/>
      <c r="Z785" s="41"/>
      <c r="AA785" s="41"/>
      <c r="AB785" s="171" t="str" cm="1">
        <f t="array" ref="AB785">IFERROR(IF(COUNTA('Detailed Inventory'!$B785:$AA785)=0,"",IF(AND($B785="",$C785=""),"Error: Missing Response in Column B or C",IF(OR($E785="",$Q785=""),"Error: Missing Response in Column E or Q",INDEX(SL_Class[Entire SL Classification],MATCH(SUMIFS(SL_Class[Unique ID],SL_Class[UpSys SL Material],I785,SL_Class[UpSys Ever Previously Lead],H785,SL_Class[DownCus SL Material],T785),SL_Class[Unique ID],0),0)))),"Error: Invalid Column H, I, or T. Check spelling &amp; valid options (see dropdown)")</f>
        <v/>
      </c>
      <c r="AC785" s="32"/>
      <c r="AD785" s="31" t="b">
        <f t="shared" si="24"/>
        <v>0</v>
      </c>
      <c r="AE785" s="31" t="b">
        <f t="shared" si="25"/>
        <v>0</v>
      </c>
    </row>
    <row r="786" spans="1:31" ht="50.15" customHeight="1" x14ac:dyDescent="0.35">
      <c r="A786" s="101">
        <v>781</v>
      </c>
      <c r="B786" s="53"/>
      <c r="C786" s="41"/>
      <c r="D786" s="54"/>
      <c r="E786" s="53"/>
      <c r="F786" s="41"/>
      <c r="G786" s="41"/>
      <c r="H786" s="53"/>
      <c r="I786" s="55"/>
      <c r="J786" s="41"/>
      <c r="K786" s="41"/>
      <c r="L786" s="56"/>
      <c r="M786" s="41"/>
      <c r="N786" s="41"/>
      <c r="O786" s="41"/>
      <c r="P786" s="41"/>
      <c r="Q786" s="53"/>
      <c r="R786" s="41"/>
      <c r="S786" s="41"/>
      <c r="T786" s="57"/>
      <c r="U786" s="41"/>
      <c r="V786" s="41"/>
      <c r="W786" s="56"/>
      <c r="X786" s="41"/>
      <c r="Y786" s="58"/>
      <c r="Z786" s="41"/>
      <c r="AA786" s="41"/>
      <c r="AB786" s="171" t="str" cm="1">
        <f t="array" ref="AB786">IFERROR(IF(COUNTA('Detailed Inventory'!$B786:$AA786)=0,"",IF(AND($B786="",$C786=""),"Error: Missing Response in Column B or C",IF(OR($E786="",$Q786=""),"Error: Missing Response in Column E or Q",INDEX(SL_Class[Entire SL Classification],MATCH(SUMIFS(SL_Class[Unique ID],SL_Class[UpSys SL Material],I786,SL_Class[UpSys Ever Previously Lead],H786,SL_Class[DownCus SL Material],T786),SL_Class[Unique ID],0),0)))),"Error: Invalid Column H, I, or T. Check spelling &amp; valid options (see dropdown)")</f>
        <v/>
      </c>
      <c r="AC786" s="32"/>
      <c r="AD786" s="31" t="b">
        <f t="shared" si="24"/>
        <v>0</v>
      </c>
      <c r="AE786" s="31" t="b">
        <f t="shared" si="25"/>
        <v>0</v>
      </c>
    </row>
    <row r="787" spans="1:31" ht="50.15" customHeight="1" x14ac:dyDescent="0.35">
      <c r="A787" s="100">
        <v>782</v>
      </c>
      <c r="B787" s="53"/>
      <c r="C787" s="41"/>
      <c r="D787" s="54"/>
      <c r="E787" s="53"/>
      <c r="F787" s="41"/>
      <c r="G787" s="41"/>
      <c r="H787" s="53"/>
      <c r="I787" s="55"/>
      <c r="J787" s="41"/>
      <c r="K787" s="41"/>
      <c r="L787" s="56"/>
      <c r="M787" s="41"/>
      <c r="N787" s="41"/>
      <c r="O787" s="41"/>
      <c r="P787" s="41"/>
      <c r="Q787" s="53"/>
      <c r="R787" s="41"/>
      <c r="S787" s="41"/>
      <c r="T787" s="57"/>
      <c r="U787" s="41"/>
      <c r="V787" s="41"/>
      <c r="W787" s="56"/>
      <c r="X787" s="41"/>
      <c r="Y787" s="58"/>
      <c r="Z787" s="41"/>
      <c r="AA787" s="41"/>
      <c r="AB787" s="171" t="str" cm="1">
        <f t="array" ref="AB787">IFERROR(IF(COUNTA('Detailed Inventory'!$B787:$AA787)=0,"",IF(AND($B787="",$C787=""),"Error: Missing Response in Column B or C",IF(OR($E787="",$Q787=""),"Error: Missing Response in Column E or Q",INDEX(SL_Class[Entire SL Classification],MATCH(SUMIFS(SL_Class[Unique ID],SL_Class[UpSys SL Material],I787,SL_Class[UpSys Ever Previously Lead],H787,SL_Class[DownCus SL Material],T787),SL_Class[Unique ID],0),0)))),"Error: Invalid Column H, I, or T. Check spelling &amp; valid options (see dropdown)")</f>
        <v/>
      </c>
      <c r="AC787" s="32"/>
      <c r="AD787" s="31" t="b">
        <f t="shared" si="24"/>
        <v>0</v>
      </c>
      <c r="AE787" s="31" t="b">
        <f t="shared" si="25"/>
        <v>0</v>
      </c>
    </row>
    <row r="788" spans="1:31" ht="50.15" customHeight="1" x14ac:dyDescent="0.35">
      <c r="A788" s="101">
        <v>783</v>
      </c>
      <c r="B788" s="53"/>
      <c r="C788" s="41"/>
      <c r="D788" s="54"/>
      <c r="E788" s="53"/>
      <c r="F788" s="41"/>
      <c r="G788" s="41"/>
      <c r="H788" s="53"/>
      <c r="I788" s="55"/>
      <c r="J788" s="41"/>
      <c r="K788" s="41"/>
      <c r="L788" s="56"/>
      <c r="M788" s="41"/>
      <c r="N788" s="41"/>
      <c r="O788" s="41"/>
      <c r="P788" s="41"/>
      <c r="Q788" s="53"/>
      <c r="R788" s="41"/>
      <c r="S788" s="41"/>
      <c r="T788" s="57"/>
      <c r="U788" s="41"/>
      <c r="V788" s="41"/>
      <c r="W788" s="56"/>
      <c r="X788" s="41"/>
      <c r="Y788" s="58"/>
      <c r="Z788" s="41"/>
      <c r="AA788" s="41"/>
      <c r="AB788" s="171" t="str" cm="1">
        <f t="array" ref="AB788">IFERROR(IF(COUNTA('Detailed Inventory'!$B788:$AA788)=0,"",IF(AND($B788="",$C788=""),"Error: Missing Response in Column B or C",IF(OR($E788="",$Q788=""),"Error: Missing Response in Column E or Q",INDEX(SL_Class[Entire SL Classification],MATCH(SUMIFS(SL_Class[Unique ID],SL_Class[UpSys SL Material],I788,SL_Class[UpSys Ever Previously Lead],H788,SL_Class[DownCus SL Material],T788),SL_Class[Unique ID],0),0)))),"Error: Invalid Column H, I, or T. Check spelling &amp; valid options (see dropdown)")</f>
        <v/>
      </c>
      <c r="AC788" s="32"/>
      <c r="AD788" s="31" t="b">
        <f t="shared" si="24"/>
        <v>0</v>
      </c>
      <c r="AE788" s="31" t="b">
        <f t="shared" si="25"/>
        <v>0</v>
      </c>
    </row>
    <row r="789" spans="1:31" ht="50.15" customHeight="1" x14ac:dyDescent="0.35">
      <c r="A789" s="100">
        <v>784</v>
      </c>
      <c r="B789" s="53"/>
      <c r="C789" s="41"/>
      <c r="D789" s="54"/>
      <c r="E789" s="53"/>
      <c r="F789" s="41"/>
      <c r="G789" s="41"/>
      <c r="H789" s="53"/>
      <c r="I789" s="55"/>
      <c r="J789" s="41"/>
      <c r="K789" s="41"/>
      <c r="L789" s="56"/>
      <c r="M789" s="41"/>
      <c r="N789" s="41"/>
      <c r="O789" s="41"/>
      <c r="P789" s="41"/>
      <c r="Q789" s="53"/>
      <c r="R789" s="41"/>
      <c r="S789" s="41"/>
      <c r="T789" s="57"/>
      <c r="U789" s="41"/>
      <c r="V789" s="41"/>
      <c r="W789" s="56"/>
      <c r="X789" s="41"/>
      <c r="Y789" s="58"/>
      <c r="Z789" s="41"/>
      <c r="AA789" s="41"/>
      <c r="AB789" s="171" t="str" cm="1">
        <f t="array" ref="AB789">IFERROR(IF(COUNTA('Detailed Inventory'!$B789:$AA789)=0,"",IF(AND($B789="",$C789=""),"Error: Missing Response in Column B or C",IF(OR($E789="",$Q789=""),"Error: Missing Response in Column E or Q",INDEX(SL_Class[Entire SL Classification],MATCH(SUMIFS(SL_Class[Unique ID],SL_Class[UpSys SL Material],I789,SL_Class[UpSys Ever Previously Lead],H789,SL_Class[DownCus SL Material],T789),SL_Class[Unique ID],0),0)))),"Error: Invalid Column H, I, or T. Check spelling &amp; valid options (see dropdown)")</f>
        <v/>
      </c>
      <c r="AC789" s="32"/>
      <c r="AD789" s="31" t="b">
        <f t="shared" si="24"/>
        <v>0</v>
      </c>
      <c r="AE789" s="31" t="b">
        <f t="shared" si="25"/>
        <v>0</v>
      </c>
    </row>
    <row r="790" spans="1:31" ht="50.15" customHeight="1" x14ac:dyDescent="0.35">
      <c r="A790" s="101">
        <v>785</v>
      </c>
      <c r="B790" s="53"/>
      <c r="C790" s="41"/>
      <c r="D790" s="54"/>
      <c r="E790" s="53"/>
      <c r="F790" s="41"/>
      <c r="G790" s="41"/>
      <c r="H790" s="53"/>
      <c r="I790" s="55"/>
      <c r="J790" s="41"/>
      <c r="K790" s="41"/>
      <c r="L790" s="56"/>
      <c r="M790" s="41"/>
      <c r="N790" s="41"/>
      <c r="O790" s="41"/>
      <c r="P790" s="41"/>
      <c r="Q790" s="53"/>
      <c r="R790" s="41"/>
      <c r="S790" s="41"/>
      <c r="T790" s="57"/>
      <c r="U790" s="41"/>
      <c r="V790" s="41"/>
      <c r="W790" s="56"/>
      <c r="X790" s="41"/>
      <c r="Y790" s="58"/>
      <c r="Z790" s="41"/>
      <c r="AA790" s="41"/>
      <c r="AB790" s="171" t="str" cm="1">
        <f t="array" ref="AB790">IFERROR(IF(COUNTA('Detailed Inventory'!$B790:$AA790)=0,"",IF(AND($B790="",$C790=""),"Error: Missing Response in Column B or C",IF(OR($E790="",$Q790=""),"Error: Missing Response in Column E or Q",INDEX(SL_Class[Entire SL Classification],MATCH(SUMIFS(SL_Class[Unique ID],SL_Class[UpSys SL Material],I790,SL_Class[UpSys Ever Previously Lead],H790,SL_Class[DownCus SL Material],T790),SL_Class[Unique ID],0),0)))),"Error: Invalid Column H, I, or T. Check spelling &amp; valid options (see dropdown)")</f>
        <v/>
      </c>
      <c r="AC790" s="32"/>
      <c r="AD790" s="31" t="b">
        <f t="shared" si="24"/>
        <v>0</v>
      </c>
      <c r="AE790" s="31" t="b">
        <f t="shared" si="25"/>
        <v>0</v>
      </c>
    </row>
    <row r="791" spans="1:31" ht="50.15" customHeight="1" x14ac:dyDescent="0.35">
      <c r="A791" s="100">
        <v>786</v>
      </c>
      <c r="B791" s="53"/>
      <c r="C791" s="41"/>
      <c r="D791" s="54"/>
      <c r="E791" s="53"/>
      <c r="F791" s="41"/>
      <c r="G791" s="41"/>
      <c r="H791" s="53"/>
      <c r="I791" s="55"/>
      <c r="J791" s="41"/>
      <c r="K791" s="41"/>
      <c r="L791" s="56"/>
      <c r="M791" s="41"/>
      <c r="N791" s="41"/>
      <c r="O791" s="41"/>
      <c r="P791" s="41"/>
      <c r="Q791" s="53"/>
      <c r="R791" s="41"/>
      <c r="S791" s="41"/>
      <c r="T791" s="57"/>
      <c r="U791" s="41"/>
      <c r="V791" s="41"/>
      <c r="W791" s="56"/>
      <c r="X791" s="41"/>
      <c r="Y791" s="58"/>
      <c r="Z791" s="41"/>
      <c r="AA791" s="41"/>
      <c r="AB791" s="171" t="str" cm="1">
        <f t="array" ref="AB791">IFERROR(IF(COUNTA('Detailed Inventory'!$B791:$AA791)=0,"",IF(AND($B791="",$C791=""),"Error: Missing Response in Column B or C",IF(OR($E791="",$Q791=""),"Error: Missing Response in Column E or Q",INDEX(SL_Class[Entire SL Classification],MATCH(SUMIFS(SL_Class[Unique ID],SL_Class[UpSys SL Material],I791,SL_Class[UpSys Ever Previously Lead],H791,SL_Class[DownCus SL Material],T791),SL_Class[Unique ID],0),0)))),"Error: Invalid Column H, I, or T. Check spelling &amp; valid options (see dropdown)")</f>
        <v/>
      </c>
      <c r="AC791" s="32"/>
      <c r="AD791" s="31" t="b">
        <f t="shared" si="24"/>
        <v>0</v>
      </c>
      <c r="AE791" s="31" t="b">
        <f t="shared" si="25"/>
        <v>0</v>
      </c>
    </row>
    <row r="792" spans="1:31" ht="50.15" customHeight="1" x14ac:dyDescent="0.35">
      <c r="A792" s="101">
        <v>787</v>
      </c>
      <c r="B792" s="53"/>
      <c r="C792" s="41"/>
      <c r="D792" s="54"/>
      <c r="E792" s="53"/>
      <c r="F792" s="41"/>
      <c r="G792" s="41"/>
      <c r="H792" s="53"/>
      <c r="I792" s="55"/>
      <c r="J792" s="41"/>
      <c r="K792" s="41"/>
      <c r="L792" s="56"/>
      <c r="M792" s="41"/>
      <c r="N792" s="41"/>
      <c r="O792" s="41"/>
      <c r="P792" s="41"/>
      <c r="Q792" s="53"/>
      <c r="R792" s="41"/>
      <c r="S792" s="41"/>
      <c r="T792" s="57"/>
      <c r="U792" s="41"/>
      <c r="V792" s="41"/>
      <c r="W792" s="56"/>
      <c r="X792" s="41"/>
      <c r="Y792" s="58"/>
      <c r="Z792" s="41"/>
      <c r="AA792" s="41"/>
      <c r="AB792" s="171" t="str" cm="1">
        <f t="array" ref="AB792">IFERROR(IF(COUNTA('Detailed Inventory'!$B792:$AA792)=0,"",IF(AND($B792="",$C792=""),"Error: Missing Response in Column B or C",IF(OR($E792="",$Q792=""),"Error: Missing Response in Column E or Q",INDEX(SL_Class[Entire SL Classification],MATCH(SUMIFS(SL_Class[Unique ID],SL_Class[UpSys SL Material],I792,SL_Class[UpSys Ever Previously Lead],H792,SL_Class[DownCus SL Material],T792),SL_Class[Unique ID],0),0)))),"Error: Invalid Column H, I, or T. Check spelling &amp; valid options (see dropdown)")</f>
        <v/>
      </c>
      <c r="AC792" s="32"/>
      <c r="AD792" s="31" t="b">
        <f t="shared" si="24"/>
        <v>0</v>
      </c>
      <c r="AE792" s="31" t="b">
        <f t="shared" si="25"/>
        <v>0</v>
      </c>
    </row>
    <row r="793" spans="1:31" ht="50.15" customHeight="1" x14ac:dyDescent="0.35">
      <c r="A793" s="100">
        <v>788</v>
      </c>
      <c r="B793" s="53"/>
      <c r="C793" s="41"/>
      <c r="D793" s="54"/>
      <c r="E793" s="53"/>
      <c r="F793" s="41"/>
      <c r="G793" s="41"/>
      <c r="H793" s="53"/>
      <c r="I793" s="55"/>
      <c r="J793" s="41"/>
      <c r="K793" s="41"/>
      <c r="L793" s="56"/>
      <c r="M793" s="41"/>
      <c r="N793" s="41"/>
      <c r="O793" s="41"/>
      <c r="P793" s="41"/>
      <c r="Q793" s="53"/>
      <c r="R793" s="41"/>
      <c r="S793" s="41"/>
      <c r="T793" s="57"/>
      <c r="U793" s="41"/>
      <c r="V793" s="41"/>
      <c r="W793" s="56"/>
      <c r="X793" s="41"/>
      <c r="Y793" s="58"/>
      <c r="Z793" s="41"/>
      <c r="AA793" s="41"/>
      <c r="AB793" s="171" t="str" cm="1">
        <f t="array" ref="AB793">IFERROR(IF(COUNTA('Detailed Inventory'!$B793:$AA793)=0,"",IF(AND($B793="",$C793=""),"Error: Missing Response in Column B or C",IF(OR($E793="",$Q793=""),"Error: Missing Response in Column E or Q",INDEX(SL_Class[Entire SL Classification],MATCH(SUMIFS(SL_Class[Unique ID],SL_Class[UpSys SL Material],I793,SL_Class[UpSys Ever Previously Lead],H793,SL_Class[DownCus SL Material],T793),SL_Class[Unique ID],0),0)))),"Error: Invalid Column H, I, or T. Check spelling &amp; valid options (see dropdown)")</f>
        <v/>
      </c>
      <c r="AC793" s="32"/>
      <c r="AD793" s="31" t="b">
        <f t="shared" si="24"/>
        <v>0</v>
      </c>
      <c r="AE793" s="31" t="b">
        <f t="shared" si="25"/>
        <v>0</v>
      </c>
    </row>
    <row r="794" spans="1:31" ht="50.15" customHeight="1" x14ac:dyDescent="0.35">
      <c r="A794" s="101">
        <v>789</v>
      </c>
      <c r="B794" s="53"/>
      <c r="C794" s="41"/>
      <c r="D794" s="54"/>
      <c r="E794" s="53"/>
      <c r="F794" s="41"/>
      <c r="G794" s="41"/>
      <c r="H794" s="53"/>
      <c r="I794" s="55"/>
      <c r="J794" s="41"/>
      <c r="K794" s="41"/>
      <c r="L794" s="56"/>
      <c r="M794" s="41"/>
      <c r="N794" s="41"/>
      <c r="O794" s="41"/>
      <c r="P794" s="41"/>
      <c r="Q794" s="53"/>
      <c r="R794" s="41"/>
      <c r="S794" s="41"/>
      <c r="T794" s="57"/>
      <c r="U794" s="41"/>
      <c r="V794" s="41"/>
      <c r="W794" s="56"/>
      <c r="X794" s="41"/>
      <c r="Y794" s="58"/>
      <c r="Z794" s="41"/>
      <c r="AA794" s="41"/>
      <c r="AB794" s="171" t="str" cm="1">
        <f t="array" ref="AB794">IFERROR(IF(COUNTA('Detailed Inventory'!$B794:$AA794)=0,"",IF(AND($B794="",$C794=""),"Error: Missing Response in Column B or C",IF(OR($E794="",$Q794=""),"Error: Missing Response in Column E or Q",INDEX(SL_Class[Entire SL Classification],MATCH(SUMIFS(SL_Class[Unique ID],SL_Class[UpSys SL Material],I794,SL_Class[UpSys Ever Previously Lead],H794,SL_Class[DownCus SL Material],T794),SL_Class[Unique ID],0),0)))),"Error: Invalid Column H, I, or T. Check spelling &amp; valid options (see dropdown)")</f>
        <v/>
      </c>
      <c r="AC794" s="32"/>
      <c r="AD794" s="31" t="b">
        <f t="shared" si="24"/>
        <v>0</v>
      </c>
      <c r="AE794" s="31" t="b">
        <f t="shared" si="25"/>
        <v>0</v>
      </c>
    </row>
    <row r="795" spans="1:31" ht="50.15" customHeight="1" x14ac:dyDescent="0.35">
      <c r="A795" s="100">
        <v>790</v>
      </c>
      <c r="B795" s="53"/>
      <c r="C795" s="41"/>
      <c r="D795" s="54"/>
      <c r="E795" s="53"/>
      <c r="F795" s="41"/>
      <c r="G795" s="41"/>
      <c r="H795" s="53"/>
      <c r="I795" s="55"/>
      <c r="J795" s="41"/>
      <c r="K795" s="41"/>
      <c r="L795" s="56"/>
      <c r="M795" s="41"/>
      <c r="N795" s="41"/>
      <c r="O795" s="41"/>
      <c r="P795" s="41"/>
      <c r="Q795" s="53"/>
      <c r="R795" s="41"/>
      <c r="S795" s="41"/>
      <c r="T795" s="57"/>
      <c r="U795" s="41"/>
      <c r="V795" s="41"/>
      <c r="W795" s="56"/>
      <c r="X795" s="41"/>
      <c r="Y795" s="58"/>
      <c r="Z795" s="41"/>
      <c r="AA795" s="41"/>
      <c r="AB795" s="171" t="str" cm="1">
        <f t="array" ref="AB795">IFERROR(IF(COUNTA('Detailed Inventory'!$B795:$AA795)=0,"",IF(AND($B795="",$C795=""),"Error: Missing Response in Column B or C",IF(OR($E795="",$Q795=""),"Error: Missing Response in Column E or Q",INDEX(SL_Class[Entire SL Classification],MATCH(SUMIFS(SL_Class[Unique ID],SL_Class[UpSys SL Material],I795,SL_Class[UpSys Ever Previously Lead],H795,SL_Class[DownCus SL Material],T795),SL_Class[Unique ID],0),0)))),"Error: Invalid Column H, I, or T. Check spelling &amp; valid options (see dropdown)")</f>
        <v/>
      </c>
      <c r="AC795" s="32"/>
      <c r="AD795" s="31" t="b">
        <f t="shared" si="24"/>
        <v>0</v>
      </c>
      <c r="AE795" s="31" t="b">
        <f t="shared" si="25"/>
        <v>0</v>
      </c>
    </row>
    <row r="796" spans="1:31" ht="50.15" customHeight="1" x14ac:dyDescent="0.35">
      <c r="A796" s="101">
        <v>791</v>
      </c>
      <c r="B796" s="53"/>
      <c r="C796" s="41"/>
      <c r="D796" s="54"/>
      <c r="E796" s="53"/>
      <c r="F796" s="41"/>
      <c r="G796" s="41"/>
      <c r="H796" s="53"/>
      <c r="I796" s="55"/>
      <c r="J796" s="41"/>
      <c r="K796" s="41"/>
      <c r="L796" s="56"/>
      <c r="M796" s="41"/>
      <c r="N796" s="41"/>
      <c r="O796" s="41"/>
      <c r="P796" s="41"/>
      <c r="Q796" s="53"/>
      <c r="R796" s="41"/>
      <c r="S796" s="41"/>
      <c r="T796" s="57"/>
      <c r="U796" s="41"/>
      <c r="V796" s="41"/>
      <c r="W796" s="56"/>
      <c r="X796" s="41"/>
      <c r="Y796" s="58"/>
      <c r="Z796" s="41"/>
      <c r="AA796" s="41"/>
      <c r="AB796" s="171" t="str" cm="1">
        <f t="array" ref="AB796">IFERROR(IF(COUNTA('Detailed Inventory'!$B796:$AA796)=0,"",IF(AND($B796="",$C796=""),"Error: Missing Response in Column B or C",IF(OR($E796="",$Q796=""),"Error: Missing Response in Column E or Q",INDEX(SL_Class[Entire SL Classification],MATCH(SUMIFS(SL_Class[Unique ID],SL_Class[UpSys SL Material],I796,SL_Class[UpSys Ever Previously Lead],H796,SL_Class[DownCus SL Material],T796),SL_Class[Unique ID],0),0)))),"Error: Invalid Column H, I, or T. Check spelling &amp; valid options (see dropdown)")</f>
        <v/>
      </c>
      <c r="AC796" s="32"/>
      <c r="AD796" s="31" t="b">
        <f t="shared" si="24"/>
        <v>0</v>
      </c>
      <c r="AE796" s="31" t="b">
        <f t="shared" si="25"/>
        <v>0</v>
      </c>
    </row>
    <row r="797" spans="1:31" ht="50.15" customHeight="1" x14ac:dyDescent="0.35">
      <c r="A797" s="100">
        <v>792</v>
      </c>
      <c r="B797" s="53"/>
      <c r="C797" s="41"/>
      <c r="D797" s="54"/>
      <c r="E797" s="53"/>
      <c r="F797" s="41"/>
      <c r="G797" s="41"/>
      <c r="H797" s="53"/>
      <c r="I797" s="55"/>
      <c r="J797" s="41"/>
      <c r="K797" s="41"/>
      <c r="L797" s="56"/>
      <c r="M797" s="41"/>
      <c r="N797" s="41"/>
      <c r="O797" s="41"/>
      <c r="P797" s="41"/>
      <c r="Q797" s="53"/>
      <c r="R797" s="41"/>
      <c r="S797" s="41"/>
      <c r="T797" s="57"/>
      <c r="U797" s="41"/>
      <c r="V797" s="41"/>
      <c r="W797" s="56"/>
      <c r="X797" s="41"/>
      <c r="Y797" s="58"/>
      <c r="Z797" s="41"/>
      <c r="AA797" s="41"/>
      <c r="AB797" s="171" t="str" cm="1">
        <f t="array" ref="AB797">IFERROR(IF(COUNTA('Detailed Inventory'!$B797:$AA797)=0,"",IF(AND($B797="",$C797=""),"Error: Missing Response in Column B or C",IF(OR($E797="",$Q797=""),"Error: Missing Response in Column E or Q",INDEX(SL_Class[Entire SL Classification],MATCH(SUMIFS(SL_Class[Unique ID],SL_Class[UpSys SL Material],I797,SL_Class[UpSys Ever Previously Lead],H797,SL_Class[DownCus SL Material],T797),SL_Class[Unique ID],0),0)))),"Error: Invalid Column H, I, or T. Check spelling &amp; valid options (see dropdown)")</f>
        <v/>
      </c>
      <c r="AC797" s="32"/>
      <c r="AD797" s="31" t="b">
        <f t="shared" si="24"/>
        <v>0</v>
      </c>
      <c r="AE797" s="31" t="b">
        <f t="shared" si="25"/>
        <v>0</v>
      </c>
    </row>
    <row r="798" spans="1:31" ht="50.15" customHeight="1" x14ac:dyDescent="0.35">
      <c r="A798" s="101">
        <v>793</v>
      </c>
      <c r="B798" s="53"/>
      <c r="C798" s="41"/>
      <c r="D798" s="54"/>
      <c r="E798" s="53"/>
      <c r="F798" s="41"/>
      <c r="G798" s="41"/>
      <c r="H798" s="53"/>
      <c r="I798" s="55"/>
      <c r="J798" s="41"/>
      <c r="K798" s="41"/>
      <c r="L798" s="56"/>
      <c r="M798" s="41"/>
      <c r="N798" s="41"/>
      <c r="O798" s="41"/>
      <c r="P798" s="41"/>
      <c r="Q798" s="53"/>
      <c r="R798" s="41"/>
      <c r="S798" s="41"/>
      <c r="T798" s="57"/>
      <c r="U798" s="41"/>
      <c r="V798" s="41"/>
      <c r="W798" s="56"/>
      <c r="X798" s="41"/>
      <c r="Y798" s="58"/>
      <c r="Z798" s="41"/>
      <c r="AA798" s="41"/>
      <c r="AB798" s="171" t="str" cm="1">
        <f t="array" ref="AB798">IFERROR(IF(COUNTA('Detailed Inventory'!$B798:$AA798)=0,"",IF(AND($B798="",$C798=""),"Error: Missing Response in Column B or C",IF(OR($E798="",$Q798=""),"Error: Missing Response in Column E or Q",INDEX(SL_Class[Entire SL Classification],MATCH(SUMIFS(SL_Class[Unique ID],SL_Class[UpSys SL Material],I798,SL_Class[UpSys Ever Previously Lead],H798,SL_Class[DownCus SL Material],T798),SL_Class[Unique ID],0),0)))),"Error: Invalid Column H, I, or T. Check spelling &amp; valid options (see dropdown)")</f>
        <v/>
      </c>
      <c r="AC798" s="32"/>
      <c r="AD798" s="31" t="b">
        <f t="shared" si="24"/>
        <v>0</v>
      </c>
      <c r="AE798" s="31" t="b">
        <f t="shared" si="25"/>
        <v>0</v>
      </c>
    </row>
    <row r="799" spans="1:31" ht="50.15" customHeight="1" x14ac:dyDescent="0.35">
      <c r="A799" s="100">
        <v>794</v>
      </c>
      <c r="B799" s="53"/>
      <c r="C799" s="41"/>
      <c r="D799" s="54"/>
      <c r="E799" s="53"/>
      <c r="F799" s="41"/>
      <c r="G799" s="41"/>
      <c r="H799" s="53"/>
      <c r="I799" s="55"/>
      <c r="J799" s="41"/>
      <c r="K799" s="41"/>
      <c r="L799" s="56"/>
      <c r="M799" s="41"/>
      <c r="N799" s="41"/>
      <c r="O799" s="41"/>
      <c r="P799" s="41"/>
      <c r="Q799" s="53"/>
      <c r="R799" s="41"/>
      <c r="S799" s="41"/>
      <c r="T799" s="57"/>
      <c r="U799" s="41"/>
      <c r="V799" s="41"/>
      <c r="W799" s="56"/>
      <c r="X799" s="41"/>
      <c r="Y799" s="58"/>
      <c r="Z799" s="41"/>
      <c r="AA799" s="41"/>
      <c r="AB799" s="171" t="str" cm="1">
        <f t="array" ref="AB799">IFERROR(IF(COUNTA('Detailed Inventory'!$B799:$AA799)=0,"",IF(AND($B799="",$C799=""),"Error: Missing Response in Column B or C",IF(OR($E799="",$Q799=""),"Error: Missing Response in Column E or Q",INDEX(SL_Class[Entire SL Classification],MATCH(SUMIFS(SL_Class[Unique ID],SL_Class[UpSys SL Material],I799,SL_Class[UpSys Ever Previously Lead],H799,SL_Class[DownCus SL Material],T799),SL_Class[Unique ID],0),0)))),"Error: Invalid Column H, I, or T. Check spelling &amp; valid options (see dropdown)")</f>
        <v/>
      </c>
      <c r="AC799" s="32"/>
      <c r="AD799" s="31" t="b">
        <f t="shared" si="24"/>
        <v>0</v>
      </c>
      <c r="AE799" s="31" t="b">
        <f t="shared" si="25"/>
        <v>0</v>
      </c>
    </row>
    <row r="800" spans="1:31" ht="50.15" customHeight="1" x14ac:dyDescent="0.35">
      <c r="A800" s="101">
        <v>795</v>
      </c>
      <c r="B800" s="53"/>
      <c r="C800" s="41"/>
      <c r="D800" s="54"/>
      <c r="E800" s="53"/>
      <c r="F800" s="41"/>
      <c r="G800" s="41"/>
      <c r="H800" s="53"/>
      <c r="I800" s="55"/>
      <c r="J800" s="41"/>
      <c r="K800" s="41"/>
      <c r="L800" s="56"/>
      <c r="M800" s="41"/>
      <c r="N800" s="41"/>
      <c r="O800" s="41"/>
      <c r="P800" s="41"/>
      <c r="Q800" s="53"/>
      <c r="R800" s="41"/>
      <c r="S800" s="41"/>
      <c r="T800" s="57"/>
      <c r="U800" s="41"/>
      <c r="V800" s="41"/>
      <c r="W800" s="56"/>
      <c r="X800" s="41"/>
      <c r="Y800" s="58"/>
      <c r="Z800" s="41"/>
      <c r="AA800" s="41"/>
      <c r="AB800" s="171" t="str" cm="1">
        <f t="array" ref="AB800">IFERROR(IF(COUNTA('Detailed Inventory'!$B800:$AA800)=0,"",IF(AND($B800="",$C800=""),"Error: Missing Response in Column B or C",IF(OR($E800="",$Q800=""),"Error: Missing Response in Column E or Q",INDEX(SL_Class[Entire SL Classification],MATCH(SUMIFS(SL_Class[Unique ID],SL_Class[UpSys SL Material],I800,SL_Class[UpSys Ever Previously Lead],H800,SL_Class[DownCus SL Material],T800),SL_Class[Unique ID],0),0)))),"Error: Invalid Column H, I, or T. Check spelling &amp; valid options (see dropdown)")</f>
        <v/>
      </c>
      <c r="AC800" s="32"/>
      <c r="AD800" s="31" t="b">
        <f t="shared" si="24"/>
        <v>0</v>
      </c>
      <c r="AE800" s="31" t="b">
        <f t="shared" si="25"/>
        <v>0</v>
      </c>
    </row>
    <row r="801" spans="1:31" ht="50.15" customHeight="1" x14ac:dyDescent="0.35">
      <c r="A801" s="100">
        <v>796</v>
      </c>
      <c r="B801" s="53"/>
      <c r="C801" s="41"/>
      <c r="D801" s="54"/>
      <c r="E801" s="53"/>
      <c r="F801" s="41"/>
      <c r="G801" s="41"/>
      <c r="H801" s="53"/>
      <c r="I801" s="55"/>
      <c r="J801" s="41"/>
      <c r="K801" s="41"/>
      <c r="L801" s="56"/>
      <c r="M801" s="41"/>
      <c r="N801" s="41"/>
      <c r="O801" s="41"/>
      <c r="P801" s="41"/>
      <c r="Q801" s="53"/>
      <c r="R801" s="41"/>
      <c r="S801" s="41"/>
      <c r="T801" s="57"/>
      <c r="U801" s="41"/>
      <c r="V801" s="41"/>
      <c r="W801" s="56"/>
      <c r="X801" s="41"/>
      <c r="Y801" s="58"/>
      <c r="Z801" s="41"/>
      <c r="AA801" s="41"/>
      <c r="AB801" s="171" t="str" cm="1">
        <f t="array" ref="AB801">IFERROR(IF(COUNTA('Detailed Inventory'!$B801:$AA801)=0,"",IF(AND($B801="",$C801=""),"Error: Missing Response in Column B or C",IF(OR($E801="",$Q801=""),"Error: Missing Response in Column E or Q",INDEX(SL_Class[Entire SL Classification],MATCH(SUMIFS(SL_Class[Unique ID],SL_Class[UpSys SL Material],I801,SL_Class[UpSys Ever Previously Lead],H801,SL_Class[DownCus SL Material],T801),SL_Class[Unique ID],0),0)))),"Error: Invalid Column H, I, or T. Check spelling &amp; valid options (see dropdown)")</f>
        <v/>
      </c>
      <c r="AC801" s="32"/>
      <c r="AD801" s="31" t="b">
        <f t="shared" si="24"/>
        <v>0</v>
      </c>
      <c r="AE801" s="31" t="b">
        <f t="shared" si="25"/>
        <v>0</v>
      </c>
    </row>
    <row r="802" spans="1:31" ht="50.15" customHeight="1" x14ac:dyDescent="0.35">
      <c r="A802" s="101">
        <v>797</v>
      </c>
      <c r="B802" s="53"/>
      <c r="C802" s="41"/>
      <c r="D802" s="54"/>
      <c r="E802" s="53"/>
      <c r="F802" s="41"/>
      <c r="G802" s="41"/>
      <c r="H802" s="53"/>
      <c r="I802" s="55"/>
      <c r="J802" s="41"/>
      <c r="K802" s="41"/>
      <c r="L802" s="56"/>
      <c r="M802" s="41"/>
      <c r="N802" s="41"/>
      <c r="O802" s="41"/>
      <c r="P802" s="41"/>
      <c r="Q802" s="53"/>
      <c r="R802" s="41"/>
      <c r="S802" s="41"/>
      <c r="T802" s="57"/>
      <c r="U802" s="41"/>
      <c r="V802" s="41"/>
      <c r="W802" s="56"/>
      <c r="X802" s="41"/>
      <c r="Y802" s="58"/>
      <c r="Z802" s="41"/>
      <c r="AA802" s="41"/>
      <c r="AB802" s="171" t="str" cm="1">
        <f t="array" ref="AB802">IFERROR(IF(COUNTA('Detailed Inventory'!$B802:$AA802)=0,"",IF(AND($B802="",$C802=""),"Error: Missing Response in Column B or C",IF(OR($E802="",$Q802=""),"Error: Missing Response in Column E or Q",INDEX(SL_Class[Entire SL Classification],MATCH(SUMIFS(SL_Class[Unique ID],SL_Class[UpSys SL Material],I802,SL_Class[UpSys Ever Previously Lead],H802,SL_Class[DownCus SL Material],T802),SL_Class[Unique ID],0),0)))),"Error: Invalid Column H, I, or T. Check spelling &amp; valid options (see dropdown)")</f>
        <v/>
      </c>
      <c r="AC802" s="32"/>
      <c r="AD802" s="31" t="b">
        <f t="shared" si="24"/>
        <v>0</v>
      </c>
      <c r="AE802" s="31" t="b">
        <f t="shared" si="25"/>
        <v>0</v>
      </c>
    </row>
    <row r="803" spans="1:31" ht="50.15" customHeight="1" x14ac:dyDescent="0.35">
      <c r="A803" s="100">
        <v>798</v>
      </c>
      <c r="B803" s="53"/>
      <c r="C803" s="41"/>
      <c r="D803" s="54"/>
      <c r="E803" s="53"/>
      <c r="F803" s="41"/>
      <c r="G803" s="41"/>
      <c r="H803" s="53"/>
      <c r="I803" s="55"/>
      <c r="J803" s="41"/>
      <c r="K803" s="41"/>
      <c r="L803" s="56"/>
      <c r="M803" s="41"/>
      <c r="N803" s="41"/>
      <c r="O803" s="41"/>
      <c r="P803" s="41"/>
      <c r="Q803" s="53"/>
      <c r="R803" s="41"/>
      <c r="S803" s="41"/>
      <c r="T803" s="57"/>
      <c r="U803" s="41"/>
      <c r="V803" s="41"/>
      <c r="W803" s="56"/>
      <c r="X803" s="41"/>
      <c r="Y803" s="58"/>
      <c r="Z803" s="41"/>
      <c r="AA803" s="41"/>
      <c r="AB803" s="171" t="str" cm="1">
        <f t="array" ref="AB803">IFERROR(IF(COUNTA('Detailed Inventory'!$B803:$AA803)=0,"",IF(AND($B803="",$C803=""),"Error: Missing Response in Column B or C",IF(OR($E803="",$Q803=""),"Error: Missing Response in Column E or Q",INDEX(SL_Class[Entire SL Classification],MATCH(SUMIFS(SL_Class[Unique ID],SL_Class[UpSys SL Material],I803,SL_Class[UpSys Ever Previously Lead],H803,SL_Class[DownCus SL Material],T803),SL_Class[Unique ID],0),0)))),"Error: Invalid Column H, I, or T. Check spelling &amp; valid options (see dropdown)")</f>
        <v/>
      </c>
      <c r="AC803" s="32"/>
      <c r="AD803" s="31" t="b">
        <f t="shared" si="24"/>
        <v>0</v>
      </c>
      <c r="AE803" s="31" t="b">
        <f t="shared" si="25"/>
        <v>0</v>
      </c>
    </row>
    <row r="804" spans="1:31" ht="50.15" customHeight="1" x14ac:dyDescent="0.35">
      <c r="A804" s="101">
        <v>799</v>
      </c>
      <c r="B804" s="53"/>
      <c r="C804" s="41"/>
      <c r="D804" s="54"/>
      <c r="E804" s="53"/>
      <c r="F804" s="41"/>
      <c r="G804" s="41"/>
      <c r="H804" s="53"/>
      <c r="I804" s="55"/>
      <c r="J804" s="41"/>
      <c r="K804" s="41"/>
      <c r="L804" s="56"/>
      <c r="M804" s="41"/>
      <c r="N804" s="41"/>
      <c r="O804" s="41"/>
      <c r="P804" s="41"/>
      <c r="Q804" s="53"/>
      <c r="R804" s="41"/>
      <c r="S804" s="41"/>
      <c r="T804" s="57"/>
      <c r="U804" s="41"/>
      <c r="V804" s="41"/>
      <c r="W804" s="56"/>
      <c r="X804" s="41"/>
      <c r="Y804" s="58"/>
      <c r="Z804" s="41"/>
      <c r="AA804" s="41"/>
      <c r="AB804" s="171" t="str" cm="1">
        <f t="array" ref="AB804">IFERROR(IF(COUNTA('Detailed Inventory'!$B804:$AA804)=0,"",IF(AND($B804="",$C804=""),"Error: Missing Response in Column B or C",IF(OR($E804="",$Q804=""),"Error: Missing Response in Column E or Q",INDEX(SL_Class[Entire SL Classification],MATCH(SUMIFS(SL_Class[Unique ID],SL_Class[UpSys SL Material],I804,SL_Class[UpSys Ever Previously Lead],H804,SL_Class[DownCus SL Material],T804),SL_Class[Unique ID],0),0)))),"Error: Invalid Column H, I, or T. Check spelling &amp; valid options (see dropdown)")</f>
        <v/>
      </c>
      <c r="AC804" s="32"/>
      <c r="AD804" s="31" t="b">
        <f t="shared" si="24"/>
        <v>0</v>
      </c>
      <c r="AE804" s="31" t="b">
        <f t="shared" si="25"/>
        <v>0</v>
      </c>
    </row>
    <row r="805" spans="1:31" ht="50.15" customHeight="1" x14ac:dyDescent="0.35">
      <c r="A805" s="100">
        <v>800</v>
      </c>
      <c r="B805" s="53"/>
      <c r="C805" s="41"/>
      <c r="D805" s="54"/>
      <c r="E805" s="53"/>
      <c r="F805" s="41"/>
      <c r="G805" s="41"/>
      <c r="H805" s="53"/>
      <c r="I805" s="55"/>
      <c r="J805" s="41"/>
      <c r="K805" s="41"/>
      <c r="L805" s="56"/>
      <c r="M805" s="41"/>
      <c r="N805" s="41"/>
      <c r="O805" s="41"/>
      <c r="P805" s="41"/>
      <c r="Q805" s="53"/>
      <c r="R805" s="41"/>
      <c r="S805" s="41"/>
      <c r="T805" s="57"/>
      <c r="U805" s="41"/>
      <c r="V805" s="41"/>
      <c r="W805" s="56"/>
      <c r="X805" s="41"/>
      <c r="Y805" s="58"/>
      <c r="Z805" s="41"/>
      <c r="AA805" s="41"/>
      <c r="AB805" s="171" t="str" cm="1">
        <f t="array" ref="AB805">IFERROR(IF(COUNTA('Detailed Inventory'!$B805:$AA805)=0,"",IF(AND($B805="",$C805=""),"Error: Missing Response in Column B or C",IF(OR($E805="",$Q805=""),"Error: Missing Response in Column E or Q",INDEX(SL_Class[Entire SL Classification],MATCH(SUMIFS(SL_Class[Unique ID],SL_Class[UpSys SL Material],I805,SL_Class[UpSys Ever Previously Lead],H805,SL_Class[DownCus SL Material],T805),SL_Class[Unique ID],0),0)))),"Error: Invalid Column H, I, or T. Check spelling &amp; valid options (see dropdown)")</f>
        <v/>
      </c>
      <c r="AC805" s="32"/>
      <c r="AD805" s="31" t="b">
        <f t="shared" si="24"/>
        <v>0</v>
      </c>
      <c r="AE805" s="31" t="b">
        <f t="shared" si="25"/>
        <v>0</v>
      </c>
    </row>
    <row r="806" spans="1:31" ht="50.15" customHeight="1" x14ac:dyDescent="0.35">
      <c r="A806" s="101">
        <v>801</v>
      </c>
      <c r="B806" s="53"/>
      <c r="C806" s="41"/>
      <c r="D806" s="54"/>
      <c r="E806" s="53"/>
      <c r="F806" s="41"/>
      <c r="G806" s="41"/>
      <c r="H806" s="53"/>
      <c r="I806" s="55"/>
      <c r="J806" s="41"/>
      <c r="K806" s="41"/>
      <c r="L806" s="56"/>
      <c r="M806" s="41"/>
      <c r="N806" s="41"/>
      <c r="O806" s="41"/>
      <c r="P806" s="41"/>
      <c r="Q806" s="53"/>
      <c r="R806" s="41"/>
      <c r="S806" s="41"/>
      <c r="T806" s="57"/>
      <c r="U806" s="41"/>
      <c r="V806" s="41"/>
      <c r="W806" s="56"/>
      <c r="X806" s="41"/>
      <c r="Y806" s="58"/>
      <c r="Z806" s="41"/>
      <c r="AA806" s="41"/>
      <c r="AB806" s="171" t="str" cm="1">
        <f t="array" ref="AB806">IFERROR(IF(COUNTA('Detailed Inventory'!$B806:$AA806)=0,"",IF(AND($B806="",$C806=""),"Error: Missing Response in Column B or C",IF(OR($E806="",$Q806=""),"Error: Missing Response in Column E or Q",INDEX(SL_Class[Entire SL Classification],MATCH(SUMIFS(SL_Class[Unique ID],SL_Class[UpSys SL Material],I806,SL_Class[UpSys Ever Previously Lead],H806,SL_Class[DownCus SL Material],T806),SL_Class[Unique ID],0),0)))),"Error: Invalid Column H, I, or T. Check spelling &amp; valid options (see dropdown)")</f>
        <v/>
      </c>
      <c r="AC806" s="32"/>
      <c r="AD806" s="31" t="b">
        <f t="shared" si="24"/>
        <v>0</v>
      </c>
      <c r="AE806" s="31" t="b">
        <f t="shared" si="25"/>
        <v>0</v>
      </c>
    </row>
    <row r="807" spans="1:31" ht="50.15" customHeight="1" x14ac:dyDescent="0.35">
      <c r="A807" s="100">
        <v>802</v>
      </c>
      <c r="B807" s="53"/>
      <c r="C807" s="41"/>
      <c r="D807" s="54"/>
      <c r="E807" s="53"/>
      <c r="F807" s="41"/>
      <c r="G807" s="41"/>
      <c r="H807" s="53"/>
      <c r="I807" s="55"/>
      <c r="J807" s="41"/>
      <c r="K807" s="41"/>
      <c r="L807" s="56"/>
      <c r="M807" s="41"/>
      <c r="N807" s="41"/>
      <c r="O807" s="41"/>
      <c r="P807" s="41"/>
      <c r="Q807" s="53"/>
      <c r="R807" s="41"/>
      <c r="S807" s="41"/>
      <c r="T807" s="57"/>
      <c r="U807" s="41"/>
      <c r="V807" s="41"/>
      <c r="W807" s="56"/>
      <c r="X807" s="41"/>
      <c r="Y807" s="58"/>
      <c r="Z807" s="41"/>
      <c r="AA807" s="41"/>
      <c r="AB807" s="171" t="str" cm="1">
        <f t="array" ref="AB807">IFERROR(IF(COUNTA('Detailed Inventory'!$B807:$AA807)=0,"",IF(AND($B807="",$C807=""),"Error: Missing Response in Column B or C",IF(OR($E807="",$Q807=""),"Error: Missing Response in Column E or Q",INDEX(SL_Class[Entire SL Classification],MATCH(SUMIFS(SL_Class[Unique ID],SL_Class[UpSys SL Material],I807,SL_Class[UpSys Ever Previously Lead],H807,SL_Class[DownCus SL Material],T807),SL_Class[Unique ID],0),0)))),"Error: Invalid Column H, I, or T. Check spelling &amp; valid options (see dropdown)")</f>
        <v/>
      </c>
      <c r="AC807" s="32"/>
      <c r="AD807" s="31" t="b">
        <f t="shared" si="24"/>
        <v>0</v>
      </c>
      <c r="AE807" s="31" t="b">
        <f t="shared" si="25"/>
        <v>0</v>
      </c>
    </row>
    <row r="808" spans="1:31" ht="50.15" customHeight="1" x14ac:dyDescent="0.35">
      <c r="A808" s="101">
        <v>803</v>
      </c>
      <c r="B808" s="53"/>
      <c r="C808" s="41"/>
      <c r="D808" s="54"/>
      <c r="E808" s="53"/>
      <c r="F808" s="41"/>
      <c r="G808" s="41"/>
      <c r="H808" s="53"/>
      <c r="I808" s="55"/>
      <c r="J808" s="41"/>
      <c r="K808" s="41"/>
      <c r="L808" s="56"/>
      <c r="M808" s="41"/>
      <c r="N808" s="41"/>
      <c r="O808" s="41"/>
      <c r="P808" s="41"/>
      <c r="Q808" s="53"/>
      <c r="R808" s="41"/>
      <c r="S808" s="41"/>
      <c r="T808" s="57"/>
      <c r="U808" s="41"/>
      <c r="V808" s="41"/>
      <c r="W808" s="56"/>
      <c r="X808" s="41"/>
      <c r="Y808" s="58"/>
      <c r="Z808" s="41"/>
      <c r="AA808" s="41"/>
      <c r="AB808" s="171" t="str" cm="1">
        <f t="array" ref="AB808">IFERROR(IF(COUNTA('Detailed Inventory'!$B808:$AA808)=0,"",IF(AND($B808="",$C808=""),"Error: Missing Response in Column B or C",IF(OR($E808="",$Q808=""),"Error: Missing Response in Column E or Q",INDEX(SL_Class[Entire SL Classification],MATCH(SUMIFS(SL_Class[Unique ID],SL_Class[UpSys SL Material],I808,SL_Class[UpSys Ever Previously Lead],H808,SL_Class[DownCus SL Material],T808),SL_Class[Unique ID],0),0)))),"Error: Invalid Column H, I, or T. Check spelling &amp; valid options (see dropdown)")</f>
        <v/>
      </c>
      <c r="AC808" s="32"/>
      <c r="AD808" s="31" t="b">
        <f t="shared" si="24"/>
        <v>0</v>
      </c>
      <c r="AE808" s="31" t="b">
        <f t="shared" si="25"/>
        <v>0</v>
      </c>
    </row>
    <row r="809" spans="1:31" ht="50.15" customHeight="1" x14ac:dyDescent="0.35">
      <c r="A809" s="100">
        <v>804</v>
      </c>
      <c r="B809" s="53"/>
      <c r="C809" s="41"/>
      <c r="D809" s="54"/>
      <c r="E809" s="53"/>
      <c r="F809" s="41"/>
      <c r="G809" s="41"/>
      <c r="H809" s="53"/>
      <c r="I809" s="55"/>
      <c r="J809" s="41"/>
      <c r="K809" s="41"/>
      <c r="L809" s="56"/>
      <c r="M809" s="41"/>
      <c r="N809" s="41"/>
      <c r="O809" s="41"/>
      <c r="P809" s="41"/>
      <c r="Q809" s="53"/>
      <c r="R809" s="41"/>
      <c r="S809" s="41"/>
      <c r="T809" s="57"/>
      <c r="U809" s="41"/>
      <c r="V809" s="41"/>
      <c r="W809" s="56"/>
      <c r="X809" s="41"/>
      <c r="Y809" s="58"/>
      <c r="Z809" s="41"/>
      <c r="AA809" s="41"/>
      <c r="AB809" s="171" t="str" cm="1">
        <f t="array" ref="AB809">IFERROR(IF(COUNTA('Detailed Inventory'!$B809:$AA809)=0,"",IF(AND($B809="",$C809=""),"Error: Missing Response in Column B or C",IF(OR($E809="",$Q809=""),"Error: Missing Response in Column E or Q",INDEX(SL_Class[Entire SL Classification],MATCH(SUMIFS(SL_Class[Unique ID],SL_Class[UpSys SL Material],I809,SL_Class[UpSys Ever Previously Lead],H809,SL_Class[DownCus SL Material],T809),SL_Class[Unique ID],0),0)))),"Error: Invalid Column H, I, or T. Check spelling &amp; valid options (see dropdown)")</f>
        <v/>
      </c>
      <c r="AC809" s="32"/>
      <c r="AD809" s="31" t="b">
        <f t="shared" si="24"/>
        <v>0</v>
      </c>
      <c r="AE809" s="31" t="b">
        <f t="shared" si="25"/>
        <v>0</v>
      </c>
    </row>
    <row r="810" spans="1:31" ht="50.15" customHeight="1" x14ac:dyDescent="0.35">
      <c r="A810" s="101">
        <v>805</v>
      </c>
      <c r="B810" s="53"/>
      <c r="C810" s="41"/>
      <c r="D810" s="54"/>
      <c r="E810" s="53"/>
      <c r="F810" s="41"/>
      <c r="G810" s="41"/>
      <c r="H810" s="53"/>
      <c r="I810" s="55"/>
      <c r="J810" s="41"/>
      <c r="K810" s="41"/>
      <c r="L810" s="56"/>
      <c r="M810" s="41"/>
      <c r="N810" s="41"/>
      <c r="O810" s="41"/>
      <c r="P810" s="41"/>
      <c r="Q810" s="53"/>
      <c r="R810" s="41"/>
      <c r="S810" s="41"/>
      <c r="T810" s="57"/>
      <c r="U810" s="41"/>
      <c r="V810" s="41"/>
      <c r="W810" s="56"/>
      <c r="X810" s="41"/>
      <c r="Y810" s="58"/>
      <c r="Z810" s="41"/>
      <c r="AA810" s="41"/>
      <c r="AB810" s="171" t="str" cm="1">
        <f t="array" ref="AB810">IFERROR(IF(COUNTA('Detailed Inventory'!$B810:$AA810)=0,"",IF(AND($B810="",$C810=""),"Error: Missing Response in Column B or C",IF(OR($E810="",$Q810=""),"Error: Missing Response in Column E or Q",INDEX(SL_Class[Entire SL Classification],MATCH(SUMIFS(SL_Class[Unique ID],SL_Class[UpSys SL Material],I810,SL_Class[UpSys Ever Previously Lead],H810,SL_Class[DownCus SL Material],T810),SL_Class[Unique ID],0),0)))),"Error: Invalid Column H, I, or T. Check spelling &amp; valid options (see dropdown)")</f>
        <v/>
      </c>
      <c r="AC810" s="32"/>
      <c r="AD810" s="31" t="b">
        <f t="shared" si="24"/>
        <v>0</v>
      </c>
      <c r="AE810" s="31" t="b">
        <f t="shared" si="25"/>
        <v>0</v>
      </c>
    </row>
    <row r="811" spans="1:31" ht="50.15" customHeight="1" x14ac:dyDescent="0.35">
      <c r="A811" s="100">
        <v>806</v>
      </c>
      <c r="B811" s="53"/>
      <c r="C811" s="41"/>
      <c r="D811" s="54"/>
      <c r="E811" s="53"/>
      <c r="F811" s="41"/>
      <c r="G811" s="41"/>
      <c r="H811" s="53"/>
      <c r="I811" s="55"/>
      <c r="J811" s="41"/>
      <c r="K811" s="41"/>
      <c r="L811" s="56"/>
      <c r="M811" s="41"/>
      <c r="N811" s="41"/>
      <c r="O811" s="41"/>
      <c r="P811" s="41"/>
      <c r="Q811" s="53"/>
      <c r="R811" s="41"/>
      <c r="S811" s="41"/>
      <c r="T811" s="57"/>
      <c r="U811" s="41"/>
      <c r="V811" s="41"/>
      <c r="W811" s="56"/>
      <c r="X811" s="41"/>
      <c r="Y811" s="58"/>
      <c r="Z811" s="41"/>
      <c r="AA811" s="41"/>
      <c r="AB811" s="171" t="str" cm="1">
        <f t="array" ref="AB811">IFERROR(IF(COUNTA('Detailed Inventory'!$B811:$AA811)=0,"",IF(AND($B811="",$C811=""),"Error: Missing Response in Column B or C",IF(OR($E811="",$Q811=""),"Error: Missing Response in Column E or Q",INDEX(SL_Class[Entire SL Classification],MATCH(SUMIFS(SL_Class[Unique ID],SL_Class[UpSys SL Material],I811,SL_Class[UpSys Ever Previously Lead],H811,SL_Class[DownCus SL Material],T811),SL_Class[Unique ID],0),0)))),"Error: Invalid Column H, I, or T. Check spelling &amp; valid options (see dropdown)")</f>
        <v/>
      </c>
      <c r="AC811" s="32"/>
      <c r="AD811" s="31" t="b">
        <f t="shared" si="24"/>
        <v>0</v>
      </c>
      <c r="AE811" s="31" t="b">
        <f t="shared" si="25"/>
        <v>0</v>
      </c>
    </row>
    <row r="812" spans="1:31" ht="50.15" customHeight="1" x14ac:dyDescent="0.35">
      <c r="A812" s="101">
        <v>807</v>
      </c>
      <c r="B812" s="53"/>
      <c r="C812" s="41"/>
      <c r="D812" s="54"/>
      <c r="E812" s="53"/>
      <c r="F812" s="41"/>
      <c r="G812" s="41"/>
      <c r="H812" s="53"/>
      <c r="I812" s="55"/>
      <c r="J812" s="41"/>
      <c r="K812" s="41"/>
      <c r="L812" s="56"/>
      <c r="M812" s="41"/>
      <c r="N812" s="41"/>
      <c r="O812" s="41"/>
      <c r="P812" s="41"/>
      <c r="Q812" s="53"/>
      <c r="R812" s="41"/>
      <c r="S812" s="41"/>
      <c r="T812" s="57"/>
      <c r="U812" s="41"/>
      <c r="V812" s="41"/>
      <c r="W812" s="56"/>
      <c r="X812" s="41"/>
      <c r="Y812" s="58"/>
      <c r="Z812" s="41"/>
      <c r="AA812" s="41"/>
      <c r="AB812" s="171" t="str" cm="1">
        <f t="array" ref="AB812">IFERROR(IF(COUNTA('Detailed Inventory'!$B812:$AA812)=0,"",IF(AND($B812="",$C812=""),"Error: Missing Response in Column B or C",IF(OR($E812="",$Q812=""),"Error: Missing Response in Column E or Q",INDEX(SL_Class[Entire SL Classification],MATCH(SUMIFS(SL_Class[Unique ID],SL_Class[UpSys SL Material],I812,SL_Class[UpSys Ever Previously Lead],H812,SL_Class[DownCus SL Material],T812),SL_Class[Unique ID],0),0)))),"Error: Invalid Column H, I, or T. Check spelling &amp; valid options (see dropdown)")</f>
        <v/>
      </c>
      <c r="AC812" s="32"/>
      <c r="AD812" s="31" t="b">
        <f t="shared" si="24"/>
        <v>0</v>
      </c>
      <c r="AE812" s="31" t="b">
        <f t="shared" si="25"/>
        <v>0</v>
      </c>
    </row>
    <row r="813" spans="1:31" ht="50.15" customHeight="1" x14ac:dyDescent="0.35">
      <c r="A813" s="100">
        <v>808</v>
      </c>
      <c r="B813" s="53"/>
      <c r="C813" s="41"/>
      <c r="D813" s="54"/>
      <c r="E813" s="53"/>
      <c r="F813" s="41"/>
      <c r="G813" s="41"/>
      <c r="H813" s="53"/>
      <c r="I813" s="55"/>
      <c r="J813" s="41"/>
      <c r="K813" s="41"/>
      <c r="L813" s="56"/>
      <c r="M813" s="41"/>
      <c r="N813" s="41"/>
      <c r="O813" s="41"/>
      <c r="P813" s="41"/>
      <c r="Q813" s="53"/>
      <c r="R813" s="41"/>
      <c r="S813" s="41"/>
      <c r="T813" s="57"/>
      <c r="U813" s="41"/>
      <c r="V813" s="41"/>
      <c r="W813" s="56"/>
      <c r="X813" s="41"/>
      <c r="Y813" s="58"/>
      <c r="Z813" s="41"/>
      <c r="AA813" s="41"/>
      <c r="AB813" s="171" t="str" cm="1">
        <f t="array" ref="AB813">IFERROR(IF(COUNTA('Detailed Inventory'!$B813:$AA813)=0,"",IF(AND($B813="",$C813=""),"Error: Missing Response in Column B or C",IF(OR($E813="",$Q813=""),"Error: Missing Response in Column E or Q",INDEX(SL_Class[Entire SL Classification],MATCH(SUMIFS(SL_Class[Unique ID],SL_Class[UpSys SL Material],I813,SL_Class[UpSys Ever Previously Lead],H813,SL_Class[DownCus SL Material],T813),SL_Class[Unique ID],0),0)))),"Error: Invalid Column H, I, or T. Check spelling &amp; valid options (see dropdown)")</f>
        <v/>
      </c>
      <c r="AC813" s="32"/>
      <c r="AD813" s="31" t="b">
        <f t="shared" si="24"/>
        <v>0</v>
      </c>
      <c r="AE813" s="31" t="b">
        <f t="shared" si="25"/>
        <v>0</v>
      </c>
    </row>
    <row r="814" spans="1:31" ht="50.15" customHeight="1" x14ac:dyDescent="0.35">
      <c r="A814" s="101">
        <v>809</v>
      </c>
      <c r="B814" s="53"/>
      <c r="C814" s="41"/>
      <c r="D814" s="54"/>
      <c r="E814" s="53"/>
      <c r="F814" s="41"/>
      <c r="G814" s="41"/>
      <c r="H814" s="53"/>
      <c r="I814" s="55"/>
      <c r="J814" s="41"/>
      <c r="K814" s="41"/>
      <c r="L814" s="56"/>
      <c r="M814" s="41"/>
      <c r="N814" s="41"/>
      <c r="O814" s="41"/>
      <c r="P814" s="41"/>
      <c r="Q814" s="53"/>
      <c r="R814" s="41"/>
      <c r="S814" s="41"/>
      <c r="T814" s="57"/>
      <c r="U814" s="41"/>
      <c r="V814" s="41"/>
      <c r="W814" s="56"/>
      <c r="X814" s="41"/>
      <c r="Y814" s="58"/>
      <c r="Z814" s="41"/>
      <c r="AA814" s="41"/>
      <c r="AB814" s="171" t="str" cm="1">
        <f t="array" ref="AB814">IFERROR(IF(COUNTA('Detailed Inventory'!$B814:$AA814)=0,"",IF(AND($B814="",$C814=""),"Error: Missing Response in Column B or C",IF(OR($E814="",$Q814=""),"Error: Missing Response in Column E or Q",INDEX(SL_Class[Entire SL Classification],MATCH(SUMIFS(SL_Class[Unique ID],SL_Class[UpSys SL Material],I814,SL_Class[UpSys Ever Previously Lead],H814,SL_Class[DownCus SL Material],T814),SL_Class[Unique ID],0),0)))),"Error: Invalid Column H, I, or T. Check spelling &amp; valid options (see dropdown)")</f>
        <v/>
      </c>
      <c r="AC814" s="32"/>
      <c r="AD814" s="31" t="b">
        <f t="shared" si="24"/>
        <v>0</v>
      </c>
      <c r="AE814" s="31" t="b">
        <f t="shared" si="25"/>
        <v>0</v>
      </c>
    </row>
    <row r="815" spans="1:31" ht="50.15" customHeight="1" x14ac:dyDescent="0.35">
      <c r="A815" s="100">
        <v>810</v>
      </c>
      <c r="B815" s="53"/>
      <c r="C815" s="41"/>
      <c r="D815" s="54"/>
      <c r="E815" s="53"/>
      <c r="F815" s="41"/>
      <c r="G815" s="41"/>
      <c r="H815" s="53"/>
      <c r="I815" s="55"/>
      <c r="J815" s="41"/>
      <c r="K815" s="41"/>
      <c r="L815" s="56"/>
      <c r="M815" s="41"/>
      <c r="N815" s="41"/>
      <c r="O815" s="41"/>
      <c r="P815" s="41"/>
      <c r="Q815" s="53"/>
      <c r="R815" s="41"/>
      <c r="S815" s="41"/>
      <c r="T815" s="57"/>
      <c r="U815" s="41"/>
      <c r="V815" s="41"/>
      <c r="W815" s="56"/>
      <c r="X815" s="41"/>
      <c r="Y815" s="58"/>
      <c r="Z815" s="41"/>
      <c r="AA815" s="41"/>
      <c r="AB815" s="171" t="str" cm="1">
        <f t="array" ref="AB815">IFERROR(IF(COUNTA('Detailed Inventory'!$B815:$AA815)=0,"",IF(AND($B815="",$C815=""),"Error: Missing Response in Column B or C",IF(OR($E815="",$Q815=""),"Error: Missing Response in Column E or Q",INDEX(SL_Class[Entire SL Classification],MATCH(SUMIFS(SL_Class[Unique ID],SL_Class[UpSys SL Material],I815,SL_Class[UpSys Ever Previously Lead],H815,SL_Class[DownCus SL Material],T815),SL_Class[Unique ID],0),0)))),"Error: Invalid Column H, I, or T. Check spelling &amp; valid options (see dropdown)")</f>
        <v/>
      </c>
      <c r="AC815" s="32"/>
      <c r="AD815" s="31" t="b">
        <f t="shared" si="24"/>
        <v>0</v>
      </c>
      <c r="AE815" s="31" t="b">
        <f t="shared" si="25"/>
        <v>0</v>
      </c>
    </row>
    <row r="816" spans="1:31" ht="50.15" customHeight="1" x14ac:dyDescent="0.35">
      <c r="A816" s="101">
        <v>811</v>
      </c>
      <c r="B816" s="53"/>
      <c r="C816" s="41"/>
      <c r="D816" s="54"/>
      <c r="E816" s="53"/>
      <c r="F816" s="41"/>
      <c r="G816" s="41"/>
      <c r="H816" s="53"/>
      <c r="I816" s="55"/>
      <c r="J816" s="41"/>
      <c r="K816" s="41"/>
      <c r="L816" s="56"/>
      <c r="M816" s="41"/>
      <c r="N816" s="41"/>
      <c r="O816" s="41"/>
      <c r="P816" s="41"/>
      <c r="Q816" s="53"/>
      <c r="R816" s="41"/>
      <c r="S816" s="41"/>
      <c r="T816" s="57"/>
      <c r="U816" s="41"/>
      <c r="V816" s="41"/>
      <c r="W816" s="56"/>
      <c r="X816" s="41"/>
      <c r="Y816" s="58"/>
      <c r="Z816" s="41"/>
      <c r="AA816" s="41"/>
      <c r="AB816" s="171" t="str" cm="1">
        <f t="array" ref="AB816">IFERROR(IF(COUNTA('Detailed Inventory'!$B816:$AA816)=0,"",IF(AND($B816="",$C816=""),"Error: Missing Response in Column B or C",IF(OR($E816="",$Q816=""),"Error: Missing Response in Column E or Q",INDEX(SL_Class[Entire SL Classification],MATCH(SUMIFS(SL_Class[Unique ID],SL_Class[UpSys SL Material],I816,SL_Class[UpSys Ever Previously Lead],H816,SL_Class[DownCus SL Material],T816),SL_Class[Unique ID],0),0)))),"Error: Invalid Column H, I, or T. Check spelling &amp; valid options (see dropdown)")</f>
        <v/>
      </c>
      <c r="AC816" s="32"/>
      <c r="AD816" s="31" t="b">
        <f t="shared" si="24"/>
        <v>0</v>
      </c>
      <c r="AE816" s="31" t="b">
        <f t="shared" si="25"/>
        <v>0</v>
      </c>
    </row>
    <row r="817" spans="1:31" ht="50.15" customHeight="1" x14ac:dyDescent="0.35">
      <c r="A817" s="100">
        <v>812</v>
      </c>
      <c r="B817" s="53"/>
      <c r="C817" s="41"/>
      <c r="D817" s="54"/>
      <c r="E817" s="53"/>
      <c r="F817" s="41"/>
      <c r="G817" s="41"/>
      <c r="H817" s="53"/>
      <c r="I817" s="55"/>
      <c r="J817" s="41"/>
      <c r="K817" s="41"/>
      <c r="L817" s="56"/>
      <c r="M817" s="41"/>
      <c r="N817" s="41"/>
      <c r="O817" s="41"/>
      <c r="P817" s="41"/>
      <c r="Q817" s="53"/>
      <c r="R817" s="41"/>
      <c r="S817" s="41"/>
      <c r="T817" s="57"/>
      <c r="U817" s="41"/>
      <c r="V817" s="41"/>
      <c r="W817" s="56"/>
      <c r="X817" s="41"/>
      <c r="Y817" s="58"/>
      <c r="Z817" s="41"/>
      <c r="AA817" s="41"/>
      <c r="AB817" s="171" t="str" cm="1">
        <f t="array" ref="AB817">IFERROR(IF(COUNTA('Detailed Inventory'!$B817:$AA817)=0,"",IF(AND($B817="",$C817=""),"Error: Missing Response in Column B or C",IF(OR($E817="",$Q817=""),"Error: Missing Response in Column E or Q",INDEX(SL_Class[Entire SL Classification],MATCH(SUMIFS(SL_Class[Unique ID],SL_Class[UpSys SL Material],I817,SL_Class[UpSys Ever Previously Lead],H817,SL_Class[DownCus SL Material],T817),SL_Class[Unique ID],0),0)))),"Error: Invalid Column H, I, or T. Check spelling &amp; valid options (see dropdown)")</f>
        <v/>
      </c>
      <c r="AC817" s="32"/>
      <c r="AD817" s="31" t="b">
        <f t="shared" si="24"/>
        <v>0</v>
      </c>
      <c r="AE817" s="31" t="b">
        <f t="shared" si="25"/>
        <v>0</v>
      </c>
    </row>
    <row r="818" spans="1:31" ht="50.15" customHeight="1" x14ac:dyDescent="0.35">
      <c r="A818" s="101">
        <v>813</v>
      </c>
      <c r="B818" s="53"/>
      <c r="C818" s="41"/>
      <c r="D818" s="54"/>
      <c r="E818" s="53"/>
      <c r="F818" s="41"/>
      <c r="G818" s="41"/>
      <c r="H818" s="53"/>
      <c r="I818" s="55"/>
      <c r="J818" s="41"/>
      <c r="K818" s="41"/>
      <c r="L818" s="56"/>
      <c r="M818" s="41"/>
      <c r="N818" s="41"/>
      <c r="O818" s="41"/>
      <c r="P818" s="41"/>
      <c r="Q818" s="53"/>
      <c r="R818" s="41"/>
      <c r="S818" s="41"/>
      <c r="T818" s="57"/>
      <c r="U818" s="41"/>
      <c r="V818" s="41"/>
      <c r="W818" s="56"/>
      <c r="X818" s="41"/>
      <c r="Y818" s="58"/>
      <c r="Z818" s="41"/>
      <c r="AA818" s="41"/>
      <c r="AB818" s="171" t="str" cm="1">
        <f t="array" ref="AB818">IFERROR(IF(COUNTA('Detailed Inventory'!$B818:$AA818)=0,"",IF(AND($B818="",$C818=""),"Error: Missing Response in Column B or C",IF(OR($E818="",$Q818=""),"Error: Missing Response in Column E or Q",INDEX(SL_Class[Entire SL Classification],MATCH(SUMIFS(SL_Class[Unique ID],SL_Class[UpSys SL Material],I818,SL_Class[UpSys Ever Previously Lead],H818,SL_Class[DownCus SL Material],T818),SL_Class[Unique ID],0),0)))),"Error: Invalid Column H, I, or T. Check spelling &amp; valid options (see dropdown)")</f>
        <v/>
      </c>
      <c r="AC818" s="32"/>
      <c r="AD818" s="31" t="b">
        <f t="shared" si="24"/>
        <v>0</v>
      </c>
      <c r="AE818" s="31" t="b">
        <f t="shared" si="25"/>
        <v>0</v>
      </c>
    </row>
    <row r="819" spans="1:31" ht="50.15" customHeight="1" x14ac:dyDescent="0.35">
      <c r="A819" s="100">
        <v>814</v>
      </c>
      <c r="B819" s="53"/>
      <c r="C819" s="41"/>
      <c r="D819" s="54"/>
      <c r="E819" s="53"/>
      <c r="F819" s="41"/>
      <c r="G819" s="41"/>
      <c r="H819" s="53"/>
      <c r="I819" s="55"/>
      <c r="J819" s="41"/>
      <c r="K819" s="41"/>
      <c r="L819" s="56"/>
      <c r="M819" s="41"/>
      <c r="N819" s="41"/>
      <c r="O819" s="41"/>
      <c r="P819" s="41"/>
      <c r="Q819" s="53"/>
      <c r="R819" s="41"/>
      <c r="S819" s="41"/>
      <c r="T819" s="57"/>
      <c r="U819" s="41"/>
      <c r="V819" s="41"/>
      <c r="W819" s="56"/>
      <c r="X819" s="41"/>
      <c r="Y819" s="58"/>
      <c r="Z819" s="41"/>
      <c r="AA819" s="41"/>
      <c r="AB819" s="171" t="str" cm="1">
        <f t="array" ref="AB819">IFERROR(IF(COUNTA('Detailed Inventory'!$B819:$AA819)=0,"",IF(AND($B819="",$C819=""),"Error: Missing Response in Column B or C",IF(OR($E819="",$Q819=""),"Error: Missing Response in Column E or Q",INDEX(SL_Class[Entire SL Classification],MATCH(SUMIFS(SL_Class[Unique ID],SL_Class[UpSys SL Material],I819,SL_Class[UpSys Ever Previously Lead],H819,SL_Class[DownCus SL Material],T819),SL_Class[Unique ID],0),0)))),"Error: Invalid Column H, I, or T. Check spelling &amp; valid options (see dropdown)")</f>
        <v/>
      </c>
      <c r="AC819" s="32"/>
      <c r="AD819" s="31" t="b">
        <f t="shared" si="24"/>
        <v>0</v>
      </c>
      <c r="AE819" s="31" t="b">
        <f t="shared" si="25"/>
        <v>0</v>
      </c>
    </row>
    <row r="820" spans="1:31" ht="50.15" customHeight="1" x14ac:dyDescent="0.35">
      <c r="A820" s="101">
        <v>815</v>
      </c>
      <c r="B820" s="53"/>
      <c r="C820" s="41"/>
      <c r="D820" s="54"/>
      <c r="E820" s="53"/>
      <c r="F820" s="41"/>
      <c r="G820" s="41"/>
      <c r="H820" s="53"/>
      <c r="I820" s="55"/>
      <c r="J820" s="41"/>
      <c r="K820" s="41"/>
      <c r="L820" s="56"/>
      <c r="M820" s="41"/>
      <c r="N820" s="41"/>
      <c r="O820" s="41"/>
      <c r="P820" s="41"/>
      <c r="Q820" s="53"/>
      <c r="R820" s="41"/>
      <c r="S820" s="41"/>
      <c r="T820" s="57"/>
      <c r="U820" s="41"/>
      <c r="V820" s="41"/>
      <c r="W820" s="56"/>
      <c r="X820" s="41"/>
      <c r="Y820" s="58"/>
      <c r="Z820" s="41"/>
      <c r="AA820" s="41"/>
      <c r="AB820" s="171" t="str" cm="1">
        <f t="array" ref="AB820">IFERROR(IF(COUNTA('Detailed Inventory'!$B820:$AA820)=0,"",IF(AND($B820="",$C820=""),"Error: Missing Response in Column B or C",IF(OR($E820="",$Q820=""),"Error: Missing Response in Column E or Q",INDEX(SL_Class[Entire SL Classification],MATCH(SUMIFS(SL_Class[Unique ID],SL_Class[UpSys SL Material],I820,SL_Class[UpSys Ever Previously Lead],H820,SL_Class[DownCus SL Material],T820),SL_Class[Unique ID],0),0)))),"Error: Invalid Column H, I, or T. Check spelling &amp; valid options (see dropdown)")</f>
        <v/>
      </c>
      <c r="AC820" s="32"/>
      <c r="AD820" s="31" t="b">
        <f t="shared" si="24"/>
        <v>0</v>
      </c>
      <c r="AE820" s="31" t="b">
        <f t="shared" si="25"/>
        <v>0</v>
      </c>
    </row>
    <row r="821" spans="1:31" ht="50.15" customHeight="1" x14ac:dyDescent="0.35">
      <c r="A821" s="100">
        <v>816</v>
      </c>
      <c r="B821" s="53"/>
      <c r="C821" s="41"/>
      <c r="D821" s="54"/>
      <c r="E821" s="53"/>
      <c r="F821" s="41"/>
      <c r="G821" s="41"/>
      <c r="H821" s="53"/>
      <c r="I821" s="55"/>
      <c r="J821" s="41"/>
      <c r="K821" s="41"/>
      <c r="L821" s="56"/>
      <c r="M821" s="41"/>
      <c r="N821" s="41"/>
      <c r="O821" s="41"/>
      <c r="P821" s="41"/>
      <c r="Q821" s="53"/>
      <c r="R821" s="41"/>
      <c r="S821" s="41"/>
      <c r="T821" s="57"/>
      <c r="U821" s="41"/>
      <c r="V821" s="41"/>
      <c r="W821" s="56"/>
      <c r="X821" s="41"/>
      <c r="Y821" s="58"/>
      <c r="Z821" s="41"/>
      <c r="AA821" s="41"/>
      <c r="AB821" s="171" t="str" cm="1">
        <f t="array" ref="AB821">IFERROR(IF(COUNTA('Detailed Inventory'!$B821:$AA821)=0,"",IF(AND($B821="",$C821=""),"Error: Missing Response in Column B or C",IF(OR($E821="",$Q821=""),"Error: Missing Response in Column E or Q",INDEX(SL_Class[Entire SL Classification],MATCH(SUMIFS(SL_Class[Unique ID],SL_Class[UpSys SL Material],I821,SL_Class[UpSys Ever Previously Lead],H821,SL_Class[DownCus SL Material],T821),SL_Class[Unique ID],0),0)))),"Error: Invalid Column H, I, or T. Check spelling &amp; valid options (see dropdown)")</f>
        <v/>
      </c>
      <c r="AC821" s="32"/>
      <c r="AD821" s="31" t="b">
        <f t="shared" si="24"/>
        <v>0</v>
      </c>
      <c r="AE821" s="31" t="b">
        <f t="shared" si="25"/>
        <v>0</v>
      </c>
    </row>
    <row r="822" spans="1:31" ht="50.15" customHeight="1" x14ac:dyDescent="0.35">
      <c r="A822" s="101">
        <v>817</v>
      </c>
      <c r="B822" s="53"/>
      <c r="C822" s="41"/>
      <c r="D822" s="54"/>
      <c r="E822" s="53"/>
      <c r="F822" s="41"/>
      <c r="G822" s="41"/>
      <c r="H822" s="53"/>
      <c r="I822" s="55"/>
      <c r="J822" s="41"/>
      <c r="K822" s="41"/>
      <c r="L822" s="56"/>
      <c r="M822" s="41"/>
      <c r="N822" s="41"/>
      <c r="O822" s="41"/>
      <c r="P822" s="41"/>
      <c r="Q822" s="53"/>
      <c r="R822" s="41"/>
      <c r="S822" s="41"/>
      <c r="T822" s="57"/>
      <c r="U822" s="41"/>
      <c r="V822" s="41"/>
      <c r="W822" s="56"/>
      <c r="X822" s="41"/>
      <c r="Y822" s="58"/>
      <c r="Z822" s="41"/>
      <c r="AA822" s="41"/>
      <c r="AB822" s="171" t="str" cm="1">
        <f t="array" ref="AB822">IFERROR(IF(COUNTA('Detailed Inventory'!$B822:$AA822)=0,"",IF(AND($B822="",$C822=""),"Error: Missing Response in Column B or C",IF(OR($E822="",$Q822=""),"Error: Missing Response in Column E or Q",INDEX(SL_Class[Entire SL Classification],MATCH(SUMIFS(SL_Class[Unique ID],SL_Class[UpSys SL Material],I822,SL_Class[UpSys Ever Previously Lead],H822,SL_Class[DownCus SL Material],T822),SL_Class[Unique ID],0),0)))),"Error: Invalid Column H, I, or T. Check spelling &amp; valid options (see dropdown)")</f>
        <v/>
      </c>
      <c r="AC822" s="32"/>
      <c r="AD822" s="31" t="b">
        <f t="shared" si="24"/>
        <v>0</v>
      </c>
      <c r="AE822" s="31" t="b">
        <f t="shared" si="25"/>
        <v>0</v>
      </c>
    </row>
    <row r="823" spans="1:31" ht="50.15" customHeight="1" x14ac:dyDescent="0.35">
      <c r="A823" s="100">
        <v>818</v>
      </c>
      <c r="B823" s="53"/>
      <c r="C823" s="41"/>
      <c r="D823" s="54"/>
      <c r="E823" s="53"/>
      <c r="F823" s="41"/>
      <c r="G823" s="41"/>
      <c r="H823" s="53"/>
      <c r="I823" s="55"/>
      <c r="J823" s="41"/>
      <c r="K823" s="41"/>
      <c r="L823" s="56"/>
      <c r="M823" s="41"/>
      <c r="N823" s="41"/>
      <c r="O823" s="41"/>
      <c r="P823" s="41"/>
      <c r="Q823" s="53"/>
      <c r="R823" s="41"/>
      <c r="S823" s="41"/>
      <c r="T823" s="57"/>
      <c r="U823" s="41"/>
      <c r="V823" s="41"/>
      <c r="W823" s="56"/>
      <c r="X823" s="41"/>
      <c r="Y823" s="58"/>
      <c r="Z823" s="41"/>
      <c r="AA823" s="41"/>
      <c r="AB823" s="171" t="str" cm="1">
        <f t="array" ref="AB823">IFERROR(IF(COUNTA('Detailed Inventory'!$B823:$AA823)=0,"",IF(AND($B823="",$C823=""),"Error: Missing Response in Column B or C",IF(OR($E823="",$Q823=""),"Error: Missing Response in Column E or Q",INDEX(SL_Class[Entire SL Classification],MATCH(SUMIFS(SL_Class[Unique ID],SL_Class[UpSys SL Material],I823,SL_Class[UpSys Ever Previously Lead],H823,SL_Class[DownCus SL Material],T823),SL_Class[Unique ID],0),0)))),"Error: Invalid Column H, I, or T. Check spelling &amp; valid options (see dropdown)")</f>
        <v/>
      </c>
      <c r="AC823" s="32"/>
      <c r="AD823" s="31" t="b">
        <f t="shared" si="24"/>
        <v>0</v>
      </c>
      <c r="AE823" s="31" t="b">
        <f t="shared" si="25"/>
        <v>0</v>
      </c>
    </row>
    <row r="824" spans="1:31" ht="50.15" customHeight="1" x14ac:dyDescent="0.35">
      <c r="A824" s="101">
        <v>819</v>
      </c>
      <c r="B824" s="53"/>
      <c r="C824" s="41"/>
      <c r="D824" s="54"/>
      <c r="E824" s="53"/>
      <c r="F824" s="41"/>
      <c r="G824" s="41"/>
      <c r="H824" s="53"/>
      <c r="I824" s="55"/>
      <c r="J824" s="41"/>
      <c r="K824" s="41"/>
      <c r="L824" s="56"/>
      <c r="M824" s="41"/>
      <c r="N824" s="41"/>
      <c r="O824" s="41"/>
      <c r="P824" s="41"/>
      <c r="Q824" s="53"/>
      <c r="R824" s="41"/>
      <c r="S824" s="41"/>
      <c r="T824" s="57"/>
      <c r="U824" s="41"/>
      <c r="V824" s="41"/>
      <c r="W824" s="56"/>
      <c r="X824" s="41"/>
      <c r="Y824" s="58"/>
      <c r="Z824" s="41"/>
      <c r="AA824" s="41"/>
      <c r="AB824" s="171" t="str" cm="1">
        <f t="array" ref="AB824">IFERROR(IF(COUNTA('Detailed Inventory'!$B824:$AA824)=0,"",IF(AND($B824="",$C824=""),"Error: Missing Response in Column B or C",IF(OR($E824="",$Q824=""),"Error: Missing Response in Column E or Q",INDEX(SL_Class[Entire SL Classification],MATCH(SUMIFS(SL_Class[Unique ID],SL_Class[UpSys SL Material],I824,SL_Class[UpSys Ever Previously Lead],H824,SL_Class[DownCus SL Material],T824),SL_Class[Unique ID],0),0)))),"Error: Invalid Column H, I, or T. Check spelling &amp; valid options (see dropdown)")</f>
        <v/>
      </c>
      <c r="AC824" s="32"/>
      <c r="AD824" s="31" t="b">
        <f t="shared" si="24"/>
        <v>0</v>
      </c>
      <c r="AE824" s="31" t="b">
        <f t="shared" si="25"/>
        <v>0</v>
      </c>
    </row>
    <row r="825" spans="1:31" ht="50.15" customHeight="1" x14ac:dyDescent="0.35">
      <c r="A825" s="100">
        <v>820</v>
      </c>
      <c r="B825" s="53"/>
      <c r="C825" s="41"/>
      <c r="D825" s="54"/>
      <c r="E825" s="53"/>
      <c r="F825" s="41"/>
      <c r="G825" s="41"/>
      <c r="H825" s="53"/>
      <c r="I825" s="55"/>
      <c r="J825" s="41"/>
      <c r="K825" s="41"/>
      <c r="L825" s="56"/>
      <c r="M825" s="41"/>
      <c r="N825" s="41"/>
      <c r="O825" s="41"/>
      <c r="P825" s="41"/>
      <c r="Q825" s="53"/>
      <c r="R825" s="41"/>
      <c r="S825" s="41"/>
      <c r="T825" s="57"/>
      <c r="U825" s="41"/>
      <c r="V825" s="41"/>
      <c r="W825" s="56"/>
      <c r="X825" s="41"/>
      <c r="Y825" s="58"/>
      <c r="Z825" s="41"/>
      <c r="AA825" s="41"/>
      <c r="AB825" s="171" t="str" cm="1">
        <f t="array" ref="AB825">IFERROR(IF(COUNTA('Detailed Inventory'!$B825:$AA825)=0,"",IF(AND($B825="",$C825=""),"Error: Missing Response in Column B or C",IF(OR($E825="",$Q825=""),"Error: Missing Response in Column E or Q",INDEX(SL_Class[Entire SL Classification],MATCH(SUMIFS(SL_Class[Unique ID],SL_Class[UpSys SL Material],I825,SL_Class[UpSys Ever Previously Lead],H825,SL_Class[DownCus SL Material],T825),SL_Class[Unique ID],0),0)))),"Error: Invalid Column H, I, or T. Check spelling &amp; valid options (see dropdown)")</f>
        <v/>
      </c>
      <c r="AC825" s="32"/>
      <c r="AD825" s="31" t="b">
        <f t="shared" si="24"/>
        <v>0</v>
      </c>
      <c r="AE825" s="31" t="b">
        <f t="shared" si="25"/>
        <v>0</v>
      </c>
    </row>
    <row r="826" spans="1:31" ht="50.15" customHeight="1" x14ac:dyDescent="0.35">
      <c r="A826" s="101">
        <v>821</v>
      </c>
      <c r="B826" s="53"/>
      <c r="C826" s="41"/>
      <c r="D826" s="54"/>
      <c r="E826" s="53"/>
      <c r="F826" s="41"/>
      <c r="G826" s="41"/>
      <c r="H826" s="53"/>
      <c r="I826" s="55"/>
      <c r="J826" s="41"/>
      <c r="K826" s="41"/>
      <c r="L826" s="56"/>
      <c r="M826" s="41"/>
      <c r="N826" s="41"/>
      <c r="O826" s="41"/>
      <c r="P826" s="41"/>
      <c r="Q826" s="53"/>
      <c r="R826" s="41"/>
      <c r="S826" s="41"/>
      <c r="T826" s="57"/>
      <c r="U826" s="41"/>
      <c r="V826" s="41"/>
      <c r="W826" s="56"/>
      <c r="X826" s="41"/>
      <c r="Y826" s="58"/>
      <c r="Z826" s="41"/>
      <c r="AA826" s="41"/>
      <c r="AB826" s="171" t="str" cm="1">
        <f t="array" ref="AB826">IFERROR(IF(COUNTA('Detailed Inventory'!$B826:$AA826)=0,"",IF(AND($B826="",$C826=""),"Error: Missing Response in Column B or C",IF(OR($E826="",$Q826=""),"Error: Missing Response in Column E or Q",INDEX(SL_Class[Entire SL Classification],MATCH(SUMIFS(SL_Class[Unique ID],SL_Class[UpSys SL Material],I826,SL_Class[UpSys Ever Previously Lead],H826,SL_Class[DownCus SL Material],T826),SL_Class[Unique ID],0),0)))),"Error: Invalid Column H, I, or T. Check spelling &amp; valid options (see dropdown)")</f>
        <v/>
      </c>
      <c r="AC826" s="32"/>
      <c r="AD826" s="31" t="b">
        <f t="shared" si="24"/>
        <v>0</v>
      </c>
      <c r="AE826" s="31" t="b">
        <f t="shared" si="25"/>
        <v>0</v>
      </c>
    </row>
    <row r="827" spans="1:31" ht="50.15" customHeight="1" x14ac:dyDescent="0.35">
      <c r="A827" s="100">
        <v>822</v>
      </c>
      <c r="B827" s="53"/>
      <c r="C827" s="41"/>
      <c r="D827" s="54"/>
      <c r="E827" s="53"/>
      <c r="F827" s="41"/>
      <c r="G827" s="41"/>
      <c r="H827" s="53"/>
      <c r="I827" s="55"/>
      <c r="J827" s="41"/>
      <c r="K827" s="41"/>
      <c r="L827" s="56"/>
      <c r="M827" s="41"/>
      <c r="N827" s="41"/>
      <c r="O827" s="41"/>
      <c r="P827" s="41"/>
      <c r="Q827" s="53"/>
      <c r="R827" s="41"/>
      <c r="S827" s="41"/>
      <c r="T827" s="57"/>
      <c r="U827" s="41"/>
      <c r="V827" s="41"/>
      <c r="W827" s="56"/>
      <c r="X827" s="41"/>
      <c r="Y827" s="58"/>
      <c r="Z827" s="41"/>
      <c r="AA827" s="41"/>
      <c r="AB827" s="171" t="str" cm="1">
        <f t="array" ref="AB827">IFERROR(IF(COUNTA('Detailed Inventory'!$B827:$AA827)=0,"",IF(AND($B827="",$C827=""),"Error: Missing Response in Column B or C",IF(OR($E827="",$Q827=""),"Error: Missing Response in Column E or Q",INDEX(SL_Class[Entire SL Classification],MATCH(SUMIFS(SL_Class[Unique ID],SL_Class[UpSys SL Material],I827,SL_Class[UpSys Ever Previously Lead],H827,SL_Class[DownCus SL Material],T827),SL_Class[Unique ID],0),0)))),"Error: Invalid Column H, I, or T. Check spelling &amp; valid options (see dropdown)")</f>
        <v/>
      </c>
      <c r="AC827" s="32"/>
      <c r="AD827" s="31" t="b">
        <f t="shared" si="24"/>
        <v>0</v>
      </c>
      <c r="AE827" s="31" t="b">
        <f t="shared" si="25"/>
        <v>0</v>
      </c>
    </row>
    <row r="828" spans="1:31" ht="50.15" customHeight="1" x14ac:dyDescent="0.35">
      <c r="A828" s="101">
        <v>823</v>
      </c>
      <c r="B828" s="53"/>
      <c r="C828" s="41"/>
      <c r="D828" s="54"/>
      <c r="E828" s="53"/>
      <c r="F828" s="41"/>
      <c r="G828" s="41"/>
      <c r="H828" s="53"/>
      <c r="I828" s="55"/>
      <c r="J828" s="41"/>
      <c r="K828" s="41"/>
      <c r="L828" s="56"/>
      <c r="M828" s="41"/>
      <c r="N828" s="41"/>
      <c r="O828" s="41"/>
      <c r="P828" s="41"/>
      <c r="Q828" s="53"/>
      <c r="R828" s="41"/>
      <c r="S828" s="41"/>
      <c r="T828" s="57"/>
      <c r="U828" s="41"/>
      <c r="V828" s="41"/>
      <c r="W828" s="56"/>
      <c r="X828" s="41"/>
      <c r="Y828" s="58"/>
      <c r="Z828" s="41"/>
      <c r="AA828" s="41"/>
      <c r="AB828" s="171" t="str" cm="1">
        <f t="array" ref="AB828">IFERROR(IF(COUNTA('Detailed Inventory'!$B828:$AA828)=0,"",IF(AND($B828="",$C828=""),"Error: Missing Response in Column B or C",IF(OR($E828="",$Q828=""),"Error: Missing Response in Column E or Q",INDEX(SL_Class[Entire SL Classification],MATCH(SUMIFS(SL_Class[Unique ID],SL_Class[UpSys SL Material],I828,SL_Class[UpSys Ever Previously Lead],H828,SL_Class[DownCus SL Material],T828),SL_Class[Unique ID],0),0)))),"Error: Invalid Column H, I, or T. Check spelling &amp; valid options (see dropdown)")</f>
        <v/>
      </c>
      <c r="AC828" s="32"/>
      <c r="AD828" s="31" t="b">
        <f t="shared" si="24"/>
        <v>0</v>
      </c>
      <c r="AE828" s="31" t="b">
        <f t="shared" si="25"/>
        <v>0</v>
      </c>
    </row>
    <row r="829" spans="1:31" ht="50.15" customHeight="1" x14ac:dyDescent="0.35">
      <c r="A829" s="100">
        <v>824</v>
      </c>
      <c r="B829" s="53"/>
      <c r="C829" s="41"/>
      <c r="D829" s="54"/>
      <c r="E829" s="53"/>
      <c r="F829" s="41"/>
      <c r="G829" s="41"/>
      <c r="H829" s="53"/>
      <c r="I829" s="55"/>
      <c r="J829" s="41"/>
      <c r="K829" s="41"/>
      <c r="L829" s="56"/>
      <c r="M829" s="41"/>
      <c r="N829" s="41"/>
      <c r="O829" s="41"/>
      <c r="P829" s="41"/>
      <c r="Q829" s="53"/>
      <c r="R829" s="41"/>
      <c r="S829" s="41"/>
      <c r="T829" s="57"/>
      <c r="U829" s="41"/>
      <c r="V829" s="41"/>
      <c r="W829" s="56"/>
      <c r="X829" s="41"/>
      <c r="Y829" s="58"/>
      <c r="Z829" s="41"/>
      <c r="AA829" s="41"/>
      <c r="AB829" s="171" t="str" cm="1">
        <f t="array" ref="AB829">IFERROR(IF(COUNTA('Detailed Inventory'!$B829:$AA829)=0,"",IF(AND($B829="",$C829=""),"Error: Missing Response in Column B or C",IF(OR($E829="",$Q829=""),"Error: Missing Response in Column E or Q",INDEX(SL_Class[Entire SL Classification],MATCH(SUMIFS(SL_Class[Unique ID],SL_Class[UpSys SL Material],I829,SL_Class[UpSys Ever Previously Lead],H829,SL_Class[DownCus SL Material],T829),SL_Class[Unique ID],0),0)))),"Error: Invalid Column H, I, or T. Check spelling &amp; valid options (see dropdown)")</f>
        <v/>
      </c>
      <c r="AC829" s="32"/>
      <c r="AD829" s="31" t="b">
        <f t="shared" si="24"/>
        <v>0</v>
      </c>
      <c r="AE829" s="31" t="b">
        <f t="shared" si="25"/>
        <v>0</v>
      </c>
    </row>
    <row r="830" spans="1:31" ht="50.15" customHeight="1" x14ac:dyDescent="0.35">
      <c r="A830" s="101">
        <v>825</v>
      </c>
      <c r="B830" s="53"/>
      <c r="C830" s="41"/>
      <c r="D830" s="54"/>
      <c r="E830" s="53"/>
      <c r="F830" s="41"/>
      <c r="G830" s="41"/>
      <c r="H830" s="53"/>
      <c r="I830" s="55"/>
      <c r="J830" s="41"/>
      <c r="K830" s="41"/>
      <c r="L830" s="56"/>
      <c r="M830" s="41"/>
      <c r="N830" s="41"/>
      <c r="O830" s="41"/>
      <c r="P830" s="41"/>
      <c r="Q830" s="53"/>
      <c r="R830" s="41"/>
      <c r="S830" s="41"/>
      <c r="T830" s="57"/>
      <c r="U830" s="41"/>
      <c r="V830" s="41"/>
      <c r="W830" s="56"/>
      <c r="X830" s="41"/>
      <c r="Y830" s="58"/>
      <c r="Z830" s="41"/>
      <c r="AA830" s="41"/>
      <c r="AB830" s="171" t="str" cm="1">
        <f t="array" ref="AB830">IFERROR(IF(COUNTA('Detailed Inventory'!$B830:$AA830)=0,"",IF(AND($B830="",$C830=""),"Error: Missing Response in Column B or C",IF(OR($E830="",$Q830=""),"Error: Missing Response in Column E or Q",INDEX(SL_Class[Entire SL Classification],MATCH(SUMIFS(SL_Class[Unique ID],SL_Class[UpSys SL Material],I830,SL_Class[UpSys Ever Previously Lead],H830,SL_Class[DownCus SL Material],T830),SL_Class[Unique ID],0),0)))),"Error: Invalid Column H, I, or T. Check spelling &amp; valid options (see dropdown)")</f>
        <v/>
      </c>
      <c r="AC830" s="32"/>
      <c r="AD830" s="31" t="b">
        <f t="shared" si="24"/>
        <v>0</v>
      </c>
      <c r="AE830" s="31" t="b">
        <f t="shared" si="25"/>
        <v>0</v>
      </c>
    </row>
    <row r="831" spans="1:31" ht="50.15" customHeight="1" x14ac:dyDescent="0.35">
      <c r="A831" s="100">
        <v>826</v>
      </c>
      <c r="B831" s="53"/>
      <c r="C831" s="41"/>
      <c r="D831" s="54"/>
      <c r="E831" s="53"/>
      <c r="F831" s="41"/>
      <c r="G831" s="41"/>
      <c r="H831" s="53"/>
      <c r="I831" s="55"/>
      <c r="J831" s="41"/>
      <c r="K831" s="41"/>
      <c r="L831" s="56"/>
      <c r="M831" s="41"/>
      <c r="N831" s="41"/>
      <c r="O831" s="41"/>
      <c r="P831" s="41"/>
      <c r="Q831" s="53"/>
      <c r="R831" s="41"/>
      <c r="S831" s="41"/>
      <c r="T831" s="57"/>
      <c r="U831" s="41"/>
      <c r="V831" s="41"/>
      <c r="W831" s="56"/>
      <c r="X831" s="41"/>
      <c r="Y831" s="58"/>
      <c r="Z831" s="41"/>
      <c r="AA831" s="41"/>
      <c r="AB831" s="171" t="str" cm="1">
        <f t="array" ref="AB831">IFERROR(IF(COUNTA('Detailed Inventory'!$B831:$AA831)=0,"",IF(AND($B831="",$C831=""),"Error: Missing Response in Column B or C",IF(OR($E831="",$Q831=""),"Error: Missing Response in Column E or Q",INDEX(SL_Class[Entire SL Classification],MATCH(SUMIFS(SL_Class[Unique ID],SL_Class[UpSys SL Material],I831,SL_Class[UpSys Ever Previously Lead],H831,SL_Class[DownCus SL Material],T831),SL_Class[Unique ID],0),0)))),"Error: Invalid Column H, I, or T. Check spelling &amp; valid options (see dropdown)")</f>
        <v/>
      </c>
      <c r="AC831" s="32"/>
      <c r="AD831" s="31" t="b">
        <f t="shared" si="24"/>
        <v>0</v>
      </c>
      <c r="AE831" s="31" t="b">
        <f t="shared" si="25"/>
        <v>0</v>
      </c>
    </row>
    <row r="832" spans="1:31" ht="50.15" customHeight="1" x14ac:dyDescent="0.35">
      <c r="A832" s="101">
        <v>827</v>
      </c>
      <c r="B832" s="53"/>
      <c r="C832" s="41"/>
      <c r="D832" s="54"/>
      <c r="E832" s="53"/>
      <c r="F832" s="41"/>
      <c r="G832" s="41"/>
      <c r="H832" s="53"/>
      <c r="I832" s="55"/>
      <c r="J832" s="41"/>
      <c r="K832" s="41"/>
      <c r="L832" s="56"/>
      <c r="M832" s="41"/>
      <c r="N832" s="41"/>
      <c r="O832" s="41"/>
      <c r="P832" s="41"/>
      <c r="Q832" s="53"/>
      <c r="R832" s="41"/>
      <c r="S832" s="41"/>
      <c r="T832" s="57"/>
      <c r="U832" s="41"/>
      <c r="V832" s="41"/>
      <c r="W832" s="56"/>
      <c r="X832" s="41"/>
      <c r="Y832" s="58"/>
      <c r="Z832" s="41"/>
      <c r="AA832" s="41"/>
      <c r="AB832" s="171" t="str" cm="1">
        <f t="array" ref="AB832">IFERROR(IF(COUNTA('Detailed Inventory'!$B832:$AA832)=0,"",IF(AND($B832="",$C832=""),"Error: Missing Response in Column B or C",IF(OR($E832="",$Q832=""),"Error: Missing Response in Column E or Q",INDEX(SL_Class[Entire SL Classification],MATCH(SUMIFS(SL_Class[Unique ID],SL_Class[UpSys SL Material],I832,SL_Class[UpSys Ever Previously Lead],H832,SL_Class[DownCus SL Material],T832),SL_Class[Unique ID],0),0)))),"Error: Invalid Column H, I, or T. Check spelling &amp; valid options (see dropdown)")</f>
        <v/>
      </c>
      <c r="AC832" s="32"/>
      <c r="AD832" s="31" t="b">
        <f t="shared" si="24"/>
        <v>0</v>
      </c>
      <c r="AE832" s="31" t="b">
        <f t="shared" si="25"/>
        <v>0</v>
      </c>
    </row>
    <row r="833" spans="1:31" ht="50.15" customHeight="1" x14ac:dyDescent="0.35">
      <c r="A833" s="100">
        <v>828</v>
      </c>
      <c r="B833" s="53"/>
      <c r="C833" s="41"/>
      <c r="D833" s="54"/>
      <c r="E833" s="53"/>
      <c r="F833" s="41"/>
      <c r="G833" s="41"/>
      <c r="H833" s="53"/>
      <c r="I833" s="55"/>
      <c r="J833" s="41"/>
      <c r="K833" s="41"/>
      <c r="L833" s="56"/>
      <c r="M833" s="41"/>
      <c r="N833" s="41"/>
      <c r="O833" s="41"/>
      <c r="P833" s="41"/>
      <c r="Q833" s="53"/>
      <c r="R833" s="41"/>
      <c r="S833" s="41"/>
      <c r="T833" s="57"/>
      <c r="U833" s="41"/>
      <c r="V833" s="41"/>
      <c r="W833" s="56"/>
      <c r="X833" s="41"/>
      <c r="Y833" s="58"/>
      <c r="Z833" s="41"/>
      <c r="AA833" s="41"/>
      <c r="AB833" s="171" t="str" cm="1">
        <f t="array" ref="AB833">IFERROR(IF(COUNTA('Detailed Inventory'!$B833:$AA833)=0,"",IF(AND($B833="",$C833=""),"Error: Missing Response in Column B or C",IF(OR($E833="",$Q833=""),"Error: Missing Response in Column E or Q",INDEX(SL_Class[Entire SL Classification],MATCH(SUMIFS(SL_Class[Unique ID],SL_Class[UpSys SL Material],I833,SL_Class[UpSys Ever Previously Lead],H833,SL_Class[DownCus SL Material],T833),SL_Class[Unique ID],0),0)))),"Error: Invalid Column H, I, or T. Check spelling &amp; valid options (see dropdown)")</f>
        <v/>
      </c>
      <c r="AC833" s="32"/>
      <c r="AD833" s="31" t="b">
        <f t="shared" si="24"/>
        <v>0</v>
      </c>
      <c r="AE833" s="31" t="b">
        <f t="shared" si="25"/>
        <v>0</v>
      </c>
    </row>
    <row r="834" spans="1:31" ht="50.15" customHeight="1" x14ac:dyDescent="0.35">
      <c r="A834" s="101">
        <v>829</v>
      </c>
      <c r="B834" s="53"/>
      <c r="C834" s="41"/>
      <c r="D834" s="54"/>
      <c r="E834" s="53"/>
      <c r="F834" s="41"/>
      <c r="G834" s="41"/>
      <c r="H834" s="53"/>
      <c r="I834" s="55"/>
      <c r="J834" s="41"/>
      <c r="K834" s="41"/>
      <c r="L834" s="56"/>
      <c r="M834" s="41"/>
      <c r="N834" s="41"/>
      <c r="O834" s="41"/>
      <c r="P834" s="41"/>
      <c r="Q834" s="53"/>
      <c r="R834" s="41"/>
      <c r="S834" s="41"/>
      <c r="T834" s="57"/>
      <c r="U834" s="41"/>
      <c r="V834" s="41"/>
      <c r="W834" s="56"/>
      <c r="X834" s="41"/>
      <c r="Y834" s="58"/>
      <c r="Z834" s="41"/>
      <c r="AA834" s="41"/>
      <c r="AB834" s="171" t="str" cm="1">
        <f t="array" ref="AB834">IFERROR(IF(COUNTA('Detailed Inventory'!$B834:$AA834)=0,"",IF(AND($B834="",$C834=""),"Error: Missing Response in Column B or C",IF(OR($E834="",$Q834=""),"Error: Missing Response in Column E or Q",INDEX(SL_Class[Entire SL Classification],MATCH(SUMIFS(SL_Class[Unique ID],SL_Class[UpSys SL Material],I834,SL_Class[UpSys Ever Previously Lead],H834,SL_Class[DownCus SL Material],T834),SL_Class[Unique ID],0),0)))),"Error: Invalid Column H, I, or T. Check spelling &amp; valid options (see dropdown)")</f>
        <v/>
      </c>
      <c r="AC834" s="32"/>
      <c r="AD834" s="31" t="b">
        <f t="shared" si="24"/>
        <v>0</v>
      </c>
      <c r="AE834" s="31" t="b">
        <f t="shared" si="25"/>
        <v>0</v>
      </c>
    </row>
    <row r="835" spans="1:31" ht="50.15" customHeight="1" x14ac:dyDescent="0.35">
      <c r="A835" s="100">
        <v>830</v>
      </c>
      <c r="B835" s="53"/>
      <c r="C835" s="41"/>
      <c r="D835" s="54"/>
      <c r="E835" s="53"/>
      <c r="F835" s="41"/>
      <c r="G835" s="41"/>
      <c r="H835" s="53"/>
      <c r="I835" s="55"/>
      <c r="J835" s="41"/>
      <c r="K835" s="41"/>
      <c r="L835" s="56"/>
      <c r="M835" s="41"/>
      <c r="N835" s="41"/>
      <c r="O835" s="41"/>
      <c r="P835" s="41"/>
      <c r="Q835" s="53"/>
      <c r="R835" s="41"/>
      <c r="S835" s="41"/>
      <c r="T835" s="57"/>
      <c r="U835" s="41"/>
      <c r="V835" s="41"/>
      <c r="W835" s="56"/>
      <c r="X835" s="41"/>
      <c r="Y835" s="58"/>
      <c r="Z835" s="41"/>
      <c r="AA835" s="41"/>
      <c r="AB835" s="171" t="str" cm="1">
        <f t="array" ref="AB835">IFERROR(IF(COUNTA('Detailed Inventory'!$B835:$AA835)=0,"",IF(AND($B835="",$C835=""),"Error: Missing Response in Column B or C",IF(OR($E835="",$Q835=""),"Error: Missing Response in Column E or Q",INDEX(SL_Class[Entire SL Classification],MATCH(SUMIFS(SL_Class[Unique ID],SL_Class[UpSys SL Material],I835,SL_Class[UpSys Ever Previously Lead],H835,SL_Class[DownCus SL Material],T835),SL_Class[Unique ID],0),0)))),"Error: Invalid Column H, I, or T. Check spelling &amp; valid options (see dropdown)")</f>
        <v/>
      </c>
      <c r="AC835" s="32"/>
      <c r="AD835" s="31" t="b">
        <f t="shared" si="24"/>
        <v>0</v>
      </c>
      <c r="AE835" s="31" t="b">
        <f t="shared" si="25"/>
        <v>0</v>
      </c>
    </row>
    <row r="836" spans="1:31" ht="50.15" customHeight="1" x14ac:dyDescent="0.35">
      <c r="A836" s="101">
        <v>831</v>
      </c>
      <c r="B836" s="53"/>
      <c r="C836" s="41"/>
      <c r="D836" s="54"/>
      <c r="E836" s="53"/>
      <c r="F836" s="41"/>
      <c r="G836" s="41"/>
      <c r="H836" s="53"/>
      <c r="I836" s="55"/>
      <c r="J836" s="41"/>
      <c r="K836" s="41"/>
      <c r="L836" s="56"/>
      <c r="M836" s="41"/>
      <c r="N836" s="41"/>
      <c r="O836" s="41"/>
      <c r="P836" s="41"/>
      <c r="Q836" s="53"/>
      <c r="R836" s="41"/>
      <c r="S836" s="41"/>
      <c r="T836" s="57"/>
      <c r="U836" s="41"/>
      <c r="V836" s="41"/>
      <c r="W836" s="56"/>
      <c r="X836" s="41"/>
      <c r="Y836" s="58"/>
      <c r="Z836" s="41"/>
      <c r="AA836" s="41"/>
      <c r="AB836" s="171" t="str" cm="1">
        <f t="array" ref="AB836">IFERROR(IF(COUNTA('Detailed Inventory'!$B836:$AA836)=0,"",IF(AND($B836="",$C836=""),"Error: Missing Response in Column B or C",IF(OR($E836="",$Q836=""),"Error: Missing Response in Column E or Q",INDEX(SL_Class[Entire SL Classification],MATCH(SUMIFS(SL_Class[Unique ID],SL_Class[UpSys SL Material],I836,SL_Class[UpSys Ever Previously Lead],H836,SL_Class[DownCus SL Material],T836),SL_Class[Unique ID],0),0)))),"Error: Invalid Column H, I, or T. Check spelling &amp; valid options (see dropdown)")</f>
        <v/>
      </c>
      <c r="AC836" s="32"/>
      <c r="AD836" s="31" t="b">
        <f t="shared" si="24"/>
        <v>0</v>
      </c>
      <c r="AE836" s="31" t="b">
        <f t="shared" si="25"/>
        <v>0</v>
      </c>
    </row>
    <row r="837" spans="1:31" ht="50.15" customHeight="1" x14ac:dyDescent="0.35">
      <c r="A837" s="100">
        <v>832</v>
      </c>
      <c r="B837" s="53"/>
      <c r="C837" s="41"/>
      <c r="D837" s="54"/>
      <c r="E837" s="53"/>
      <c r="F837" s="41"/>
      <c r="G837" s="41"/>
      <c r="H837" s="53"/>
      <c r="I837" s="55"/>
      <c r="J837" s="41"/>
      <c r="K837" s="41"/>
      <c r="L837" s="56"/>
      <c r="M837" s="41"/>
      <c r="N837" s="41"/>
      <c r="O837" s="41"/>
      <c r="P837" s="41"/>
      <c r="Q837" s="53"/>
      <c r="R837" s="41"/>
      <c r="S837" s="41"/>
      <c r="T837" s="57"/>
      <c r="U837" s="41"/>
      <c r="V837" s="41"/>
      <c r="W837" s="56"/>
      <c r="X837" s="41"/>
      <c r="Y837" s="58"/>
      <c r="Z837" s="41"/>
      <c r="AA837" s="41"/>
      <c r="AB837" s="171" t="str" cm="1">
        <f t="array" ref="AB837">IFERROR(IF(COUNTA('Detailed Inventory'!$B837:$AA837)=0,"",IF(AND($B837="",$C837=""),"Error: Missing Response in Column B or C",IF(OR($E837="",$Q837=""),"Error: Missing Response in Column E or Q",INDEX(SL_Class[Entire SL Classification],MATCH(SUMIFS(SL_Class[Unique ID],SL_Class[UpSys SL Material],I837,SL_Class[UpSys Ever Previously Lead],H837,SL_Class[DownCus SL Material],T837),SL_Class[Unique ID],0),0)))),"Error: Invalid Column H, I, or T. Check spelling &amp; valid options (see dropdown)")</f>
        <v/>
      </c>
      <c r="AC837" s="32"/>
      <c r="AD837" s="31" t="b">
        <f t="shared" si="24"/>
        <v>0</v>
      </c>
      <c r="AE837" s="31" t="b">
        <f t="shared" si="25"/>
        <v>0</v>
      </c>
    </row>
    <row r="838" spans="1:31" ht="50.15" customHeight="1" x14ac:dyDescent="0.35">
      <c r="A838" s="101">
        <v>833</v>
      </c>
      <c r="B838" s="53"/>
      <c r="C838" s="41"/>
      <c r="D838" s="54"/>
      <c r="E838" s="53"/>
      <c r="F838" s="41"/>
      <c r="G838" s="41"/>
      <c r="H838" s="53"/>
      <c r="I838" s="55"/>
      <c r="J838" s="41"/>
      <c r="K838" s="41"/>
      <c r="L838" s="56"/>
      <c r="M838" s="41"/>
      <c r="N838" s="41"/>
      <c r="O838" s="41"/>
      <c r="P838" s="41"/>
      <c r="Q838" s="53"/>
      <c r="R838" s="41"/>
      <c r="S838" s="41"/>
      <c r="T838" s="57"/>
      <c r="U838" s="41"/>
      <c r="V838" s="41"/>
      <c r="W838" s="56"/>
      <c r="X838" s="41"/>
      <c r="Y838" s="58"/>
      <c r="Z838" s="41"/>
      <c r="AA838" s="41"/>
      <c r="AB838" s="171" t="str" cm="1">
        <f t="array" ref="AB838">IFERROR(IF(COUNTA('Detailed Inventory'!$B838:$AA838)=0,"",IF(AND($B838="",$C838=""),"Error: Missing Response in Column B or C",IF(OR($E838="",$Q838=""),"Error: Missing Response in Column E or Q",INDEX(SL_Class[Entire SL Classification],MATCH(SUMIFS(SL_Class[Unique ID],SL_Class[UpSys SL Material],I838,SL_Class[UpSys Ever Previously Lead],H838,SL_Class[DownCus SL Material],T838),SL_Class[Unique ID],0),0)))),"Error: Invalid Column H, I, or T. Check spelling &amp; valid options (see dropdown)")</f>
        <v/>
      </c>
      <c r="AC838" s="32"/>
      <c r="AD838" s="31" t="b">
        <f t="shared" ref="AD838:AD901" si="26">COUNTIFS($B$6:$B$5005,"&lt;&gt;0",$B$6:$B$5005,"&lt;&gt;",$B$6:$B$5005,B838)&gt;1</f>
        <v>0</v>
      </c>
      <c r="AE838" s="31" t="b">
        <f t="shared" ref="AE838:AE901" si="27">COUNTIFS($C$6:$C$5005,"&lt;&gt;0",$C$6:$C$5005,"&lt;&gt;",$C$6:$C$5005,C838)&gt;1</f>
        <v>0</v>
      </c>
    </row>
    <row r="839" spans="1:31" ht="50.15" customHeight="1" x14ac:dyDescent="0.35">
      <c r="A839" s="100">
        <v>834</v>
      </c>
      <c r="B839" s="53"/>
      <c r="C839" s="41"/>
      <c r="D839" s="54"/>
      <c r="E839" s="53"/>
      <c r="F839" s="41"/>
      <c r="G839" s="41"/>
      <c r="H839" s="53"/>
      <c r="I839" s="55"/>
      <c r="J839" s="41"/>
      <c r="K839" s="41"/>
      <c r="L839" s="56"/>
      <c r="M839" s="41"/>
      <c r="N839" s="41"/>
      <c r="O839" s="41"/>
      <c r="P839" s="41"/>
      <c r="Q839" s="53"/>
      <c r="R839" s="41"/>
      <c r="S839" s="41"/>
      <c r="T839" s="57"/>
      <c r="U839" s="41"/>
      <c r="V839" s="41"/>
      <c r="W839" s="56"/>
      <c r="X839" s="41"/>
      <c r="Y839" s="58"/>
      <c r="Z839" s="41"/>
      <c r="AA839" s="41"/>
      <c r="AB839" s="171" t="str" cm="1">
        <f t="array" ref="AB839">IFERROR(IF(COUNTA('Detailed Inventory'!$B839:$AA839)=0,"",IF(AND($B839="",$C839=""),"Error: Missing Response in Column B or C",IF(OR($E839="",$Q839=""),"Error: Missing Response in Column E or Q",INDEX(SL_Class[Entire SL Classification],MATCH(SUMIFS(SL_Class[Unique ID],SL_Class[UpSys SL Material],I839,SL_Class[UpSys Ever Previously Lead],H839,SL_Class[DownCus SL Material],T839),SL_Class[Unique ID],0),0)))),"Error: Invalid Column H, I, or T. Check spelling &amp; valid options (see dropdown)")</f>
        <v/>
      </c>
      <c r="AC839" s="32"/>
      <c r="AD839" s="31" t="b">
        <f t="shared" si="26"/>
        <v>0</v>
      </c>
      <c r="AE839" s="31" t="b">
        <f t="shared" si="27"/>
        <v>0</v>
      </c>
    </row>
    <row r="840" spans="1:31" ht="50.15" customHeight="1" x14ac:dyDescent="0.35">
      <c r="A840" s="101">
        <v>835</v>
      </c>
      <c r="B840" s="53"/>
      <c r="C840" s="41"/>
      <c r="D840" s="54"/>
      <c r="E840" s="53"/>
      <c r="F840" s="41"/>
      <c r="G840" s="41"/>
      <c r="H840" s="53"/>
      <c r="I840" s="55"/>
      <c r="J840" s="41"/>
      <c r="K840" s="41"/>
      <c r="L840" s="56"/>
      <c r="M840" s="41"/>
      <c r="N840" s="41"/>
      <c r="O840" s="41"/>
      <c r="P840" s="41"/>
      <c r="Q840" s="53"/>
      <c r="R840" s="41"/>
      <c r="S840" s="41"/>
      <c r="T840" s="57"/>
      <c r="U840" s="41"/>
      <c r="V840" s="41"/>
      <c r="W840" s="56"/>
      <c r="X840" s="41"/>
      <c r="Y840" s="58"/>
      <c r="Z840" s="41"/>
      <c r="AA840" s="41"/>
      <c r="AB840" s="171" t="str" cm="1">
        <f t="array" ref="AB840">IFERROR(IF(COUNTA('Detailed Inventory'!$B840:$AA840)=0,"",IF(AND($B840="",$C840=""),"Error: Missing Response in Column B or C",IF(OR($E840="",$Q840=""),"Error: Missing Response in Column E or Q",INDEX(SL_Class[Entire SL Classification],MATCH(SUMIFS(SL_Class[Unique ID],SL_Class[UpSys SL Material],I840,SL_Class[UpSys Ever Previously Lead],H840,SL_Class[DownCus SL Material],T840),SL_Class[Unique ID],0),0)))),"Error: Invalid Column H, I, or T. Check spelling &amp; valid options (see dropdown)")</f>
        <v/>
      </c>
      <c r="AC840" s="32"/>
      <c r="AD840" s="31" t="b">
        <f t="shared" si="26"/>
        <v>0</v>
      </c>
      <c r="AE840" s="31" t="b">
        <f t="shared" si="27"/>
        <v>0</v>
      </c>
    </row>
    <row r="841" spans="1:31" ht="50.15" customHeight="1" x14ac:dyDescent="0.35">
      <c r="A841" s="100">
        <v>836</v>
      </c>
      <c r="B841" s="53"/>
      <c r="C841" s="41"/>
      <c r="D841" s="54"/>
      <c r="E841" s="53"/>
      <c r="F841" s="41"/>
      <c r="G841" s="41"/>
      <c r="H841" s="53"/>
      <c r="I841" s="55"/>
      <c r="J841" s="41"/>
      <c r="K841" s="41"/>
      <c r="L841" s="56"/>
      <c r="M841" s="41"/>
      <c r="N841" s="41"/>
      <c r="O841" s="41"/>
      <c r="P841" s="41"/>
      <c r="Q841" s="53"/>
      <c r="R841" s="41"/>
      <c r="S841" s="41"/>
      <c r="T841" s="57"/>
      <c r="U841" s="41"/>
      <c r="V841" s="41"/>
      <c r="W841" s="56"/>
      <c r="X841" s="41"/>
      <c r="Y841" s="58"/>
      <c r="Z841" s="41"/>
      <c r="AA841" s="41"/>
      <c r="AB841" s="171" t="str" cm="1">
        <f t="array" ref="AB841">IFERROR(IF(COUNTA('Detailed Inventory'!$B841:$AA841)=0,"",IF(AND($B841="",$C841=""),"Error: Missing Response in Column B or C",IF(OR($E841="",$Q841=""),"Error: Missing Response in Column E or Q",INDEX(SL_Class[Entire SL Classification],MATCH(SUMIFS(SL_Class[Unique ID],SL_Class[UpSys SL Material],I841,SL_Class[UpSys Ever Previously Lead],H841,SL_Class[DownCus SL Material],T841),SL_Class[Unique ID],0),0)))),"Error: Invalid Column H, I, or T. Check spelling &amp; valid options (see dropdown)")</f>
        <v/>
      </c>
      <c r="AC841" s="32"/>
      <c r="AD841" s="31" t="b">
        <f t="shared" si="26"/>
        <v>0</v>
      </c>
      <c r="AE841" s="31" t="b">
        <f t="shared" si="27"/>
        <v>0</v>
      </c>
    </row>
    <row r="842" spans="1:31" ht="50.15" customHeight="1" x14ac:dyDescent="0.35">
      <c r="A842" s="101">
        <v>837</v>
      </c>
      <c r="B842" s="53"/>
      <c r="C842" s="41"/>
      <c r="D842" s="54"/>
      <c r="E842" s="53"/>
      <c r="F842" s="41"/>
      <c r="G842" s="41"/>
      <c r="H842" s="53"/>
      <c r="I842" s="55"/>
      <c r="J842" s="41"/>
      <c r="K842" s="41"/>
      <c r="L842" s="56"/>
      <c r="M842" s="41"/>
      <c r="N842" s="41"/>
      <c r="O842" s="41"/>
      <c r="P842" s="41"/>
      <c r="Q842" s="53"/>
      <c r="R842" s="41"/>
      <c r="S842" s="41"/>
      <c r="T842" s="57"/>
      <c r="U842" s="41"/>
      <c r="V842" s="41"/>
      <c r="W842" s="56"/>
      <c r="X842" s="41"/>
      <c r="Y842" s="58"/>
      <c r="Z842" s="41"/>
      <c r="AA842" s="41"/>
      <c r="AB842" s="171" t="str" cm="1">
        <f t="array" ref="AB842">IFERROR(IF(COUNTA('Detailed Inventory'!$B842:$AA842)=0,"",IF(AND($B842="",$C842=""),"Error: Missing Response in Column B or C",IF(OR($E842="",$Q842=""),"Error: Missing Response in Column E or Q",INDEX(SL_Class[Entire SL Classification],MATCH(SUMIFS(SL_Class[Unique ID],SL_Class[UpSys SL Material],I842,SL_Class[UpSys Ever Previously Lead],H842,SL_Class[DownCus SL Material],T842),SL_Class[Unique ID],0),0)))),"Error: Invalid Column H, I, or T. Check spelling &amp; valid options (see dropdown)")</f>
        <v/>
      </c>
      <c r="AC842" s="32"/>
      <c r="AD842" s="31" t="b">
        <f t="shared" si="26"/>
        <v>0</v>
      </c>
      <c r="AE842" s="31" t="b">
        <f t="shared" si="27"/>
        <v>0</v>
      </c>
    </row>
    <row r="843" spans="1:31" ht="50.15" customHeight="1" x14ac:dyDescent="0.35">
      <c r="A843" s="100">
        <v>838</v>
      </c>
      <c r="B843" s="53"/>
      <c r="C843" s="41"/>
      <c r="D843" s="54"/>
      <c r="E843" s="53"/>
      <c r="F843" s="41"/>
      <c r="G843" s="41"/>
      <c r="H843" s="53"/>
      <c r="I843" s="55"/>
      <c r="J843" s="41"/>
      <c r="K843" s="41"/>
      <c r="L843" s="56"/>
      <c r="M843" s="41"/>
      <c r="N843" s="41"/>
      <c r="O843" s="41"/>
      <c r="P843" s="41"/>
      <c r="Q843" s="53"/>
      <c r="R843" s="41"/>
      <c r="S843" s="41"/>
      <c r="T843" s="57"/>
      <c r="U843" s="41"/>
      <c r="V843" s="41"/>
      <c r="W843" s="56"/>
      <c r="X843" s="41"/>
      <c r="Y843" s="58"/>
      <c r="Z843" s="41"/>
      <c r="AA843" s="41"/>
      <c r="AB843" s="171" t="str" cm="1">
        <f t="array" ref="AB843">IFERROR(IF(COUNTA('Detailed Inventory'!$B843:$AA843)=0,"",IF(AND($B843="",$C843=""),"Error: Missing Response in Column B or C",IF(OR($E843="",$Q843=""),"Error: Missing Response in Column E or Q",INDEX(SL_Class[Entire SL Classification],MATCH(SUMIFS(SL_Class[Unique ID],SL_Class[UpSys SL Material],I843,SL_Class[UpSys Ever Previously Lead],H843,SL_Class[DownCus SL Material],T843),SL_Class[Unique ID],0),0)))),"Error: Invalid Column H, I, or T. Check spelling &amp; valid options (see dropdown)")</f>
        <v/>
      </c>
      <c r="AC843" s="32"/>
      <c r="AD843" s="31" t="b">
        <f t="shared" si="26"/>
        <v>0</v>
      </c>
      <c r="AE843" s="31" t="b">
        <f t="shared" si="27"/>
        <v>0</v>
      </c>
    </row>
    <row r="844" spans="1:31" ht="50.15" customHeight="1" x14ac:dyDescent="0.35">
      <c r="A844" s="101">
        <v>839</v>
      </c>
      <c r="B844" s="53"/>
      <c r="C844" s="41"/>
      <c r="D844" s="54"/>
      <c r="E844" s="53"/>
      <c r="F844" s="41"/>
      <c r="G844" s="41"/>
      <c r="H844" s="53"/>
      <c r="I844" s="55"/>
      <c r="J844" s="41"/>
      <c r="K844" s="41"/>
      <c r="L844" s="56"/>
      <c r="M844" s="41"/>
      <c r="N844" s="41"/>
      <c r="O844" s="41"/>
      <c r="P844" s="41"/>
      <c r="Q844" s="53"/>
      <c r="R844" s="41"/>
      <c r="S844" s="41"/>
      <c r="T844" s="57"/>
      <c r="U844" s="41"/>
      <c r="V844" s="41"/>
      <c r="W844" s="56"/>
      <c r="X844" s="41"/>
      <c r="Y844" s="58"/>
      <c r="Z844" s="41"/>
      <c r="AA844" s="41"/>
      <c r="AB844" s="171" t="str" cm="1">
        <f t="array" ref="AB844">IFERROR(IF(COUNTA('Detailed Inventory'!$B844:$AA844)=0,"",IF(AND($B844="",$C844=""),"Error: Missing Response in Column B or C",IF(OR($E844="",$Q844=""),"Error: Missing Response in Column E or Q",INDEX(SL_Class[Entire SL Classification],MATCH(SUMIFS(SL_Class[Unique ID],SL_Class[UpSys SL Material],I844,SL_Class[UpSys Ever Previously Lead],H844,SL_Class[DownCus SL Material],T844),SL_Class[Unique ID],0),0)))),"Error: Invalid Column H, I, or T. Check spelling &amp; valid options (see dropdown)")</f>
        <v/>
      </c>
      <c r="AC844" s="32"/>
      <c r="AD844" s="31" t="b">
        <f t="shared" si="26"/>
        <v>0</v>
      </c>
      <c r="AE844" s="31" t="b">
        <f t="shared" si="27"/>
        <v>0</v>
      </c>
    </row>
    <row r="845" spans="1:31" ht="50.15" customHeight="1" x14ac:dyDescent="0.35">
      <c r="A845" s="100">
        <v>840</v>
      </c>
      <c r="B845" s="53"/>
      <c r="C845" s="41"/>
      <c r="D845" s="54"/>
      <c r="E845" s="53"/>
      <c r="F845" s="41"/>
      <c r="G845" s="41"/>
      <c r="H845" s="53"/>
      <c r="I845" s="55"/>
      <c r="J845" s="41"/>
      <c r="K845" s="41"/>
      <c r="L845" s="56"/>
      <c r="M845" s="41"/>
      <c r="N845" s="41"/>
      <c r="O845" s="41"/>
      <c r="P845" s="41"/>
      <c r="Q845" s="53"/>
      <c r="R845" s="41"/>
      <c r="S845" s="41"/>
      <c r="T845" s="57"/>
      <c r="U845" s="41"/>
      <c r="V845" s="41"/>
      <c r="W845" s="56"/>
      <c r="X845" s="41"/>
      <c r="Y845" s="58"/>
      <c r="Z845" s="41"/>
      <c r="AA845" s="41"/>
      <c r="AB845" s="171" t="str" cm="1">
        <f t="array" ref="AB845">IFERROR(IF(COUNTA('Detailed Inventory'!$B845:$AA845)=0,"",IF(AND($B845="",$C845=""),"Error: Missing Response in Column B or C",IF(OR($E845="",$Q845=""),"Error: Missing Response in Column E or Q",INDEX(SL_Class[Entire SL Classification],MATCH(SUMIFS(SL_Class[Unique ID],SL_Class[UpSys SL Material],I845,SL_Class[UpSys Ever Previously Lead],H845,SL_Class[DownCus SL Material],T845),SL_Class[Unique ID],0),0)))),"Error: Invalid Column H, I, or T. Check spelling &amp; valid options (see dropdown)")</f>
        <v/>
      </c>
      <c r="AC845" s="32"/>
      <c r="AD845" s="31" t="b">
        <f t="shared" si="26"/>
        <v>0</v>
      </c>
      <c r="AE845" s="31" t="b">
        <f t="shared" si="27"/>
        <v>0</v>
      </c>
    </row>
    <row r="846" spans="1:31" ht="50.15" customHeight="1" x14ac:dyDescent="0.35">
      <c r="A846" s="101">
        <v>841</v>
      </c>
      <c r="B846" s="53"/>
      <c r="C846" s="41"/>
      <c r="D846" s="54"/>
      <c r="E846" s="53"/>
      <c r="F846" s="41"/>
      <c r="G846" s="41"/>
      <c r="H846" s="53"/>
      <c r="I846" s="55"/>
      <c r="J846" s="41"/>
      <c r="K846" s="41"/>
      <c r="L846" s="56"/>
      <c r="M846" s="41"/>
      <c r="N846" s="41"/>
      <c r="O846" s="41"/>
      <c r="P846" s="41"/>
      <c r="Q846" s="53"/>
      <c r="R846" s="41"/>
      <c r="S846" s="41"/>
      <c r="T846" s="57"/>
      <c r="U846" s="41"/>
      <c r="V846" s="41"/>
      <c r="W846" s="56"/>
      <c r="X846" s="41"/>
      <c r="Y846" s="58"/>
      <c r="Z846" s="41"/>
      <c r="AA846" s="41"/>
      <c r="AB846" s="171" t="str" cm="1">
        <f t="array" ref="AB846">IFERROR(IF(COUNTA('Detailed Inventory'!$B846:$AA846)=0,"",IF(AND($B846="",$C846=""),"Error: Missing Response in Column B or C",IF(OR($E846="",$Q846=""),"Error: Missing Response in Column E or Q",INDEX(SL_Class[Entire SL Classification],MATCH(SUMIFS(SL_Class[Unique ID],SL_Class[UpSys SL Material],I846,SL_Class[UpSys Ever Previously Lead],H846,SL_Class[DownCus SL Material],T846),SL_Class[Unique ID],0),0)))),"Error: Invalid Column H, I, or T. Check spelling &amp; valid options (see dropdown)")</f>
        <v/>
      </c>
      <c r="AC846" s="32"/>
      <c r="AD846" s="31" t="b">
        <f t="shared" si="26"/>
        <v>0</v>
      </c>
      <c r="AE846" s="31" t="b">
        <f t="shared" si="27"/>
        <v>0</v>
      </c>
    </row>
    <row r="847" spans="1:31" ht="50.15" customHeight="1" x14ac:dyDescent="0.35">
      <c r="A847" s="100">
        <v>842</v>
      </c>
      <c r="B847" s="53"/>
      <c r="C847" s="41"/>
      <c r="D847" s="54"/>
      <c r="E847" s="53"/>
      <c r="F847" s="41"/>
      <c r="G847" s="41"/>
      <c r="H847" s="53"/>
      <c r="I847" s="55"/>
      <c r="J847" s="41"/>
      <c r="K847" s="41"/>
      <c r="L847" s="56"/>
      <c r="M847" s="41"/>
      <c r="N847" s="41"/>
      <c r="O847" s="41"/>
      <c r="P847" s="41"/>
      <c r="Q847" s="53"/>
      <c r="R847" s="41"/>
      <c r="S847" s="41"/>
      <c r="T847" s="57"/>
      <c r="U847" s="41"/>
      <c r="V847" s="41"/>
      <c r="W847" s="56"/>
      <c r="X847" s="41"/>
      <c r="Y847" s="58"/>
      <c r="Z847" s="41"/>
      <c r="AA847" s="41"/>
      <c r="AB847" s="171" t="str" cm="1">
        <f t="array" ref="AB847">IFERROR(IF(COUNTA('Detailed Inventory'!$B847:$AA847)=0,"",IF(AND($B847="",$C847=""),"Error: Missing Response in Column B or C",IF(OR($E847="",$Q847=""),"Error: Missing Response in Column E or Q",INDEX(SL_Class[Entire SL Classification],MATCH(SUMIFS(SL_Class[Unique ID],SL_Class[UpSys SL Material],I847,SL_Class[UpSys Ever Previously Lead],H847,SL_Class[DownCus SL Material],T847),SL_Class[Unique ID],0),0)))),"Error: Invalid Column H, I, or T. Check spelling &amp; valid options (see dropdown)")</f>
        <v/>
      </c>
      <c r="AC847" s="32"/>
      <c r="AD847" s="31" t="b">
        <f t="shared" si="26"/>
        <v>0</v>
      </c>
      <c r="AE847" s="31" t="b">
        <f t="shared" si="27"/>
        <v>0</v>
      </c>
    </row>
    <row r="848" spans="1:31" ht="50.15" customHeight="1" x14ac:dyDescent="0.35">
      <c r="A848" s="101">
        <v>843</v>
      </c>
      <c r="B848" s="53"/>
      <c r="C848" s="41"/>
      <c r="D848" s="54"/>
      <c r="E848" s="53"/>
      <c r="F848" s="41"/>
      <c r="G848" s="41"/>
      <c r="H848" s="53"/>
      <c r="I848" s="55"/>
      <c r="J848" s="41"/>
      <c r="K848" s="41"/>
      <c r="L848" s="56"/>
      <c r="M848" s="41"/>
      <c r="N848" s="41"/>
      <c r="O848" s="41"/>
      <c r="P848" s="41"/>
      <c r="Q848" s="53"/>
      <c r="R848" s="41"/>
      <c r="S848" s="41"/>
      <c r="T848" s="57"/>
      <c r="U848" s="41"/>
      <c r="V848" s="41"/>
      <c r="W848" s="56"/>
      <c r="X848" s="41"/>
      <c r="Y848" s="58"/>
      <c r="Z848" s="41"/>
      <c r="AA848" s="41"/>
      <c r="AB848" s="171" t="str" cm="1">
        <f t="array" ref="AB848">IFERROR(IF(COUNTA('Detailed Inventory'!$B848:$AA848)=0,"",IF(AND($B848="",$C848=""),"Error: Missing Response in Column B or C",IF(OR($E848="",$Q848=""),"Error: Missing Response in Column E or Q",INDEX(SL_Class[Entire SL Classification],MATCH(SUMIFS(SL_Class[Unique ID],SL_Class[UpSys SL Material],I848,SL_Class[UpSys Ever Previously Lead],H848,SL_Class[DownCus SL Material],T848),SL_Class[Unique ID],0),0)))),"Error: Invalid Column H, I, or T. Check spelling &amp; valid options (see dropdown)")</f>
        <v/>
      </c>
      <c r="AC848" s="32"/>
      <c r="AD848" s="31" t="b">
        <f t="shared" si="26"/>
        <v>0</v>
      </c>
      <c r="AE848" s="31" t="b">
        <f t="shared" si="27"/>
        <v>0</v>
      </c>
    </row>
    <row r="849" spans="1:31" ht="50.15" customHeight="1" x14ac:dyDescent="0.35">
      <c r="A849" s="100">
        <v>844</v>
      </c>
      <c r="B849" s="53"/>
      <c r="C849" s="41"/>
      <c r="D849" s="54"/>
      <c r="E849" s="53"/>
      <c r="F849" s="41"/>
      <c r="G849" s="41"/>
      <c r="H849" s="53"/>
      <c r="I849" s="55"/>
      <c r="J849" s="41"/>
      <c r="K849" s="41"/>
      <c r="L849" s="56"/>
      <c r="M849" s="41"/>
      <c r="N849" s="41"/>
      <c r="O849" s="41"/>
      <c r="P849" s="41"/>
      <c r="Q849" s="53"/>
      <c r="R849" s="41"/>
      <c r="S849" s="41"/>
      <c r="T849" s="57"/>
      <c r="U849" s="41"/>
      <c r="V849" s="41"/>
      <c r="W849" s="56"/>
      <c r="X849" s="41"/>
      <c r="Y849" s="58"/>
      <c r="Z849" s="41"/>
      <c r="AA849" s="41"/>
      <c r="AB849" s="171" t="str" cm="1">
        <f t="array" ref="AB849">IFERROR(IF(COUNTA('Detailed Inventory'!$B849:$AA849)=0,"",IF(AND($B849="",$C849=""),"Error: Missing Response in Column B or C",IF(OR($E849="",$Q849=""),"Error: Missing Response in Column E or Q",INDEX(SL_Class[Entire SL Classification],MATCH(SUMIFS(SL_Class[Unique ID],SL_Class[UpSys SL Material],I849,SL_Class[UpSys Ever Previously Lead],H849,SL_Class[DownCus SL Material],T849),SL_Class[Unique ID],0),0)))),"Error: Invalid Column H, I, or T. Check spelling &amp; valid options (see dropdown)")</f>
        <v/>
      </c>
      <c r="AC849" s="32"/>
      <c r="AD849" s="31" t="b">
        <f t="shared" si="26"/>
        <v>0</v>
      </c>
      <c r="AE849" s="31" t="b">
        <f t="shared" si="27"/>
        <v>0</v>
      </c>
    </row>
    <row r="850" spans="1:31" ht="50.15" customHeight="1" x14ac:dyDescent="0.35">
      <c r="A850" s="101">
        <v>845</v>
      </c>
      <c r="B850" s="53"/>
      <c r="C850" s="41"/>
      <c r="D850" s="54"/>
      <c r="E850" s="53"/>
      <c r="F850" s="41"/>
      <c r="G850" s="41"/>
      <c r="H850" s="53"/>
      <c r="I850" s="55"/>
      <c r="J850" s="41"/>
      <c r="K850" s="41"/>
      <c r="L850" s="56"/>
      <c r="M850" s="41"/>
      <c r="N850" s="41"/>
      <c r="O850" s="41"/>
      <c r="P850" s="41"/>
      <c r="Q850" s="53"/>
      <c r="R850" s="41"/>
      <c r="S850" s="41"/>
      <c r="T850" s="57"/>
      <c r="U850" s="41"/>
      <c r="V850" s="41"/>
      <c r="W850" s="56"/>
      <c r="X850" s="41"/>
      <c r="Y850" s="58"/>
      <c r="Z850" s="41"/>
      <c r="AA850" s="41"/>
      <c r="AB850" s="171" t="str" cm="1">
        <f t="array" ref="AB850">IFERROR(IF(COUNTA('Detailed Inventory'!$B850:$AA850)=0,"",IF(AND($B850="",$C850=""),"Error: Missing Response in Column B or C",IF(OR($E850="",$Q850=""),"Error: Missing Response in Column E or Q",INDEX(SL_Class[Entire SL Classification],MATCH(SUMIFS(SL_Class[Unique ID],SL_Class[UpSys SL Material],I850,SL_Class[UpSys Ever Previously Lead],H850,SL_Class[DownCus SL Material],T850),SL_Class[Unique ID],0),0)))),"Error: Invalid Column H, I, or T. Check spelling &amp; valid options (see dropdown)")</f>
        <v/>
      </c>
      <c r="AC850" s="32"/>
      <c r="AD850" s="31" t="b">
        <f t="shared" si="26"/>
        <v>0</v>
      </c>
      <c r="AE850" s="31" t="b">
        <f t="shared" si="27"/>
        <v>0</v>
      </c>
    </row>
    <row r="851" spans="1:31" ht="50.15" customHeight="1" x14ac:dyDescent="0.35">
      <c r="A851" s="100">
        <v>846</v>
      </c>
      <c r="B851" s="53"/>
      <c r="C851" s="41"/>
      <c r="D851" s="54"/>
      <c r="E851" s="53"/>
      <c r="F851" s="41"/>
      <c r="G851" s="41"/>
      <c r="H851" s="53"/>
      <c r="I851" s="55"/>
      <c r="J851" s="41"/>
      <c r="K851" s="41"/>
      <c r="L851" s="56"/>
      <c r="M851" s="41"/>
      <c r="N851" s="41"/>
      <c r="O851" s="41"/>
      <c r="P851" s="41"/>
      <c r="Q851" s="53"/>
      <c r="R851" s="41"/>
      <c r="S851" s="41"/>
      <c r="T851" s="57"/>
      <c r="U851" s="41"/>
      <c r="V851" s="41"/>
      <c r="W851" s="56"/>
      <c r="X851" s="41"/>
      <c r="Y851" s="58"/>
      <c r="Z851" s="41"/>
      <c r="AA851" s="41"/>
      <c r="AB851" s="171" t="str" cm="1">
        <f t="array" ref="AB851">IFERROR(IF(COUNTA('Detailed Inventory'!$B851:$AA851)=0,"",IF(AND($B851="",$C851=""),"Error: Missing Response in Column B or C",IF(OR($E851="",$Q851=""),"Error: Missing Response in Column E or Q",INDEX(SL_Class[Entire SL Classification],MATCH(SUMIFS(SL_Class[Unique ID],SL_Class[UpSys SL Material],I851,SL_Class[UpSys Ever Previously Lead],H851,SL_Class[DownCus SL Material],T851),SL_Class[Unique ID],0),0)))),"Error: Invalid Column H, I, or T. Check spelling &amp; valid options (see dropdown)")</f>
        <v/>
      </c>
      <c r="AC851" s="32"/>
      <c r="AD851" s="31" t="b">
        <f t="shared" si="26"/>
        <v>0</v>
      </c>
      <c r="AE851" s="31" t="b">
        <f t="shared" si="27"/>
        <v>0</v>
      </c>
    </row>
    <row r="852" spans="1:31" ht="50.15" customHeight="1" x14ac:dyDescent="0.35">
      <c r="A852" s="101">
        <v>847</v>
      </c>
      <c r="B852" s="53"/>
      <c r="C852" s="41"/>
      <c r="D852" s="54"/>
      <c r="E852" s="53"/>
      <c r="F852" s="41"/>
      <c r="G852" s="41"/>
      <c r="H852" s="53"/>
      <c r="I852" s="55"/>
      <c r="J852" s="41"/>
      <c r="K852" s="41"/>
      <c r="L852" s="56"/>
      <c r="M852" s="41"/>
      <c r="N852" s="41"/>
      <c r="O852" s="41"/>
      <c r="P852" s="41"/>
      <c r="Q852" s="53"/>
      <c r="R852" s="41"/>
      <c r="S852" s="41"/>
      <c r="T852" s="57"/>
      <c r="U852" s="41"/>
      <c r="V852" s="41"/>
      <c r="W852" s="56"/>
      <c r="X852" s="41"/>
      <c r="Y852" s="58"/>
      <c r="Z852" s="41"/>
      <c r="AA852" s="41"/>
      <c r="AB852" s="171" t="str" cm="1">
        <f t="array" ref="AB852">IFERROR(IF(COUNTA('Detailed Inventory'!$B852:$AA852)=0,"",IF(AND($B852="",$C852=""),"Error: Missing Response in Column B or C",IF(OR($E852="",$Q852=""),"Error: Missing Response in Column E or Q",INDEX(SL_Class[Entire SL Classification],MATCH(SUMIFS(SL_Class[Unique ID],SL_Class[UpSys SL Material],I852,SL_Class[UpSys Ever Previously Lead],H852,SL_Class[DownCus SL Material],T852),SL_Class[Unique ID],0),0)))),"Error: Invalid Column H, I, or T. Check spelling &amp; valid options (see dropdown)")</f>
        <v/>
      </c>
      <c r="AC852" s="32"/>
      <c r="AD852" s="31" t="b">
        <f t="shared" si="26"/>
        <v>0</v>
      </c>
      <c r="AE852" s="31" t="b">
        <f t="shared" si="27"/>
        <v>0</v>
      </c>
    </row>
    <row r="853" spans="1:31" ht="50.15" customHeight="1" x14ac:dyDescent="0.35">
      <c r="A853" s="100">
        <v>848</v>
      </c>
      <c r="B853" s="53"/>
      <c r="C853" s="41"/>
      <c r="D853" s="54"/>
      <c r="E853" s="53"/>
      <c r="F853" s="41"/>
      <c r="G853" s="41"/>
      <c r="H853" s="53"/>
      <c r="I853" s="55"/>
      <c r="J853" s="41"/>
      <c r="K853" s="41"/>
      <c r="L853" s="56"/>
      <c r="M853" s="41"/>
      <c r="N853" s="41"/>
      <c r="O853" s="41"/>
      <c r="P853" s="41"/>
      <c r="Q853" s="53"/>
      <c r="R853" s="41"/>
      <c r="S853" s="41"/>
      <c r="T853" s="57"/>
      <c r="U853" s="41"/>
      <c r="V853" s="41"/>
      <c r="W853" s="56"/>
      <c r="X853" s="41"/>
      <c r="Y853" s="58"/>
      <c r="Z853" s="41"/>
      <c r="AA853" s="41"/>
      <c r="AB853" s="171" t="str" cm="1">
        <f t="array" ref="AB853">IFERROR(IF(COUNTA('Detailed Inventory'!$B853:$AA853)=0,"",IF(AND($B853="",$C853=""),"Error: Missing Response in Column B or C",IF(OR($E853="",$Q853=""),"Error: Missing Response in Column E or Q",INDEX(SL_Class[Entire SL Classification],MATCH(SUMIFS(SL_Class[Unique ID],SL_Class[UpSys SL Material],I853,SL_Class[UpSys Ever Previously Lead],H853,SL_Class[DownCus SL Material],T853),SL_Class[Unique ID],0),0)))),"Error: Invalid Column H, I, or T. Check spelling &amp; valid options (see dropdown)")</f>
        <v/>
      </c>
      <c r="AC853" s="32"/>
      <c r="AD853" s="31" t="b">
        <f t="shared" si="26"/>
        <v>0</v>
      </c>
      <c r="AE853" s="31" t="b">
        <f t="shared" si="27"/>
        <v>0</v>
      </c>
    </row>
    <row r="854" spans="1:31" ht="50.15" customHeight="1" x14ac:dyDescent="0.35">
      <c r="A854" s="101">
        <v>849</v>
      </c>
      <c r="B854" s="53"/>
      <c r="C854" s="41"/>
      <c r="D854" s="54"/>
      <c r="E854" s="53"/>
      <c r="F854" s="41"/>
      <c r="G854" s="41"/>
      <c r="H854" s="53"/>
      <c r="I854" s="55"/>
      <c r="J854" s="41"/>
      <c r="K854" s="41"/>
      <c r="L854" s="56"/>
      <c r="M854" s="41"/>
      <c r="N854" s="41"/>
      <c r="O854" s="41"/>
      <c r="P854" s="41"/>
      <c r="Q854" s="53"/>
      <c r="R854" s="41"/>
      <c r="S854" s="41"/>
      <c r="T854" s="57"/>
      <c r="U854" s="41"/>
      <c r="V854" s="41"/>
      <c r="W854" s="56"/>
      <c r="X854" s="41"/>
      <c r="Y854" s="58"/>
      <c r="Z854" s="41"/>
      <c r="AA854" s="41"/>
      <c r="AB854" s="171" t="str" cm="1">
        <f t="array" ref="AB854">IFERROR(IF(COUNTA('Detailed Inventory'!$B854:$AA854)=0,"",IF(AND($B854="",$C854=""),"Error: Missing Response in Column B or C",IF(OR($E854="",$Q854=""),"Error: Missing Response in Column E or Q",INDEX(SL_Class[Entire SL Classification],MATCH(SUMIFS(SL_Class[Unique ID],SL_Class[UpSys SL Material],I854,SL_Class[UpSys Ever Previously Lead],H854,SL_Class[DownCus SL Material],T854),SL_Class[Unique ID],0),0)))),"Error: Invalid Column H, I, or T. Check spelling &amp; valid options (see dropdown)")</f>
        <v/>
      </c>
      <c r="AC854" s="32"/>
      <c r="AD854" s="31" t="b">
        <f t="shared" si="26"/>
        <v>0</v>
      </c>
      <c r="AE854" s="31" t="b">
        <f t="shared" si="27"/>
        <v>0</v>
      </c>
    </row>
    <row r="855" spans="1:31" ht="50.15" customHeight="1" x14ac:dyDescent="0.35">
      <c r="A855" s="100">
        <v>850</v>
      </c>
      <c r="B855" s="53"/>
      <c r="C855" s="41"/>
      <c r="D855" s="54"/>
      <c r="E855" s="53"/>
      <c r="F855" s="41"/>
      <c r="G855" s="41"/>
      <c r="H855" s="53"/>
      <c r="I855" s="55"/>
      <c r="J855" s="41"/>
      <c r="K855" s="41"/>
      <c r="L855" s="56"/>
      <c r="M855" s="41"/>
      <c r="N855" s="41"/>
      <c r="O855" s="41"/>
      <c r="P855" s="41"/>
      <c r="Q855" s="53"/>
      <c r="R855" s="41"/>
      <c r="S855" s="41"/>
      <c r="T855" s="57"/>
      <c r="U855" s="41"/>
      <c r="V855" s="41"/>
      <c r="W855" s="56"/>
      <c r="X855" s="41"/>
      <c r="Y855" s="58"/>
      <c r="Z855" s="41"/>
      <c r="AA855" s="41"/>
      <c r="AB855" s="171" t="str" cm="1">
        <f t="array" ref="AB855">IFERROR(IF(COUNTA('Detailed Inventory'!$B855:$AA855)=0,"",IF(AND($B855="",$C855=""),"Error: Missing Response in Column B or C",IF(OR($E855="",$Q855=""),"Error: Missing Response in Column E or Q",INDEX(SL_Class[Entire SL Classification],MATCH(SUMIFS(SL_Class[Unique ID],SL_Class[UpSys SL Material],I855,SL_Class[UpSys Ever Previously Lead],H855,SL_Class[DownCus SL Material],T855),SL_Class[Unique ID],0),0)))),"Error: Invalid Column H, I, or T. Check spelling &amp; valid options (see dropdown)")</f>
        <v/>
      </c>
      <c r="AC855" s="32"/>
      <c r="AD855" s="31" t="b">
        <f t="shared" si="26"/>
        <v>0</v>
      </c>
      <c r="AE855" s="31" t="b">
        <f t="shared" si="27"/>
        <v>0</v>
      </c>
    </row>
    <row r="856" spans="1:31" ht="50.15" customHeight="1" x14ac:dyDescent="0.35">
      <c r="A856" s="101">
        <v>851</v>
      </c>
      <c r="B856" s="53"/>
      <c r="C856" s="41"/>
      <c r="D856" s="54"/>
      <c r="E856" s="53"/>
      <c r="F856" s="41"/>
      <c r="G856" s="41"/>
      <c r="H856" s="53"/>
      <c r="I856" s="55"/>
      <c r="J856" s="41"/>
      <c r="K856" s="41"/>
      <c r="L856" s="56"/>
      <c r="M856" s="41"/>
      <c r="N856" s="41"/>
      <c r="O856" s="41"/>
      <c r="P856" s="41"/>
      <c r="Q856" s="53"/>
      <c r="R856" s="41"/>
      <c r="S856" s="41"/>
      <c r="T856" s="57"/>
      <c r="U856" s="41"/>
      <c r="V856" s="41"/>
      <c r="W856" s="56"/>
      <c r="X856" s="41"/>
      <c r="Y856" s="58"/>
      <c r="Z856" s="41"/>
      <c r="AA856" s="41"/>
      <c r="AB856" s="171" t="str" cm="1">
        <f t="array" ref="AB856">IFERROR(IF(COUNTA('Detailed Inventory'!$B856:$AA856)=0,"",IF(AND($B856="",$C856=""),"Error: Missing Response in Column B or C",IF(OR($E856="",$Q856=""),"Error: Missing Response in Column E or Q",INDEX(SL_Class[Entire SL Classification],MATCH(SUMIFS(SL_Class[Unique ID],SL_Class[UpSys SL Material],I856,SL_Class[UpSys Ever Previously Lead],H856,SL_Class[DownCus SL Material],T856),SL_Class[Unique ID],0),0)))),"Error: Invalid Column H, I, or T. Check spelling &amp; valid options (see dropdown)")</f>
        <v/>
      </c>
      <c r="AC856" s="32"/>
      <c r="AD856" s="31" t="b">
        <f t="shared" si="26"/>
        <v>0</v>
      </c>
      <c r="AE856" s="31" t="b">
        <f t="shared" si="27"/>
        <v>0</v>
      </c>
    </row>
    <row r="857" spans="1:31" ht="50.15" customHeight="1" x14ac:dyDescent="0.35">
      <c r="A857" s="100">
        <v>852</v>
      </c>
      <c r="B857" s="53"/>
      <c r="C857" s="41"/>
      <c r="D857" s="54"/>
      <c r="E857" s="53"/>
      <c r="F857" s="41"/>
      <c r="G857" s="41"/>
      <c r="H857" s="53"/>
      <c r="I857" s="55"/>
      <c r="J857" s="41"/>
      <c r="K857" s="41"/>
      <c r="L857" s="56"/>
      <c r="M857" s="41"/>
      <c r="N857" s="41"/>
      <c r="O857" s="41"/>
      <c r="P857" s="41"/>
      <c r="Q857" s="53"/>
      <c r="R857" s="41"/>
      <c r="S857" s="41"/>
      <c r="T857" s="57"/>
      <c r="U857" s="41"/>
      <c r="V857" s="41"/>
      <c r="W857" s="56"/>
      <c r="X857" s="41"/>
      <c r="Y857" s="58"/>
      <c r="Z857" s="41"/>
      <c r="AA857" s="41"/>
      <c r="AB857" s="171" t="str" cm="1">
        <f t="array" ref="AB857">IFERROR(IF(COUNTA('Detailed Inventory'!$B857:$AA857)=0,"",IF(AND($B857="",$C857=""),"Error: Missing Response in Column B or C",IF(OR($E857="",$Q857=""),"Error: Missing Response in Column E or Q",INDEX(SL_Class[Entire SL Classification],MATCH(SUMIFS(SL_Class[Unique ID],SL_Class[UpSys SL Material],I857,SL_Class[UpSys Ever Previously Lead],H857,SL_Class[DownCus SL Material],T857),SL_Class[Unique ID],0),0)))),"Error: Invalid Column H, I, or T. Check spelling &amp; valid options (see dropdown)")</f>
        <v/>
      </c>
      <c r="AC857" s="32"/>
      <c r="AD857" s="31" t="b">
        <f t="shared" si="26"/>
        <v>0</v>
      </c>
      <c r="AE857" s="31" t="b">
        <f t="shared" si="27"/>
        <v>0</v>
      </c>
    </row>
    <row r="858" spans="1:31" ht="50.15" customHeight="1" x14ac:dyDescent="0.35">
      <c r="A858" s="101">
        <v>853</v>
      </c>
      <c r="B858" s="53"/>
      <c r="C858" s="41"/>
      <c r="D858" s="54"/>
      <c r="E858" s="53"/>
      <c r="F858" s="41"/>
      <c r="G858" s="41"/>
      <c r="H858" s="53"/>
      <c r="I858" s="55"/>
      <c r="J858" s="41"/>
      <c r="K858" s="41"/>
      <c r="L858" s="56"/>
      <c r="M858" s="41"/>
      <c r="N858" s="41"/>
      <c r="O858" s="41"/>
      <c r="P858" s="41"/>
      <c r="Q858" s="53"/>
      <c r="R858" s="41"/>
      <c r="S858" s="41"/>
      <c r="T858" s="57"/>
      <c r="U858" s="41"/>
      <c r="V858" s="41"/>
      <c r="W858" s="56"/>
      <c r="X858" s="41"/>
      <c r="Y858" s="58"/>
      <c r="Z858" s="41"/>
      <c r="AA858" s="41"/>
      <c r="AB858" s="171" t="str" cm="1">
        <f t="array" ref="AB858">IFERROR(IF(COUNTA('Detailed Inventory'!$B858:$AA858)=0,"",IF(AND($B858="",$C858=""),"Error: Missing Response in Column B or C",IF(OR($E858="",$Q858=""),"Error: Missing Response in Column E or Q",INDEX(SL_Class[Entire SL Classification],MATCH(SUMIFS(SL_Class[Unique ID],SL_Class[UpSys SL Material],I858,SL_Class[UpSys Ever Previously Lead],H858,SL_Class[DownCus SL Material],T858),SL_Class[Unique ID],0),0)))),"Error: Invalid Column H, I, or T. Check spelling &amp; valid options (see dropdown)")</f>
        <v/>
      </c>
      <c r="AC858" s="32"/>
      <c r="AD858" s="31" t="b">
        <f t="shared" si="26"/>
        <v>0</v>
      </c>
      <c r="AE858" s="31" t="b">
        <f t="shared" si="27"/>
        <v>0</v>
      </c>
    </row>
    <row r="859" spans="1:31" ht="50.15" customHeight="1" x14ac:dyDescent="0.35">
      <c r="A859" s="100">
        <v>854</v>
      </c>
      <c r="B859" s="53"/>
      <c r="C859" s="41"/>
      <c r="D859" s="54"/>
      <c r="E859" s="53"/>
      <c r="F859" s="41"/>
      <c r="G859" s="41"/>
      <c r="H859" s="53"/>
      <c r="I859" s="55"/>
      <c r="J859" s="41"/>
      <c r="K859" s="41"/>
      <c r="L859" s="56"/>
      <c r="M859" s="41"/>
      <c r="N859" s="41"/>
      <c r="O859" s="41"/>
      <c r="P859" s="41"/>
      <c r="Q859" s="53"/>
      <c r="R859" s="41"/>
      <c r="S859" s="41"/>
      <c r="T859" s="57"/>
      <c r="U859" s="41"/>
      <c r="V859" s="41"/>
      <c r="W859" s="56"/>
      <c r="X859" s="41"/>
      <c r="Y859" s="58"/>
      <c r="Z859" s="41"/>
      <c r="AA859" s="41"/>
      <c r="AB859" s="171" t="str" cm="1">
        <f t="array" ref="AB859">IFERROR(IF(COUNTA('Detailed Inventory'!$B859:$AA859)=0,"",IF(AND($B859="",$C859=""),"Error: Missing Response in Column B or C",IF(OR($E859="",$Q859=""),"Error: Missing Response in Column E or Q",INDEX(SL_Class[Entire SL Classification],MATCH(SUMIFS(SL_Class[Unique ID],SL_Class[UpSys SL Material],I859,SL_Class[UpSys Ever Previously Lead],H859,SL_Class[DownCus SL Material],T859),SL_Class[Unique ID],0),0)))),"Error: Invalid Column H, I, or T. Check spelling &amp; valid options (see dropdown)")</f>
        <v/>
      </c>
      <c r="AC859" s="32"/>
      <c r="AD859" s="31" t="b">
        <f t="shared" si="26"/>
        <v>0</v>
      </c>
      <c r="AE859" s="31" t="b">
        <f t="shared" si="27"/>
        <v>0</v>
      </c>
    </row>
    <row r="860" spans="1:31" ht="50.15" customHeight="1" x14ac:dyDescent="0.35">
      <c r="A860" s="101">
        <v>855</v>
      </c>
      <c r="B860" s="53"/>
      <c r="C860" s="41"/>
      <c r="D860" s="54"/>
      <c r="E860" s="53"/>
      <c r="F860" s="41"/>
      <c r="G860" s="41"/>
      <c r="H860" s="53"/>
      <c r="I860" s="55"/>
      <c r="J860" s="41"/>
      <c r="K860" s="41"/>
      <c r="L860" s="56"/>
      <c r="M860" s="41"/>
      <c r="N860" s="41"/>
      <c r="O860" s="41"/>
      <c r="P860" s="41"/>
      <c r="Q860" s="53"/>
      <c r="R860" s="41"/>
      <c r="S860" s="41"/>
      <c r="T860" s="57"/>
      <c r="U860" s="41"/>
      <c r="V860" s="41"/>
      <c r="W860" s="56"/>
      <c r="X860" s="41"/>
      <c r="Y860" s="58"/>
      <c r="Z860" s="41"/>
      <c r="AA860" s="41"/>
      <c r="AB860" s="171" t="str" cm="1">
        <f t="array" ref="AB860">IFERROR(IF(COUNTA('Detailed Inventory'!$B860:$AA860)=0,"",IF(AND($B860="",$C860=""),"Error: Missing Response in Column B or C",IF(OR($E860="",$Q860=""),"Error: Missing Response in Column E or Q",INDEX(SL_Class[Entire SL Classification],MATCH(SUMIFS(SL_Class[Unique ID],SL_Class[UpSys SL Material],I860,SL_Class[UpSys Ever Previously Lead],H860,SL_Class[DownCus SL Material],T860),SL_Class[Unique ID],0),0)))),"Error: Invalid Column H, I, or T. Check spelling &amp; valid options (see dropdown)")</f>
        <v/>
      </c>
      <c r="AC860" s="32"/>
      <c r="AD860" s="31" t="b">
        <f t="shared" si="26"/>
        <v>0</v>
      </c>
      <c r="AE860" s="31" t="b">
        <f t="shared" si="27"/>
        <v>0</v>
      </c>
    </row>
    <row r="861" spans="1:31" ht="50.15" customHeight="1" x14ac:dyDescent="0.35">
      <c r="A861" s="100">
        <v>856</v>
      </c>
      <c r="B861" s="53"/>
      <c r="C861" s="41"/>
      <c r="D861" s="54"/>
      <c r="E861" s="53"/>
      <c r="F861" s="41"/>
      <c r="G861" s="41"/>
      <c r="H861" s="53"/>
      <c r="I861" s="55"/>
      <c r="J861" s="41"/>
      <c r="K861" s="41"/>
      <c r="L861" s="56"/>
      <c r="M861" s="41"/>
      <c r="N861" s="41"/>
      <c r="O861" s="41"/>
      <c r="P861" s="41"/>
      <c r="Q861" s="53"/>
      <c r="R861" s="41"/>
      <c r="S861" s="41"/>
      <c r="T861" s="57"/>
      <c r="U861" s="41"/>
      <c r="V861" s="41"/>
      <c r="W861" s="56"/>
      <c r="X861" s="41"/>
      <c r="Y861" s="58"/>
      <c r="Z861" s="41"/>
      <c r="AA861" s="41"/>
      <c r="AB861" s="171" t="str" cm="1">
        <f t="array" ref="AB861">IFERROR(IF(COUNTA('Detailed Inventory'!$B861:$AA861)=0,"",IF(AND($B861="",$C861=""),"Error: Missing Response in Column B or C",IF(OR($E861="",$Q861=""),"Error: Missing Response in Column E or Q",INDEX(SL_Class[Entire SL Classification],MATCH(SUMIFS(SL_Class[Unique ID],SL_Class[UpSys SL Material],I861,SL_Class[UpSys Ever Previously Lead],H861,SL_Class[DownCus SL Material],T861),SL_Class[Unique ID],0),0)))),"Error: Invalid Column H, I, or T. Check spelling &amp; valid options (see dropdown)")</f>
        <v/>
      </c>
      <c r="AC861" s="32"/>
      <c r="AD861" s="31" t="b">
        <f t="shared" si="26"/>
        <v>0</v>
      </c>
      <c r="AE861" s="31" t="b">
        <f t="shared" si="27"/>
        <v>0</v>
      </c>
    </row>
    <row r="862" spans="1:31" ht="50.15" customHeight="1" x14ac:dyDescent="0.35">
      <c r="A862" s="101">
        <v>857</v>
      </c>
      <c r="B862" s="53"/>
      <c r="C862" s="41"/>
      <c r="D862" s="54"/>
      <c r="E862" s="53"/>
      <c r="F862" s="41"/>
      <c r="G862" s="41"/>
      <c r="H862" s="53"/>
      <c r="I862" s="55"/>
      <c r="J862" s="41"/>
      <c r="K862" s="41"/>
      <c r="L862" s="56"/>
      <c r="M862" s="41"/>
      <c r="N862" s="41"/>
      <c r="O862" s="41"/>
      <c r="P862" s="41"/>
      <c r="Q862" s="53"/>
      <c r="R862" s="41"/>
      <c r="S862" s="41"/>
      <c r="T862" s="57"/>
      <c r="U862" s="41"/>
      <c r="V862" s="41"/>
      <c r="W862" s="56"/>
      <c r="X862" s="41"/>
      <c r="Y862" s="58"/>
      <c r="Z862" s="41"/>
      <c r="AA862" s="41"/>
      <c r="AB862" s="171" t="str" cm="1">
        <f t="array" ref="AB862">IFERROR(IF(COUNTA('Detailed Inventory'!$B862:$AA862)=0,"",IF(AND($B862="",$C862=""),"Error: Missing Response in Column B or C",IF(OR($E862="",$Q862=""),"Error: Missing Response in Column E or Q",INDEX(SL_Class[Entire SL Classification],MATCH(SUMIFS(SL_Class[Unique ID],SL_Class[UpSys SL Material],I862,SL_Class[UpSys Ever Previously Lead],H862,SL_Class[DownCus SL Material],T862),SL_Class[Unique ID],0),0)))),"Error: Invalid Column H, I, or T. Check spelling &amp; valid options (see dropdown)")</f>
        <v/>
      </c>
      <c r="AC862" s="32"/>
      <c r="AD862" s="31" t="b">
        <f t="shared" si="26"/>
        <v>0</v>
      </c>
      <c r="AE862" s="31" t="b">
        <f t="shared" si="27"/>
        <v>0</v>
      </c>
    </row>
    <row r="863" spans="1:31" ht="50.15" customHeight="1" x14ac:dyDescent="0.35">
      <c r="A863" s="100">
        <v>858</v>
      </c>
      <c r="B863" s="53"/>
      <c r="C863" s="41"/>
      <c r="D863" s="54"/>
      <c r="E863" s="53"/>
      <c r="F863" s="41"/>
      <c r="G863" s="41"/>
      <c r="H863" s="53"/>
      <c r="I863" s="55"/>
      <c r="J863" s="41"/>
      <c r="K863" s="41"/>
      <c r="L863" s="56"/>
      <c r="M863" s="41"/>
      <c r="N863" s="41"/>
      <c r="O863" s="41"/>
      <c r="P863" s="41"/>
      <c r="Q863" s="53"/>
      <c r="R863" s="41"/>
      <c r="S863" s="41"/>
      <c r="T863" s="57"/>
      <c r="U863" s="41"/>
      <c r="V863" s="41"/>
      <c r="W863" s="56"/>
      <c r="X863" s="41"/>
      <c r="Y863" s="58"/>
      <c r="Z863" s="41"/>
      <c r="AA863" s="41"/>
      <c r="AB863" s="171" t="str" cm="1">
        <f t="array" ref="AB863">IFERROR(IF(COUNTA('Detailed Inventory'!$B863:$AA863)=0,"",IF(AND($B863="",$C863=""),"Error: Missing Response in Column B or C",IF(OR($E863="",$Q863=""),"Error: Missing Response in Column E or Q",INDEX(SL_Class[Entire SL Classification],MATCH(SUMIFS(SL_Class[Unique ID],SL_Class[UpSys SL Material],I863,SL_Class[UpSys Ever Previously Lead],H863,SL_Class[DownCus SL Material],T863),SL_Class[Unique ID],0),0)))),"Error: Invalid Column H, I, or T. Check spelling &amp; valid options (see dropdown)")</f>
        <v/>
      </c>
      <c r="AC863" s="32"/>
      <c r="AD863" s="31" t="b">
        <f t="shared" si="26"/>
        <v>0</v>
      </c>
      <c r="AE863" s="31" t="b">
        <f t="shared" si="27"/>
        <v>0</v>
      </c>
    </row>
    <row r="864" spans="1:31" ht="50.15" customHeight="1" x14ac:dyDescent="0.35">
      <c r="A864" s="101">
        <v>859</v>
      </c>
      <c r="B864" s="53"/>
      <c r="C864" s="41"/>
      <c r="D864" s="54"/>
      <c r="E864" s="53"/>
      <c r="F864" s="41"/>
      <c r="G864" s="41"/>
      <c r="H864" s="53"/>
      <c r="I864" s="55"/>
      <c r="J864" s="41"/>
      <c r="K864" s="41"/>
      <c r="L864" s="56"/>
      <c r="M864" s="41"/>
      <c r="N864" s="41"/>
      <c r="O864" s="41"/>
      <c r="P864" s="41"/>
      <c r="Q864" s="53"/>
      <c r="R864" s="41"/>
      <c r="S864" s="41"/>
      <c r="T864" s="57"/>
      <c r="U864" s="41"/>
      <c r="V864" s="41"/>
      <c r="W864" s="56"/>
      <c r="X864" s="41"/>
      <c r="Y864" s="58"/>
      <c r="Z864" s="41"/>
      <c r="AA864" s="41"/>
      <c r="AB864" s="171" t="str" cm="1">
        <f t="array" ref="AB864">IFERROR(IF(COUNTA('Detailed Inventory'!$B864:$AA864)=0,"",IF(AND($B864="",$C864=""),"Error: Missing Response in Column B or C",IF(OR($E864="",$Q864=""),"Error: Missing Response in Column E or Q",INDEX(SL_Class[Entire SL Classification],MATCH(SUMIFS(SL_Class[Unique ID],SL_Class[UpSys SL Material],I864,SL_Class[UpSys Ever Previously Lead],H864,SL_Class[DownCus SL Material],T864),SL_Class[Unique ID],0),0)))),"Error: Invalid Column H, I, or T. Check spelling &amp; valid options (see dropdown)")</f>
        <v/>
      </c>
      <c r="AC864" s="32"/>
      <c r="AD864" s="31" t="b">
        <f t="shared" si="26"/>
        <v>0</v>
      </c>
      <c r="AE864" s="31" t="b">
        <f t="shared" si="27"/>
        <v>0</v>
      </c>
    </row>
    <row r="865" spans="1:31" ht="50.15" customHeight="1" x14ac:dyDescent="0.35">
      <c r="A865" s="100">
        <v>860</v>
      </c>
      <c r="B865" s="53"/>
      <c r="C865" s="41"/>
      <c r="D865" s="54"/>
      <c r="E865" s="53"/>
      <c r="F865" s="41"/>
      <c r="G865" s="41"/>
      <c r="H865" s="53"/>
      <c r="I865" s="55"/>
      <c r="J865" s="41"/>
      <c r="K865" s="41"/>
      <c r="L865" s="56"/>
      <c r="M865" s="41"/>
      <c r="N865" s="41"/>
      <c r="O865" s="41"/>
      <c r="P865" s="41"/>
      <c r="Q865" s="53"/>
      <c r="R865" s="41"/>
      <c r="S865" s="41"/>
      <c r="T865" s="57"/>
      <c r="U865" s="41"/>
      <c r="V865" s="41"/>
      <c r="W865" s="56"/>
      <c r="X865" s="41"/>
      <c r="Y865" s="58"/>
      <c r="Z865" s="41"/>
      <c r="AA865" s="41"/>
      <c r="AB865" s="171" t="str" cm="1">
        <f t="array" ref="AB865">IFERROR(IF(COUNTA('Detailed Inventory'!$B865:$AA865)=0,"",IF(AND($B865="",$C865=""),"Error: Missing Response in Column B or C",IF(OR($E865="",$Q865=""),"Error: Missing Response in Column E or Q",INDEX(SL_Class[Entire SL Classification],MATCH(SUMIFS(SL_Class[Unique ID],SL_Class[UpSys SL Material],I865,SL_Class[UpSys Ever Previously Lead],H865,SL_Class[DownCus SL Material],T865),SL_Class[Unique ID],0),0)))),"Error: Invalid Column H, I, or T. Check spelling &amp; valid options (see dropdown)")</f>
        <v/>
      </c>
      <c r="AC865" s="32"/>
      <c r="AD865" s="31" t="b">
        <f t="shared" si="26"/>
        <v>0</v>
      </c>
      <c r="AE865" s="31" t="b">
        <f t="shared" si="27"/>
        <v>0</v>
      </c>
    </row>
    <row r="866" spans="1:31" ht="50.15" customHeight="1" x14ac:dyDescent="0.35">
      <c r="A866" s="101">
        <v>861</v>
      </c>
      <c r="B866" s="53"/>
      <c r="C866" s="41"/>
      <c r="D866" s="54"/>
      <c r="E866" s="53"/>
      <c r="F866" s="41"/>
      <c r="G866" s="41"/>
      <c r="H866" s="53"/>
      <c r="I866" s="55"/>
      <c r="J866" s="41"/>
      <c r="K866" s="41"/>
      <c r="L866" s="56"/>
      <c r="M866" s="41"/>
      <c r="N866" s="41"/>
      <c r="O866" s="41"/>
      <c r="P866" s="41"/>
      <c r="Q866" s="53"/>
      <c r="R866" s="41"/>
      <c r="S866" s="41"/>
      <c r="T866" s="57"/>
      <c r="U866" s="41"/>
      <c r="V866" s="41"/>
      <c r="W866" s="56"/>
      <c r="X866" s="41"/>
      <c r="Y866" s="58"/>
      <c r="Z866" s="41"/>
      <c r="AA866" s="41"/>
      <c r="AB866" s="171" t="str" cm="1">
        <f t="array" ref="AB866">IFERROR(IF(COUNTA('Detailed Inventory'!$B866:$AA866)=0,"",IF(AND($B866="",$C866=""),"Error: Missing Response in Column B or C",IF(OR($E866="",$Q866=""),"Error: Missing Response in Column E or Q",INDEX(SL_Class[Entire SL Classification],MATCH(SUMIFS(SL_Class[Unique ID],SL_Class[UpSys SL Material],I866,SL_Class[UpSys Ever Previously Lead],H866,SL_Class[DownCus SL Material],T866),SL_Class[Unique ID],0),0)))),"Error: Invalid Column H, I, or T. Check spelling &amp; valid options (see dropdown)")</f>
        <v/>
      </c>
      <c r="AC866" s="32"/>
      <c r="AD866" s="31" t="b">
        <f t="shared" si="26"/>
        <v>0</v>
      </c>
      <c r="AE866" s="31" t="b">
        <f t="shared" si="27"/>
        <v>0</v>
      </c>
    </row>
    <row r="867" spans="1:31" ht="50.15" customHeight="1" x14ac:dyDescent="0.35">
      <c r="A867" s="100">
        <v>862</v>
      </c>
      <c r="B867" s="53"/>
      <c r="C867" s="41"/>
      <c r="D867" s="54"/>
      <c r="E867" s="53"/>
      <c r="F867" s="41"/>
      <c r="G867" s="41"/>
      <c r="H867" s="53"/>
      <c r="I867" s="55"/>
      <c r="J867" s="41"/>
      <c r="K867" s="41"/>
      <c r="L867" s="56"/>
      <c r="M867" s="41"/>
      <c r="N867" s="41"/>
      <c r="O867" s="41"/>
      <c r="P867" s="41"/>
      <c r="Q867" s="53"/>
      <c r="R867" s="41"/>
      <c r="S867" s="41"/>
      <c r="T867" s="57"/>
      <c r="U867" s="41"/>
      <c r="V867" s="41"/>
      <c r="W867" s="56"/>
      <c r="X867" s="41"/>
      <c r="Y867" s="58"/>
      <c r="Z867" s="41"/>
      <c r="AA867" s="41"/>
      <c r="AB867" s="171" t="str" cm="1">
        <f t="array" ref="AB867">IFERROR(IF(COUNTA('Detailed Inventory'!$B867:$AA867)=0,"",IF(AND($B867="",$C867=""),"Error: Missing Response in Column B or C",IF(OR($E867="",$Q867=""),"Error: Missing Response in Column E or Q",INDEX(SL_Class[Entire SL Classification],MATCH(SUMIFS(SL_Class[Unique ID],SL_Class[UpSys SL Material],I867,SL_Class[UpSys Ever Previously Lead],H867,SL_Class[DownCus SL Material],T867),SL_Class[Unique ID],0),0)))),"Error: Invalid Column H, I, or T. Check spelling &amp; valid options (see dropdown)")</f>
        <v/>
      </c>
      <c r="AC867" s="32"/>
      <c r="AD867" s="31" t="b">
        <f t="shared" si="26"/>
        <v>0</v>
      </c>
      <c r="AE867" s="31" t="b">
        <f t="shared" si="27"/>
        <v>0</v>
      </c>
    </row>
    <row r="868" spans="1:31" ht="50.15" customHeight="1" x14ac:dyDescent="0.35">
      <c r="A868" s="101">
        <v>863</v>
      </c>
      <c r="B868" s="53"/>
      <c r="C868" s="41"/>
      <c r="D868" s="54"/>
      <c r="E868" s="53"/>
      <c r="F868" s="41"/>
      <c r="G868" s="41"/>
      <c r="H868" s="53"/>
      <c r="I868" s="55"/>
      <c r="J868" s="41"/>
      <c r="K868" s="41"/>
      <c r="L868" s="56"/>
      <c r="M868" s="41"/>
      <c r="N868" s="41"/>
      <c r="O868" s="41"/>
      <c r="P868" s="41"/>
      <c r="Q868" s="53"/>
      <c r="R868" s="41"/>
      <c r="S868" s="41"/>
      <c r="T868" s="57"/>
      <c r="U868" s="41"/>
      <c r="V868" s="41"/>
      <c r="W868" s="56"/>
      <c r="X868" s="41"/>
      <c r="Y868" s="58"/>
      <c r="Z868" s="41"/>
      <c r="AA868" s="41"/>
      <c r="AB868" s="171" t="str" cm="1">
        <f t="array" ref="AB868">IFERROR(IF(COUNTA('Detailed Inventory'!$B868:$AA868)=0,"",IF(AND($B868="",$C868=""),"Error: Missing Response in Column B or C",IF(OR($E868="",$Q868=""),"Error: Missing Response in Column E or Q",INDEX(SL_Class[Entire SL Classification],MATCH(SUMIFS(SL_Class[Unique ID],SL_Class[UpSys SL Material],I868,SL_Class[UpSys Ever Previously Lead],H868,SL_Class[DownCus SL Material],T868),SL_Class[Unique ID],0),0)))),"Error: Invalid Column H, I, or T. Check spelling &amp; valid options (see dropdown)")</f>
        <v/>
      </c>
      <c r="AC868" s="32"/>
      <c r="AD868" s="31" t="b">
        <f t="shared" si="26"/>
        <v>0</v>
      </c>
      <c r="AE868" s="31" t="b">
        <f t="shared" si="27"/>
        <v>0</v>
      </c>
    </row>
    <row r="869" spans="1:31" ht="50.15" customHeight="1" x14ac:dyDescent="0.35">
      <c r="A869" s="100">
        <v>864</v>
      </c>
      <c r="B869" s="53"/>
      <c r="C869" s="41"/>
      <c r="D869" s="54"/>
      <c r="E869" s="53"/>
      <c r="F869" s="41"/>
      <c r="G869" s="41"/>
      <c r="H869" s="53"/>
      <c r="I869" s="55"/>
      <c r="J869" s="41"/>
      <c r="K869" s="41"/>
      <c r="L869" s="56"/>
      <c r="M869" s="41"/>
      <c r="N869" s="41"/>
      <c r="O869" s="41"/>
      <c r="P869" s="41"/>
      <c r="Q869" s="53"/>
      <c r="R869" s="41"/>
      <c r="S869" s="41"/>
      <c r="T869" s="57"/>
      <c r="U869" s="41"/>
      <c r="V869" s="41"/>
      <c r="W869" s="56"/>
      <c r="X869" s="41"/>
      <c r="Y869" s="58"/>
      <c r="Z869" s="41"/>
      <c r="AA869" s="41"/>
      <c r="AB869" s="171" t="str" cm="1">
        <f t="array" ref="AB869">IFERROR(IF(COUNTA('Detailed Inventory'!$B869:$AA869)=0,"",IF(AND($B869="",$C869=""),"Error: Missing Response in Column B or C",IF(OR($E869="",$Q869=""),"Error: Missing Response in Column E or Q",INDEX(SL_Class[Entire SL Classification],MATCH(SUMIFS(SL_Class[Unique ID],SL_Class[UpSys SL Material],I869,SL_Class[UpSys Ever Previously Lead],H869,SL_Class[DownCus SL Material],T869),SL_Class[Unique ID],0),0)))),"Error: Invalid Column H, I, or T. Check spelling &amp; valid options (see dropdown)")</f>
        <v/>
      </c>
      <c r="AC869" s="32"/>
      <c r="AD869" s="31" t="b">
        <f t="shared" si="26"/>
        <v>0</v>
      </c>
      <c r="AE869" s="31" t="b">
        <f t="shared" si="27"/>
        <v>0</v>
      </c>
    </row>
    <row r="870" spans="1:31" ht="50.15" customHeight="1" x14ac:dyDescent="0.35">
      <c r="A870" s="101">
        <v>865</v>
      </c>
      <c r="B870" s="53"/>
      <c r="C870" s="41"/>
      <c r="D870" s="54"/>
      <c r="E870" s="53"/>
      <c r="F870" s="41"/>
      <c r="G870" s="41"/>
      <c r="H870" s="53"/>
      <c r="I870" s="55"/>
      <c r="J870" s="41"/>
      <c r="K870" s="41"/>
      <c r="L870" s="56"/>
      <c r="M870" s="41"/>
      <c r="N870" s="41"/>
      <c r="O870" s="41"/>
      <c r="P870" s="41"/>
      <c r="Q870" s="53"/>
      <c r="R870" s="41"/>
      <c r="S870" s="41"/>
      <c r="T870" s="57"/>
      <c r="U870" s="41"/>
      <c r="V870" s="41"/>
      <c r="W870" s="56"/>
      <c r="X870" s="41"/>
      <c r="Y870" s="58"/>
      <c r="Z870" s="41"/>
      <c r="AA870" s="41"/>
      <c r="AB870" s="171" t="str" cm="1">
        <f t="array" ref="AB870">IFERROR(IF(COUNTA('Detailed Inventory'!$B870:$AA870)=0,"",IF(AND($B870="",$C870=""),"Error: Missing Response in Column B or C",IF(OR($E870="",$Q870=""),"Error: Missing Response in Column E or Q",INDEX(SL_Class[Entire SL Classification],MATCH(SUMIFS(SL_Class[Unique ID],SL_Class[UpSys SL Material],I870,SL_Class[UpSys Ever Previously Lead],H870,SL_Class[DownCus SL Material],T870),SL_Class[Unique ID],0),0)))),"Error: Invalid Column H, I, or T. Check spelling &amp; valid options (see dropdown)")</f>
        <v/>
      </c>
      <c r="AC870" s="32"/>
      <c r="AD870" s="31" t="b">
        <f t="shared" si="26"/>
        <v>0</v>
      </c>
      <c r="AE870" s="31" t="b">
        <f t="shared" si="27"/>
        <v>0</v>
      </c>
    </row>
    <row r="871" spans="1:31" ht="50.15" customHeight="1" x14ac:dyDescent="0.35">
      <c r="A871" s="100">
        <v>866</v>
      </c>
      <c r="B871" s="53"/>
      <c r="C871" s="41"/>
      <c r="D871" s="54"/>
      <c r="E871" s="53"/>
      <c r="F871" s="41"/>
      <c r="G871" s="41"/>
      <c r="H871" s="53"/>
      <c r="I871" s="55"/>
      <c r="J871" s="41"/>
      <c r="K871" s="41"/>
      <c r="L871" s="56"/>
      <c r="M871" s="41"/>
      <c r="N871" s="41"/>
      <c r="O871" s="41"/>
      <c r="P871" s="41"/>
      <c r="Q871" s="53"/>
      <c r="R871" s="41"/>
      <c r="S871" s="41"/>
      <c r="T871" s="57"/>
      <c r="U871" s="41"/>
      <c r="V871" s="41"/>
      <c r="W871" s="56"/>
      <c r="X871" s="41"/>
      <c r="Y871" s="58"/>
      <c r="Z871" s="41"/>
      <c r="AA871" s="41"/>
      <c r="AB871" s="171" t="str" cm="1">
        <f t="array" ref="AB871">IFERROR(IF(COUNTA('Detailed Inventory'!$B871:$AA871)=0,"",IF(AND($B871="",$C871=""),"Error: Missing Response in Column B or C",IF(OR($E871="",$Q871=""),"Error: Missing Response in Column E or Q",INDEX(SL_Class[Entire SL Classification],MATCH(SUMIFS(SL_Class[Unique ID],SL_Class[UpSys SL Material],I871,SL_Class[UpSys Ever Previously Lead],H871,SL_Class[DownCus SL Material],T871),SL_Class[Unique ID],0),0)))),"Error: Invalid Column H, I, or T. Check spelling &amp; valid options (see dropdown)")</f>
        <v/>
      </c>
      <c r="AC871" s="32"/>
      <c r="AD871" s="31" t="b">
        <f t="shared" si="26"/>
        <v>0</v>
      </c>
      <c r="AE871" s="31" t="b">
        <f t="shared" si="27"/>
        <v>0</v>
      </c>
    </row>
    <row r="872" spans="1:31" ht="50.15" customHeight="1" x14ac:dyDescent="0.35">
      <c r="A872" s="101">
        <v>867</v>
      </c>
      <c r="B872" s="53"/>
      <c r="C872" s="41"/>
      <c r="D872" s="54"/>
      <c r="E872" s="53"/>
      <c r="F872" s="41"/>
      <c r="G872" s="41"/>
      <c r="H872" s="53"/>
      <c r="I872" s="55"/>
      <c r="J872" s="41"/>
      <c r="K872" s="41"/>
      <c r="L872" s="56"/>
      <c r="M872" s="41"/>
      <c r="N872" s="41"/>
      <c r="O872" s="41"/>
      <c r="P872" s="41"/>
      <c r="Q872" s="53"/>
      <c r="R872" s="41"/>
      <c r="S872" s="41"/>
      <c r="T872" s="57"/>
      <c r="U872" s="41"/>
      <c r="V872" s="41"/>
      <c r="W872" s="56"/>
      <c r="X872" s="41"/>
      <c r="Y872" s="58"/>
      <c r="Z872" s="41"/>
      <c r="AA872" s="41"/>
      <c r="AB872" s="171" t="str" cm="1">
        <f t="array" ref="AB872">IFERROR(IF(COUNTA('Detailed Inventory'!$B872:$AA872)=0,"",IF(AND($B872="",$C872=""),"Error: Missing Response in Column B or C",IF(OR($E872="",$Q872=""),"Error: Missing Response in Column E or Q",INDEX(SL_Class[Entire SL Classification],MATCH(SUMIFS(SL_Class[Unique ID],SL_Class[UpSys SL Material],I872,SL_Class[UpSys Ever Previously Lead],H872,SL_Class[DownCus SL Material],T872),SL_Class[Unique ID],0),0)))),"Error: Invalid Column H, I, or T. Check spelling &amp; valid options (see dropdown)")</f>
        <v/>
      </c>
      <c r="AC872" s="32"/>
      <c r="AD872" s="31" t="b">
        <f t="shared" si="26"/>
        <v>0</v>
      </c>
      <c r="AE872" s="31" t="b">
        <f t="shared" si="27"/>
        <v>0</v>
      </c>
    </row>
    <row r="873" spans="1:31" ht="50.15" customHeight="1" x14ac:dyDescent="0.35">
      <c r="A873" s="100">
        <v>868</v>
      </c>
      <c r="B873" s="53"/>
      <c r="C873" s="41"/>
      <c r="D873" s="54"/>
      <c r="E873" s="53"/>
      <c r="F873" s="41"/>
      <c r="G873" s="41"/>
      <c r="H873" s="53"/>
      <c r="I873" s="55"/>
      <c r="J873" s="41"/>
      <c r="K873" s="41"/>
      <c r="L873" s="56"/>
      <c r="M873" s="41"/>
      <c r="N873" s="41"/>
      <c r="O873" s="41"/>
      <c r="P873" s="41"/>
      <c r="Q873" s="53"/>
      <c r="R873" s="41"/>
      <c r="S873" s="41"/>
      <c r="T873" s="57"/>
      <c r="U873" s="41"/>
      <c r="V873" s="41"/>
      <c r="W873" s="56"/>
      <c r="X873" s="41"/>
      <c r="Y873" s="58"/>
      <c r="Z873" s="41"/>
      <c r="AA873" s="41"/>
      <c r="AB873" s="171" t="str" cm="1">
        <f t="array" ref="AB873">IFERROR(IF(COUNTA('Detailed Inventory'!$B873:$AA873)=0,"",IF(AND($B873="",$C873=""),"Error: Missing Response in Column B or C",IF(OR($E873="",$Q873=""),"Error: Missing Response in Column E or Q",INDEX(SL_Class[Entire SL Classification],MATCH(SUMIFS(SL_Class[Unique ID],SL_Class[UpSys SL Material],I873,SL_Class[UpSys Ever Previously Lead],H873,SL_Class[DownCus SL Material],T873),SL_Class[Unique ID],0),0)))),"Error: Invalid Column H, I, or T. Check spelling &amp; valid options (see dropdown)")</f>
        <v/>
      </c>
      <c r="AC873" s="32"/>
      <c r="AD873" s="31" t="b">
        <f t="shared" si="26"/>
        <v>0</v>
      </c>
      <c r="AE873" s="31" t="b">
        <f t="shared" si="27"/>
        <v>0</v>
      </c>
    </row>
    <row r="874" spans="1:31" ht="50.15" customHeight="1" x14ac:dyDescent="0.35">
      <c r="A874" s="101">
        <v>869</v>
      </c>
      <c r="B874" s="53"/>
      <c r="C874" s="41"/>
      <c r="D874" s="54"/>
      <c r="E874" s="53"/>
      <c r="F874" s="41"/>
      <c r="G874" s="41"/>
      <c r="H874" s="53"/>
      <c r="I874" s="55"/>
      <c r="J874" s="41"/>
      <c r="K874" s="41"/>
      <c r="L874" s="56"/>
      <c r="M874" s="41"/>
      <c r="N874" s="41"/>
      <c r="O874" s="41"/>
      <c r="P874" s="41"/>
      <c r="Q874" s="53"/>
      <c r="R874" s="41"/>
      <c r="S874" s="41"/>
      <c r="T874" s="57"/>
      <c r="U874" s="41"/>
      <c r="V874" s="41"/>
      <c r="W874" s="56"/>
      <c r="X874" s="41"/>
      <c r="Y874" s="58"/>
      <c r="Z874" s="41"/>
      <c r="AA874" s="41"/>
      <c r="AB874" s="171" t="str" cm="1">
        <f t="array" ref="AB874">IFERROR(IF(COUNTA('Detailed Inventory'!$B874:$AA874)=0,"",IF(AND($B874="",$C874=""),"Error: Missing Response in Column B or C",IF(OR($E874="",$Q874=""),"Error: Missing Response in Column E or Q",INDEX(SL_Class[Entire SL Classification],MATCH(SUMIFS(SL_Class[Unique ID],SL_Class[UpSys SL Material],I874,SL_Class[UpSys Ever Previously Lead],H874,SL_Class[DownCus SL Material],T874),SL_Class[Unique ID],0),0)))),"Error: Invalid Column H, I, or T. Check spelling &amp; valid options (see dropdown)")</f>
        <v/>
      </c>
      <c r="AC874" s="32"/>
      <c r="AD874" s="31" t="b">
        <f t="shared" si="26"/>
        <v>0</v>
      </c>
      <c r="AE874" s="31" t="b">
        <f t="shared" si="27"/>
        <v>0</v>
      </c>
    </row>
    <row r="875" spans="1:31" ht="50.15" customHeight="1" x14ac:dyDescent="0.35">
      <c r="A875" s="100">
        <v>870</v>
      </c>
      <c r="B875" s="53"/>
      <c r="C875" s="41"/>
      <c r="D875" s="54"/>
      <c r="E875" s="53"/>
      <c r="F875" s="41"/>
      <c r="G875" s="41"/>
      <c r="H875" s="53"/>
      <c r="I875" s="55"/>
      <c r="J875" s="41"/>
      <c r="K875" s="41"/>
      <c r="L875" s="56"/>
      <c r="M875" s="41"/>
      <c r="N875" s="41"/>
      <c r="O875" s="41"/>
      <c r="P875" s="41"/>
      <c r="Q875" s="53"/>
      <c r="R875" s="41"/>
      <c r="S875" s="41"/>
      <c r="T875" s="57"/>
      <c r="U875" s="41"/>
      <c r="V875" s="41"/>
      <c r="W875" s="56"/>
      <c r="X875" s="41"/>
      <c r="Y875" s="58"/>
      <c r="Z875" s="41"/>
      <c r="AA875" s="41"/>
      <c r="AB875" s="171" t="str" cm="1">
        <f t="array" ref="AB875">IFERROR(IF(COUNTA('Detailed Inventory'!$B875:$AA875)=0,"",IF(AND($B875="",$C875=""),"Error: Missing Response in Column B or C",IF(OR($E875="",$Q875=""),"Error: Missing Response in Column E or Q",INDEX(SL_Class[Entire SL Classification],MATCH(SUMIFS(SL_Class[Unique ID],SL_Class[UpSys SL Material],I875,SL_Class[UpSys Ever Previously Lead],H875,SL_Class[DownCus SL Material],T875),SL_Class[Unique ID],0),0)))),"Error: Invalid Column H, I, or T. Check spelling &amp; valid options (see dropdown)")</f>
        <v/>
      </c>
      <c r="AC875" s="32"/>
      <c r="AD875" s="31" t="b">
        <f t="shared" si="26"/>
        <v>0</v>
      </c>
      <c r="AE875" s="31" t="b">
        <f t="shared" si="27"/>
        <v>0</v>
      </c>
    </row>
    <row r="876" spans="1:31" ht="50.15" customHeight="1" x14ac:dyDescent="0.35">
      <c r="A876" s="101">
        <v>871</v>
      </c>
      <c r="B876" s="53"/>
      <c r="C876" s="41"/>
      <c r="D876" s="54"/>
      <c r="E876" s="53"/>
      <c r="F876" s="41"/>
      <c r="G876" s="41"/>
      <c r="H876" s="53"/>
      <c r="I876" s="55"/>
      <c r="J876" s="41"/>
      <c r="K876" s="41"/>
      <c r="L876" s="56"/>
      <c r="M876" s="41"/>
      <c r="N876" s="41"/>
      <c r="O876" s="41"/>
      <c r="P876" s="41"/>
      <c r="Q876" s="53"/>
      <c r="R876" s="41"/>
      <c r="S876" s="41"/>
      <c r="T876" s="57"/>
      <c r="U876" s="41"/>
      <c r="V876" s="41"/>
      <c r="W876" s="56"/>
      <c r="X876" s="41"/>
      <c r="Y876" s="58"/>
      <c r="Z876" s="41"/>
      <c r="AA876" s="41"/>
      <c r="AB876" s="171" t="str" cm="1">
        <f t="array" ref="AB876">IFERROR(IF(COUNTA('Detailed Inventory'!$B876:$AA876)=0,"",IF(AND($B876="",$C876=""),"Error: Missing Response in Column B or C",IF(OR($E876="",$Q876=""),"Error: Missing Response in Column E or Q",INDEX(SL_Class[Entire SL Classification],MATCH(SUMIFS(SL_Class[Unique ID],SL_Class[UpSys SL Material],I876,SL_Class[UpSys Ever Previously Lead],H876,SL_Class[DownCus SL Material],T876),SL_Class[Unique ID],0),0)))),"Error: Invalid Column H, I, or T. Check spelling &amp; valid options (see dropdown)")</f>
        <v/>
      </c>
      <c r="AC876" s="32"/>
      <c r="AD876" s="31" t="b">
        <f t="shared" si="26"/>
        <v>0</v>
      </c>
      <c r="AE876" s="31" t="b">
        <f t="shared" si="27"/>
        <v>0</v>
      </c>
    </row>
    <row r="877" spans="1:31" ht="50.15" customHeight="1" x14ac:dyDescent="0.35">
      <c r="A877" s="100">
        <v>872</v>
      </c>
      <c r="B877" s="53"/>
      <c r="C877" s="41"/>
      <c r="D877" s="54"/>
      <c r="E877" s="53"/>
      <c r="F877" s="41"/>
      <c r="G877" s="41"/>
      <c r="H877" s="53"/>
      <c r="I877" s="55"/>
      <c r="J877" s="41"/>
      <c r="K877" s="41"/>
      <c r="L877" s="56"/>
      <c r="M877" s="41"/>
      <c r="N877" s="41"/>
      <c r="O877" s="41"/>
      <c r="P877" s="41"/>
      <c r="Q877" s="53"/>
      <c r="R877" s="41"/>
      <c r="S877" s="41"/>
      <c r="T877" s="57"/>
      <c r="U877" s="41"/>
      <c r="V877" s="41"/>
      <c r="W877" s="56"/>
      <c r="X877" s="41"/>
      <c r="Y877" s="58"/>
      <c r="Z877" s="41"/>
      <c r="AA877" s="41"/>
      <c r="AB877" s="171" t="str" cm="1">
        <f t="array" ref="AB877">IFERROR(IF(COUNTA('Detailed Inventory'!$B877:$AA877)=0,"",IF(AND($B877="",$C877=""),"Error: Missing Response in Column B or C",IF(OR($E877="",$Q877=""),"Error: Missing Response in Column E or Q",INDEX(SL_Class[Entire SL Classification],MATCH(SUMIFS(SL_Class[Unique ID],SL_Class[UpSys SL Material],I877,SL_Class[UpSys Ever Previously Lead],H877,SL_Class[DownCus SL Material],T877),SL_Class[Unique ID],0),0)))),"Error: Invalid Column H, I, or T. Check spelling &amp; valid options (see dropdown)")</f>
        <v/>
      </c>
      <c r="AC877" s="32"/>
      <c r="AD877" s="31" t="b">
        <f t="shared" si="26"/>
        <v>0</v>
      </c>
      <c r="AE877" s="31" t="b">
        <f t="shared" si="27"/>
        <v>0</v>
      </c>
    </row>
    <row r="878" spans="1:31" ht="50.15" customHeight="1" x14ac:dyDescent="0.35">
      <c r="A878" s="101">
        <v>873</v>
      </c>
      <c r="B878" s="53"/>
      <c r="C878" s="41"/>
      <c r="D878" s="54"/>
      <c r="E878" s="53"/>
      <c r="F878" s="41"/>
      <c r="G878" s="41"/>
      <c r="H878" s="53"/>
      <c r="I878" s="55"/>
      <c r="J878" s="41"/>
      <c r="K878" s="41"/>
      <c r="L878" s="56"/>
      <c r="M878" s="41"/>
      <c r="N878" s="41"/>
      <c r="O878" s="41"/>
      <c r="P878" s="41"/>
      <c r="Q878" s="53"/>
      <c r="R878" s="41"/>
      <c r="S878" s="41"/>
      <c r="T878" s="57"/>
      <c r="U878" s="41"/>
      <c r="V878" s="41"/>
      <c r="W878" s="56"/>
      <c r="X878" s="41"/>
      <c r="Y878" s="58"/>
      <c r="Z878" s="41"/>
      <c r="AA878" s="41"/>
      <c r="AB878" s="171" t="str" cm="1">
        <f t="array" ref="AB878">IFERROR(IF(COUNTA('Detailed Inventory'!$B878:$AA878)=0,"",IF(AND($B878="",$C878=""),"Error: Missing Response in Column B or C",IF(OR($E878="",$Q878=""),"Error: Missing Response in Column E or Q",INDEX(SL_Class[Entire SL Classification],MATCH(SUMIFS(SL_Class[Unique ID],SL_Class[UpSys SL Material],I878,SL_Class[UpSys Ever Previously Lead],H878,SL_Class[DownCus SL Material],T878),SL_Class[Unique ID],0),0)))),"Error: Invalid Column H, I, or T. Check spelling &amp; valid options (see dropdown)")</f>
        <v/>
      </c>
      <c r="AC878" s="32"/>
      <c r="AD878" s="31" t="b">
        <f t="shared" si="26"/>
        <v>0</v>
      </c>
      <c r="AE878" s="31" t="b">
        <f t="shared" si="27"/>
        <v>0</v>
      </c>
    </row>
    <row r="879" spans="1:31" ht="50.15" customHeight="1" x14ac:dyDescent="0.35">
      <c r="A879" s="100">
        <v>874</v>
      </c>
      <c r="B879" s="53"/>
      <c r="C879" s="41"/>
      <c r="D879" s="54"/>
      <c r="E879" s="53"/>
      <c r="F879" s="41"/>
      <c r="G879" s="41"/>
      <c r="H879" s="53"/>
      <c r="I879" s="55"/>
      <c r="J879" s="41"/>
      <c r="K879" s="41"/>
      <c r="L879" s="56"/>
      <c r="M879" s="41"/>
      <c r="N879" s="41"/>
      <c r="O879" s="41"/>
      <c r="P879" s="41"/>
      <c r="Q879" s="53"/>
      <c r="R879" s="41"/>
      <c r="S879" s="41"/>
      <c r="T879" s="57"/>
      <c r="U879" s="41"/>
      <c r="V879" s="41"/>
      <c r="W879" s="56"/>
      <c r="X879" s="41"/>
      <c r="Y879" s="58"/>
      <c r="Z879" s="41"/>
      <c r="AA879" s="41"/>
      <c r="AB879" s="171" t="str" cm="1">
        <f t="array" ref="AB879">IFERROR(IF(COUNTA('Detailed Inventory'!$B879:$AA879)=0,"",IF(AND($B879="",$C879=""),"Error: Missing Response in Column B or C",IF(OR($E879="",$Q879=""),"Error: Missing Response in Column E or Q",INDEX(SL_Class[Entire SL Classification],MATCH(SUMIFS(SL_Class[Unique ID],SL_Class[UpSys SL Material],I879,SL_Class[UpSys Ever Previously Lead],H879,SL_Class[DownCus SL Material],T879),SL_Class[Unique ID],0),0)))),"Error: Invalid Column H, I, or T. Check spelling &amp; valid options (see dropdown)")</f>
        <v/>
      </c>
      <c r="AC879" s="32"/>
      <c r="AD879" s="31" t="b">
        <f t="shared" si="26"/>
        <v>0</v>
      </c>
      <c r="AE879" s="31" t="b">
        <f t="shared" si="27"/>
        <v>0</v>
      </c>
    </row>
    <row r="880" spans="1:31" ht="50.15" customHeight="1" x14ac:dyDescent="0.35">
      <c r="A880" s="101">
        <v>875</v>
      </c>
      <c r="B880" s="53"/>
      <c r="C880" s="41"/>
      <c r="D880" s="54"/>
      <c r="E880" s="53"/>
      <c r="F880" s="41"/>
      <c r="G880" s="41"/>
      <c r="H880" s="53"/>
      <c r="I880" s="55"/>
      <c r="J880" s="41"/>
      <c r="K880" s="41"/>
      <c r="L880" s="56"/>
      <c r="M880" s="41"/>
      <c r="N880" s="41"/>
      <c r="O880" s="41"/>
      <c r="P880" s="41"/>
      <c r="Q880" s="53"/>
      <c r="R880" s="41"/>
      <c r="S880" s="41"/>
      <c r="T880" s="57"/>
      <c r="U880" s="41"/>
      <c r="V880" s="41"/>
      <c r="W880" s="56"/>
      <c r="X880" s="41"/>
      <c r="Y880" s="58"/>
      <c r="Z880" s="41"/>
      <c r="AA880" s="41"/>
      <c r="AB880" s="171" t="str" cm="1">
        <f t="array" ref="AB880">IFERROR(IF(COUNTA('Detailed Inventory'!$B880:$AA880)=0,"",IF(AND($B880="",$C880=""),"Error: Missing Response in Column B or C",IF(OR($E880="",$Q880=""),"Error: Missing Response in Column E or Q",INDEX(SL_Class[Entire SL Classification],MATCH(SUMIFS(SL_Class[Unique ID],SL_Class[UpSys SL Material],I880,SL_Class[UpSys Ever Previously Lead],H880,SL_Class[DownCus SL Material],T880),SL_Class[Unique ID],0),0)))),"Error: Invalid Column H, I, or T. Check spelling &amp; valid options (see dropdown)")</f>
        <v/>
      </c>
      <c r="AC880" s="32"/>
      <c r="AD880" s="31" t="b">
        <f t="shared" si="26"/>
        <v>0</v>
      </c>
      <c r="AE880" s="31" t="b">
        <f t="shared" si="27"/>
        <v>0</v>
      </c>
    </row>
    <row r="881" spans="1:31" ht="50.15" customHeight="1" x14ac:dyDescent="0.35">
      <c r="A881" s="100">
        <v>876</v>
      </c>
      <c r="B881" s="53"/>
      <c r="C881" s="41"/>
      <c r="D881" s="54"/>
      <c r="E881" s="53"/>
      <c r="F881" s="41"/>
      <c r="G881" s="41"/>
      <c r="H881" s="53"/>
      <c r="I881" s="55"/>
      <c r="J881" s="41"/>
      <c r="K881" s="41"/>
      <c r="L881" s="56"/>
      <c r="M881" s="41"/>
      <c r="N881" s="41"/>
      <c r="O881" s="41"/>
      <c r="P881" s="41"/>
      <c r="Q881" s="53"/>
      <c r="R881" s="41"/>
      <c r="S881" s="41"/>
      <c r="T881" s="57"/>
      <c r="U881" s="41"/>
      <c r="V881" s="41"/>
      <c r="W881" s="56"/>
      <c r="X881" s="41"/>
      <c r="Y881" s="58"/>
      <c r="Z881" s="41"/>
      <c r="AA881" s="41"/>
      <c r="AB881" s="171" t="str" cm="1">
        <f t="array" ref="AB881">IFERROR(IF(COUNTA('Detailed Inventory'!$B881:$AA881)=0,"",IF(AND($B881="",$C881=""),"Error: Missing Response in Column B or C",IF(OR($E881="",$Q881=""),"Error: Missing Response in Column E or Q",INDEX(SL_Class[Entire SL Classification],MATCH(SUMIFS(SL_Class[Unique ID],SL_Class[UpSys SL Material],I881,SL_Class[UpSys Ever Previously Lead],H881,SL_Class[DownCus SL Material],T881),SL_Class[Unique ID],0),0)))),"Error: Invalid Column H, I, or T. Check spelling &amp; valid options (see dropdown)")</f>
        <v/>
      </c>
      <c r="AC881" s="32"/>
      <c r="AD881" s="31" t="b">
        <f t="shared" si="26"/>
        <v>0</v>
      </c>
      <c r="AE881" s="31" t="b">
        <f t="shared" si="27"/>
        <v>0</v>
      </c>
    </row>
    <row r="882" spans="1:31" ht="50.15" customHeight="1" x14ac:dyDescent="0.35">
      <c r="A882" s="101">
        <v>877</v>
      </c>
      <c r="B882" s="53"/>
      <c r="C882" s="41"/>
      <c r="D882" s="54"/>
      <c r="E882" s="53"/>
      <c r="F882" s="41"/>
      <c r="G882" s="41"/>
      <c r="H882" s="53"/>
      <c r="I882" s="55"/>
      <c r="J882" s="41"/>
      <c r="K882" s="41"/>
      <c r="L882" s="56"/>
      <c r="M882" s="41"/>
      <c r="N882" s="41"/>
      <c r="O882" s="41"/>
      <c r="P882" s="41"/>
      <c r="Q882" s="53"/>
      <c r="R882" s="41"/>
      <c r="S882" s="41"/>
      <c r="T882" s="57"/>
      <c r="U882" s="41"/>
      <c r="V882" s="41"/>
      <c r="W882" s="56"/>
      <c r="X882" s="41"/>
      <c r="Y882" s="58"/>
      <c r="Z882" s="41"/>
      <c r="AA882" s="41"/>
      <c r="AB882" s="171" t="str" cm="1">
        <f t="array" ref="AB882">IFERROR(IF(COUNTA('Detailed Inventory'!$B882:$AA882)=0,"",IF(AND($B882="",$C882=""),"Error: Missing Response in Column B or C",IF(OR($E882="",$Q882=""),"Error: Missing Response in Column E or Q",INDEX(SL_Class[Entire SL Classification],MATCH(SUMIFS(SL_Class[Unique ID],SL_Class[UpSys SL Material],I882,SL_Class[UpSys Ever Previously Lead],H882,SL_Class[DownCus SL Material],T882),SL_Class[Unique ID],0),0)))),"Error: Invalid Column H, I, or T. Check spelling &amp; valid options (see dropdown)")</f>
        <v/>
      </c>
      <c r="AC882" s="32"/>
      <c r="AD882" s="31" t="b">
        <f t="shared" si="26"/>
        <v>0</v>
      </c>
      <c r="AE882" s="31" t="b">
        <f t="shared" si="27"/>
        <v>0</v>
      </c>
    </row>
    <row r="883" spans="1:31" ht="50.15" customHeight="1" x14ac:dyDescent="0.35">
      <c r="A883" s="100">
        <v>878</v>
      </c>
      <c r="B883" s="53"/>
      <c r="C883" s="41"/>
      <c r="D883" s="54"/>
      <c r="E883" s="53"/>
      <c r="F883" s="41"/>
      <c r="G883" s="41"/>
      <c r="H883" s="53"/>
      <c r="I883" s="55"/>
      <c r="J883" s="41"/>
      <c r="K883" s="41"/>
      <c r="L883" s="56"/>
      <c r="M883" s="41"/>
      <c r="N883" s="41"/>
      <c r="O883" s="41"/>
      <c r="P883" s="41"/>
      <c r="Q883" s="53"/>
      <c r="R883" s="41"/>
      <c r="S883" s="41"/>
      <c r="T883" s="57"/>
      <c r="U883" s="41"/>
      <c r="V883" s="41"/>
      <c r="W883" s="56"/>
      <c r="X883" s="41"/>
      <c r="Y883" s="58"/>
      <c r="Z883" s="41"/>
      <c r="AA883" s="41"/>
      <c r="AB883" s="171" t="str" cm="1">
        <f t="array" ref="AB883">IFERROR(IF(COUNTA('Detailed Inventory'!$B883:$AA883)=0,"",IF(AND($B883="",$C883=""),"Error: Missing Response in Column B or C",IF(OR($E883="",$Q883=""),"Error: Missing Response in Column E or Q",INDEX(SL_Class[Entire SL Classification],MATCH(SUMIFS(SL_Class[Unique ID],SL_Class[UpSys SL Material],I883,SL_Class[UpSys Ever Previously Lead],H883,SL_Class[DownCus SL Material],T883),SL_Class[Unique ID],0),0)))),"Error: Invalid Column H, I, or T. Check spelling &amp; valid options (see dropdown)")</f>
        <v/>
      </c>
      <c r="AC883" s="32"/>
      <c r="AD883" s="31" t="b">
        <f t="shared" si="26"/>
        <v>0</v>
      </c>
      <c r="AE883" s="31" t="b">
        <f t="shared" si="27"/>
        <v>0</v>
      </c>
    </row>
    <row r="884" spans="1:31" ht="50.15" customHeight="1" x14ac:dyDescent="0.35">
      <c r="A884" s="101">
        <v>879</v>
      </c>
      <c r="B884" s="53"/>
      <c r="C884" s="41"/>
      <c r="D884" s="54"/>
      <c r="E884" s="53"/>
      <c r="F884" s="41"/>
      <c r="G884" s="41"/>
      <c r="H884" s="53"/>
      <c r="I884" s="55"/>
      <c r="J884" s="41"/>
      <c r="K884" s="41"/>
      <c r="L884" s="56"/>
      <c r="M884" s="41"/>
      <c r="N884" s="41"/>
      <c r="O884" s="41"/>
      <c r="P884" s="41"/>
      <c r="Q884" s="53"/>
      <c r="R884" s="41"/>
      <c r="S884" s="41"/>
      <c r="T884" s="57"/>
      <c r="U884" s="41"/>
      <c r="V884" s="41"/>
      <c r="W884" s="56"/>
      <c r="X884" s="41"/>
      <c r="Y884" s="58"/>
      <c r="Z884" s="41"/>
      <c r="AA884" s="41"/>
      <c r="AB884" s="171" t="str" cm="1">
        <f t="array" ref="AB884">IFERROR(IF(COUNTA('Detailed Inventory'!$B884:$AA884)=0,"",IF(AND($B884="",$C884=""),"Error: Missing Response in Column B or C",IF(OR($E884="",$Q884=""),"Error: Missing Response in Column E or Q",INDEX(SL_Class[Entire SL Classification],MATCH(SUMIFS(SL_Class[Unique ID],SL_Class[UpSys SL Material],I884,SL_Class[UpSys Ever Previously Lead],H884,SL_Class[DownCus SL Material],T884),SL_Class[Unique ID],0),0)))),"Error: Invalid Column H, I, or T. Check spelling &amp; valid options (see dropdown)")</f>
        <v/>
      </c>
      <c r="AC884" s="32"/>
      <c r="AD884" s="31" t="b">
        <f t="shared" si="26"/>
        <v>0</v>
      </c>
      <c r="AE884" s="31" t="b">
        <f t="shared" si="27"/>
        <v>0</v>
      </c>
    </row>
    <row r="885" spans="1:31" ht="50.15" customHeight="1" x14ac:dyDescent="0.35">
      <c r="A885" s="100">
        <v>880</v>
      </c>
      <c r="B885" s="53"/>
      <c r="C885" s="41"/>
      <c r="D885" s="54"/>
      <c r="E885" s="53"/>
      <c r="F885" s="41"/>
      <c r="G885" s="41"/>
      <c r="H885" s="53"/>
      <c r="I885" s="55"/>
      <c r="J885" s="41"/>
      <c r="K885" s="41"/>
      <c r="L885" s="56"/>
      <c r="M885" s="41"/>
      <c r="N885" s="41"/>
      <c r="O885" s="41"/>
      <c r="P885" s="41"/>
      <c r="Q885" s="53"/>
      <c r="R885" s="41"/>
      <c r="S885" s="41"/>
      <c r="T885" s="57"/>
      <c r="U885" s="41"/>
      <c r="V885" s="41"/>
      <c r="W885" s="56"/>
      <c r="X885" s="41"/>
      <c r="Y885" s="58"/>
      <c r="Z885" s="41"/>
      <c r="AA885" s="41"/>
      <c r="AB885" s="171" t="str" cm="1">
        <f t="array" ref="AB885">IFERROR(IF(COUNTA('Detailed Inventory'!$B885:$AA885)=0,"",IF(AND($B885="",$C885=""),"Error: Missing Response in Column B or C",IF(OR($E885="",$Q885=""),"Error: Missing Response in Column E or Q",INDEX(SL_Class[Entire SL Classification],MATCH(SUMIFS(SL_Class[Unique ID],SL_Class[UpSys SL Material],I885,SL_Class[UpSys Ever Previously Lead],H885,SL_Class[DownCus SL Material],T885),SL_Class[Unique ID],0),0)))),"Error: Invalid Column H, I, or T. Check spelling &amp; valid options (see dropdown)")</f>
        <v/>
      </c>
      <c r="AC885" s="32"/>
      <c r="AD885" s="31" t="b">
        <f t="shared" si="26"/>
        <v>0</v>
      </c>
      <c r="AE885" s="31" t="b">
        <f t="shared" si="27"/>
        <v>0</v>
      </c>
    </row>
    <row r="886" spans="1:31" ht="50.15" customHeight="1" x14ac:dyDescent="0.35">
      <c r="A886" s="101">
        <v>881</v>
      </c>
      <c r="B886" s="34"/>
      <c r="C886" s="35"/>
      <c r="D886" s="36"/>
      <c r="E886" s="34"/>
      <c r="F886" s="35"/>
      <c r="G886" s="35"/>
      <c r="H886" s="34"/>
      <c r="I886" s="37"/>
      <c r="J886" s="35"/>
      <c r="K886" s="35"/>
      <c r="L886" s="38"/>
      <c r="M886" s="35"/>
      <c r="N886" s="35"/>
      <c r="O886" s="35"/>
      <c r="P886" s="35"/>
      <c r="Q886" s="34"/>
      <c r="R886" s="35"/>
      <c r="S886" s="35"/>
      <c r="T886" s="39"/>
      <c r="U886" s="35"/>
      <c r="V886" s="35"/>
      <c r="W886" s="38"/>
      <c r="X886" s="35"/>
      <c r="Y886" s="40"/>
      <c r="Z886" s="35"/>
      <c r="AA886" s="35"/>
      <c r="AB886" s="171" t="str" cm="1">
        <f t="array" ref="AB886">IFERROR(IF(COUNTA('Detailed Inventory'!$B886:$AA886)=0,"",IF(AND($B886="",$C886=""),"Error: Missing Response in Column B or C",IF(OR($E886="",$Q886=""),"Error: Missing Response in Column E or Q",INDEX(SL_Class[Entire SL Classification],MATCH(SUMIFS(SL_Class[Unique ID],SL_Class[UpSys SL Material],I886,SL_Class[UpSys Ever Previously Lead],H886,SL_Class[DownCus SL Material],T886),SL_Class[Unique ID],0),0)))),"Error: Invalid Column H, I, or T. Check spelling &amp; valid options (see dropdown)")</f>
        <v/>
      </c>
      <c r="AC886" s="32"/>
      <c r="AD886" s="31" t="b">
        <f t="shared" si="26"/>
        <v>0</v>
      </c>
      <c r="AE886" s="31" t="b">
        <f t="shared" si="27"/>
        <v>0</v>
      </c>
    </row>
    <row r="887" spans="1:31" ht="50.15" customHeight="1" x14ac:dyDescent="0.35">
      <c r="A887" s="100">
        <v>882</v>
      </c>
      <c r="B887" s="34"/>
      <c r="C887" s="35"/>
      <c r="D887" s="36"/>
      <c r="E887" s="34"/>
      <c r="F887" s="35"/>
      <c r="G887" s="35"/>
      <c r="H887" s="34"/>
      <c r="I887" s="37"/>
      <c r="J887" s="35"/>
      <c r="K887" s="35"/>
      <c r="L887" s="38"/>
      <c r="M887" s="35"/>
      <c r="N887" s="35"/>
      <c r="O887" s="35"/>
      <c r="P887" s="35"/>
      <c r="Q887" s="34"/>
      <c r="R887" s="35"/>
      <c r="S887" s="35"/>
      <c r="T887" s="39"/>
      <c r="U887" s="35"/>
      <c r="V887" s="35"/>
      <c r="W887" s="38"/>
      <c r="X887" s="35"/>
      <c r="Y887" s="40"/>
      <c r="Z887" s="35"/>
      <c r="AA887" s="35"/>
      <c r="AB887" s="171" t="str" cm="1">
        <f t="array" ref="AB887">IFERROR(IF(COUNTA('Detailed Inventory'!$B887:$AA887)=0,"",IF(AND($B887="",$C887=""),"Error: Missing Response in Column B or C",IF(OR($E887="",$Q887=""),"Error: Missing Response in Column E or Q",INDEX(SL_Class[Entire SL Classification],MATCH(SUMIFS(SL_Class[Unique ID],SL_Class[UpSys SL Material],I887,SL_Class[UpSys Ever Previously Lead],H887,SL_Class[DownCus SL Material],T887),SL_Class[Unique ID],0),0)))),"Error: Invalid Column H, I, or T. Check spelling &amp; valid options (see dropdown)")</f>
        <v/>
      </c>
      <c r="AC887" s="32"/>
      <c r="AD887" s="31" t="b">
        <f t="shared" si="26"/>
        <v>0</v>
      </c>
      <c r="AE887" s="31" t="b">
        <f t="shared" si="27"/>
        <v>0</v>
      </c>
    </row>
    <row r="888" spans="1:31" ht="50.15" customHeight="1" x14ac:dyDescent="0.35">
      <c r="A888" s="101">
        <v>883</v>
      </c>
      <c r="B888" s="34"/>
      <c r="C888" s="35"/>
      <c r="D888" s="36"/>
      <c r="E888" s="34"/>
      <c r="F888" s="35"/>
      <c r="G888" s="35"/>
      <c r="H888" s="34"/>
      <c r="I888" s="37"/>
      <c r="J888" s="35"/>
      <c r="K888" s="35"/>
      <c r="L888" s="38"/>
      <c r="M888" s="35"/>
      <c r="N888" s="40"/>
      <c r="O888" s="35"/>
      <c r="P888" s="35"/>
      <c r="Q888" s="34"/>
      <c r="R888" s="35"/>
      <c r="S888" s="35"/>
      <c r="T888" s="39"/>
      <c r="U888" s="35"/>
      <c r="V888" s="35"/>
      <c r="W888" s="38"/>
      <c r="X888" s="35"/>
      <c r="Y888" s="40"/>
      <c r="Z888" s="35"/>
      <c r="AA888" s="35"/>
      <c r="AB888" s="171" t="str" cm="1">
        <f t="array" ref="AB888">IFERROR(IF(COUNTA('Detailed Inventory'!$B888:$AA888)=0,"",IF(AND($B888="",$C888=""),"Error: Missing Response in Column B or C",IF(OR($E888="",$Q888=""),"Error: Missing Response in Column E or Q",INDEX(SL_Class[Entire SL Classification],MATCH(SUMIFS(SL_Class[Unique ID],SL_Class[UpSys SL Material],I888,SL_Class[UpSys Ever Previously Lead],H888,SL_Class[DownCus SL Material],T888),SL_Class[Unique ID],0),0)))),"Error: Invalid Column H, I, or T. Check spelling &amp; valid options (see dropdown)")</f>
        <v/>
      </c>
      <c r="AC888" s="32"/>
      <c r="AD888" s="31" t="b">
        <f t="shared" si="26"/>
        <v>0</v>
      </c>
      <c r="AE888" s="31" t="b">
        <f t="shared" si="27"/>
        <v>0</v>
      </c>
    </row>
    <row r="889" spans="1:31" ht="50.15" customHeight="1" x14ac:dyDescent="0.35">
      <c r="A889" s="100">
        <v>884</v>
      </c>
      <c r="B889" s="34"/>
      <c r="C889" s="35"/>
      <c r="D889" s="36"/>
      <c r="E889" s="34"/>
      <c r="F889" s="35"/>
      <c r="G889" s="35"/>
      <c r="H889" s="34"/>
      <c r="I889" s="37"/>
      <c r="J889" s="35"/>
      <c r="K889" s="35"/>
      <c r="L889" s="38"/>
      <c r="M889" s="35"/>
      <c r="N889" s="35"/>
      <c r="O889" s="35"/>
      <c r="P889" s="35"/>
      <c r="Q889" s="34"/>
      <c r="R889" s="35"/>
      <c r="S889" s="35"/>
      <c r="T889" s="39"/>
      <c r="U889" s="35"/>
      <c r="V889" s="35"/>
      <c r="W889" s="38"/>
      <c r="X889" s="35"/>
      <c r="Y889" s="40"/>
      <c r="Z889" s="35"/>
      <c r="AA889" s="35"/>
      <c r="AB889" s="171" t="str" cm="1">
        <f t="array" ref="AB889">IFERROR(IF(COUNTA('Detailed Inventory'!$B889:$AA889)=0,"",IF(AND($B889="",$C889=""),"Error: Missing Response in Column B or C",IF(OR($E889="",$Q889=""),"Error: Missing Response in Column E or Q",INDEX(SL_Class[Entire SL Classification],MATCH(SUMIFS(SL_Class[Unique ID],SL_Class[UpSys SL Material],I889,SL_Class[UpSys Ever Previously Lead],H889,SL_Class[DownCus SL Material],T889),SL_Class[Unique ID],0),0)))),"Error: Invalid Column H, I, or T. Check spelling &amp; valid options (see dropdown)")</f>
        <v/>
      </c>
      <c r="AC889" s="32"/>
      <c r="AD889" s="31" t="b">
        <f t="shared" si="26"/>
        <v>0</v>
      </c>
      <c r="AE889" s="31" t="b">
        <f t="shared" si="27"/>
        <v>0</v>
      </c>
    </row>
    <row r="890" spans="1:31" ht="50.15" customHeight="1" x14ac:dyDescent="0.35">
      <c r="A890" s="101">
        <v>885</v>
      </c>
      <c r="B890" s="34"/>
      <c r="C890" s="35"/>
      <c r="D890" s="36"/>
      <c r="E890" s="34"/>
      <c r="F890" s="35"/>
      <c r="G890" s="35"/>
      <c r="H890" s="34"/>
      <c r="I890" s="37"/>
      <c r="J890" s="35"/>
      <c r="K890" s="35"/>
      <c r="L890" s="38"/>
      <c r="M890" s="35"/>
      <c r="N890" s="35"/>
      <c r="O890" s="35"/>
      <c r="P890" s="35"/>
      <c r="Q890" s="34"/>
      <c r="R890" s="35"/>
      <c r="S890" s="35"/>
      <c r="T890" s="39"/>
      <c r="U890" s="35"/>
      <c r="V890" s="35"/>
      <c r="W890" s="38"/>
      <c r="X890" s="35"/>
      <c r="Y890" s="40"/>
      <c r="Z890" s="35"/>
      <c r="AA890" s="35"/>
      <c r="AB890" s="171" t="str" cm="1">
        <f t="array" ref="AB890">IFERROR(IF(COUNTA('Detailed Inventory'!$B890:$AA890)=0,"",IF(AND($B890="",$C890=""),"Error: Missing Response in Column B or C",IF(OR($E890="",$Q890=""),"Error: Missing Response in Column E or Q",INDEX(SL_Class[Entire SL Classification],MATCH(SUMIFS(SL_Class[Unique ID],SL_Class[UpSys SL Material],I890,SL_Class[UpSys Ever Previously Lead],H890,SL_Class[DownCus SL Material],T890),SL_Class[Unique ID],0),0)))),"Error: Invalid Column H, I, or T. Check spelling &amp; valid options (see dropdown)")</f>
        <v/>
      </c>
      <c r="AC890" s="32"/>
      <c r="AD890" s="31" t="b">
        <f t="shared" si="26"/>
        <v>0</v>
      </c>
      <c r="AE890" s="31" t="b">
        <f t="shared" si="27"/>
        <v>0</v>
      </c>
    </row>
    <row r="891" spans="1:31" ht="50.15" customHeight="1" x14ac:dyDescent="0.35">
      <c r="A891" s="100">
        <v>886</v>
      </c>
      <c r="B891" s="34"/>
      <c r="C891" s="35"/>
      <c r="D891" s="36"/>
      <c r="E891" s="34"/>
      <c r="F891" s="35"/>
      <c r="G891" s="35"/>
      <c r="H891" s="34"/>
      <c r="I891" s="37"/>
      <c r="J891" s="35"/>
      <c r="K891" s="35"/>
      <c r="L891" s="38"/>
      <c r="M891" s="35"/>
      <c r="N891" s="35"/>
      <c r="O891" s="35"/>
      <c r="P891" s="35"/>
      <c r="Q891" s="34"/>
      <c r="R891" s="35"/>
      <c r="S891" s="35"/>
      <c r="T891" s="39"/>
      <c r="U891" s="35"/>
      <c r="V891" s="35"/>
      <c r="W891" s="38"/>
      <c r="X891" s="35"/>
      <c r="Y891" s="40"/>
      <c r="Z891" s="35"/>
      <c r="AA891" s="35"/>
      <c r="AB891" s="171" t="str" cm="1">
        <f t="array" ref="AB891">IFERROR(IF(COUNTA('Detailed Inventory'!$B891:$AA891)=0,"",IF(AND($B891="",$C891=""),"Error: Missing Response in Column B or C",IF(OR($E891="",$Q891=""),"Error: Missing Response in Column E or Q",INDEX(SL_Class[Entire SL Classification],MATCH(SUMIFS(SL_Class[Unique ID],SL_Class[UpSys SL Material],I891,SL_Class[UpSys Ever Previously Lead],H891,SL_Class[DownCus SL Material],T891),SL_Class[Unique ID],0),0)))),"Error: Invalid Column H, I, or T. Check spelling &amp; valid options (see dropdown)")</f>
        <v/>
      </c>
      <c r="AC891" s="32"/>
      <c r="AD891" s="31" t="b">
        <f t="shared" si="26"/>
        <v>0</v>
      </c>
      <c r="AE891" s="31" t="b">
        <f t="shared" si="27"/>
        <v>0</v>
      </c>
    </row>
    <row r="892" spans="1:31" ht="50.15" customHeight="1" x14ac:dyDescent="0.35">
      <c r="A892" s="101">
        <v>887</v>
      </c>
      <c r="B892" s="34"/>
      <c r="C892" s="35"/>
      <c r="D892" s="36"/>
      <c r="E892" s="34"/>
      <c r="F892" s="35"/>
      <c r="G892" s="35"/>
      <c r="H892" s="34"/>
      <c r="I892" s="37"/>
      <c r="J892" s="35"/>
      <c r="K892" s="35"/>
      <c r="L892" s="38"/>
      <c r="M892" s="35"/>
      <c r="N892" s="35"/>
      <c r="O892" s="35"/>
      <c r="P892" s="35"/>
      <c r="Q892" s="34"/>
      <c r="R892" s="35"/>
      <c r="S892" s="35"/>
      <c r="T892" s="39"/>
      <c r="U892" s="35"/>
      <c r="V892" s="35"/>
      <c r="W892" s="38"/>
      <c r="X892" s="35"/>
      <c r="Y892" s="40"/>
      <c r="Z892" s="35"/>
      <c r="AA892" s="35"/>
      <c r="AB892" s="171" t="str" cm="1">
        <f t="array" ref="AB892">IFERROR(IF(COUNTA('Detailed Inventory'!$B892:$AA892)=0,"",IF(AND($B892="",$C892=""),"Error: Missing Response in Column B or C",IF(OR($E892="",$Q892=""),"Error: Missing Response in Column E or Q",INDEX(SL_Class[Entire SL Classification],MATCH(SUMIFS(SL_Class[Unique ID],SL_Class[UpSys SL Material],I892,SL_Class[UpSys Ever Previously Lead],H892,SL_Class[DownCus SL Material],T892),SL_Class[Unique ID],0),0)))),"Error: Invalid Column H, I, or T. Check spelling &amp; valid options (see dropdown)")</f>
        <v/>
      </c>
      <c r="AC892" s="32"/>
      <c r="AD892" s="31" t="b">
        <f t="shared" si="26"/>
        <v>0</v>
      </c>
      <c r="AE892" s="31" t="b">
        <f t="shared" si="27"/>
        <v>0</v>
      </c>
    </row>
    <row r="893" spans="1:31" ht="50.15" customHeight="1" x14ac:dyDescent="0.35">
      <c r="A893" s="100">
        <v>888</v>
      </c>
      <c r="B893" s="34"/>
      <c r="C893" s="35"/>
      <c r="D893" s="36"/>
      <c r="E893" s="34"/>
      <c r="F893" s="35"/>
      <c r="G893" s="35"/>
      <c r="H893" s="34"/>
      <c r="I893" s="37"/>
      <c r="J893" s="35"/>
      <c r="K893" s="35"/>
      <c r="L893" s="38"/>
      <c r="M893" s="35"/>
      <c r="N893" s="35"/>
      <c r="O893" s="35"/>
      <c r="P893" s="35"/>
      <c r="Q893" s="34"/>
      <c r="R893" s="35"/>
      <c r="S893" s="35"/>
      <c r="T893" s="39"/>
      <c r="U893" s="35"/>
      <c r="V893" s="35"/>
      <c r="W893" s="38"/>
      <c r="X893" s="35"/>
      <c r="Y893" s="40"/>
      <c r="Z893" s="35"/>
      <c r="AA893" s="35"/>
      <c r="AB893" s="171" t="str" cm="1">
        <f t="array" ref="AB893">IFERROR(IF(COUNTA('Detailed Inventory'!$B893:$AA893)=0,"",IF(AND($B893="",$C893=""),"Error: Missing Response in Column B or C",IF(OR($E893="",$Q893=""),"Error: Missing Response in Column E or Q",INDEX(SL_Class[Entire SL Classification],MATCH(SUMIFS(SL_Class[Unique ID],SL_Class[UpSys SL Material],I893,SL_Class[UpSys Ever Previously Lead],H893,SL_Class[DownCus SL Material],T893),SL_Class[Unique ID],0),0)))),"Error: Invalid Column H, I, or T. Check spelling &amp; valid options (see dropdown)")</f>
        <v/>
      </c>
      <c r="AC893" s="32"/>
      <c r="AD893" s="31" t="b">
        <f t="shared" si="26"/>
        <v>0</v>
      </c>
      <c r="AE893" s="31" t="b">
        <f t="shared" si="27"/>
        <v>0</v>
      </c>
    </row>
    <row r="894" spans="1:31" ht="50.15" customHeight="1" x14ac:dyDescent="0.35">
      <c r="A894" s="101">
        <v>889</v>
      </c>
      <c r="B894" s="34"/>
      <c r="C894" s="35"/>
      <c r="D894" s="36"/>
      <c r="E894" s="34"/>
      <c r="F894" s="35"/>
      <c r="G894" s="35"/>
      <c r="H894" s="34"/>
      <c r="I894" s="37"/>
      <c r="J894" s="35"/>
      <c r="K894" s="35"/>
      <c r="L894" s="38"/>
      <c r="M894" s="35"/>
      <c r="N894" s="35"/>
      <c r="O894" s="35"/>
      <c r="P894" s="35"/>
      <c r="Q894" s="34"/>
      <c r="R894" s="35"/>
      <c r="S894" s="35"/>
      <c r="T894" s="39"/>
      <c r="U894" s="35"/>
      <c r="V894" s="35"/>
      <c r="W894" s="38"/>
      <c r="X894" s="35"/>
      <c r="Y894" s="40"/>
      <c r="Z894" s="35"/>
      <c r="AA894" s="35"/>
      <c r="AB894" s="171" t="str" cm="1">
        <f t="array" ref="AB894">IFERROR(IF(COUNTA('Detailed Inventory'!$B894:$AA894)=0,"",IF(AND($B894="",$C894=""),"Error: Missing Response in Column B or C",IF(OR($E894="",$Q894=""),"Error: Missing Response in Column E or Q",INDEX(SL_Class[Entire SL Classification],MATCH(SUMIFS(SL_Class[Unique ID],SL_Class[UpSys SL Material],I894,SL_Class[UpSys Ever Previously Lead],H894,SL_Class[DownCus SL Material],T894),SL_Class[Unique ID],0),0)))),"Error: Invalid Column H, I, or T. Check spelling &amp; valid options (see dropdown)")</f>
        <v/>
      </c>
      <c r="AC894" s="32"/>
      <c r="AD894" s="31" t="b">
        <f t="shared" si="26"/>
        <v>0</v>
      </c>
      <c r="AE894" s="31" t="b">
        <f t="shared" si="27"/>
        <v>0</v>
      </c>
    </row>
    <row r="895" spans="1:31" ht="50.15" customHeight="1" x14ac:dyDescent="0.35">
      <c r="A895" s="100">
        <v>890</v>
      </c>
      <c r="B895" s="34"/>
      <c r="C895" s="35"/>
      <c r="D895" s="36"/>
      <c r="E895" s="34"/>
      <c r="F895" s="35"/>
      <c r="G895" s="35"/>
      <c r="H895" s="34"/>
      <c r="I895" s="37"/>
      <c r="J895" s="35"/>
      <c r="K895" s="35"/>
      <c r="L895" s="38"/>
      <c r="M895" s="35"/>
      <c r="N895" s="35"/>
      <c r="O895" s="35"/>
      <c r="P895" s="35"/>
      <c r="Q895" s="34"/>
      <c r="R895" s="35"/>
      <c r="S895" s="35"/>
      <c r="T895" s="39"/>
      <c r="U895" s="35"/>
      <c r="V895" s="35"/>
      <c r="W895" s="38"/>
      <c r="X895" s="35"/>
      <c r="Y895" s="40"/>
      <c r="Z895" s="35"/>
      <c r="AA895" s="35"/>
      <c r="AB895" s="171" t="str" cm="1">
        <f t="array" ref="AB895">IFERROR(IF(COUNTA('Detailed Inventory'!$B895:$AA895)=0,"",IF(AND($B895="",$C895=""),"Error: Missing Response in Column B or C",IF(OR($E895="",$Q895=""),"Error: Missing Response in Column E or Q",INDEX(SL_Class[Entire SL Classification],MATCH(SUMIFS(SL_Class[Unique ID],SL_Class[UpSys SL Material],I895,SL_Class[UpSys Ever Previously Lead],H895,SL_Class[DownCus SL Material],T895),SL_Class[Unique ID],0),0)))),"Error: Invalid Column H, I, or T. Check spelling &amp; valid options (see dropdown)")</f>
        <v/>
      </c>
      <c r="AC895" s="32"/>
      <c r="AD895" s="31" t="b">
        <f t="shared" si="26"/>
        <v>0</v>
      </c>
      <c r="AE895" s="31" t="b">
        <f t="shared" si="27"/>
        <v>0</v>
      </c>
    </row>
    <row r="896" spans="1:31" ht="50.15" customHeight="1" x14ac:dyDescent="0.35">
      <c r="A896" s="101">
        <v>891</v>
      </c>
      <c r="B896" s="34"/>
      <c r="C896" s="35"/>
      <c r="D896" s="36"/>
      <c r="E896" s="34"/>
      <c r="F896" s="35"/>
      <c r="G896" s="35"/>
      <c r="H896" s="34"/>
      <c r="I896" s="37"/>
      <c r="J896" s="35"/>
      <c r="K896" s="35"/>
      <c r="L896" s="38"/>
      <c r="M896" s="35"/>
      <c r="N896" s="35"/>
      <c r="O896" s="35"/>
      <c r="P896" s="35"/>
      <c r="Q896" s="34"/>
      <c r="R896" s="35"/>
      <c r="S896" s="35"/>
      <c r="T896" s="39"/>
      <c r="U896" s="35"/>
      <c r="V896" s="35"/>
      <c r="W896" s="38"/>
      <c r="X896" s="35"/>
      <c r="Y896" s="40"/>
      <c r="Z896" s="35"/>
      <c r="AA896" s="35"/>
      <c r="AB896" s="171" t="str" cm="1">
        <f t="array" ref="AB896">IFERROR(IF(COUNTA('Detailed Inventory'!$B896:$AA896)=0,"",IF(AND($B896="",$C896=""),"Error: Missing Response in Column B or C",IF(OR($E896="",$Q896=""),"Error: Missing Response in Column E or Q",INDEX(SL_Class[Entire SL Classification],MATCH(SUMIFS(SL_Class[Unique ID],SL_Class[UpSys SL Material],I896,SL_Class[UpSys Ever Previously Lead],H896,SL_Class[DownCus SL Material],T896),SL_Class[Unique ID],0),0)))),"Error: Invalid Column H, I, or T. Check spelling &amp; valid options (see dropdown)")</f>
        <v/>
      </c>
      <c r="AC896" s="32"/>
      <c r="AD896" s="31" t="b">
        <f t="shared" si="26"/>
        <v>0</v>
      </c>
      <c r="AE896" s="31" t="b">
        <f t="shared" si="27"/>
        <v>0</v>
      </c>
    </row>
    <row r="897" spans="1:31" ht="50.15" customHeight="1" x14ac:dyDescent="0.35">
      <c r="A897" s="100">
        <v>892</v>
      </c>
      <c r="B897" s="34"/>
      <c r="C897" s="35"/>
      <c r="D897" s="36"/>
      <c r="E897" s="34"/>
      <c r="F897" s="35"/>
      <c r="G897" s="35"/>
      <c r="H897" s="34"/>
      <c r="I897" s="37"/>
      <c r="J897" s="35"/>
      <c r="K897" s="35"/>
      <c r="L897" s="38"/>
      <c r="M897" s="35"/>
      <c r="N897" s="35"/>
      <c r="O897" s="35"/>
      <c r="P897" s="35"/>
      <c r="Q897" s="34"/>
      <c r="R897" s="35"/>
      <c r="S897" s="35"/>
      <c r="T897" s="39"/>
      <c r="U897" s="35"/>
      <c r="V897" s="35"/>
      <c r="W897" s="38"/>
      <c r="X897" s="35"/>
      <c r="Y897" s="40"/>
      <c r="Z897" s="35"/>
      <c r="AA897" s="35"/>
      <c r="AB897" s="171" t="str" cm="1">
        <f t="array" ref="AB897">IFERROR(IF(COUNTA('Detailed Inventory'!$B897:$AA897)=0,"",IF(AND($B897="",$C897=""),"Error: Missing Response in Column B or C",IF(OR($E897="",$Q897=""),"Error: Missing Response in Column E or Q",INDEX(SL_Class[Entire SL Classification],MATCH(SUMIFS(SL_Class[Unique ID],SL_Class[UpSys SL Material],I897,SL_Class[UpSys Ever Previously Lead],H897,SL_Class[DownCus SL Material],T897),SL_Class[Unique ID],0),0)))),"Error: Invalid Column H, I, or T. Check spelling &amp; valid options (see dropdown)")</f>
        <v/>
      </c>
      <c r="AC897" s="32"/>
      <c r="AD897" s="31" t="b">
        <f t="shared" si="26"/>
        <v>0</v>
      </c>
      <c r="AE897" s="31" t="b">
        <f t="shared" si="27"/>
        <v>0</v>
      </c>
    </row>
    <row r="898" spans="1:31" ht="50.15" customHeight="1" x14ac:dyDescent="0.35">
      <c r="A898" s="101">
        <v>893</v>
      </c>
      <c r="B898" s="34"/>
      <c r="C898" s="35"/>
      <c r="D898" s="36"/>
      <c r="E898" s="34"/>
      <c r="F898" s="35"/>
      <c r="G898" s="35"/>
      <c r="H898" s="34"/>
      <c r="I898" s="37"/>
      <c r="J898" s="35"/>
      <c r="K898" s="35"/>
      <c r="L898" s="38"/>
      <c r="M898" s="35"/>
      <c r="N898" s="35"/>
      <c r="O898" s="35"/>
      <c r="P898" s="35"/>
      <c r="Q898" s="34"/>
      <c r="R898" s="35"/>
      <c r="S898" s="35"/>
      <c r="T898" s="39"/>
      <c r="U898" s="35"/>
      <c r="V898" s="35"/>
      <c r="W898" s="38"/>
      <c r="X898" s="35"/>
      <c r="Y898" s="40"/>
      <c r="Z898" s="35"/>
      <c r="AA898" s="35"/>
      <c r="AB898" s="171" t="str" cm="1">
        <f t="array" ref="AB898">IFERROR(IF(COUNTA('Detailed Inventory'!$B898:$AA898)=0,"",IF(AND($B898="",$C898=""),"Error: Missing Response in Column B or C",IF(OR($E898="",$Q898=""),"Error: Missing Response in Column E or Q",INDEX(SL_Class[Entire SL Classification],MATCH(SUMIFS(SL_Class[Unique ID],SL_Class[UpSys SL Material],I898,SL_Class[UpSys Ever Previously Lead],H898,SL_Class[DownCus SL Material],T898),SL_Class[Unique ID],0),0)))),"Error: Invalid Column H, I, or T. Check spelling &amp; valid options (see dropdown)")</f>
        <v/>
      </c>
      <c r="AC898" s="32"/>
      <c r="AD898" s="31" t="b">
        <f t="shared" si="26"/>
        <v>0</v>
      </c>
      <c r="AE898" s="31" t="b">
        <f t="shared" si="27"/>
        <v>0</v>
      </c>
    </row>
    <row r="899" spans="1:31" ht="50.15" customHeight="1" x14ac:dyDescent="0.35">
      <c r="A899" s="100">
        <v>894</v>
      </c>
      <c r="B899" s="34"/>
      <c r="C899" s="35"/>
      <c r="D899" s="36"/>
      <c r="E899" s="34"/>
      <c r="F899" s="35"/>
      <c r="G899" s="35"/>
      <c r="H899" s="34"/>
      <c r="I899" s="37"/>
      <c r="J899" s="35"/>
      <c r="K899" s="35"/>
      <c r="L899" s="38"/>
      <c r="M899" s="35"/>
      <c r="N899" s="35"/>
      <c r="O899" s="35"/>
      <c r="P899" s="35"/>
      <c r="Q899" s="34"/>
      <c r="R899" s="35"/>
      <c r="S899" s="35"/>
      <c r="T899" s="39"/>
      <c r="U899" s="35"/>
      <c r="V899" s="35"/>
      <c r="W899" s="38"/>
      <c r="X899" s="35"/>
      <c r="Y899" s="40"/>
      <c r="Z899" s="35"/>
      <c r="AA899" s="35"/>
      <c r="AB899" s="171" t="str" cm="1">
        <f t="array" ref="AB899">IFERROR(IF(COUNTA('Detailed Inventory'!$B899:$AA899)=0,"",IF(AND($B899="",$C899=""),"Error: Missing Response in Column B or C",IF(OR($E899="",$Q899=""),"Error: Missing Response in Column E or Q",INDEX(SL_Class[Entire SL Classification],MATCH(SUMIFS(SL_Class[Unique ID],SL_Class[UpSys SL Material],I899,SL_Class[UpSys Ever Previously Lead],H899,SL_Class[DownCus SL Material],T899),SL_Class[Unique ID],0),0)))),"Error: Invalid Column H, I, or T. Check spelling &amp; valid options (see dropdown)")</f>
        <v/>
      </c>
      <c r="AC899" s="32"/>
      <c r="AD899" s="31" t="b">
        <f t="shared" si="26"/>
        <v>0</v>
      </c>
      <c r="AE899" s="31" t="b">
        <f t="shared" si="27"/>
        <v>0</v>
      </c>
    </row>
    <row r="900" spans="1:31" ht="50.15" customHeight="1" x14ac:dyDescent="0.35">
      <c r="A900" s="101">
        <v>895</v>
      </c>
      <c r="B900" s="34"/>
      <c r="C900" s="35"/>
      <c r="D900" s="36"/>
      <c r="E900" s="34"/>
      <c r="F900" s="35"/>
      <c r="G900" s="35"/>
      <c r="H900" s="34"/>
      <c r="I900" s="37"/>
      <c r="J900" s="35"/>
      <c r="K900" s="35"/>
      <c r="L900" s="38"/>
      <c r="M900" s="35"/>
      <c r="N900" s="35"/>
      <c r="O900" s="35"/>
      <c r="P900" s="35"/>
      <c r="Q900" s="34"/>
      <c r="R900" s="35"/>
      <c r="S900" s="35"/>
      <c r="T900" s="39"/>
      <c r="U900" s="35"/>
      <c r="V900" s="35"/>
      <c r="W900" s="38"/>
      <c r="X900" s="35"/>
      <c r="Y900" s="40"/>
      <c r="Z900" s="35"/>
      <c r="AA900" s="35"/>
      <c r="AB900" s="171" t="str" cm="1">
        <f t="array" ref="AB900">IFERROR(IF(COUNTA('Detailed Inventory'!$B900:$AA900)=0,"",IF(AND($B900="",$C900=""),"Error: Missing Response in Column B or C",IF(OR($E900="",$Q900=""),"Error: Missing Response in Column E or Q",INDEX(SL_Class[Entire SL Classification],MATCH(SUMIFS(SL_Class[Unique ID],SL_Class[UpSys SL Material],I900,SL_Class[UpSys Ever Previously Lead],H900,SL_Class[DownCus SL Material],T900),SL_Class[Unique ID],0),0)))),"Error: Invalid Column H, I, or T. Check spelling &amp; valid options (see dropdown)")</f>
        <v/>
      </c>
      <c r="AC900" s="32"/>
      <c r="AD900" s="31" t="b">
        <f t="shared" si="26"/>
        <v>0</v>
      </c>
      <c r="AE900" s="31" t="b">
        <f t="shared" si="27"/>
        <v>0</v>
      </c>
    </row>
    <row r="901" spans="1:31" ht="50.15" customHeight="1" x14ac:dyDescent="0.35">
      <c r="A901" s="100">
        <v>896</v>
      </c>
      <c r="B901" s="34"/>
      <c r="C901" s="35"/>
      <c r="D901" s="36"/>
      <c r="E901" s="34"/>
      <c r="F901" s="35"/>
      <c r="G901" s="35"/>
      <c r="H901" s="34"/>
      <c r="I901" s="37"/>
      <c r="J901" s="35"/>
      <c r="K901" s="35"/>
      <c r="L901" s="38"/>
      <c r="M901" s="35"/>
      <c r="N901" s="35"/>
      <c r="O901" s="35"/>
      <c r="P901" s="35"/>
      <c r="Q901" s="34"/>
      <c r="R901" s="35"/>
      <c r="S901" s="35"/>
      <c r="T901" s="39"/>
      <c r="U901" s="35"/>
      <c r="V901" s="35"/>
      <c r="W901" s="38"/>
      <c r="X901" s="35"/>
      <c r="Y901" s="40"/>
      <c r="Z901" s="35"/>
      <c r="AA901" s="35"/>
      <c r="AB901" s="171" t="str" cm="1">
        <f t="array" ref="AB901">IFERROR(IF(COUNTA('Detailed Inventory'!$B901:$AA901)=0,"",IF(AND($B901="",$C901=""),"Error: Missing Response in Column B or C",IF(OR($E901="",$Q901=""),"Error: Missing Response in Column E or Q",INDEX(SL_Class[Entire SL Classification],MATCH(SUMIFS(SL_Class[Unique ID],SL_Class[UpSys SL Material],I901,SL_Class[UpSys Ever Previously Lead],H901,SL_Class[DownCus SL Material],T901),SL_Class[Unique ID],0),0)))),"Error: Invalid Column H, I, or T. Check spelling &amp; valid options (see dropdown)")</f>
        <v/>
      </c>
      <c r="AC901" s="32"/>
      <c r="AD901" s="31" t="b">
        <f t="shared" si="26"/>
        <v>0</v>
      </c>
      <c r="AE901" s="31" t="b">
        <f t="shared" si="27"/>
        <v>0</v>
      </c>
    </row>
    <row r="902" spans="1:31" ht="50.15" customHeight="1" x14ac:dyDescent="0.35">
      <c r="A902" s="101">
        <v>897</v>
      </c>
      <c r="B902" s="34"/>
      <c r="C902" s="35"/>
      <c r="D902" s="36"/>
      <c r="E902" s="34"/>
      <c r="F902" s="35"/>
      <c r="G902" s="35"/>
      <c r="H902" s="34"/>
      <c r="I902" s="37"/>
      <c r="J902" s="35"/>
      <c r="K902" s="35"/>
      <c r="L902" s="38"/>
      <c r="M902" s="35"/>
      <c r="N902" s="35"/>
      <c r="O902" s="35"/>
      <c r="P902" s="35"/>
      <c r="Q902" s="34"/>
      <c r="R902" s="35"/>
      <c r="S902" s="35"/>
      <c r="T902" s="39"/>
      <c r="U902" s="35"/>
      <c r="V902" s="35"/>
      <c r="W902" s="38"/>
      <c r="X902" s="35"/>
      <c r="Y902" s="40"/>
      <c r="Z902" s="35"/>
      <c r="AA902" s="35"/>
      <c r="AB902" s="171" t="str" cm="1">
        <f t="array" ref="AB902">IFERROR(IF(COUNTA('Detailed Inventory'!$B902:$AA902)=0,"",IF(AND($B902="",$C902=""),"Error: Missing Response in Column B or C",IF(OR($E902="",$Q902=""),"Error: Missing Response in Column E or Q",INDEX(SL_Class[Entire SL Classification],MATCH(SUMIFS(SL_Class[Unique ID],SL_Class[UpSys SL Material],I902,SL_Class[UpSys Ever Previously Lead],H902,SL_Class[DownCus SL Material],T902),SL_Class[Unique ID],0),0)))),"Error: Invalid Column H, I, or T. Check spelling &amp; valid options (see dropdown)")</f>
        <v/>
      </c>
      <c r="AC902" s="32"/>
      <c r="AD902" s="31" t="b">
        <f t="shared" ref="AD902:AD965" si="28">COUNTIFS($B$6:$B$5005,"&lt;&gt;0",$B$6:$B$5005,"&lt;&gt;",$B$6:$B$5005,B902)&gt;1</f>
        <v>0</v>
      </c>
      <c r="AE902" s="31" t="b">
        <f t="shared" ref="AE902:AE965" si="29">COUNTIFS($C$6:$C$5005,"&lt;&gt;0",$C$6:$C$5005,"&lt;&gt;",$C$6:$C$5005,C902)&gt;1</f>
        <v>0</v>
      </c>
    </row>
    <row r="903" spans="1:31" ht="50.15" customHeight="1" x14ac:dyDescent="0.35">
      <c r="A903" s="100">
        <v>898</v>
      </c>
      <c r="B903" s="34"/>
      <c r="C903" s="35"/>
      <c r="D903" s="36"/>
      <c r="E903" s="34"/>
      <c r="F903" s="35"/>
      <c r="G903" s="35"/>
      <c r="H903" s="34"/>
      <c r="I903" s="37"/>
      <c r="J903" s="35"/>
      <c r="K903" s="35"/>
      <c r="L903" s="38"/>
      <c r="M903" s="35"/>
      <c r="N903" s="35"/>
      <c r="O903" s="35"/>
      <c r="P903" s="35"/>
      <c r="Q903" s="34"/>
      <c r="R903" s="35"/>
      <c r="S903" s="35"/>
      <c r="T903" s="39"/>
      <c r="U903" s="35"/>
      <c r="V903" s="35"/>
      <c r="W903" s="38"/>
      <c r="X903" s="35"/>
      <c r="Y903" s="40"/>
      <c r="Z903" s="35"/>
      <c r="AA903" s="35"/>
      <c r="AB903" s="171" t="str" cm="1">
        <f t="array" ref="AB903">IFERROR(IF(COUNTA('Detailed Inventory'!$B903:$AA903)=0,"",IF(AND($B903="",$C903=""),"Error: Missing Response in Column B or C",IF(OR($E903="",$Q903=""),"Error: Missing Response in Column E or Q",INDEX(SL_Class[Entire SL Classification],MATCH(SUMIFS(SL_Class[Unique ID],SL_Class[UpSys SL Material],I903,SL_Class[UpSys Ever Previously Lead],H903,SL_Class[DownCus SL Material],T903),SL_Class[Unique ID],0),0)))),"Error: Invalid Column H, I, or T. Check spelling &amp; valid options (see dropdown)")</f>
        <v/>
      </c>
      <c r="AC903" s="32"/>
      <c r="AD903" s="31" t="b">
        <f t="shared" si="28"/>
        <v>0</v>
      </c>
      <c r="AE903" s="31" t="b">
        <f t="shared" si="29"/>
        <v>0</v>
      </c>
    </row>
    <row r="904" spans="1:31" ht="50.15" customHeight="1" x14ac:dyDescent="0.35">
      <c r="A904" s="101">
        <v>899</v>
      </c>
      <c r="B904" s="34"/>
      <c r="C904" s="35"/>
      <c r="D904" s="36"/>
      <c r="E904" s="34"/>
      <c r="F904" s="35"/>
      <c r="G904" s="35"/>
      <c r="H904" s="34"/>
      <c r="I904" s="37"/>
      <c r="J904" s="35"/>
      <c r="K904" s="35"/>
      <c r="L904" s="38"/>
      <c r="M904" s="35"/>
      <c r="N904" s="35"/>
      <c r="O904" s="35"/>
      <c r="P904" s="35"/>
      <c r="Q904" s="34"/>
      <c r="R904" s="35"/>
      <c r="S904" s="35"/>
      <c r="T904" s="39"/>
      <c r="U904" s="35"/>
      <c r="V904" s="35"/>
      <c r="W904" s="38"/>
      <c r="X904" s="35"/>
      <c r="Y904" s="40"/>
      <c r="Z904" s="35"/>
      <c r="AA904" s="35"/>
      <c r="AB904" s="171" t="str" cm="1">
        <f t="array" ref="AB904">IFERROR(IF(COUNTA('Detailed Inventory'!$B904:$AA904)=0,"",IF(AND($B904="",$C904=""),"Error: Missing Response in Column B or C",IF(OR($E904="",$Q904=""),"Error: Missing Response in Column E or Q",INDEX(SL_Class[Entire SL Classification],MATCH(SUMIFS(SL_Class[Unique ID],SL_Class[UpSys SL Material],I904,SL_Class[UpSys Ever Previously Lead],H904,SL_Class[DownCus SL Material],T904),SL_Class[Unique ID],0),0)))),"Error: Invalid Column H, I, or T. Check spelling &amp; valid options (see dropdown)")</f>
        <v/>
      </c>
      <c r="AC904" s="32"/>
      <c r="AD904" s="31" t="b">
        <f t="shared" si="28"/>
        <v>0</v>
      </c>
      <c r="AE904" s="31" t="b">
        <f t="shared" si="29"/>
        <v>0</v>
      </c>
    </row>
    <row r="905" spans="1:31" ht="50.15" customHeight="1" x14ac:dyDescent="0.35">
      <c r="A905" s="100">
        <v>900</v>
      </c>
      <c r="B905" s="34"/>
      <c r="C905" s="35"/>
      <c r="D905" s="36"/>
      <c r="E905" s="34"/>
      <c r="F905" s="35"/>
      <c r="G905" s="35"/>
      <c r="H905" s="34"/>
      <c r="I905" s="37"/>
      <c r="J905" s="35"/>
      <c r="K905" s="35"/>
      <c r="L905" s="38"/>
      <c r="M905" s="35"/>
      <c r="N905" s="35"/>
      <c r="O905" s="35"/>
      <c r="P905" s="35"/>
      <c r="Q905" s="34"/>
      <c r="R905" s="35"/>
      <c r="S905" s="35"/>
      <c r="T905" s="39"/>
      <c r="U905" s="35"/>
      <c r="V905" s="35"/>
      <c r="W905" s="38"/>
      <c r="X905" s="35"/>
      <c r="Y905" s="40"/>
      <c r="Z905" s="35"/>
      <c r="AA905" s="35"/>
      <c r="AB905" s="171" t="str" cm="1">
        <f t="array" ref="AB905">IFERROR(IF(COUNTA('Detailed Inventory'!$B905:$AA905)=0,"",IF(AND($B905="",$C905=""),"Error: Missing Response in Column B or C",IF(OR($E905="",$Q905=""),"Error: Missing Response in Column E or Q",INDEX(SL_Class[Entire SL Classification],MATCH(SUMIFS(SL_Class[Unique ID],SL_Class[UpSys SL Material],I905,SL_Class[UpSys Ever Previously Lead],H905,SL_Class[DownCus SL Material],T905),SL_Class[Unique ID],0),0)))),"Error: Invalid Column H, I, or T. Check spelling &amp; valid options (see dropdown)")</f>
        <v/>
      </c>
      <c r="AC905" s="32"/>
      <c r="AD905" s="31" t="b">
        <f t="shared" si="28"/>
        <v>0</v>
      </c>
      <c r="AE905" s="31" t="b">
        <f t="shared" si="29"/>
        <v>0</v>
      </c>
    </row>
    <row r="906" spans="1:31" ht="50.15" customHeight="1" x14ac:dyDescent="0.35">
      <c r="A906" s="101">
        <v>901</v>
      </c>
      <c r="B906" s="34"/>
      <c r="C906" s="35"/>
      <c r="D906" s="36"/>
      <c r="E906" s="34"/>
      <c r="F906" s="35"/>
      <c r="G906" s="35"/>
      <c r="H906" s="34"/>
      <c r="I906" s="37"/>
      <c r="J906" s="35"/>
      <c r="K906" s="35"/>
      <c r="L906" s="38"/>
      <c r="M906" s="35"/>
      <c r="N906" s="35"/>
      <c r="O906" s="35"/>
      <c r="P906" s="35"/>
      <c r="Q906" s="34"/>
      <c r="R906" s="35"/>
      <c r="S906" s="35"/>
      <c r="T906" s="39"/>
      <c r="U906" s="35"/>
      <c r="V906" s="35"/>
      <c r="W906" s="38"/>
      <c r="X906" s="35"/>
      <c r="Y906" s="40"/>
      <c r="Z906" s="35"/>
      <c r="AA906" s="35"/>
      <c r="AB906" s="171" t="str" cm="1">
        <f t="array" ref="AB906">IFERROR(IF(COUNTA('Detailed Inventory'!$B906:$AA906)=0,"",IF(AND($B906="",$C906=""),"Error: Missing Response in Column B or C",IF(OR($E906="",$Q906=""),"Error: Missing Response in Column E or Q",INDEX(SL_Class[Entire SL Classification],MATCH(SUMIFS(SL_Class[Unique ID],SL_Class[UpSys SL Material],I906,SL_Class[UpSys Ever Previously Lead],H906,SL_Class[DownCus SL Material],T906),SL_Class[Unique ID],0),0)))),"Error: Invalid Column H, I, or T. Check spelling &amp; valid options (see dropdown)")</f>
        <v/>
      </c>
      <c r="AC906" s="32"/>
      <c r="AD906" s="31" t="b">
        <f t="shared" si="28"/>
        <v>0</v>
      </c>
      <c r="AE906" s="31" t="b">
        <f t="shared" si="29"/>
        <v>0</v>
      </c>
    </row>
    <row r="907" spans="1:31" ht="50.15" customHeight="1" x14ac:dyDescent="0.35">
      <c r="A907" s="100">
        <v>902</v>
      </c>
      <c r="B907" s="34"/>
      <c r="C907" s="35"/>
      <c r="D907" s="36"/>
      <c r="E907" s="34"/>
      <c r="F907" s="35"/>
      <c r="G907" s="35"/>
      <c r="H907" s="34"/>
      <c r="I907" s="37"/>
      <c r="J907" s="35"/>
      <c r="K907" s="35"/>
      <c r="L907" s="38"/>
      <c r="M907" s="35"/>
      <c r="N907" s="35"/>
      <c r="O907" s="35"/>
      <c r="P907" s="35"/>
      <c r="Q907" s="34"/>
      <c r="R907" s="35"/>
      <c r="S907" s="35"/>
      <c r="T907" s="39"/>
      <c r="U907" s="35"/>
      <c r="V907" s="35"/>
      <c r="W907" s="38"/>
      <c r="X907" s="35"/>
      <c r="Y907" s="40"/>
      <c r="Z907" s="35"/>
      <c r="AA907" s="35"/>
      <c r="AB907" s="171" t="str" cm="1">
        <f t="array" ref="AB907">IFERROR(IF(COUNTA('Detailed Inventory'!$B907:$AA907)=0,"",IF(AND($B907="",$C907=""),"Error: Missing Response in Column B or C",IF(OR($E907="",$Q907=""),"Error: Missing Response in Column E or Q",INDEX(SL_Class[Entire SL Classification],MATCH(SUMIFS(SL_Class[Unique ID],SL_Class[UpSys SL Material],I907,SL_Class[UpSys Ever Previously Lead],H907,SL_Class[DownCus SL Material],T907),SL_Class[Unique ID],0),0)))),"Error: Invalid Column H, I, or T. Check spelling &amp; valid options (see dropdown)")</f>
        <v/>
      </c>
      <c r="AC907" s="32"/>
      <c r="AD907" s="31" t="b">
        <f t="shared" si="28"/>
        <v>0</v>
      </c>
      <c r="AE907" s="31" t="b">
        <f t="shared" si="29"/>
        <v>0</v>
      </c>
    </row>
    <row r="908" spans="1:31" ht="50.15" customHeight="1" x14ac:dyDescent="0.35">
      <c r="A908" s="101">
        <v>903</v>
      </c>
      <c r="B908" s="34"/>
      <c r="C908" s="35"/>
      <c r="D908" s="36"/>
      <c r="E908" s="34"/>
      <c r="F908" s="35"/>
      <c r="G908" s="35"/>
      <c r="H908" s="34"/>
      <c r="I908" s="37"/>
      <c r="J908" s="35"/>
      <c r="K908" s="35"/>
      <c r="L908" s="38"/>
      <c r="M908" s="35"/>
      <c r="N908" s="35"/>
      <c r="O908" s="35"/>
      <c r="P908" s="35"/>
      <c r="Q908" s="34"/>
      <c r="R908" s="35"/>
      <c r="S908" s="35"/>
      <c r="T908" s="39"/>
      <c r="U908" s="35"/>
      <c r="V908" s="35"/>
      <c r="W908" s="38"/>
      <c r="X908" s="35"/>
      <c r="Y908" s="40"/>
      <c r="Z908" s="35"/>
      <c r="AA908" s="35"/>
      <c r="AB908" s="171" t="str" cm="1">
        <f t="array" ref="AB908">IFERROR(IF(COUNTA('Detailed Inventory'!$B908:$AA908)=0,"",IF(AND($B908="",$C908=""),"Error: Missing Response in Column B or C",IF(OR($E908="",$Q908=""),"Error: Missing Response in Column E or Q",INDEX(SL_Class[Entire SL Classification],MATCH(SUMIFS(SL_Class[Unique ID],SL_Class[UpSys SL Material],I908,SL_Class[UpSys Ever Previously Lead],H908,SL_Class[DownCus SL Material],T908),SL_Class[Unique ID],0),0)))),"Error: Invalid Column H, I, or T. Check spelling &amp; valid options (see dropdown)")</f>
        <v/>
      </c>
      <c r="AC908" s="32"/>
      <c r="AD908" s="31" t="b">
        <f t="shared" si="28"/>
        <v>0</v>
      </c>
      <c r="AE908" s="31" t="b">
        <f t="shared" si="29"/>
        <v>0</v>
      </c>
    </row>
    <row r="909" spans="1:31" ht="50.15" customHeight="1" x14ac:dyDescent="0.35">
      <c r="A909" s="100">
        <v>904</v>
      </c>
      <c r="B909" s="34"/>
      <c r="C909" s="35"/>
      <c r="D909" s="36"/>
      <c r="E909" s="34"/>
      <c r="F909" s="35"/>
      <c r="G909" s="35"/>
      <c r="H909" s="34"/>
      <c r="I909" s="37"/>
      <c r="J909" s="35"/>
      <c r="K909" s="35"/>
      <c r="L909" s="38"/>
      <c r="M909" s="35"/>
      <c r="N909" s="35"/>
      <c r="O909" s="35"/>
      <c r="P909" s="35"/>
      <c r="Q909" s="34"/>
      <c r="R909" s="35"/>
      <c r="S909" s="35"/>
      <c r="T909" s="39"/>
      <c r="U909" s="35"/>
      <c r="V909" s="35"/>
      <c r="W909" s="38"/>
      <c r="X909" s="35"/>
      <c r="Y909" s="40"/>
      <c r="Z909" s="35"/>
      <c r="AA909" s="35"/>
      <c r="AB909" s="171" t="str" cm="1">
        <f t="array" ref="AB909">IFERROR(IF(COUNTA('Detailed Inventory'!$B909:$AA909)=0,"",IF(AND($B909="",$C909=""),"Error: Missing Response in Column B or C",IF(OR($E909="",$Q909=""),"Error: Missing Response in Column E or Q",INDEX(SL_Class[Entire SL Classification],MATCH(SUMIFS(SL_Class[Unique ID],SL_Class[UpSys SL Material],I909,SL_Class[UpSys Ever Previously Lead],H909,SL_Class[DownCus SL Material],T909),SL_Class[Unique ID],0),0)))),"Error: Invalid Column H, I, or T. Check spelling &amp; valid options (see dropdown)")</f>
        <v/>
      </c>
      <c r="AC909" s="32"/>
      <c r="AD909" s="31" t="b">
        <f t="shared" si="28"/>
        <v>0</v>
      </c>
      <c r="AE909" s="31" t="b">
        <f t="shared" si="29"/>
        <v>0</v>
      </c>
    </row>
    <row r="910" spans="1:31" ht="50.15" customHeight="1" x14ac:dyDescent="0.35">
      <c r="A910" s="101">
        <v>905</v>
      </c>
      <c r="B910" s="53"/>
      <c r="C910" s="35"/>
      <c r="D910" s="54"/>
      <c r="E910" s="53"/>
      <c r="F910" s="41"/>
      <c r="G910" s="41"/>
      <c r="H910" s="53"/>
      <c r="I910" s="55"/>
      <c r="J910" s="41"/>
      <c r="K910" s="41"/>
      <c r="L910" s="56"/>
      <c r="M910" s="41"/>
      <c r="N910" s="41"/>
      <c r="O910" s="41"/>
      <c r="P910" s="41"/>
      <c r="Q910" s="53"/>
      <c r="R910" s="41"/>
      <c r="S910" s="41"/>
      <c r="T910" s="57"/>
      <c r="U910" s="41"/>
      <c r="V910" s="41"/>
      <c r="W910" s="56"/>
      <c r="X910" s="41"/>
      <c r="Y910" s="58"/>
      <c r="Z910" s="41"/>
      <c r="AA910" s="41"/>
      <c r="AB910" s="171" t="str" cm="1">
        <f t="array" ref="AB910">IFERROR(IF(COUNTA('Detailed Inventory'!$B910:$AA910)=0,"",IF(AND($B910="",$C910=""),"Error: Missing Response in Column B or C",IF(OR($E910="",$Q910=""),"Error: Missing Response in Column E or Q",INDEX(SL_Class[Entire SL Classification],MATCH(SUMIFS(SL_Class[Unique ID],SL_Class[UpSys SL Material],I910,SL_Class[UpSys Ever Previously Lead],H910,SL_Class[DownCus SL Material],T910),SL_Class[Unique ID],0),0)))),"Error: Invalid Column H, I, or T. Check spelling &amp; valid options (see dropdown)")</f>
        <v/>
      </c>
      <c r="AC910" s="32"/>
      <c r="AD910" s="31" t="b">
        <f t="shared" si="28"/>
        <v>0</v>
      </c>
      <c r="AE910" s="31" t="b">
        <f t="shared" si="29"/>
        <v>0</v>
      </c>
    </row>
    <row r="911" spans="1:31" ht="50.15" customHeight="1" x14ac:dyDescent="0.35">
      <c r="A911" s="100">
        <v>906</v>
      </c>
      <c r="B911" s="53"/>
      <c r="C911" s="41"/>
      <c r="D911" s="54"/>
      <c r="E911" s="53"/>
      <c r="F911" s="41"/>
      <c r="G911" s="41"/>
      <c r="H911" s="53"/>
      <c r="I911" s="55"/>
      <c r="J911" s="41"/>
      <c r="K911" s="41"/>
      <c r="L911" s="56"/>
      <c r="M911" s="41"/>
      <c r="N911" s="41"/>
      <c r="O911" s="41"/>
      <c r="P911" s="41"/>
      <c r="Q911" s="53"/>
      <c r="R911" s="41"/>
      <c r="S911" s="41"/>
      <c r="T911" s="57"/>
      <c r="U911" s="41"/>
      <c r="V911" s="41"/>
      <c r="W911" s="56"/>
      <c r="X911" s="41"/>
      <c r="Y911" s="58"/>
      <c r="Z911" s="41"/>
      <c r="AA911" s="41"/>
      <c r="AB911" s="171" t="str" cm="1">
        <f t="array" ref="AB911">IFERROR(IF(COUNTA('Detailed Inventory'!$B911:$AA911)=0,"",IF(AND($B911="",$C911=""),"Error: Missing Response in Column B or C",IF(OR($E911="",$Q911=""),"Error: Missing Response in Column E or Q",INDEX(SL_Class[Entire SL Classification],MATCH(SUMIFS(SL_Class[Unique ID],SL_Class[UpSys SL Material],I911,SL_Class[UpSys Ever Previously Lead],H911,SL_Class[DownCus SL Material],T911),SL_Class[Unique ID],0),0)))),"Error: Invalid Column H, I, or T. Check spelling &amp; valid options (see dropdown)")</f>
        <v/>
      </c>
      <c r="AC911" s="32"/>
      <c r="AD911" s="31" t="b">
        <f t="shared" si="28"/>
        <v>0</v>
      </c>
      <c r="AE911" s="31" t="b">
        <f t="shared" si="29"/>
        <v>0</v>
      </c>
    </row>
    <row r="912" spans="1:31" ht="50.15" customHeight="1" x14ac:dyDescent="0.35">
      <c r="A912" s="101">
        <v>907</v>
      </c>
      <c r="B912" s="34"/>
      <c r="C912" s="35"/>
      <c r="D912" s="36"/>
      <c r="E912" s="34"/>
      <c r="F912" s="35"/>
      <c r="G912" s="35"/>
      <c r="H912" s="34"/>
      <c r="I912" s="37"/>
      <c r="J912" s="35"/>
      <c r="K912" s="35"/>
      <c r="L912" s="38"/>
      <c r="M912" s="35"/>
      <c r="N912" s="35"/>
      <c r="O912" s="35"/>
      <c r="P912" s="35"/>
      <c r="Q912" s="34"/>
      <c r="R912" s="35"/>
      <c r="S912" s="35"/>
      <c r="T912" s="39"/>
      <c r="U912" s="35"/>
      <c r="V912" s="35"/>
      <c r="W912" s="38"/>
      <c r="X912" s="35"/>
      <c r="Y912" s="40"/>
      <c r="Z912" s="35"/>
      <c r="AA912" s="35"/>
      <c r="AB912" s="171" t="str" cm="1">
        <f t="array" ref="AB912">IFERROR(IF(COUNTA('Detailed Inventory'!$B912:$AA912)=0,"",IF(AND($B912="",$C912=""),"Error: Missing Response in Column B or C",IF(OR($E912="",$Q912=""),"Error: Missing Response in Column E or Q",INDEX(SL_Class[Entire SL Classification],MATCH(SUMIFS(SL_Class[Unique ID],SL_Class[UpSys SL Material],I912,SL_Class[UpSys Ever Previously Lead],H912,SL_Class[DownCus SL Material],T912),SL_Class[Unique ID],0),0)))),"Error: Invalid Column H, I, or T. Check spelling &amp; valid options (see dropdown)")</f>
        <v/>
      </c>
      <c r="AC912" s="32"/>
      <c r="AD912" s="31" t="b">
        <f t="shared" si="28"/>
        <v>0</v>
      </c>
      <c r="AE912" s="31" t="b">
        <f t="shared" si="29"/>
        <v>0</v>
      </c>
    </row>
    <row r="913" spans="1:31" ht="50.15" customHeight="1" x14ac:dyDescent="0.35">
      <c r="A913" s="100">
        <v>908</v>
      </c>
      <c r="B913" s="34"/>
      <c r="C913" s="35"/>
      <c r="D913" s="36"/>
      <c r="E913" s="34"/>
      <c r="F913" s="35"/>
      <c r="G913" s="35"/>
      <c r="H913" s="34"/>
      <c r="I913" s="37"/>
      <c r="J913" s="35"/>
      <c r="K913" s="35"/>
      <c r="L913" s="38"/>
      <c r="M913" s="35"/>
      <c r="N913" s="35"/>
      <c r="O913" s="35"/>
      <c r="P913" s="35"/>
      <c r="Q913" s="34"/>
      <c r="R913" s="35"/>
      <c r="S913" s="35"/>
      <c r="T913" s="39"/>
      <c r="U913" s="35"/>
      <c r="V913" s="35"/>
      <c r="W913" s="38"/>
      <c r="X913" s="35"/>
      <c r="Y913" s="40"/>
      <c r="Z913" s="35"/>
      <c r="AA913" s="35"/>
      <c r="AB913" s="171" t="str" cm="1">
        <f t="array" ref="AB913">IFERROR(IF(COUNTA('Detailed Inventory'!$B913:$AA913)=0,"",IF(AND($B913="",$C913=""),"Error: Missing Response in Column B or C",IF(OR($E913="",$Q913=""),"Error: Missing Response in Column E or Q",INDEX(SL_Class[Entire SL Classification],MATCH(SUMIFS(SL_Class[Unique ID],SL_Class[UpSys SL Material],I913,SL_Class[UpSys Ever Previously Lead],H913,SL_Class[DownCus SL Material],T913),SL_Class[Unique ID],0),0)))),"Error: Invalid Column H, I, or T. Check spelling &amp; valid options (see dropdown)")</f>
        <v/>
      </c>
      <c r="AC913" s="32"/>
      <c r="AD913" s="31" t="b">
        <f t="shared" si="28"/>
        <v>0</v>
      </c>
      <c r="AE913" s="31" t="b">
        <f t="shared" si="29"/>
        <v>0</v>
      </c>
    </row>
    <row r="914" spans="1:31" ht="50.15" customHeight="1" x14ac:dyDescent="0.35">
      <c r="A914" s="101">
        <v>909</v>
      </c>
      <c r="B914" s="34"/>
      <c r="C914" s="41"/>
      <c r="D914" s="54"/>
      <c r="E914" s="53"/>
      <c r="F914" s="41"/>
      <c r="G914" s="41"/>
      <c r="H914" s="53"/>
      <c r="I914" s="55"/>
      <c r="J914" s="41"/>
      <c r="K914" s="41"/>
      <c r="L914" s="56"/>
      <c r="M914" s="41"/>
      <c r="N914" s="41"/>
      <c r="O914" s="41"/>
      <c r="P914" s="41"/>
      <c r="Q914" s="53"/>
      <c r="R914" s="41"/>
      <c r="S914" s="41"/>
      <c r="T914" s="57"/>
      <c r="U914" s="41"/>
      <c r="V914" s="41"/>
      <c r="W914" s="56"/>
      <c r="X914" s="41"/>
      <c r="Y914" s="58"/>
      <c r="Z914" s="41"/>
      <c r="AA914" s="41"/>
      <c r="AB914" s="171" t="str" cm="1">
        <f t="array" ref="AB914">IFERROR(IF(COUNTA('Detailed Inventory'!$B914:$AA914)=0,"",IF(AND($B914="",$C914=""),"Error: Missing Response in Column B or C",IF(OR($E914="",$Q914=""),"Error: Missing Response in Column E or Q",INDEX(SL_Class[Entire SL Classification],MATCH(SUMIFS(SL_Class[Unique ID],SL_Class[UpSys SL Material],I914,SL_Class[UpSys Ever Previously Lead],H914,SL_Class[DownCus SL Material],T914),SL_Class[Unique ID],0),0)))),"Error: Invalid Column H, I, or T. Check spelling &amp; valid options (see dropdown)")</f>
        <v/>
      </c>
      <c r="AC914" s="32"/>
      <c r="AD914" s="31" t="b">
        <f t="shared" si="28"/>
        <v>0</v>
      </c>
      <c r="AE914" s="31" t="b">
        <f t="shared" si="29"/>
        <v>0</v>
      </c>
    </row>
    <row r="915" spans="1:31" ht="50.15" customHeight="1" x14ac:dyDescent="0.35">
      <c r="A915" s="100">
        <v>910</v>
      </c>
      <c r="B915" s="34"/>
      <c r="C915" s="41"/>
      <c r="D915" s="54"/>
      <c r="E915" s="53"/>
      <c r="F915" s="41"/>
      <c r="G915" s="41"/>
      <c r="H915" s="53"/>
      <c r="I915" s="55"/>
      <c r="J915" s="41"/>
      <c r="K915" s="41"/>
      <c r="L915" s="56"/>
      <c r="M915" s="41"/>
      <c r="N915" s="41"/>
      <c r="O915" s="41"/>
      <c r="P915" s="41"/>
      <c r="Q915" s="53"/>
      <c r="R915" s="41"/>
      <c r="S915" s="41"/>
      <c r="T915" s="57"/>
      <c r="U915" s="41"/>
      <c r="V915" s="41"/>
      <c r="W915" s="56"/>
      <c r="X915" s="41"/>
      <c r="Y915" s="58"/>
      <c r="Z915" s="41"/>
      <c r="AA915" s="41"/>
      <c r="AB915" s="171" t="str" cm="1">
        <f t="array" ref="AB915">IFERROR(IF(COUNTA('Detailed Inventory'!$B915:$AA915)=0,"",IF(AND($B915="",$C915=""),"Error: Missing Response in Column B or C",IF(OR($E915="",$Q915=""),"Error: Missing Response in Column E or Q",INDEX(SL_Class[Entire SL Classification],MATCH(SUMIFS(SL_Class[Unique ID],SL_Class[UpSys SL Material],I915,SL_Class[UpSys Ever Previously Lead],H915,SL_Class[DownCus SL Material],T915),SL_Class[Unique ID],0),0)))),"Error: Invalid Column H, I, or T. Check spelling &amp; valid options (see dropdown)")</f>
        <v/>
      </c>
      <c r="AC915" s="32"/>
      <c r="AD915" s="31" t="b">
        <f t="shared" si="28"/>
        <v>0</v>
      </c>
      <c r="AE915" s="31" t="b">
        <f t="shared" si="29"/>
        <v>0</v>
      </c>
    </row>
    <row r="916" spans="1:31" ht="50.15" customHeight="1" x14ac:dyDescent="0.35">
      <c r="A916" s="101">
        <v>911</v>
      </c>
      <c r="B916" s="34"/>
      <c r="C916" s="41"/>
      <c r="D916" s="54"/>
      <c r="E916" s="53"/>
      <c r="F916" s="41"/>
      <c r="G916" s="41"/>
      <c r="H916" s="53"/>
      <c r="I916" s="55"/>
      <c r="J916" s="41"/>
      <c r="K916" s="41"/>
      <c r="L916" s="56"/>
      <c r="M916" s="41"/>
      <c r="N916" s="41"/>
      <c r="O916" s="41"/>
      <c r="P916" s="41"/>
      <c r="Q916" s="53"/>
      <c r="R916" s="41"/>
      <c r="S916" s="41"/>
      <c r="T916" s="57"/>
      <c r="U916" s="41"/>
      <c r="V916" s="41"/>
      <c r="W916" s="56"/>
      <c r="X916" s="41"/>
      <c r="Y916" s="58"/>
      <c r="Z916" s="41"/>
      <c r="AA916" s="41"/>
      <c r="AB916" s="171" t="str" cm="1">
        <f t="array" ref="AB916">IFERROR(IF(COUNTA('Detailed Inventory'!$B916:$AA916)=0,"",IF(AND($B916="",$C916=""),"Error: Missing Response in Column B or C",IF(OR($E916="",$Q916=""),"Error: Missing Response in Column E or Q",INDEX(SL_Class[Entire SL Classification],MATCH(SUMIFS(SL_Class[Unique ID],SL_Class[UpSys SL Material],I916,SL_Class[UpSys Ever Previously Lead],H916,SL_Class[DownCus SL Material],T916),SL_Class[Unique ID],0),0)))),"Error: Invalid Column H, I, or T. Check spelling &amp; valid options (see dropdown)")</f>
        <v/>
      </c>
      <c r="AC916" s="32"/>
      <c r="AD916" s="31" t="b">
        <f t="shared" si="28"/>
        <v>0</v>
      </c>
      <c r="AE916" s="31" t="b">
        <f t="shared" si="29"/>
        <v>0</v>
      </c>
    </row>
    <row r="917" spans="1:31" ht="50.15" customHeight="1" x14ac:dyDescent="0.35">
      <c r="A917" s="100">
        <v>912</v>
      </c>
      <c r="B917" s="34"/>
      <c r="C917" s="35"/>
      <c r="D917" s="54"/>
      <c r="E917" s="53"/>
      <c r="F917" s="41"/>
      <c r="G917" s="41"/>
      <c r="H917" s="53"/>
      <c r="I917" s="55"/>
      <c r="J917" s="41"/>
      <c r="K917" s="41"/>
      <c r="L917" s="56"/>
      <c r="M917" s="41"/>
      <c r="N917" s="41"/>
      <c r="O917" s="41"/>
      <c r="P917" s="41"/>
      <c r="Q917" s="53"/>
      <c r="R917" s="41"/>
      <c r="S917" s="41"/>
      <c r="T917" s="57"/>
      <c r="U917" s="41"/>
      <c r="V917" s="41"/>
      <c r="W917" s="56"/>
      <c r="X917" s="41"/>
      <c r="Y917" s="58"/>
      <c r="Z917" s="41"/>
      <c r="AA917" s="41"/>
      <c r="AB917" s="171" t="str" cm="1">
        <f t="array" ref="AB917">IFERROR(IF(COUNTA('Detailed Inventory'!$B917:$AA917)=0,"",IF(AND($B917="",$C917=""),"Error: Missing Response in Column B or C",IF(OR($E917="",$Q917=""),"Error: Missing Response in Column E or Q",INDEX(SL_Class[Entire SL Classification],MATCH(SUMIFS(SL_Class[Unique ID],SL_Class[UpSys SL Material],I917,SL_Class[UpSys Ever Previously Lead],H917,SL_Class[DownCus SL Material],T917),SL_Class[Unique ID],0),0)))),"Error: Invalid Column H, I, or T. Check spelling &amp; valid options (see dropdown)")</f>
        <v/>
      </c>
      <c r="AC917" s="32"/>
      <c r="AD917" s="31" t="b">
        <f t="shared" si="28"/>
        <v>0</v>
      </c>
      <c r="AE917" s="31" t="b">
        <f t="shared" si="29"/>
        <v>0</v>
      </c>
    </row>
    <row r="918" spans="1:31" ht="50.15" customHeight="1" x14ac:dyDescent="0.35">
      <c r="A918" s="101">
        <v>913</v>
      </c>
      <c r="B918" s="34"/>
      <c r="C918" s="35"/>
      <c r="D918" s="54"/>
      <c r="E918" s="53"/>
      <c r="F918" s="41"/>
      <c r="G918" s="41"/>
      <c r="H918" s="53"/>
      <c r="I918" s="55"/>
      <c r="J918" s="41"/>
      <c r="K918" s="41"/>
      <c r="L918" s="56"/>
      <c r="M918" s="41"/>
      <c r="N918" s="41"/>
      <c r="O918" s="41"/>
      <c r="P918" s="41"/>
      <c r="Q918" s="53"/>
      <c r="R918" s="41"/>
      <c r="S918" s="41"/>
      <c r="T918" s="57"/>
      <c r="U918" s="41"/>
      <c r="V918" s="41"/>
      <c r="W918" s="56"/>
      <c r="X918" s="41"/>
      <c r="Y918" s="58"/>
      <c r="Z918" s="41"/>
      <c r="AA918" s="41"/>
      <c r="AB918" s="171" t="str" cm="1">
        <f t="array" ref="AB918">IFERROR(IF(COUNTA('Detailed Inventory'!$B918:$AA918)=0,"",IF(AND($B918="",$C918=""),"Error: Missing Response in Column B or C",IF(OR($E918="",$Q918=""),"Error: Missing Response in Column E or Q",INDEX(SL_Class[Entire SL Classification],MATCH(SUMIFS(SL_Class[Unique ID],SL_Class[UpSys SL Material],I918,SL_Class[UpSys Ever Previously Lead],H918,SL_Class[DownCus SL Material],T918),SL_Class[Unique ID],0),0)))),"Error: Invalid Column H, I, or T. Check spelling &amp; valid options (see dropdown)")</f>
        <v/>
      </c>
      <c r="AC918" s="32"/>
      <c r="AD918" s="31" t="b">
        <f t="shared" si="28"/>
        <v>0</v>
      </c>
      <c r="AE918" s="31" t="b">
        <f t="shared" si="29"/>
        <v>0</v>
      </c>
    </row>
    <row r="919" spans="1:31" ht="50.15" customHeight="1" x14ac:dyDescent="0.35">
      <c r="A919" s="100">
        <v>914</v>
      </c>
      <c r="B919" s="53"/>
      <c r="C919" s="35"/>
      <c r="D919" s="54"/>
      <c r="E919" s="53"/>
      <c r="F919" s="41"/>
      <c r="G919" s="41"/>
      <c r="H919" s="53"/>
      <c r="I919" s="55"/>
      <c r="J919" s="41"/>
      <c r="K919" s="41"/>
      <c r="L919" s="56"/>
      <c r="M919" s="41"/>
      <c r="N919" s="41"/>
      <c r="O919" s="41"/>
      <c r="P919" s="41"/>
      <c r="Q919" s="53"/>
      <c r="R919" s="41"/>
      <c r="S919" s="41"/>
      <c r="T919" s="57"/>
      <c r="U919" s="41"/>
      <c r="V919" s="41"/>
      <c r="W919" s="56"/>
      <c r="X919" s="41"/>
      <c r="Y919" s="58"/>
      <c r="Z919" s="41"/>
      <c r="AA919" s="41"/>
      <c r="AB919" s="171" t="str" cm="1">
        <f t="array" ref="AB919">IFERROR(IF(COUNTA('Detailed Inventory'!$B919:$AA919)=0,"",IF(AND($B919="",$C919=""),"Error: Missing Response in Column B or C",IF(OR($E919="",$Q919=""),"Error: Missing Response in Column E or Q",INDEX(SL_Class[Entire SL Classification],MATCH(SUMIFS(SL_Class[Unique ID],SL_Class[UpSys SL Material],I919,SL_Class[UpSys Ever Previously Lead],H919,SL_Class[DownCus SL Material],T919),SL_Class[Unique ID],0),0)))),"Error: Invalid Column H, I, or T. Check spelling &amp; valid options (see dropdown)")</f>
        <v/>
      </c>
      <c r="AC919" s="32"/>
      <c r="AD919" s="31" t="b">
        <f t="shared" si="28"/>
        <v>0</v>
      </c>
      <c r="AE919" s="31" t="b">
        <f t="shared" si="29"/>
        <v>0</v>
      </c>
    </row>
    <row r="920" spans="1:31" ht="50.15" customHeight="1" x14ac:dyDescent="0.35">
      <c r="A920" s="101">
        <v>915</v>
      </c>
      <c r="B920" s="53"/>
      <c r="C920" s="35"/>
      <c r="D920" s="54"/>
      <c r="E920" s="53"/>
      <c r="F920" s="41"/>
      <c r="G920" s="41"/>
      <c r="H920" s="53"/>
      <c r="I920" s="55"/>
      <c r="J920" s="41"/>
      <c r="K920" s="41"/>
      <c r="L920" s="56"/>
      <c r="M920" s="41"/>
      <c r="N920" s="41"/>
      <c r="O920" s="41"/>
      <c r="P920" s="41"/>
      <c r="Q920" s="53"/>
      <c r="R920" s="41"/>
      <c r="S920" s="41"/>
      <c r="T920" s="57"/>
      <c r="U920" s="41"/>
      <c r="V920" s="41"/>
      <c r="W920" s="56"/>
      <c r="X920" s="41"/>
      <c r="Y920" s="58"/>
      <c r="Z920" s="41"/>
      <c r="AA920" s="41"/>
      <c r="AB920" s="171" t="str" cm="1">
        <f t="array" ref="AB920">IFERROR(IF(COUNTA('Detailed Inventory'!$B920:$AA920)=0,"",IF(AND($B920="",$C920=""),"Error: Missing Response in Column B or C",IF(OR($E920="",$Q920=""),"Error: Missing Response in Column E or Q",INDEX(SL_Class[Entire SL Classification],MATCH(SUMIFS(SL_Class[Unique ID],SL_Class[UpSys SL Material],I920,SL_Class[UpSys Ever Previously Lead],H920,SL_Class[DownCus SL Material],T920),SL_Class[Unique ID],0),0)))),"Error: Invalid Column H, I, or T. Check spelling &amp; valid options (see dropdown)")</f>
        <v/>
      </c>
      <c r="AC920" s="32"/>
      <c r="AD920" s="31" t="b">
        <f t="shared" si="28"/>
        <v>0</v>
      </c>
      <c r="AE920" s="31" t="b">
        <f t="shared" si="29"/>
        <v>0</v>
      </c>
    </row>
    <row r="921" spans="1:31" ht="50.15" customHeight="1" x14ac:dyDescent="0.35">
      <c r="A921" s="100">
        <v>916</v>
      </c>
      <c r="B921" s="53"/>
      <c r="C921" s="35"/>
      <c r="D921" s="54"/>
      <c r="E921" s="53"/>
      <c r="F921" s="41"/>
      <c r="G921" s="41"/>
      <c r="H921" s="53"/>
      <c r="I921" s="55"/>
      <c r="J921" s="41"/>
      <c r="K921" s="41"/>
      <c r="L921" s="56"/>
      <c r="M921" s="41"/>
      <c r="N921" s="41"/>
      <c r="O921" s="41"/>
      <c r="P921" s="41"/>
      <c r="Q921" s="53"/>
      <c r="R921" s="41"/>
      <c r="S921" s="41"/>
      <c r="T921" s="57"/>
      <c r="U921" s="41"/>
      <c r="V921" s="41"/>
      <c r="W921" s="56"/>
      <c r="X921" s="41"/>
      <c r="Y921" s="58"/>
      <c r="Z921" s="41"/>
      <c r="AA921" s="41"/>
      <c r="AB921" s="171" t="str" cm="1">
        <f t="array" ref="AB921">IFERROR(IF(COUNTA('Detailed Inventory'!$B921:$AA921)=0,"",IF(AND($B921="",$C921=""),"Error: Missing Response in Column B or C",IF(OR($E921="",$Q921=""),"Error: Missing Response in Column E or Q",INDEX(SL_Class[Entire SL Classification],MATCH(SUMIFS(SL_Class[Unique ID],SL_Class[UpSys SL Material],I921,SL_Class[UpSys Ever Previously Lead],H921,SL_Class[DownCus SL Material],T921),SL_Class[Unique ID],0),0)))),"Error: Invalid Column H, I, or T. Check spelling &amp; valid options (see dropdown)")</f>
        <v/>
      </c>
      <c r="AC921" s="32"/>
      <c r="AD921" s="31" t="b">
        <f t="shared" si="28"/>
        <v>0</v>
      </c>
      <c r="AE921" s="31" t="b">
        <f t="shared" si="29"/>
        <v>0</v>
      </c>
    </row>
    <row r="922" spans="1:31" ht="50.15" customHeight="1" x14ac:dyDescent="0.35">
      <c r="A922" s="101">
        <v>917</v>
      </c>
      <c r="B922" s="53"/>
      <c r="C922" s="35"/>
      <c r="D922" s="54"/>
      <c r="E922" s="53"/>
      <c r="F922" s="41"/>
      <c r="G922" s="41"/>
      <c r="H922" s="53"/>
      <c r="I922" s="55"/>
      <c r="J922" s="41"/>
      <c r="K922" s="41"/>
      <c r="L922" s="56"/>
      <c r="M922" s="41"/>
      <c r="N922" s="41"/>
      <c r="O922" s="41"/>
      <c r="P922" s="41"/>
      <c r="Q922" s="53"/>
      <c r="R922" s="41"/>
      <c r="S922" s="41"/>
      <c r="T922" s="57"/>
      <c r="U922" s="41"/>
      <c r="V922" s="41"/>
      <c r="W922" s="56"/>
      <c r="X922" s="41"/>
      <c r="Y922" s="58"/>
      <c r="Z922" s="41"/>
      <c r="AA922" s="41"/>
      <c r="AB922" s="171" t="str" cm="1">
        <f t="array" ref="AB922">IFERROR(IF(COUNTA('Detailed Inventory'!$B922:$AA922)=0,"",IF(AND($B922="",$C922=""),"Error: Missing Response in Column B or C",IF(OR($E922="",$Q922=""),"Error: Missing Response in Column E or Q",INDEX(SL_Class[Entire SL Classification],MATCH(SUMIFS(SL_Class[Unique ID],SL_Class[UpSys SL Material],I922,SL_Class[UpSys Ever Previously Lead],H922,SL_Class[DownCus SL Material],T922),SL_Class[Unique ID],0),0)))),"Error: Invalid Column H, I, or T. Check spelling &amp; valid options (see dropdown)")</f>
        <v/>
      </c>
      <c r="AC922" s="32"/>
      <c r="AD922" s="31" t="b">
        <f t="shared" si="28"/>
        <v>0</v>
      </c>
      <c r="AE922" s="31" t="b">
        <f t="shared" si="29"/>
        <v>0</v>
      </c>
    </row>
    <row r="923" spans="1:31" ht="50.15" customHeight="1" x14ac:dyDescent="0.35">
      <c r="A923" s="100">
        <v>918</v>
      </c>
      <c r="B923" s="53"/>
      <c r="C923" s="35"/>
      <c r="D923" s="54"/>
      <c r="E923" s="53"/>
      <c r="F923" s="41"/>
      <c r="G923" s="41"/>
      <c r="H923" s="53"/>
      <c r="I923" s="55"/>
      <c r="J923" s="41"/>
      <c r="K923" s="41"/>
      <c r="L923" s="56"/>
      <c r="M923" s="41"/>
      <c r="N923" s="41"/>
      <c r="O923" s="41"/>
      <c r="P923" s="41"/>
      <c r="Q923" s="53"/>
      <c r="R923" s="41"/>
      <c r="S923" s="41"/>
      <c r="T923" s="57"/>
      <c r="U923" s="41"/>
      <c r="V923" s="41"/>
      <c r="W923" s="56"/>
      <c r="X923" s="41"/>
      <c r="Y923" s="58"/>
      <c r="Z923" s="41"/>
      <c r="AA923" s="41"/>
      <c r="AB923" s="171" t="str" cm="1">
        <f t="array" ref="AB923">IFERROR(IF(COUNTA('Detailed Inventory'!$B923:$AA923)=0,"",IF(AND($B923="",$C923=""),"Error: Missing Response in Column B or C",IF(OR($E923="",$Q923=""),"Error: Missing Response in Column E or Q",INDEX(SL_Class[Entire SL Classification],MATCH(SUMIFS(SL_Class[Unique ID],SL_Class[UpSys SL Material],I923,SL_Class[UpSys Ever Previously Lead],H923,SL_Class[DownCus SL Material],T923),SL_Class[Unique ID],0),0)))),"Error: Invalid Column H, I, or T. Check spelling &amp; valid options (see dropdown)")</f>
        <v/>
      </c>
      <c r="AC923" s="32"/>
      <c r="AD923" s="31" t="b">
        <f t="shared" si="28"/>
        <v>0</v>
      </c>
      <c r="AE923" s="31" t="b">
        <f t="shared" si="29"/>
        <v>0</v>
      </c>
    </row>
    <row r="924" spans="1:31" ht="50.15" customHeight="1" x14ac:dyDescent="0.35">
      <c r="A924" s="101">
        <v>919</v>
      </c>
      <c r="B924" s="53"/>
      <c r="C924" s="35"/>
      <c r="D924" s="54"/>
      <c r="E924" s="53"/>
      <c r="F924" s="41"/>
      <c r="G924" s="41"/>
      <c r="H924" s="53"/>
      <c r="I924" s="55"/>
      <c r="J924" s="41"/>
      <c r="K924" s="41"/>
      <c r="L924" s="56"/>
      <c r="M924" s="41"/>
      <c r="N924" s="41"/>
      <c r="O924" s="41"/>
      <c r="P924" s="41"/>
      <c r="Q924" s="53"/>
      <c r="R924" s="41"/>
      <c r="S924" s="41"/>
      <c r="T924" s="57"/>
      <c r="U924" s="41"/>
      <c r="V924" s="41"/>
      <c r="W924" s="56"/>
      <c r="X924" s="41"/>
      <c r="Y924" s="58"/>
      <c r="Z924" s="41"/>
      <c r="AA924" s="41"/>
      <c r="AB924" s="171" t="str" cm="1">
        <f t="array" ref="AB924">IFERROR(IF(COUNTA('Detailed Inventory'!$B924:$AA924)=0,"",IF(AND($B924="",$C924=""),"Error: Missing Response in Column B or C",IF(OR($E924="",$Q924=""),"Error: Missing Response in Column E or Q",INDEX(SL_Class[Entire SL Classification],MATCH(SUMIFS(SL_Class[Unique ID],SL_Class[UpSys SL Material],I924,SL_Class[UpSys Ever Previously Lead],H924,SL_Class[DownCus SL Material],T924),SL_Class[Unique ID],0),0)))),"Error: Invalid Column H, I, or T. Check spelling &amp; valid options (see dropdown)")</f>
        <v/>
      </c>
      <c r="AC924" s="32"/>
      <c r="AD924" s="31" t="b">
        <f t="shared" si="28"/>
        <v>0</v>
      </c>
      <c r="AE924" s="31" t="b">
        <f t="shared" si="29"/>
        <v>0</v>
      </c>
    </row>
    <row r="925" spans="1:31" ht="50.15" customHeight="1" x14ac:dyDescent="0.35">
      <c r="A925" s="100">
        <v>920</v>
      </c>
      <c r="B925" s="53"/>
      <c r="C925" s="41"/>
      <c r="D925" s="54"/>
      <c r="E925" s="53"/>
      <c r="F925" s="41"/>
      <c r="G925" s="41"/>
      <c r="H925" s="53"/>
      <c r="I925" s="55"/>
      <c r="J925" s="41"/>
      <c r="K925" s="41"/>
      <c r="L925" s="56"/>
      <c r="M925" s="41"/>
      <c r="N925" s="41"/>
      <c r="O925" s="41"/>
      <c r="P925" s="41"/>
      <c r="Q925" s="53"/>
      <c r="R925" s="41"/>
      <c r="S925" s="41"/>
      <c r="T925" s="57"/>
      <c r="U925" s="41"/>
      <c r="V925" s="41"/>
      <c r="W925" s="56"/>
      <c r="X925" s="41"/>
      <c r="Y925" s="58"/>
      <c r="Z925" s="41"/>
      <c r="AA925" s="41"/>
      <c r="AB925" s="171" t="str" cm="1">
        <f t="array" ref="AB925">IFERROR(IF(COUNTA('Detailed Inventory'!$B925:$AA925)=0,"",IF(AND($B925="",$C925=""),"Error: Missing Response in Column B or C",IF(OR($E925="",$Q925=""),"Error: Missing Response in Column E or Q",INDEX(SL_Class[Entire SL Classification],MATCH(SUMIFS(SL_Class[Unique ID],SL_Class[UpSys SL Material],I925,SL_Class[UpSys Ever Previously Lead],H925,SL_Class[DownCus SL Material],T925),SL_Class[Unique ID],0),0)))),"Error: Invalid Column H, I, or T. Check spelling &amp; valid options (see dropdown)")</f>
        <v/>
      </c>
      <c r="AC925" s="32"/>
      <c r="AD925" s="31" t="b">
        <f t="shared" si="28"/>
        <v>0</v>
      </c>
      <c r="AE925" s="31" t="b">
        <f t="shared" si="29"/>
        <v>0</v>
      </c>
    </row>
    <row r="926" spans="1:31" ht="50.15" customHeight="1" x14ac:dyDescent="0.35">
      <c r="A926" s="101">
        <v>921</v>
      </c>
      <c r="B926" s="34"/>
      <c r="C926" s="41"/>
      <c r="D926" s="54"/>
      <c r="E926" s="53"/>
      <c r="F926" s="41"/>
      <c r="G926" s="41"/>
      <c r="H926" s="53"/>
      <c r="I926" s="55"/>
      <c r="J926" s="41"/>
      <c r="K926" s="41"/>
      <c r="L926" s="56"/>
      <c r="M926" s="41"/>
      <c r="N926" s="41"/>
      <c r="O926" s="41"/>
      <c r="P926" s="41"/>
      <c r="Q926" s="53"/>
      <c r="R926" s="41"/>
      <c r="S926" s="41"/>
      <c r="T926" s="57"/>
      <c r="U926" s="41"/>
      <c r="V926" s="41"/>
      <c r="W926" s="56"/>
      <c r="X926" s="41"/>
      <c r="Y926" s="58"/>
      <c r="Z926" s="41"/>
      <c r="AA926" s="41"/>
      <c r="AB926" s="171" t="str" cm="1">
        <f t="array" ref="AB926">IFERROR(IF(COUNTA('Detailed Inventory'!$B926:$AA926)=0,"",IF(AND($B926="",$C926=""),"Error: Missing Response in Column B or C",IF(OR($E926="",$Q926=""),"Error: Missing Response in Column E or Q",INDEX(SL_Class[Entire SL Classification],MATCH(SUMIFS(SL_Class[Unique ID],SL_Class[UpSys SL Material],I926,SL_Class[UpSys Ever Previously Lead],H926,SL_Class[DownCus SL Material],T926),SL_Class[Unique ID],0),0)))),"Error: Invalid Column H, I, or T. Check spelling &amp; valid options (see dropdown)")</f>
        <v/>
      </c>
      <c r="AC926" s="32"/>
      <c r="AD926" s="31" t="b">
        <f t="shared" si="28"/>
        <v>0</v>
      </c>
      <c r="AE926" s="31" t="b">
        <f t="shared" si="29"/>
        <v>0</v>
      </c>
    </row>
    <row r="927" spans="1:31" ht="50.15" customHeight="1" x14ac:dyDescent="0.35">
      <c r="A927" s="100">
        <v>922</v>
      </c>
      <c r="B927" s="53"/>
      <c r="C927" s="41"/>
      <c r="D927" s="54"/>
      <c r="E927" s="53"/>
      <c r="F927" s="41"/>
      <c r="G927" s="41"/>
      <c r="H927" s="53"/>
      <c r="I927" s="55"/>
      <c r="J927" s="41"/>
      <c r="K927" s="41"/>
      <c r="L927" s="56"/>
      <c r="M927" s="41"/>
      <c r="N927" s="41"/>
      <c r="O927" s="41"/>
      <c r="P927" s="41"/>
      <c r="Q927" s="53"/>
      <c r="R927" s="41"/>
      <c r="S927" s="41"/>
      <c r="T927" s="57"/>
      <c r="U927" s="41"/>
      <c r="V927" s="41"/>
      <c r="W927" s="56"/>
      <c r="X927" s="41"/>
      <c r="Y927" s="58"/>
      <c r="Z927" s="41"/>
      <c r="AA927" s="41"/>
      <c r="AB927" s="171" t="str" cm="1">
        <f t="array" ref="AB927">IFERROR(IF(COUNTA('Detailed Inventory'!$B927:$AA927)=0,"",IF(AND($B927="",$C927=""),"Error: Missing Response in Column B or C",IF(OR($E927="",$Q927=""),"Error: Missing Response in Column E or Q",INDEX(SL_Class[Entire SL Classification],MATCH(SUMIFS(SL_Class[Unique ID],SL_Class[UpSys SL Material],I927,SL_Class[UpSys Ever Previously Lead],H927,SL_Class[DownCus SL Material],T927),SL_Class[Unique ID],0),0)))),"Error: Invalid Column H, I, or T. Check spelling &amp; valid options (see dropdown)")</f>
        <v/>
      </c>
      <c r="AC927" s="32"/>
      <c r="AD927" s="31" t="b">
        <f t="shared" si="28"/>
        <v>0</v>
      </c>
      <c r="AE927" s="31" t="b">
        <f t="shared" si="29"/>
        <v>0</v>
      </c>
    </row>
    <row r="928" spans="1:31" ht="50.15" customHeight="1" x14ac:dyDescent="0.35">
      <c r="A928" s="101">
        <v>923</v>
      </c>
      <c r="B928" s="53"/>
      <c r="C928" s="41"/>
      <c r="D928" s="54"/>
      <c r="E928" s="53"/>
      <c r="F928" s="41"/>
      <c r="G928" s="41"/>
      <c r="H928" s="53"/>
      <c r="I928" s="55"/>
      <c r="J928" s="41"/>
      <c r="K928" s="41"/>
      <c r="L928" s="56"/>
      <c r="M928" s="41"/>
      <c r="N928" s="41"/>
      <c r="O928" s="41"/>
      <c r="P928" s="41"/>
      <c r="Q928" s="53"/>
      <c r="R928" s="41"/>
      <c r="S928" s="41"/>
      <c r="T928" s="57"/>
      <c r="U928" s="41"/>
      <c r="V928" s="41"/>
      <c r="W928" s="56"/>
      <c r="X928" s="41"/>
      <c r="Y928" s="58"/>
      <c r="Z928" s="41"/>
      <c r="AA928" s="41"/>
      <c r="AB928" s="171" t="str" cm="1">
        <f t="array" ref="AB928">IFERROR(IF(COUNTA('Detailed Inventory'!$B928:$AA928)=0,"",IF(AND($B928="",$C928=""),"Error: Missing Response in Column B or C",IF(OR($E928="",$Q928=""),"Error: Missing Response in Column E or Q",INDEX(SL_Class[Entire SL Classification],MATCH(SUMIFS(SL_Class[Unique ID],SL_Class[UpSys SL Material],I928,SL_Class[UpSys Ever Previously Lead],H928,SL_Class[DownCus SL Material],T928),SL_Class[Unique ID],0),0)))),"Error: Invalid Column H, I, or T. Check spelling &amp; valid options (see dropdown)")</f>
        <v/>
      </c>
      <c r="AC928" s="32"/>
      <c r="AD928" s="31" t="b">
        <f t="shared" si="28"/>
        <v>0</v>
      </c>
      <c r="AE928" s="31" t="b">
        <f t="shared" si="29"/>
        <v>0</v>
      </c>
    </row>
    <row r="929" spans="1:31" ht="50.15" customHeight="1" x14ac:dyDescent="0.35">
      <c r="A929" s="100">
        <v>924</v>
      </c>
      <c r="B929" s="53"/>
      <c r="C929" s="41"/>
      <c r="D929" s="54"/>
      <c r="E929" s="53"/>
      <c r="F929" s="41"/>
      <c r="G929" s="41"/>
      <c r="H929" s="53"/>
      <c r="I929" s="55"/>
      <c r="J929" s="41"/>
      <c r="K929" s="41"/>
      <c r="L929" s="56"/>
      <c r="M929" s="41"/>
      <c r="N929" s="41"/>
      <c r="O929" s="41"/>
      <c r="P929" s="41"/>
      <c r="Q929" s="53"/>
      <c r="R929" s="41"/>
      <c r="S929" s="41"/>
      <c r="T929" s="57"/>
      <c r="U929" s="41"/>
      <c r="V929" s="41"/>
      <c r="W929" s="56"/>
      <c r="X929" s="41"/>
      <c r="Y929" s="58"/>
      <c r="Z929" s="41"/>
      <c r="AA929" s="41"/>
      <c r="AB929" s="171" t="str" cm="1">
        <f t="array" ref="AB929">IFERROR(IF(COUNTA('Detailed Inventory'!$B929:$AA929)=0,"",IF(AND($B929="",$C929=""),"Error: Missing Response in Column B or C",IF(OR($E929="",$Q929=""),"Error: Missing Response in Column E or Q",INDEX(SL_Class[Entire SL Classification],MATCH(SUMIFS(SL_Class[Unique ID],SL_Class[UpSys SL Material],I929,SL_Class[UpSys Ever Previously Lead],H929,SL_Class[DownCus SL Material],T929),SL_Class[Unique ID],0),0)))),"Error: Invalid Column H, I, or T. Check spelling &amp; valid options (see dropdown)")</f>
        <v/>
      </c>
      <c r="AC929" s="32"/>
      <c r="AD929" s="31" t="b">
        <f t="shared" si="28"/>
        <v>0</v>
      </c>
      <c r="AE929" s="31" t="b">
        <f t="shared" si="29"/>
        <v>0</v>
      </c>
    </row>
    <row r="930" spans="1:31" ht="50.15" customHeight="1" x14ac:dyDescent="0.35">
      <c r="A930" s="101">
        <v>925</v>
      </c>
      <c r="B930" s="53"/>
      <c r="C930" s="41"/>
      <c r="D930" s="54"/>
      <c r="E930" s="53"/>
      <c r="F930" s="41"/>
      <c r="G930" s="41"/>
      <c r="H930" s="53"/>
      <c r="I930" s="55"/>
      <c r="J930" s="41"/>
      <c r="K930" s="41"/>
      <c r="L930" s="56"/>
      <c r="M930" s="41"/>
      <c r="N930" s="41"/>
      <c r="O930" s="41"/>
      <c r="P930" s="41"/>
      <c r="Q930" s="53"/>
      <c r="R930" s="41"/>
      <c r="S930" s="41"/>
      <c r="T930" s="57"/>
      <c r="U930" s="41"/>
      <c r="V930" s="41"/>
      <c r="W930" s="56"/>
      <c r="X930" s="41"/>
      <c r="Y930" s="58"/>
      <c r="Z930" s="41"/>
      <c r="AA930" s="41"/>
      <c r="AB930" s="171" t="str" cm="1">
        <f t="array" ref="AB930">IFERROR(IF(COUNTA('Detailed Inventory'!$B930:$AA930)=0,"",IF(AND($B930="",$C930=""),"Error: Missing Response in Column B or C",IF(OR($E930="",$Q930=""),"Error: Missing Response in Column E or Q",INDEX(SL_Class[Entire SL Classification],MATCH(SUMIFS(SL_Class[Unique ID],SL_Class[UpSys SL Material],I930,SL_Class[UpSys Ever Previously Lead],H930,SL_Class[DownCus SL Material],T930),SL_Class[Unique ID],0),0)))),"Error: Invalid Column H, I, or T. Check spelling &amp; valid options (see dropdown)")</f>
        <v/>
      </c>
      <c r="AC930" s="32"/>
      <c r="AD930" s="31" t="b">
        <f t="shared" si="28"/>
        <v>0</v>
      </c>
      <c r="AE930" s="31" t="b">
        <f t="shared" si="29"/>
        <v>0</v>
      </c>
    </row>
    <row r="931" spans="1:31" ht="50.15" customHeight="1" x14ac:dyDescent="0.35">
      <c r="A931" s="100">
        <v>926</v>
      </c>
      <c r="B931" s="53"/>
      <c r="C931" s="41"/>
      <c r="D931" s="54"/>
      <c r="E931" s="53"/>
      <c r="F931" s="41"/>
      <c r="G931" s="41"/>
      <c r="H931" s="53"/>
      <c r="I931" s="55"/>
      <c r="J931" s="41"/>
      <c r="K931" s="41"/>
      <c r="L931" s="56"/>
      <c r="M931" s="41"/>
      <c r="N931" s="41"/>
      <c r="O931" s="41"/>
      <c r="P931" s="41"/>
      <c r="Q931" s="53"/>
      <c r="R931" s="41"/>
      <c r="S931" s="41"/>
      <c r="T931" s="57"/>
      <c r="U931" s="41"/>
      <c r="V931" s="41"/>
      <c r="W931" s="56"/>
      <c r="X931" s="41"/>
      <c r="Y931" s="58"/>
      <c r="Z931" s="41"/>
      <c r="AA931" s="41"/>
      <c r="AB931" s="171" t="str" cm="1">
        <f t="array" ref="AB931">IFERROR(IF(COUNTA('Detailed Inventory'!$B931:$AA931)=0,"",IF(AND($B931="",$C931=""),"Error: Missing Response in Column B or C",IF(OR($E931="",$Q931=""),"Error: Missing Response in Column E or Q",INDEX(SL_Class[Entire SL Classification],MATCH(SUMIFS(SL_Class[Unique ID],SL_Class[UpSys SL Material],I931,SL_Class[UpSys Ever Previously Lead],H931,SL_Class[DownCus SL Material],T931),SL_Class[Unique ID],0),0)))),"Error: Invalid Column H, I, or T. Check spelling &amp; valid options (see dropdown)")</f>
        <v/>
      </c>
      <c r="AC931" s="32"/>
      <c r="AD931" s="31" t="b">
        <f t="shared" si="28"/>
        <v>0</v>
      </c>
      <c r="AE931" s="31" t="b">
        <f t="shared" si="29"/>
        <v>0</v>
      </c>
    </row>
    <row r="932" spans="1:31" ht="50.15" customHeight="1" x14ac:dyDescent="0.35">
      <c r="A932" s="101">
        <v>927</v>
      </c>
      <c r="B932" s="34"/>
      <c r="C932" s="41"/>
      <c r="D932" s="54"/>
      <c r="E932" s="53"/>
      <c r="F932" s="41"/>
      <c r="G932" s="41"/>
      <c r="H932" s="53"/>
      <c r="I932" s="55"/>
      <c r="J932" s="41"/>
      <c r="K932" s="41"/>
      <c r="L932" s="56"/>
      <c r="M932" s="41"/>
      <c r="N932" s="41"/>
      <c r="O932" s="41"/>
      <c r="P932" s="41"/>
      <c r="Q932" s="53"/>
      <c r="R932" s="41"/>
      <c r="S932" s="41"/>
      <c r="T932" s="57"/>
      <c r="U932" s="41"/>
      <c r="V932" s="41"/>
      <c r="W932" s="56"/>
      <c r="X932" s="41"/>
      <c r="Y932" s="58"/>
      <c r="Z932" s="41"/>
      <c r="AA932" s="41"/>
      <c r="AB932" s="171" t="str" cm="1">
        <f t="array" ref="AB932">IFERROR(IF(COUNTA('Detailed Inventory'!$B932:$AA932)=0,"",IF(AND($B932="",$C932=""),"Error: Missing Response in Column B or C",IF(OR($E932="",$Q932=""),"Error: Missing Response in Column E or Q",INDEX(SL_Class[Entire SL Classification],MATCH(SUMIFS(SL_Class[Unique ID],SL_Class[UpSys SL Material],I932,SL_Class[UpSys Ever Previously Lead],H932,SL_Class[DownCus SL Material],T932),SL_Class[Unique ID],0),0)))),"Error: Invalid Column H, I, or T. Check spelling &amp; valid options (see dropdown)")</f>
        <v/>
      </c>
      <c r="AC932" s="32"/>
      <c r="AD932" s="31" t="b">
        <f t="shared" si="28"/>
        <v>0</v>
      </c>
      <c r="AE932" s="31" t="b">
        <f t="shared" si="29"/>
        <v>0</v>
      </c>
    </row>
    <row r="933" spans="1:31" ht="50.15" customHeight="1" x14ac:dyDescent="0.35">
      <c r="A933" s="100">
        <v>928</v>
      </c>
      <c r="B933" s="34"/>
      <c r="C933" s="41"/>
      <c r="D933" s="54"/>
      <c r="E933" s="53"/>
      <c r="F933" s="41"/>
      <c r="G933" s="41"/>
      <c r="H933" s="53"/>
      <c r="I933" s="55"/>
      <c r="J933" s="41"/>
      <c r="K933" s="41"/>
      <c r="L933" s="56"/>
      <c r="M933" s="41"/>
      <c r="N933" s="41"/>
      <c r="O933" s="41"/>
      <c r="P933" s="41"/>
      <c r="Q933" s="53"/>
      <c r="R933" s="41"/>
      <c r="S933" s="41"/>
      <c r="T933" s="57"/>
      <c r="U933" s="41"/>
      <c r="V933" s="41"/>
      <c r="W933" s="56"/>
      <c r="X933" s="41"/>
      <c r="Y933" s="58"/>
      <c r="Z933" s="41"/>
      <c r="AA933" s="41"/>
      <c r="AB933" s="171" t="str" cm="1">
        <f t="array" ref="AB933">IFERROR(IF(COUNTA('Detailed Inventory'!$B933:$AA933)=0,"",IF(AND($B933="",$C933=""),"Error: Missing Response in Column B or C",IF(OR($E933="",$Q933=""),"Error: Missing Response in Column E or Q",INDEX(SL_Class[Entire SL Classification],MATCH(SUMIFS(SL_Class[Unique ID],SL_Class[UpSys SL Material],I933,SL_Class[UpSys Ever Previously Lead],H933,SL_Class[DownCus SL Material],T933),SL_Class[Unique ID],0),0)))),"Error: Invalid Column H, I, or T. Check spelling &amp; valid options (see dropdown)")</f>
        <v/>
      </c>
      <c r="AC933" s="32"/>
      <c r="AD933" s="31" t="b">
        <f t="shared" si="28"/>
        <v>0</v>
      </c>
      <c r="AE933" s="31" t="b">
        <f t="shared" si="29"/>
        <v>0</v>
      </c>
    </row>
    <row r="934" spans="1:31" ht="50.15" customHeight="1" x14ac:dyDescent="0.35">
      <c r="A934" s="101">
        <v>929</v>
      </c>
      <c r="B934" s="34"/>
      <c r="C934" s="41"/>
      <c r="D934" s="54"/>
      <c r="E934" s="53"/>
      <c r="F934" s="41"/>
      <c r="G934" s="41"/>
      <c r="H934" s="53"/>
      <c r="I934" s="55"/>
      <c r="J934" s="41"/>
      <c r="K934" s="41"/>
      <c r="L934" s="56"/>
      <c r="M934" s="41"/>
      <c r="N934" s="41"/>
      <c r="O934" s="41"/>
      <c r="P934" s="41"/>
      <c r="Q934" s="53"/>
      <c r="R934" s="41"/>
      <c r="S934" s="41"/>
      <c r="T934" s="57"/>
      <c r="U934" s="41"/>
      <c r="V934" s="41"/>
      <c r="W934" s="56"/>
      <c r="X934" s="41"/>
      <c r="Y934" s="58"/>
      <c r="Z934" s="41"/>
      <c r="AA934" s="41"/>
      <c r="AB934" s="171" t="str" cm="1">
        <f t="array" ref="AB934">IFERROR(IF(COUNTA('Detailed Inventory'!$B934:$AA934)=0,"",IF(AND($B934="",$C934=""),"Error: Missing Response in Column B or C",IF(OR($E934="",$Q934=""),"Error: Missing Response in Column E or Q",INDEX(SL_Class[Entire SL Classification],MATCH(SUMIFS(SL_Class[Unique ID],SL_Class[UpSys SL Material],I934,SL_Class[UpSys Ever Previously Lead],H934,SL_Class[DownCus SL Material],T934),SL_Class[Unique ID],0),0)))),"Error: Invalid Column H, I, or T. Check spelling &amp; valid options (see dropdown)")</f>
        <v/>
      </c>
      <c r="AC934" s="32"/>
      <c r="AD934" s="31" t="b">
        <f t="shared" si="28"/>
        <v>0</v>
      </c>
      <c r="AE934" s="31" t="b">
        <f t="shared" si="29"/>
        <v>0</v>
      </c>
    </row>
    <row r="935" spans="1:31" ht="50.15" customHeight="1" x14ac:dyDescent="0.35">
      <c r="A935" s="100">
        <v>930</v>
      </c>
      <c r="B935" s="34"/>
      <c r="C935" s="41"/>
      <c r="D935" s="54"/>
      <c r="E935" s="53"/>
      <c r="F935" s="41"/>
      <c r="G935" s="41"/>
      <c r="H935" s="53"/>
      <c r="I935" s="55"/>
      <c r="J935" s="41"/>
      <c r="K935" s="41"/>
      <c r="L935" s="56"/>
      <c r="M935" s="41"/>
      <c r="N935" s="41"/>
      <c r="O935" s="41"/>
      <c r="P935" s="41"/>
      <c r="Q935" s="53"/>
      <c r="R935" s="41"/>
      <c r="S935" s="41"/>
      <c r="T935" s="57"/>
      <c r="U935" s="41"/>
      <c r="V935" s="41"/>
      <c r="W935" s="56"/>
      <c r="X935" s="41"/>
      <c r="Y935" s="58"/>
      <c r="Z935" s="41"/>
      <c r="AA935" s="41"/>
      <c r="AB935" s="171" t="str" cm="1">
        <f t="array" ref="AB935">IFERROR(IF(COUNTA('Detailed Inventory'!$B935:$AA935)=0,"",IF(AND($B935="",$C935=""),"Error: Missing Response in Column B or C",IF(OR($E935="",$Q935=""),"Error: Missing Response in Column E or Q",INDEX(SL_Class[Entire SL Classification],MATCH(SUMIFS(SL_Class[Unique ID],SL_Class[UpSys SL Material],I935,SL_Class[UpSys Ever Previously Lead],H935,SL_Class[DownCus SL Material],T935),SL_Class[Unique ID],0),0)))),"Error: Invalid Column H, I, or T. Check spelling &amp; valid options (see dropdown)")</f>
        <v/>
      </c>
      <c r="AC935" s="32"/>
      <c r="AD935" s="31" t="b">
        <f t="shared" si="28"/>
        <v>0</v>
      </c>
      <c r="AE935" s="31" t="b">
        <f t="shared" si="29"/>
        <v>0</v>
      </c>
    </row>
    <row r="936" spans="1:31" ht="50.15" customHeight="1" x14ac:dyDescent="0.35">
      <c r="A936" s="101">
        <v>931</v>
      </c>
      <c r="B936" s="53"/>
      <c r="C936" s="41"/>
      <c r="D936" s="54"/>
      <c r="E936" s="53"/>
      <c r="F936" s="41"/>
      <c r="G936" s="41"/>
      <c r="H936" s="53"/>
      <c r="I936" s="55"/>
      <c r="J936" s="41"/>
      <c r="K936" s="41"/>
      <c r="L936" s="56"/>
      <c r="M936" s="41"/>
      <c r="N936" s="41"/>
      <c r="O936" s="41"/>
      <c r="P936" s="41"/>
      <c r="Q936" s="53"/>
      <c r="R936" s="41"/>
      <c r="S936" s="41"/>
      <c r="T936" s="57"/>
      <c r="U936" s="41"/>
      <c r="V936" s="41"/>
      <c r="W936" s="56"/>
      <c r="X936" s="41"/>
      <c r="Y936" s="58"/>
      <c r="Z936" s="41"/>
      <c r="AA936" s="41"/>
      <c r="AB936" s="171" t="str" cm="1">
        <f t="array" ref="AB936">IFERROR(IF(COUNTA('Detailed Inventory'!$B936:$AA936)=0,"",IF(AND($B936="",$C936=""),"Error: Missing Response in Column B or C",IF(OR($E936="",$Q936=""),"Error: Missing Response in Column E or Q",INDEX(SL_Class[Entire SL Classification],MATCH(SUMIFS(SL_Class[Unique ID],SL_Class[UpSys SL Material],I936,SL_Class[UpSys Ever Previously Lead],H936,SL_Class[DownCus SL Material],T936),SL_Class[Unique ID],0),0)))),"Error: Invalid Column H, I, or T. Check spelling &amp; valid options (see dropdown)")</f>
        <v/>
      </c>
      <c r="AC936" s="32"/>
      <c r="AD936" s="31" t="b">
        <f t="shared" si="28"/>
        <v>0</v>
      </c>
      <c r="AE936" s="31" t="b">
        <f t="shared" si="29"/>
        <v>0</v>
      </c>
    </row>
    <row r="937" spans="1:31" ht="50.15" customHeight="1" x14ac:dyDescent="0.35">
      <c r="A937" s="100">
        <v>932</v>
      </c>
      <c r="B937" s="34"/>
      <c r="C937" s="35"/>
      <c r="D937" s="36"/>
      <c r="E937" s="34"/>
      <c r="F937" s="35"/>
      <c r="G937" s="35"/>
      <c r="H937" s="34"/>
      <c r="I937" s="37"/>
      <c r="J937" s="35"/>
      <c r="K937" s="35"/>
      <c r="L937" s="38"/>
      <c r="M937" s="35"/>
      <c r="N937" s="35"/>
      <c r="O937" s="35"/>
      <c r="P937" s="35"/>
      <c r="Q937" s="34"/>
      <c r="R937" s="35"/>
      <c r="S937" s="35"/>
      <c r="T937" s="39"/>
      <c r="U937" s="35"/>
      <c r="V937" s="35"/>
      <c r="W937" s="38"/>
      <c r="X937" s="35"/>
      <c r="Y937" s="40"/>
      <c r="Z937" s="35"/>
      <c r="AA937" s="35"/>
      <c r="AB937" s="171" t="str" cm="1">
        <f t="array" ref="AB937">IFERROR(IF(COUNTA('Detailed Inventory'!$B937:$AA937)=0,"",IF(AND($B937="",$C937=""),"Error: Missing Response in Column B or C",IF(OR($E937="",$Q937=""),"Error: Missing Response in Column E or Q",INDEX(SL_Class[Entire SL Classification],MATCH(SUMIFS(SL_Class[Unique ID],SL_Class[UpSys SL Material],I937,SL_Class[UpSys Ever Previously Lead],H937,SL_Class[DownCus SL Material],T937),SL_Class[Unique ID],0),0)))),"Error: Invalid Column H, I, or T. Check spelling &amp; valid options (see dropdown)")</f>
        <v/>
      </c>
      <c r="AC937" s="32"/>
      <c r="AD937" s="31" t="b">
        <f t="shared" si="28"/>
        <v>0</v>
      </c>
      <c r="AE937" s="31" t="b">
        <f t="shared" si="29"/>
        <v>0</v>
      </c>
    </row>
    <row r="938" spans="1:31" ht="50.15" customHeight="1" x14ac:dyDescent="0.35">
      <c r="A938" s="101">
        <v>933</v>
      </c>
      <c r="B938" s="34"/>
      <c r="C938" s="35"/>
      <c r="D938" s="36"/>
      <c r="E938" s="34"/>
      <c r="F938" s="35"/>
      <c r="G938" s="35"/>
      <c r="H938" s="34"/>
      <c r="I938" s="37"/>
      <c r="J938" s="35"/>
      <c r="K938" s="35"/>
      <c r="L938" s="38"/>
      <c r="M938" s="35"/>
      <c r="N938" s="35"/>
      <c r="O938" s="35"/>
      <c r="P938" s="35"/>
      <c r="Q938" s="34"/>
      <c r="R938" s="35"/>
      <c r="S938" s="35"/>
      <c r="T938" s="39"/>
      <c r="U938" s="35"/>
      <c r="V938" s="35"/>
      <c r="W938" s="38"/>
      <c r="X938" s="35"/>
      <c r="Y938" s="40"/>
      <c r="Z938" s="35"/>
      <c r="AA938" s="35"/>
      <c r="AB938" s="171" t="str" cm="1">
        <f t="array" ref="AB938">IFERROR(IF(COUNTA('Detailed Inventory'!$B938:$AA938)=0,"",IF(AND($B938="",$C938=""),"Error: Missing Response in Column B or C",IF(OR($E938="",$Q938=""),"Error: Missing Response in Column E or Q",INDEX(SL_Class[Entire SL Classification],MATCH(SUMIFS(SL_Class[Unique ID],SL_Class[UpSys SL Material],I938,SL_Class[UpSys Ever Previously Lead],H938,SL_Class[DownCus SL Material],T938),SL_Class[Unique ID],0),0)))),"Error: Invalid Column H, I, or T. Check spelling &amp; valid options (see dropdown)")</f>
        <v/>
      </c>
      <c r="AC938" s="32"/>
      <c r="AD938" s="31" t="b">
        <f t="shared" si="28"/>
        <v>0</v>
      </c>
      <c r="AE938" s="31" t="b">
        <f t="shared" si="29"/>
        <v>0</v>
      </c>
    </row>
    <row r="939" spans="1:31" ht="50.15" customHeight="1" x14ac:dyDescent="0.35">
      <c r="A939" s="100">
        <v>934</v>
      </c>
      <c r="B939" s="34"/>
      <c r="C939" s="35"/>
      <c r="D939" s="36"/>
      <c r="E939" s="34"/>
      <c r="F939" s="35"/>
      <c r="G939" s="35"/>
      <c r="H939" s="34"/>
      <c r="I939" s="37"/>
      <c r="J939" s="35"/>
      <c r="K939" s="35"/>
      <c r="L939" s="38"/>
      <c r="M939" s="35"/>
      <c r="N939" s="40"/>
      <c r="O939" s="35"/>
      <c r="P939" s="35"/>
      <c r="Q939" s="34"/>
      <c r="R939" s="35"/>
      <c r="S939" s="35"/>
      <c r="T939" s="39"/>
      <c r="U939" s="35"/>
      <c r="V939" s="35"/>
      <c r="W939" s="38"/>
      <c r="X939" s="35"/>
      <c r="Y939" s="40"/>
      <c r="Z939" s="35"/>
      <c r="AA939" s="35"/>
      <c r="AB939" s="171" t="str" cm="1">
        <f t="array" ref="AB939">IFERROR(IF(COUNTA('Detailed Inventory'!$B939:$AA939)=0,"",IF(AND($B939="",$C939=""),"Error: Missing Response in Column B or C",IF(OR($E939="",$Q939=""),"Error: Missing Response in Column E or Q",INDEX(SL_Class[Entire SL Classification],MATCH(SUMIFS(SL_Class[Unique ID],SL_Class[UpSys SL Material],I939,SL_Class[UpSys Ever Previously Lead],H939,SL_Class[DownCus SL Material],T939),SL_Class[Unique ID],0),0)))),"Error: Invalid Column H, I, or T. Check spelling &amp; valid options (see dropdown)")</f>
        <v/>
      </c>
      <c r="AC939" s="32"/>
      <c r="AD939" s="31" t="b">
        <f t="shared" si="28"/>
        <v>0</v>
      </c>
      <c r="AE939" s="31" t="b">
        <f t="shared" si="29"/>
        <v>0</v>
      </c>
    </row>
    <row r="940" spans="1:31" ht="50.15" customHeight="1" x14ac:dyDescent="0.35">
      <c r="A940" s="101">
        <v>935</v>
      </c>
      <c r="B940" s="34"/>
      <c r="C940" s="35"/>
      <c r="D940" s="36"/>
      <c r="E940" s="34"/>
      <c r="F940" s="35"/>
      <c r="G940" s="35"/>
      <c r="H940" s="34"/>
      <c r="I940" s="37"/>
      <c r="J940" s="35"/>
      <c r="K940" s="35"/>
      <c r="L940" s="38"/>
      <c r="M940" s="35"/>
      <c r="N940" s="35"/>
      <c r="O940" s="35"/>
      <c r="P940" s="35"/>
      <c r="Q940" s="34"/>
      <c r="R940" s="35"/>
      <c r="S940" s="35"/>
      <c r="T940" s="39"/>
      <c r="U940" s="35"/>
      <c r="V940" s="35"/>
      <c r="W940" s="38"/>
      <c r="X940" s="35"/>
      <c r="Y940" s="40"/>
      <c r="Z940" s="35"/>
      <c r="AA940" s="35"/>
      <c r="AB940" s="171" t="str" cm="1">
        <f t="array" ref="AB940">IFERROR(IF(COUNTA('Detailed Inventory'!$B940:$AA940)=0,"",IF(AND($B940="",$C940=""),"Error: Missing Response in Column B or C",IF(OR($E940="",$Q940=""),"Error: Missing Response in Column E or Q",INDEX(SL_Class[Entire SL Classification],MATCH(SUMIFS(SL_Class[Unique ID],SL_Class[UpSys SL Material],I940,SL_Class[UpSys Ever Previously Lead],H940,SL_Class[DownCus SL Material],T940),SL_Class[Unique ID],0),0)))),"Error: Invalid Column H, I, or T. Check spelling &amp; valid options (see dropdown)")</f>
        <v/>
      </c>
      <c r="AC940" s="32"/>
      <c r="AD940" s="31" t="b">
        <f t="shared" si="28"/>
        <v>0</v>
      </c>
      <c r="AE940" s="31" t="b">
        <f t="shared" si="29"/>
        <v>0</v>
      </c>
    </row>
    <row r="941" spans="1:31" ht="50.15" customHeight="1" x14ac:dyDescent="0.35">
      <c r="A941" s="100">
        <v>936</v>
      </c>
      <c r="B941" s="34"/>
      <c r="C941" s="35"/>
      <c r="D941" s="36"/>
      <c r="E941" s="34"/>
      <c r="F941" s="35"/>
      <c r="G941" s="35"/>
      <c r="H941" s="34"/>
      <c r="I941" s="37"/>
      <c r="J941" s="35"/>
      <c r="K941" s="35"/>
      <c r="L941" s="38"/>
      <c r="M941" s="35"/>
      <c r="N941" s="35"/>
      <c r="O941" s="35"/>
      <c r="P941" s="35"/>
      <c r="Q941" s="34"/>
      <c r="R941" s="35"/>
      <c r="S941" s="35"/>
      <c r="T941" s="39"/>
      <c r="U941" s="35"/>
      <c r="V941" s="35"/>
      <c r="W941" s="38"/>
      <c r="X941" s="35"/>
      <c r="Y941" s="40"/>
      <c r="Z941" s="35"/>
      <c r="AA941" s="35"/>
      <c r="AB941" s="171" t="str" cm="1">
        <f t="array" ref="AB941">IFERROR(IF(COUNTA('Detailed Inventory'!$B941:$AA941)=0,"",IF(AND($B941="",$C941=""),"Error: Missing Response in Column B or C",IF(OR($E941="",$Q941=""),"Error: Missing Response in Column E or Q",INDEX(SL_Class[Entire SL Classification],MATCH(SUMIFS(SL_Class[Unique ID],SL_Class[UpSys SL Material],I941,SL_Class[UpSys Ever Previously Lead],H941,SL_Class[DownCus SL Material],T941),SL_Class[Unique ID],0),0)))),"Error: Invalid Column H, I, or T. Check spelling &amp; valid options (see dropdown)")</f>
        <v/>
      </c>
      <c r="AC941" s="32"/>
      <c r="AD941" s="31" t="b">
        <f t="shared" si="28"/>
        <v>0</v>
      </c>
      <c r="AE941" s="31" t="b">
        <f t="shared" si="29"/>
        <v>0</v>
      </c>
    </row>
    <row r="942" spans="1:31" ht="50.15" customHeight="1" x14ac:dyDescent="0.35">
      <c r="A942" s="101">
        <v>937</v>
      </c>
      <c r="B942" s="34"/>
      <c r="C942" s="35"/>
      <c r="D942" s="36"/>
      <c r="E942" s="34"/>
      <c r="F942" s="35"/>
      <c r="G942" s="35"/>
      <c r="H942" s="34"/>
      <c r="I942" s="37"/>
      <c r="J942" s="35"/>
      <c r="K942" s="35"/>
      <c r="L942" s="38"/>
      <c r="M942" s="35"/>
      <c r="N942" s="35"/>
      <c r="O942" s="35"/>
      <c r="P942" s="35"/>
      <c r="Q942" s="34"/>
      <c r="R942" s="35"/>
      <c r="S942" s="35"/>
      <c r="T942" s="39"/>
      <c r="U942" s="35"/>
      <c r="V942" s="35"/>
      <c r="W942" s="38"/>
      <c r="X942" s="35"/>
      <c r="Y942" s="40"/>
      <c r="Z942" s="35"/>
      <c r="AA942" s="35"/>
      <c r="AB942" s="171" t="str" cm="1">
        <f t="array" ref="AB942">IFERROR(IF(COUNTA('Detailed Inventory'!$B942:$AA942)=0,"",IF(AND($B942="",$C942=""),"Error: Missing Response in Column B or C",IF(OR($E942="",$Q942=""),"Error: Missing Response in Column E or Q",INDEX(SL_Class[Entire SL Classification],MATCH(SUMIFS(SL_Class[Unique ID],SL_Class[UpSys SL Material],I942,SL_Class[UpSys Ever Previously Lead],H942,SL_Class[DownCus SL Material],T942),SL_Class[Unique ID],0),0)))),"Error: Invalid Column H, I, or T. Check spelling &amp; valid options (see dropdown)")</f>
        <v/>
      </c>
      <c r="AC942" s="32"/>
      <c r="AD942" s="31" t="b">
        <f t="shared" si="28"/>
        <v>0</v>
      </c>
      <c r="AE942" s="31" t="b">
        <f t="shared" si="29"/>
        <v>0</v>
      </c>
    </row>
    <row r="943" spans="1:31" ht="50.15" customHeight="1" x14ac:dyDescent="0.35">
      <c r="A943" s="100">
        <v>938</v>
      </c>
      <c r="B943" s="34"/>
      <c r="C943" s="35"/>
      <c r="D943" s="36"/>
      <c r="E943" s="34"/>
      <c r="F943" s="35"/>
      <c r="G943" s="35"/>
      <c r="H943" s="34"/>
      <c r="I943" s="37"/>
      <c r="J943" s="35"/>
      <c r="K943" s="35"/>
      <c r="L943" s="38"/>
      <c r="M943" s="35"/>
      <c r="N943" s="35"/>
      <c r="O943" s="35"/>
      <c r="P943" s="35"/>
      <c r="Q943" s="34"/>
      <c r="R943" s="35"/>
      <c r="S943" s="35"/>
      <c r="T943" s="39"/>
      <c r="U943" s="35"/>
      <c r="V943" s="35"/>
      <c r="W943" s="38"/>
      <c r="X943" s="35"/>
      <c r="Y943" s="40"/>
      <c r="Z943" s="35"/>
      <c r="AA943" s="35"/>
      <c r="AB943" s="171" t="str" cm="1">
        <f t="array" ref="AB943">IFERROR(IF(COUNTA('Detailed Inventory'!$B943:$AA943)=0,"",IF(AND($B943="",$C943=""),"Error: Missing Response in Column B or C",IF(OR($E943="",$Q943=""),"Error: Missing Response in Column E or Q",INDEX(SL_Class[Entire SL Classification],MATCH(SUMIFS(SL_Class[Unique ID],SL_Class[UpSys SL Material],I943,SL_Class[UpSys Ever Previously Lead],H943,SL_Class[DownCus SL Material],T943),SL_Class[Unique ID],0),0)))),"Error: Invalid Column H, I, or T. Check spelling &amp; valid options (see dropdown)")</f>
        <v/>
      </c>
      <c r="AC943" s="32"/>
      <c r="AD943" s="31" t="b">
        <f t="shared" si="28"/>
        <v>0</v>
      </c>
      <c r="AE943" s="31" t="b">
        <f t="shared" si="29"/>
        <v>0</v>
      </c>
    </row>
    <row r="944" spans="1:31" ht="50.15" customHeight="1" x14ac:dyDescent="0.35">
      <c r="A944" s="101">
        <v>939</v>
      </c>
      <c r="B944" s="34"/>
      <c r="C944" s="35"/>
      <c r="D944" s="36"/>
      <c r="E944" s="34"/>
      <c r="F944" s="35"/>
      <c r="G944" s="35"/>
      <c r="H944" s="34"/>
      <c r="I944" s="37"/>
      <c r="J944" s="35"/>
      <c r="K944" s="35"/>
      <c r="L944" s="38"/>
      <c r="M944" s="35"/>
      <c r="N944" s="35"/>
      <c r="O944" s="35"/>
      <c r="P944" s="35"/>
      <c r="Q944" s="34"/>
      <c r="R944" s="35"/>
      <c r="S944" s="35"/>
      <c r="T944" s="39"/>
      <c r="U944" s="35"/>
      <c r="V944" s="35"/>
      <c r="W944" s="38"/>
      <c r="X944" s="35"/>
      <c r="Y944" s="40"/>
      <c r="Z944" s="35"/>
      <c r="AA944" s="35"/>
      <c r="AB944" s="171" t="str" cm="1">
        <f t="array" ref="AB944">IFERROR(IF(COUNTA('Detailed Inventory'!$B944:$AA944)=0,"",IF(AND($B944="",$C944=""),"Error: Missing Response in Column B or C",IF(OR($E944="",$Q944=""),"Error: Missing Response in Column E or Q",INDEX(SL_Class[Entire SL Classification],MATCH(SUMIFS(SL_Class[Unique ID],SL_Class[UpSys SL Material],I944,SL_Class[UpSys Ever Previously Lead],H944,SL_Class[DownCus SL Material],T944),SL_Class[Unique ID],0),0)))),"Error: Invalid Column H, I, or T. Check spelling &amp; valid options (see dropdown)")</f>
        <v/>
      </c>
      <c r="AC944" s="32"/>
      <c r="AD944" s="31" t="b">
        <f t="shared" si="28"/>
        <v>0</v>
      </c>
      <c r="AE944" s="31" t="b">
        <f t="shared" si="29"/>
        <v>0</v>
      </c>
    </row>
    <row r="945" spans="1:31" ht="50.15" customHeight="1" x14ac:dyDescent="0.35">
      <c r="A945" s="100">
        <v>940</v>
      </c>
      <c r="B945" s="34"/>
      <c r="C945" s="35"/>
      <c r="D945" s="36"/>
      <c r="E945" s="34"/>
      <c r="F945" s="35"/>
      <c r="G945" s="35"/>
      <c r="H945" s="34"/>
      <c r="I945" s="37"/>
      <c r="J945" s="35"/>
      <c r="K945" s="35"/>
      <c r="L945" s="38"/>
      <c r="M945" s="35"/>
      <c r="N945" s="35"/>
      <c r="O945" s="35"/>
      <c r="P945" s="35"/>
      <c r="Q945" s="34"/>
      <c r="R945" s="35"/>
      <c r="S945" s="35"/>
      <c r="T945" s="39"/>
      <c r="U945" s="35"/>
      <c r="V945" s="35"/>
      <c r="W945" s="38"/>
      <c r="X945" s="35"/>
      <c r="Y945" s="40"/>
      <c r="Z945" s="35"/>
      <c r="AA945" s="35"/>
      <c r="AB945" s="171" t="str" cm="1">
        <f t="array" ref="AB945">IFERROR(IF(COUNTA('Detailed Inventory'!$B945:$AA945)=0,"",IF(AND($B945="",$C945=""),"Error: Missing Response in Column B or C",IF(OR($E945="",$Q945=""),"Error: Missing Response in Column E or Q",INDEX(SL_Class[Entire SL Classification],MATCH(SUMIFS(SL_Class[Unique ID],SL_Class[UpSys SL Material],I945,SL_Class[UpSys Ever Previously Lead],H945,SL_Class[DownCus SL Material],T945),SL_Class[Unique ID],0),0)))),"Error: Invalid Column H, I, or T. Check spelling &amp; valid options (see dropdown)")</f>
        <v/>
      </c>
      <c r="AC945" s="32"/>
      <c r="AD945" s="31" t="b">
        <f t="shared" si="28"/>
        <v>0</v>
      </c>
      <c r="AE945" s="31" t="b">
        <f t="shared" si="29"/>
        <v>0</v>
      </c>
    </row>
    <row r="946" spans="1:31" ht="50.15" customHeight="1" x14ac:dyDescent="0.35">
      <c r="A946" s="101">
        <v>941</v>
      </c>
      <c r="B946" s="34"/>
      <c r="C946" s="35"/>
      <c r="D946" s="36"/>
      <c r="E946" s="34"/>
      <c r="F946" s="35"/>
      <c r="G946" s="35"/>
      <c r="H946" s="34"/>
      <c r="I946" s="37"/>
      <c r="J946" s="35"/>
      <c r="K946" s="35"/>
      <c r="L946" s="38"/>
      <c r="M946" s="35"/>
      <c r="N946" s="35"/>
      <c r="O946" s="35"/>
      <c r="P946" s="35"/>
      <c r="Q946" s="34"/>
      <c r="R946" s="35"/>
      <c r="S946" s="35"/>
      <c r="T946" s="39"/>
      <c r="U946" s="35"/>
      <c r="V946" s="35"/>
      <c r="W946" s="38"/>
      <c r="X946" s="35"/>
      <c r="Y946" s="40"/>
      <c r="Z946" s="35"/>
      <c r="AA946" s="35"/>
      <c r="AB946" s="171" t="str" cm="1">
        <f t="array" ref="AB946">IFERROR(IF(COUNTA('Detailed Inventory'!$B946:$AA946)=0,"",IF(AND($B946="",$C946=""),"Error: Missing Response in Column B or C",IF(OR($E946="",$Q946=""),"Error: Missing Response in Column E or Q",INDEX(SL_Class[Entire SL Classification],MATCH(SUMIFS(SL_Class[Unique ID],SL_Class[UpSys SL Material],I946,SL_Class[UpSys Ever Previously Lead],H946,SL_Class[DownCus SL Material],T946),SL_Class[Unique ID],0),0)))),"Error: Invalid Column H, I, or T. Check spelling &amp; valid options (see dropdown)")</f>
        <v/>
      </c>
      <c r="AC946" s="32"/>
      <c r="AD946" s="31" t="b">
        <f t="shared" si="28"/>
        <v>0</v>
      </c>
      <c r="AE946" s="31" t="b">
        <f t="shared" si="29"/>
        <v>0</v>
      </c>
    </row>
    <row r="947" spans="1:31" ht="50.15" customHeight="1" x14ac:dyDescent="0.35">
      <c r="A947" s="100">
        <v>942</v>
      </c>
      <c r="B947" s="34"/>
      <c r="C947" s="35"/>
      <c r="D947" s="36"/>
      <c r="E947" s="34"/>
      <c r="F947" s="35"/>
      <c r="G947" s="35"/>
      <c r="H947" s="34"/>
      <c r="I947" s="37"/>
      <c r="J947" s="35"/>
      <c r="K947" s="35"/>
      <c r="L947" s="38"/>
      <c r="M947" s="35"/>
      <c r="N947" s="35"/>
      <c r="O947" s="35"/>
      <c r="P947" s="35"/>
      <c r="Q947" s="34"/>
      <c r="R947" s="35"/>
      <c r="S947" s="35"/>
      <c r="T947" s="39"/>
      <c r="U947" s="35"/>
      <c r="V947" s="35"/>
      <c r="W947" s="38"/>
      <c r="X947" s="35"/>
      <c r="Y947" s="40"/>
      <c r="Z947" s="35"/>
      <c r="AA947" s="35"/>
      <c r="AB947" s="171" t="str" cm="1">
        <f t="array" ref="AB947">IFERROR(IF(COUNTA('Detailed Inventory'!$B947:$AA947)=0,"",IF(AND($B947="",$C947=""),"Error: Missing Response in Column B or C",IF(OR($E947="",$Q947=""),"Error: Missing Response in Column E or Q",INDEX(SL_Class[Entire SL Classification],MATCH(SUMIFS(SL_Class[Unique ID],SL_Class[UpSys SL Material],I947,SL_Class[UpSys Ever Previously Lead],H947,SL_Class[DownCus SL Material],T947),SL_Class[Unique ID],0),0)))),"Error: Invalid Column H, I, or T. Check spelling &amp; valid options (see dropdown)")</f>
        <v/>
      </c>
      <c r="AC947" s="32"/>
      <c r="AD947" s="31" t="b">
        <f t="shared" si="28"/>
        <v>0</v>
      </c>
      <c r="AE947" s="31" t="b">
        <f t="shared" si="29"/>
        <v>0</v>
      </c>
    </row>
    <row r="948" spans="1:31" ht="50.15" customHeight="1" x14ac:dyDescent="0.35">
      <c r="A948" s="101">
        <v>943</v>
      </c>
      <c r="B948" s="34"/>
      <c r="C948" s="35"/>
      <c r="D948" s="36"/>
      <c r="E948" s="34"/>
      <c r="F948" s="35"/>
      <c r="G948" s="35"/>
      <c r="H948" s="34"/>
      <c r="I948" s="37"/>
      <c r="J948" s="35"/>
      <c r="K948" s="35"/>
      <c r="L948" s="38"/>
      <c r="M948" s="35"/>
      <c r="N948" s="35"/>
      <c r="O948" s="35"/>
      <c r="P948" s="35"/>
      <c r="Q948" s="34"/>
      <c r="R948" s="35"/>
      <c r="S948" s="35"/>
      <c r="T948" s="39"/>
      <c r="U948" s="35"/>
      <c r="V948" s="35"/>
      <c r="W948" s="38"/>
      <c r="X948" s="35"/>
      <c r="Y948" s="40"/>
      <c r="Z948" s="35"/>
      <c r="AA948" s="35"/>
      <c r="AB948" s="171" t="str" cm="1">
        <f t="array" ref="AB948">IFERROR(IF(COUNTA('Detailed Inventory'!$B948:$AA948)=0,"",IF(AND($B948="",$C948=""),"Error: Missing Response in Column B or C",IF(OR($E948="",$Q948=""),"Error: Missing Response in Column E or Q",INDEX(SL_Class[Entire SL Classification],MATCH(SUMIFS(SL_Class[Unique ID],SL_Class[UpSys SL Material],I948,SL_Class[UpSys Ever Previously Lead],H948,SL_Class[DownCus SL Material],T948),SL_Class[Unique ID],0),0)))),"Error: Invalid Column H, I, or T. Check spelling &amp; valid options (see dropdown)")</f>
        <v/>
      </c>
      <c r="AC948" s="32"/>
      <c r="AD948" s="31" t="b">
        <f t="shared" si="28"/>
        <v>0</v>
      </c>
      <c r="AE948" s="31" t="b">
        <f t="shared" si="29"/>
        <v>0</v>
      </c>
    </row>
    <row r="949" spans="1:31" ht="50.15" customHeight="1" x14ac:dyDescent="0.35">
      <c r="A949" s="100">
        <v>944</v>
      </c>
      <c r="B949" s="34"/>
      <c r="C949" s="35"/>
      <c r="D949" s="36"/>
      <c r="E949" s="34"/>
      <c r="F949" s="35"/>
      <c r="G949" s="35"/>
      <c r="H949" s="34"/>
      <c r="I949" s="37"/>
      <c r="J949" s="35"/>
      <c r="K949" s="35"/>
      <c r="L949" s="38"/>
      <c r="M949" s="35"/>
      <c r="N949" s="35"/>
      <c r="O949" s="35"/>
      <c r="P949" s="35"/>
      <c r="Q949" s="34"/>
      <c r="R949" s="35"/>
      <c r="S949" s="35"/>
      <c r="T949" s="39"/>
      <c r="U949" s="35"/>
      <c r="V949" s="35"/>
      <c r="W949" s="38"/>
      <c r="X949" s="35"/>
      <c r="Y949" s="40"/>
      <c r="Z949" s="35"/>
      <c r="AA949" s="35"/>
      <c r="AB949" s="171" t="str" cm="1">
        <f t="array" ref="AB949">IFERROR(IF(COUNTA('Detailed Inventory'!$B949:$AA949)=0,"",IF(AND($B949="",$C949=""),"Error: Missing Response in Column B or C",IF(OR($E949="",$Q949=""),"Error: Missing Response in Column E or Q",INDEX(SL_Class[Entire SL Classification],MATCH(SUMIFS(SL_Class[Unique ID],SL_Class[UpSys SL Material],I949,SL_Class[UpSys Ever Previously Lead],H949,SL_Class[DownCus SL Material],T949),SL_Class[Unique ID],0),0)))),"Error: Invalid Column H, I, or T. Check spelling &amp; valid options (see dropdown)")</f>
        <v/>
      </c>
      <c r="AC949" s="32"/>
      <c r="AD949" s="31" t="b">
        <f t="shared" si="28"/>
        <v>0</v>
      </c>
      <c r="AE949" s="31" t="b">
        <f t="shared" si="29"/>
        <v>0</v>
      </c>
    </row>
    <row r="950" spans="1:31" ht="50.15" customHeight="1" x14ac:dyDescent="0.35">
      <c r="A950" s="101">
        <v>945</v>
      </c>
      <c r="B950" s="34"/>
      <c r="C950" s="35"/>
      <c r="D950" s="36"/>
      <c r="E950" s="34"/>
      <c r="F950" s="35"/>
      <c r="G950" s="35"/>
      <c r="H950" s="34"/>
      <c r="I950" s="37"/>
      <c r="J950" s="35"/>
      <c r="K950" s="35"/>
      <c r="L950" s="38"/>
      <c r="M950" s="35"/>
      <c r="N950" s="35"/>
      <c r="O950" s="35"/>
      <c r="P950" s="35"/>
      <c r="Q950" s="34"/>
      <c r="R950" s="35"/>
      <c r="S950" s="35"/>
      <c r="T950" s="39"/>
      <c r="U950" s="35"/>
      <c r="V950" s="35"/>
      <c r="W950" s="38"/>
      <c r="X950" s="35"/>
      <c r="Y950" s="40"/>
      <c r="Z950" s="35"/>
      <c r="AA950" s="35"/>
      <c r="AB950" s="171" t="str" cm="1">
        <f t="array" ref="AB950">IFERROR(IF(COUNTA('Detailed Inventory'!$B950:$AA950)=0,"",IF(AND($B950="",$C950=""),"Error: Missing Response in Column B or C",IF(OR($E950="",$Q950=""),"Error: Missing Response in Column E or Q",INDEX(SL_Class[Entire SL Classification],MATCH(SUMIFS(SL_Class[Unique ID],SL_Class[UpSys SL Material],I950,SL_Class[UpSys Ever Previously Lead],H950,SL_Class[DownCus SL Material],T950),SL_Class[Unique ID],0),0)))),"Error: Invalid Column H, I, or T. Check spelling &amp; valid options (see dropdown)")</f>
        <v/>
      </c>
      <c r="AC950" s="32"/>
      <c r="AD950" s="31" t="b">
        <f t="shared" si="28"/>
        <v>0</v>
      </c>
      <c r="AE950" s="31" t="b">
        <f t="shared" si="29"/>
        <v>0</v>
      </c>
    </row>
    <row r="951" spans="1:31" ht="50.15" customHeight="1" x14ac:dyDescent="0.35">
      <c r="A951" s="100">
        <v>946</v>
      </c>
      <c r="B951" s="34"/>
      <c r="C951" s="35"/>
      <c r="D951" s="36"/>
      <c r="E951" s="34"/>
      <c r="F951" s="35"/>
      <c r="G951" s="35"/>
      <c r="H951" s="34"/>
      <c r="I951" s="37"/>
      <c r="J951" s="35"/>
      <c r="K951" s="35"/>
      <c r="L951" s="38"/>
      <c r="M951" s="35"/>
      <c r="N951" s="35"/>
      <c r="O951" s="35"/>
      <c r="P951" s="35"/>
      <c r="Q951" s="34"/>
      <c r="R951" s="35"/>
      <c r="S951" s="35"/>
      <c r="T951" s="39"/>
      <c r="U951" s="35"/>
      <c r="V951" s="35"/>
      <c r="W951" s="38"/>
      <c r="X951" s="35"/>
      <c r="Y951" s="40"/>
      <c r="Z951" s="35"/>
      <c r="AA951" s="35"/>
      <c r="AB951" s="171" t="str" cm="1">
        <f t="array" ref="AB951">IFERROR(IF(COUNTA('Detailed Inventory'!$B951:$AA951)=0,"",IF(AND($B951="",$C951=""),"Error: Missing Response in Column B or C",IF(OR($E951="",$Q951=""),"Error: Missing Response in Column E or Q",INDEX(SL_Class[Entire SL Classification],MATCH(SUMIFS(SL_Class[Unique ID],SL_Class[UpSys SL Material],I951,SL_Class[UpSys Ever Previously Lead],H951,SL_Class[DownCus SL Material],T951),SL_Class[Unique ID],0),0)))),"Error: Invalid Column H, I, or T. Check spelling &amp; valid options (see dropdown)")</f>
        <v/>
      </c>
      <c r="AC951" s="32"/>
      <c r="AD951" s="31" t="b">
        <f t="shared" si="28"/>
        <v>0</v>
      </c>
      <c r="AE951" s="31" t="b">
        <f t="shared" si="29"/>
        <v>0</v>
      </c>
    </row>
    <row r="952" spans="1:31" ht="50.15" customHeight="1" x14ac:dyDescent="0.35">
      <c r="A952" s="101">
        <v>947</v>
      </c>
      <c r="B952" s="34"/>
      <c r="C952" s="35"/>
      <c r="D952" s="36"/>
      <c r="E952" s="34"/>
      <c r="F952" s="35"/>
      <c r="G952" s="35"/>
      <c r="H952" s="34"/>
      <c r="I952" s="37"/>
      <c r="J952" s="35"/>
      <c r="K952" s="35"/>
      <c r="L952" s="38"/>
      <c r="M952" s="35"/>
      <c r="N952" s="35"/>
      <c r="O952" s="35"/>
      <c r="P952" s="35"/>
      <c r="Q952" s="34"/>
      <c r="R952" s="35"/>
      <c r="S952" s="35"/>
      <c r="T952" s="39"/>
      <c r="U952" s="35"/>
      <c r="V952" s="35"/>
      <c r="W952" s="38"/>
      <c r="X952" s="35"/>
      <c r="Y952" s="40"/>
      <c r="Z952" s="35"/>
      <c r="AA952" s="35"/>
      <c r="AB952" s="171" t="str" cm="1">
        <f t="array" ref="AB952">IFERROR(IF(COUNTA('Detailed Inventory'!$B952:$AA952)=0,"",IF(AND($B952="",$C952=""),"Error: Missing Response in Column B or C",IF(OR($E952="",$Q952=""),"Error: Missing Response in Column E or Q",INDEX(SL_Class[Entire SL Classification],MATCH(SUMIFS(SL_Class[Unique ID],SL_Class[UpSys SL Material],I952,SL_Class[UpSys Ever Previously Lead],H952,SL_Class[DownCus SL Material],T952),SL_Class[Unique ID],0),0)))),"Error: Invalid Column H, I, or T. Check spelling &amp; valid options (see dropdown)")</f>
        <v/>
      </c>
      <c r="AC952" s="32"/>
      <c r="AD952" s="31" t="b">
        <f t="shared" si="28"/>
        <v>0</v>
      </c>
      <c r="AE952" s="31" t="b">
        <f t="shared" si="29"/>
        <v>0</v>
      </c>
    </row>
    <row r="953" spans="1:31" ht="50.15" customHeight="1" x14ac:dyDescent="0.35">
      <c r="A953" s="100">
        <v>948</v>
      </c>
      <c r="B953" s="34"/>
      <c r="C953" s="35"/>
      <c r="D953" s="36"/>
      <c r="E953" s="34"/>
      <c r="F953" s="35"/>
      <c r="G953" s="35"/>
      <c r="H953" s="34"/>
      <c r="I953" s="37"/>
      <c r="J953" s="35"/>
      <c r="K953" s="35"/>
      <c r="L953" s="38"/>
      <c r="M953" s="35"/>
      <c r="N953" s="40"/>
      <c r="O953" s="35"/>
      <c r="P953" s="35"/>
      <c r="Q953" s="34"/>
      <c r="R953" s="35"/>
      <c r="S953" s="35"/>
      <c r="T953" s="39"/>
      <c r="U953" s="35"/>
      <c r="V953" s="35"/>
      <c r="W953" s="38"/>
      <c r="X953" s="35"/>
      <c r="Y953" s="40"/>
      <c r="Z953" s="35"/>
      <c r="AA953" s="35"/>
      <c r="AB953" s="171" t="str" cm="1">
        <f t="array" ref="AB953">IFERROR(IF(COUNTA('Detailed Inventory'!$B953:$AA953)=0,"",IF(AND($B953="",$C953=""),"Error: Missing Response in Column B or C",IF(OR($E953="",$Q953=""),"Error: Missing Response in Column E or Q",INDEX(SL_Class[Entire SL Classification],MATCH(SUMIFS(SL_Class[Unique ID],SL_Class[UpSys SL Material],I953,SL_Class[UpSys Ever Previously Lead],H953,SL_Class[DownCus SL Material],T953),SL_Class[Unique ID],0),0)))),"Error: Invalid Column H, I, or T. Check spelling &amp; valid options (see dropdown)")</f>
        <v/>
      </c>
      <c r="AC953" s="32"/>
      <c r="AD953" s="31" t="b">
        <f t="shared" si="28"/>
        <v>0</v>
      </c>
      <c r="AE953" s="31" t="b">
        <f t="shared" si="29"/>
        <v>0</v>
      </c>
    </row>
    <row r="954" spans="1:31" ht="50.15" customHeight="1" x14ac:dyDescent="0.35">
      <c r="A954" s="101">
        <v>949</v>
      </c>
      <c r="B954" s="34"/>
      <c r="C954" s="35"/>
      <c r="D954" s="36"/>
      <c r="E954" s="34"/>
      <c r="F954" s="35"/>
      <c r="G954" s="35"/>
      <c r="H954" s="34"/>
      <c r="I954" s="37"/>
      <c r="J954" s="35"/>
      <c r="K954" s="35"/>
      <c r="L954" s="38"/>
      <c r="M954" s="35"/>
      <c r="N954" s="35"/>
      <c r="O954" s="35"/>
      <c r="P954" s="35"/>
      <c r="Q954" s="34"/>
      <c r="R954" s="35"/>
      <c r="S954" s="35"/>
      <c r="T954" s="39"/>
      <c r="U954" s="35"/>
      <c r="V954" s="35"/>
      <c r="W954" s="38"/>
      <c r="X954" s="35"/>
      <c r="Y954" s="40"/>
      <c r="Z954" s="35"/>
      <c r="AA954" s="35"/>
      <c r="AB954" s="171" t="str" cm="1">
        <f t="array" ref="AB954">IFERROR(IF(COUNTA('Detailed Inventory'!$B954:$AA954)=0,"",IF(AND($B954="",$C954=""),"Error: Missing Response in Column B or C",IF(OR($E954="",$Q954=""),"Error: Missing Response in Column E or Q",INDEX(SL_Class[Entire SL Classification],MATCH(SUMIFS(SL_Class[Unique ID],SL_Class[UpSys SL Material],I954,SL_Class[UpSys Ever Previously Lead],H954,SL_Class[DownCus SL Material],T954),SL_Class[Unique ID],0),0)))),"Error: Invalid Column H, I, or T. Check spelling &amp; valid options (see dropdown)")</f>
        <v/>
      </c>
      <c r="AC954" s="32"/>
      <c r="AD954" s="31" t="b">
        <f t="shared" si="28"/>
        <v>0</v>
      </c>
      <c r="AE954" s="31" t="b">
        <f t="shared" si="29"/>
        <v>0</v>
      </c>
    </row>
    <row r="955" spans="1:31" ht="50.15" customHeight="1" x14ac:dyDescent="0.35">
      <c r="A955" s="100">
        <v>950</v>
      </c>
      <c r="B955" s="34"/>
      <c r="C955" s="35"/>
      <c r="D955" s="36"/>
      <c r="E955" s="34"/>
      <c r="F955" s="35"/>
      <c r="G955" s="35"/>
      <c r="H955" s="34"/>
      <c r="I955" s="37"/>
      <c r="J955" s="35"/>
      <c r="K955" s="35"/>
      <c r="L955" s="38"/>
      <c r="M955" s="35"/>
      <c r="N955" s="35"/>
      <c r="O955" s="35"/>
      <c r="P955" s="35"/>
      <c r="Q955" s="34"/>
      <c r="R955" s="35"/>
      <c r="S955" s="35"/>
      <c r="T955" s="39"/>
      <c r="U955" s="35"/>
      <c r="V955" s="35"/>
      <c r="W955" s="38"/>
      <c r="X955" s="35"/>
      <c r="Y955" s="40"/>
      <c r="Z955" s="35"/>
      <c r="AA955" s="35"/>
      <c r="AB955" s="171" t="str" cm="1">
        <f t="array" ref="AB955">IFERROR(IF(COUNTA('Detailed Inventory'!$B955:$AA955)=0,"",IF(AND($B955="",$C955=""),"Error: Missing Response in Column B or C",IF(OR($E955="",$Q955=""),"Error: Missing Response in Column E or Q",INDEX(SL_Class[Entire SL Classification],MATCH(SUMIFS(SL_Class[Unique ID],SL_Class[UpSys SL Material],I955,SL_Class[UpSys Ever Previously Lead],H955,SL_Class[DownCus SL Material],T955),SL_Class[Unique ID],0),0)))),"Error: Invalid Column H, I, or T. Check spelling &amp; valid options (see dropdown)")</f>
        <v/>
      </c>
      <c r="AC955" s="32"/>
      <c r="AD955" s="31" t="b">
        <f t="shared" si="28"/>
        <v>0</v>
      </c>
      <c r="AE955" s="31" t="b">
        <f t="shared" si="29"/>
        <v>0</v>
      </c>
    </row>
    <row r="956" spans="1:31" ht="50.15" customHeight="1" x14ac:dyDescent="0.35">
      <c r="A956" s="101">
        <v>951</v>
      </c>
      <c r="B956" s="34"/>
      <c r="C956" s="35"/>
      <c r="D956" s="36"/>
      <c r="E956" s="34"/>
      <c r="F956" s="35"/>
      <c r="G956" s="35"/>
      <c r="H956" s="34"/>
      <c r="I956" s="37"/>
      <c r="J956" s="35"/>
      <c r="K956" s="35"/>
      <c r="L956" s="38"/>
      <c r="M956" s="35"/>
      <c r="N956" s="35"/>
      <c r="O956" s="35"/>
      <c r="P956" s="35"/>
      <c r="Q956" s="34"/>
      <c r="R956" s="35"/>
      <c r="S956" s="35"/>
      <c r="T956" s="39"/>
      <c r="U956" s="35"/>
      <c r="V956" s="35"/>
      <c r="W956" s="38"/>
      <c r="X956" s="35"/>
      <c r="Y956" s="40"/>
      <c r="Z956" s="35"/>
      <c r="AA956" s="35"/>
      <c r="AB956" s="171" t="str" cm="1">
        <f t="array" ref="AB956">IFERROR(IF(COUNTA('Detailed Inventory'!$B956:$AA956)=0,"",IF(AND($B956="",$C956=""),"Error: Missing Response in Column B or C",IF(OR($E956="",$Q956=""),"Error: Missing Response in Column E or Q",INDEX(SL_Class[Entire SL Classification],MATCH(SUMIFS(SL_Class[Unique ID],SL_Class[UpSys SL Material],I956,SL_Class[UpSys Ever Previously Lead],H956,SL_Class[DownCus SL Material],T956),SL_Class[Unique ID],0),0)))),"Error: Invalid Column H, I, or T. Check spelling &amp; valid options (see dropdown)")</f>
        <v/>
      </c>
      <c r="AC956" s="32"/>
      <c r="AD956" s="31" t="b">
        <f t="shared" si="28"/>
        <v>0</v>
      </c>
      <c r="AE956" s="31" t="b">
        <f t="shared" si="29"/>
        <v>0</v>
      </c>
    </row>
    <row r="957" spans="1:31" ht="50.15" customHeight="1" x14ac:dyDescent="0.35">
      <c r="A957" s="100">
        <v>952</v>
      </c>
      <c r="B957" s="34"/>
      <c r="C957" s="35"/>
      <c r="D957" s="36"/>
      <c r="E957" s="34"/>
      <c r="F957" s="35"/>
      <c r="G957" s="35"/>
      <c r="H957" s="34"/>
      <c r="I957" s="37"/>
      <c r="J957" s="35"/>
      <c r="K957" s="35"/>
      <c r="L957" s="38"/>
      <c r="M957" s="35"/>
      <c r="N957" s="35"/>
      <c r="O957" s="35"/>
      <c r="P957" s="35"/>
      <c r="Q957" s="34"/>
      <c r="R957" s="35"/>
      <c r="S957" s="35"/>
      <c r="T957" s="39"/>
      <c r="U957" s="35"/>
      <c r="V957" s="35"/>
      <c r="W957" s="38"/>
      <c r="X957" s="35"/>
      <c r="Y957" s="40"/>
      <c r="Z957" s="35"/>
      <c r="AA957" s="35"/>
      <c r="AB957" s="171" t="str" cm="1">
        <f t="array" ref="AB957">IFERROR(IF(COUNTA('Detailed Inventory'!$B957:$AA957)=0,"",IF(AND($B957="",$C957=""),"Error: Missing Response in Column B or C",IF(OR($E957="",$Q957=""),"Error: Missing Response in Column E or Q",INDEX(SL_Class[Entire SL Classification],MATCH(SUMIFS(SL_Class[Unique ID],SL_Class[UpSys SL Material],I957,SL_Class[UpSys Ever Previously Lead],H957,SL_Class[DownCus SL Material],T957),SL_Class[Unique ID],0),0)))),"Error: Invalid Column H, I, or T. Check spelling &amp; valid options (see dropdown)")</f>
        <v/>
      </c>
      <c r="AC957" s="32"/>
      <c r="AD957" s="31" t="b">
        <f t="shared" si="28"/>
        <v>0</v>
      </c>
      <c r="AE957" s="31" t="b">
        <f t="shared" si="29"/>
        <v>0</v>
      </c>
    </row>
    <row r="958" spans="1:31" ht="50.15" customHeight="1" x14ac:dyDescent="0.35">
      <c r="A958" s="101">
        <v>953</v>
      </c>
      <c r="B958" s="34"/>
      <c r="C958" s="35"/>
      <c r="D958" s="36"/>
      <c r="E958" s="34"/>
      <c r="F958" s="35"/>
      <c r="G958" s="35"/>
      <c r="H958" s="34"/>
      <c r="I958" s="37"/>
      <c r="J958" s="35"/>
      <c r="K958" s="35"/>
      <c r="L958" s="38"/>
      <c r="M958" s="35"/>
      <c r="N958" s="35"/>
      <c r="O958" s="35"/>
      <c r="P958" s="35"/>
      <c r="Q958" s="34"/>
      <c r="R958" s="35"/>
      <c r="S958" s="35"/>
      <c r="T958" s="39"/>
      <c r="U958" s="35"/>
      <c r="V958" s="35"/>
      <c r="W958" s="38"/>
      <c r="X958" s="35"/>
      <c r="Y958" s="40"/>
      <c r="Z958" s="35"/>
      <c r="AA958" s="35"/>
      <c r="AB958" s="171" t="str" cm="1">
        <f t="array" ref="AB958">IFERROR(IF(COUNTA('Detailed Inventory'!$B958:$AA958)=0,"",IF(AND($B958="",$C958=""),"Error: Missing Response in Column B or C",IF(OR($E958="",$Q958=""),"Error: Missing Response in Column E or Q",INDEX(SL_Class[Entire SL Classification],MATCH(SUMIFS(SL_Class[Unique ID],SL_Class[UpSys SL Material],I958,SL_Class[UpSys Ever Previously Lead],H958,SL_Class[DownCus SL Material],T958),SL_Class[Unique ID],0),0)))),"Error: Invalid Column H, I, or T. Check spelling &amp; valid options (see dropdown)")</f>
        <v/>
      </c>
      <c r="AC958" s="32"/>
      <c r="AD958" s="31" t="b">
        <f t="shared" si="28"/>
        <v>0</v>
      </c>
      <c r="AE958" s="31" t="b">
        <f t="shared" si="29"/>
        <v>0</v>
      </c>
    </row>
    <row r="959" spans="1:31" ht="50.15" customHeight="1" x14ac:dyDescent="0.35">
      <c r="A959" s="100">
        <v>954</v>
      </c>
      <c r="B959" s="34"/>
      <c r="C959" s="35"/>
      <c r="D959" s="36"/>
      <c r="E959" s="34"/>
      <c r="F959" s="35"/>
      <c r="G959" s="35"/>
      <c r="H959" s="34"/>
      <c r="I959" s="37"/>
      <c r="J959" s="35"/>
      <c r="K959" s="35"/>
      <c r="L959" s="38"/>
      <c r="M959" s="35"/>
      <c r="N959" s="35"/>
      <c r="O959" s="35"/>
      <c r="P959" s="35"/>
      <c r="Q959" s="34"/>
      <c r="R959" s="35"/>
      <c r="S959" s="35"/>
      <c r="T959" s="39"/>
      <c r="U959" s="35"/>
      <c r="V959" s="35"/>
      <c r="W959" s="38"/>
      <c r="X959" s="35"/>
      <c r="Y959" s="40"/>
      <c r="Z959" s="35"/>
      <c r="AA959" s="35"/>
      <c r="AB959" s="171" t="str" cm="1">
        <f t="array" ref="AB959">IFERROR(IF(COUNTA('Detailed Inventory'!$B959:$AA959)=0,"",IF(AND($B959="",$C959=""),"Error: Missing Response in Column B or C",IF(OR($E959="",$Q959=""),"Error: Missing Response in Column E or Q",INDEX(SL_Class[Entire SL Classification],MATCH(SUMIFS(SL_Class[Unique ID],SL_Class[UpSys SL Material],I959,SL_Class[UpSys Ever Previously Lead],H959,SL_Class[DownCus SL Material],T959),SL_Class[Unique ID],0),0)))),"Error: Invalid Column H, I, or T. Check spelling &amp; valid options (see dropdown)")</f>
        <v/>
      </c>
      <c r="AC959" s="32"/>
      <c r="AD959" s="31" t="b">
        <f t="shared" si="28"/>
        <v>0</v>
      </c>
      <c r="AE959" s="31" t="b">
        <f t="shared" si="29"/>
        <v>0</v>
      </c>
    </row>
    <row r="960" spans="1:31" ht="50.15" customHeight="1" x14ac:dyDescent="0.35">
      <c r="A960" s="101">
        <v>955</v>
      </c>
      <c r="B960" s="34"/>
      <c r="C960" s="35"/>
      <c r="D960" s="36"/>
      <c r="E960" s="34"/>
      <c r="F960" s="35"/>
      <c r="G960" s="35"/>
      <c r="H960" s="34"/>
      <c r="I960" s="37"/>
      <c r="J960" s="35"/>
      <c r="K960" s="35"/>
      <c r="L960" s="38"/>
      <c r="M960" s="35"/>
      <c r="N960" s="35"/>
      <c r="O960" s="35"/>
      <c r="P960" s="35"/>
      <c r="Q960" s="34"/>
      <c r="R960" s="35"/>
      <c r="S960" s="35"/>
      <c r="T960" s="39"/>
      <c r="U960" s="35"/>
      <c r="V960" s="35"/>
      <c r="W960" s="38"/>
      <c r="X960" s="35"/>
      <c r="Y960" s="40"/>
      <c r="Z960" s="35"/>
      <c r="AA960" s="35"/>
      <c r="AB960" s="171" t="str" cm="1">
        <f t="array" ref="AB960">IFERROR(IF(COUNTA('Detailed Inventory'!$B960:$AA960)=0,"",IF(AND($B960="",$C960=""),"Error: Missing Response in Column B or C",IF(OR($E960="",$Q960=""),"Error: Missing Response in Column E or Q",INDEX(SL_Class[Entire SL Classification],MATCH(SUMIFS(SL_Class[Unique ID],SL_Class[UpSys SL Material],I960,SL_Class[UpSys Ever Previously Lead],H960,SL_Class[DownCus SL Material],T960),SL_Class[Unique ID],0),0)))),"Error: Invalid Column H, I, or T. Check spelling &amp; valid options (see dropdown)")</f>
        <v/>
      </c>
      <c r="AC960" s="32"/>
      <c r="AD960" s="31" t="b">
        <f t="shared" si="28"/>
        <v>0</v>
      </c>
      <c r="AE960" s="31" t="b">
        <f t="shared" si="29"/>
        <v>0</v>
      </c>
    </row>
    <row r="961" spans="1:31" ht="50.15" customHeight="1" x14ac:dyDescent="0.35">
      <c r="A961" s="100">
        <v>956</v>
      </c>
      <c r="B961" s="34"/>
      <c r="C961" s="35"/>
      <c r="D961" s="36"/>
      <c r="E961" s="34"/>
      <c r="F961" s="35"/>
      <c r="G961" s="35"/>
      <c r="H961" s="34"/>
      <c r="I961" s="37"/>
      <c r="J961" s="35"/>
      <c r="K961" s="35"/>
      <c r="L961" s="38"/>
      <c r="M961" s="35"/>
      <c r="N961" s="35"/>
      <c r="O961" s="35"/>
      <c r="P961" s="35"/>
      <c r="Q961" s="34"/>
      <c r="R961" s="35"/>
      <c r="S961" s="35"/>
      <c r="T961" s="39"/>
      <c r="U961" s="35"/>
      <c r="V961" s="35"/>
      <c r="W961" s="38"/>
      <c r="X961" s="35"/>
      <c r="Y961" s="40"/>
      <c r="Z961" s="35"/>
      <c r="AA961" s="35"/>
      <c r="AB961" s="171" t="str" cm="1">
        <f t="array" ref="AB961">IFERROR(IF(COUNTA('Detailed Inventory'!$B961:$AA961)=0,"",IF(AND($B961="",$C961=""),"Error: Missing Response in Column B or C",IF(OR($E961="",$Q961=""),"Error: Missing Response in Column E or Q",INDEX(SL_Class[Entire SL Classification],MATCH(SUMIFS(SL_Class[Unique ID],SL_Class[UpSys SL Material],I961,SL_Class[UpSys Ever Previously Lead],H961,SL_Class[DownCus SL Material],T961),SL_Class[Unique ID],0),0)))),"Error: Invalid Column H, I, or T. Check spelling &amp; valid options (see dropdown)")</f>
        <v/>
      </c>
      <c r="AC961" s="32"/>
      <c r="AD961" s="31" t="b">
        <f t="shared" si="28"/>
        <v>0</v>
      </c>
      <c r="AE961" s="31" t="b">
        <f t="shared" si="29"/>
        <v>0</v>
      </c>
    </row>
    <row r="962" spans="1:31" ht="50.15" customHeight="1" x14ac:dyDescent="0.35">
      <c r="A962" s="101">
        <v>957</v>
      </c>
      <c r="B962" s="34"/>
      <c r="C962" s="35"/>
      <c r="D962" s="36"/>
      <c r="E962" s="34"/>
      <c r="F962" s="35"/>
      <c r="G962" s="35"/>
      <c r="H962" s="34"/>
      <c r="I962" s="37"/>
      <c r="J962" s="35"/>
      <c r="K962" s="35"/>
      <c r="L962" s="38"/>
      <c r="M962" s="35"/>
      <c r="N962" s="35"/>
      <c r="O962" s="35"/>
      <c r="P962" s="35"/>
      <c r="Q962" s="34"/>
      <c r="R962" s="35"/>
      <c r="S962" s="35"/>
      <c r="T962" s="39"/>
      <c r="U962" s="35"/>
      <c r="V962" s="35"/>
      <c r="W962" s="38"/>
      <c r="X962" s="35"/>
      <c r="Y962" s="40"/>
      <c r="Z962" s="35"/>
      <c r="AA962" s="35"/>
      <c r="AB962" s="171" t="str" cm="1">
        <f t="array" ref="AB962">IFERROR(IF(COUNTA('Detailed Inventory'!$B962:$AA962)=0,"",IF(AND($B962="",$C962=""),"Error: Missing Response in Column B or C",IF(OR($E962="",$Q962=""),"Error: Missing Response in Column E or Q",INDEX(SL_Class[Entire SL Classification],MATCH(SUMIFS(SL_Class[Unique ID],SL_Class[UpSys SL Material],I962,SL_Class[UpSys Ever Previously Lead],H962,SL_Class[DownCus SL Material],T962),SL_Class[Unique ID],0),0)))),"Error: Invalid Column H, I, or T. Check spelling &amp; valid options (see dropdown)")</f>
        <v/>
      </c>
      <c r="AC962" s="32"/>
      <c r="AD962" s="31" t="b">
        <f t="shared" si="28"/>
        <v>0</v>
      </c>
      <c r="AE962" s="31" t="b">
        <f t="shared" si="29"/>
        <v>0</v>
      </c>
    </row>
    <row r="963" spans="1:31" ht="50.15" customHeight="1" x14ac:dyDescent="0.35">
      <c r="A963" s="100">
        <v>958</v>
      </c>
      <c r="B963" s="34"/>
      <c r="C963" s="35"/>
      <c r="D963" s="36"/>
      <c r="E963" s="34"/>
      <c r="F963" s="35"/>
      <c r="G963" s="35"/>
      <c r="H963" s="34"/>
      <c r="I963" s="37"/>
      <c r="J963" s="35"/>
      <c r="K963" s="35"/>
      <c r="L963" s="38"/>
      <c r="M963" s="35"/>
      <c r="N963" s="35"/>
      <c r="O963" s="35"/>
      <c r="P963" s="35"/>
      <c r="Q963" s="34"/>
      <c r="R963" s="35"/>
      <c r="S963" s="35"/>
      <c r="T963" s="39"/>
      <c r="U963" s="35"/>
      <c r="V963" s="35"/>
      <c r="W963" s="38"/>
      <c r="X963" s="35"/>
      <c r="Y963" s="40"/>
      <c r="Z963" s="35"/>
      <c r="AA963" s="35"/>
      <c r="AB963" s="171" t="str" cm="1">
        <f t="array" ref="AB963">IFERROR(IF(COUNTA('Detailed Inventory'!$B963:$AA963)=0,"",IF(AND($B963="",$C963=""),"Error: Missing Response in Column B or C",IF(OR($E963="",$Q963=""),"Error: Missing Response in Column E or Q",INDEX(SL_Class[Entire SL Classification],MATCH(SUMIFS(SL_Class[Unique ID],SL_Class[UpSys SL Material],I963,SL_Class[UpSys Ever Previously Lead],H963,SL_Class[DownCus SL Material],T963),SL_Class[Unique ID],0),0)))),"Error: Invalid Column H, I, or T. Check spelling &amp; valid options (see dropdown)")</f>
        <v/>
      </c>
      <c r="AC963" s="32"/>
      <c r="AD963" s="31" t="b">
        <f t="shared" si="28"/>
        <v>0</v>
      </c>
      <c r="AE963" s="31" t="b">
        <f t="shared" si="29"/>
        <v>0</v>
      </c>
    </row>
    <row r="964" spans="1:31" ht="50.15" customHeight="1" x14ac:dyDescent="0.35">
      <c r="A964" s="101">
        <v>959</v>
      </c>
      <c r="B964" s="34"/>
      <c r="C964" s="35"/>
      <c r="D964" s="36"/>
      <c r="E964" s="34"/>
      <c r="F964" s="35"/>
      <c r="G964" s="35"/>
      <c r="H964" s="34"/>
      <c r="I964" s="37"/>
      <c r="J964" s="35"/>
      <c r="K964" s="35"/>
      <c r="L964" s="38"/>
      <c r="M964" s="35"/>
      <c r="N964" s="35"/>
      <c r="O964" s="35"/>
      <c r="P964" s="35"/>
      <c r="Q964" s="34"/>
      <c r="R964" s="35"/>
      <c r="S964" s="35"/>
      <c r="T964" s="39"/>
      <c r="U964" s="35"/>
      <c r="V964" s="35"/>
      <c r="W964" s="38"/>
      <c r="X964" s="35"/>
      <c r="Y964" s="40"/>
      <c r="Z964" s="35"/>
      <c r="AA964" s="35"/>
      <c r="AB964" s="171" t="str" cm="1">
        <f t="array" ref="AB964">IFERROR(IF(COUNTA('Detailed Inventory'!$B964:$AA964)=0,"",IF(AND($B964="",$C964=""),"Error: Missing Response in Column B or C",IF(OR($E964="",$Q964=""),"Error: Missing Response in Column E or Q",INDEX(SL_Class[Entire SL Classification],MATCH(SUMIFS(SL_Class[Unique ID],SL_Class[UpSys SL Material],I964,SL_Class[UpSys Ever Previously Lead],H964,SL_Class[DownCus SL Material],T964),SL_Class[Unique ID],0),0)))),"Error: Invalid Column H, I, or T. Check spelling &amp; valid options (see dropdown)")</f>
        <v/>
      </c>
      <c r="AC964" s="32"/>
      <c r="AD964" s="31" t="b">
        <f t="shared" si="28"/>
        <v>0</v>
      </c>
      <c r="AE964" s="31" t="b">
        <f t="shared" si="29"/>
        <v>0</v>
      </c>
    </row>
    <row r="965" spans="1:31" ht="50.15" customHeight="1" x14ac:dyDescent="0.35">
      <c r="A965" s="100">
        <v>960</v>
      </c>
      <c r="B965" s="34"/>
      <c r="C965" s="35"/>
      <c r="D965" s="36"/>
      <c r="E965" s="34"/>
      <c r="F965" s="35"/>
      <c r="G965" s="35"/>
      <c r="H965" s="34"/>
      <c r="I965" s="37"/>
      <c r="J965" s="35"/>
      <c r="K965" s="35"/>
      <c r="L965" s="38"/>
      <c r="M965" s="35"/>
      <c r="N965" s="35"/>
      <c r="O965" s="35"/>
      <c r="P965" s="35"/>
      <c r="Q965" s="34"/>
      <c r="R965" s="35"/>
      <c r="S965" s="35"/>
      <c r="T965" s="39"/>
      <c r="U965" s="35"/>
      <c r="V965" s="35"/>
      <c r="W965" s="38"/>
      <c r="X965" s="35"/>
      <c r="Y965" s="40"/>
      <c r="Z965" s="35"/>
      <c r="AA965" s="35"/>
      <c r="AB965" s="171" t="str" cm="1">
        <f t="array" ref="AB965">IFERROR(IF(COUNTA('Detailed Inventory'!$B965:$AA965)=0,"",IF(AND($B965="",$C965=""),"Error: Missing Response in Column B or C",IF(OR($E965="",$Q965=""),"Error: Missing Response in Column E or Q",INDEX(SL_Class[Entire SL Classification],MATCH(SUMIFS(SL_Class[Unique ID],SL_Class[UpSys SL Material],I965,SL_Class[UpSys Ever Previously Lead],H965,SL_Class[DownCus SL Material],T965),SL_Class[Unique ID],0),0)))),"Error: Invalid Column H, I, or T. Check spelling &amp; valid options (see dropdown)")</f>
        <v/>
      </c>
      <c r="AC965" s="32"/>
      <c r="AD965" s="31" t="b">
        <f t="shared" si="28"/>
        <v>0</v>
      </c>
      <c r="AE965" s="31" t="b">
        <f t="shared" si="29"/>
        <v>0</v>
      </c>
    </row>
    <row r="966" spans="1:31" ht="50.15" customHeight="1" x14ac:dyDescent="0.35">
      <c r="A966" s="101">
        <v>961</v>
      </c>
      <c r="B966" s="34"/>
      <c r="C966" s="35"/>
      <c r="D966" s="36"/>
      <c r="E966" s="34"/>
      <c r="F966" s="35"/>
      <c r="G966" s="35"/>
      <c r="H966" s="34"/>
      <c r="I966" s="37"/>
      <c r="J966" s="35"/>
      <c r="K966" s="35"/>
      <c r="L966" s="38"/>
      <c r="M966" s="35"/>
      <c r="N966" s="35"/>
      <c r="O966" s="35"/>
      <c r="P966" s="35"/>
      <c r="Q966" s="34"/>
      <c r="R966" s="35"/>
      <c r="S966" s="35"/>
      <c r="T966" s="39"/>
      <c r="U966" s="35"/>
      <c r="V966" s="35"/>
      <c r="W966" s="38"/>
      <c r="X966" s="35"/>
      <c r="Y966" s="40"/>
      <c r="Z966" s="35"/>
      <c r="AA966" s="35"/>
      <c r="AB966" s="171" t="str" cm="1">
        <f t="array" ref="AB966">IFERROR(IF(COUNTA('Detailed Inventory'!$B966:$AA966)=0,"",IF(AND($B966="",$C966=""),"Error: Missing Response in Column B or C",IF(OR($E966="",$Q966=""),"Error: Missing Response in Column E or Q",INDEX(SL_Class[Entire SL Classification],MATCH(SUMIFS(SL_Class[Unique ID],SL_Class[UpSys SL Material],I966,SL_Class[UpSys Ever Previously Lead],H966,SL_Class[DownCus SL Material],T966),SL_Class[Unique ID],0),0)))),"Error: Invalid Column H, I, or T. Check spelling &amp; valid options (see dropdown)")</f>
        <v/>
      </c>
      <c r="AC966" s="32"/>
      <c r="AD966" s="31" t="b">
        <f t="shared" ref="AD966:AD1029" si="30">COUNTIFS($B$6:$B$5005,"&lt;&gt;0",$B$6:$B$5005,"&lt;&gt;",$B$6:$B$5005,B966)&gt;1</f>
        <v>0</v>
      </c>
      <c r="AE966" s="31" t="b">
        <f t="shared" ref="AE966:AE1029" si="31">COUNTIFS($C$6:$C$5005,"&lt;&gt;0",$C$6:$C$5005,"&lt;&gt;",$C$6:$C$5005,C966)&gt;1</f>
        <v>0</v>
      </c>
    </row>
    <row r="967" spans="1:31" ht="50.15" customHeight="1" x14ac:dyDescent="0.35">
      <c r="A967" s="100">
        <v>962</v>
      </c>
      <c r="B967" s="34"/>
      <c r="C967" s="35"/>
      <c r="D967" s="36"/>
      <c r="E967" s="34"/>
      <c r="F967" s="35"/>
      <c r="G967" s="35"/>
      <c r="H967" s="34"/>
      <c r="I967" s="37"/>
      <c r="J967" s="35"/>
      <c r="K967" s="35"/>
      <c r="L967" s="38"/>
      <c r="M967" s="35"/>
      <c r="N967" s="40"/>
      <c r="O967" s="35"/>
      <c r="P967" s="35"/>
      <c r="Q967" s="34"/>
      <c r="R967" s="35"/>
      <c r="S967" s="35"/>
      <c r="T967" s="39"/>
      <c r="U967" s="35"/>
      <c r="V967" s="35"/>
      <c r="W967" s="38"/>
      <c r="X967" s="35"/>
      <c r="Y967" s="40"/>
      <c r="Z967" s="35"/>
      <c r="AA967" s="35"/>
      <c r="AB967" s="171" t="str" cm="1">
        <f t="array" ref="AB967">IFERROR(IF(COUNTA('Detailed Inventory'!$B967:$AA967)=0,"",IF(AND($B967="",$C967=""),"Error: Missing Response in Column B or C",IF(OR($E967="",$Q967=""),"Error: Missing Response in Column E or Q",INDEX(SL_Class[Entire SL Classification],MATCH(SUMIFS(SL_Class[Unique ID],SL_Class[UpSys SL Material],I967,SL_Class[UpSys Ever Previously Lead],H967,SL_Class[DownCus SL Material],T967),SL_Class[Unique ID],0),0)))),"Error: Invalid Column H, I, or T. Check spelling &amp; valid options (see dropdown)")</f>
        <v/>
      </c>
      <c r="AC967" s="32"/>
      <c r="AD967" s="31" t="b">
        <f t="shared" si="30"/>
        <v>0</v>
      </c>
      <c r="AE967" s="31" t="b">
        <f t="shared" si="31"/>
        <v>0</v>
      </c>
    </row>
    <row r="968" spans="1:31" ht="50.15" customHeight="1" x14ac:dyDescent="0.35">
      <c r="A968" s="101">
        <v>963</v>
      </c>
      <c r="B968" s="34"/>
      <c r="C968" s="35"/>
      <c r="D968" s="36"/>
      <c r="E968" s="34"/>
      <c r="F968" s="35"/>
      <c r="G968" s="35"/>
      <c r="H968" s="34"/>
      <c r="I968" s="37"/>
      <c r="J968" s="35"/>
      <c r="K968" s="35"/>
      <c r="L968" s="38"/>
      <c r="M968" s="35"/>
      <c r="N968" s="35"/>
      <c r="O968" s="35"/>
      <c r="P968" s="35"/>
      <c r="Q968" s="34"/>
      <c r="R968" s="35"/>
      <c r="S968" s="35"/>
      <c r="T968" s="39"/>
      <c r="U968" s="35"/>
      <c r="V968" s="35"/>
      <c r="W968" s="38"/>
      <c r="X968" s="35"/>
      <c r="Y968" s="40"/>
      <c r="Z968" s="35"/>
      <c r="AA968" s="35"/>
      <c r="AB968" s="171" t="str" cm="1">
        <f t="array" ref="AB968">IFERROR(IF(COUNTA('Detailed Inventory'!$B968:$AA968)=0,"",IF(AND($B968="",$C968=""),"Error: Missing Response in Column B or C",IF(OR($E968="",$Q968=""),"Error: Missing Response in Column E or Q",INDEX(SL_Class[Entire SL Classification],MATCH(SUMIFS(SL_Class[Unique ID],SL_Class[UpSys SL Material],I968,SL_Class[UpSys Ever Previously Lead],H968,SL_Class[DownCus SL Material],T968),SL_Class[Unique ID],0),0)))),"Error: Invalid Column H, I, or T. Check spelling &amp; valid options (see dropdown)")</f>
        <v/>
      </c>
      <c r="AC968" s="32"/>
      <c r="AD968" s="31" t="b">
        <f t="shared" si="30"/>
        <v>0</v>
      </c>
      <c r="AE968" s="31" t="b">
        <f t="shared" si="31"/>
        <v>0</v>
      </c>
    </row>
    <row r="969" spans="1:31" ht="50.15" customHeight="1" x14ac:dyDescent="0.35">
      <c r="A969" s="100">
        <v>964</v>
      </c>
      <c r="B969" s="34"/>
      <c r="C969" s="35"/>
      <c r="D969" s="36"/>
      <c r="E969" s="34"/>
      <c r="F969" s="35"/>
      <c r="G969" s="35"/>
      <c r="H969" s="34"/>
      <c r="I969" s="37"/>
      <c r="J969" s="35"/>
      <c r="K969" s="35"/>
      <c r="L969" s="38"/>
      <c r="M969" s="35"/>
      <c r="N969" s="35"/>
      <c r="O969" s="35"/>
      <c r="P969" s="35"/>
      <c r="Q969" s="34"/>
      <c r="R969" s="35"/>
      <c r="S969" s="35"/>
      <c r="T969" s="39"/>
      <c r="U969" s="35"/>
      <c r="V969" s="35"/>
      <c r="W969" s="38"/>
      <c r="X969" s="35"/>
      <c r="Y969" s="40"/>
      <c r="Z969" s="35"/>
      <c r="AA969" s="35"/>
      <c r="AB969" s="171" t="str" cm="1">
        <f t="array" ref="AB969">IFERROR(IF(COUNTA('Detailed Inventory'!$B969:$AA969)=0,"",IF(AND($B969="",$C969=""),"Error: Missing Response in Column B or C",IF(OR($E969="",$Q969=""),"Error: Missing Response in Column E or Q",INDEX(SL_Class[Entire SL Classification],MATCH(SUMIFS(SL_Class[Unique ID],SL_Class[UpSys SL Material],I969,SL_Class[UpSys Ever Previously Lead],H969,SL_Class[DownCus SL Material],T969),SL_Class[Unique ID],0),0)))),"Error: Invalid Column H, I, or T. Check spelling &amp; valid options (see dropdown)")</f>
        <v/>
      </c>
      <c r="AC969" s="32"/>
      <c r="AD969" s="31" t="b">
        <f t="shared" si="30"/>
        <v>0</v>
      </c>
      <c r="AE969" s="31" t="b">
        <f t="shared" si="31"/>
        <v>0</v>
      </c>
    </row>
    <row r="970" spans="1:31" ht="50.15" customHeight="1" x14ac:dyDescent="0.35">
      <c r="A970" s="101">
        <v>965</v>
      </c>
      <c r="B970" s="34"/>
      <c r="C970" s="35"/>
      <c r="D970" s="36"/>
      <c r="E970" s="34"/>
      <c r="F970" s="35"/>
      <c r="G970" s="35"/>
      <c r="H970" s="34"/>
      <c r="I970" s="37"/>
      <c r="J970" s="35"/>
      <c r="K970" s="35"/>
      <c r="L970" s="38"/>
      <c r="M970" s="35"/>
      <c r="N970" s="35"/>
      <c r="O970" s="35"/>
      <c r="P970" s="35"/>
      <c r="Q970" s="34"/>
      <c r="R970" s="35"/>
      <c r="S970" s="35"/>
      <c r="T970" s="39"/>
      <c r="U970" s="35"/>
      <c r="V970" s="35"/>
      <c r="W970" s="38"/>
      <c r="X970" s="35"/>
      <c r="Y970" s="40"/>
      <c r="Z970" s="35"/>
      <c r="AA970" s="35"/>
      <c r="AB970" s="171" t="str" cm="1">
        <f t="array" ref="AB970">IFERROR(IF(COUNTA('Detailed Inventory'!$B970:$AA970)=0,"",IF(AND($B970="",$C970=""),"Error: Missing Response in Column B or C",IF(OR($E970="",$Q970=""),"Error: Missing Response in Column E or Q",INDEX(SL_Class[Entire SL Classification],MATCH(SUMIFS(SL_Class[Unique ID],SL_Class[UpSys SL Material],I970,SL_Class[UpSys Ever Previously Lead],H970,SL_Class[DownCus SL Material],T970),SL_Class[Unique ID],0),0)))),"Error: Invalid Column H, I, or T. Check spelling &amp; valid options (see dropdown)")</f>
        <v/>
      </c>
      <c r="AC970" s="32"/>
      <c r="AD970" s="31" t="b">
        <f t="shared" si="30"/>
        <v>0</v>
      </c>
      <c r="AE970" s="31" t="b">
        <f t="shared" si="31"/>
        <v>0</v>
      </c>
    </row>
    <row r="971" spans="1:31" ht="50.15" customHeight="1" x14ac:dyDescent="0.35">
      <c r="A971" s="100">
        <v>966</v>
      </c>
      <c r="B971" s="34"/>
      <c r="C971" s="35"/>
      <c r="D971" s="36"/>
      <c r="E971" s="34"/>
      <c r="F971" s="35"/>
      <c r="G971" s="35"/>
      <c r="H971" s="34"/>
      <c r="I971" s="37"/>
      <c r="J971" s="35"/>
      <c r="K971" s="35"/>
      <c r="L971" s="38"/>
      <c r="M971" s="35"/>
      <c r="N971" s="35"/>
      <c r="O971" s="35"/>
      <c r="P971" s="35"/>
      <c r="Q971" s="34"/>
      <c r="R971" s="35"/>
      <c r="S971" s="35"/>
      <c r="T971" s="39"/>
      <c r="U971" s="35"/>
      <c r="V971" s="35"/>
      <c r="W971" s="38"/>
      <c r="X971" s="35"/>
      <c r="Y971" s="40"/>
      <c r="Z971" s="35"/>
      <c r="AA971" s="35"/>
      <c r="AB971" s="171" t="str" cm="1">
        <f t="array" ref="AB971">IFERROR(IF(COUNTA('Detailed Inventory'!$B971:$AA971)=0,"",IF(AND($B971="",$C971=""),"Error: Missing Response in Column B or C",IF(OR($E971="",$Q971=""),"Error: Missing Response in Column E or Q",INDEX(SL_Class[Entire SL Classification],MATCH(SUMIFS(SL_Class[Unique ID],SL_Class[UpSys SL Material],I971,SL_Class[UpSys Ever Previously Lead],H971,SL_Class[DownCus SL Material],T971),SL_Class[Unique ID],0),0)))),"Error: Invalid Column H, I, or T. Check spelling &amp; valid options (see dropdown)")</f>
        <v/>
      </c>
      <c r="AC971" s="32"/>
      <c r="AD971" s="31" t="b">
        <f t="shared" si="30"/>
        <v>0</v>
      </c>
      <c r="AE971" s="31" t="b">
        <f t="shared" si="31"/>
        <v>0</v>
      </c>
    </row>
    <row r="972" spans="1:31" ht="50.15" customHeight="1" x14ac:dyDescent="0.35">
      <c r="A972" s="101">
        <v>967</v>
      </c>
      <c r="B972" s="34"/>
      <c r="C972" s="35"/>
      <c r="D972" s="36"/>
      <c r="E972" s="34"/>
      <c r="F972" s="35"/>
      <c r="G972" s="35"/>
      <c r="H972" s="34"/>
      <c r="I972" s="37"/>
      <c r="J972" s="35"/>
      <c r="K972" s="35"/>
      <c r="L972" s="38"/>
      <c r="M972" s="35"/>
      <c r="N972" s="35"/>
      <c r="O972" s="35"/>
      <c r="P972" s="35"/>
      <c r="Q972" s="34"/>
      <c r="R972" s="35"/>
      <c r="S972" s="35"/>
      <c r="T972" s="39"/>
      <c r="U972" s="35"/>
      <c r="V972" s="35"/>
      <c r="W972" s="38"/>
      <c r="X972" s="35"/>
      <c r="Y972" s="40"/>
      <c r="Z972" s="35"/>
      <c r="AA972" s="35"/>
      <c r="AB972" s="171" t="str" cm="1">
        <f t="array" ref="AB972">IFERROR(IF(COUNTA('Detailed Inventory'!$B972:$AA972)=0,"",IF(AND($B972="",$C972=""),"Error: Missing Response in Column B or C",IF(OR($E972="",$Q972=""),"Error: Missing Response in Column E or Q",INDEX(SL_Class[Entire SL Classification],MATCH(SUMIFS(SL_Class[Unique ID],SL_Class[UpSys SL Material],I972,SL_Class[UpSys Ever Previously Lead],H972,SL_Class[DownCus SL Material],T972),SL_Class[Unique ID],0),0)))),"Error: Invalid Column H, I, or T. Check spelling &amp; valid options (see dropdown)")</f>
        <v/>
      </c>
      <c r="AC972" s="32"/>
      <c r="AD972" s="31" t="b">
        <f t="shared" si="30"/>
        <v>0</v>
      </c>
      <c r="AE972" s="31" t="b">
        <f t="shared" si="31"/>
        <v>0</v>
      </c>
    </row>
    <row r="973" spans="1:31" ht="50.15" customHeight="1" x14ac:dyDescent="0.35">
      <c r="A973" s="100">
        <v>968</v>
      </c>
      <c r="B973" s="34"/>
      <c r="C973" s="35"/>
      <c r="D973" s="36"/>
      <c r="E973" s="34"/>
      <c r="F973" s="35"/>
      <c r="G973" s="35"/>
      <c r="H973" s="34"/>
      <c r="I973" s="37"/>
      <c r="J973" s="35"/>
      <c r="K973" s="35"/>
      <c r="L973" s="38"/>
      <c r="M973" s="35"/>
      <c r="N973" s="35"/>
      <c r="O973" s="35"/>
      <c r="P973" s="35"/>
      <c r="Q973" s="34"/>
      <c r="R973" s="35"/>
      <c r="S973" s="35"/>
      <c r="T973" s="39"/>
      <c r="U973" s="35"/>
      <c r="V973" s="35"/>
      <c r="W973" s="38"/>
      <c r="X973" s="35"/>
      <c r="Y973" s="40"/>
      <c r="Z973" s="35"/>
      <c r="AA973" s="35"/>
      <c r="AB973" s="171" t="str" cm="1">
        <f t="array" ref="AB973">IFERROR(IF(COUNTA('Detailed Inventory'!$B973:$AA973)=0,"",IF(AND($B973="",$C973=""),"Error: Missing Response in Column B or C",IF(OR($E973="",$Q973=""),"Error: Missing Response in Column E or Q",INDEX(SL_Class[Entire SL Classification],MATCH(SUMIFS(SL_Class[Unique ID],SL_Class[UpSys SL Material],I973,SL_Class[UpSys Ever Previously Lead],H973,SL_Class[DownCus SL Material],T973),SL_Class[Unique ID],0),0)))),"Error: Invalid Column H, I, or T. Check spelling &amp; valid options (see dropdown)")</f>
        <v/>
      </c>
      <c r="AC973" s="32"/>
      <c r="AD973" s="31" t="b">
        <f t="shared" si="30"/>
        <v>0</v>
      </c>
      <c r="AE973" s="31" t="b">
        <f t="shared" si="31"/>
        <v>0</v>
      </c>
    </row>
    <row r="974" spans="1:31" ht="50.15" customHeight="1" x14ac:dyDescent="0.35">
      <c r="A974" s="101">
        <v>969</v>
      </c>
      <c r="B974" s="34"/>
      <c r="C974" s="35"/>
      <c r="D974" s="36"/>
      <c r="E974" s="34"/>
      <c r="F974" s="35"/>
      <c r="G974" s="35"/>
      <c r="H974" s="34"/>
      <c r="I974" s="37"/>
      <c r="J974" s="35"/>
      <c r="K974" s="35"/>
      <c r="L974" s="38"/>
      <c r="M974" s="35"/>
      <c r="N974" s="35"/>
      <c r="O974" s="35"/>
      <c r="P974" s="35"/>
      <c r="Q974" s="34"/>
      <c r="R974" s="35"/>
      <c r="S974" s="35"/>
      <c r="T974" s="39"/>
      <c r="U974" s="35"/>
      <c r="V974" s="35"/>
      <c r="W974" s="38"/>
      <c r="X974" s="35"/>
      <c r="Y974" s="40"/>
      <c r="Z974" s="35"/>
      <c r="AA974" s="35"/>
      <c r="AB974" s="171" t="str" cm="1">
        <f t="array" ref="AB974">IFERROR(IF(COUNTA('Detailed Inventory'!$B974:$AA974)=0,"",IF(AND($B974="",$C974=""),"Error: Missing Response in Column B or C",IF(OR($E974="",$Q974=""),"Error: Missing Response in Column E or Q",INDEX(SL_Class[Entire SL Classification],MATCH(SUMIFS(SL_Class[Unique ID],SL_Class[UpSys SL Material],I974,SL_Class[UpSys Ever Previously Lead],H974,SL_Class[DownCus SL Material],T974),SL_Class[Unique ID],0),0)))),"Error: Invalid Column H, I, or T. Check spelling &amp; valid options (see dropdown)")</f>
        <v/>
      </c>
      <c r="AC974" s="32"/>
      <c r="AD974" s="31" t="b">
        <f t="shared" si="30"/>
        <v>0</v>
      </c>
      <c r="AE974" s="31" t="b">
        <f t="shared" si="31"/>
        <v>0</v>
      </c>
    </row>
    <row r="975" spans="1:31" ht="50.15" customHeight="1" x14ac:dyDescent="0.35">
      <c r="A975" s="100">
        <v>970</v>
      </c>
      <c r="B975" s="34"/>
      <c r="C975" s="35"/>
      <c r="D975" s="36"/>
      <c r="E975" s="34"/>
      <c r="F975" s="35"/>
      <c r="G975" s="35"/>
      <c r="H975" s="34"/>
      <c r="I975" s="37"/>
      <c r="J975" s="35"/>
      <c r="K975" s="35"/>
      <c r="L975" s="38"/>
      <c r="M975" s="35"/>
      <c r="N975" s="35"/>
      <c r="O975" s="35"/>
      <c r="P975" s="35"/>
      <c r="Q975" s="34"/>
      <c r="R975" s="35"/>
      <c r="S975" s="35"/>
      <c r="T975" s="39"/>
      <c r="U975" s="35"/>
      <c r="V975" s="35"/>
      <c r="W975" s="38"/>
      <c r="X975" s="35"/>
      <c r="Y975" s="40"/>
      <c r="Z975" s="35"/>
      <c r="AA975" s="35"/>
      <c r="AB975" s="171" t="str" cm="1">
        <f t="array" ref="AB975">IFERROR(IF(COUNTA('Detailed Inventory'!$B975:$AA975)=0,"",IF(AND($B975="",$C975=""),"Error: Missing Response in Column B or C",IF(OR($E975="",$Q975=""),"Error: Missing Response in Column E or Q",INDEX(SL_Class[Entire SL Classification],MATCH(SUMIFS(SL_Class[Unique ID],SL_Class[UpSys SL Material],I975,SL_Class[UpSys Ever Previously Lead],H975,SL_Class[DownCus SL Material],T975),SL_Class[Unique ID],0),0)))),"Error: Invalid Column H, I, or T. Check spelling &amp; valid options (see dropdown)")</f>
        <v/>
      </c>
      <c r="AC975" s="32"/>
      <c r="AD975" s="31" t="b">
        <f t="shared" si="30"/>
        <v>0</v>
      </c>
      <c r="AE975" s="31" t="b">
        <f t="shared" si="31"/>
        <v>0</v>
      </c>
    </row>
    <row r="976" spans="1:31" ht="50.15" customHeight="1" x14ac:dyDescent="0.35">
      <c r="A976" s="101">
        <v>971</v>
      </c>
      <c r="B976" s="34"/>
      <c r="C976" s="35"/>
      <c r="D976" s="36"/>
      <c r="E976" s="34"/>
      <c r="F976" s="35"/>
      <c r="G976" s="35"/>
      <c r="H976" s="34"/>
      <c r="I976" s="37"/>
      <c r="J976" s="35"/>
      <c r="K976" s="35"/>
      <c r="L976" s="38"/>
      <c r="M976" s="35"/>
      <c r="N976" s="35"/>
      <c r="O976" s="35"/>
      <c r="P976" s="35"/>
      <c r="Q976" s="34"/>
      <c r="R976" s="35"/>
      <c r="S976" s="35"/>
      <c r="T976" s="39"/>
      <c r="U976" s="35"/>
      <c r="V976" s="35"/>
      <c r="W976" s="38"/>
      <c r="X976" s="35"/>
      <c r="Y976" s="40"/>
      <c r="Z976" s="35"/>
      <c r="AA976" s="35"/>
      <c r="AB976" s="171" t="str" cm="1">
        <f t="array" ref="AB976">IFERROR(IF(COUNTA('Detailed Inventory'!$B976:$AA976)=0,"",IF(AND($B976="",$C976=""),"Error: Missing Response in Column B or C",IF(OR($E976="",$Q976=""),"Error: Missing Response in Column E or Q",INDEX(SL_Class[Entire SL Classification],MATCH(SUMIFS(SL_Class[Unique ID],SL_Class[UpSys SL Material],I976,SL_Class[UpSys Ever Previously Lead],H976,SL_Class[DownCus SL Material],T976),SL_Class[Unique ID],0),0)))),"Error: Invalid Column H, I, or T. Check spelling &amp; valid options (see dropdown)")</f>
        <v/>
      </c>
      <c r="AC976" s="32"/>
      <c r="AD976" s="31" t="b">
        <f t="shared" si="30"/>
        <v>0</v>
      </c>
      <c r="AE976" s="31" t="b">
        <f t="shared" si="31"/>
        <v>0</v>
      </c>
    </row>
    <row r="977" spans="1:31" ht="50.15" customHeight="1" x14ac:dyDescent="0.35">
      <c r="A977" s="100">
        <v>972</v>
      </c>
      <c r="B977" s="34"/>
      <c r="C977" s="35"/>
      <c r="D977" s="36"/>
      <c r="E977" s="34"/>
      <c r="F977" s="35"/>
      <c r="G977" s="35"/>
      <c r="H977" s="34"/>
      <c r="I977" s="37"/>
      <c r="J977" s="35"/>
      <c r="K977" s="35"/>
      <c r="L977" s="38"/>
      <c r="M977" s="35"/>
      <c r="N977" s="35"/>
      <c r="O977" s="35"/>
      <c r="P977" s="35"/>
      <c r="Q977" s="34"/>
      <c r="R977" s="35"/>
      <c r="S977" s="35"/>
      <c r="T977" s="39"/>
      <c r="U977" s="35"/>
      <c r="V977" s="35"/>
      <c r="W977" s="38"/>
      <c r="X977" s="35"/>
      <c r="Y977" s="40"/>
      <c r="Z977" s="35"/>
      <c r="AA977" s="35"/>
      <c r="AB977" s="171" t="str" cm="1">
        <f t="array" ref="AB977">IFERROR(IF(COUNTA('Detailed Inventory'!$B977:$AA977)=0,"",IF(AND($B977="",$C977=""),"Error: Missing Response in Column B or C",IF(OR($E977="",$Q977=""),"Error: Missing Response in Column E or Q",INDEX(SL_Class[Entire SL Classification],MATCH(SUMIFS(SL_Class[Unique ID],SL_Class[UpSys SL Material],I977,SL_Class[UpSys Ever Previously Lead],H977,SL_Class[DownCus SL Material],T977),SL_Class[Unique ID],0),0)))),"Error: Invalid Column H, I, or T. Check spelling &amp; valid options (see dropdown)")</f>
        <v/>
      </c>
      <c r="AC977" s="32"/>
      <c r="AD977" s="31" t="b">
        <f t="shared" si="30"/>
        <v>0</v>
      </c>
      <c r="AE977" s="31" t="b">
        <f t="shared" si="31"/>
        <v>0</v>
      </c>
    </row>
    <row r="978" spans="1:31" ht="50.15" customHeight="1" x14ac:dyDescent="0.35">
      <c r="A978" s="101">
        <v>973</v>
      </c>
      <c r="B978" s="34"/>
      <c r="C978" s="35"/>
      <c r="D978" s="36"/>
      <c r="E978" s="34"/>
      <c r="F978" s="35"/>
      <c r="G978" s="35"/>
      <c r="H978" s="34"/>
      <c r="I978" s="37"/>
      <c r="J978" s="35"/>
      <c r="K978" s="35"/>
      <c r="L978" s="38"/>
      <c r="M978" s="35"/>
      <c r="N978" s="35"/>
      <c r="O978" s="35"/>
      <c r="P978" s="35"/>
      <c r="Q978" s="34"/>
      <c r="R978" s="35"/>
      <c r="S978" s="35"/>
      <c r="T978" s="39"/>
      <c r="U978" s="35"/>
      <c r="V978" s="35"/>
      <c r="W978" s="38"/>
      <c r="X978" s="35"/>
      <c r="Y978" s="40"/>
      <c r="Z978" s="35"/>
      <c r="AA978" s="35"/>
      <c r="AB978" s="171" t="str" cm="1">
        <f t="array" ref="AB978">IFERROR(IF(COUNTA('Detailed Inventory'!$B978:$AA978)=0,"",IF(AND($B978="",$C978=""),"Error: Missing Response in Column B or C",IF(OR($E978="",$Q978=""),"Error: Missing Response in Column E or Q",INDEX(SL_Class[Entire SL Classification],MATCH(SUMIFS(SL_Class[Unique ID],SL_Class[UpSys SL Material],I978,SL_Class[UpSys Ever Previously Lead],H978,SL_Class[DownCus SL Material],T978),SL_Class[Unique ID],0),0)))),"Error: Invalid Column H, I, or T. Check spelling &amp; valid options (see dropdown)")</f>
        <v/>
      </c>
      <c r="AC978" s="32"/>
      <c r="AD978" s="31" t="b">
        <f t="shared" si="30"/>
        <v>0</v>
      </c>
      <c r="AE978" s="31" t="b">
        <f t="shared" si="31"/>
        <v>0</v>
      </c>
    </row>
    <row r="979" spans="1:31" ht="50.15" customHeight="1" x14ac:dyDescent="0.35">
      <c r="A979" s="100">
        <v>974</v>
      </c>
      <c r="B979" s="34"/>
      <c r="C979" s="35"/>
      <c r="D979" s="36"/>
      <c r="E979" s="34"/>
      <c r="F979" s="35"/>
      <c r="G979" s="35"/>
      <c r="H979" s="34"/>
      <c r="I979" s="37"/>
      <c r="J979" s="35"/>
      <c r="K979" s="35"/>
      <c r="L979" s="38"/>
      <c r="M979" s="35"/>
      <c r="N979" s="35"/>
      <c r="O979" s="35"/>
      <c r="P979" s="35"/>
      <c r="Q979" s="34"/>
      <c r="R979" s="35"/>
      <c r="S979" s="35"/>
      <c r="T979" s="39"/>
      <c r="U979" s="35"/>
      <c r="V979" s="35"/>
      <c r="W979" s="38"/>
      <c r="X979" s="35"/>
      <c r="Y979" s="40"/>
      <c r="Z979" s="35"/>
      <c r="AA979" s="35"/>
      <c r="AB979" s="171" t="str" cm="1">
        <f t="array" ref="AB979">IFERROR(IF(COUNTA('Detailed Inventory'!$B979:$AA979)=0,"",IF(AND($B979="",$C979=""),"Error: Missing Response in Column B or C",IF(OR($E979="",$Q979=""),"Error: Missing Response in Column E or Q",INDEX(SL_Class[Entire SL Classification],MATCH(SUMIFS(SL_Class[Unique ID],SL_Class[UpSys SL Material],I979,SL_Class[UpSys Ever Previously Lead],H979,SL_Class[DownCus SL Material],T979),SL_Class[Unique ID],0),0)))),"Error: Invalid Column H, I, or T. Check spelling &amp; valid options (see dropdown)")</f>
        <v/>
      </c>
      <c r="AC979" s="32"/>
      <c r="AD979" s="31" t="b">
        <f t="shared" si="30"/>
        <v>0</v>
      </c>
      <c r="AE979" s="31" t="b">
        <f t="shared" si="31"/>
        <v>0</v>
      </c>
    </row>
    <row r="980" spans="1:31" ht="50.15" customHeight="1" x14ac:dyDescent="0.35">
      <c r="A980" s="101">
        <v>975</v>
      </c>
      <c r="B980" s="34"/>
      <c r="C980" s="35"/>
      <c r="D980" s="36"/>
      <c r="E980" s="34"/>
      <c r="F980" s="35"/>
      <c r="G980" s="35"/>
      <c r="H980" s="34"/>
      <c r="I980" s="37"/>
      <c r="J980" s="35"/>
      <c r="K980" s="35"/>
      <c r="L980" s="38"/>
      <c r="M980" s="35"/>
      <c r="N980" s="35"/>
      <c r="O980" s="35"/>
      <c r="P980" s="35"/>
      <c r="Q980" s="34"/>
      <c r="R980" s="35"/>
      <c r="S980" s="35"/>
      <c r="T980" s="39"/>
      <c r="U980" s="35"/>
      <c r="V980" s="35"/>
      <c r="W980" s="38"/>
      <c r="X980" s="35"/>
      <c r="Y980" s="40"/>
      <c r="Z980" s="35"/>
      <c r="AA980" s="35"/>
      <c r="AB980" s="171" t="str" cm="1">
        <f t="array" ref="AB980">IFERROR(IF(COUNTA('Detailed Inventory'!$B980:$AA980)=0,"",IF(AND($B980="",$C980=""),"Error: Missing Response in Column B or C",IF(OR($E980="",$Q980=""),"Error: Missing Response in Column E or Q",INDEX(SL_Class[Entire SL Classification],MATCH(SUMIFS(SL_Class[Unique ID],SL_Class[UpSys SL Material],I980,SL_Class[UpSys Ever Previously Lead],H980,SL_Class[DownCus SL Material],T980),SL_Class[Unique ID],0),0)))),"Error: Invalid Column H, I, or T. Check spelling &amp; valid options (see dropdown)")</f>
        <v/>
      </c>
      <c r="AC980" s="32"/>
      <c r="AD980" s="31" t="b">
        <f t="shared" si="30"/>
        <v>0</v>
      </c>
      <c r="AE980" s="31" t="b">
        <f t="shared" si="31"/>
        <v>0</v>
      </c>
    </row>
    <row r="981" spans="1:31" ht="50.15" customHeight="1" x14ac:dyDescent="0.35">
      <c r="A981" s="100">
        <v>976</v>
      </c>
      <c r="B981" s="34"/>
      <c r="C981" s="35"/>
      <c r="D981" s="36"/>
      <c r="E981" s="34"/>
      <c r="F981" s="35"/>
      <c r="G981" s="35"/>
      <c r="H981" s="34"/>
      <c r="I981" s="37"/>
      <c r="J981" s="35"/>
      <c r="K981" s="35"/>
      <c r="L981" s="38"/>
      <c r="M981" s="35"/>
      <c r="N981" s="40"/>
      <c r="O981" s="35"/>
      <c r="P981" s="35"/>
      <c r="Q981" s="34"/>
      <c r="R981" s="35"/>
      <c r="S981" s="35"/>
      <c r="T981" s="39"/>
      <c r="U981" s="35"/>
      <c r="V981" s="35"/>
      <c r="W981" s="38"/>
      <c r="X981" s="35"/>
      <c r="Y981" s="40"/>
      <c r="Z981" s="35"/>
      <c r="AA981" s="35"/>
      <c r="AB981" s="171" t="str" cm="1">
        <f t="array" ref="AB981">IFERROR(IF(COUNTA('Detailed Inventory'!$B981:$AA981)=0,"",IF(AND($B981="",$C981=""),"Error: Missing Response in Column B or C",IF(OR($E981="",$Q981=""),"Error: Missing Response in Column E or Q",INDEX(SL_Class[Entire SL Classification],MATCH(SUMIFS(SL_Class[Unique ID],SL_Class[UpSys SL Material],I981,SL_Class[UpSys Ever Previously Lead],H981,SL_Class[DownCus SL Material],T981),SL_Class[Unique ID],0),0)))),"Error: Invalid Column H, I, or T. Check spelling &amp; valid options (see dropdown)")</f>
        <v/>
      </c>
      <c r="AC981" s="32"/>
      <c r="AD981" s="31" t="b">
        <f t="shared" si="30"/>
        <v>0</v>
      </c>
      <c r="AE981" s="31" t="b">
        <f t="shared" si="31"/>
        <v>0</v>
      </c>
    </row>
    <row r="982" spans="1:31" ht="50.15" customHeight="1" x14ac:dyDescent="0.35">
      <c r="A982" s="101">
        <v>977</v>
      </c>
      <c r="B982" s="34"/>
      <c r="C982" s="35"/>
      <c r="D982" s="36"/>
      <c r="E982" s="34"/>
      <c r="F982" s="35"/>
      <c r="G982" s="35"/>
      <c r="H982" s="34"/>
      <c r="I982" s="37"/>
      <c r="J982" s="35"/>
      <c r="K982" s="35"/>
      <c r="L982" s="38"/>
      <c r="M982" s="35"/>
      <c r="N982" s="35"/>
      <c r="O982" s="35"/>
      <c r="P982" s="35"/>
      <c r="Q982" s="34"/>
      <c r="R982" s="35"/>
      <c r="S982" s="35"/>
      <c r="T982" s="39"/>
      <c r="U982" s="35"/>
      <c r="V982" s="35"/>
      <c r="W982" s="38"/>
      <c r="X982" s="35"/>
      <c r="Y982" s="40"/>
      <c r="Z982" s="35"/>
      <c r="AA982" s="35"/>
      <c r="AB982" s="171" t="str" cm="1">
        <f t="array" ref="AB982">IFERROR(IF(COUNTA('Detailed Inventory'!$B982:$AA982)=0,"",IF(AND($B982="",$C982=""),"Error: Missing Response in Column B or C",IF(OR($E982="",$Q982=""),"Error: Missing Response in Column E or Q",INDEX(SL_Class[Entire SL Classification],MATCH(SUMIFS(SL_Class[Unique ID],SL_Class[UpSys SL Material],I982,SL_Class[UpSys Ever Previously Lead],H982,SL_Class[DownCus SL Material],T982),SL_Class[Unique ID],0),0)))),"Error: Invalid Column H, I, or T. Check spelling &amp; valid options (see dropdown)")</f>
        <v/>
      </c>
      <c r="AC982" s="32"/>
      <c r="AD982" s="31" t="b">
        <f t="shared" si="30"/>
        <v>0</v>
      </c>
      <c r="AE982" s="31" t="b">
        <f t="shared" si="31"/>
        <v>0</v>
      </c>
    </row>
    <row r="983" spans="1:31" ht="50.15" customHeight="1" x14ac:dyDescent="0.35">
      <c r="A983" s="100">
        <v>978</v>
      </c>
      <c r="B983" s="34"/>
      <c r="C983" s="35"/>
      <c r="D983" s="36"/>
      <c r="E983" s="34"/>
      <c r="F983" s="35"/>
      <c r="G983" s="35"/>
      <c r="H983" s="34"/>
      <c r="I983" s="37"/>
      <c r="J983" s="35"/>
      <c r="K983" s="35"/>
      <c r="L983" s="38"/>
      <c r="M983" s="35"/>
      <c r="N983" s="35"/>
      <c r="O983" s="35"/>
      <c r="P983" s="35"/>
      <c r="Q983" s="34"/>
      <c r="R983" s="35"/>
      <c r="S983" s="35"/>
      <c r="T983" s="39"/>
      <c r="U983" s="35"/>
      <c r="V983" s="35"/>
      <c r="W983" s="38"/>
      <c r="X983" s="35"/>
      <c r="Y983" s="40"/>
      <c r="Z983" s="35"/>
      <c r="AA983" s="35"/>
      <c r="AB983" s="171" t="str" cm="1">
        <f t="array" ref="AB983">IFERROR(IF(COUNTA('Detailed Inventory'!$B983:$AA983)=0,"",IF(AND($B983="",$C983=""),"Error: Missing Response in Column B or C",IF(OR($E983="",$Q983=""),"Error: Missing Response in Column E or Q",INDEX(SL_Class[Entire SL Classification],MATCH(SUMIFS(SL_Class[Unique ID],SL_Class[UpSys SL Material],I983,SL_Class[UpSys Ever Previously Lead],H983,SL_Class[DownCus SL Material],T983),SL_Class[Unique ID],0),0)))),"Error: Invalid Column H, I, or T. Check spelling &amp; valid options (see dropdown)")</f>
        <v/>
      </c>
      <c r="AC983" s="32"/>
      <c r="AD983" s="31" t="b">
        <f t="shared" si="30"/>
        <v>0</v>
      </c>
      <c r="AE983" s="31" t="b">
        <f t="shared" si="31"/>
        <v>0</v>
      </c>
    </row>
    <row r="984" spans="1:31" ht="50.15" customHeight="1" x14ac:dyDescent="0.35">
      <c r="A984" s="101">
        <v>979</v>
      </c>
      <c r="B984" s="34"/>
      <c r="C984" s="35"/>
      <c r="D984" s="36"/>
      <c r="E984" s="34"/>
      <c r="F984" s="35"/>
      <c r="G984" s="35"/>
      <c r="H984" s="34"/>
      <c r="I984" s="37"/>
      <c r="J984" s="35"/>
      <c r="K984" s="35"/>
      <c r="L984" s="38"/>
      <c r="M984" s="35"/>
      <c r="N984" s="35"/>
      <c r="O984" s="35"/>
      <c r="P984" s="35"/>
      <c r="Q984" s="34"/>
      <c r="R984" s="35"/>
      <c r="S984" s="35"/>
      <c r="T984" s="39"/>
      <c r="U984" s="35"/>
      <c r="V984" s="35"/>
      <c r="W984" s="38"/>
      <c r="X984" s="35"/>
      <c r="Y984" s="40"/>
      <c r="Z984" s="35"/>
      <c r="AA984" s="35"/>
      <c r="AB984" s="171" t="str" cm="1">
        <f t="array" ref="AB984">IFERROR(IF(COUNTA('Detailed Inventory'!$B984:$AA984)=0,"",IF(AND($B984="",$C984=""),"Error: Missing Response in Column B or C",IF(OR($E984="",$Q984=""),"Error: Missing Response in Column E or Q",INDEX(SL_Class[Entire SL Classification],MATCH(SUMIFS(SL_Class[Unique ID],SL_Class[UpSys SL Material],I984,SL_Class[UpSys Ever Previously Lead],H984,SL_Class[DownCus SL Material],T984),SL_Class[Unique ID],0),0)))),"Error: Invalid Column H, I, or T. Check spelling &amp; valid options (see dropdown)")</f>
        <v/>
      </c>
      <c r="AC984" s="32"/>
      <c r="AD984" s="31" t="b">
        <f t="shared" si="30"/>
        <v>0</v>
      </c>
      <c r="AE984" s="31" t="b">
        <f t="shared" si="31"/>
        <v>0</v>
      </c>
    </row>
    <row r="985" spans="1:31" ht="50.15" customHeight="1" x14ac:dyDescent="0.35">
      <c r="A985" s="100">
        <v>980</v>
      </c>
      <c r="B985" s="34"/>
      <c r="C985" s="35"/>
      <c r="D985" s="36"/>
      <c r="E985" s="34"/>
      <c r="F985" s="35"/>
      <c r="G985" s="35"/>
      <c r="H985" s="34"/>
      <c r="I985" s="37"/>
      <c r="J985" s="35"/>
      <c r="K985" s="35"/>
      <c r="L985" s="38"/>
      <c r="M985" s="35"/>
      <c r="N985" s="35"/>
      <c r="O985" s="35"/>
      <c r="P985" s="35"/>
      <c r="Q985" s="34"/>
      <c r="R985" s="35"/>
      <c r="S985" s="35"/>
      <c r="T985" s="39"/>
      <c r="U985" s="35"/>
      <c r="V985" s="35"/>
      <c r="W985" s="38"/>
      <c r="X985" s="35"/>
      <c r="Y985" s="40"/>
      <c r="Z985" s="35"/>
      <c r="AA985" s="35"/>
      <c r="AB985" s="171" t="str" cm="1">
        <f t="array" ref="AB985">IFERROR(IF(COUNTA('Detailed Inventory'!$B985:$AA985)=0,"",IF(AND($B985="",$C985=""),"Error: Missing Response in Column B or C",IF(OR($E985="",$Q985=""),"Error: Missing Response in Column E or Q",INDEX(SL_Class[Entire SL Classification],MATCH(SUMIFS(SL_Class[Unique ID],SL_Class[UpSys SL Material],I985,SL_Class[UpSys Ever Previously Lead],H985,SL_Class[DownCus SL Material],T985),SL_Class[Unique ID],0),0)))),"Error: Invalid Column H, I, or T. Check spelling &amp; valid options (see dropdown)")</f>
        <v/>
      </c>
      <c r="AC985" s="32"/>
      <c r="AD985" s="31" t="b">
        <f t="shared" si="30"/>
        <v>0</v>
      </c>
      <c r="AE985" s="31" t="b">
        <f t="shared" si="31"/>
        <v>0</v>
      </c>
    </row>
    <row r="986" spans="1:31" ht="50.15" customHeight="1" x14ac:dyDescent="0.35">
      <c r="A986" s="101">
        <v>981</v>
      </c>
      <c r="B986" s="34"/>
      <c r="C986" s="35"/>
      <c r="D986" s="36"/>
      <c r="E986" s="34"/>
      <c r="F986" s="35"/>
      <c r="G986" s="35"/>
      <c r="H986" s="34"/>
      <c r="I986" s="37"/>
      <c r="J986" s="35"/>
      <c r="K986" s="35"/>
      <c r="L986" s="38"/>
      <c r="M986" s="35"/>
      <c r="N986" s="35"/>
      <c r="O986" s="35"/>
      <c r="P986" s="35"/>
      <c r="Q986" s="34"/>
      <c r="R986" s="35"/>
      <c r="S986" s="35"/>
      <c r="T986" s="39"/>
      <c r="U986" s="35"/>
      <c r="V986" s="35"/>
      <c r="W986" s="38"/>
      <c r="X986" s="35"/>
      <c r="Y986" s="40"/>
      <c r="Z986" s="35"/>
      <c r="AA986" s="35"/>
      <c r="AB986" s="171" t="str" cm="1">
        <f t="array" ref="AB986">IFERROR(IF(COUNTA('Detailed Inventory'!$B986:$AA986)=0,"",IF(AND($B986="",$C986=""),"Error: Missing Response in Column B or C",IF(OR($E986="",$Q986=""),"Error: Missing Response in Column E or Q",INDEX(SL_Class[Entire SL Classification],MATCH(SUMIFS(SL_Class[Unique ID],SL_Class[UpSys SL Material],I986,SL_Class[UpSys Ever Previously Lead],H986,SL_Class[DownCus SL Material],T986),SL_Class[Unique ID],0),0)))),"Error: Invalid Column H, I, or T. Check spelling &amp; valid options (see dropdown)")</f>
        <v/>
      </c>
      <c r="AC986" s="32"/>
      <c r="AD986" s="31" t="b">
        <f t="shared" si="30"/>
        <v>0</v>
      </c>
      <c r="AE986" s="31" t="b">
        <f t="shared" si="31"/>
        <v>0</v>
      </c>
    </row>
    <row r="987" spans="1:31" ht="50.15" customHeight="1" x14ac:dyDescent="0.35">
      <c r="A987" s="100">
        <v>982</v>
      </c>
      <c r="B987" s="34"/>
      <c r="C987" s="35"/>
      <c r="D987" s="36"/>
      <c r="E987" s="34"/>
      <c r="F987" s="35"/>
      <c r="G987" s="35"/>
      <c r="H987" s="34"/>
      <c r="I987" s="37"/>
      <c r="J987" s="35"/>
      <c r="K987" s="35"/>
      <c r="L987" s="38"/>
      <c r="M987" s="35"/>
      <c r="N987" s="35"/>
      <c r="O987" s="35"/>
      <c r="P987" s="35"/>
      <c r="Q987" s="34"/>
      <c r="R987" s="35"/>
      <c r="S987" s="35"/>
      <c r="T987" s="39"/>
      <c r="U987" s="35"/>
      <c r="V987" s="35"/>
      <c r="W987" s="38"/>
      <c r="X987" s="35"/>
      <c r="Y987" s="40"/>
      <c r="Z987" s="35"/>
      <c r="AA987" s="35"/>
      <c r="AB987" s="171" t="str" cm="1">
        <f t="array" ref="AB987">IFERROR(IF(COUNTA('Detailed Inventory'!$B987:$AA987)=0,"",IF(AND($B987="",$C987=""),"Error: Missing Response in Column B or C",IF(OR($E987="",$Q987=""),"Error: Missing Response in Column E or Q",INDEX(SL_Class[Entire SL Classification],MATCH(SUMIFS(SL_Class[Unique ID],SL_Class[UpSys SL Material],I987,SL_Class[UpSys Ever Previously Lead],H987,SL_Class[DownCus SL Material],T987),SL_Class[Unique ID],0),0)))),"Error: Invalid Column H, I, or T. Check spelling &amp; valid options (see dropdown)")</f>
        <v/>
      </c>
      <c r="AC987" s="32"/>
      <c r="AD987" s="31" t="b">
        <f t="shared" si="30"/>
        <v>0</v>
      </c>
      <c r="AE987" s="31" t="b">
        <f t="shared" si="31"/>
        <v>0</v>
      </c>
    </row>
    <row r="988" spans="1:31" ht="50.15" customHeight="1" x14ac:dyDescent="0.35">
      <c r="A988" s="101">
        <v>983</v>
      </c>
      <c r="B988" s="34"/>
      <c r="C988" s="35"/>
      <c r="D988" s="36"/>
      <c r="E988" s="34"/>
      <c r="F988" s="35"/>
      <c r="G988" s="35"/>
      <c r="H988" s="34"/>
      <c r="I988" s="37"/>
      <c r="J988" s="35"/>
      <c r="K988" s="35"/>
      <c r="L988" s="38"/>
      <c r="M988" s="35"/>
      <c r="N988" s="35"/>
      <c r="O988" s="35"/>
      <c r="P988" s="35"/>
      <c r="Q988" s="34"/>
      <c r="R988" s="35"/>
      <c r="S988" s="35"/>
      <c r="T988" s="39"/>
      <c r="U988" s="35"/>
      <c r="V988" s="35"/>
      <c r="W988" s="38"/>
      <c r="X988" s="35"/>
      <c r="Y988" s="40"/>
      <c r="Z988" s="35"/>
      <c r="AA988" s="35"/>
      <c r="AB988" s="171" t="str" cm="1">
        <f t="array" ref="AB988">IFERROR(IF(COUNTA('Detailed Inventory'!$B988:$AA988)=0,"",IF(AND($B988="",$C988=""),"Error: Missing Response in Column B or C",IF(OR($E988="",$Q988=""),"Error: Missing Response in Column E or Q",INDEX(SL_Class[Entire SL Classification],MATCH(SUMIFS(SL_Class[Unique ID],SL_Class[UpSys SL Material],I988,SL_Class[UpSys Ever Previously Lead],H988,SL_Class[DownCus SL Material],T988),SL_Class[Unique ID],0),0)))),"Error: Invalid Column H, I, or T. Check spelling &amp; valid options (see dropdown)")</f>
        <v/>
      </c>
      <c r="AC988" s="32"/>
      <c r="AD988" s="31" t="b">
        <f t="shared" si="30"/>
        <v>0</v>
      </c>
      <c r="AE988" s="31" t="b">
        <f t="shared" si="31"/>
        <v>0</v>
      </c>
    </row>
    <row r="989" spans="1:31" ht="50.15" customHeight="1" x14ac:dyDescent="0.35">
      <c r="A989" s="100">
        <v>984</v>
      </c>
      <c r="B989" s="34"/>
      <c r="C989" s="35"/>
      <c r="D989" s="36"/>
      <c r="E989" s="34"/>
      <c r="F989" s="35"/>
      <c r="G989" s="35"/>
      <c r="H989" s="34"/>
      <c r="I989" s="37"/>
      <c r="J989" s="35"/>
      <c r="K989" s="35"/>
      <c r="L989" s="38"/>
      <c r="M989" s="35"/>
      <c r="N989" s="35"/>
      <c r="O989" s="35"/>
      <c r="P989" s="35"/>
      <c r="Q989" s="34"/>
      <c r="R989" s="35"/>
      <c r="S989" s="35"/>
      <c r="T989" s="39"/>
      <c r="U989" s="35"/>
      <c r="V989" s="35"/>
      <c r="W989" s="38"/>
      <c r="X989" s="35"/>
      <c r="Y989" s="40"/>
      <c r="Z989" s="35"/>
      <c r="AA989" s="35"/>
      <c r="AB989" s="171" t="str" cm="1">
        <f t="array" ref="AB989">IFERROR(IF(COUNTA('Detailed Inventory'!$B989:$AA989)=0,"",IF(AND($B989="",$C989=""),"Error: Missing Response in Column B or C",IF(OR($E989="",$Q989=""),"Error: Missing Response in Column E or Q",INDEX(SL_Class[Entire SL Classification],MATCH(SUMIFS(SL_Class[Unique ID],SL_Class[UpSys SL Material],I989,SL_Class[UpSys Ever Previously Lead],H989,SL_Class[DownCus SL Material],T989),SL_Class[Unique ID],0),0)))),"Error: Invalid Column H, I, or T. Check spelling &amp; valid options (see dropdown)")</f>
        <v/>
      </c>
      <c r="AC989" s="32"/>
      <c r="AD989" s="31" t="b">
        <f t="shared" si="30"/>
        <v>0</v>
      </c>
      <c r="AE989" s="31" t="b">
        <f t="shared" si="31"/>
        <v>0</v>
      </c>
    </row>
    <row r="990" spans="1:31" ht="50.15" customHeight="1" x14ac:dyDescent="0.35">
      <c r="A990" s="101">
        <v>985</v>
      </c>
      <c r="B990" s="34"/>
      <c r="C990" s="35"/>
      <c r="D990" s="36"/>
      <c r="E990" s="34"/>
      <c r="F990" s="35"/>
      <c r="G990" s="35"/>
      <c r="H990" s="34"/>
      <c r="I990" s="37"/>
      <c r="J990" s="35"/>
      <c r="K990" s="35"/>
      <c r="L990" s="38"/>
      <c r="M990" s="35"/>
      <c r="N990" s="35"/>
      <c r="O990" s="35"/>
      <c r="P990" s="35"/>
      <c r="Q990" s="34"/>
      <c r="R990" s="35"/>
      <c r="S990" s="35"/>
      <c r="T990" s="39"/>
      <c r="U990" s="35"/>
      <c r="V990" s="35"/>
      <c r="W990" s="38"/>
      <c r="X990" s="35"/>
      <c r="Y990" s="40"/>
      <c r="Z990" s="35"/>
      <c r="AA990" s="35"/>
      <c r="AB990" s="171" t="str" cm="1">
        <f t="array" ref="AB990">IFERROR(IF(COUNTA('Detailed Inventory'!$B990:$AA990)=0,"",IF(AND($B990="",$C990=""),"Error: Missing Response in Column B or C",IF(OR($E990="",$Q990=""),"Error: Missing Response in Column E or Q",INDEX(SL_Class[Entire SL Classification],MATCH(SUMIFS(SL_Class[Unique ID],SL_Class[UpSys SL Material],I990,SL_Class[UpSys Ever Previously Lead],H990,SL_Class[DownCus SL Material],T990),SL_Class[Unique ID],0),0)))),"Error: Invalid Column H, I, or T. Check spelling &amp; valid options (see dropdown)")</f>
        <v/>
      </c>
      <c r="AC990" s="32"/>
      <c r="AD990" s="31" t="b">
        <f t="shared" si="30"/>
        <v>0</v>
      </c>
      <c r="AE990" s="31" t="b">
        <f t="shared" si="31"/>
        <v>0</v>
      </c>
    </row>
    <row r="991" spans="1:31" ht="50.15" customHeight="1" x14ac:dyDescent="0.35">
      <c r="A991" s="100">
        <v>986</v>
      </c>
      <c r="B991" s="34"/>
      <c r="C991" s="35"/>
      <c r="D991" s="36"/>
      <c r="E991" s="34"/>
      <c r="F991" s="35"/>
      <c r="G991" s="35"/>
      <c r="H991" s="34"/>
      <c r="I991" s="37"/>
      <c r="J991" s="35"/>
      <c r="K991" s="35"/>
      <c r="L991" s="38"/>
      <c r="M991" s="35"/>
      <c r="N991" s="35"/>
      <c r="O991" s="35"/>
      <c r="P991" s="35"/>
      <c r="Q991" s="34"/>
      <c r="R991" s="35"/>
      <c r="S991" s="35"/>
      <c r="T991" s="39"/>
      <c r="U991" s="35"/>
      <c r="V991" s="35"/>
      <c r="W991" s="38"/>
      <c r="X991" s="35"/>
      <c r="Y991" s="40"/>
      <c r="Z991" s="35"/>
      <c r="AA991" s="35"/>
      <c r="AB991" s="171" t="str" cm="1">
        <f t="array" ref="AB991">IFERROR(IF(COUNTA('Detailed Inventory'!$B991:$AA991)=0,"",IF(AND($B991="",$C991=""),"Error: Missing Response in Column B or C",IF(OR($E991="",$Q991=""),"Error: Missing Response in Column E or Q",INDEX(SL_Class[Entire SL Classification],MATCH(SUMIFS(SL_Class[Unique ID],SL_Class[UpSys SL Material],I991,SL_Class[UpSys Ever Previously Lead],H991,SL_Class[DownCus SL Material],T991),SL_Class[Unique ID],0),0)))),"Error: Invalid Column H, I, or T. Check spelling &amp; valid options (see dropdown)")</f>
        <v/>
      </c>
      <c r="AC991" s="32"/>
      <c r="AD991" s="31" t="b">
        <f t="shared" si="30"/>
        <v>0</v>
      </c>
      <c r="AE991" s="31" t="b">
        <f t="shared" si="31"/>
        <v>0</v>
      </c>
    </row>
    <row r="992" spans="1:31" ht="50.15" customHeight="1" x14ac:dyDescent="0.35">
      <c r="A992" s="101">
        <v>987</v>
      </c>
      <c r="B992" s="34"/>
      <c r="C992" s="35"/>
      <c r="D992" s="36"/>
      <c r="E992" s="34"/>
      <c r="F992" s="35"/>
      <c r="G992" s="35"/>
      <c r="H992" s="34"/>
      <c r="I992" s="37"/>
      <c r="J992" s="35"/>
      <c r="K992" s="35"/>
      <c r="L992" s="38"/>
      <c r="M992" s="35"/>
      <c r="N992" s="35"/>
      <c r="O992" s="35"/>
      <c r="P992" s="35"/>
      <c r="Q992" s="34"/>
      <c r="R992" s="35"/>
      <c r="S992" s="35"/>
      <c r="T992" s="39"/>
      <c r="U992" s="35"/>
      <c r="V992" s="35"/>
      <c r="W992" s="38"/>
      <c r="X992" s="35"/>
      <c r="Y992" s="40"/>
      <c r="Z992" s="35"/>
      <c r="AA992" s="35"/>
      <c r="AB992" s="171" t="str" cm="1">
        <f t="array" ref="AB992">IFERROR(IF(COUNTA('Detailed Inventory'!$B992:$AA992)=0,"",IF(AND($B992="",$C992=""),"Error: Missing Response in Column B or C",IF(OR($E992="",$Q992=""),"Error: Missing Response in Column E or Q",INDEX(SL_Class[Entire SL Classification],MATCH(SUMIFS(SL_Class[Unique ID],SL_Class[UpSys SL Material],I992,SL_Class[UpSys Ever Previously Lead],H992,SL_Class[DownCus SL Material],T992),SL_Class[Unique ID],0),0)))),"Error: Invalid Column H, I, or T. Check spelling &amp; valid options (see dropdown)")</f>
        <v/>
      </c>
      <c r="AC992" s="32"/>
      <c r="AD992" s="31" t="b">
        <f t="shared" si="30"/>
        <v>0</v>
      </c>
      <c r="AE992" s="31" t="b">
        <f t="shared" si="31"/>
        <v>0</v>
      </c>
    </row>
    <row r="993" spans="1:31" ht="50.15" customHeight="1" x14ac:dyDescent="0.35">
      <c r="A993" s="100">
        <v>988</v>
      </c>
      <c r="B993" s="34"/>
      <c r="C993" s="35"/>
      <c r="D993" s="36"/>
      <c r="E993" s="34"/>
      <c r="F993" s="35"/>
      <c r="G993" s="35"/>
      <c r="H993" s="34"/>
      <c r="I993" s="37"/>
      <c r="J993" s="35"/>
      <c r="K993" s="35"/>
      <c r="L993" s="38"/>
      <c r="M993" s="35"/>
      <c r="N993" s="35"/>
      <c r="O993" s="35"/>
      <c r="P993" s="35"/>
      <c r="Q993" s="34"/>
      <c r="R993" s="35"/>
      <c r="S993" s="35"/>
      <c r="T993" s="39"/>
      <c r="U993" s="35"/>
      <c r="V993" s="35"/>
      <c r="W993" s="38"/>
      <c r="X993" s="35"/>
      <c r="Y993" s="40"/>
      <c r="Z993" s="35"/>
      <c r="AA993" s="35"/>
      <c r="AB993" s="171" t="str" cm="1">
        <f t="array" ref="AB993">IFERROR(IF(COUNTA('Detailed Inventory'!$B993:$AA993)=0,"",IF(AND($B993="",$C993=""),"Error: Missing Response in Column B or C",IF(OR($E993="",$Q993=""),"Error: Missing Response in Column E or Q",INDEX(SL_Class[Entire SL Classification],MATCH(SUMIFS(SL_Class[Unique ID],SL_Class[UpSys SL Material],I993,SL_Class[UpSys Ever Previously Lead],H993,SL_Class[DownCus SL Material],T993),SL_Class[Unique ID],0),0)))),"Error: Invalid Column H, I, or T. Check spelling &amp; valid options (see dropdown)")</f>
        <v/>
      </c>
      <c r="AC993" s="32"/>
      <c r="AD993" s="31" t="b">
        <f t="shared" si="30"/>
        <v>0</v>
      </c>
      <c r="AE993" s="31" t="b">
        <f t="shared" si="31"/>
        <v>0</v>
      </c>
    </row>
    <row r="994" spans="1:31" ht="50.15" customHeight="1" x14ac:dyDescent="0.35">
      <c r="A994" s="101">
        <v>989</v>
      </c>
      <c r="B994" s="34"/>
      <c r="C994" s="35"/>
      <c r="D994" s="36"/>
      <c r="E994" s="34"/>
      <c r="F994" s="35"/>
      <c r="G994" s="35"/>
      <c r="H994" s="34"/>
      <c r="I994" s="37"/>
      <c r="J994" s="35"/>
      <c r="K994" s="35"/>
      <c r="L994" s="38"/>
      <c r="M994" s="35"/>
      <c r="N994" s="35"/>
      <c r="O994" s="35"/>
      <c r="P994" s="35"/>
      <c r="Q994" s="34"/>
      <c r="R994" s="35"/>
      <c r="S994" s="35"/>
      <c r="T994" s="39"/>
      <c r="U994" s="35"/>
      <c r="V994" s="35"/>
      <c r="W994" s="38"/>
      <c r="X994" s="35"/>
      <c r="Y994" s="40"/>
      <c r="Z994" s="35"/>
      <c r="AA994" s="35"/>
      <c r="AB994" s="171" t="str" cm="1">
        <f t="array" ref="AB994">IFERROR(IF(COUNTA('Detailed Inventory'!$B994:$AA994)=0,"",IF(AND($B994="",$C994=""),"Error: Missing Response in Column B or C",IF(OR($E994="",$Q994=""),"Error: Missing Response in Column E or Q",INDEX(SL_Class[Entire SL Classification],MATCH(SUMIFS(SL_Class[Unique ID],SL_Class[UpSys SL Material],I994,SL_Class[UpSys Ever Previously Lead],H994,SL_Class[DownCus SL Material],T994),SL_Class[Unique ID],0),0)))),"Error: Invalid Column H, I, or T. Check spelling &amp; valid options (see dropdown)")</f>
        <v/>
      </c>
      <c r="AC994" s="32"/>
      <c r="AD994" s="31" t="b">
        <f t="shared" si="30"/>
        <v>0</v>
      </c>
      <c r="AE994" s="31" t="b">
        <f t="shared" si="31"/>
        <v>0</v>
      </c>
    </row>
    <row r="995" spans="1:31" ht="50.15" customHeight="1" x14ac:dyDescent="0.35">
      <c r="A995" s="100">
        <v>990</v>
      </c>
      <c r="B995" s="34"/>
      <c r="C995" s="35"/>
      <c r="D995" s="36"/>
      <c r="E995" s="34"/>
      <c r="F995" s="35"/>
      <c r="G995" s="35"/>
      <c r="H995" s="34"/>
      <c r="I995" s="37"/>
      <c r="J995" s="35"/>
      <c r="K995" s="35"/>
      <c r="L995" s="38"/>
      <c r="M995" s="35"/>
      <c r="N995" s="35"/>
      <c r="O995" s="35"/>
      <c r="P995" s="35"/>
      <c r="Q995" s="34"/>
      <c r="R995" s="35"/>
      <c r="S995" s="35"/>
      <c r="T995" s="39"/>
      <c r="U995" s="35"/>
      <c r="V995" s="35"/>
      <c r="W995" s="38"/>
      <c r="X995" s="35"/>
      <c r="Y995" s="40"/>
      <c r="Z995" s="35"/>
      <c r="AA995" s="35"/>
      <c r="AB995" s="171" t="str" cm="1">
        <f t="array" ref="AB995">IFERROR(IF(COUNTA('Detailed Inventory'!$B995:$AA995)=0,"",IF(AND($B995="",$C995=""),"Error: Missing Response in Column B or C",IF(OR($E995="",$Q995=""),"Error: Missing Response in Column E or Q",INDEX(SL_Class[Entire SL Classification],MATCH(SUMIFS(SL_Class[Unique ID],SL_Class[UpSys SL Material],I995,SL_Class[UpSys Ever Previously Lead],H995,SL_Class[DownCus SL Material],T995),SL_Class[Unique ID],0),0)))),"Error: Invalid Column H, I, or T. Check spelling &amp; valid options (see dropdown)")</f>
        <v/>
      </c>
      <c r="AC995" s="32"/>
      <c r="AD995" s="31" t="b">
        <f t="shared" si="30"/>
        <v>0</v>
      </c>
      <c r="AE995" s="31" t="b">
        <f t="shared" si="31"/>
        <v>0</v>
      </c>
    </row>
    <row r="996" spans="1:31" ht="50.15" customHeight="1" x14ac:dyDescent="0.35">
      <c r="A996" s="101">
        <v>991</v>
      </c>
      <c r="B996" s="34"/>
      <c r="C996" s="35"/>
      <c r="D996" s="36"/>
      <c r="E996" s="34"/>
      <c r="F996" s="35"/>
      <c r="G996" s="35"/>
      <c r="H996" s="34"/>
      <c r="I996" s="37"/>
      <c r="J996" s="35"/>
      <c r="K996" s="35"/>
      <c r="L996" s="38"/>
      <c r="M996" s="35"/>
      <c r="N996" s="35"/>
      <c r="O996" s="35"/>
      <c r="P996" s="35"/>
      <c r="Q996" s="34"/>
      <c r="R996" s="35"/>
      <c r="S996" s="35"/>
      <c r="T996" s="39"/>
      <c r="U996" s="35"/>
      <c r="V996" s="35"/>
      <c r="W996" s="38"/>
      <c r="X996" s="35"/>
      <c r="Y996" s="40"/>
      <c r="Z996" s="35"/>
      <c r="AA996" s="35"/>
      <c r="AB996" s="171" t="str" cm="1">
        <f t="array" ref="AB996">IFERROR(IF(COUNTA('Detailed Inventory'!$B996:$AA996)=0,"",IF(AND($B996="",$C996=""),"Error: Missing Response in Column B or C",IF(OR($E996="",$Q996=""),"Error: Missing Response in Column E or Q",INDEX(SL_Class[Entire SL Classification],MATCH(SUMIFS(SL_Class[Unique ID],SL_Class[UpSys SL Material],I996,SL_Class[UpSys Ever Previously Lead],H996,SL_Class[DownCus SL Material],T996),SL_Class[Unique ID],0),0)))),"Error: Invalid Column H, I, or T. Check spelling &amp; valid options (see dropdown)")</f>
        <v/>
      </c>
      <c r="AC996" s="32"/>
      <c r="AD996" s="31" t="b">
        <f t="shared" si="30"/>
        <v>0</v>
      </c>
      <c r="AE996" s="31" t="b">
        <f t="shared" si="31"/>
        <v>0</v>
      </c>
    </row>
    <row r="997" spans="1:31" ht="50.15" customHeight="1" x14ac:dyDescent="0.35">
      <c r="A997" s="100">
        <v>992</v>
      </c>
      <c r="B997" s="34"/>
      <c r="C997" s="35"/>
      <c r="D997" s="36"/>
      <c r="E997" s="34"/>
      <c r="F997" s="35"/>
      <c r="G997" s="35"/>
      <c r="H997" s="34"/>
      <c r="I997" s="37"/>
      <c r="J997" s="35"/>
      <c r="K997" s="35"/>
      <c r="L997" s="38"/>
      <c r="M997" s="35"/>
      <c r="N997" s="35"/>
      <c r="O997" s="35"/>
      <c r="P997" s="35"/>
      <c r="Q997" s="34"/>
      <c r="R997" s="35"/>
      <c r="S997" s="35"/>
      <c r="T997" s="39"/>
      <c r="U997" s="35"/>
      <c r="V997" s="35"/>
      <c r="W997" s="38"/>
      <c r="X997" s="35"/>
      <c r="Y997" s="40"/>
      <c r="Z997" s="35"/>
      <c r="AA997" s="35"/>
      <c r="AB997" s="171" t="str" cm="1">
        <f t="array" ref="AB997">IFERROR(IF(COUNTA('Detailed Inventory'!$B997:$AA997)=0,"",IF(AND($B997="",$C997=""),"Error: Missing Response in Column B or C",IF(OR($E997="",$Q997=""),"Error: Missing Response in Column E or Q",INDEX(SL_Class[Entire SL Classification],MATCH(SUMIFS(SL_Class[Unique ID],SL_Class[UpSys SL Material],I997,SL_Class[UpSys Ever Previously Lead],H997,SL_Class[DownCus SL Material],T997),SL_Class[Unique ID],0),0)))),"Error: Invalid Column H, I, or T. Check spelling &amp; valid options (see dropdown)")</f>
        <v/>
      </c>
      <c r="AC997" s="32"/>
      <c r="AD997" s="31" t="b">
        <f t="shared" si="30"/>
        <v>0</v>
      </c>
      <c r="AE997" s="31" t="b">
        <f t="shared" si="31"/>
        <v>0</v>
      </c>
    </row>
    <row r="998" spans="1:31" ht="50.15" customHeight="1" x14ac:dyDescent="0.35">
      <c r="A998" s="101">
        <v>993</v>
      </c>
      <c r="B998" s="34"/>
      <c r="C998" s="35"/>
      <c r="D998" s="36"/>
      <c r="E998" s="34"/>
      <c r="F998" s="35"/>
      <c r="G998" s="35"/>
      <c r="H998" s="34"/>
      <c r="I998" s="37"/>
      <c r="J998" s="35"/>
      <c r="K998" s="35"/>
      <c r="L998" s="38"/>
      <c r="M998" s="35"/>
      <c r="N998" s="35"/>
      <c r="O998" s="35"/>
      <c r="P998" s="35"/>
      <c r="Q998" s="34"/>
      <c r="R998" s="35"/>
      <c r="S998" s="35"/>
      <c r="T998" s="39"/>
      <c r="U998" s="35"/>
      <c r="V998" s="35"/>
      <c r="W998" s="38"/>
      <c r="X998" s="35"/>
      <c r="Y998" s="40"/>
      <c r="Z998" s="35"/>
      <c r="AA998" s="35"/>
      <c r="AB998" s="171" t="str" cm="1">
        <f t="array" ref="AB998">IFERROR(IF(COUNTA('Detailed Inventory'!$B998:$AA998)=0,"",IF(AND($B998="",$C998=""),"Error: Missing Response in Column B or C",IF(OR($E998="",$Q998=""),"Error: Missing Response in Column E or Q",INDEX(SL_Class[Entire SL Classification],MATCH(SUMIFS(SL_Class[Unique ID],SL_Class[UpSys SL Material],I998,SL_Class[UpSys Ever Previously Lead],H998,SL_Class[DownCus SL Material],T998),SL_Class[Unique ID],0),0)))),"Error: Invalid Column H, I, or T. Check spelling &amp; valid options (see dropdown)")</f>
        <v/>
      </c>
      <c r="AC998" s="32"/>
      <c r="AD998" s="31" t="b">
        <f t="shared" si="30"/>
        <v>0</v>
      </c>
      <c r="AE998" s="31" t="b">
        <f t="shared" si="31"/>
        <v>0</v>
      </c>
    </row>
    <row r="999" spans="1:31" ht="50.15" customHeight="1" x14ac:dyDescent="0.35">
      <c r="A999" s="100">
        <v>994</v>
      </c>
      <c r="B999" s="34"/>
      <c r="C999" s="35"/>
      <c r="D999" s="36"/>
      <c r="E999" s="34"/>
      <c r="F999" s="35"/>
      <c r="G999" s="35"/>
      <c r="H999" s="34"/>
      <c r="I999" s="37"/>
      <c r="J999" s="35"/>
      <c r="K999" s="35"/>
      <c r="L999" s="38"/>
      <c r="M999" s="35"/>
      <c r="N999" s="35"/>
      <c r="O999" s="35"/>
      <c r="P999" s="35"/>
      <c r="Q999" s="34"/>
      <c r="R999" s="35"/>
      <c r="S999" s="35"/>
      <c r="T999" s="39"/>
      <c r="U999" s="35"/>
      <c r="V999" s="35"/>
      <c r="W999" s="38"/>
      <c r="X999" s="35"/>
      <c r="Y999" s="40"/>
      <c r="Z999" s="35"/>
      <c r="AA999" s="35"/>
      <c r="AB999" s="171" t="str" cm="1">
        <f t="array" ref="AB999">IFERROR(IF(COUNTA('Detailed Inventory'!$B999:$AA999)=0,"",IF(AND($B999="",$C999=""),"Error: Missing Response in Column B or C",IF(OR($E999="",$Q999=""),"Error: Missing Response in Column E or Q",INDEX(SL_Class[Entire SL Classification],MATCH(SUMIFS(SL_Class[Unique ID],SL_Class[UpSys SL Material],I999,SL_Class[UpSys Ever Previously Lead],H999,SL_Class[DownCus SL Material],T999),SL_Class[Unique ID],0),0)))),"Error: Invalid Column H, I, or T. Check spelling &amp; valid options (see dropdown)")</f>
        <v/>
      </c>
      <c r="AC999" s="32"/>
      <c r="AD999" s="31" t="b">
        <f t="shared" si="30"/>
        <v>0</v>
      </c>
      <c r="AE999" s="31" t="b">
        <f t="shared" si="31"/>
        <v>0</v>
      </c>
    </row>
    <row r="1000" spans="1:31" ht="50.15" customHeight="1" x14ac:dyDescent="0.35">
      <c r="A1000" s="101">
        <v>995</v>
      </c>
      <c r="B1000" s="34"/>
      <c r="C1000" s="35"/>
      <c r="D1000" s="36"/>
      <c r="E1000" s="34"/>
      <c r="F1000" s="35"/>
      <c r="G1000" s="35"/>
      <c r="H1000" s="34"/>
      <c r="I1000" s="37"/>
      <c r="J1000" s="35"/>
      <c r="K1000" s="35"/>
      <c r="L1000" s="38"/>
      <c r="M1000" s="35"/>
      <c r="N1000" s="35"/>
      <c r="O1000" s="35"/>
      <c r="P1000" s="35"/>
      <c r="Q1000" s="34"/>
      <c r="R1000" s="35"/>
      <c r="S1000" s="35"/>
      <c r="T1000" s="39"/>
      <c r="U1000" s="35"/>
      <c r="V1000" s="35"/>
      <c r="W1000" s="38"/>
      <c r="X1000" s="35"/>
      <c r="Y1000" s="40"/>
      <c r="Z1000" s="35"/>
      <c r="AA1000" s="35"/>
      <c r="AB1000" s="171" t="str" cm="1">
        <f t="array" ref="AB1000">IFERROR(IF(COUNTA('Detailed Inventory'!$B1000:$AA1000)=0,"",IF(AND($B1000="",$C1000=""),"Error: Missing Response in Column B or C",IF(OR($E1000="",$Q1000=""),"Error: Missing Response in Column E or Q",INDEX(SL_Class[Entire SL Classification],MATCH(SUMIFS(SL_Class[Unique ID],SL_Class[UpSys SL Material],I1000,SL_Class[UpSys Ever Previously Lead],H1000,SL_Class[DownCus SL Material],T1000),SL_Class[Unique ID],0),0)))),"Error: Invalid Column H, I, or T. Check spelling &amp; valid options (see dropdown)")</f>
        <v/>
      </c>
      <c r="AC1000" s="32"/>
      <c r="AD1000" s="31" t="b">
        <f t="shared" si="30"/>
        <v>0</v>
      </c>
      <c r="AE1000" s="31" t="b">
        <f t="shared" si="31"/>
        <v>0</v>
      </c>
    </row>
    <row r="1001" spans="1:31" ht="50.15" customHeight="1" x14ac:dyDescent="0.35">
      <c r="A1001" s="100">
        <v>996</v>
      </c>
      <c r="B1001" s="34"/>
      <c r="C1001" s="35"/>
      <c r="D1001" s="36"/>
      <c r="E1001" s="34"/>
      <c r="F1001" s="35"/>
      <c r="G1001" s="35"/>
      <c r="H1001" s="34"/>
      <c r="I1001" s="37"/>
      <c r="J1001" s="35"/>
      <c r="K1001" s="35"/>
      <c r="L1001" s="38"/>
      <c r="M1001" s="35"/>
      <c r="N1001" s="35"/>
      <c r="O1001" s="35"/>
      <c r="P1001" s="35"/>
      <c r="Q1001" s="34"/>
      <c r="R1001" s="35"/>
      <c r="S1001" s="35"/>
      <c r="T1001" s="39"/>
      <c r="U1001" s="35"/>
      <c r="V1001" s="35"/>
      <c r="W1001" s="38"/>
      <c r="X1001" s="35"/>
      <c r="Y1001" s="40"/>
      <c r="Z1001" s="35"/>
      <c r="AA1001" s="35"/>
      <c r="AB1001" s="171" t="str" cm="1">
        <f t="array" ref="AB1001">IFERROR(IF(COUNTA('Detailed Inventory'!$B1001:$AA1001)=0,"",IF(AND($B1001="",$C1001=""),"Error: Missing Response in Column B or C",IF(OR($E1001="",$Q1001=""),"Error: Missing Response in Column E or Q",INDEX(SL_Class[Entire SL Classification],MATCH(SUMIFS(SL_Class[Unique ID],SL_Class[UpSys SL Material],I1001,SL_Class[UpSys Ever Previously Lead],H1001,SL_Class[DownCus SL Material],T1001),SL_Class[Unique ID],0),0)))),"Error: Invalid Column H, I, or T. Check spelling &amp; valid options (see dropdown)")</f>
        <v/>
      </c>
      <c r="AC1001" s="32"/>
      <c r="AD1001" s="31" t="b">
        <f t="shared" si="30"/>
        <v>0</v>
      </c>
      <c r="AE1001" s="31" t="b">
        <f t="shared" si="31"/>
        <v>0</v>
      </c>
    </row>
    <row r="1002" spans="1:31" ht="50.15" customHeight="1" x14ac:dyDescent="0.35">
      <c r="A1002" s="101">
        <v>997</v>
      </c>
      <c r="B1002" s="53"/>
      <c r="C1002" s="41"/>
      <c r="D1002" s="54"/>
      <c r="E1002" s="53"/>
      <c r="F1002" s="41"/>
      <c r="G1002" s="41"/>
      <c r="H1002" s="53"/>
      <c r="I1002" s="55"/>
      <c r="J1002" s="41"/>
      <c r="K1002" s="41"/>
      <c r="L1002" s="56"/>
      <c r="M1002" s="41"/>
      <c r="N1002" s="41"/>
      <c r="O1002" s="41"/>
      <c r="P1002" s="41"/>
      <c r="Q1002" s="53"/>
      <c r="R1002" s="41"/>
      <c r="S1002" s="41"/>
      <c r="T1002" s="57"/>
      <c r="U1002" s="41"/>
      <c r="V1002" s="41"/>
      <c r="W1002" s="56"/>
      <c r="X1002" s="41"/>
      <c r="Y1002" s="58"/>
      <c r="Z1002" s="41"/>
      <c r="AA1002" s="41"/>
      <c r="AB1002" s="171" t="str" cm="1">
        <f t="array" ref="AB1002">IFERROR(IF(COUNTA('Detailed Inventory'!$B1002:$AA1002)=0,"",IF(AND($B1002="",$C1002=""),"Error: Missing Response in Column B or C",IF(OR($E1002="",$Q1002=""),"Error: Missing Response in Column E or Q",INDEX(SL_Class[Entire SL Classification],MATCH(SUMIFS(SL_Class[Unique ID],SL_Class[UpSys SL Material],I1002,SL_Class[UpSys Ever Previously Lead],H1002,SL_Class[DownCus SL Material],T1002),SL_Class[Unique ID],0),0)))),"Error: Invalid Column H, I, or T. Check spelling &amp; valid options (see dropdown)")</f>
        <v/>
      </c>
      <c r="AC1002" s="32"/>
      <c r="AD1002" s="31" t="b">
        <f t="shared" si="30"/>
        <v>0</v>
      </c>
      <c r="AE1002" s="31" t="b">
        <f t="shared" si="31"/>
        <v>0</v>
      </c>
    </row>
    <row r="1003" spans="1:31" ht="50.15" customHeight="1" x14ac:dyDescent="0.35">
      <c r="A1003" s="100">
        <v>998</v>
      </c>
      <c r="B1003" s="53"/>
      <c r="C1003" s="41"/>
      <c r="D1003" s="54"/>
      <c r="E1003" s="53"/>
      <c r="F1003" s="41"/>
      <c r="G1003" s="41"/>
      <c r="H1003" s="53"/>
      <c r="I1003" s="55"/>
      <c r="J1003" s="41"/>
      <c r="K1003" s="41"/>
      <c r="L1003" s="56"/>
      <c r="M1003" s="41"/>
      <c r="N1003" s="41"/>
      <c r="O1003" s="41"/>
      <c r="P1003" s="41"/>
      <c r="Q1003" s="53"/>
      <c r="R1003" s="41"/>
      <c r="S1003" s="41"/>
      <c r="T1003" s="57"/>
      <c r="U1003" s="41"/>
      <c r="V1003" s="41"/>
      <c r="W1003" s="56"/>
      <c r="X1003" s="41"/>
      <c r="Y1003" s="58"/>
      <c r="Z1003" s="41"/>
      <c r="AA1003" s="41"/>
      <c r="AB1003" s="171" t="str" cm="1">
        <f t="array" ref="AB1003">IFERROR(IF(COUNTA('Detailed Inventory'!$B1003:$AA1003)=0,"",IF(AND($B1003="",$C1003=""),"Error: Missing Response in Column B or C",IF(OR($E1003="",$Q1003=""),"Error: Missing Response in Column E or Q",INDEX(SL_Class[Entire SL Classification],MATCH(SUMIFS(SL_Class[Unique ID],SL_Class[UpSys SL Material],I1003,SL_Class[UpSys Ever Previously Lead],H1003,SL_Class[DownCus SL Material],T1003),SL_Class[Unique ID],0),0)))),"Error: Invalid Column H, I, or T. Check spelling &amp; valid options (see dropdown)")</f>
        <v/>
      </c>
      <c r="AC1003" s="32"/>
      <c r="AD1003" s="31" t="b">
        <f t="shared" si="30"/>
        <v>0</v>
      </c>
      <c r="AE1003" s="31" t="b">
        <f t="shared" si="31"/>
        <v>0</v>
      </c>
    </row>
    <row r="1004" spans="1:31" ht="50.15" customHeight="1" x14ac:dyDescent="0.35">
      <c r="A1004" s="101">
        <v>999</v>
      </c>
      <c r="B1004" s="53"/>
      <c r="C1004" s="41"/>
      <c r="D1004" s="54"/>
      <c r="E1004" s="53"/>
      <c r="F1004" s="41"/>
      <c r="G1004" s="41"/>
      <c r="H1004" s="53"/>
      <c r="I1004" s="55"/>
      <c r="J1004" s="41"/>
      <c r="K1004" s="41"/>
      <c r="L1004" s="56"/>
      <c r="M1004" s="41"/>
      <c r="N1004" s="41"/>
      <c r="O1004" s="41"/>
      <c r="P1004" s="41"/>
      <c r="Q1004" s="53"/>
      <c r="R1004" s="41"/>
      <c r="S1004" s="41"/>
      <c r="T1004" s="57"/>
      <c r="U1004" s="41"/>
      <c r="V1004" s="41"/>
      <c r="W1004" s="56"/>
      <c r="X1004" s="41"/>
      <c r="Y1004" s="58"/>
      <c r="Z1004" s="41"/>
      <c r="AA1004" s="41"/>
      <c r="AB1004" s="171" t="str" cm="1">
        <f t="array" ref="AB1004">IFERROR(IF(COUNTA('Detailed Inventory'!$B1004:$AA1004)=0,"",IF(AND($B1004="",$C1004=""),"Error: Missing Response in Column B or C",IF(OR($E1004="",$Q1004=""),"Error: Missing Response in Column E or Q",INDEX(SL_Class[Entire SL Classification],MATCH(SUMIFS(SL_Class[Unique ID],SL_Class[UpSys SL Material],I1004,SL_Class[UpSys Ever Previously Lead],H1004,SL_Class[DownCus SL Material],T1004),SL_Class[Unique ID],0),0)))),"Error: Invalid Column H, I, or T. Check spelling &amp; valid options (see dropdown)")</f>
        <v/>
      </c>
      <c r="AC1004" s="32"/>
      <c r="AD1004" s="31" t="b">
        <f t="shared" si="30"/>
        <v>0</v>
      </c>
      <c r="AE1004" s="31" t="b">
        <f t="shared" si="31"/>
        <v>0</v>
      </c>
    </row>
    <row r="1005" spans="1:31" ht="50.15" customHeight="1" x14ac:dyDescent="0.35">
      <c r="A1005" s="100">
        <v>1000</v>
      </c>
      <c r="B1005" s="53"/>
      <c r="C1005" s="41"/>
      <c r="D1005" s="54"/>
      <c r="E1005" s="53"/>
      <c r="F1005" s="41"/>
      <c r="G1005" s="41"/>
      <c r="H1005" s="53"/>
      <c r="I1005" s="55"/>
      <c r="J1005" s="41"/>
      <c r="K1005" s="41"/>
      <c r="L1005" s="56"/>
      <c r="M1005" s="41"/>
      <c r="N1005" s="41"/>
      <c r="O1005" s="41"/>
      <c r="P1005" s="41"/>
      <c r="Q1005" s="53"/>
      <c r="R1005" s="41"/>
      <c r="S1005" s="41"/>
      <c r="T1005" s="57"/>
      <c r="U1005" s="41"/>
      <c r="V1005" s="41"/>
      <c r="W1005" s="56"/>
      <c r="X1005" s="41"/>
      <c r="Y1005" s="58"/>
      <c r="Z1005" s="41"/>
      <c r="AA1005" s="41"/>
      <c r="AB1005" s="171" t="str" cm="1">
        <f t="array" ref="AB1005">IFERROR(IF(COUNTA('Detailed Inventory'!$B1005:$AA1005)=0,"",IF(AND($B1005="",$C1005=""),"Error: Missing Response in Column B or C",IF(OR($E1005="",$Q1005=""),"Error: Missing Response in Column E or Q",INDEX(SL_Class[Entire SL Classification],MATCH(SUMIFS(SL_Class[Unique ID],SL_Class[UpSys SL Material],I1005,SL_Class[UpSys Ever Previously Lead],H1005,SL_Class[DownCus SL Material],T1005),SL_Class[Unique ID],0),0)))),"Error: Invalid Column H, I, or T. Check spelling &amp; valid options (see dropdown)")</f>
        <v/>
      </c>
      <c r="AC1005" s="32"/>
      <c r="AD1005" s="31" t="b">
        <f t="shared" si="30"/>
        <v>0</v>
      </c>
      <c r="AE1005" s="31" t="b">
        <f t="shared" si="31"/>
        <v>0</v>
      </c>
    </row>
    <row r="1006" spans="1:31" ht="50.15" customHeight="1" x14ac:dyDescent="0.35">
      <c r="A1006" s="101">
        <v>1001</v>
      </c>
      <c r="B1006" s="53"/>
      <c r="C1006" s="41"/>
      <c r="D1006" s="54"/>
      <c r="E1006" s="53"/>
      <c r="F1006" s="41"/>
      <c r="G1006" s="41"/>
      <c r="H1006" s="53"/>
      <c r="I1006" s="55"/>
      <c r="J1006" s="41"/>
      <c r="K1006" s="41"/>
      <c r="L1006" s="56"/>
      <c r="M1006" s="41"/>
      <c r="N1006" s="41"/>
      <c r="O1006" s="41"/>
      <c r="P1006" s="41"/>
      <c r="Q1006" s="53"/>
      <c r="R1006" s="41"/>
      <c r="S1006" s="41"/>
      <c r="T1006" s="57"/>
      <c r="U1006" s="41"/>
      <c r="V1006" s="41"/>
      <c r="W1006" s="56"/>
      <c r="X1006" s="41"/>
      <c r="Y1006" s="58"/>
      <c r="Z1006" s="41"/>
      <c r="AA1006" s="41"/>
      <c r="AB1006" s="171" t="str" cm="1">
        <f t="array" ref="AB1006">IFERROR(IF(COUNTA('Detailed Inventory'!$B1006:$AA1006)=0,"",IF(AND($B1006="",$C1006=""),"Error: Missing Response in Column B or C",IF(OR($E1006="",$Q1006=""),"Error: Missing Response in Column E or Q",INDEX(SL_Class[Entire SL Classification],MATCH(SUMIFS(SL_Class[Unique ID],SL_Class[UpSys SL Material],I1006,SL_Class[UpSys Ever Previously Lead],H1006,SL_Class[DownCus SL Material],T1006),SL_Class[Unique ID],0),0)))),"Error: Invalid Column H, I, or T. Check spelling &amp; valid options (see dropdown)")</f>
        <v/>
      </c>
      <c r="AC1006" s="32"/>
      <c r="AD1006" s="31" t="b">
        <f t="shared" si="30"/>
        <v>0</v>
      </c>
      <c r="AE1006" s="31" t="b">
        <f t="shared" si="31"/>
        <v>0</v>
      </c>
    </row>
    <row r="1007" spans="1:31" ht="50.15" customHeight="1" x14ac:dyDescent="0.35">
      <c r="A1007" s="100">
        <v>1002</v>
      </c>
      <c r="B1007" s="53"/>
      <c r="C1007" s="41"/>
      <c r="D1007" s="54"/>
      <c r="E1007" s="53"/>
      <c r="F1007" s="41"/>
      <c r="G1007" s="41"/>
      <c r="H1007" s="53"/>
      <c r="I1007" s="55"/>
      <c r="J1007" s="41"/>
      <c r="K1007" s="41"/>
      <c r="L1007" s="56"/>
      <c r="M1007" s="41"/>
      <c r="N1007" s="41"/>
      <c r="O1007" s="41"/>
      <c r="P1007" s="41"/>
      <c r="Q1007" s="53"/>
      <c r="R1007" s="41"/>
      <c r="S1007" s="41"/>
      <c r="T1007" s="57"/>
      <c r="U1007" s="41"/>
      <c r="V1007" s="41"/>
      <c r="W1007" s="56"/>
      <c r="X1007" s="41"/>
      <c r="Y1007" s="58"/>
      <c r="Z1007" s="41"/>
      <c r="AA1007" s="41"/>
      <c r="AB1007" s="171" t="str" cm="1">
        <f t="array" ref="AB1007">IFERROR(IF(COUNTA('Detailed Inventory'!$B1007:$AA1007)=0,"",IF(AND($B1007="",$C1007=""),"Error: Missing Response in Column B or C",IF(OR($E1007="",$Q1007=""),"Error: Missing Response in Column E or Q",INDEX(SL_Class[Entire SL Classification],MATCH(SUMIFS(SL_Class[Unique ID],SL_Class[UpSys SL Material],I1007,SL_Class[UpSys Ever Previously Lead],H1007,SL_Class[DownCus SL Material],T1007),SL_Class[Unique ID],0),0)))),"Error: Invalid Column H, I, or T. Check spelling &amp; valid options (see dropdown)")</f>
        <v/>
      </c>
      <c r="AC1007" s="32"/>
      <c r="AD1007" s="31" t="b">
        <f t="shared" si="30"/>
        <v>0</v>
      </c>
      <c r="AE1007" s="31" t="b">
        <f t="shared" si="31"/>
        <v>0</v>
      </c>
    </row>
    <row r="1008" spans="1:31" ht="50.15" customHeight="1" x14ac:dyDescent="0.35">
      <c r="A1008" s="101">
        <v>1003</v>
      </c>
      <c r="B1008" s="53"/>
      <c r="C1008" s="41"/>
      <c r="D1008" s="54"/>
      <c r="E1008" s="53"/>
      <c r="F1008" s="41"/>
      <c r="G1008" s="41"/>
      <c r="H1008" s="53"/>
      <c r="I1008" s="55"/>
      <c r="J1008" s="41"/>
      <c r="K1008" s="41"/>
      <c r="L1008" s="56"/>
      <c r="M1008" s="41"/>
      <c r="N1008" s="41"/>
      <c r="O1008" s="41"/>
      <c r="P1008" s="41"/>
      <c r="Q1008" s="53"/>
      <c r="R1008" s="41"/>
      <c r="S1008" s="41"/>
      <c r="T1008" s="57"/>
      <c r="U1008" s="41"/>
      <c r="V1008" s="41"/>
      <c r="W1008" s="56"/>
      <c r="X1008" s="41"/>
      <c r="Y1008" s="58"/>
      <c r="Z1008" s="41"/>
      <c r="AA1008" s="41"/>
      <c r="AB1008" s="171" t="str" cm="1">
        <f t="array" ref="AB1008">IFERROR(IF(COUNTA('Detailed Inventory'!$B1008:$AA1008)=0,"",IF(AND($B1008="",$C1008=""),"Error: Missing Response in Column B or C",IF(OR($E1008="",$Q1008=""),"Error: Missing Response in Column E or Q",INDEX(SL_Class[Entire SL Classification],MATCH(SUMIFS(SL_Class[Unique ID],SL_Class[UpSys SL Material],I1008,SL_Class[UpSys Ever Previously Lead],H1008,SL_Class[DownCus SL Material],T1008),SL_Class[Unique ID],0),0)))),"Error: Invalid Column H, I, or T. Check spelling &amp; valid options (see dropdown)")</f>
        <v/>
      </c>
      <c r="AC1008" s="32"/>
      <c r="AD1008" s="31" t="b">
        <f t="shared" si="30"/>
        <v>0</v>
      </c>
      <c r="AE1008" s="31" t="b">
        <f t="shared" si="31"/>
        <v>0</v>
      </c>
    </row>
    <row r="1009" spans="1:31" ht="50.15" customHeight="1" x14ac:dyDescent="0.35">
      <c r="A1009" s="100">
        <v>1004</v>
      </c>
      <c r="B1009" s="53"/>
      <c r="C1009" s="41"/>
      <c r="D1009" s="54"/>
      <c r="E1009" s="53"/>
      <c r="F1009" s="41"/>
      <c r="G1009" s="41"/>
      <c r="H1009" s="53"/>
      <c r="I1009" s="55"/>
      <c r="J1009" s="41"/>
      <c r="K1009" s="41"/>
      <c r="L1009" s="56"/>
      <c r="M1009" s="41"/>
      <c r="N1009" s="41"/>
      <c r="O1009" s="41"/>
      <c r="P1009" s="41"/>
      <c r="Q1009" s="53"/>
      <c r="R1009" s="41"/>
      <c r="S1009" s="41"/>
      <c r="T1009" s="57"/>
      <c r="U1009" s="41"/>
      <c r="V1009" s="41"/>
      <c r="W1009" s="56"/>
      <c r="X1009" s="41"/>
      <c r="Y1009" s="58"/>
      <c r="Z1009" s="41"/>
      <c r="AA1009" s="41"/>
      <c r="AB1009" s="171" t="str" cm="1">
        <f t="array" ref="AB1009">IFERROR(IF(COUNTA('Detailed Inventory'!$B1009:$AA1009)=0,"",IF(AND($B1009="",$C1009=""),"Error: Missing Response in Column B or C",IF(OR($E1009="",$Q1009=""),"Error: Missing Response in Column E or Q",INDEX(SL_Class[Entire SL Classification],MATCH(SUMIFS(SL_Class[Unique ID],SL_Class[UpSys SL Material],I1009,SL_Class[UpSys Ever Previously Lead],H1009,SL_Class[DownCus SL Material],T1009),SL_Class[Unique ID],0),0)))),"Error: Invalid Column H, I, or T. Check spelling &amp; valid options (see dropdown)")</f>
        <v/>
      </c>
      <c r="AC1009" s="32"/>
      <c r="AD1009" s="31" t="b">
        <f t="shared" si="30"/>
        <v>0</v>
      </c>
      <c r="AE1009" s="31" t="b">
        <f t="shared" si="31"/>
        <v>0</v>
      </c>
    </row>
    <row r="1010" spans="1:31" ht="50.15" customHeight="1" x14ac:dyDescent="0.35">
      <c r="A1010" s="101">
        <v>1005</v>
      </c>
      <c r="B1010" s="53"/>
      <c r="C1010" s="41"/>
      <c r="D1010" s="54"/>
      <c r="E1010" s="53"/>
      <c r="F1010" s="41"/>
      <c r="G1010" s="41"/>
      <c r="H1010" s="53"/>
      <c r="I1010" s="55"/>
      <c r="J1010" s="41"/>
      <c r="K1010" s="41"/>
      <c r="L1010" s="56"/>
      <c r="M1010" s="41"/>
      <c r="N1010" s="41"/>
      <c r="O1010" s="41"/>
      <c r="P1010" s="41"/>
      <c r="Q1010" s="53"/>
      <c r="R1010" s="41"/>
      <c r="S1010" s="41"/>
      <c r="T1010" s="57"/>
      <c r="U1010" s="41"/>
      <c r="V1010" s="41"/>
      <c r="W1010" s="56"/>
      <c r="X1010" s="41"/>
      <c r="Y1010" s="58"/>
      <c r="Z1010" s="41"/>
      <c r="AA1010" s="41"/>
      <c r="AB1010" s="171" t="str" cm="1">
        <f t="array" ref="AB1010">IFERROR(IF(COUNTA('Detailed Inventory'!$B1010:$AA1010)=0,"",IF(AND($B1010="",$C1010=""),"Error: Missing Response in Column B or C",IF(OR($E1010="",$Q1010=""),"Error: Missing Response in Column E or Q",INDEX(SL_Class[Entire SL Classification],MATCH(SUMIFS(SL_Class[Unique ID],SL_Class[UpSys SL Material],I1010,SL_Class[UpSys Ever Previously Lead],H1010,SL_Class[DownCus SL Material],T1010),SL_Class[Unique ID],0),0)))),"Error: Invalid Column H, I, or T. Check spelling &amp; valid options (see dropdown)")</f>
        <v/>
      </c>
      <c r="AC1010" s="32"/>
      <c r="AD1010" s="31" t="b">
        <f t="shared" si="30"/>
        <v>0</v>
      </c>
      <c r="AE1010" s="31" t="b">
        <f t="shared" si="31"/>
        <v>0</v>
      </c>
    </row>
    <row r="1011" spans="1:31" ht="50.15" customHeight="1" x14ac:dyDescent="0.35">
      <c r="A1011" s="100">
        <v>1006</v>
      </c>
      <c r="B1011" s="53"/>
      <c r="C1011" s="41"/>
      <c r="D1011" s="54"/>
      <c r="E1011" s="53"/>
      <c r="F1011" s="41"/>
      <c r="G1011" s="41"/>
      <c r="H1011" s="53"/>
      <c r="I1011" s="55"/>
      <c r="J1011" s="41"/>
      <c r="K1011" s="41"/>
      <c r="L1011" s="56"/>
      <c r="M1011" s="41"/>
      <c r="N1011" s="41"/>
      <c r="O1011" s="41"/>
      <c r="P1011" s="41"/>
      <c r="Q1011" s="53"/>
      <c r="R1011" s="41"/>
      <c r="S1011" s="41"/>
      <c r="T1011" s="57"/>
      <c r="U1011" s="41"/>
      <c r="V1011" s="41"/>
      <c r="W1011" s="56"/>
      <c r="X1011" s="41"/>
      <c r="Y1011" s="58"/>
      <c r="Z1011" s="41"/>
      <c r="AA1011" s="41"/>
      <c r="AB1011" s="171" t="str" cm="1">
        <f t="array" ref="AB1011">IFERROR(IF(COUNTA('Detailed Inventory'!$B1011:$AA1011)=0,"",IF(AND($B1011="",$C1011=""),"Error: Missing Response in Column B or C",IF(OR($E1011="",$Q1011=""),"Error: Missing Response in Column E or Q",INDEX(SL_Class[Entire SL Classification],MATCH(SUMIFS(SL_Class[Unique ID],SL_Class[UpSys SL Material],I1011,SL_Class[UpSys Ever Previously Lead],H1011,SL_Class[DownCus SL Material],T1011),SL_Class[Unique ID],0),0)))),"Error: Invalid Column H, I, or T. Check spelling &amp; valid options (see dropdown)")</f>
        <v/>
      </c>
      <c r="AC1011" s="32"/>
      <c r="AD1011" s="31" t="b">
        <f t="shared" si="30"/>
        <v>0</v>
      </c>
      <c r="AE1011" s="31" t="b">
        <f t="shared" si="31"/>
        <v>0</v>
      </c>
    </row>
    <row r="1012" spans="1:31" ht="50.15" customHeight="1" x14ac:dyDescent="0.35">
      <c r="A1012" s="101">
        <v>1007</v>
      </c>
      <c r="B1012" s="34"/>
      <c r="C1012" s="35"/>
      <c r="D1012" s="36"/>
      <c r="E1012" s="34"/>
      <c r="F1012" s="35"/>
      <c r="G1012" s="35"/>
      <c r="H1012" s="34"/>
      <c r="I1012" s="37"/>
      <c r="J1012" s="35"/>
      <c r="K1012" s="35"/>
      <c r="L1012" s="38"/>
      <c r="M1012" s="35"/>
      <c r="N1012" s="35"/>
      <c r="O1012" s="35"/>
      <c r="P1012" s="35"/>
      <c r="Q1012" s="34"/>
      <c r="R1012" s="35"/>
      <c r="S1012" s="35"/>
      <c r="T1012" s="39"/>
      <c r="U1012" s="35"/>
      <c r="V1012" s="35"/>
      <c r="W1012" s="38"/>
      <c r="X1012" s="35"/>
      <c r="Y1012" s="40"/>
      <c r="Z1012" s="35"/>
      <c r="AA1012" s="35"/>
      <c r="AB1012" s="171" t="str" cm="1">
        <f t="array" ref="AB1012">IFERROR(IF(COUNTA('Detailed Inventory'!$B1012:$AA1012)=0,"",IF(AND($B1012="",$C1012=""),"Error: Missing Response in Column B or C",IF(OR($E1012="",$Q1012=""),"Error: Missing Response in Column E or Q",INDEX(SL_Class[Entire SL Classification],MATCH(SUMIFS(SL_Class[Unique ID],SL_Class[UpSys SL Material],I1012,SL_Class[UpSys Ever Previously Lead],H1012,SL_Class[DownCus SL Material],T1012),SL_Class[Unique ID],0),0)))),"Error: Invalid Column H, I, or T. Check spelling &amp; valid options (see dropdown)")</f>
        <v/>
      </c>
      <c r="AC1012" s="32"/>
      <c r="AD1012" s="31" t="b">
        <f t="shared" si="30"/>
        <v>0</v>
      </c>
      <c r="AE1012" s="31" t="b">
        <f t="shared" si="31"/>
        <v>0</v>
      </c>
    </row>
    <row r="1013" spans="1:31" ht="50.15" customHeight="1" x14ac:dyDescent="0.35">
      <c r="A1013" s="100">
        <v>1008</v>
      </c>
      <c r="B1013" s="34"/>
      <c r="C1013" s="35"/>
      <c r="D1013" s="36"/>
      <c r="E1013" s="34"/>
      <c r="F1013" s="35"/>
      <c r="G1013" s="35"/>
      <c r="H1013" s="34"/>
      <c r="I1013" s="37"/>
      <c r="J1013" s="35"/>
      <c r="K1013" s="35"/>
      <c r="L1013" s="38"/>
      <c r="M1013" s="35"/>
      <c r="N1013" s="35"/>
      <c r="O1013" s="35"/>
      <c r="P1013" s="35"/>
      <c r="Q1013" s="34"/>
      <c r="R1013" s="35"/>
      <c r="S1013" s="35"/>
      <c r="T1013" s="39"/>
      <c r="U1013" s="35"/>
      <c r="V1013" s="35"/>
      <c r="W1013" s="38"/>
      <c r="X1013" s="35"/>
      <c r="Y1013" s="40"/>
      <c r="Z1013" s="35"/>
      <c r="AA1013" s="35"/>
      <c r="AB1013" s="171" t="str" cm="1">
        <f t="array" ref="AB1013">IFERROR(IF(COUNTA('Detailed Inventory'!$B1013:$AA1013)=0,"",IF(AND($B1013="",$C1013=""),"Error: Missing Response in Column B or C",IF(OR($E1013="",$Q1013=""),"Error: Missing Response in Column E or Q",INDEX(SL_Class[Entire SL Classification],MATCH(SUMIFS(SL_Class[Unique ID],SL_Class[UpSys SL Material],I1013,SL_Class[UpSys Ever Previously Lead],H1013,SL_Class[DownCus SL Material],T1013),SL_Class[Unique ID],0),0)))),"Error: Invalid Column H, I, or T. Check spelling &amp; valid options (see dropdown)")</f>
        <v/>
      </c>
      <c r="AC1013" s="32"/>
      <c r="AD1013" s="31" t="b">
        <f t="shared" si="30"/>
        <v>0</v>
      </c>
      <c r="AE1013" s="31" t="b">
        <f t="shared" si="31"/>
        <v>0</v>
      </c>
    </row>
    <row r="1014" spans="1:31" ht="50.15" customHeight="1" x14ac:dyDescent="0.35">
      <c r="A1014" s="101">
        <v>1009</v>
      </c>
      <c r="B1014" s="34"/>
      <c r="C1014" s="35"/>
      <c r="D1014" s="36"/>
      <c r="E1014" s="34"/>
      <c r="F1014" s="35"/>
      <c r="G1014" s="35"/>
      <c r="H1014" s="34"/>
      <c r="I1014" s="37"/>
      <c r="J1014" s="35"/>
      <c r="K1014" s="35"/>
      <c r="L1014" s="38"/>
      <c r="M1014" s="35"/>
      <c r="N1014" s="35"/>
      <c r="O1014" s="35"/>
      <c r="P1014" s="35"/>
      <c r="Q1014" s="34"/>
      <c r="R1014" s="35"/>
      <c r="S1014" s="35"/>
      <c r="T1014" s="39"/>
      <c r="U1014" s="35"/>
      <c r="V1014" s="35"/>
      <c r="W1014" s="38"/>
      <c r="X1014" s="35"/>
      <c r="Y1014" s="40"/>
      <c r="Z1014" s="35"/>
      <c r="AA1014" s="35"/>
      <c r="AB1014" s="171" t="str" cm="1">
        <f t="array" ref="AB1014">IFERROR(IF(COUNTA('Detailed Inventory'!$B1014:$AA1014)=0,"",IF(AND($B1014="",$C1014=""),"Error: Missing Response in Column B or C",IF(OR($E1014="",$Q1014=""),"Error: Missing Response in Column E or Q",INDEX(SL_Class[Entire SL Classification],MATCH(SUMIFS(SL_Class[Unique ID],SL_Class[UpSys SL Material],I1014,SL_Class[UpSys Ever Previously Lead],H1014,SL_Class[DownCus SL Material],T1014),SL_Class[Unique ID],0),0)))),"Error: Invalid Column H, I, or T. Check spelling &amp; valid options (see dropdown)")</f>
        <v/>
      </c>
      <c r="AC1014" s="32"/>
      <c r="AD1014" s="31" t="b">
        <f t="shared" si="30"/>
        <v>0</v>
      </c>
      <c r="AE1014" s="31" t="b">
        <f t="shared" si="31"/>
        <v>0</v>
      </c>
    </row>
    <row r="1015" spans="1:31" ht="50.15" customHeight="1" x14ac:dyDescent="0.35">
      <c r="A1015" s="100">
        <v>1010</v>
      </c>
      <c r="B1015" s="34"/>
      <c r="C1015" s="35"/>
      <c r="D1015" s="36"/>
      <c r="E1015" s="34"/>
      <c r="F1015" s="35"/>
      <c r="G1015" s="35"/>
      <c r="H1015" s="34"/>
      <c r="I1015" s="37"/>
      <c r="J1015" s="35"/>
      <c r="K1015" s="35"/>
      <c r="L1015" s="38"/>
      <c r="M1015" s="35"/>
      <c r="N1015" s="35"/>
      <c r="O1015" s="35"/>
      <c r="P1015" s="35"/>
      <c r="Q1015" s="34"/>
      <c r="R1015" s="35"/>
      <c r="S1015" s="35"/>
      <c r="T1015" s="39"/>
      <c r="U1015" s="35"/>
      <c r="V1015" s="35"/>
      <c r="W1015" s="38"/>
      <c r="X1015" s="35"/>
      <c r="Y1015" s="40"/>
      <c r="Z1015" s="35"/>
      <c r="AA1015" s="35"/>
      <c r="AB1015" s="171" t="str" cm="1">
        <f t="array" ref="AB1015">IFERROR(IF(COUNTA('Detailed Inventory'!$B1015:$AA1015)=0,"",IF(AND($B1015="",$C1015=""),"Error: Missing Response in Column B or C",IF(OR($E1015="",$Q1015=""),"Error: Missing Response in Column E or Q",INDEX(SL_Class[Entire SL Classification],MATCH(SUMIFS(SL_Class[Unique ID],SL_Class[UpSys SL Material],I1015,SL_Class[UpSys Ever Previously Lead],H1015,SL_Class[DownCus SL Material],T1015),SL_Class[Unique ID],0),0)))),"Error: Invalid Column H, I, or T. Check spelling &amp; valid options (see dropdown)")</f>
        <v/>
      </c>
      <c r="AC1015" s="32"/>
      <c r="AD1015" s="31" t="b">
        <f t="shared" si="30"/>
        <v>0</v>
      </c>
      <c r="AE1015" s="31" t="b">
        <f t="shared" si="31"/>
        <v>0</v>
      </c>
    </row>
    <row r="1016" spans="1:31" ht="50.15" customHeight="1" x14ac:dyDescent="0.35">
      <c r="A1016" s="101">
        <v>1011</v>
      </c>
      <c r="B1016" s="34"/>
      <c r="C1016" s="35"/>
      <c r="D1016" s="36"/>
      <c r="E1016" s="34"/>
      <c r="F1016" s="35"/>
      <c r="G1016" s="35"/>
      <c r="H1016" s="34"/>
      <c r="I1016" s="37"/>
      <c r="J1016" s="35"/>
      <c r="K1016" s="35"/>
      <c r="L1016" s="38"/>
      <c r="M1016" s="35"/>
      <c r="N1016" s="35"/>
      <c r="O1016" s="35"/>
      <c r="P1016" s="35"/>
      <c r="Q1016" s="34"/>
      <c r="R1016" s="35"/>
      <c r="S1016" s="35"/>
      <c r="T1016" s="39"/>
      <c r="U1016" s="35"/>
      <c r="V1016" s="35"/>
      <c r="W1016" s="38"/>
      <c r="X1016" s="35"/>
      <c r="Y1016" s="40"/>
      <c r="Z1016" s="35"/>
      <c r="AA1016" s="35"/>
      <c r="AB1016" s="171" t="str" cm="1">
        <f t="array" ref="AB1016">IFERROR(IF(COUNTA('Detailed Inventory'!$B1016:$AA1016)=0,"",IF(AND($B1016="",$C1016=""),"Error: Missing Response in Column B or C",IF(OR($E1016="",$Q1016=""),"Error: Missing Response in Column E or Q",INDEX(SL_Class[Entire SL Classification],MATCH(SUMIFS(SL_Class[Unique ID],SL_Class[UpSys SL Material],I1016,SL_Class[UpSys Ever Previously Lead],H1016,SL_Class[DownCus SL Material],T1016),SL_Class[Unique ID],0),0)))),"Error: Invalid Column H, I, or T. Check spelling &amp; valid options (see dropdown)")</f>
        <v/>
      </c>
      <c r="AC1016" s="32"/>
      <c r="AD1016" s="31" t="b">
        <f t="shared" si="30"/>
        <v>0</v>
      </c>
      <c r="AE1016" s="31" t="b">
        <f t="shared" si="31"/>
        <v>0</v>
      </c>
    </row>
    <row r="1017" spans="1:31" ht="50.15" customHeight="1" x14ac:dyDescent="0.35">
      <c r="A1017" s="100">
        <v>1012</v>
      </c>
      <c r="B1017" s="34"/>
      <c r="C1017" s="35"/>
      <c r="D1017" s="36"/>
      <c r="E1017" s="34"/>
      <c r="F1017" s="35"/>
      <c r="G1017" s="35"/>
      <c r="H1017" s="34"/>
      <c r="I1017" s="37"/>
      <c r="J1017" s="35"/>
      <c r="K1017" s="35"/>
      <c r="L1017" s="38"/>
      <c r="M1017" s="35"/>
      <c r="N1017" s="35"/>
      <c r="O1017" s="35"/>
      <c r="P1017" s="35"/>
      <c r="Q1017" s="34"/>
      <c r="R1017" s="35"/>
      <c r="S1017" s="35"/>
      <c r="T1017" s="39"/>
      <c r="U1017" s="35"/>
      <c r="V1017" s="35"/>
      <c r="W1017" s="38"/>
      <c r="X1017" s="35"/>
      <c r="Y1017" s="40"/>
      <c r="Z1017" s="35"/>
      <c r="AA1017" s="35"/>
      <c r="AB1017" s="171" t="str" cm="1">
        <f t="array" ref="AB1017">IFERROR(IF(COUNTA('Detailed Inventory'!$B1017:$AA1017)=0,"",IF(AND($B1017="",$C1017=""),"Error: Missing Response in Column B or C",IF(OR($E1017="",$Q1017=""),"Error: Missing Response in Column E or Q",INDEX(SL_Class[Entire SL Classification],MATCH(SUMIFS(SL_Class[Unique ID],SL_Class[UpSys SL Material],I1017,SL_Class[UpSys Ever Previously Lead],H1017,SL_Class[DownCus SL Material],T1017),SL_Class[Unique ID],0),0)))),"Error: Invalid Column H, I, or T. Check spelling &amp; valid options (see dropdown)")</f>
        <v/>
      </c>
      <c r="AC1017" s="32"/>
      <c r="AD1017" s="31" t="b">
        <f t="shared" si="30"/>
        <v>0</v>
      </c>
      <c r="AE1017" s="31" t="b">
        <f t="shared" si="31"/>
        <v>0</v>
      </c>
    </row>
    <row r="1018" spans="1:31" ht="50.15" customHeight="1" x14ac:dyDescent="0.35">
      <c r="A1018" s="101">
        <v>1013</v>
      </c>
      <c r="B1018" s="53"/>
      <c r="C1018" s="41"/>
      <c r="D1018" s="54"/>
      <c r="E1018" s="53"/>
      <c r="F1018" s="41"/>
      <c r="G1018" s="41"/>
      <c r="H1018" s="53"/>
      <c r="I1018" s="55"/>
      <c r="J1018" s="41"/>
      <c r="K1018" s="41"/>
      <c r="L1018" s="56"/>
      <c r="M1018" s="41"/>
      <c r="N1018" s="41"/>
      <c r="O1018" s="41"/>
      <c r="P1018" s="41"/>
      <c r="Q1018" s="53"/>
      <c r="R1018" s="41"/>
      <c r="S1018" s="41"/>
      <c r="T1018" s="57"/>
      <c r="U1018" s="41"/>
      <c r="V1018" s="41"/>
      <c r="W1018" s="56"/>
      <c r="X1018" s="41"/>
      <c r="Y1018" s="58"/>
      <c r="Z1018" s="41"/>
      <c r="AA1018" s="41"/>
      <c r="AB1018" s="171" t="str" cm="1">
        <f t="array" ref="AB1018">IFERROR(IF(COUNTA('Detailed Inventory'!$B1018:$AA1018)=0,"",IF(AND($B1018="",$C1018=""),"Error: Missing Response in Column B or C",IF(OR($E1018="",$Q1018=""),"Error: Missing Response in Column E or Q",INDEX(SL_Class[Entire SL Classification],MATCH(SUMIFS(SL_Class[Unique ID],SL_Class[UpSys SL Material],I1018,SL_Class[UpSys Ever Previously Lead],H1018,SL_Class[DownCus SL Material],T1018),SL_Class[Unique ID],0),0)))),"Error: Invalid Column H, I, or T. Check spelling &amp; valid options (see dropdown)")</f>
        <v/>
      </c>
      <c r="AC1018" s="32"/>
      <c r="AD1018" s="31" t="b">
        <f t="shared" si="30"/>
        <v>0</v>
      </c>
      <c r="AE1018" s="31" t="b">
        <f t="shared" si="31"/>
        <v>0</v>
      </c>
    </row>
    <row r="1019" spans="1:31" ht="50.15" customHeight="1" x14ac:dyDescent="0.35">
      <c r="A1019" s="100">
        <v>1014</v>
      </c>
      <c r="B1019" s="34"/>
      <c r="C1019" s="35"/>
      <c r="D1019" s="36"/>
      <c r="E1019" s="34"/>
      <c r="F1019" s="35"/>
      <c r="G1019" s="35"/>
      <c r="H1019" s="34"/>
      <c r="I1019" s="37"/>
      <c r="J1019" s="35"/>
      <c r="K1019" s="35"/>
      <c r="L1019" s="38"/>
      <c r="M1019" s="35"/>
      <c r="N1019" s="35"/>
      <c r="O1019" s="35"/>
      <c r="P1019" s="35"/>
      <c r="Q1019" s="34"/>
      <c r="R1019" s="35"/>
      <c r="S1019" s="35"/>
      <c r="T1019" s="39"/>
      <c r="U1019" s="35"/>
      <c r="V1019" s="35"/>
      <c r="W1019" s="38"/>
      <c r="X1019" s="35"/>
      <c r="Y1019" s="40"/>
      <c r="Z1019" s="35"/>
      <c r="AA1019" s="35"/>
      <c r="AB1019" s="171" t="str" cm="1">
        <f t="array" ref="AB1019">IFERROR(IF(COUNTA('Detailed Inventory'!$B1019:$AA1019)=0,"",IF(AND($B1019="",$C1019=""),"Error: Missing Response in Column B or C",IF(OR($E1019="",$Q1019=""),"Error: Missing Response in Column E or Q",INDEX(SL_Class[Entire SL Classification],MATCH(SUMIFS(SL_Class[Unique ID],SL_Class[UpSys SL Material],I1019,SL_Class[UpSys Ever Previously Lead],H1019,SL_Class[DownCus SL Material],T1019),SL_Class[Unique ID],0),0)))),"Error: Invalid Column H, I, or T. Check spelling &amp; valid options (see dropdown)")</f>
        <v/>
      </c>
      <c r="AC1019" s="32"/>
      <c r="AD1019" s="31" t="b">
        <f t="shared" si="30"/>
        <v>0</v>
      </c>
      <c r="AE1019" s="31" t="b">
        <f t="shared" si="31"/>
        <v>0</v>
      </c>
    </row>
    <row r="1020" spans="1:31" ht="50.15" customHeight="1" x14ac:dyDescent="0.35">
      <c r="A1020" s="101">
        <v>1015</v>
      </c>
      <c r="B1020" s="34"/>
      <c r="C1020" s="35"/>
      <c r="D1020" s="36"/>
      <c r="E1020" s="34"/>
      <c r="F1020" s="35"/>
      <c r="G1020" s="35"/>
      <c r="H1020" s="34"/>
      <c r="I1020" s="37"/>
      <c r="J1020" s="35"/>
      <c r="K1020" s="35"/>
      <c r="L1020" s="38"/>
      <c r="M1020" s="35"/>
      <c r="N1020" s="35"/>
      <c r="O1020" s="35"/>
      <c r="P1020" s="35"/>
      <c r="Q1020" s="34"/>
      <c r="R1020" s="35"/>
      <c r="S1020" s="35"/>
      <c r="T1020" s="39"/>
      <c r="U1020" s="35"/>
      <c r="V1020" s="35"/>
      <c r="W1020" s="38"/>
      <c r="X1020" s="35"/>
      <c r="Y1020" s="40"/>
      <c r="Z1020" s="35"/>
      <c r="AA1020" s="35"/>
      <c r="AB1020" s="171" t="str" cm="1">
        <f t="array" ref="AB1020">IFERROR(IF(COUNTA('Detailed Inventory'!$B1020:$AA1020)=0,"",IF(AND($B1020="",$C1020=""),"Error: Missing Response in Column B or C",IF(OR($E1020="",$Q1020=""),"Error: Missing Response in Column E or Q",INDEX(SL_Class[Entire SL Classification],MATCH(SUMIFS(SL_Class[Unique ID],SL_Class[UpSys SL Material],I1020,SL_Class[UpSys Ever Previously Lead],H1020,SL_Class[DownCus SL Material],T1020),SL_Class[Unique ID],0),0)))),"Error: Invalid Column H, I, or T. Check spelling &amp; valid options (see dropdown)")</f>
        <v/>
      </c>
      <c r="AC1020" s="32"/>
      <c r="AD1020" s="31" t="b">
        <f t="shared" si="30"/>
        <v>0</v>
      </c>
      <c r="AE1020" s="31" t="b">
        <f t="shared" si="31"/>
        <v>0</v>
      </c>
    </row>
    <row r="1021" spans="1:31" ht="50.15" customHeight="1" x14ac:dyDescent="0.35">
      <c r="A1021" s="100">
        <v>1016</v>
      </c>
      <c r="B1021" s="34"/>
      <c r="C1021" s="35"/>
      <c r="D1021" s="36"/>
      <c r="E1021" s="34"/>
      <c r="F1021" s="35"/>
      <c r="G1021" s="35"/>
      <c r="H1021" s="34"/>
      <c r="I1021" s="37"/>
      <c r="J1021" s="35"/>
      <c r="K1021" s="35"/>
      <c r="L1021" s="38"/>
      <c r="M1021" s="35"/>
      <c r="N1021" s="35"/>
      <c r="O1021" s="35"/>
      <c r="P1021" s="35"/>
      <c r="Q1021" s="34"/>
      <c r="R1021" s="35"/>
      <c r="S1021" s="35"/>
      <c r="T1021" s="39"/>
      <c r="U1021" s="35"/>
      <c r="V1021" s="35"/>
      <c r="W1021" s="38"/>
      <c r="X1021" s="35"/>
      <c r="Y1021" s="40"/>
      <c r="Z1021" s="35"/>
      <c r="AA1021" s="35"/>
      <c r="AB1021" s="171" t="str" cm="1">
        <f t="array" ref="AB1021">IFERROR(IF(COUNTA('Detailed Inventory'!$B1021:$AA1021)=0,"",IF(AND($B1021="",$C1021=""),"Error: Missing Response in Column B or C",IF(OR($E1021="",$Q1021=""),"Error: Missing Response in Column E or Q",INDEX(SL_Class[Entire SL Classification],MATCH(SUMIFS(SL_Class[Unique ID],SL_Class[UpSys SL Material],I1021,SL_Class[UpSys Ever Previously Lead],H1021,SL_Class[DownCus SL Material],T1021),SL_Class[Unique ID],0),0)))),"Error: Invalid Column H, I, or T. Check spelling &amp; valid options (see dropdown)")</f>
        <v/>
      </c>
      <c r="AC1021" s="32"/>
      <c r="AD1021" s="31" t="b">
        <f t="shared" si="30"/>
        <v>0</v>
      </c>
      <c r="AE1021" s="31" t="b">
        <f t="shared" si="31"/>
        <v>0</v>
      </c>
    </row>
    <row r="1022" spans="1:31" ht="50.15" customHeight="1" x14ac:dyDescent="0.35">
      <c r="A1022" s="101">
        <v>1017</v>
      </c>
      <c r="B1022" s="53"/>
      <c r="C1022" s="41"/>
      <c r="D1022" s="54"/>
      <c r="E1022" s="53"/>
      <c r="F1022" s="41"/>
      <c r="G1022" s="41"/>
      <c r="H1022" s="53"/>
      <c r="I1022" s="55"/>
      <c r="J1022" s="41"/>
      <c r="K1022" s="41"/>
      <c r="L1022" s="56"/>
      <c r="M1022" s="41"/>
      <c r="N1022" s="41"/>
      <c r="O1022" s="41"/>
      <c r="P1022" s="41"/>
      <c r="Q1022" s="53"/>
      <c r="R1022" s="41"/>
      <c r="S1022" s="41"/>
      <c r="T1022" s="57"/>
      <c r="U1022" s="41"/>
      <c r="V1022" s="41"/>
      <c r="W1022" s="56"/>
      <c r="X1022" s="41"/>
      <c r="Y1022" s="58"/>
      <c r="Z1022" s="41"/>
      <c r="AA1022" s="41"/>
      <c r="AB1022" s="171" t="str" cm="1">
        <f t="array" ref="AB1022">IFERROR(IF(COUNTA('Detailed Inventory'!$B1022:$AA1022)=0,"",IF(AND($B1022="",$C1022=""),"Error: Missing Response in Column B or C",IF(OR($E1022="",$Q1022=""),"Error: Missing Response in Column E or Q",INDEX(SL_Class[Entire SL Classification],MATCH(SUMIFS(SL_Class[Unique ID],SL_Class[UpSys SL Material],I1022,SL_Class[UpSys Ever Previously Lead],H1022,SL_Class[DownCus SL Material],T1022),SL_Class[Unique ID],0),0)))),"Error: Invalid Column H, I, or T. Check spelling &amp; valid options (see dropdown)")</f>
        <v/>
      </c>
      <c r="AC1022" s="32"/>
      <c r="AD1022" s="31" t="b">
        <f t="shared" si="30"/>
        <v>0</v>
      </c>
      <c r="AE1022" s="31" t="b">
        <f t="shared" si="31"/>
        <v>0</v>
      </c>
    </row>
    <row r="1023" spans="1:31" ht="50.15" customHeight="1" x14ac:dyDescent="0.35">
      <c r="A1023" s="100">
        <v>1018</v>
      </c>
      <c r="B1023" s="53"/>
      <c r="C1023" s="41"/>
      <c r="D1023" s="54"/>
      <c r="E1023" s="53"/>
      <c r="F1023" s="41"/>
      <c r="G1023" s="41"/>
      <c r="H1023" s="53"/>
      <c r="I1023" s="55"/>
      <c r="J1023" s="41"/>
      <c r="K1023" s="41"/>
      <c r="L1023" s="56"/>
      <c r="M1023" s="41"/>
      <c r="N1023" s="41"/>
      <c r="O1023" s="41"/>
      <c r="P1023" s="41"/>
      <c r="Q1023" s="53"/>
      <c r="R1023" s="41"/>
      <c r="S1023" s="41"/>
      <c r="T1023" s="57"/>
      <c r="U1023" s="41"/>
      <c r="V1023" s="41"/>
      <c r="W1023" s="56"/>
      <c r="X1023" s="41"/>
      <c r="Y1023" s="58"/>
      <c r="Z1023" s="41"/>
      <c r="AA1023" s="41"/>
      <c r="AB1023" s="171" t="str" cm="1">
        <f t="array" ref="AB1023">IFERROR(IF(COUNTA('Detailed Inventory'!$B1023:$AA1023)=0,"",IF(AND($B1023="",$C1023=""),"Error: Missing Response in Column B or C",IF(OR($E1023="",$Q1023=""),"Error: Missing Response in Column E or Q",INDEX(SL_Class[Entire SL Classification],MATCH(SUMIFS(SL_Class[Unique ID],SL_Class[UpSys SL Material],I1023,SL_Class[UpSys Ever Previously Lead],H1023,SL_Class[DownCus SL Material],T1023),SL_Class[Unique ID],0),0)))),"Error: Invalid Column H, I, or T. Check spelling &amp; valid options (see dropdown)")</f>
        <v/>
      </c>
      <c r="AC1023" s="32"/>
      <c r="AD1023" s="31" t="b">
        <f t="shared" si="30"/>
        <v>0</v>
      </c>
      <c r="AE1023" s="31" t="b">
        <f t="shared" si="31"/>
        <v>0</v>
      </c>
    </row>
    <row r="1024" spans="1:31" ht="50.15" customHeight="1" x14ac:dyDescent="0.35">
      <c r="A1024" s="101">
        <v>1019</v>
      </c>
      <c r="B1024" s="53"/>
      <c r="C1024" s="41"/>
      <c r="D1024" s="54"/>
      <c r="E1024" s="53"/>
      <c r="F1024" s="41"/>
      <c r="G1024" s="41"/>
      <c r="H1024" s="53"/>
      <c r="I1024" s="55"/>
      <c r="J1024" s="41"/>
      <c r="K1024" s="41"/>
      <c r="L1024" s="56"/>
      <c r="M1024" s="41"/>
      <c r="N1024" s="41"/>
      <c r="O1024" s="41"/>
      <c r="P1024" s="41"/>
      <c r="Q1024" s="53"/>
      <c r="R1024" s="41"/>
      <c r="S1024" s="41"/>
      <c r="T1024" s="57"/>
      <c r="U1024" s="41"/>
      <c r="V1024" s="41"/>
      <c r="W1024" s="56"/>
      <c r="X1024" s="41"/>
      <c r="Y1024" s="58"/>
      <c r="Z1024" s="41"/>
      <c r="AA1024" s="41"/>
      <c r="AB1024" s="171" t="str" cm="1">
        <f t="array" ref="AB1024">IFERROR(IF(COUNTA('Detailed Inventory'!$B1024:$AA1024)=0,"",IF(AND($B1024="",$C1024=""),"Error: Missing Response in Column B or C",IF(OR($E1024="",$Q1024=""),"Error: Missing Response in Column E or Q",INDEX(SL_Class[Entire SL Classification],MATCH(SUMIFS(SL_Class[Unique ID],SL_Class[UpSys SL Material],I1024,SL_Class[UpSys Ever Previously Lead],H1024,SL_Class[DownCus SL Material],T1024),SL_Class[Unique ID],0),0)))),"Error: Invalid Column H, I, or T. Check spelling &amp; valid options (see dropdown)")</f>
        <v/>
      </c>
      <c r="AC1024" s="32"/>
      <c r="AD1024" s="31" t="b">
        <f t="shared" si="30"/>
        <v>0</v>
      </c>
      <c r="AE1024" s="31" t="b">
        <f t="shared" si="31"/>
        <v>0</v>
      </c>
    </row>
    <row r="1025" spans="1:31" ht="50.15" customHeight="1" x14ac:dyDescent="0.35">
      <c r="A1025" s="100">
        <v>1020</v>
      </c>
      <c r="B1025" s="53"/>
      <c r="C1025" s="41"/>
      <c r="D1025" s="54"/>
      <c r="E1025" s="53"/>
      <c r="F1025" s="41"/>
      <c r="G1025" s="41"/>
      <c r="H1025" s="53"/>
      <c r="I1025" s="55"/>
      <c r="J1025" s="41"/>
      <c r="K1025" s="41"/>
      <c r="L1025" s="56"/>
      <c r="M1025" s="41"/>
      <c r="N1025" s="41"/>
      <c r="O1025" s="41"/>
      <c r="P1025" s="41"/>
      <c r="Q1025" s="53"/>
      <c r="R1025" s="41"/>
      <c r="S1025" s="41"/>
      <c r="T1025" s="57"/>
      <c r="U1025" s="41"/>
      <c r="V1025" s="41"/>
      <c r="W1025" s="56"/>
      <c r="X1025" s="41"/>
      <c r="Y1025" s="58"/>
      <c r="Z1025" s="41"/>
      <c r="AA1025" s="41"/>
      <c r="AB1025" s="171" t="str" cm="1">
        <f t="array" ref="AB1025">IFERROR(IF(COUNTA('Detailed Inventory'!$B1025:$AA1025)=0,"",IF(AND($B1025="",$C1025=""),"Error: Missing Response in Column B or C",IF(OR($E1025="",$Q1025=""),"Error: Missing Response in Column E or Q",INDEX(SL_Class[Entire SL Classification],MATCH(SUMIFS(SL_Class[Unique ID],SL_Class[UpSys SL Material],I1025,SL_Class[UpSys Ever Previously Lead],H1025,SL_Class[DownCus SL Material],T1025),SL_Class[Unique ID],0),0)))),"Error: Invalid Column H, I, or T. Check spelling &amp; valid options (see dropdown)")</f>
        <v/>
      </c>
      <c r="AC1025" s="32"/>
      <c r="AD1025" s="31" t="b">
        <f t="shared" si="30"/>
        <v>0</v>
      </c>
      <c r="AE1025" s="31" t="b">
        <f t="shared" si="31"/>
        <v>0</v>
      </c>
    </row>
    <row r="1026" spans="1:31" ht="50.15" customHeight="1" x14ac:dyDescent="0.35">
      <c r="A1026" s="101">
        <v>1021</v>
      </c>
      <c r="B1026" s="53"/>
      <c r="C1026" s="41"/>
      <c r="D1026" s="54"/>
      <c r="E1026" s="53"/>
      <c r="F1026" s="41"/>
      <c r="G1026" s="41"/>
      <c r="H1026" s="53"/>
      <c r="I1026" s="55"/>
      <c r="J1026" s="41"/>
      <c r="K1026" s="41"/>
      <c r="L1026" s="56"/>
      <c r="M1026" s="41"/>
      <c r="N1026" s="41"/>
      <c r="O1026" s="41"/>
      <c r="P1026" s="41"/>
      <c r="Q1026" s="53"/>
      <c r="R1026" s="41"/>
      <c r="S1026" s="41"/>
      <c r="T1026" s="57"/>
      <c r="U1026" s="41"/>
      <c r="V1026" s="41"/>
      <c r="W1026" s="56"/>
      <c r="X1026" s="41"/>
      <c r="Y1026" s="58"/>
      <c r="Z1026" s="41"/>
      <c r="AA1026" s="41"/>
      <c r="AB1026" s="171" t="str" cm="1">
        <f t="array" ref="AB1026">IFERROR(IF(COUNTA('Detailed Inventory'!$B1026:$AA1026)=0,"",IF(AND($B1026="",$C1026=""),"Error: Missing Response in Column B or C",IF(OR($E1026="",$Q1026=""),"Error: Missing Response in Column E or Q",INDEX(SL_Class[Entire SL Classification],MATCH(SUMIFS(SL_Class[Unique ID],SL_Class[UpSys SL Material],I1026,SL_Class[UpSys Ever Previously Lead],H1026,SL_Class[DownCus SL Material],T1026),SL_Class[Unique ID],0),0)))),"Error: Invalid Column H, I, or T. Check spelling &amp; valid options (see dropdown)")</f>
        <v/>
      </c>
      <c r="AC1026" s="32"/>
      <c r="AD1026" s="31" t="b">
        <f t="shared" si="30"/>
        <v>0</v>
      </c>
      <c r="AE1026" s="31" t="b">
        <f t="shared" si="31"/>
        <v>0</v>
      </c>
    </row>
    <row r="1027" spans="1:31" ht="50.15" customHeight="1" x14ac:dyDescent="0.35">
      <c r="A1027" s="100">
        <v>1022</v>
      </c>
      <c r="B1027" s="53"/>
      <c r="C1027" s="41"/>
      <c r="D1027" s="54"/>
      <c r="E1027" s="53"/>
      <c r="F1027" s="41"/>
      <c r="G1027" s="41"/>
      <c r="H1027" s="53"/>
      <c r="I1027" s="55"/>
      <c r="J1027" s="41"/>
      <c r="K1027" s="41"/>
      <c r="L1027" s="56"/>
      <c r="M1027" s="41"/>
      <c r="N1027" s="41"/>
      <c r="O1027" s="41"/>
      <c r="P1027" s="41"/>
      <c r="Q1027" s="53"/>
      <c r="R1027" s="41"/>
      <c r="S1027" s="41"/>
      <c r="T1027" s="57"/>
      <c r="U1027" s="41"/>
      <c r="V1027" s="41"/>
      <c r="W1027" s="56"/>
      <c r="X1027" s="41"/>
      <c r="Y1027" s="58"/>
      <c r="Z1027" s="41"/>
      <c r="AA1027" s="41"/>
      <c r="AB1027" s="171" t="str" cm="1">
        <f t="array" ref="AB1027">IFERROR(IF(COUNTA('Detailed Inventory'!$B1027:$AA1027)=0,"",IF(AND($B1027="",$C1027=""),"Error: Missing Response in Column B or C",IF(OR($E1027="",$Q1027=""),"Error: Missing Response in Column E or Q",INDEX(SL_Class[Entire SL Classification],MATCH(SUMIFS(SL_Class[Unique ID],SL_Class[UpSys SL Material],I1027,SL_Class[UpSys Ever Previously Lead],H1027,SL_Class[DownCus SL Material],T1027),SL_Class[Unique ID],0),0)))),"Error: Invalid Column H, I, or T. Check spelling &amp; valid options (see dropdown)")</f>
        <v/>
      </c>
      <c r="AC1027" s="32"/>
      <c r="AD1027" s="31" t="b">
        <f t="shared" si="30"/>
        <v>0</v>
      </c>
      <c r="AE1027" s="31" t="b">
        <f t="shared" si="31"/>
        <v>0</v>
      </c>
    </row>
    <row r="1028" spans="1:31" ht="50.15" customHeight="1" x14ac:dyDescent="0.35">
      <c r="A1028" s="101">
        <v>1023</v>
      </c>
      <c r="B1028" s="53"/>
      <c r="C1028" s="41"/>
      <c r="D1028" s="54"/>
      <c r="E1028" s="53"/>
      <c r="F1028" s="41"/>
      <c r="G1028" s="41"/>
      <c r="H1028" s="53"/>
      <c r="I1028" s="55"/>
      <c r="J1028" s="41"/>
      <c r="K1028" s="41"/>
      <c r="L1028" s="56"/>
      <c r="M1028" s="41"/>
      <c r="N1028" s="41"/>
      <c r="O1028" s="41"/>
      <c r="P1028" s="41"/>
      <c r="Q1028" s="53"/>
      <c r="R1028" s="41"/>
      <c r="S1028" s="41"/>
      <c r="T1028" s="57"/>
      <c r="U1028" s="41"/>
      <c r="V1028" s="41"/>
      <c r="W1028" s="56"/>
      <c r="X1028" s="41"/>
      <c r="Y1028" s="58"/>
      <c r="Z1028" s="41"/>
      <c r="AA1028" s="41"/>
      <c r="AB1028" s="171" t="str" cm="1">
        <f t="array" ref="AB1028">IFERROR(IF(COUNTA('Detailed Inventory'!$B1028:$AA1028)=0,"",IF(AND($B1028="",$C1028=""),"Error: Missing Response in Column B or C",IF(OR($E1028="",$Q1028=""),"Error: Missing Response in Column E or Q",INDEX(SL_Class[Entire SL Classification],MATCH(SUMIFS(SL_Class[Unique ID],SL_Class[UpSys SL Material],I1028,SL_Class[UpSys Ever Previously Lead],H1028,SL_Class[DownCus SL Material],T1028),SL_Class[Unique ID],0),0)))),"Error: Invalid Column H, I, or T. Check spelling &amp; valid options (see dropdown)")</f>
        <v/>
      </c>
      <c r="AC1028" s="32"/>
      <c r="AD1028" s="31" t="b">
        <f t="shared" si="30"/>
        <v>0</v>
      </c>
      <c r="AE1028" s="31" t="b">
        <f t="shared" si="31"/>
        <v>0</v>
      </c>
    </row>
    <row r="1029" spans="1:31" ht="50.15" customHeight="1" x14ac:dyDescent="0.35">
      <c r="A1029" s="100">
        <v>1024</v>
      </c>
      <c r="B1029" s="53"/>
      <c r="C1029" s="41"/>
      <c r="D1029" s="54"/>
      <c r="E1029" s="53"/>
      <c r="F1029" s="41"/>
      <c r="G1029" s="41"/>
      <c r="H1029" s="53"/>
      <c r="I1029" s="55"/>
      <c r="J1029" s="41"/>
      <c r="K1029" s="41"/>
      <c r="L1029" s="56"/>
      <c r="M1029" s="41"/>
      <c r="N1029" s="41"/>
      <c r="O1029" s="41"/>
      <c r="P1029" s="41"/>
      <c r="Q1029" s="53"/>
      <c r="R1029" s="41"/>
      <c r="S1029" s="41"/>
      <c r="T1029" s="57"/>
      <c r="U1029" s="41"/>
      <c r="V1029" s="41"/>
      <c r="W1029" s="56"/>
      <c r="X1029" s="41"/>
      <c r="Y1029" s="58"/>
      <c r="Z1029" s="41"/>
      <c r="AA1029" s="41"/>
      <c r="AB1029" s="171" t="str" cm="1">
        <f t="array" ref="AB1029">IFERROR(IF(COUNTA('Detailed Inventory'!$B1029:$AA1029)=0,"",IF(AND($B1029="",$C1029=""),"Error: Missing Response in Column B or C",IF(OR($E1029="",$Q1029=""),"Error: Missing Response in Column E or Q",INDEX(SL_Class[Entire SL Classification],MATCH(SUMIFS(SL_Class[Unique ID],SL_Class[UpSys SL Material],I1029,SL_Class[UpSys Ever Previously Lead],H1029,SL_Class[DownCus SL Material],T1029),SL_Class[Unique ID],0),0)))),"Error: Invalid Column H, I, or T. Check spelling &amp; valid options (see dropdown)")</f>
        <v/>
      </c>
      <c r="AC1029" s="32"/>
      <c r="AD1029" s="31" t="b">
        <f t="shared" si="30"/>
        <v>0</v>
      </c>
      <c r="AE1029" s="31" t="b">
        <f t="shared" si="31"/>
        <v>0</v>
      </c>
    </row>
    <row r="1030" spans="1:31" ht="50.15" customHeight="1" x14ac:dyDescent="0.35">
      <c r="A1030" s="101">
        <v>1025</v>
      </c>
      <c r="B1030" s="53"/>
      <c r="C1030" s="41"/>
      <c r="D1030" s="54"/>
      <c r="E1030" s="53"/>
      <c r="F1030" s="41"/>
      <c r="G1030" s="41"/>
      <c r="H1030" s="53"/>
      <c r="I1030" s="55"/>
      <c r="J1030" s="41"/>
      <c r="K1030" s="41"/>
      <c r="L1030" s="56"/>
      <c r="M1030" s="41"/>
      <c r="N1030" s="41"/>
      <c r="O1030" s="41"/>
      <c r="P1030" s="41"/>
      <c r="Q1030" s="53"/>
      <c r="R1030" s="41"/>
      <c r="S1030" s="41"/>
      <c r="T1030" s="57"/>
      <c r="U1030" s="41"/>
      <c r="V1030" s="41"/>
      <c r="W1030" s="56"/>
      <c r="X1030" s="41"/>
      <c r="Y1030" s="58"/>
      <c r="Z1030" s="41"/>
      <c r="AA1030" s="41"/>
      <c r="AB1030" s="171" t="str" cm="1">
        <f t="array" ref="AB1030">IFERROR(IF(COUNTA('Detailed Inventory'!$B1030:$AA1030)=0,"",IF(AND($B1030="",$C1030=""),"Error: Missing Response in Column B or C",IF(OR($E1030="",$Q1030=""),"Error: Missing Response in Column E or Q",INDEX(SL_Class[Entire SL Classification],MATCH(SUMIFS(SL_Class[Unique ID],SL_Class[UpSys SL Material],I1030,SL_Class[UpSys Ever Previously Lead],H1030,SL_Class[DownCus SL Material],T1030),SL_Class[Unique ID],0),0)))),"Error: Invalid Column H, I, or T. Check spelling &amp; valid options (see dropdown)")</f>
        <v/>
      </c>
      <c r="AC1030" s="32"/>
      <c r="AD1030" s="31" t="b">
        <f t="shared" ref="AD1030:AD1093" si="32">COUNTIFS($B$6:$B$5005,"&lt;&gt;0",$B$6:$B$5005,"&lt;&gt;",$B$6:$B$5005,B1030)&gt;1</f>
        <v>0</v>
      </c>
      <c r="AE1030" s="31" t="b">
        <f t="shared" ref="AE1030:AE1093" si="33">COUNTIFS($C$6:$C$5005,"&lt;&gt;0",$C$6:$C$5005,"&lt;&gt;",$C$6:$C$5005,C1030)&gt;1</f>
        <v>0</v>
      </c>
    </row>
    <row r="1031" spans="1:31" ht="50.15" customHeight="1" x14ac:dyDescent="0.35">
      <c r="A1031" s="100">
        <v>1026</v>
      </c>
      <c r="B1031" s="53"/>
      <c r="C1031" s="41"/>
      <c r="D1031" s="54"/>
      <c r="E1031" s="53"/>
      <c r="F1031" s="41"/>
      <c r="G1031" s="41"/>
      <c r="H1031" s="53"/>
      <c r="I1031" s="55"/>
      <c r="J1031" s="41"/>
      <c r="K1031" s="41"/>
      <c r="L1031" s="56"/>
      <c r="M1031" s="41"/>
      <c r="N1031" s="41"/>
      <c r="O1031" s="41"/>
      <c r="P1031" s="41"/>
      <c r="Q1031" s="53"/>
      <c r="R1031" s="41"/>
      <c r="S1031" s="41"/>
      <c r="T1031" s="57"/>
      <c r="U1031" s="41"/>
      <c r="V1031" s="41"/>
      <c r="W1031" s="56"/>
      <c r="X1031" s="41"/>
      <c r="Y1031" s="58"/>
      <c r="Z1031" s="41"/>
      <c r="AA1031" s="41"/>
      <c r="AB1031" s="171" t="str" cm="1">
        <f t="array" ref="AB1031">IFERROR(IF(COUNTA('Detailed Inventory'!$B1031:$AA1031)=0,"",IF(AND($B1031="",$C1031=""),"Error: Missing Response in Column B or C",IF(OR($E1031="",$Q1031=""),"Error: Missing Response in Column E or Q",INDEX(SL_Class[Entire SL Classification],MATCH(SUMIFS(SL_Class[Unique ID],SL_Class[UpSys SL Material],I1031,SL_Class[UpSys Ever Previously Lead],H1031,SL_Class[DownCus SL Material],T1031),SL_Class[Unique ID],0),0)))),"Error: Invalid Column H, I, or T. Check spelling &amp; valid options (see dropdown)")</f>
        <v/>
      </c>
      <c r="AC1031" s="32"/>
      <c r="AD1031" s="31" t="b">
        <f t="shared" si="32"/>
        <v>0</v>
      </c>
      <c r="AE1031" s="31" t="b">
        <f t="shared" si="33"/>
        <v>0</v>
      </c>
    </row>
    <row r="1032" spans="1:31" ht="50.15" customHeight="1" x14ac:dyDescent="0.35">
      <c r="A1032" s="101">
        <v>1027</v>
      </c>
      <c r="B1032" s="53"/>
      <c r="C1032" s="41"/>
      <c r="D1032" s="54"/>
      <c r="E1032" s="53"/>
      <c r="F1032" s="41"/>
      <c r="G1032" s="41"/>
      <c r="H1032" s="53"/>
      <c r="I1032" s="55"/>
      <c r="J1032" s="41"/>
      <c r="K1032" s="41"/>
      <c r="L1032" s="56"/>
      <c r="M1032" s="41"/>
      <c r="N1032" s="41"/>
      <c r="O1032" s="41"/>
      <c r="P1032" s="41"/>
      <c r="Q1032" s="53"/>
      <c r="R1032" s="41"/>
      <c r="S1032" s="41"/>
      <c r="T1032" s="57"/>
      <c r="U1032" s="41"/>
      <c r="V1032" s="41"/>
      <c r="W1032" s="56"/>
      <c r="X1032" s="41"/>
      <c r="Y1032" s="58"/>
      <c r="Z1032" s="41"/>
      <c r="AA1032" s="41"/>
      <c r="AB1032" s="171" t="str" cm="1">
        <f t="array" ref="AB1032">IFERROR(IF(COUNTA('Detailed Inventory'!$B1032:$AA1032)=0,"",IF(AND($B1032="",$C1032=""),"Error: Missing Response in Column B or C",IF(OR($E1032="",$Q1032=""),"Error: Missing Response in Column E or Q",INDEX(SL_Class[Entire SL Classification],MATCH(SUMIFS(SL_Class[Unique ID],SL_Class[UpSys SL Material],I1032,SL_Class[UpSys Ever Previously Lead],H1032,SL_Class[DownCus SL Material],T1032),SL_Class[Unique ID],0),0)))),"Error: Invalid Column H, I, or T. Check spelling &amp; valid options (see dropdown)")</f>
        <v/>
      </c>
      <c r="AC1032" s="32"/>
      <c r="AD1032" s="31" t="b">
        <f t="shared" si="32"/>
        <v>0</v>
      </c>
      <c r="AE1032" s="31" t="b">
        <f t="shared" si="33"/>
        <v>0</v>
      </c>
    </row>
    <row r="1033" spans="1:31" ht="50.15" customHeight="1" x14ac:dyDescent="0.35">
      <c r="A1033" s="100">
        <v>1028</v>
      </c>
      <c r="B1033" s="53"/>
      <c r="C1033" s="41"/>
      <c r="D1033" s="54"/>
      <c r="E1033" s="53"/>
      <c r="F1033" s="41"/>
      <c r="G1033" s="41"/>
      <c r="H1033" s="53"/>
      <c r="I1033" s="55"/>
      <c r="J1033" s="41"/>
      <c r="K1033" s="41"/>
      <c r="L1033" s="56"/>
      <c r="M1033" s="41"/>
      <c r="N1033" s="41"/>
      <c r="O1033" s="41"/>
      <c r="P1033" s="41"/>
      <c r="Q1033" s="53"/>
      <c r="R1033" s="41"/>
      <c r="S1033" s="41"/>
      <c r="T1033" s="57"/>
      <c r="U1033" s="41"/>
      <c r="V1033" s="41"/>
      <c r="W1033" s="56"/>
      <c r="X1033" s="41"/>
      <c r="Y1033" s="58"/>
      <c r="Z1033" s="41"/>
      <c r="AA1033" s="41"/>
      <c r="AB1033" s="171" t="str" cm="1">
        <f t="array" ref="AB1033">IFERROR(IF(COUNTA('Detailed Inventory'!$B1033:$AA1033)=0,"",IF(AND($B1033="",$C1033=""),"Error: Missing Response in Column B or C",IF(OR($E1033="",$Q1033=""),"Error: Missing Response in Column E or Q",INDEX(SL_Class[Entire SL Classification],MATCH(SUMIFS(SL_Class[Unique ID],SL_Class[UpSys SL Material],I1033,SL_Class[UpSys Ever Previously Lead],H1033,SL_Class[DownCus SL Material],T1033),SL_Class[Unique ID],0),0)))),"Error: Invalid Column H, I, or T. Check spelling &amp; valid options (see dropdown)")</f>
        <v/>
      </c>
      <c r="AC1033" s="32"/>
      <c r="AD1033" s="31" t="b">
        <f t="shared" si="32"/>
        <v>0</v>
      </c>
      <c r="AE1033" s="31" t="b">
        <f t="shared" si="33"/>
        <v>0</v>
      </c>
    </row>
    <row r="1034" spans="1:31" ht="50.15" customHeight="1" x14ac:dyDescent="0.35">
      <c r="A1034" s="101">
        <v>1029</v>
      </c>
      <c r="B1034" s="53"/>
      <c r="C1034" s="41"/>
      <c r="D1034" s="54"/>
      <c r="E1034" s="53"/>
      <c r="F1034" s="41"/>
      <c r="G1034" s="41"/>
      <c r="H1034" s="53"/>
      <c r="I1034" s="55"/>
      <c r="J1034" s="41"/>
      <c r="K1034" s="41"/>
      <c r="L1034" s="56"/>
      <c r="M1034" s="41"/>
      <c r="N1034" s="41"/>
      <c r="O1034" s="41"/>
      <c r="P1034" s="41"/>
      <c r="Q1034" s="53"/>
      <c r="R1034" s="41"/>
      <c r="S1034" s="41"/>
      <c r="T1034" s="57"/>
      <c r="U1034" s="41"/>
      <c r="V1034" s="41"/>
      <c r="W1034" s="56"/>
      <c r="X1034" s="41"/>
      <c r="Y1034" s="58"/>
      <c r="Z1034" s="41"/>
      <c r="AA1034" s="41"/>
      <c r="AB1034" s="171" t="str" cm="1">
        <f t="array" ref="AB1034">IFERROR(IF(COUNTA('Detailed Inventory'!$B1034:$AA1034)=0,"",IF(AND($B1034="",$C1034=""),"Error: Missing Response in Column B or C",IF(OR($E1034="",$Q1034=""),"Error: Missing Response in Column E or Q",INDEX(SL_Class[Entire SL Classification],MATCH(SUMIFS(SL_Class[Unique ID],SL_Class[UpSys SL Material],I1034,SL_Class[UpSys Ever Previously Lead],H1034,SL_Class[DownCus SL Material],T1034),SL_Class[Unique ID],0),0)))),"Error: Invalid Column H, I, or T. Check spelling &amp; valid options (see dropdown)")</f>
        <v/>
      </c>
      <c r="AC1034" s="32"/>
      <c r="AD1034" s="31" t="b">
        <f t="shared" si="32"/>
        <v>0</v>
      </c>
      <c r="AE1034" s="31" t="b">
        <f t="shared" si="33"/>
        <v>0</v>
      </c>
    </row>
    <row r="1035" spans="1:31" ht="50.15" customHeight="1" x14ac:dyDescent="0.35">
      <c r="A1035" s="100">
        <v>1030</v>
      </c>
      <c r="B1035" s="53"/>
      <c r="C1035" s="41"/>
      <c r="D1035" s="54"/>
      <c r="E1035" s="53"/>
      <c r="F1035" s="41"/>
      <c r="G1035" s="41"/>
      <c r="H1035" s="53"/>
      <c r="I1035" s="55"/>
      <c r="J1035" s="41"/>
      <c r="K1035" s="41"/>
      <c r="L1035" s="56"/>
      <c r="M1035" s="41"/>
      <c r="N1035" s="41"/>
      <c r="O1035" s="41"/>
      <c r="P1035" s="41"/>
      <c r="Q1035" s="53"/>
      <c r="R1035" s="41"/>
      <c r="S1035" s="41"/>
      <c r="T1035" s="57"/>
      <c r="U1035" s="41"/>
      <c r="V1035" s="41"/>
      <c r="W1035" s="56"/>
      <c r="X1035" s="41"/>
      <c r="Y1035" s="58"/>
      <c r="Z1035" s="41"/>
      <c r="AA1035" s="41"/>
      <c r="AB1035" s="171" t="str" cm="1">
        <f t="array" ref="AB1035">IFERROR(IF(COUNTA('Detailed Inventory'!$B1035:$AA1035)=0,"",IF(AND($B1035="",$C1035=""),"Error: Missing Response in Column B or C",IF(OR($E1035="",$Q1035=""),"Error: Missing Response in Column E or Q",INDEX(SL_Class[Entire SL Classification],MATCH(SUMIFS(SL_Class[Unique ID],SL_Class[UpSys SL Material],I1035,SL_Class[UpSys Ever Previously Lead],H1035,SL_Class[DownCus SL Material],T1035),SL_Class[Unique ID],0),0)))),"Error: Invalid Column H, I, or T. Check spelling &amp; valid options (see dropdown)")</f>
        <v/>
      </c>
      <c r="AC1035" s="32"/>
      <c r="AD1035" s="31" t="b">
        <f t="shared" si="32"/>
        <v>0</v>
      </c>
      <c r="AE1035" s="31" t="b">
        <f t="shared" si="33"/>
        <v>0</v>
      </c>
    </row>
    <row r="1036" spans="1:31" ht="50.15" customHeight="1" x14ac:dyDescent="0.35">
      <c r="A1036" s="101">
        <v>1031</v>
      </c>
      <c r="B1036" s="53"/>
      <c r="C1036" s="41"/>
      <c r="D1036" s="54"/>
      <c r="E1036" s="53"/>
      <c r="F1036" s="41"/>
      <c r="G1036" s="41"/>
      <c r="H1036" s="53"/>
      <c r="I1036" s="55"/>
      <c r="J1036" s="41"/>
      <c r="K1036" s="41"/>
      <c r="L1036" s="56"/>
      <c r="M1036" s="41"/>
      <c r="N1036" s="41"/>
      <c r="O1036" s="41"/>
      <c r="P1036" s="41"/>
      <c r="Q1036" s="53"/>
      <c r="R1036" s="41"/>
      <c r="S1036" s="41"/>
      <c r="T1036" s="57"/>
      <c r="U1036" s="41"/>
      <c r="V1036" s="41"/>
      <c r="W1036" s="56"/>
      <c r="X1036" s="41"/>
      <c r="Y1036" s="58"/>
      <c r="Z1036" s="41"/>
      <c r="AA1036" s="41"/>
      <c r="AB1036" s="171" t="str" cm="1">
        <f t="array" ref="AB1036">IFERROR(IF(COUNTA('Detailed Inventory'!$B1036:$AA1036)=0,"",IF(AND($B1036="",$C1036=""),"Error: Missing Response in Column B or C",IF(OR($E1036="",$Q1036=""),"Error: Missing Response in Column E or Q",INDEX(SL_Class[Entire SL Classification],MATCH(SUMIFS(SL_Class[Unique ID],SL_Class[UpSys SL Material],I1036,SL_Class[UpSys Ever Previously Lead],H1036,SL_Class[DownCus SL Material],T1036),SL_Class[Unique ID],0),0)))),"Error: Invalid Column H, I, or T. Check spelling &amp; valid options (see dropdown)")</f>
        <v/>
      </c>
      <c r="AC1036" s="32"/>
      <c r="AD1036" s="31" t="b">
        <f t="shared" si="32"/>
        <v>0</v>
      </c>
      <c r="AE1036" s="31" t="b">
        <f t="shared" si="33"/>
        <v>0</v>
      </c>
    </row>
    <row r="1037" spans="1:31" ht="50.15" customHeight="1" x14ac:dyDescent="0.35">
      <c r="A1037" s="100">
        <v>1032</v>
      </c>
      <c r="B1037" s="53"/>
      <c r="C1037" s="41"/>
      <c r="D1037" s="54"/>
      <c r="E1037" s="53"/>
      <c r="F1037" s="41"/>
      <c r="G1037" s="41"/>
      <c r="H1037" s="53"/>
      <c r="I1037" s="55"/>
      <c r="J1037" s="41"/>
      <c r="K1037" s="41"/>
      <c r="L1037" s="56"/>
      <c r="M1037" s="41"/>
      <c r="N1037" s="41"/>
      <c r="O1037" s="41"/>
      <c r="P1037" s="41"/>
      <c r="Q1037" s="53"/>
      <c r="R1037" s="41"/>
      <c r="S1037" s="41"/>
      <c r="T1037" s="57"/>
      <c r="U1037" s="41"/>
      <c r="V1037" s="41"/>
      <c r="W1037" s="56"/>
      <c r="X1037" s="41"/>
      <c r="Y1037" s="58"/>
      <c r="Z1037" s="41"/>
      <c r="AA1037" s="41"/>
      <c r="AB1037" s="171" t="str" cm="1">
        <f t="array" ref="AB1037">IFERROR(IF(COUNTA('Detailed Inventory'!$B1037:$AA1037)=0,"",IF(AND($B1037="",$C1037=""),"Error: Missing Response in Column B or C",IF(OR($E1037="",$Q1037=""),"Error: Missing Response in Column E or Q",INDEX(SL_Class[Entire SL Classification],MATCH(SUMIFS(SL_Class[Unique ID],SL_Class[UpSys SL Material],I1037,SL_Class[UpSys Ever Previously Lead],H1037,SL_Class[DownCus SL Material],T1037),SL_Class[Unique ID],0),0)))),"Error: Invalid Column H, I, or T. Check spelling &amp; valid options (see dropdown)")</f>
        <v/>
      </c>
      <c r="AC1037" s="32"/>
      <c r="AD1037" s="31" t="b">
        <f t="shared" si="32"/>
        <v>0</v>
      </c>
      <c r="AE1037" s="31" t="b">
        <f t="shared" si="33"/>
        <v>0</v>
      </c>
    </row>
    <row r="1038" spans="1:31" ht="50.15" customHeight="1" x14ac:dyDescent="0.35">
      <c r="A1038" s="101">
        <v>1033</v>
      </c>
      <c r="B1038" s="53"/>
      <c r="C1038" s="41"/>
      <c r="D1038" s="54"/>
      <c r="E1038" s="53"/>
      <c r="F1038" s="41"/>
      <c r="G1038" s="41"/>
      <c r="H1038" s="53"/>
      <c r="I1038" s="55"/>
      <c r="J1038" s="41"/>
      <c r="K1038" s="41"/>
      <c r="L1038" s="56"/>
      <c r="M1038" s="41"/>
      <c r="N1038" s="41"/>
      <c r="O1038" s="41"/>
      <c r="P1038" s="41"/>
      <c r="Q1038" s="53"/>
      <c r="R1038" s="41"/>
      <c r="S1038" s="41"/>
      <c r="T1038" s="57"/>
      <c r="U1038" s="41"/>
      <c r="V1038" s="41"/>
      <c r="W1038" s="56"/>
      <c r="X1038" s="41"/>
      <c r="Y1038" s="58"/>
      <c r="Z1038" s="41"/>
      <c r="AA1038" s="41"/>
      <c r="AB1038" s="171" t="str" cm="1">
        <f t="array" ref="AB1038">IFERROR(IF(COUNTA('Detailed Inventory'!$B1038:$AA1038)=0,"",IF(AND($B1038="",$C1038=""),"Error: Missing Response in Column B or C",IF(OR($E1038="",$Q1038=""),"Error: Missing Response in Column E or Q",INDEX(SL_Class[Entire SL Classification],MATCH(SUMIFS(SL_Class[Unique ID],SL_Class[UpSys SL Material],I1038,SL_Class[UpSys Ever Previously Lead],H1038,SL_Class[DownCus SL Material],T1038),SL_Class[Unique ID],0),0)))),"Error: Invalid Column H, I, or T. Check spelling &amp; valid options (see dropdown)")</f>
        <v/>
      </c>
      <c r="AC1038" s="32"/>
      <c r="AD1038" s="31" t="b">
        <f t="shared" si="32"/>
        <v>0</v>
      </c>
      <c r="AE1038" s="31" t="b">
        <f t="shared" si="33"/>
        <v>0</v>
      </c>
    </row>
    <row r="1039" spans="1:31" ht="50.15" customHeight="1" x14ac:dyDescent="0.35">
      <c r="A1039" s="100">
        <v>1034</v>
      </c>
      <c r="B1039" s="53"/>
      <c r="C1039" s="41"/>
      <c r="D1039" s="54"/>
      <c r="E1039" s="53"/>
      <c r="F1039" s="41"/>
      <c r="G1039" s="41"/>
      <c r="H1039" s="53"/>
      <c r="I1039" s="55"/>
      <c r="J1039" s="41"/>
      <c r="K1039" s="41"/>
      <c r="L1039" s="56"/>
      <c r="M1039" s="41"/>
      <c r="N1039" s="41"/>
      <c r="O1039" s="41"/>
      <c r="P1039" s="41"/>
      <c r="Q1039" s="53"/>
      <c r="R1039" s="41"/>
      <c r="S1039" s="41"/>
      <c r="T1039" s="57"/>
      <c r="U1039" s="41"/>
      <c r="V1039" s="41"/>
      <c r="W1039" s="56"/>
      <c r="X1039" s="41"/>
      <c r="Y1039" s="58"/>
      <c r="Z1039" s="41"/>
      <c r="AA1039" s="41"/>
      <c r="AB1039" s="171" t="str" cm="1">
        <f t="array" ref="AB1039">IFERROR(IF(COUNTA('Detailed Inventory'!$B1039:$AA1039)=0,"",IF(AND($B1039="",$C1039=""),"Error: Missing Response in Column B or C",IF(OR($E1039="",$Q1039=""),"Error: Missing Response in Column E or Q",INDEX(SL_Class[Entire SL Classification],MATCH(SUMIFS(SL_Class[Unique ID],SL_Class[UpSys SL Material],I1039,SL_Class[UpSys Ever Previously Lead],H1039,SL_Class[DownCus SL Material],T1039),SL_Class[Unique ID],0),0)))),"Error: Invalid Column H, I, or T. Check spelling &amp; valid options (see dropdown)")</f>
        <v/>
      </c>
      <c r="AC1039" s="32"/>
      <c r="AD1039" s="31" t="b">
        <f t="shared" si="32"/>
        <v>0</v>
      </c>
      <c r="AE1039" s="31" t="b">
        <f t="shared" si="33"/>
        <v>0</v>
      </c>
    </row>
    <row r="1040" spans="1:31" ht="50.15" customHeight="1" x14ac:dyDescent="0.35">
      <c r="A1040" s="101">
        <v>1035</v>
      </c>
      <c r="B1040" s="53"/>
      <c r="C1040" s="41"/>
      <c r="D1040" s="54"/>
      <c r="E1040" s="53"/>
      <c r="F1040" s="41"/>
      <c r="G1040" s="41"/>
      <c r="H1040" s="53"/>
      <c r="I1040" s="55"/>
      <c r="J1040" s="41"/>
      <c r="K1040" s="41"/>
      <c r="L1040" s="56"/>
      <c r="M1040" s="41"/>
      <c r="N1040" s="41"/>
      <c r="O1040" s="41"/>
      <c r="P1040" s="41"/>
      <c r="Q1040" s="53"/>
      <c r="R1040" s="41"/>
      <c r="S1040" s="41"/>
      <c r="T1040" s="57"/>
      <c r="U1040" s="41"/>
      <c r="V1040" s="41"/>
      <c r="W1040" s="56"/>
      <c r="X1040" s="41"/>
      <c r="Y1040" s="58"/>
      <c r="Z1040" s="41"/>
      <c r="AA1040" s="41"/>
      <c r="AB1040" s="171" t="str" cm="1">
        <f t="array" ref="AB1040">IFERROR(IF(COUNTA('Detailed Inventory'!$B1040:$AA1040)=0,"",IF(AND($B1040="",$C1040=""),"Error: Missing Response in Column B or C",IF(OR($E1040="",$Q1040=""),"Error: Missing Response in Column E or Q",INDEX(SL_Class[Entire SL Classification],MATCH(SUMIFS(SL_Class[Unique ID],SL_Class[UpSys SL Material],I1040,SL_Class[UpSys Ever Previously Lead],H1040,SL_Class[DownCus SL Material],T1040),SL_Class[Unique ID],0),0)))),"Error: Invalid Column H, I, or T. Check spelling &amp; valid options (see dropdown)")</f>
        <v/>
      </c>
      <c r="AC1040" s="32"/>
      <c r="AD1040" s="31" t="b">
        <f t="shared" si="32"/>
        <v>0</v>
      </c>
      <c r="AE1040" s="31" t="b">
        <f t="shared" si="33"/>
        <v>0</v>
      </c>
    </row>
    <row r="1041" spans="1:31" ht="50.15" customHeight="1" x14ac:dyDescent="0.35">
      <c r="A1041" s="100">
        <v>1036</v>
      </c>
      <c r="B1041" s="53"/>
      <c r="C1041" s="41"/>
      <c r="D1041" s="54"/>
      <c r="E1041" s="53"/>
      <c r="F1041" s="41"/>
      <c r="G1041" s="41"/>
      <c r="H1041" s="53"/>
      <c r="I1041" s="55"/>
      <c r="J1041" s="41"/>
      <c r="K1041" s="41"/>
      <c r="L1041" s="56"/>
      <c r="M1041" s="41"/>
      <c r="N1041" s="41"/>
      <c r="O1041" s="41"/>
      <c r="P1041" s="41"/>
      <c r="Q1041" s="53"/>
      <c r="R1041" s="41"/>
      <c r="S1041" s="41"/>
      <c r="T1041" s="57"/>
      <c r="U1041" s="41"/>
      <c r="V1041" s="41"/>
      <c r="W1041" s="56"/>
      <c r="X1041" s="41"/>
      <c r="Y1041" s="58"/>
      <c r="Z1041" s="41"/>
      <c r="AA1041" s="41"/>
      <c r="AB1041" s="171" t="str" cm="1">
        <f t="array" ref="AB1041">IFERROR(IF(COUNTA('Detailed Inventory'!$B1041:$AA1041)=0,"",IF(AND($B1041="",$C1041=""),"Error: Missing Response in Column B or C",IF(OR($E1041="",$Q1041=""),"Error: Missing Response in Column E or Q",INDEX(SL_Class[Entire SL Classification],MATCH(SUMIFS(SL_Class[Unique ID],SL_Class[UpSys SL Material],I1041,SL_Class[UpSys Ever Previously Lead],H1041,SL_Class[DownCus SL Material],T1041),SL_Class[Unique ID],0),0)))),"Error: Invalid Column H, I, or T. Check spelling &amp; valid options (see dropdown)")</f>
        <v/>
      </c>
      <c r="AC1041" s="32"/>
      <c r="AD1041" s="31" t="b">
        <f t="shared" si="32"/>
        <v>0</v>
      </c>
      <c r="AE1041" s="31" t="b">
        <f t="shared" si="33"/>
        <v>0</v>
      </c>
    </row>
    <row r="1042" spans="1:31" ht="50.15" customHeight="1" x14ac:dyDescent="0.35">
      <c r="A1042" s="101">
        <v>1037</v>
      </c>
      <c r="B1042" s="53"/>
      <c r="C1042" s="41"/>
      <c r="D1042" s="54"/>
      <c r="E1042" s="53"/>
      <c r="F1042" s="41"/>
      <c r="G1042" s="41"/>
      <c r="H1042" s="53"/>
      <c r="I1042" s="55"/>
      <c r="J1042" s="41"/>
      <c r="K1042" s="41"/>
      <c r="L1042" s="56"/>
      <c r="M1042" s="41"/>
      <c r="N1042" s="41"/>
      <c r="O1042" s="41"/>
      <c r="P1042" s="41"/>
      <c r="Q1042" s="53"/>
      <c r="R1042" s="41"/>
      <c r="S1042" s="41"/>
      <c r="T1042" s="57"/>
      <c r="U1042" s="41"/>
      <c r="V1042" s="41"/>
      <c r="W1042" s="56"/>
      <c r="X1042" s="41"/>
      <c r="Y1042" s="58"/>
      <c r="Z1042" s="41"/>
      <c r="AA1042" s="41"/>
      <c r="AB1042" s="171" t="str" cm="1">
        <f t="array" ref="AB1042">IFERROR(IF(COUNTA('Detailed Inventory'!$B1042:$AA1042)=0,"",IF(AND($B1042="",$C1042=""),"Error: Missing Response in Column B or C",IF(OR($E1042="",$Q1042=""),"Error: Missing Response in Column E or Q",INDEX(SL_Class[Entire SL Classification],MATCH(SUMIFS(SL_Class[Unique ID],SL_Class[UpSys SL Material],I1042,SL_Class[UpSys Ever Previously Lead],H1042,SL_Class[DownCus SL Material],T1042),SL_Class[Unique ID],0),0)))),"Error: Invalid Column H, I, or T. Check spelling &amp; valid options (see dropdown)")</f>
        <v/>
      </c>
      <c r="AC1042" s="32"/>
      <c r="AD1042" s="31" t="b">
        <f t="shared" si="32"/>
        <v>0</v>
      </c>
      <c r="AE1042" s="31" t="b">
        <f t="shared" si="33"/>
        <v>0</v>
      </c>
    </row>
    <row r="1043" spans="1:31" ht="50.15" customHeight="1" x14ac:dyDescent="0.35">
      <c r="A1043" s="100">
        <v>1038</v>
      </c>
      <c r="B1043" s="53"/>
      <c r="C1043" s="41"/>
      <c r="D1043" s="54"/>
      <c r="E1043" s="53"/>
      <c r="F1043" s="41"/>
      <c r="G1043" s="41"/>
      <c r="H1043" s="53"/>
      <c r="I1043" s="55"/>
      <c r="J1043" s="41"/>
      <c r="K1043" s="41"/>
      <c r="L1043" s="56"/>
      <c r="M1043" s="41"/>
      <c r="N1043" s="41"/>
      <c r="O1043" s="41"/>
      <c r="P1043" s="41"/>
      <c r="Q1043" s="53"/>
      <c r="R1043" s="41"/>
      <c r="S1043" s="41"/>
      <c r="T1043" s="57"/>
      <c r="U1043" s="41"/>
      <c r="V1043" s="41"/>
      <c r="W1043" s="56"/>
      <c r="X1043" s="41"/>
      <c r="Y1043" s="58"/>
      <c r="Z1043" s="41"/>
      <c r="AA1043" s="41"/>
      <c r="AB1043" s="171" t="str" cm="1">
        <f t="array" ref="AB1043">IFERROR(IF(COUNTA('Detailed Inventory'!$B1043:$AA1043)=0,"",IF(AND($B1043="",$C1043=""),"Error: Missing Response in Column B or C",IF(OR($E1043="",$Q1043=""),"Error: Missing Response in Column E or Q",INDEX(SL_Class[Entire SL Classification],MATCH(SUMIFS(SL_Class[Unique ID],SL_Class[UpSys SL Material],I1043,SL_Class[UpSys Ever Previously Lead],H1043,SL_Class[DownCus SL Material],T1043),SL_Class[Unique ID],0),0)))),"Error: Invalid Column H, I, or T. Check spelling &amp; valid options (see dropdown)")</f>
        <v/>
      </c>
      <c r="AC1043" s="32"/>
      <c r="AD1043" s="31" t="b">
        <f t="shared" si="32"/>
        <v>0</v>
      </c>
      <c r="AE1043" s="31" t="b">
        <f t="shared" si="33"/>
        <v>0</v>
      </c>
    </row>
    <row r="1044" spans="1:31" ht="50.15" customHeight="1" x14ac:dyDescent="0.35">
      <c r="A1044" s="101">
        <v>1039</v>
      </c>
      <c r="B1044" s="53"/>
      <c r="C1044" s="41"/>
      <c r="D1044" s="54"/>
      <c r="E1044" s="53"/>
      <c r="F1044" s="41"/>
      <c r="G1044" s="41"/>
      <c r="H1044" s="53"/>
      <c r="I1044" s="55"/>
      <c r="J1044" s="41"/>
      <c r="K1044" s="41"/>
      <c r="L1044" s="56"/>
      <c r="M1044" s="41"/>
      <c r="N1044" s="41"/>
      <c r="O1044" s="41"/>
      <c r="P1044" s="41"/>
      <c r="Q1044" s="53"/>
      <c r="R1044" s="41"/>
      <c r="S1044" s="41"/>
      <c r="T1044" s="57"/>
      <c r="U1044" s="41"/>
      <c r="V1044" s="41"/>
      <c r="W1044" s="56"/>
      <c r="X1044" s="41"/>
      <c r="Y1044" s="58"/>
      <c r="Z1044" s="41"/>
      <c r="AA1044" s="41"/>
      <c r="AB1044" s="171" t="str" cm="1">
        <f t="array" ref="AB1044">IFERROR(IF(COUNTA('Detailed Inventory'!$B1044:$AA1044)=0,"",IF(AND($B1044="",$C1044=""),"Error: Missing Response in Column B or C",IF(OR($E1044="",$Q1044=""),"Error: Missing Response in Column E or Q",INDEX(SL_Class[Entire SL Classification],MATCH(SUMIFS(SL_Class[Unique ID],SL_Class[UpSys SL Material],I1044,SL_Class[UpSys Ever Previously Lead],H1044,SL_Class[DownCus SL Material],T1044),SL_Class[Unique ID],0),0)))),"Error: Invalid Column H, I, or T. Check spelling &amp; valid options (see dropdown)")</f>
        <v/>
      </c>
      <c r="AC1044" s="32"/>
      <c r="AD1044" s="31" t="b">
        <f t="shared" si="32"/>
        <v>0</v>
      </c>
      <c r="AE1044" s="31" t="b">
        <f t="shared" si="33"/>
        <v>0</v>
      </c>
    </row>
    <row r="1045" spans="1:31" ht="50.15" customHeight="1" x14ac:dyDescent="0.35">
      <c r="A1045" s="100">
        <v>1040</v>
      </c>
      <c r="B1045" s="53"/>
      <c r="C1045" s="41"/>
      <c r="D1045" s="54"/>
      <c r="E1045" s="53"/>
      <c r="F1045" s="41"/>
      <c r="G1045" s="41"/>
      <c r="H1045" s="53"/>
      <c r="I1045" s="55"/>
      <c r="J1045" s="41"/>
      <c r="K1045" s="41"/>
      <c r="L1045" s="56"/>
      <c r="M1045" s="41"/>
      <c r="N1045" s="41"/>
      <c r="O1045" s="41"/>
      <c r="P1045" s="41"/>
      <c r="Q1045" s="53"/>
      <c r="R1045" s="41"/>
      <c r="S1045" s="41"/>
      <c r="T1045" s="57"/>
      <c r="U1045" s="41"/>
      <c r="V1045" s="41"/>
      <c r="W1045" s="56"/>
      <c r="X1045" s="41"/>
      <c r="Y1045" s="58"/>
      <c r="Z1045" s="41"/>
      <c r="AA1045" s="41"/>
      <c r="AB1045" s="171" t="str" cm="1">
        <f t="array" ref="AB1045">IFERROR(IF(COUNTA('Detailed Inventory'!$B1045:$AA1045)=0,"",IF(AND($B1045="",$C1045=""),"Error: Missing Response in Column B or C",IF(OR($E1045="",$Q1045=""),"Error: Missing Response in Column E or Q",INDEX(SL_Class[Entire SL Classification],MATCH(SUMIFS(SL_Class[Unique ID],SL_Class[UpSys SL Material],I1045,SL_Class[UpSys Ever Previously Lead],H1045,SL_Class[DownCus SL Material],T1045),SL_Class[Unique ID],0),0)))),"Error: Invalid Column H, I, or T. Check spelling &amp; valid options (see dropdown)")</f>
        <v/>
      </c>
      <c r="AC1045" s="32"/>
      <c r="AD1045" s="31" t="b">
        <f t="shared" si="32"/>
        <v>0</v>
      </c>
      <c r="AE1045" s="31" t="b">
        <f t="shared" si="33"/>
        <v>0</v>
      </c>
    </row>
    <row r="1046" spans="1:31" ht="50.15" customHeight="1" x14ac:dyDescent="0.35">
      <c r="A1046" s="101">
        <v>1041</v>
      </c>
      <c r="B1046" s="53"/>
      <c r="C1046" s="41"/>
      <c r="D1046" s="54"/>
      <c r="E1046" s="53"/>
      <c r="F1046" s="41"/>
      <c r="G1046" s="41"/>
      <c r="H1046" s="53"/>
      <c r="I1046" s="55"/>
      <c r="J1046" s="41"/>
      <c r="K1046" s="41"/>
      <c r="L1046" s="56"/>
      <c r="M1046" s="41"/>
      <c r="N1046" s="41"/>
      <c r="O1046" s="41"/>
      <c r="P1046" s="41"/>
      <c r="Q1046" s="53"/>
      <c r="R1046" s="41"/>
      <c r="S1046" s="41"/>
      <c r="T1046" s="57"/>
      <c r="U1046" s="41"/>
      <c r="V1046" s="41"/>
      <c r="W1046" s="56"/>
      <c r="X1046" s="41"/>
      <c r="Y1046" s="58"/>
      <c r="Z1046" s="41"/>
      <c r="AA1046" s="41"/>
      <c r="AB1046" s="171" t="str" cm="1">
        <f t="array" ref="AB1046">IFERROR(IF(COUNTA('Detailed Inventory'!$B1046:$AA1046)=0,"",IF(AND($B1046="",$C1046=""),"Error: Missing Response in Column B or C",IF(OR($E1046="",$Q1046=""),"Error: Missing Response in Column E or Q",INDEX(SL_Class[Entire SL Classification],MATCH(SUMIFS(SL_Class[Unique ID],SL_Class[UpSys SL Material],I1046,SL_Class[UpSys Ever Previously Lead],H1046,SL_Class[DownCus SL Material],T1046),SL_Class[Unique ID],0),0)))),"Error: Invalid Column H, I, or T. Check spelling &amp; valid options (see dropdown)")</f>
        <v/>
      </c>
      <c r="AC1046" s="32"/>
      <c r="AD1046" s="31" t="b">
        <f t="shared" si="32"/>
        <v>0</v>
      </c>
      <c r="AE1046" s="31" t="b">
        <f t="shared" si="33"/>
        <v>0</v>
      </c>
    </row>
    <row r="1047" spans="1:31" ht="50.15" customHeight="1" x14ac:dyDescent="0.35">
      <c r="A1047" s="100">
        <v>1042</v>
      </c>
      <c r="B1047" s="53"/>
      <c r="C1047" s="41"/>
      <c r="D1047" s="54"/>
      <c r="E1047" s="53"/>
      <c r="F1047" s="41"/>
      <c r="G1047" s="41"/>
      <c r="H1047" s="53"/>
      <c r="I1047" s="55"/>
      <c r="J1047" s="41"/>
      <c r="K1047" s="41"/>
      <c r="L1047" s="56"/>
      <c r="M1047" s="41"/>
      <c r="N1047" s="41"/>
      <c r="O1047" s="41"/>
      <c r="P1047" s="41"/>
      <c r="Q1047" s="53"/>
      <c r="R1047" s="41"/>
      <c r="S1047" s="41"/>
      <c r="T1047" s="57"/>
      <c r="U1047" s="41"/>
      <c r="V1047" s="41"/>
      <c r="W1047" s="56"/>
      <c r="X1047" s="41"/>
      <c r="Y1047" s="58"/>
      <c r="Z1047" s="41"/>
      <c r="AA1047" s="41"/>
      <c r="AB1047" s="171" t="str" cm="1">
        <f t="array" ref="AB1047">IFERROR(IF(COUNTA('Detailed Inventory'!$B1047:$AA1047)=0,"",IF(AND($B1047="",$C1047=""),"Error: Missing Response in Column B or C",IF(OR($E1047="",$Q1047=""),"Error: Missing Response in Column E or Q",INDEX(SL_Class[Entire SL Classification],MATCH(SUMIFS(SL_Class[Unique ID],SL_Class[UpSys SL Material],I1047,SL_Class[UpSys Ever Previously Lead],H1047,SL_Class[DownCus SL Material],T1047),SL_Class[Unique ID],0),0)))),"Error: Invalid Column H, I, or T. Check spelling &amp; valid options (see dropdown)")</f>
        <v/>
      </c>
      <c r="AC1047" s="32"/>
      <c r="AD1047" s="31" t="b">
        <f t="shared" si="32"/>
        <v>0</v>
      </c>
      <c r="AE1047" s="31" t="b">
        <f t="shared" si="33"/>
        <v>0</v>
      </c>
    </row>
    <row r="1048" spans="1:31" ht="50.15" customHeight="1" x14ac:dyDescent="0.35">
      <c r="A1048" s="101">
        <v>1043</v>
      </c>
      <c r="B1048" s="53"/>
      <c r="C1048" s="41"/>
      <c r="D1048" s="54"/>
      <c r="E1048" s="53"/>
      <c r="F1048" s="41"/>
      <c r="G1048" s="41"/>
      <c r="H1048" s="53"/>
      <c r="I1048" s="55"/>
      <c r="J1048" s="41"/>
      <c r="K1048" s="41"/>
      <c r="L1048" s="56"/>
      <c r="M1048" s="41"/>
      <c r="N1048" s="41"/>
      <c r="O1048" s="41"/>
      <c r="P1048" s="41"/>
      <c r="Q1048" s="53"/>
      <c r="R1048" s="41"/>
      <c r="S1048" s="41"/>
      <c r="T1048" s="57"/>
      <c r="U1048" s="41"/>
      <c r="V1048" s="41"/>
      <c r="W1048" s="56"/>
      <c r="X1048" s="41"/>
      <c r="Y1048" s="58"/>
      <c r="Z1048" s="41"/>
      <c r="AA1048" s="41"/>
      <c r="AB1048" s="171" t="str" cm="1">
        <f t="array" ref="AB1048">IFERROR(IF(COUNTA('Detailed Inventory'!$B1048:$AA1048)=0,"",IF(AND($B1048="",$C1048=""),"Error: Missing Response in Column B or C",IF(OR($E1048="",$Q1048=""),"Error: Missing Response in Column E or Q",INDEX(SL_Class[Entire SL Classification],MATCH(SUMIFS(SL_Class[Unique ID],SL_Class[UpSys SL Material],I1048,SL_Class[UpSys Ever Previously Lead],H1048,SL_Class[DownCus SL Material],T1048),SL_Class[Unique ID],0),0)))),"Error: Invalid Column H, I, or T. Check spelling &amp; valid options (see dropdown)")</f>
        <v/>
      </c>
      <c r="AC1048" s="32"/>
      <c r="AD1048" s="31" t="b">
        <f t="shared" si="32"/>
        <v>0</v>
      </c>
      <c r="AE1048" s="31" t="b">
        <f t="shared" si="33"/>
        <v>0</v>
      </c>
    </row>
    <row r="1049" spans="1:31" ht="50.15" customHeight="1" x14ac:dyDescent="0.35">
      <c r="A1049" s="100">
        <v>1044</v>
      </c>
      <c r="B1049" s="53"/>
      <c r="C1049" s="41"/>
      <c r="D1049" s="54"/>
      <c r="E1049" s="53"/>
      <c r="F1049" s="41"/>
      <c r="G1049" s="41"/>
      <c r="H1049" s="53"/>
      <c r="I1049" s="55"/>
      <c r="J1049" s="41"/>
      <c r="K1049" s="41"/>
      <c r="L1049" s="56"/>
      <c r="M1049" s="41"/>
      <c r="N1049" s="41"/>
      <c r="O1049" s="41"/>
      <c r="P1049" s="41"/>
      <c r="Q1049" s="53"/>
      <c r="R1049" s="41"/>
      <c r="S1049" s="41"/>
      <c r="T1049" s="57"/>
      <c r="U1049" s="41"/>
      <c r="V1049" s="41"/>
      <c r="W1049" s="56"/>
      <c r="X1049" s="41"/>
      <c r="Y1049" s="58"/>
      <c r="Z1049" s="41"/>
      <c r="AA1049" s="41"/>
      <c r="AB1049" s="171" t="str" cm="1">
        <f t="array" ref="AB1049">IFERROR(IF(COUNTA('Detailed Inventory'!$B1049:$AA1049)=0,"",IF(AND($B1049="",$C1049=""),"Error: Missing Response in Column B or C",IF(OR($E1049="",$Q1049=""),"Error: Missing Response in Column E or Q",INDEX(SL_Class[Entire SL Classification],MATCH(SUMIFS(SL_Class[Unique ID],SL_Class[UpSys SL Material],I1049,SL_Class[UpSys Ever Previously Lead],H1049,SL_Class[DownCus SL Material],T1049),SL_Class[Unique ID],0),0)))),"Error: Invalid Column H, I, or T. Check spelling &amp; valid options (see dropdown)")</f>
        <v/>
      </c>
      <c r="AC1049" s="32"/>
      <c r="AD1049" s="31" t="b">
        <f t="shared" si="32"/>
        <v>0</v>
      </c>
      <c r="AE1049" s="31" t="b">
        <f t="shared" si="33"/>
        <v>0</v>
      </c>
    </row>
    <row r="1050" spans="1:31" ht="50.15" customHeight="1" x14ac:dyDescent="0.35">
      <c r="A1050" s="101">
        <v>1045</v>
      </c>
      <c r="B1050" s="53"/>
      <c r="C1050" s="41"/>
      <c r="D1050" s="54"/>
      <c r="E1050" s="53"/>
      <c r="F1050" s="41"/>
      <c r="G1050" s="41"/>
      <c r="H1050" s="53"/>
      <c r="I1050" s="55"/>
      <c r="J1050" s="41"/>
      <c r="K1050" s="41"/>
      <c r="L1050" s="56"/>
      <c r="M1050" s="41"/>
      <c r="N1050" s="41"/>
      <c r="O1050" s="41"/>
      <c r="P1050" s="41"/>
      <c r="Q1050" s="53"/>
      <c r="R1050" s="41"/>
      <c r="S1050" s="41"/>
      <c r="T1050" s="57"/>
      <c r="U1050" s="41"/>
      <c r="V1050" s="41"/>
      <c r="W1050" s="56"/>
      <c r="X1050" s="41"/>
      <c r="Y1050" s="58"/>
      <c r="Z1050" s="41"/>
      <c r="AA1050" s="41"/>
      <c r="AB1050" s="171" t="str" cm="1">
        <f t="array" ref="AB1050">IFERROR(IF(COUNTA('Detailed Inventory'!$B1050:$AA1050)=0,"",IF(AND($B1050="",$C1050=""),"Error: Missing Response in Column B or C",IF(OR($E1050="",$Q1050=""),"Error: Missing Response in Column E or Q",INDEX(SL_Class[Entire SL Classification],MATCH(SUMIFS(SL_Class[Unique ID],SL_Class[UpSys SL Material],I1050,SL_Class[UpSys Ever Previously Lead],H1050,SL_Class[DownCus SL Material],T1050),SL_Class[Unique ID],0),0)))),"Error: Invalid Column H, I, or T. Check spelling &amp; valid options (see dropdown)")</f>
        <v/>
      </c>
      <c r="AC1050" s="32"/>
      <c r="AD1050" s="31" t="b">
        <f t="shared" si="32"/>
        <v>0</v>
      </c>
      <c r="AE1050" s="31" t="b">
        <f t="shared" si="33"/>
        <v>0</v>
      </c>
    </row>
    <row r="1051" spans="1:31" ht="50.15" customHeight="1" x14ac:dyDescent="0.35">
      <c r="A1051" s="100">
        <v>1046</v>
      </c>
      <c r="B1051" s="53"/>
      <c r="C1051" s="41"/>
      <c r="D1051" s="54"/>
      <c r="E1051" s="53"/>
      <c r="F1051" s="41"/>
      <c r="G1051" s="41"/>
      <c r="H1051" s="53"/>
      <c r="I1051" s="55"/>
      <c r="J1051" s="41"/>
      <c r="K1051" s="41"/>
      <c r="L1051" s="56"/>
      <c r="M1051" s="41"/>
      <c r="N1051" s="41"/>
      <c r="O1051" s="41"/>
      <c r="P1051" s="41"/>
      <c r="Q1051" s="53"/>
      <c r="R1051" s="41"/>
      <c r="S1051" s="41"/>
      <c r="T1051" s="57"/>
      <c r="U1051" s="41"/>
      <c r="V1051" s="41"/>
      <c r="W1051" s="56"/>
      <c r="X1051" s="41"/>
      <c r="Y1051" s="58"/>
      <c r="Z1051" s="41"/>
      <c r="AA1051" s="41"/>
      <c r="AB1051" s="171" t="str" cm="1">
        <f t="array" ref="AB1051">IFERROR(IF(COUNTA('Detailed Inventory'!$B1051:$AA1051)=0,"",IF(AND($B1051="",$C1051=""),"Error: Missing Response in Column B or C",IF(OR($E1051="",$Q1051=""),"Error: Missing Response in Column E or Q",INDEX(SL_Class[Entire SL Classification],MATCH(SUMIFS(SL_Class[Unique ID],SL_Class[UpSys SL Material],I1051,SL_Class[UpSys Ever Previously Lead],H1051,SL_Class[DownCus SL Material],T1051),SL_Class[Unique ID],0),0)))),"Error: Invalid Column H, I, or T. Check spelling &amp; valid options (see dropdown)")</f>
        <v/>
      </c>
      <c r="AC1051" s="32"/>
      <c r="AD1051" s="31" t="b">
        <f t="shared" si="32"/>
        <v>0</v>
      </c>
      <c r="AE1051" s="31" t="b">
        <f t="shared" si="33"/>
        <v>0</v>
      </c>
    </row>
    <row r="1052" spans="1:31" ht="50.15" customHeight="1" x14ac:dyDescent="0.35">
      <c r="A1052" s="101">
        <v>1047</v>
      </c>
      <c r="B1052" s="53"/>
      <c r="C1052" s="41"/>
      <c r="D1052" s="54"/>
      <c r="E1052" s="53"/>
      <c r="F1052" s="41"/>
      <c r="G1052" s="41"/>
      <c r="H1052" s="53"/>
      <c r="I1052" s="55"/>
      <c r="J1052" s="41"/>
      <c r="K1052" s="41"/>
      <c r="L1052" s="56"/>
      <c r="M1052" s="41"/>
      <c r="N1052" s="41"/>
      <c r="O1052" s="41"/>
      <c r="P1052" s="41"/>
      <c r="Q1052" s="53"/>
      <c r="R1052" s="41"/>
      <c r="S1052" s="41"/>
      <c r="T1052" s="57"/>
      <c r="U1052" s="41"/>
      <c r="V1052" s="41"/>
      <c r="W1052" s="56"/>
      <c r="X1052" s="41"/>
      <c r="Y1052" s="58"/>
      <c r="Z1052" s="41"/>
      <c r="AA1052" s="41"/>
      <c r="AB1052" s="171" t="str" cm="1">
        <f t="array" ref="AB1052">IFERROR(IF(COUNTA('Detailed Inventory'!$B1052:$AA1052)=0,"",IF(AND($B1052="",$C1052=""),"Error: Missing Response in Column B or C",IF(OR($E1052="",$Q1052=""),"Error: Missing Response in Column E or Q",INDEX(SL_Class[Entire SL Classification],MATCH(SUMIFS(SL_Class[Unique ID],SL_Class[UpSys SL Material],I1052,SL_Class[UpSys Ever Previously Lead],H1052,SL_Class[DownCus SL Material],T1052),SL_Class[Unique ID],0),0)))),"Error: Invalid Column H, I, or T. Check spelling &amp; valid options (see dropdown)")</f>
        <v/>
      </c>
      <c r="AC1052" s="32"/>
      <c r="AD1052" s="31" t="b">
        <f t="shared" si="32"/>
        <v>0</v>
      </c>
      <c r="AE1052" s="31" t="b">
        <f t="shared" si="33"/>
        <v>0</v>
      </c>
    </row>
    <row r="1053" spans="1:31" ht="50.15" customHeight="1" x14ac:dyDescent="0.35">
      <c r="A1053" s="100">
        <v>1048</v>
      </c>
      <c r="B1053" s="53"/>
      <c r="C1053" s="41"/>
      <c r="D1053" s="54"/>
      <c r="E1053" s="53"/>
      <c r="F1053" s="41"/>
      <c r="G1053" s="41"/>
      <c r="H1053" s="53"/>
      <c r="I1053" s="55"/>
      <c r="J1053" s="41"/>
      <c r="K1053" s="41"/>
      <c r="L1053" s="56"/>
      <c r="M1053" s="41"/>
      <c r="N1053" s="41"/>
      <c r="O1053" s="41"/>
      <c r="P1053" s="41"/>
      <c r="Q1053" s="53"/>
      <c r="R1053" s="41"/>
      <c r="S1053" s="41"/>
      <c r="T1053" s="57"/>
      <c r="U1053" s="41"/>
      <c r="V1053" s="41"/>
      <c r="W1053" s="56"/>
      <c r="X1053" s="41"/>
      <c r="Y1053" s="58"/>
      <c r="Z1053" s="41"/>
      <c r="AA1053" s="41"/>
      <c r="AB1053" s="171" t="str" cm="1">
        <f t="array" ref="AB1053">IFERROR(IF(COUNTA('Detailed Inventory'!$B1053:$AA1053)=0,"",IF(AND($B1053="",$C1053=""),"Error: Missing Response in Column B or C",IF(OR($E1053="",$Q1053=""),"Error: Missing Response in Column E or Q",INDEX(SL_Class[Entire SL Classification],MATCH(SUMIFS(SL_Class[Unique ID],SL_Class[UpSys SL Material],I1053,SL_Class[UpSys Ever Previously Lead],H1053,SL_Class[DownCus SL Material],T1053),SL_Class[Unique ID],0),0)))),"Error: Invalid Column H, I, or T. Check spelling &amp; valid options (see dropdown)")</f>
        <v/>
      </c>
      <c r="AC1053" s="32"/>
      <c r="AD1053" s="31" t="b">
        <f t="shared" si="32"/>
        <v>0</v>
      </c>
      <c r="AE1053" s="31" t="b">
        <f t="shared" si="33"/>
        <v>0</v>
      </c>
    </row>
    <row r="1054" spans="1:31" ht="50.15" customHeight="1" x14ac:dyDescent="0.35">
      <c r="A1054" s="101">
        <v>1049</v>
      </c>
      <c r="B1054" s="53"/>
      <c r="C1054" s="41"/>
      <c r="D1054" s="54"/>
      <c r="E1054" s="53"/>
      <c r="F1054" s="41"/>
      <c r="G1054" s="41"/>
      <c r="H1054" s="53"/>
      <c r="I1054" s="55"/>
      <c r="J1054" s="41"/>
      <c r="K1054" s="41"/>
      <c r="L1054" s="56"/>
      <c r="M1054" s="41"/>
      <c r="N1054" s="41"/>
      <c r="O1054" s="41"/>
      <c r="P1054" s="41"/>
      <c r="Q1054" s="53"/>
      <c r="R1054" s="41"/>
      <c r="S1054" s="41"/>
      <c r="T1054" s="57"/>
      <c r="U1054" s="41"/>
      <c r="V1054" s="41"/>
      <c r="W1054" s="56"/>
      <c r="X1054" s="41"/>
      <c r="Y1054" s="58"/>
      <c r="Z1054" s="41"/>
      <c r="AA1054" s="41"/>
      <c r="AB1054" s="171" t="str" cm="1">
        <f t="array" ref="AB1054">IFERROR(IF(COUNTA('Detailed Inventory'!$B1054:$AA1054)=0,"",IF(AND($B1054="",$C1054=""),"Error: Missing Response in Column B or C",IF(OR($E1054="",$Q1054=""),"Error: Missing Response in Column E or Q",INDEX(SL_Class[Entire SL Classification],MATCH(SUMIFS(SL_Class[Unique ID],SL_Class[UpSys SL Material],I1054,SL_Class[UpSys Ever Previously Lead],H1054,SL_Class[DownCus SL Material],T1054),SL_Class[Unique ID],0),0)))),"Error: Invalid Column H, I, or T. Check spelling &amp; valid options (see dropdown)")</f>
        <v/>
      </c>
      <c r="AC1054" s="32"/>
      <c r="AD1054" s="31" t="b">
        <f t="shared" si="32"/>
        <v>0</v>
      </c>
      <c r="AE1054" s="31" t="b">
        <f t="shared" si="33"/>
        <v>0</v>
      </c>
    </row>
    <row r="1055" spans="1:31" ht="50.15" customHeight="1" x14ac:dyDescent="0.35">
      <c r="A1055" s="100">
        <v>1050</v>
      </c>
      <c r="B1055" s="53"/>
      <c r="C1055" s="41"/>
      <c r="D1055" s="54"/>
      <c r="E1055" s="53"/>
      <c r="F1055" s="41"/>
      <c r="G1055" s="41"/>
      <c r="H1055" s="53"/>
      <c r="I1055" s="55"/>
      <c r="J1055" s="41"/>
      <c r="K1055" s="41"/>
      <c r="L1055" s="56"/>
      <c r="M1055" s="41"/>
      <c r="N1055" s="41"/>
      <c r="O1055" s="41"/>
      <c r="P1055" s="41"/>
      <c r="Q1055" s="53"/>
      <c r="R1055" s="41"/>
      <c r="S1055" s="41"/>
      <c r="T1055" s="57"/>
      <c r="U1055" s="41"/>
      <c r="V1055" s="41"/>
      <c r="W1055" s="56"/>
      <c r="X1055" s="41"/>
      <c r="Y1055" s="58"/>
      <c r="Z1055" s="41"/>
      <c r="AA1055" s="41"/>
      <c r="AB1055" s="171" t="str" cm="1">
        <f t="array" ref="AB1055">IFERROR(IF(COUNTA('Detailed Inventory'!$B1055:$AA1055)=0,"",IF(AND($B1055="",$C1055=""),"Error: Missing Response in Column B or C",IF(OR($E1055="",$Q1055=""),"Error: Missing Response in Column E or Q",INDEX(SL_Class[Entire SL Classification],MATCH(SUMIFS(SL_Class[Unique ID],SL_Class[UpSys SL Material],I1055,SL_Class[UpSys Ever Previously Lead],H1055,SL_Class[DownCus SL Material],T1055),SL_Class[Unique ID],0),0)))),"Error: Invalid Column H, I, or T. Check spelling &amp; valid options (see dropdown)")</f>
        <v/>
      </c>
      <c r="AC1055" s="32"/>
      <c r="AD1055" s="31" t="b">
        <f t="shared" si="32"/>
        <v>0</v>
      </c>
      <c r="AE1055" s="31" t="b">
        <f t="shared" si="33"/>
        <v>0</v>
      </c>
    </row>
    <row r="1056" spans="1:31" ht="50.15" customHeight="1" x14ac:dyDescent="0.35">
      <c r="A1056" s="101">
        <v>1051</v>
      </c>
      <c r="B1056" s="53"/>
      <c r="C1056" s="41"/>
      <c r="D1056" s="54"/>
      <c r="E1056" s="53"/>
      <c r="F1056" s="41"/>
      <c r="G1056" s="41"/>
      <c r="H1056" s="53"/>
      <c r="I1056" s="55"/>
      <c r="J1056" s="41"/>
      <c r="K1056" s="41"/>
      <c r="L1056" s="56"/>
      <c r="M1056" s="41"/>
      <c r="N1056" s="41"/>
      <c r="O1056" s="41"/>
      <c r="P1056" s="41"/>
      <c r="Q1056" s="53"/>
      <c r="R1056" s="41"/>
      <c r="S1056" s="41"/>
      <c r="T1056" s="57"/>
      <c r="U1056" s="41"/>
      <c r="V1056" s="41"/>
      <c r="W1056" s="56"/>
      <c r="X1056" s="41"/>
      <c r="Y1056" s="58"/>
      <c r="Z1056" s="41"/>
      <c r="AA1056" s="41"/>
      <c r="AB1056" s="171" t="str" cm="1">
        <f t="array" ref="AB1056">IFERROR(IF(COUNTA('Detailed Inventory'!$B1056:$AA1056)=0,"",IF(AND($B1056="",$C1056=""),"Error: Missing Response in Column B or C",IF(OR($E1056="",$Q1056=""),"Error: Missing Response in Column E or Q",INDEX(SL_Class[Entire SL Classification],MATCH(SUMIFS(SL_Class[Unique ID],SL_Class[UpSys SL Material],I1056,SL_Class[UpSys Ever Previously Lead],H1056,SL_Class[DownCus SL Material],T1056),SL_Class[Unique ID],0),0)))),"Error: Invalid Column H, I, or T. Check spelling &amp; valid options (see dropdown)")</f>
        <v/>
      </c>
      <c r="AC1056" s="32"/>
      <c r="AD1056" s="31" t="b">
        <f t="shared" si="32"/>
        <v>0</v>
      </c>
      <c r="AE1056" s="31" t="b">
        <f t="shared" si="33"/>
        <v>0</v>
      </c>
    </row>
    <row r="1057" spans="1:31" ht="50.15" customHeight="1" x14ac:dyDescent="0.35">
      <c r="A1057" s="100">
        <v>1052</v>
      </c>
      <c r="B1057" s="53"/>
      <c r="C1057" s="41"/>
      <c r="D1057" s="54"/>
      <c r="E1057" s="53"/>
      <c r="F1057" s="41"/>
      <c r="G1057" s="41"/>
      <c r="H1057" s="53"/>
      <c r="I1057" s="55"/>
      <c r="J1057" s="41"/>
      <c r="K1057" s="41"/>
      <c r="L1057" s="56"/>
      <c r="M1057" s="41"/>
      <c r="N1057" s="41"/>
      <c r="O1057" s="41"/>
      <c r="P1057" s="41"/>
      <c r="Q1057" s="53"/>
      <c r="R1057" s="41"/>
      <c r="S1057" s="41"/>
      <c r="T1057" s="57"/>
      <c r="U1057" s="41"/>
      <c r="V1057" s="41"/>
      <c r="W1057" s="56"/>
      <c r="X1057" s="41"/>
      <c r="Y1057" s="58"/>
      <c r="Z1057" s="41"/>
      <c r="AA1057" s="41"/>
      <c r="AB1057" s="171" t="str" cm="1">
        <f t="array" ref="AB1057">IFERROR(IF(COUNTA('Detailed Inventory'!$B1057:$AA1057)=0,"",IF(AND($B1057="",$C1057=""),"Error: Missing Response in Column B or C",IF(OR($E1057="",$Q1057=""),"Error: Missing Response in Column E or Q",INDEX(SL_Class[Entire SL Classification],MATCH(SUMIFS(SL_Class[Unique ID],SL_Class[UpSys SL Material],I1057,SL_Class[UpSys Ever Previously Lead],H1057,SL_Class[DownCus SL Material],T1057),SL_Class[Unique ID],0),0)))),"Error: Invalid Column H, I, or T. Check spelling &amp; valid options (see dropdown)")</f>
        <v/>
      </c>
      <c r="AC1057" s="32"/>
      <c r="AD1057" s="31" t="b">
        <f t="shared" si="32"/>
        <v>0</v>
      </c>
      <c r="AE1057" s="31" t="b">
        <f t="shared" si="33"/>
        <v>0</v>
      </c>
    </row>
    <row r="1058" spans="1:31" ht="50.15" customHeight="1" x14ac:dyDescent="0.35">
      <c r="A1058" s="101">
        <v>1053</v>
      </c>
      <c r="B1058" s="53"/>
      <c r="C1058" s="41"/>
      <c r="D1058" s="54"/>
      <c r="E1058" s="53"/>
      <c r="F1058" s="41"/>
      <c r="G1058" s="41"/>
      <c r="H1058" s="53"/>
      <c r="I1058" s="55"/>
      <c r="J1058" s="41"/>
      <c r="K1058" s="41"/>
      <c r="L1058" s="56"/>
      <c r="M1058" s="41"/>
      <c r="N1058" s="41"/>
      <c r="O1058" s="41"/>
      <c r="P1058" s="41"/>
      <c r="Q1058" s="53"/>
      <c r="R1058" s="41"/>
      <c r="S1058" s="41"/>
      <c r="T1058" s="57"/>
      <c r="U1058" s="41"/>
      <c r="V1058" s="41"/>
      <c r="W1058" s="56"/>
      <c r="X1058" s="41"/>
      <c r="Y1058" s="58"/>
      <c r="Z1058" s="41"/>
      <c r="AA1058" s="41"/>
      <c r="AB1058" s="171" t="str" cm="1">
        <f t="array" ref="AB1058">IFERROR(IF(COUNTA('Detailed Inventory'!$B1058:$AA1058)=0,"",IF(AND($B1058="",$C1058=""),"Error: Missing Response in Column B or C",IF(OR($E1058="",$Q1058=""),"Error: Missing Response in Column E or Q",INDEX(SL_Class[Entire SL Classification],MATCH(SUMIFS(SL_Class[Unique ID],SL_Class[UpSys SL Material],I1058,SL_Class[UpSys Ever Previously Lead],H1058,SL_Class[DownCus SL Material],T1058),SL_Class[Unique ID],0),0)))),"Error: Invalid Column H, I, or T. Check spelling &amp; valid options (see dropdown)")</f>
        <v/>
      </c>
      <c r="AC1058" s="32"/>
      <c r="AD1058" s="31" t="b">
        <f t="shared" si="32"/>
        <v>0</v>
      </c>
      <c r="AE1058" s="31" t="b">
        <f t="shared" si="33"/>
        <v>0</v>
      </c>
    </row>
    <row r="1059" spans="1:31" ht="50.15" customHeight="1" x14ac:dyDescent="0.35">
      <c r="A1059" s="100">
        <v>1054</v>
      </c>
      <c r="B1059" s="53"/>
      <c r="C1059" s="41"/>
      <c r="D1059" s="54"/>
      <c r="E1059" s="53"/>
      <c r="F1059" s="41"/>
      <c r="G1059" s="41"/>
      <c r="H1059" s="53"/>
      <c r="I1059" s="55"/>
      <c r="J1059" s="41"/>
      <c r="K1059" s="41"/>
      <c r="L1059" s="56"/>
      <c r="M1059" s="41"/>
      <c r="N1059" s="41"/>
      <c r="O1059" s="41"/>
      <c r="P1059" s="41"/>
      <c r="Q1059" s="53"/>
      <c r="R1059" s="41"/>
      <c r="S1059" s="41"/>
      <c r="T1059" s="57"/>
      <c r="U1059" s="41"/>
      <c r="V1059" s="41"/>
      <c r="W1059" s="56"/>
      <c r="X1059" s="41"/>
      <c r="Y1059" s="58"/>
      <c r="Z1059" s="41"/>
      <c r="AA1059" s="41"/>
      <c r="AB1059" s="171" t="str" cm="1">
        <f t="array" ref="AB1059">IFERROR(IF(COUNTA('Detailed Inventory'!$B1059:$AA1059)=0,"",IF(AND($B1059="",$C1059=""),"Error: Missing Response in Column B or C",IF(OR($E1059="",$Q1059=""),"Error: Missing Response in Column E or Q",INDEX(SL_Class[Entire SL Classification],MATCH(SUMIFS(SL_Class[Unique ID],SL_Class[UpSys SL Material],I1059,SL_Class[UpSys Ever Previously Lead],H1059,SL_Class[DownCus SL Material],T1059),SL_Class[Unique ID],0),0)))),"Error: Invalid Column H, I, or T. Check spelling &amp; valid options (see dropdown)")</f>
        <v/>
      </c>
      <c r="AC1059" s="32"/>
      <c r="AD1059" s="31" t="b">
        <f t="shared" si="32"/>
        <v>0</v>
      </c>
      <c r="AE1059" s="31" t="b">
        <f t="shared" si="33"/>
        <v>0</v>
      </c>
    </row>
    <row r="1060" spans="1:31" ht="50.15" customHeight="1" x14ac:dyDescent="0.35">
      <c r="A1060" s="101">
        <v>1055</v>
      </c>
      <c r="B1060" s="53"/>
      <c r="C1060" s="41"/>
      <c r="D1060" s="54"/>
      <c r="E1060" s="53"/>
      <c r="F1060" s="41"/>
      <c r="G1060" s="41"/>
      <c r="H1060" s="53"/>
      <c r="I1060" s="55"/>
      <c r="J1060" s="41"/>
      <c r="K1060" s="41"/>
      <c r="L1060" s="56"/>
      <c r="M1060" s="41"/>
      <c r="N1060" s="41"/>
      <c r="O1060" s="41"/>
      <c r="P1060" s="41"/>
      <c r="Q1060" s="53"/>
      <c r="R1060" s="41"/>
      <c r="S1060" s="41"/>
      <c r="T1060" s="57"/>
      <c r="U1060" s="41"/>
      <c r="V1060" s="41"/>
      <c r="W1060" s="56"/>
      <c r="X1060" s="41"/>
      <c r="Y1060" s="58"/>
      <c r="Z1060" s="41"/>
      <c r="AA1060" s="41"/>
      <c r="AB1060" s="171" t="str" cm="1">
        <f t="array" ref="AB1060">IFERROR(IF(COUNTA('Detailed Inventory'!$B1060:$AA1060)=0,"",IF(AND($B1060="",$C1060=""),"Error: Missing Response in Column B or C",IF(OR($E1060="",$Q1060=""),"Error: Missing Response in Column E or Q",INDEX(SL_Class[Entire SL Classification],MATCH(SUMIFS(SL_Class[Unique ID],SL_Class[UpSys SL Material],I1060,SL_Class[UpSys Ever Previously Lead],H1060,SL_Class[DownCus SL Material],T1060),SL_Class[Unique ID],0),0)))),"Error: Invalid Column H, I, or T. Check spelling &amp; valid options (see dropdown)")</f>
        <v/>
      </c>
      <c r="AC1060" s="32"/>
      <c r="AD1060" s="31" t="b">
        <f t="shared" si="32"/>
        <v>0</v>
      </c>
      <c r="AE1060" s="31" t="b">
        <f t="shared" si="33"/>
        <v>0</v>
      </c>
    </row>
    <row r="1061" spans="1:31" ht="50.15" customHeight="1" x14ac:dyDescent="0.35">
      <c r="A1061" s="100">
        <v>1056</v>
      </c>
      <c r="B1061" s="53"/>
      <c r="C1061" s="41"/>
      <c r="D1061" s="54"/>
      <c r="E1061" s="53"/>
      <c r="F1061" s="41"/>
      <c r="G1061" s="41"/>
      <c r="H1061" s="53"/>
      <c r="I1061" s="55"/>
      <c r="J1061" s="41"/>
      <c r="K1061" s="41"/>
      <c r="L1061" s="56"/>
      <c r="M1061" s="41"/>
      <c r="N1061" s="41"/>
      <c r="O1061" s="41"/>
      <c r="P1061" s="41"/>
      <c r="Q1061" s="53"/>
      <c r="R1061" s="41"/>
      <c r="S1061" s="41"/>
      <c r="T1061" s="57"/>
      <c r="U1061" s="41"/>
      <c r="V1061" s="41"/>
      <c r="W1061" s="56"/>
      <c r="X1061" s="41"/>
      <c r="Y1061" s="58"/>
      <c r="Z1061" s="41"/>
      <c r="AA1061" s="41"/>
      <c r="AB1061" s="171" t="str" cm="1">
        <f t="array" ref="AB1061">IFERROR(IF(COUNTA('Detailed Inventory'!$B1061:$AA1061)=0,"",IF(AND($B1061="",$C1061=""),"Error: Missing Response in Column B or C",IF(OR($E1061="",$Q1061=""),"Error: Missing Response in Column E or Q",INDEX(SL_Class[Entire SL Classification],MATCH(SUMIFS(SL_Class[Unique ID],SL_Class[UpSys SL Material],I1061,SL_Class[UpSys Ever Previously Lead],H1061,SL_Class[DownCus SL Material],T1061),SL_Class[Unique ID],0),0)))),"Error: Invalid Column H, I, or T. Check spelling &amp; valid options (see dropdown)")</f>
        <v/>
      </c>
      <c r="AC1061" s="32"/>
      <c r="AD1061" s="31" t="b">
        <f t="shared" si="32"/>
        <v>0</v>
      </c>
      <c r="AE1061" s="31" t="b">
        <f t="shared" si="33"/>
        <v>0</v>
      </c>
    </row>
    <row r="1062" spans="1:31" ht="50.15" customHeight="1" x14ac:dyDescent="0.35">
      <c r="A1062" s="101">
        <v>1057</v>
      </c>
      <c r="B1062" s="53"/>
      <c r="C1062" s="41"/>
      <c r="D1062" s="54"/>
      <c r="E1062" s="53"/>
      <c r="F1062" s="41"/>
      <c r="G1062" s="41"/>
      <c r="H1062" s="53"/>
      <c r="I1062" s="55"/>
      <c r="J1062" s="41"/>
      <c r="K1062" s="41"/>
      <c r="L1062" s="56"/>
      <c r="M1062" s="41"/>
      <c r="N1062" s="41"/>
      <c r="O1062" s="41"/>
      <c r="P1062" s="41"/>
      <c r="Q1062" s="53"/>
      <c r="R1062" s="41"/>
      <c r="S1062" s="41"/>
      <c r="T1062" s="57"/>
      <c r="U1062" s="41"/>
      <c r="V1062" s="41"/>
      <c r="W1062" s="56"/>
      <c r="X1062" s="41"/>
      <c r="Y1062" s="58"/>
      <c r="Z1062" s="41"/>
      <c r="AA1062" s="41"/>
      <c r="AB1062" s="171" t="str" cm="1">
        <f t="array" ref="AB1062">IFERROR(IF(COUNTA('Detailed Inventory'!$B1062:$AA1062)=0,"",IF(AND($B1062="",$C1062=""),"Error: Missing Response in Column B or C",IF(OR($E1062="",$Q1062=""),"Error: Missing Response in Column E or Q",INDEX(SL_Class[Entire SL Classification],MATCH(SUMIFS(SL_Class[Unique ID],SL_Class[UpSys SL Material],I1062,SL_Class[UpSys Ever Previously Lead],H1062,SL_Class[DownCus SL Material],T1062),SL_Class[Unique ID],0),0)))),"Error: Invalid Column H, I, or T. Check spelling &amp; valid options (see dropdown)")</f>
        <v/>
      </c>
      <c r="AC1062" s="32"/>
      <c r="AD1062" s="31" t="b">
        <f t="shared" si="32"/>
        <v>0</v>
      </c>
      <c r="AE1062" s="31" t="b">
        <f t="shared" si="33"/>
        <v>0</v>
      </c>
    </row>
    <row r="1063" spans="1:31" ht="50.15" customHeight="1" x14ac:dyDescent="0.35">
      <c r="A1063" s="100">
        <v>1058</v>
      </c>
      <c r="B1063" s="53"/>
      <c r="C1063" s="41"/>
      <c r="D1063" s="54"/>
      <c r="E1063" s="53"/>
      <c r="F1063" s="41"/>
      <c r="G1063" s="41"/>
      <c r="H1063" s="53"/>
      <c r="I1063" s="55"/>
      <c r="J1063" s="41"/>
      <c r="K1063" s="41"/>
      <c r="L1063" s="56"/>
      <c r="M1063" s="41"/>
      <c r="N1063" s="41"/>
      <c r="O1063" s="41"/>
      <c r="P1063" s="41"/>
      <c r="Q1063" s="53"/>
      <c r="R1063" s="41"/>
      <c r="S1063" s="41"/>
      <c r="T1063" s="57"/>
      <c r="U1063" s="41"/>
      <c r="V1063" s="41"/>
      <c r="W1063" s="56"/>
      <c r="X1063" s="41"/>
      <c r="Y1063" s="58"/>
      <c r="Z1063" s="41"/>
      <c r="AA1063" s="41"/>
      <c r="AB1063" s="171" t="str" cm="1">
        <f t="array" ref="AB1063">IFERROR(IF(COUNTA('Detailed Inventory'!$B1063:$AA1063)=0,"",IF(AND($B1063="",$C1063=""),"Error: Missing Response in Column B or C",IF(OR($E1063="",$Q1063=""),"Error: Missing Response in Column E or Q",INDEX(SL_Class[Entire SL Classification],MATCH(SUMIFS(SL_Class[Unique ID],SL_Class[UpSys SL Material],I1063,SL_Class[UpSys Ever Previously Lead],H1063,SL_Class[DownCus SL Material],T1063),SL_Class[Unique ID],0),0)))),"Error: Invalid Column H, I, or T. Check spelling &amp; valid options (see dropdown)")</f>
        <v/>
      </c>
      <c r="AC1063" s="32"/>
      <c r="AD1063" s="31" t="b">
        <f t="shared" si="32"/>
        <v>0</v>
      </c>
      <c r="AE1063" s="31" t="b">
        <f t="shared" si="33"/>
        <v>0</v>
      </c>
    </row>
    <row r="1064" spans="1:31" ht="50.15" customHeight="1" x14ac:dyDescent="0.35">
      <c r="A1064" s="101">
        <v>1059</v>
      </c>
      <c r="B1064" s="53"/>
      <c r="C1064" s="41"/>
      <c r="D1064" s="54"/>
      <c r="E1064" s="53"/>
      <c r="F1064" s="41"/>
      <c r="G1064" s="41"/>
      <c r="H1064" s="53"/>
      <c r="I1064" s="55"/>
      <c r="J1064" s="41"/>
      <c r="K1064" s="41"/>
      <c r="L1064" s="56"/>
      <c r="M1064" s="41"/>
      <c r="N1064" s="41"/>
      <c r="O1064" s="41"/>
      <c r="P1064" s="41"/>
      <c r="Q1064" s="53"/>
      <c r="R1064" s="41"/>
      <c r="S1064" s="41"/>
      <c r="T1064" s="57"/>
      <c r="U1064" s="41"/>
      <c r="V1064" s="41"/>
      <c r="W1064" s="56"/>
      <c r="X1064" s="41"/>
      <c r="Y1064" s="58"/>
      <c r="Z1064" s="41"/>
      <c r="AA1064" s="41"/>
      <c r="AB1064" s="171" t="str" cm="1">
        <f t="array" ref="AB1064">IFERROR(IF(COUNTA('Detailed Inventory'!$B1064:$AA1064)=0,"",IF(AND($B1064="",$C1064=""),"Error: Missing Response in Column B or C",IF(OR($E1064="",$Q1064=""),"Error: Missing Response in Column E or Q",INDEX(SL_Class[Entire SL Classification],MATCH(SUMIFS(SL_Class[Unique ID],SL_Class[UpSys SL Material],I1064,SL_Class[UpSys Ever Previously Lead],H1064,SL_Class[DownCus SL Material],T1064),SL_Class[Unique ID],0),0)))),"Error: Invalid Column H, I, or T. Check spelling &amp; valid options (see dropdown)")</f>
        <v/>
      </c>
      <c r="AC1064" s="32"/>
      <c r="AD1064" s="31" t="b">
        <f t="shared" si="32"/>
        <v>0</v>
      </c>
      <c r="AE1064" s="31" t="b">
        <f t="shared" si="33"/>
        <v>0</v>
      </c>
    </row>
    <row r="1065" spans="1:31" ht="50.15" customHeight="1" x14ac:dyDescent="0.35">
      <c r="A1065" s="100">
        <v>1060</v>
      </c>
      <c r="B1065" s="53"/>
      <c r="C1065" s="41"/>
      <c r="D1065" s="54"/>
      <c r="E1065" s="53"/>
      <c r="F1065" s="41"/>
      <c r="G1065" s="41"/>
      <c r="H1065" s="53"/>
      <c r="I1065" s="55"/>
      <c r="J1065" s="41"/>
      <c r="K1065" s="41"/>
      <c r="L1065" s="56"/>
      <c r="M1065" s="41"/>
      <c r="N1065" s="41"/>
      <c r="O1065" s="41"/>
      <c r="P1065" s="41"/>
      <c r="Q1065" s="53"/>
      <c r="R1065" s="41"/>
      <c r="S1065" s="41"/>
      <c r="T1065" s="57"/>
      <c r="U1065" s="41"/>
      <c r="V1065" s="41"/>
      <c r="W1065" s="56"/>
      <c r="X1065" s="41"/>
      <c r="Y1065" s="58"/>
      <c r="Z1065" s="41"/>
      <c r="AA1065" s="41"/>
      <c r="AB1065" s="171" t="str" cm="1">
        <f t="array" ref="AB1065">IFERROR(IF(COUNTA('Detailed Inventory'!$B1065:$AA1065)=0,"",IF(AND($B1065="",$C1065=""),"Error: Missing Response in Column B or C",IF(OR($E1065="",$Q1065=""),"Error: Missing Response in Column E or Q",INDEX(SL_Class[Entire SL Classification],MATCH(SUMIFS(SL_Class[Unique ID],SL_Class[UpSys SL Material],I1065,SL_Class[UpSys Ever Previously Lead],H1065,SL_Class[DownCus SL Material],T1065),SL_Class[Unique ID],0),0)))),"Error: Invalid Column H, I, or T. Check spelling &amp; valid options (see dropdown)")</f>
        <v/>
      </c>
      <c r="AC1065" s="32"/>
      <c r="AD1065" s="31" t="b">
        <f t="shared" si="32"/>
        <v>0</v>
      </c>
      <c r="AE1065" s="31" t="b">
        <f t="shared" si="33"/>
        <v>0</v>
      </c>
    </row>
    <row r="1066" spans="1:31" ht="50.15" customHeight="1" x14ac:dyDescent="0.35">
      <c r="A1066" s="101">
        <v>1061</v>
      </c>
      <c r="B1066" s="53"/>
      <c r="C1066" s="41"/>
      <c r="D1066" s="54"/>
      <c r="E1066" s="53"/>
      <c r="F1066" s="41"/>
      <c r="G1066" s="41"/>
      <c r="H1066" s="53"/>
      <c r="I1066" s="55"/>
      <c r="J1066" s="41"/>
      <c r="K1066" s="41"/>
      <c r="L1066" s="56"/>
      <c r="M1066" s="41"/>
      <c r="N1066" s="41"/>
      <c r="O1066" s="41"/>
      <c r="P1066" s="41"/>
      <c r="Q1066" s="53"/>
      <c r="R1066" s="41"/>
      <c r="S1066" s="41"/>
      <c r="T1066" s="57"/>
      <c r="U1066" s="41"/>
      <c r="V1066" s="41"/>
      <c r="W1066" s="56"/>
      <c r="X1066" s="41"/>
      <c r="Y1066" s="58"/>
      <c r="Z1066" s="41"/>
      <c r="AA1066" s="41"/>
      <c r="AB1066" s="171" t="str" cm="1">
        <f t="array" ref="AB1066">IFERROR(IF(COUNTA('Detailed Inventory'!$B1066:$AA1066)=0,"",IF(AND($B1066="",$C1066=""),"Error: Missing Response in Column B or C",IF(OR($E1066="",$Q1066=""),"Error: Missing Response in Column E or Q",INDEX(SL_Class[Entire SL Classification],MATCH(SUMIFS(SL_Class[Unique ID],SL_Class[UpSys SL Material],I1066,SL_Class[UpSys Ever Previously Lead],H1066,SL_Class[DownCus SL Material],T1066),SL_Class[Unique ID],0),0)))),"Error: Invalid Column H, I, or T. Check spelling &amp; valid options (see dropdown)")</f>
        <v/>
      </c>
      <c r="AC1066" s="32"/>
      <c r="AD1066" s="31" t="b">
        <f t="shared" si="32"/>
        <v>0</v>
      </c>
      <c r="AE1066" s="31" t="b">
        <f t="shared" si="33"/>
        <v>0</v>
      </c>
    </row>
    <row r="1067" spans="1:31" ht="50.15" customHeight="1" x14ac:dyDescent="0.35">
      <c r="A1067" s="100">
        <v>1062</v>
      </c>
      <c r="B1067" s="53"/>
      <c r="C1067" s="41"/>
      <c r="D1067" s="54"/>
      <c r="E1067" s="53"/>
      <c r="F1067" s="41"/>
      <c r="G1067" s="41"/>
      <c r="H1067" s="53"/>
      <c r="I1067" s="55"/>
      <c r="J1067" s="41"/>
      <c r="K1067" s="41"/>
      <c r="L1067" s="56"/>
      <c r="M1067" s="41"/>
      <c r="N1067" s="41"/>
      <c r="O1067" s="41"/>
      <c r="P1067" s="41"/>
      <c r="Q1067" s="53"/>
      <c r="R1067" s="41"/>
      <c r="S1067" s="41"/>
      <c r="T1067" s="57"/>
      <c r="U1067" s="41"/>
      <c r="V1067" s="41"/>
      <c r="W1067" s="56"/>
      <c r="X1067" s="41"/>
      <c r="Y1067" s="58"/>
      <c r="Z1067" s="41"/>
      <c r="AA1067" s="41"/>
      <c r="AB1067" s="171" t="str" cm="1">
        <f t="array" ref="AB1067">IFERROR(IF(COUNTA('Detailed Inventory'!$B1067:$AA1067)=0,"",IF(AND($B1067="",$C1067=""),"Error: Missing Response in Column B or C",IF(OR($E1067="",$Q1067=""),"Error: Missing Response in Column E or Q",INDEX(SL_Class[Entire SL Classification],MATCH(SUMIFS(SL_Class[Unique ID],SL_Class[UpSys SL Material],I1067,SL_Class[UpSys Ever Previously Lead],H1067,SL_Class[DownCus SL Material],T1067),SL_Class[Unique ID],0),0)))),"Error: Invalid Column H, I, or T. Check spelling &amp; valid options (see dropdown)")</f>
        <v/>
      </c>
      <c r="AC1067" s="32"/>
      <c r="AD1067" s="31" t="b">
        <f t="shared" si="32"/>
        <v>0</v>
      </c>
      <c r="AE1067" s="31" t="b">
        <f t="shared" si="33"/>
        <v>0</v>
      </c>
    </row>
    <row r="1068" spans="1:31" ht="50.15" customHeight="1" x14ac:dyDescent="0.35">
      <c r="A1068" s="101">
        <v>1063</v>
      </c>
      <c r="B1068" s="53"/>
      <c r="C1068" s="41"/>
      <c r="D1068" s="54"/>
      <c r="E1068" s="53"/>
      <c r="F1068" s="41"/>
      <c r="G1068" s="41"/>
      <c r="H1068" s="53"/>
      <c r="I1068" s="55"/>
      <c r="J1068" s="41"/>
      <c r="K1068" s="41"/>
      <c r="L1068" s="56"/>
      <c r="M1068" s="41"/>
      <c r="N1068" s="41"/>
      <c r="O1068" s="41"/>
      <c r="P1068" s="41"/>
      <c r="Q1068" s="53"/>
      <c r="R1068" s="41"/>
      <c r="S1068" s="41"/>
      <c r="T1068" s="57"/>
      <c r="U1068" s="41"/>
      <c r="V1068" s="41"/>
      <c r="W1068" s="56"/>
      <c r="X1068" s="41"/>
      <c r="Y1068" s="58"/>
      <c r="Z1068" s="41"/>
      <c r="AA1068" s="41"/>
      <c r="AB1068" s="171" t="str" cm="1">
        <f t="array" ref="AB1068">IFERROR(IF(COUNTA('Detailed Inventory'!$B1068:$AA1068)=0,"",IF(AND($B1068="",$C1068=""),"Error: Missing Response in Column B or C",IF(OR($E1068="",$Q1068=""),"Error: Missing Response in Column E or Q",INDEX(SL_Class[Entire SL Classification],MATCH(SUMIFS(SL_Class[Unique ID],SL_Class[UpSys SL Material],I1068,SL_Class[UpSys Ever Previously Lead],H1068,SL_Class[DownCus SL Material],T1068),SL_Class[Unique ID],0),0)))),"Error: Invalid Column H, I, or T. Check spelling &amp; valid options (see dropdown)")</f>
        <v/>
      </c>
      <c r="AC1068" s="32"/>
      <c r="AD1068" s="31" t="b">
        <f t="shared" si="32"/>
        <v>0</v>
      </c>
      <c r="AE1068" s="31" t="b">
        <f t="shared" si="33"/>
        <v>0</v>
      </c>
    </row>
    <row r="1069" spans="1:31" ht="50.15" customHeight="1" x14ac:dyDescent="0.35">
      <c r="A1069" s="100">
        <v>1064</v>
      </c>
      <c r="B1069" s="53"/>
      <c r="C1069" s="41"/>
      <c r="D1069" s="54"/>
      <c r="E1069" s="53"/>
      <c r="F1069" s="41"/>
      <c r="G1069" s="41"/>
      <c r="H1069" s="53"/>
      <c r="I1069" s="55"/>
      <c r="J1069" s="41"/>
      <c r="K1069" s="41"/>
      <c r="L1069" s="56"/>
      <c r="M1069" s="41"/>
      <c r="N1069" s="41"/>
      <c r="O1069" s="41"/>
      <c r="P1069" s="41"/>
      <c r="Q1069" s="53"/>
      <c r="R1069" s="41"/>
      <c r="S1069" s="41"/>
      <c r="T1069" s="57"/>
      <c r="U1069" s="41"/>
      <c r="V1069" s="41"/>
      <c r="W1069" s="56"/>
      <c r="X1069" s="41"/>
      <c r="Y1069" s="58"/>
      <c r="Z1069" s="41"/>
      <c r="AA1069" s="41"/>
      <c r="AB1069" s="171" t="str" cm="1">
        <f t="array" ref="AB1069">IFERROR(IF(COUNTA('Detailed Inventory'!$B1069:$AA1069)=0,"",IF(AND($B1069="",$C1069=""),"Error: Missing Response in Column B or C",IF(OR($E1069="",$Q1069=""),"Error: Missing Response in Column E or Q",INDEX(SL_Class[Entire SL Classification],MATCH(SUMIFS(SL_Class[Unique ID],SL_Class[UpSys SL Material],I1069,SL_Class[UpSys Ever Previously Lead],H1069,SL_Class[DownCus SL Material],T1069),SL_Class[Unique ID],0),0)))),"Error: Invalid Column H, I, or T. Check spelling &amp; valid options (see dropdown)")</f>
        <v/>
      </c>
      <c r="AC1069" s="32"/>
      <c r="AD1069" s="31" t="b">
        <f t="shared" si="32"/>
        <v>0</v>
      </c>
      <c r="AE1069" s="31" t="b">
        <f t="shared" si="33"/>
        <v>0</v>
      </c>
    </row>
    <row r="1070" spans="1:31" ht="50.15" customHeight="1" x14ac:dyDescent="0.35">
      <c r="A1070" s="101">
        <v>1065</v>
      </c>
      <c r="B1070" s="53"/>
      <c r="C1070" s="41"/>
      <c r="D1070" s="54"/>
      <c r="E1070" s="53"/>
      <c r="F1070" s="41"/>
      <c r="G1070" s="41"/>
      <c r="H1070" s="53"/>
      <c r="I1070" s="55"/>
      <c r="J1070" s="41"/>
      <c r="K1070" s="41"/>
      <c r="L1070" s="56"/>
      <c r="M1070" s="41"/>
      <c r="N1070" s="41"/>
      <c r="O1070" s="41"/>
      <c r="P1070" s="41"/>
      <c r="Q1070" s="53"/>
      <c r="R1070" s="41"/>
      <c r="S1070" s="41"/>
      <c r="T1070" s="57"/>
      <c r="U1070" s="41"/>
      <c r="V1070" s="41"/>
      <c r="W1070" s="56"/>
      <c r="X1070" s="41"/>
      <c r="Y1070" s="58"/>
      <c r="Z1070" s="41"/>
      <c r="AA1070" s="41"/>
      <c r="AB1070" s="171" t="str" cm="1">
        <f t="array" ref="AB1070">IFERROR(IF(COUNTA('Detailed Inventory'!$B1070:$AA1070)=0,"",IF(AND($B1070="",$C1070=""),"Error: Missing Response in Column B or C",IF(OR($E1070="",$Q1070=""),"Error: Missing Response in Column E or Q",INDEX(SL_Class[Entire SL Classification],MATCH(SUMIFS(SL_Class[Unique ID],SL_Class[UpSys SL Material],I1070,SL_Class[UpSys Ever Previously Lead],H1070,SL_Class[DownCus SL Material],T1070),SL_Class[Unique ID],0),0)))),"Error: Invalid Column H, I, or T. Check spelling &amp; valid options (see dropdown)")</f>
        <v/>
      </c>
      <c r="AC1070" s="32"/>
      <c r="AD1070" s="31" t="b">
        <f t="shared" si="32"/>
        <v>0</v>
      </c>
      <c r="AE1070" s="31" t="b">
        <f t="shared" si="33"/>
        <v>0</v>
      </c>
    </row>
    <row r="1071" spans="1:31" ht="50.15" customHeight="1" x14ac:dyDescent="0.35">
      <c r="A1071" s="100">
        <v>1066</v>
      </c>
      <c r="B1071" s="53"/>
      <c r="C1071" s="41"/>
      <c r="D1071" s="54"/>
      <c r="E1071" s="53"/>
      <c r="F1071" s="41"/>
      <c r="G1071" s="41"/>
      <c r="H1071" s="53"/>
      <c r="I1071" s="55"/>
      <c r="J1071" s="41"/>
      <c r="K1071" s="41"/>
      <c r="L1071" s="56"/>
      <c r="M1071" s="41"/>
      <c r="N1071" s="41"/>
      <c r="O1071" s="41"/>
      <c r="P1071" s="41"/>
      <c r="Q1071" s="53"/>
      <c r="R1071" s="41"/>
      <c r="S1071" s="41"/>
      <c r="T1071" s="57"/>
      <c r="U1071" s="41"/>
      <c r="V1071" s="41"/>
      <c r="W1071" s="56"/>
      <c r="X1071" s="41"/>
      <c r="Y1071" s="58"/>
      <c r="Z1071" s="41"/>
      <c r="AA1071" s="41"/>
      <c r="AB1071" s="171" t="str" cm="1">
        <f t="array" ref="AB1071">IFERROR(IF(COUNTA('Detailed Inventory'!$B1071:$AA1071)=0,"",IF(AND($B1071="",$C1071=""),"Error: Missing Response in Column B or C",IF(OR($E1071="",$Q1071=""),"Error: Missing Response in Column E or Q",INDEX(SL_Class[Entire SL Classification],MATCH(SUMIFS(SL_Class[Unique ID],SL_Class[UpSys SL Material],I1071,SL_Class[UpSys Ever Previously Lead],H1071,SL_Class[DownCus SL Material],T1071),SL_Class[Unique ID],0),0)))),"Error: Invalid Column H, I, or T. Check spelling &amp; valid options (see dropdown)")</f>
        <v/>
      </c>
      <c r="AC1071" s="32"/>
      <c r="AD1071" s="31" t="b">
        <f t="shared" si="32"/>
        <v>0</v>
      </c>
      <c r="AE1071" s="31" t="b">
        <f t="shared" si="33"/>
        <v>0</v>
      </c>
    </row>
    <row r="1072" spans="1:31" ht="50.15" customHeight="1" x14ac:dyDescent="0.35">
      <c r="A1072" s="101">
        <v>1067</v>
      </c>
      <c r="B1072" s="53"/>
      <c r="C1072" s="41"/>
      <c r="D1072" s="54"/>
      <c r="E1072" s="53"/>
      <c r="F1072" s="41"/>
      <c r="G1072" s="41"/>
      <c r="H1072" s="53"/>
      <c r="I1072" s="55"/>
      <c r="J1072" s="41"/>
      <c r="K1072" s="41"/>
      <c r="L1072" s="56"/>
      <c r="M1072" s="41"/>
      <c r="N1072" s="41"/>
      <c r="O1072" s="41"/>
      <c r="P1072" s="41"/>
      <c r="Q1072" s="53"/>
      <c r="R1072" s="41"/>
      <c r="S1072" s="41"/>
      <c r="T1072" s="57"/>
      <c r="U1072" s="41"/>
      <c r="V1072" s="41"/>
      <c r="W1072" s="56"/>
      <c r="X1072" s="41"/>
      <c r="Y1072" s="58"/>
      <c r="Z1072" s="41"/>
      <c r="AA1072" s="41"/>
      <c r="AB1072" s="171" t="str" cm="1">
        <f t="array" ref="AB1072">IFERROR(IF(COUNTA('Detailed Inventory'!$B1072:$AA1072)=0,"",IF(AND($B1072="",$C1072=""),"Error: Missing Response in Column B or C",IF(OR($E1072="",$Q1072=""),"Error: Missing Response in Column E or Q",INDEX(SL_Class[Entire SL Classification],MATCH(SUMIFS(SL_Class[Unique ID],SL_Class[UpSys SL Material],I1072,SL_Class[UpSys Ever Previously Lead],H1072,SL_Class[DownCus SL Material],T1072),SL_Class[Unique ID],0),0)))),"Error: Invalid Column H, I, or T. Check spelling &amp; valid options (see dropdown)")</f>
        <v/>
      </c>
      <c r="AC1072" s="32"/>
      <c r="AD1072" s="31" t="b">
        <f t="shared" si="32"/>
        <v>0</v>
      </c>
      <c r="AE1072" s="31" t="b">
        <f t="shared" si="33"/>
        <v>0</v>
      </c>
    </row>
    <row r="1073" spans="1:31" ht="50.15" customHeight="1" x14ac:dyDescent="0.35">
      <c r="A1073" s="100">
        <v>1068</v>
      </c>
      <c r="B1073" s="53"/>
      <c r="C1073" s="41"/>
      <c r="D1073" s="54"/>
      <c r="E1073" s="53"/>
      <c r="F1073" s="41"/>
      <c r="G1073" s="41"/>
      <c r="H1073" s="53"/>
      <c r="I1073" s="55"/>
      <c r="J1073" s="41"/>
      <c r="K1073" s="41"/>
      <c r="L1073" s="56"/>
      <c r="M1073" s="41"/>
      <c r="N1073" s="41"/>
      <c r="O1073" s="41"/>
      <c r="P1073" s="41"/>
      <c r="Q1073" s="53"/>
      <c r="R1073" s="41"/>
      <c r="S1073" s="41"/>
      <c r="T1073" s="57"/>
      <c r="U1073" s="41"/>
      <c r="V1073" s="41"/>
      <c r="W1073" s="56"/>
      <c r="X1073" s="41"/>
      <c r="Y1073" s="58"/>
      <c r="Z1073" s="41"/>
      <c r="AA1073" s="41"/>
      <c r="AB1073" s="171" t="str" cm="1">
        <f t="array" ref="AB1073">IFERROR(IF(COUNTA('Detailed Inventory'!$B1073:$AA1073)=0,"",IF(AND($B1073="",$C1073=""),"Error: Missing Response in Column B or C",IF(OR($E1073="",$Q1073=""),"Error: Missing Response in Column E or Q",INDEX(SL_Class[Entire SL Classification],MATCH(SUMIFS(SL_Class[Unique ID],SL_Class[UpSys SL Material],I1073,SL_Class[UpSys Ever Previously Lead],H1073,SL_Class[DownCus SL Material],T1073),SL_Class[Unique ID],0),0)))),"Error: Invalid Column H, I, or T. Check spelling &amp; valid options (see dropdown)")</f>
        <v/>
      </c>
      <c r="AC1073" s="32"/>
      <c r="AD1073" s="31" t="b">
        <f t="shared" si="32"/>
        <v>0</v>
      </c>
      <c r="AE1073" s="31" t="b">
        <f t="shared" si="33"/>
        <v>0</v>
      </c>
    </row>
    <row r="1074" spans="1:31" ht="50.15" customHeight="1" x14ac:dyDescent="0.35">
      <c r="A1074" s="101">
        <v>1069</v>
      </c>
      <c r="B1074" s="53"/>
      <c r="C1074" s="41"/>
      <c r="D1074" s="54"/>
      <c r="E1074" s="53"/>
      <c r="F1074" s="41"/>
      <c r="G1074" s="41"/>
      <c r="H1074" s="53"/>
      <c r="I1074" s="55"/>
      <c r="J1074" s="41"/>
      <c r="K1074" s="41"/>
      <c r="L1074" s="56"/>
      <c r="M1074" s="41"/>
      <c r="N1074" s="41"/>
      <c r="O1074" s="41"/>
      <c r="P1074" s="41"/>
      <c r="Q1074" s="53"/>
      <c r="R1074" s="41"/>
      <c r="S1074" s="41"/>
      <c r="T1074" s="57"/>
      <c r="U1074" s="41"/>
      <c r="V1074" s="41"/>
      <c r="W1074" s="56"/>
      <c r="X1074" s="41"/>
      <c r="Y1074" s="58"/>
      <c r="Z1074" s="41"/>
      <c r="AA1074" s="41"/>
      <c r="AB1074" s="171" t="str" cm="1">
        <f t="array" ref="AB1074">IFERROR(IF(COUNTA('Detailed Inventory'!$B1074:$AA1074)=0,"",IF(AND($B1074="",$C1074=""),"Error: Missing Response in Column B or C",IF(OR($E1074="",$Q1074=""),"Error: Missing Response in Column E or Q",INDEX(SL_Class[Entire SL Classification],MATCH(SUMIFS(SL_Class[Unique ID],SL_Class[UpSys SL Material],I1074,SL_Class[UpSys Ever Previously Lead],H1074,SL_Class[DownCus SL Material],T1074),SL_Class[Unique ID],0),0)))),"Error: Invalid Column H, I, or T. Check spelling &amp; valid options (see dropdown)")</f>
        <v/>
      </c>
      <c r="AC1074" s="32"/>
      <c r="AD1074" s="31" t="b">
        <f t="shared" si="32"/>
        <v>0</v>
      </c>
      <c r="AE1074" s="31" t="b">
        <f t="shared" si="33"/>
        <v>0</v>
      </c>
    </row>
    <row r="1075" spans="1:31" ht="50.15" customHeight="1" x14ac:dyDescent="0.35">
      <c r="A1075" s="100">
        <v>1070</v>
      </c>
      <c r="B1075" s="53"/>
      <c r="C1075" s="41"/>
      <c r="D1075" s="54"/>
      <c r="E1075" s="53"/>
      <c r="F1075" s="41"/>
      <c r="G1075" s="41"/>
      <c r="H1075" s="53"/>
      <c r="I1075" s="55"/>
      <c r="J1075" s="41"/>
      <c r="K1075" s="41"/>
      <c r="L1075" s="56"/>
      <c r="M1075" s="41"/>
      <c r="N1075" s="41"/>
      <c r="O1075" s="41"/>
      <c r="P1075" s="41"/>
      <c r="Q1075" s="53"/>
      <c r="R1075" s="41"/>
      <c r="S1075" s="41"/>
      <c r="T1075" s="57"/>
      <c r="U1075" s="41"/>
      <c r="V1075" s="41"/>
      <c r="W1075" s="56"/>
      <c r="X1075" s="41"/>
      <c r="Y1075" s="58"/>
      <c r="Z1075" s="41"/>
      <c r="AA1075" s="41"/>
      <c r="AB1075" s="171" t="str" cm="1">
        <f t="array" ref="AB1075">IFERROR(IF(COUNTA('Detailed Inventory'!$B1075:$AA1075)=0,"",IF(AND($B1075="",$C1075=""),"Error: Missing Response in Column B or C",IF(OR($E1075="",$Q1075=""),"Error: Missing Response in Column E or Q",INDEX(SL_Class[Entire SL Classification],MATCH(SUMIFS(SL_Class[Unique ID],SL_Class[UpSys SL Material],I1075,SL_Class[UpSys Ever Previously Lead],H1075,SL_Class[DownCus SL Material],T1075),SL_Class[Unique ID],0),0)))),"Error: Invalid Column H, I, or T. Check spelling &amp; valid options (see dropdown)")</f>
        <v/>
      </c>
      <c r="AC1075" s="32"/>
      <c r="AD1075" s="31" t="b">
        <f t="shared" si="32"/>
        <v>0</v>
      </c>
      <c r="AE1075" s="31" t="b">
        <f t="shared" si="33"/>
        <v>0</v>
      </c>
    </row>
    <row r="1076" spans="1:31" ht="50.15" customHeight="1" x14ac:dyDescent="0.35">
      <c r="A1076" s="101">
        <v>1071</v>
      </c>
      <c r="B1076" s="53"/>
      <c r="C1076" s="41"/>
      <c r="D1076" s="54"/>
      <c r="E1076" s="53"/>
      <c r="F1076" s="41"/>
      <c r="G1076" s="41"/>
      <c r="H1076" s="53"/>
      <c r="I1076" s="55"/>
      <c r="J1076" s="41"/>
      <c r="K1076" s="41"/>
      <c r="L1076" s="56"/>
      <c r="M1076" s="41"/>
      <c r="N1076" s="41"/>
      <c r="O1076" s="41"/>
      <c r="P1076" s="41"/>
      <c r="Q1076" s="53"/>
      <c r="R1076" s="41"/>
      <c r="S1076" s="41"/>
      <c r="T1076" s="57"/>
      <c r="U1076" s="41"/>
      <c r="V1076" s="41"/>
      <c r="W1076" s="56"/>
      <c r="X1076" s="41"/>
      <c r="Y1076" s="58"/>
      <c r="Z1076" s="41"/>
      <c r="AA1076" s="41"/>
      <c r="AB1076" s="171" t="str" cm="1">
        <f t="array" ref="AB1076">IFERROR(IF(COUNTA('Detailed Inventory'!$B1076:$AA1076)=0,"",IF(AND($B1076="",$C1076=""),"Error: Missing Response in Column B or C",IF(OR($E1076="",$Q1076=""),"Error: Missing Response in Column E or Q",INDEX(SL_Class[Entire SL Classification],MATCH(SUMIFS(SL_Class[Unique ID],SL_Class[UpSys SL Material],I1076,SL_Class[UpSys Ever Previously Lead],H1076,SL_Class[DownCus SL Material],T1076),SL_Class[Unique ID],0),0)))),"Error: Invalid Column H, I, or T. Check spelling &amp; valid options (see dropdown)")</f>
        <v/>
      </c>
      <c r="AC1076" s="32"/>
      <c r="AD1076" s="31" t="b">
        <f t="shared" si="32"/>
        <v>0</v>
      </c>
      <c r="AE1076" s="31" t="b">
        <f t="shared" si="33"/>
        <v>0</v>
      </c>
    </row>
    <row r="1077" spans="1:31" ht="50.15" customHeight="1" x14ac:dyDescent="0.35">
      <c r="A1077" s="100">
        <v>1072</v>
      </c>
      <c r="B1077" s="53"/>
      <c r="C1077" s="41"/>
      <c r="D1077" s="54"/>
      <c r="E1077" s="53"/>
      <c r="F1077" s="41"/>
      <c r="G1077" s="41"/>
      <c r="H1077" s="53"/>
      <c r="I1077" s="55"/>
      <c r="J1077" s="41"/>
      <c r="K1077" s="41"/>
      <c r="L1077" s="56"/>
      <c r="M1077" s="41"/>
      <c r="N1077" s="41"/>
      <c r="O1077" s="41"/>
      <c r="P1077" s="41"/>
      <c r="Q1077" s="53"/>
      <c r="R1077" s="41"/>
      <c r="S1077" s="41"/>
      <c r="T1077" s="57"/>
      <c r="U1077" s="41"/>
      <c r="V1077" s="41"/>
      <c r="W1077" s="56"/>
      <c r="X1077" s="41"/>
      <c r="Y1077" s="58"/>
      <c r="Z1077" s="41"/>
      <c r="AA1077" s="41"/>
      <c r="AB1077" s="171" t="str" cm="1">
        <f t="array" ref="AB1077">IFERROR(IF(COUNTA('Detailed Inventory'!$B1077:$AA1077)=0,"",IF(AND($B1077="",$C1077=""),"Error: Missing Response in Column B or C",IF(OR($E1077="",$Q1077=""),"Error: Missing Response in Column E or Q",INDEX(SL_Class[Entire SL Classification],MATCH(SUMIFS(SL_Class[Unique ID],SL_Class[UpSys SL Material],I1077,SL_Class[UpSys Ever Previously Lead],H1077,SL_Class[DownCus SL Material],T1077),SL_Class[Unique ID],0),0)))),"Error: Invalid Column H, I, or T. Check spelling &amp; valid options (see dropdown)")</f>
        <v/>
      </c>
      <c r="AC1077" s="32"/>
      <c r="AD1077" s="31" t="b">
        <f t="shared" si="32"/>
        <v>0</v>
      </c>
      <c r="AE1077" s="31" t="b">
        <f t="shared" si="33"/>
        <v>0</v>
      </c>
    </row>
    <row r="1078" spans="1:31" ht="50.15" customHeight="1" x14ac:dyDescent="0.35">
      <c r="A1078" s="101">
        <v>1073</v>
      </c>
      <c r="B1078" s="53"/>
      <c r="C1078" s="41"/>
      <c r="D1078" s="54"/>
      <c r="E1078" s="53"/>
      <c r="F1078" s="41"/>
      <c r="G1078" s="41"/>
      <c r="H1078" s="53"/>
      <c r="I1078" s="55"/>
      <c r="J1078" s="41"/>
      <c r="K1078" s="41"/>
      <c r="L1078" s="56"/>
      <c r="M1078" s="41"/>
      <c r="N1078" s="41"/>
      <c r="O1078" s="41"/>
      <c r="P1078" s="41"/>
      <c r="Q1078" s="53"/>
      <c r="R1078" s="41"/>
      <c r="S1078" s="41"/>
      <c r="T1078" s="57"/>
      <c r="U1078" s="41"/>
      <c r="V1078" s="41"/>
      <c r="W1078" s="56"/>
      <c r="X1078" s="41"/>
      <c r="Y1078" s="58"/>
      <c r="Z1078" s="41"/>
      <c r="AA1078" s="41"/>
      <c r="AB1078" s="171" t="str" cm="1">
        <f t="array" ref="AB1078">IFERROR(IF(COUNTA('Detailed Inventory'!$B1078:$AA1078)=0,"",IF(AND($B1078="",$C1078=""),"Error: Missing Response in Column B or C",IF(OR($E1078="",$Q1078=""),"Error: Missing Response in Column E or Q",INDEX(SL_Class[Entire SL Classification],MATCH(SUMIFS(SL_Class[Unique ID],SL_Class[UpSys SL Material],I1078,SL_Class[UpSys Ever Previously Lead],H1078,SL_Class[DownCus SL Material],T1078),SL_Class[Unique ID],0),0)))),"Error: Invalid Column H, I, or T. Check spelling &amp; valid options (see dropdown)")</f>
        <v/>
      </c>
      <c r="AC1078" s="32"/>
      <c r="AD1078" s="31" t="b">
        <f t="shared" si="32"/>
        <v>0</v>
      </c>
      <c r="AE1078" s="31" t="b">
        <f t="shared" si="33"/>
        <v>0</v>
      </c>
    </row>
    <row r="1079" spans="1:31" ht="50.15" customHeight="1" x14ac:dyDescent="0.35">
      <c r="A1079" s="100">
        <v>1074</v>
      </c>
      <c r="B1079" s="53"/>
      <c r="C1079" s="41"/>
      <c r="D1079" s="54"/>
      <c r="E1079" s="53"/>
      <c r="F1079" s="41"/>
      <c r="G1079" s="41"/>
      <c r="H1079" s="53"/>
      <c r="I1079" s="55"/>
      <c r="J1079" s="41"/>
      <c r="K1079" s="41"/>
      <c r="L1079" s="56"/>
      <c r="M1079" s="41"/>
      <c r="N1079" s="41"/>
      <c r="O1079" s="41"/>
      <c r="P1079" s="41"/>
      <c r="Q1079" s="53"/>
      <c r="R1079" s="41"/>
      <c r="S1079" s="41"/>
      <c r="T1079" s="57"/>
      <c r="U1079" s="41"/>
      <c r="V1079" s="41"/>
      <c r="W1079" s="56"/>
      <c r="X1079" s="41"/>
      <c r="Y1079" s="58"/>
      <c r="Z1079" s="41"/>
      <c r="AA1079" s="41"/>
      <c r="AB1079" s="171" t="str" cm="1">
        <f t="array" ref="AB1079">IFERROR(IF(COUNTA('Detailed Inventory'!$B1079:$AA1079)=0,"",IF(AND($B1079="",$C1079=""),"Error: Missing Response in Column B or C",IF(OR($E1079="",$Q1079=""),"Error: Missing Response in Column E or Q",INDEX(SL_Class[Entire SL Classification],MATCH(SUMIFS(SL_Class[Unique ID],SL_Class[UpSys SL Material],I1079,SL_Class[UpSys Ever Previously Lead],H1079,SL_Class[DownCus SL Material],T1079),SL_Class[Unique ID],0),0)))),"Error: Invalid Column H, I, or T. Check spelling &amp; valid options (see dropdown)")</f>
        <v/>
      </c>
      <c r="AC1079" s="32"/>
      <c r="AD1079" s="31" t="b">
        <f t="shared" si="32"/>
        <v>0</v>
      </c>
      <c r="AE1079" s="31" t="b">
        <f t="shared" si="33"/>
        <v>0</v>
      </c>
    </row>
    <row r="1080" spans="1:31" ht="50.15" customHeight="1" x14ac:dyDescent="0.35">
      <c r="A1080" s="101">
        <v>1075</v>
      </c>
      <c r="B1080" s="53"/>
      <c r="C1080" s="41"/>
      <c r="D1080" s="54"/>
      <c r="E1080" s="53"/>
      <c r="F1080" s="41"/>
      <c r="G1080" s="41"/>
      <c r="H1080" s="53"/>
      <c r="I1080" s="55"/>
      <c r="J1080" s="41"/>
      <c r="K1080" s="41"/>
      <c r="L1080" s="56"/>
      <c r="M1080" s="41"/>
      <c r="N1080" s="41"/>
      <c r="O1080" s="41"/>
      <c r="P1080" s="41"/>
      <c r="Q1080" s="53"/>
      <c r="R1080" s="41"/>
      <c r="S1080" s="41"/>
      <c r="T1080" s="57"/>
      <c r="U1080" s="41"/>
      <c r="V1080" s="41"/>
      <c r="W1080" s="56"/>
      <c r="X1080" s="41"/>
      <c r="Y1080" s="58"/>
      <c r="Z1080" s="41"/>
      <c r="AA1080" s="41"/>
      <c r="AB1080" s="171" t="str" cm="1">
        <f t="array" ref="AB1080">IFERROR(IF(COUNTA('Detailed Inventory'!$B1080:$AA1080)=0,"",IF(AND($B1080="",$C1080=""),"Error: Missing Response in Column B or C",IF(OR($E1080="",$Q1080=""),"Error: Missing Response in Column E or Q",INDEX(SL_Class[Entire SL Classification],MATCH(SUMIFS(SL_Class[Unique ID],SL_Class[UpSys SL Material],I1080,SL_Class[UpSys Ever Previously Lead],H1080,SL_Class[DownCus SL Material],T1080),SL_Class[Unique ID],0),0)))),"Error: Invalid Column H, I, or T. Check spelling &amp; valid options (see dropdown)")</f>
        <v/>
      </c>
      <c r="AC1080" s="32"/>
      <c r="AD1080" s="31" t="b">
        <f t="shared" si="32"/>
        <v>0</v>
      </c>
      <c r="AE1080" s="31" t="b">
        <f t="shared" si="33"/>
        <v>0</v>
      </c>
    </row>
    <row r="1081" spans="1:31" ht="50.15" customHeight="1" x14ac:dyDescent="0.35">
      <c r="A1081" s="100">
        <v>1076</v>
      </c>
      <c r="B1081" s="53"/>
      <c r="C1081" s="41"/>
      <c r="D1081" s="54"/>
      <c r="E1081" s="53"/>
      <c r="F1081" s="41"/>
      <c r="G1081" s="41"/>
      <c r="H1081" s="53"/>
      <c r="I1081" s="55"/>
      <c r="J1081" s="41"/>
      <c r="K1081" s="41"/>
      <c r="L1081" s="56"/>
      <c r="M1081" s="41"/>
      <c r="N1081" s="41"/>
      <c r="O1081" s="41"/>
      <c r="P1081" s="41"/>
      <c r="Q1081" s="53"/>
      <c r="R1081" s="41"/>
      <c r="S1081" s="41"/>
      <c r="T1081" s="57"/>
      <c r="U1081" s="41"/>
      <c r="V1081" s="41"/>
      <c r="W1081" s="56"/>
      <c r="X1081" s="41"/>
      <c r="Y1081" s="58"/>
      <c r="Z1081" s="41"/>
      <c r="AA1081" s="41"/>
      <c r="AB1081" s="171" t="str" cm="1">
        <f t="array" ref="AB1081">IFERROR(IF(COUNTA('Detailed Inventory'!$B1081:$AA1081)=0,"",IF(AND($B1081="",$C1081=""),"Error: Missing Response in Column B or C",IF(OR($E1081="",$Q1081=""),"Error: Missing Response in Column E or Q",INDEX(SL_Class[Entire SL Classification],MATCH(SUMIFS(SL_Class[Unique ID],SL_Class[UpSys SL Material],I1081,SL_Class[UpSys Ever Previously Lead],H1081,SL_Class[DownCus SL Material],T1081),SL_Class[Unique ID],0),0)))),"Error: Invalid Column H, I, or T. Check spelling &amp; valid options (see dropdown)")</f>
        <v/>
      </c>
      <c r="AC1081" s="32"/>
      <c r="AD1081" s="31" t="b">
        <f t="shared" si="32"/>
        <v>0</v>
      </c>
      <c r="AE1081" s="31" t="b">
        <f t="shared" si="33"/>
        <v>0</v>
      </c>
    </row>
    <row r="1082" spans="1:31" ht="50.15" customHeight="1" x14ac:dyDescent="0.35">
      <c r="A1082" s="101">
        <v>1077</v>
      </c>
      <c r="B1082" s="53"/>
      <c r="C1082" s="41"/>
      <c r="D1082" s="54"/>
      <c r="E1082" s="53"/>
      <c r="F1082" s="41"/>
      <c r="G1082" s="41"/>
      <c r="H1082" s="53"/>
      <c r="I1082" s="55"/>
      <c r="J1082" s="41"/>
      <c r="K1082" s="41"/>
      <c r="L1082" s="56"/>
      <c r="M1082" s="41"/>
      <c r="N1082" s="41"/>
      <c r="O1082" s="41"/>
      <c r="P1082" s="41"/>
      <c r="Q1082" s="53"/>
      <c r="R1082" s="41"/>
      <c r="S1082" s="41"/>
      <c r="T1082" s="57"/>
      <c r="U1082" s="41"/>
      <c r="V1082" s="41"/>
      <c r="W1082" s="56"/>
      <c r="X1082" s="41"/>
      <c r="Y1082" s="58"/>
      <c r="Z1082" s="41"/>
      <c r="AA1082" s="41"/>
      <c r="AB1082" s="171" t="str" cm="1">
        <f t="array" ref="AB1082">IFERROR(IF(COUNTA('Detailed Inventory'!$B1082:$AA1082)=0,"",IF(AND($B1082="",$C1082=""),"Error: Missing Response in Column B or C",IF(OR($E1082="",$Q1082=""),"Error: Missing Response in Column E or Q",INDEX(SL_Class[Entire SL Classification],MATCH(SUMIFS(SL_Class[Unique ID],SL_Class[UpSys SL Material],I1082,SL_Class[UpSys Ever Previously Lead],H1082,SL_Class[DownCus SL Material],T1082),SL_Class[Unique ID],0),0)))),"Error: Invalid Column H, I, or T. Check spelling &amp; valid options (see dropdown)")</f>
        <v/>
      </c>
      <c r="AC1082" s="32"/>
      <c r="AD1082" s="31" t="b">
        <f t="shared" si="32"/>
        <v>0</v>
      </c>
      <c r="AE1082" s="31" t="b">
        <f t="shared" si="33"/>
        <v>0</v>
      </c>
    </row>
    <row r="1083" spans="1:31" ht="50.15" customHeight="1" x14ac:dyDescent="0.35">
      <c r="A1083" s="100">
        <v>1078</v>
      </c>
      <c r="B1083" s="53"/>
      <c r="C1083" s="41"/>
      <c r="D1083" s="54"/>
      <c r="E1083" s="53"/>
      <c r="F1083" s="41"/>
      <c r="G1083" s="41"/>
      <c r="H1083" s="53"/>
      <c r="I1083" s="55"/>
      <c r="J1083" s="41"/>
      <c r="K1083" s="41"/>
      <c r="L1083" s="56"/>
      <c r="M1083" s="41"/>
      <c r="N1083" s="41"/>
      <c r="O1083" s="41"/>
      <c r="P1083" s="41"/>
      <c r="Q1083" s="53"/>
      <c r="R1083" s="41"/>
      <c r="S1083" s="41"/>
      <c r="T1083" s="57"/>
      <c r="U1083" s="41"/>
      <c r="V1083" s="41"/>
      <c r="W1083" s="56"/>
      <c r="X1083" s="41"/>
      <c r="Y1083" s="58"/>
      <c r="Z1083" s="41"/>
      <c r="AA1083" s="41"/>
      <c r="AB1083" s="171" t="str" cm="1">
        <f t="array" ref="AB1083">IFERROR(IF(COUNTA('Detailed Inventory'!$B1083:$AA1083)=0,"",IF(AND($B1083="",$C1083=""),"Error: Missing Response in Column B or C",IF(OR($E1083="",$Q1083=""),"Error: Missing Response in Column E or Q",INDEX(SL_Class[Entire SL Classification],MATCH(SUMIFS(SL_Class[Unique ID],SL_Class[UpSys SL Material],I1083,SL_Class[UpSys Ever Previously Lead],H1083,SL_Class[DownCus SL Material],T1083),SL_Class[Unique ID],0),0)))),"Error: Invalid Column H, I, or T. Check spelling &amp; valid options (see dropdown)")</f>
        <v/>
      </c>
      <c r="AC1083" s="32"/>
      <c r="AD1083" s="31" t="b">
        <f t="shared" si="32"/>
        <v>0</v>
      </c>
      <c r="AE1083" s="31" t="b">
        <f t="shared" si="33"/>
        <v>0</v>
      </c>
    </row>
    <row r="1084" spans="1:31" ht="50.15" customHeight="1" x14ac:dyDescent="0.35">
      <c r="A1084" s="101">
        <v>1079</v>
      </c>
      <c r="B1084" s="53"/>
      <c r="C1084" s="41"/>
      <c r="D1084" s="54"/>
      <c r="E1084" s="53"/>
      <c r="F1084" s="41"/>
      <c r="G1084" s="41"/>
      <c r="H1084" s="53"/>
      <c r="I1084" s="55"/>
      <c r="J1084" s="41"/>
      <c r="K1084" s="41"/>
      <c r="L1084" s="56"/>
      <c r="M1084" s="41"/>
      <c r="N1084" s="41"/>
      <c r="O1084" s="41"/>
      <c r="P1084" s="41"/>
      <c r="Q1084" s="53"/>
      <c r="R1084" s="41"/>
      <c r="S1084" s="41"/>
      <c r="T1084" s="57"/>
      <c r="U1084" s="41"/>
      <c r="V1084" s="41"/>
      <c r="W1084" s="56"/>
      <c r="X1084" s="41"/>
      <c r="Y1084" s="58"/>
      <c r="Z1084" s="41"/>
      <c r="AA1084" s="41"/>
      <c r="AB1084" s="171" t="str" cm="1">
        <f t="array" ref="AB1084">IFERROR(IF(COUNTA('Detailed Inventory'!$B1084:$AA1084)=0,"",IF(AND($B1084="",$C1084=""),"Error: Missing Response in Column B or C",IF(OR($E1084="",$Q1084=""),"Error: Missing Response in Column E or Q",INDEX(SL_Class[Entire SL Classification],MATCH(SUMIFS(SL_Class[Unique ID],SL_Class[UpSys SL Material],I1084,SL_Class[UpSys Ever Previously Lead],H1084,SL_Class[DownCus SL Material],T1084),SL_Class[Unique ID],0),0)))),"Error: Invalid Column H, I, or T. Check spelling &amp; valid options (see dropdown)")</f>
        <v/>
      </c>
      <c r="AC1084" s="32"/>
      <c r="AD1084" s="31" t="b">
        <f t="shared" si="32"/>
        <v>0</v>
      </c>
      <c r="AE1084" s="31" t="b">
        <f t="shared" si="33"/>
        <v>0</v>
      </c>
    </row>
    <row r="1085" spans="1:31" ht="50.15" customHeight="1" x14ac:dyDescent="0.35">
      <c r="A1085" s="100">
        <v>1080</v>
      </c>
      <c r="B1085" s="53"/>
      <c r="C1085" s="41"/>
      <c r="D1085" s="54"/>
      <c r="E1085" s="53"/>
      <c r="F1085" s="41"/>
      <c r="G1085" s="41"/>
      <c r="H1085" s="53"/>
      <c r="I1085" s="55"/>
      <c r="J1085" s="41"/>
      <c r="K1085" s="41"/>
      <c r="L1085" s="56"/>
      <c r="M1085" s="41"/>
      <c r="N1085" s="41"/>
      <c r="O1085" s="41"/>
      <c r="P1085" s="41"/>
      <c r="Q1085" s="53"/>
      <c r="R1085" s="41"/>
      <c r="S1085" s="41"/>
      <c r="T1085" s="57"/>
      <c r="U1085" s="41"/>
      <c r="V1085" s="41"/>
      <c r="W1085" s="56"/>
      <c r="X1085" s="41"/>
      <c r="Y1085" s="58"/>
      <c r="Z1085" s="41"/>
      <c r="AA1085" s="41"/>
      <c r="AB1085" s="171" t="str" cm="1">
        <f t="array" ref="AB1085">IFERROR(IF(COUNTA('Detailed Inventory'!$B1085:$AA1085)=0,"",IF(AND($B1085="",$C1085=""),"Error: Missing Response in Column B or C",IF(OR($E1085="",$Q1085=""),"Error: Missing Response in Column E or Q",INDEX(SL_Class[Entire SL Classification],MATCH(SUMIFS(SL_Class[Unique ID],SL_Class[UpSys SL Material],I1085,SL_Class[UpSys Ever Previously Lead],H1085,SL_Class[DownCus SL Material],T1085),SL_Class[Unique ID],0),0)))),"Error: Invalid Column H, I, or T. Check spelling &amp; valid options (see dropdown)")</f>
        <v/>
      </c>
      <c r="AC1085" s="32"/>
      <c r="AD1085" s="31" t="b">
        <f t="shared" si="32"/>
        <v>0</v>
      </c>
      <c r="AE1085" s="31" t="b">
        <f t="shared" si="33"/>
        <v>0</v>
      </c>
    </row>
    <row r="1086" spans="1:31" ht="50.15" customHeight="1" x14ac:dyDescent="0.35">
      <c r="A1086" s="101">
        <v>1081</v>
      </c>
      <c r="B1086" s="53"/>
      <c r="C1086" s="41"/>
      <c r="D1086" s="54"/>
      <c r="E1086" s="53"/>
      <c r="F1086" s="41"/>
      <c r="G1086" s="41"/>
      <c r="H1086" s="53"/>
      <c r="I1086" s="55"/>
      <c r="J1086" s="41"/>
      <c r="K1086" s="41"/>
      <c r="L1086" s="56"/>
      <c r="M1086" s="41"/>
      <c r="N1086" s="41"/>
      <c r="O1086" s="41"/>
      <c r="P1086" s="41"/>
      <c r="Q1086" s="53"/>
      <c r="R1086" s="41"/>
      <c r="S1086" s="41"/>
      <c r="T1086" s="57"/>
      <c r="U1086" s="41"/>
      <c r="V1086" s="41"/>
      <c r="W1086" s="56"/>
      <c r="X1086" s="41"/>
      <c r="Y1086" s="58"/>
      <c r="Z1086" s="41"/>
      <c r="AA1086" s="41"/>
      <c r="AB1086" s="171" t="str" cm="1">
        <f t="array" ref="AB1086">IFERROR(IF(COUNTA('Detailed Inventory'!$B1086:$AA1086)=0,"",IF(AND($B1086="",$C1086=""),"Error: Missing Response in Column B or C",IF(OR($E1086="",$Q1086=""),"Error: Missing Response in Column E or Q",INDEX(SL_Class[Entire SL Classification],MATCH(SUMIFS(SL_Class[Unique ID],SL_Class[UpSys SL Material],I1086,SL_Class[UpSys Ever Previously Lead],H1086,SL_Class[DownCus SL Material],T1086),SL_Class[Unique ID],0),0)))),"Error: Invalid Column H, I, or T. Check spelling &amp; valid options (see dropdown)")</f>
        <v/>
      </c>
      <c r="AC1086" s="32"/>
      <c r="AD1086" s="31" t="b">
        <f t="shared" si="32"/>
        <v>0</v>
      </c>
      <c r="AE1086" s="31" t="b">
        <f t="shared" si="33"/>
        <v>0</v>
      </c>
    </row>
    <row r="1087" spans="1:31" ht="50.15" customHeight="1" x14ac:dyDescent="0.35">
      <c r="A1087" s="100">
        <v>1082</v>
      </c>
      <c r="B1087" s="53"/>
      <c r="C1087" s="41"/>
      <c r="D1087" s="54"/>
      <c r="E1087" s="53"/>
      <c r="F1087" s="41"/>
      <c r="G1087" s="41"/>
      <c r="H1087" s="53"/>
      <c r="I1087" s="55"/>
      <c r="J1087" s="41"/>
      <c r="K1087" s="41"/>
      <c r="L1087" s="56"/>
      <c r="M1087" s="41"/>
      <c r="N1087" s="41"/>
      <c r="O1087" s="41"/>
      <c r="P1087" s="41"/>
      <c r="Q1087" s="53"/>
      <c r="R1087" s="41"/>
      <c r="S1087" s="41"/>
      <c r="T1087" s="57"/>
      <c r="U1087" s="41"/>
      <c r="V1087" s="41"/>
      <c r="W1087" s="56"/>
      <c r="X1087" s="41"/>
      <c r="Y1087" s="58"/>
      <c r="Z1087" s="41"/>
      <c r="AA1087" s="41"/>
      <c r="AB1087" s="171" t="str" cm="1">
        <f t="array" ref="AB1087">IFERROR(IF(COUNTA('Detailed Inventory'!$B1087:$AA1087)=0,"",IF(AND($B1087="",$C1087=""),"Error: Missing Response in Column B or C",IF(OR($E1087="",$Q1087=""),"Error: Missing Response in Column E or Q",INDEX(SL_Class[Entire SL Classification],MATCH(SUMIFS(SL_Class[Unique ID],SL_Class[UpSys SL Material],I1087,SL_Class[UpSys Ever Previously Lead],H1087,SL_Class[DownCus SL Material],T1087),SL_Class[Unique ID],0),0)))),"Error: Invalid Column H, I, or T. Check spelling &amp; valid options (see dropdown)")</f>
        <v/>
      </c>
      <c r="AC1087" s="32"/>
      <c r="AD1087" s="31" t="b">
        <f t="shared" si="32"/>
        <v>0</v>
      </c>
      <c r="AE1087" s="31" t="b">
        <f t="shared" si="33"/>
        <v>0</v>
      </c>
    </row>
    <row r="1088" spans="1:31" ht="50.15" customHeight="1" x14ac:dyDescent="0.35">
      <c r="A1088" s="101">
        <v>1083</v>
      </c>
      <c r="B1088" s="53"/>
      <c r="C1088" s="41"/>
      <c r="D1088" s="54"/>
      <c r="E1088" s="53"/>
      <c r="F1088" s="41"/>
      <c r="G1088" s="41"/>
      <c r="H1088" s="53"/>
      <c r="I1088" s="55"/>
      <c r="J1088" s="41"/>
      <c r="K1088" s="41"/>
      <c r="L1088" s="56"/>
      <c r="M1088" s="41"/>
      <c r="N1088" s="41"/>
      <c r="O1088" s="41"/>
      <c r="P1088" s="41"/>
      <c r="Q1088" s="53"/>
      <c r="R1088" s="41"/>
      <c r="S1088" s="41"/>
      <c r="T1088" s="57"/>
      <c r="U1088" s="41"/>
      <c r="V1088" s="41"/>
      <c r="W1088" s="56"/>
      <c r="X1088" s="41"/>
      <c r="Y1088" s="58"/>
      <c r="Z1088" s="41"/>
      <c r="AA1088" s="41"/>
      <c r="AB1088" s="171" t="str" cm="1">
        <f t="array" ref="AB1088">IFERROR(IF(COUNTA('Detailed Inventory'!$B1088:$AA1088)=0,"",IF(AND($B1088="",$C1088=""),"Error: Missing Response in Column B or C",IF(OR($E1088="",$Q1088=""),"Error: Missing Response in Column E or Q",INDEX(SL_Class[Entire SL Classification],MATCH(SUMIFS(SL_Class[Unique ID],SL_Class[UpSys SL Material],I1088,SL_Class[UpSys Ever Previously Lead],H1088,SL_Class[DownCus SL Material],T1088),SL_Class[Unique ID],0),0)))),"Error: Invalid Column H, I, or T. Check spelling &amp; valid options (see dropdown)")</f>
        <v/>
      </c>
      <c r="AC1088" s="32"/>
      <c r="AD1088" s="31" t="b">
        <f t="shared" si="32"/>
        <v>0</v>
      </c>
      <c r="AE1088" s="31" t="b">
        <f t="shared" si="33"/>
        <v>0</v>
      </c>
    </row>
    <row r="1089" spans="1:31" ht="50.15" customHeight="1" x14ac:dyDescent="0.35">
      <c r="A1089" s="100">
        <v>1084</v>
      </c>
      <c r="B1089" s="53"/>
      <c r="C1089" s="41"/>
      <c r="D1089" s="54"/>
      <c r="E1089" s="53"/>
      <c r="F1089" s="41"/>
      <c r="G1089" s="41"/>
      <c r="H1089" s="53"/>
      <c r="I1089" s="55"/>
      <c r="J1089" s="41"/>
      <c r="K1089" s="41"/>
      <c r="L1089" s="56"/>
      <c r="M1089" s="41"/>
      <c r="N1089" s="41"/>
      <c r="O1089" s="41"/>
      <c r="P1089" s="41"/>
      <c r="Q1089" s="53"/>
      <c r="R1089" s="41"/>
      <c r="S1089" s="41"/>
      <c r="T1089" s="57"/>
      <c r="U1089" s="41"/>
      <c r="V1089" s="41"/>
      <c r="W1089" s="56"/>
      <c r="X1089" s="41"/>
      <c r="Y1089" s="58"/>
      <c r="Z1089" s="41"/>
      <c r="AA1089" s="41"/>
      <c r="AB1089" s="171" t="str" cm="1">
        <f t="array" ref="AB1089">IFERROR(IF(COUNTA('Detailed Inventory'!$B1089:$AA1089)=0,"",IF(AND($B1089="",$C1089=""),"Error: Missing Response in Column B or C",IF(OR($E1089="",$Q1089=""),"Error: Missing Response in Column E or Q",INDEX(SL_Class[Entire SL Classification],MATCH(SUMIFS(SL_Class[Unique ID],SL_Class[UpSys SL Material],I1089,SL_Class[UpSys Ever Previously Lead],H1089,SL_Class[DownCus SL Material],T1089),SL_Class[Unique ID],0),0)))),"Error: Invalid Column H, I, or T. Check spelling &amp; valid options (see dropdown)")</f>
        <v/>
      </c>
      <c r="AC1089" s="32"/>
      <c r="AD1089" s="31" t="b">
        <f t="shared" si="32"/>
        <v>0</v>
      </c>
      <c r="AE1089" s="31" t="b">
        <f t="shared" si="33"/>
        <v>0</v>
      </c>
    </row>
    <row r="1090" spans="1:31" ht="50.15" customHeight="1" x14ac:dyDescent="0.35">
      <c r="A1090" s="101">
        <v>1085</v>
      </c>
      <c r="B1090" s="53"/>
      <c r="C1090" s="41"/>
      <c r="D1090" s="54"/>
      <c r="E1090" s="53"/>
      <c r="F1090" s="41"/>
      <c r="G1090" s="41"/>
      <c r="H1090" s="53"/>
      <c r="I1090" s="55"/>
      <c r="J1090" s="41"/>
      <c r="K1090" s="41"/>
      <c r="L1090" s="56"/>
      <c r="M1090" s="41"/>
      <c r="N1090" s="41"/>
      <c r="O1090" s="41"/>
      <c r="P1090" s="41"/>
      <c r="Q1090" s="53"/>
      <c r="R1090" s="41"/>
      <c r="S1090" s="41"/>
      <c r="T1090" s="57"/>
      <c r="U1090" s="41"/>
      <c r="V1090" s="41"/>
      <c r="W1090" s="56"/>
      <c r="X1090" s="41"/>
      <c r="Y1090" s="58"/>
      <c r="Z1090" s="41"/>
      <c r="AA1090" s="41"/>
      <c r="AB1090" s="171" t="str" cm="1">
        <f t="array" ref="AB1090">IFERROR(IF(COUNTA('Detailed Inventory'!$B1090:$AA1090)=0,"",IF(AND($B1090="",$C1090=""),"Error: Missing Response in Column B or C",IF(OR($E1090="",$Q1090=""),"Error: Missing Response in Column E or Q",INDEX(SL_Class[Entire SL Classification],MATCH(SUMIFS(SL_Class[Unique ID],SL_Class[UpSys SL Material],I1090,SL_Class[UpSys Ever Previously Lead],H1090,SL_Class[DownCus SL Material],T1090),SL_Class[Unique ID],0),0)))),"Error: Invalid Column H, I, or T. Check spelling &amp; valid options (see dropdown)")</f>
        <v/>
      </c>
      <c r="AC1090" s="32"/>
      <c r="AD1090" s="31" t="b">
        <f t="shared" si="32"/>
        <v>0</v>
      </c>
      <c r="AE1090" s="31" t="b">
        <f t="shared" si="33"/>
        <v>0</v>
      </c>
    </row>
    <row r="1091" spans="1:31" ht="50.15" customHeight="1" x14ac:dyDescent="0.35">
      <c r="A1091" s="100">
        <v>1086</v>
      </c>
      <c r="B1091" s="53"/>
      <c r="C1091" s="41"/>
      <c r="D1091" s="54"/>
      <c r="E1091" s="53"/>
      <c r="F1091" s="41"/>
      <c r="G1091" s="41"/>
      <c r="H1091" s="53"/>
      <c r="I1091" s="55"/>
      <c r="J1091" s="41"/>
      <c r="K1091" s="41"/>
      <c r="L1091" s="56"/>
      <c r="M1091" s="41"/>
      <c r="N1091" s="41"/>
      <c r="O1091" s="41"/>
      <c r="P1091" s="41"/>
      <c r="Q1091" s="53"/>
      <c r="R1091" s="41"/>
      <c r="S1091" s="41"/>
      <c r="T1091" s="57"/>
      <c r="U1091" s="41"/>
      <c r="V1091" s="41"/>
      <c r="W1091" s="56"/>
      <c r="X1091" s="41"/>
      <c r="Y1091" s="58"/>
      <c r="Z1091" s="41"/>
      <c r="AA1091" s="41"/>
      <c r="AB1091" s="171" t="str" cm="1">
        <f t="array" ref="AB1091">IFERROR(IF(COUNTA('Detailed Inventory'!$B1091:$AA1091)=0,"",IF(AND($B1091="",$C1091=""),"Error: Missing Response in Column B or C",IF(OR($E1091="",$Q1091=""),"Error: Missing Response in Column E or Q",INDEX(SL_Class[Entire SL Classification],MATCH(SUMIFS(SL_Class[Unique ID],SL_Class[UpSys SL Material],I1091,SL_Class[UpSys Ever Previously Lead],H1091,SL_Class[DownCus SL Material],T1091),SL_Class[Unique ID],0),0)))),"Error: Invalid Column H, I, or T. Check spelling &amp; valid options (see dropdown)")</f>
        <v/>
      </c>
      <c r="AC1091" s="32"/>
      <c r="AD1091" s="31" t="b">
        <f t="shared" si="32"/>
        <v>0</v>
      </c>
      <c r="AE1091" s="31" t="b">
        <f t="shared" si="33"/>
        <v>0</v>
      </c>
    </row>
    <row r="1092" spans="1:31" ht="50.15" customHeight="1" x14ac:dyDescent="0.35">
      <c r="A1092" s="101">
        <v>1087</v>
      </c>
      <c r="B1092" s="53"/>
      <c r="C1092" s="41"/>
      <c r="D1092" s="54"/>
      <c r="E1092" s="53"/>
      <c r="F1092" s="41"/>
      <c r="G1092" s="41"/>
      <c r="H1092" s="53"/>
      <c r="I1092" s="55"/>
      <c r="J1092" s="41"/>
      <c r="K1092" s="41"/>
      <c r="L1092" s="56"/>
      <c r="M1092" s="41"/>
      <c r="N1092" s="41"/>
      <c r="O1092" s="41"/>
      <c r="P1092" s="41"/>
      <c r="Q1092" s="53"/>
      <c r="R1092" s="41"/>
      <c r="S1092" s="41"/>
      <c r="T1092" s="57"/>
      <c r="U1092" s="41"/>
      <c r="V1092" s="41"/>
      <c r="W1092" s="56"/>
      <c r="X1092" s="41"/>
      <c r="Y1092" s="58"/>
      <c r="Z1092" s="41"/>
      <c r="AA1092" s="41"/>
      <c r="AB1092" s="171" t="str" cm="1">
        <f t="array" ref="AB1092">IFERROR(IF(COUNTA('Detailed Inventory'!$B1092:$AA1092)=0,"",IF(AND($B1092="",$C1092=""),"Error: Missing Response in Column B or C",IF(OR($E1092="",$Q1092=""),"Error: Missing Response in Column E or Q",INDEX(SL_Class[Entire SL Classification],MATCH(SUMIFS(SL_Class[Unique ID],SL_Class[UpSys SL Material],I1092,SL_Class[UpSys Ever Previously Lead],H1092,SL_Class[DownCus SL Material],T1092),SL_Class[Unique ID],0),0)))),"Error: Invalid Column H, I, or T. Check spelling &amp; valid options (see dropdown)")</f>
        <v/>
      </c>
      <c r="AC1092" s="32"/>
      <c r="AD1092" s="31" t="b">
        <f t="shared" si="32"/>
        <v>0</v>
      </c>
      <c r="AE1092" s="31" t="b">
        <f t="shared" si="33"/>
        <v>0</v>
      </c>
    </row>
    <row r="1093" spans="1:31" ht="50.15" customHeight="1" x14ac:dyDescent="0.35">
      <c r="A1093" s="100">
        <v>1088</v>
      </c>
      <c r="B1093" s="53"/>
      <c r="C1093" s="41"/>
      <c r="D1093" s="54"/>
      <c r="E1093" s="53"/>
      <c r="F1093" s="41"/>
      <c r="G1093" s="41"/>
      <c r="H1093" s="53"/>
      <c r="I1093" s="55"/>
      <c r="J1093" s="41"/>
      <c r="K1093" s="41"/>
      <c r="L1093" s="56"/>
      <c r="M1093" s="41"/>
      <c r="N1093" s="41"/>
      <c r="O1093" s="41"/>
      <c r="P1093" s="41"/>
      <c r="Q1093" s="53"/>
      <c r="R1093" s="41"/>
      <c r="S1093" s="41"/>
      <c r="T1093" s="57"/>
      <c r="U1093" s="41"/>
      <c r="V1093" s="41"/>
      <c r="W1093" s="56"/>
      <c r="X1093" s="41"/>
      <c r="Y1093" s="58"/>
      <c r="Z1093" s="41"/>
      <c r="AA1093" s="41"/>
      <c r="AB1093" s="171" t="str" cm="1">
        <f t="array" ref="AB1093">IFERROR(IF(COUNTA('Detailed Inventory'!$B1093:$AA1093)=0,"",IF(AND($B1093="",$C1093=""),"Error: Missing Response in Column B or C",IF(OR($E1093="",$Q1093=""),"Error: Missing Response in Column E or Q",INDEX(SL_Class[Entire SL Classification],MATCH(SUMIFS(SL_Class[Unique ID],SL_Class[UpSys SL Material],I1093,SL_Class[UpSys Ever Previously Lead],H1093,SL_Class[DownCus SL Material],T1093),SL_Class[Unique ID],0),0)))),"Error: Invalid Column H, I, or T. Check spelling &amp; valid options (see dropdown)")</f>
        <v/>
      </c>
      <c r="AC1093" s="32"/>
      <c r="AD1093" s="31" t="b">
        <f t="shared" si="32"/>
        <v>0</v>
      </c>
      <c r="AE1093" s="31" t="b">
        <f t="shared" si="33"/>
        <v>0</v>
      </c>
    </row>
    <row r="1094" spans="1:31" ht="50.15" customHeight="1" x14ac:dyDescent="0.35">
      <c r="A1094" s="101">
        <v>1089</v>
      </c>
      <c r="B1094" s="53"/>
      <c r="C1094" s="41"/>
      <c r="D1094" s="54"/>
      <c r="E1094" s="53"/>
      <c r="F1094" s="41"/>
      <c r="G1094" s="41"/>
      <c r="H1094" s="53"/>
      <c r="I1094" s="55"/>
      <c r="J1094" s="41"/>
      <c r="K1094" s="41"/>
      <c r="L1094" s="56"/>
      <c r="M1094" s="41"/>
      <c r="N1094" s="41"/>
      <c r="O1094" s="41"/>
      <c r="P1094" s="41"/>
      <c r="Q1094" s="53"/>
      <c r="R1094" s="41"/>
      <c r="S1094" s="41"/>
      <c r="T1094" s="57"/>
      <c r="U1094" s="41"/>
      <c r="V1094" s="41"/>
      <c r="W1094" s="56"/>
      <c r="X1094" s="41"/>
      <c r="Y1094" s="58"/>
      <c r="Z1094" s="41"/>
      <c r="AA1094" s="41"/>
      <c r="AB1094" s="171" t="str" cm="1">
        <f t="array" ref="AB1094">IFERROR(IF(COUNTA('Detailed Inventory'!$B1094:$AA1094)=0,"",IF(AND($B1094="",$C1094=""),"Error: Missing Response in Column B or C",IF(OR($E1094="",$Q1094=""),"Error: Missing Response in Column E or Q",INDEX(SL_Class[Entire SL Classification],MATCH(SUMIFS(SL_Class[Unique ID],SL_Class[UpSys SL Material],I1094,SL_Class[UpSys Ever Previously Lead],H1094,SL_Class[DownCus SL Material],T1094),SL_Class[Unique ID],0),0)))),"Error: Invalid Column H, I, or T. Check spelling &amp; valid options (see dropdown)")</f>
        <v/>
      </c>
      <c r="AC1094" s="32"/>
      <c r="AD1094" s="31" t="b">
        <f t="shared" ref="AD1094:AD1157" si="34">COUNTIFS($B$6:$B$5005,"&lt;&gt;0",$B$6:$B$5005,"&lt;&gt;",$B$6:$B$5005,B1094)&gt;1</f>
        <v>0</v>
      </c>
      <c r="AE1094" s="31" t="b">
        <f t="shared" ref="AE1094:AE1157" si="35">COUNTIFS($C$6:$C$5005,"&lt;&gt;0",$C$6:$C$5005,"&lt;&gt;",$C$6:$C$5005,C1094)&gt;1</f>
        <v>0</v>
      </c>
    </row>
    <row r="1095" spans="1:31" ht="50.15" customHeight="1" x14ac:dyDescent="0.35">
      <c r="A1095" s="100">
        <v>1090</v>
      </c>
      <c r="B1095" s="53"/>
      <c r="C1095" s="41"/>
      <c r="D1095" s="54"/>
      <c r="E1095" s="53"/>
      <c r="F1095" s="41"/>
      <c r="G1095" s="41"/>
      <c r="H1095" s="53"/>
      <c r="I1095" s="55"/>
      <c r="J1095" s="41"/>
      <c r="K1095" s="41"/>
      <c r="L1095" s="56"/>
      <c r="M1095" s="41"/>
      <c r="N1095" s="41"/>
      <c r="O1095" s="41"/>
      <c r="P1095" s="41"/>
      <c r="Q1095" s="53"/>
      <c r="R1095" s="41"/>
      <c r="S1095" s="41"/>
      <c r="T1095" s="57"/>
      <c r="U1095" s="41"/>
      <c r="V1095" s="41"/>
      <c r="W1095" s="56"/>
      <c r="X1095" s="41"/>
      <c r="Y1095" s="58"/>
      <c r="Z1095" s="41"/>
      <c r="AA1095" s="41"/>
      <c r="AB1095" s="171" t="str" cm="1">
        <f t="array" ref="AB1095">IFERROR(IF(COUNTA('Detailed Inventory'!$B1095:$AA1095)=0,"",IF(AND($B1095="",$C1095=""),"Error: Missing Response in Column B or C",IF(OR($E1095="",$Q1095=""),"Error: Missing Response in Column E or Q",INDEX(SL_Class[Entire SL Classification],MATCH(SUMIFS(SL_Class[Unique ID],SL_Class[UpSys SL Material],I1095,SL_Class[UpSys Ever Previously Lead],H1095,SL_Class[DownCus SL Material],T1095),SL_Class[Unique ID],0),0)))),"Error: Invalid Column H, I, or T. Check spelling &amp; valid options (see dropdown)")</f>
        <v/>
      </c>
      <c r="AC1095" s="32"/>
      <c r="AD1095" s="31" t="b">
        <f t="shared" si="34"/>
        <v>0</v>
      </c>
      <c r="AE1095" s="31" t="b">
        <f t="shared" si="35"/>
        <v>0</v>
      </c>
    </row>
    <row r="1096" spans="1:31" ht="50.15" customHeight="1" x14ac:dyDescent="0.35">
      <c r="A1096" s="101">
        <v>1091</v>
      </c>
      <c r="B1096" s="53"/>
      <c r="C1096" s="41"/>
      <c r="D1096" s="54"/>
      <c r="E1096" s="53"/>
      <c r="F1096" s="41"/>
      <c r="G1096" s="41"/>
      <c r="H1096" s="53"/>
      <c r="I1096" s="55"/>
      <c r="J1096" s="41"/>
      <c r="K1096" s="41"/>
      <c r="L1096" s="56"/>
      <c r="M1096" s="41"/>
      <c r="N1096" s="41"/>
      <c r="O1096" s="41"/>
      <c r="P1096" s="41"/>
      <c r="Q1096" s="53"/>
      <c r="R1096" s="41"/>
      <c r="S1096" s="41"/>
      <c r="T1096" s="57"/>
      <c r="U1096" s="41"/>
      <c r="V1096" s="41"/>
      <c r="W1096" s="56"/>
      <c r="X1096" s="41"/>
      <c r="Y1096" s="58"/>
      <c r="Z1096" s="41"/>
      <c r="AA1096" s="41"/>
      <c r="AB1096" s="171" t="str" cm="1">
        <f t="array" ref="AB1096">IFERROR(IF(COUNTA('Detailed Inventory'!$B1096:$AA1096)=0,"",IF(AND($B1096="",$C1096=""),"Error: Missing Response in Column B or C",IF(OR($E1096="",$Q1096=""),"Error: Missing Response in Column E or Q",INDEX(SL_Class[Entire SL Classification],MATCH(SUMIFS(SL_Class[Unique ID],SL_Class[UpSys SL Material],I1096,SL_Class[UpSys Ever Previously Lead],H1096,SL_Class[DownCus SL Material],T1096),SL_Class[Unique ID],0),0)))),"Error: Invalid Column H, I, or T. Check spelling &amp; valid options (see dropdown)")</f>
        <v/>
      </c>
      <c r="AC1096" s="32"/>
      <c r="AD1096" s="31" t="b">
        <f t="shared" si="34"/>
        <v>0</v>
      </c>
      <c r="AE1096" s="31" t="b">
        <f t="shared" si="35"/>
        <v>0</v>
      </c>
    </row>
    <row r="1097" spans="1:31" ht="50.15" customHeight="1" x14ac:dyDescent="0.35">
      <c r="A1097" s="100">
        <v>1092</v>
      </c>
      <c r="B1097" s="53"/>
      <c r="C1097" s="41"/>
      <c r="D1097" s="54"/>
      <c r="E1097" s="53"/>
      <c r="F1097" s="41"/>
      <c r="G1097" s="41"/>
      <c r="H1097" s="53"/>
      <c r="I1097" s="55"/>
      <c r="J1097" s="41"/>
      <c r="K1097" s="41"/>
      <c r="L1097" s="56"/>
      <c r="M1097" s="41"/>
      <c r="N1097" s="41"/>
      <c r="O1097" s="41"/>
      <c r="P1097" s="41"/>
      <c r="Q1097" s="53"/>
      <c r="R1097" s="41"/>
      <c r="S1097" s="41"/>
      <c r="T1097" s="57"/>
      <c r="U1097" s="41"/>
      <c r="V1097" s="41"/>
      <c r="W1097" s="56"/>
      <c r="X1097" s="41"/>
      <c r="Y1097" s="58"/>
      <c r="Z1097" s="41"/>
      <c r="AA1097" s="41"/>
      <c r="AB1097" s="171" t="str" cm="1">
        <f t="array" ref="AB1097">IFERROR(IF(COUNTA('Detailed Inventory'!$B1097:$AA1097)=0,"",IF(AND($B1097="",$C1097=""),"Error: Missing Response in Column B or C",IF(OR($E1097="",$Q1097=""),"Error: Missing Response in Column E or Q",INDEX(SL_Class[Entire SL Classification],MATCH(SUMIFS(SL_Class[Unique ID],SL_Class[UpSys SL Material],I1097,SL_Class[UpSys Ever Previously Lead],H1097,SL_Class[DownCus SL Material],T1097),SL_Class[Unique ID],0),0)))),"Error: Invalid Column H, I, or T. Check spelling &amp; valid options (see dropdown)")</f>
        <v/>
      </c>
      <c r="AC1097" s="32"/>
      <c r="AD1097" s="31" t="b">
        <f t="shared" si="34"/>
        <v>0</v>
      </c>
      <c r="AE1097" s="31" t="b">
        <f t="shared" si="35"/>
        <v>0</v>
      </c>
    </row>
    <row r="1098" spans="1:31" ht="50.15" customHeight="1" x14ac:dyDescent="0.35">
      <c r="A1098" s="101">
        <v>1093</v>
      </c>
      <c r="B1098" s="53"/>
      <c r="C1098" s="41"/>
      <c r="D1098" s="54"/>
      <c r="E1098" s="53"/>
      <c r="F1098" s="41"/>
      <c r="G1098" s="41"/>
      <c r="H1098" s="53"/>
      <c r="I1098" s="55"/>
      <c r="J1098" s="41"/>
      <c r="K1098" s="41"/>
      <c r="L1098" s="56"/>
      <c r="M1098" s="41"/>
      <c r="N1098" s="41"/>
      <c r="O1098" s="41"/>
      <c r="P1098" s="41"/>
      <c r="Q1098" s="53"/>
      <c r="R1098" s="41"/>
      <c r="S1098" s="41"/>
      <c r="T1098" s="57"/>
      <c r="U1098" s="41"/>
      <c r="V1098" s="41"/>
      <c r="W1098" s="56"/>
      <c r="X1098" s="41"/>
      <c r="Y1098" s="58"/>
      <c r="Z1098" s="41"/>
      <c r="AA1098" s="41"/>
      <c r="AB1098" s="171" t="str" cm="1">
        <f t="array" ref="AB1098">IFERROR(IF(COUNTA('Detailed Inventory'!$B1098:$AA1098)=0,"",IF(AND($B1098="",$C1098=""),"Error: Missing Response in Column B or C",IF(OR($E1098="",$Q1098=""),"Error: Missing Response in Column E or Q",INDEX(SL_Class[Entire SL Classification],MATCH(SUMIFS(SL_Class[Unique ID],SL_Class[UpSys SL Material],I1098,SL_Class[UpSys Ever Previously Lead],H1098,SL_Class[DownCus SL Material],T1098),SL_Class[Unique ID],0),0)))),"Error: Invalid Column H, I, or T. Check spelling &amp; valid options (see dropdown)")</f>
        <v/>
      </c>
      <c r="AC1098" s="32"/>
      <c r="AD1098" s="31" t="b">
        <f t="shared" si="34"/>
        <v>0</v>
      </c>
      <c r="AE1098" s="31" t="b">
        <f t="shared" si="35"/>
        <v>0</v>
      </c>
    </row>
    <row r="1099" spans="1:31" ht="50.15" customHeight="1" x14ac:dyDescent="0.35">
      <c r="A1099" s="100">
        <v>1094</v>
      </c>
      <c r="B1099" s="53"/>
      <c r="C1099" s="41"/>
      <c r="D1099" s="54"/>
      <c r="E1099" s="53"/>
      <c r="F1099" s="41"/>
      <c r="G1099" s="41"/>
      <c r="H1099" s="53"/>
      <c r="I1099" s="55"/>
      <c r="J1099" s="41"/>
      <c r="K1099" s="41"/>
      <c r="L1099" s="56"/>
      <c r="M1099" s="41"/>
      <c r="N1099" s="41"/>
      <c r="O1099" s="41"/>
      <c r="P1099" s="41"/>
      <c r="Q1099" s="53"/>
      <c r="R1099" s="41"/>
      <c r="S1099" s="41"/>
      <c r="T1099" s="57"/>
      <c r="U1099" s="41"/>
      <c r="V1099" s="41"/>
      <c r="W1099" s="56"/>
      <c r="X1099" s="41"/>
      <c r="Y1099" s="58"/>
      <c r="Z1099" s="41"/>
      <c r="AA1099" s="41"/>
      <c r="AB1099" s="171" t="str" cm="1">
        <f t="array" ref="AB1099">IFERROR(IF(COUNTA('Detailed Inventory'!$B1099:$AA1099)=0,"",IF(AND($B1099="",$C1099=""),"Error: Missing Response in Column B or C",IF(OR($E1099="",$Q1099=""),"Error: Missing Response in Column E or Q",INDEX(SL_Class[Entire SL Classification],MATCH(SUMIFS(SL_Class[Unique ID],SL_Class[UpSys SL Material],I1099,SL_Class[UpSys Ever Previously Lead],H1099,SL_Class[DownCus SL Material],T1099),SL_Class[Unique ID],0),0)))),"Error: Invalid Column H, I, or T. Check spelling &amp; valid options (see dropdown)")</f>
        <v/>
      </c>
      <c r="AC1099" s="32"/>
      <c r="AD1099" s="31" t="b">
        <f t="shared" si="34"/>
        <v>0</v>
      </c>
      <c r="AE1099" s="31" t="b">
        <f t="shared" si="35"/>
        <v>0</v>
      </c>
    </row>
    <row r="1100" spans="1:31" ht="50.15" customHeight="1" x14ac:dyDescent="0.35">
      <c r="A1100" s="101">
        <v>1095</v>
      </c>
      <c r="B1100" s="53"/>
      <c r="C1100" s="41"/>
      <c r="D1100" s="54"/>
      <c r="E1100" s="53"/>
      <c r="F1100" s="41"/>
      <c r="G1100" s="41"/>
      <c r="H1100" s="53"/>
      <c r="I1100" s="55"/>
      <c r="J1100" s="41"/>
      <c r="K1100" s="41"/>
      <c r="L1100" s="56"/>
      <c r="M1100" s="41"/>
      <c r="N1100" s="41"/>
      <c r="O1100" s="41"/>
      <c r="P1100" s="41"/>
      <c r="Q1100" s="53"/>
      <c r="R1100" s="41"/>
      <c r="S1100" s="41"/>
      <c r="T1100" s="57"/>
      <c r="U1100" s="41"/>
      <c r="V1100" s="41"/>
      <c r="W1100" s="56"/>
      <c r="X1100" s="41"/>
      <c r="Y1100" s="58"/>
      <c r="Z1100" s="41"/>
      <c r="AA1100" s="41"/>
      <c r="AB1100" s="171" t="str" cm="1">
        <f t="array" ref="AB1100">IFERROR(IF(COUNTA('Detailed Inventory'!$B1100:$AA1100)=0,"",IF(AND($B1100="",$C1100=""),"Error: Missing Response in Column B or C",IF(OR($E1100="",$Q1100=""),"Error: Missing Response in Column E or Q",INDEX(SL_Class[Entire SL Classification],MATCH(SUMIFS(SL_Class[Unique ID],SL_Class[UpSys SL Material],I1100,SL_Class[UpSys Ever Previously Lead],H1100,SL_Class[DownCus SL Material],T1100),SL_Class[Unique ID],0),0)))),"Error: Invalid Column H, I, or T. Check spelling &amp; valid options (see dropdown)")</f>
        <v/>
      </c>
      <c r="AC1100" s="32"/>
      <c r="AD1100" s="31" t="b">
        <f t="shared" si="34"/>
        <v>0</v>
      </c>
      <c r="AE1100" s="31" t="b">
        <f t="shared" si="35"/>
        <v>0</v>
      </c>
    </row>
    <row r="1101" spans="1:31" ht="50.15" customHeight="1" x14ac:dyDescent="0.35">
      <c r="A1101" s="100">
        <v>1096</v>
      </c>
      <c r="B1101" s="53"/>
      <c r="C1101" s="41"/>
      <c r="D1101" s="54"/>
      <c r="E1101" s="53"/>
      <c r="F1101" s="41"/>
      <c r="G1101" s="41"/>
      <c r="H1101" s="53"/>
      <c r="I1101" s="55"/>
      <c r="J1101" s="41"/>
      <c r="K1101" s="41"/>
      <c r="L1101" s="56"/>
      <c r="M1101" s="41"/>
      <c r="N1101" s="41"/>
      <c r="O1101" s="41"/>
      <c r="P1101" s="41"/>
      <c r="Q1101" s="53"/>
      <c r="R1101" s="41"/>
      <c r="S1101" s="41"/>
      <c r="T1101" s="57"/>
      <c r="U1101" s="41"/>
      <c r="V1101" s="41"/>
      <c r="W1101" s="56"/>
      <c r="X1101" s="41"/>
      <c r="Y1101" s="58"/>
      <c r="Z1101" s="41"/>
      <c r="AA1101" s="41"/>
      <c r="AB1101" s="171" t="str" cm="1">
        <f t="array" ref="AB1101">IFERROR(IF(COUNTA('Detailed Inventory'!$B1101:$AA1101)=0,"",IF(AND($B1101="",$C1101=""),"Error: Missing Response in Column B or C",IF(OR($E1101="",$Q1101=""),"Error: Missing Response in Column E or Q",INDEX(SL_Class[Entire SL Classification],MATCH(SUMIFS(SL_Class[Unique ID],SL_Class[UpSys SL Material],I1101,SL_Class[UpSys Ever Previously Lead],H1101,SL_Class[DownCus SL Material],T1101),SL_Class[Unique ID],0),0)))),"Error: Invalid Column H, I, or T. Check spelling &amp; valid options (see dropdown)")</f>
        <v/>
      </c>
      <c r="AC1101" s="32"/>
      <c r="AD1101" s="31" t="b">
        <f t="shared" si="34"/>
        <v>0</v>
      </c>
      <c r="AE1101" s="31" t="b">
        <f t="shared" si="35"/>
        <v>0</v>
      </c>
    </row>
    <row r="1102" spans="1:31" ht="50.15" customHeight="1" x14ac:dyDescent="0.35">
      <c r="A1102" s="101">
        <v>1097</v>
      </c>
      <c r="B1102" s="53"/>
      <c r="C1102" s="41"/>
      <c r="D1102" s="54"/>
      <c r="E1102" s="53"/>
      <c r="F1102" s="41"/>
      <c r="G1102" s="41"/>
      <c r="H1102" s="53"/>
      <c r="I1102" s="55"/>
      <c r="J1102" s="41"/>
      <c r="K1102" s="41"/>
      <c r="L1102" s="56"/>
      <c r="M1102" s="41"/>
      <c r="N1102" s="41"/>
      <c r="O1102" s="41"/>
      <c r="P1102" s="41"/>
      <c r="Q1102" s="53"/>
      <c r="R1102" s="41"/>
      <c r="S1102" s="41"/>
      <c r="T1102" s="57"/>
      <c r="U1102" s="41"/>
      <c r="V1102" s="41"/>
      <c r="W1102" s="56"/>
      <c r="X1102" s="41"/>
      <c r="Y1102" s="58"/>
      <c r="Z1102" s="41"/>
      <c r="AA1102" s="41"/>
      <c r="AB1102" s="171" t="str" cm="1">
        <f t="array" ref="AB1102">IFERROR(IF(COUNTA('Detailed Inventory'!$B1102:$AA1102)=0,"",IF(AND($B1102="",$C1102=""),"Error: Missing Response in Column B or C",IF(OR($E1102="",$Q1102=""),"Error: Missing Response in Column E or Q",INDEX(SL_Class[Entire SL Classification],MATCH(SUMIFS(SL_Class[Unique ID],SL_Class[UpSys SL Material],I1102,SL_Class[UpSys Ever Previously Lead],H1102,SL_Class[DownCus SL Material],T1102),SL_Class[Unique ID],0),0)))),"Error: Invalid Column H, I, or T. Check spelling &amp; valid options (see dropdown)")</f>
        <v/>
      </c>
      <c r="AC1102" s="32"/>
      <c r="AD1102" s="31" t="b">
        <f t="shared" si="34"/>
        <v>0</v>
      </c>
      <c r="AE1102" s="31" t="b">
        <f t="shared" si="35"/>
        <v>0</v>
      </c>
    </row>
    <row r="1103" spans="1:31" ht="50.15" customHeight="1" x14ac:dyDescent="0.35">
      <c r="A1103" s="100">
        <v>1098</v>
      </c>
      <c r="B1103" s="53"/>
      <c r="C1103" s="41"/>
      <c r="D1103" s="54"/>
      <c r="E1103" s="53"/>
      <c r="F1103" s="41"/>
      <c r="G1103" s="41"/>
      <c r="H1103" s="53"/>
      <c r="I1103" s="55"/>
      <c r="J1103" s="41"/>
      <c r="K1103" s="41"/>
      <c r="L1103" s="56"/>
      <c r="M1103" s="41"/>
      <c r="N1103" s="41"/>
      <c r="O1103" s="41"/>
      <c r="P1103" s="41"/>
      <c r="Q1103" s="53"/>
      <c r="R1103" s="41"/>
      <c r="S1103" s="41"/>
      <c r="T1103" s="57"/>
      <c r="U1103" s="41"/>
      <c r="V1103" s="41"/>
      <c r="W1103" s="56"/>
      <c r="X1103" s="41"/>
      <c r="Y1103" s="58"/>
      <c r="Z1103" s="41"/>
      <c r="AA1103" s="41"/>
      <c r="AB1103" s="171" t="str" cm="1">
        <f t="array" ref="AB1103">IFERROR(IF(COUNTA('Detailed Inventory'!$B1103:$AA1103)=0,"",IF(AND($B1103="",$C1103=""),"Error: Missing Response in Column B or C",IF(OR($E1103="",$Q1103=""),"Error: Missing Response in Column E or Q",INDEX(SL_Class[Entire SL Classification],MATCH(SUMIFS(SL_Class[Unique ID],SL_Class[UpSys SL Material],I1103,SL_Class[UpSys Ever Previously Lead],H1103,SL_Class[DownCus SL Material],T1103),SL_Class[Unique ID],0),0)))),"Error: Invalid Column H, I, or T. Check spelling &amp; valid options (see dropdown)")</f>
        <v/>
      </c>
      <c r="AC1103" s="32"/>
      <c r="AD1103" s="31" t="b">
        <f t="shared" si="34"/>
        <v>0</v>
      </c>
      <c r="AE1103" s="31" t="b">
        <f t="shared" si="35"/>
        <v>0</v>
      </c>
    </row>
    <row r="1104" spans="1:31" ht="50.15" customHeight="1" x14ac:dyDescent="0.35">
      <c r="A1104" s="101">
        <v>1099</v>
      </c>
      <c r="B1104" s="53"/>
      <c r="C1104" s="41"/>
      <c r="D1104" s="54"/>
      <c r="E1104" s="53"/>
      <c r="F1104" s="41"/>
      <c r="G1104" s="41"/>
      <c r="H1104" s="53"/>
      <c r="I1104" s="55"/>
      <c r="J1104" s="41"/>
      <c r="K1104" s="41"/>
      <c r="L1104" s="56"/>
      <c r="M1104" s="41"/>
      <c r="N1104" s="41"/>
      <c r="O1104" s="41"/>
      <c r="P1104" s="41"/>
      <c r="Q1104" s="53"/>
      <c r="R1104" s="41"/>
      <c r="S1104" s="41"/>
      <c r="T1104" s="57"/>
      <c r="U1104" s="41"/>
      <c r="V1104" s="41"/>
      <c r="W1104" s="56"/>
      <c r="X1104" s="41"/>
      <c r="Y1104" s="58"/>
      <c r="Z1104" s="41"/>
      <c r="AA1104" s="41"/>
      <c r="AB1104" s="171" t="str" cm="1">
        <f t="array" ref="AB1104">IFERROR(IF(COUNTA('Detailed Inventory'!$B1104:$AA1104)=0,"",IF(AND($B1104="",$C1104=""),"Error: Missing Response in Column B or C",IF(OR($E1104="",$Q1104=""),"Error: Missing Response in Column E or Q",INDEX(SL_Class[Entire SL Classification],MATCH(SUMIFS(SL_Class[Unique ID],SL_Class[UpSys SL Material],I1104,SL_Class[UpSys Ever Previously Lead],H1104,SL_Class[DownCus SL Material],T1104),SL_Class[Unique ID],0),0)))),"Error: Invalid Column H, I, or T. Check spelling &amp; valid options (see dropdown)")</f>
        <v/>
      </c>
      <c r="AC1104" s="32"/>
      <c r="AD1104" s="31" t="b">
        <f t="shared" si="34"/>
        <v>0</v>
      </c>
      <c r="AE1104" s="31" t="b">
        <f t="shared" si="35"/>
        <v>0</v>
      </c>
    </row>
    <row r="1105" spans="1:31" ht="50.15" customHeight="1" x14ac:dyDescent="0.35">
      <c r="A1105" s="100">
        <v>1100</v>
      </c>
      <c r="B1105" s="53"/>
      <c r="C1105" s="41"/>
      <c r="D1105" s="54"/>
      <c r="E1105" s="53"/>
      <c r="F1105" s="41"/>
      <c r="G1105" s="41"/>
      <c r="H1105" s="53"/>
      <c r="I1105" s="55"/>
      <c r="J1105" s="41"/>
      <c r="K1105" s="41"/>
      <c r="L1105" s="56"/>
      <c r="M1105" s="41"/>
      <c r="N1105" s="41"/>
      <c r="O1105" s="41"/>
      <c r="P1105" s="41"/>
      <c r="Q1105" s="53"/>
      <c r="R1105" s="41"/>
      <c r="S1105" s="41"/>
      <c r="T1105" s="57"/>
      <c r="U1105" s="41"/>
      <c r="V1105" s="41"/>
      <c r="W1105" s="56"/>
      <c r="X1105" s="41"/>
      <c r="Y1105" s="58"/>
      <c r="Z1105" s="41"/>
      <c r="AA1105" s="41"/>
      <c r="AB1105" s="171" t="str" cm="1">
        <f t="array" ref="AB1105">IFERROR(IF(COUNTA('Detailed Inventory'!$B1105:$AA1105)=0,"",IF(AND($B1105="",$C1105=""),"Error: Missing Response in Column B or C",IF(OR($E1105="",$Q1105=""),"Error: Missing Response in Column E or Q",INDEX(SL_Class[Entire SL Classification],MATCH(SUMIFS(SL_Class[Unique ID],SL_Class[UpSys SL Material],I1105,SL_Class[UpSys Ever Previously Lead],H1105,SL_Class[DownCus SL Material],T1105),SL_Class[Unique ID],0),0)))),"Error: Invalid Column H, I, or T. Check spelling &amp; valid options (see dropdown)")</f>
        <v/>
      </c>
      <c r="AC1105" s="32"/>
      <c r="AD1105" s="31" t="b">
        <f t="shared" si="34"/>
        <v>0</v>
      </c>
      <c r="AE1105" s="31" t="b">
        <f t="shared" si="35"/>
        <v>0</v>
      </c>
    </row>
    <row r="1106" spans="1:31" ht="50.15" customHeight="1" x14ac:dyDescent="0.35">
      <c r="A1106" s="101">
        <v>1101</v>
      </c>
      <c r="B1106" s="53"/>
      <c r="C1106" s="41"/>
      <c r="D1106" s="54"/>
      <c r="E1106" s="53"/>
      <c r="F1106" s="41"/>
      <c r="G1106" s="41"/>
      <c r="H1106" s="53"/>
      <c r="I1106" s="55"/>
      <c r="J1106" s="41"/>
      <c r="K1106" s="41"/>
      <c r="L1106" s="56"/>
      <c r="M1106" s="41"/>
      <c r="N1106" s="41"/>
      <c r="O1106" s="41"/>
      <c r="P1106" s="41"/>
      <c r="Q1106" s="53"/>
      <c r="R1106" s="41"/>
      <c r="S1106" s="41"/>
      <c r="T1106" s="57"/>
      <c r="U1106" s="41"/>
      <c r="V1106" s="41"/>
      <c r="W1106" s="56"/>
      <c r="X1106" s="41"/>
      <c r="Y1106" s="58"/>
      <c r="Z1106" s="41"/>
      <c r="AA1106" s="41"/>
      <c r="AB1106" s="171" t="str" cm="1">
        <f t="array" ref="AB1106">IFERROR(IF(COUNTA('Detailed Inventory'!$B1106:$AA1106)=0,"",IF(AND($B1106="",$C1106=""),"Error: Missing Response in Column B or C",IF(OR($E1106="",$Q1106=""),"Error: Missing Response in Column E or Q",INDEX(SL_Class[Entire SL Classification],MATCH(SUMIFS(SL_Class[Unique ID],SL_Class[UpSys SL Material],I1106,SL_Class[UpSys Ever Previously Lead],H1106,SL_Class[DownCus SL Material],T1106),SL_Class[Unique ID],0),0)))),"Error: Invalid Column H, I, or T. Check spelling &amp; valid options (see dropdown)")</f>
        <v/>
      </c>
      <c r="AC1106" s="32"/>
      <c r="AD1106" s="31" t="b">
        <f t="shared" si="34"/>
        <v>0</v>
      </c>
      <c r="AE1106" s="31" t="b">
        <f t="shared" si="35"/>
        <v>0</v>
      </c>
    </row>
    <row r="1107" spans="1:31" ht="50.15" customHeight="1" x14ac:dyDescent="0.35">
      <c r="A1107" s="100">
        <v>1102</v>
      </c>
      <c r="B1107" s="53"/>
      <c r="C1107" s="41"/>
      <c r="D1107" s="54"/>
      <c r="E1107" s="53"/>
      <c r="F1107" s="41"/>
      <c r="G1107" s="41"/>
      <c r="H1107" s="53"/>
      <c r="I1107" s="55"/>
      <c r="J1107" s="41"/>
      <c r="K1107" s="41"/>
      <c r="L1107" s="56"/>
      <c r="M1107" s="41"/>
      <c r="N1107" s="41"/>
      <c r="O1107" s="41"/>
      <c r="P1107" s="41"/>
      <c r="Q1107" s="53"/>
      <c r="R1107" s="41"/>
      <c r="S1107" s="41"/>
      <c r="T1107" s="57"/>
      <c r="U1107" s="41"/>
      <c r="V1107" s="41"/>
      <c r="W1107" s="56"/>
      <c r="X1107" s="41"/>
      <c r="Y1107" s="58"/>
      <c r="Z1107" s="41"/>
      <c r="AA1107" s="41"/>
      <c r="AB1107" s="171" t="str" cm="1">
        <f t="array" ref="AB1107">IFERROR(IF(COUNTA('Detailed Inventory'!$B1107:$AA1107)=0,"",IF(AND($B1107="",$C1107=""),"Error: Missing Response in Column B or C",IF(OR($E1107="",$Q1107=""),"Error: Missing Response in Column E or Q",INDEX(SL_Class[Entire SL Classification],MATCH(SUMIFS(SL_Class[Unique ID],SL_Class[UpSys SL Material],I1107,SL_Class[UpSys Ever Previously Lead],H1107,SL_Class[DownCus SL Material],T1107),SL_Class[Unique ID],0),0)))),"Error: Invalid Column H, I, or T. Check spelling &amp; valid options (see dropdown)")</f>
        <v/>
      </c>
      <c r="AC1107" s="32"/>
      <c r="AD1107" s="31" t="b">
        <f t="shared" si="34"/>
        <v>0</v>
      </c>
      <c r="AE1107" s="31" t="b">
        <f t="shared" si="35"/>
        <v>0</v>
      </c>
    </row>
    <row r="1108" spans="1:31" ht="50.15" customHeight="1" x14ac:dyDescent="0.35">
      <c r="A1108" s="101">
        <v>1103</v>
      </c>
      <c r="B1108" s="53"/>
      <c r="C1108" s="41"/>
      <c r="D1108" s="54"/>
      <c r="E1108" s="53"/>
      <c r="F1108" s="41"/>
      <c r="G1108" s="41"/>
      <c r="H1108" s="53"/>
      <c r="I1108" s="55"/>
      <c r="J1108" s="41"/>
      <c r="K1108" s="41"/>
      <c r="L1108" s="56"/>
      <c r="M1108" s="41"/>
      <c r="N1108" s="41"/>
      <c r="O1108" s="41"/>
      <c r="P1108" s="41"/>
      <c r="Q1108" s="53"/>
      <c r="R1108" s="41"/>
      <c r="S1108" s="41"/>
      <c r="T1108" s="57"/>
      <c r="U1108" s="41"/>
      <c r="V1108" s="41"/>
      <c r="W1108" s="56"/>
      <c r="X1108" s="41"/>
      <c r="Y1108" s="58"/>
      <c r="Z1108" s="41"/>
      <c r="AA1108" s="41"/>
      <c r="AB1108" s="171" t="str" cm="1">
        <f t="array" ref="AB1108">IFERROR(IF(COUNTA('Detailed Inventory'!$B1108:$AA1108)=0,"",IF(AND($B1108="",$C1108=""),"Error: Missing Response in Column B or C",IF(OR($E1108="",$Q1108=""),"Error: Missing Response in Column E or Q",INDEX(SL_Class[Entire SL Classification],MATCH(SUMIFS(SL_Class[Unique ID],SL_Class[UpSys SL Material],I1108,SL_Class[UpSys Ever Previously Lead],H1108,SL_Class[DownCus SL Material],T1108),SL_Class[Unique ID],0),0)))),"Error: Invalid Column H, I, or T. Check spelling &amp; valid options (see dropdown)")</f>
        <v/>
      </c>
      <c r="AC1108" s="32"/>
      <c r="AD1108" s="31" t="b">
        <f t="shared" si="34"/>
        <v>0</v>
      </c>
      <c r="AE1108" s="31" t="b">
        <f t="shared" si="35"/>
        <v>0</v>
      </c>
    </row>
    <row r="1109" spans="1:31" ht="50.15" customHeight="1" x14ac:dyDescent="0.35">
      <c r="A1109" s="100">
        <v>1104</v>
      </c>
      <c r="B1109" s="53"/>
      <c r="C1109" s="41"/>
      <c r="D1109" s="54"/>
      <c r="E1109" s="53"/>
      <c r="F1109" s="41"/>
      <c r="G1109" s="41"/>
      <c r="H1109" s="53"/>
      <c r="I1109" s="55"/>
      <c r="J1109" s="41"/>
      <c r="K1109" s="41"/>
      <c r="L1109" s="56"/>
      <c r="M1109" s="41"/>
      <c r="N1109" s="41"/>
      <c r="O1109" s="41"/>
      <c r="P1109" s="41"/>
      <c r="Q1109" s="53"/>
      <c r="R1109" s="41"/>
      <c r="S1109" s="41"/>
      <c r="T1109" s="57"/>
      <c r="U1109" s="41"/>
      <c r="V1109" s="41"/>
      <c r="W1109" s="56"/>
      <c r="X1109" s="41"/>
      <c r="Y1109" s="58"/>
      <c r="Z1109" s="41"/>
      <c r="AA1109" s="41"/>
      <c r="AB1109" s="171" t="str" cm="1">
        <f t="array" ref="AB1109">IFERROR(IF(COUNTA('Detailed Inventory'!$B1109:$AA1109)=0,"",IF(AND($B1109="",$C1109=""),"Error: Missing Response in Column B or C",IF(OR($E1109="",$Q1109=""),"Error: Missing Response in Column E or Q",INDEX(SL_Class[Entire SL Classification],MATCH(SUMIFS(SL_Class[Unique ID],SL_Class[UpSys SL Material],I1109,SL_Class[UpSys Ever Previously Lead],H1109,SL_Class[DownCus SL Material],T1109),SL_Class[Unique ID],0),0)))),"Error: Invalid Column H, I, or T. Check spelling &amp; valid options (see dropdown)")</f>
        <v/>
      </c>
      <c r="AC1109" s="32"/>
      <c r="AD1109" s="31" t="b">
        <f t="shared" si="34"/>
        <v>0</v>
      </c>
      <c r="AE1109" s="31" t="b">
        <f t="shared" si="35"/>
        <v>0</v>
      </c>
    </row>
    <row r="1110" spans="1:31" ht="50.15" customHeight="1" x14ac:dyDescent="0.35">
      <c r="A1110" s="101">
        <v>1105</v>
      </c>
      <c r="B1110" s="53"/>
      <c r="C1110" s="41"/>
      <c r="D1110" s="54"/>
      <c r="E1110" s="53"/>
      <c r="F1110" s="41"/>
      <c r="G1110" s="41"/>
      <c r="H1110" s="53"/>
      <c r="I1110" s="55"/>
      <c r="J1110" s="41"/>
      <c r="K1110" s="41"/>
      <c r="L1110" s="56"/>
      <c r="M1110" s="41"/>
      <c r="N1110" s="41"/>
      <c r="O1110" s="41"/>
      <c r="P1110" s="41"/>
      <c r="Q1110" s="53"/>
      <c r="R1110" s="41"/>
      <c r="S1110" s="41"/>
      <c r="T1110" s="57"/>
      <c r="U1110" s="41"/>
      <c r="V1110" s="41"/>
      <c r="W1110" s="56"/>
      <c r="X1110" s="41"/>
      <c r="Y1110" s="58"/>
      <c r="Z1110" s="41"/>
      <c r="AA1110" s="41"/>
      <c r="AB1110" s="171" t="str" cm="1">
        <f t="array" ref="AB1110">IFERROR(IF(COUNTA('Detailed Inventory'!$B1110:$AA1110)=0,"",IF(AND($B1110="",$C1110=""),"Error: Missing Response in Column B or C",IF(OR($E1110="",$Q1110=""),"Error: Missing Response in Column E or Q",INDEX(SL_Class[Entire SL Classification],MATCH(SUMIFS(SL_Class[Unique ID],SL_Class[UpSys SL Material],I1110,SL_Class[UpSys Ever Previously Lead],H1110,SL_Class[DownCus SL Material],T1110),SL_Class[Unique ID],0),0)))),"Error: Invalid Column H, I, or T. Check spelling &amp; valid options (see dropdown)")</f>
        <v/>
      </c>
      <c r="AC1110" s="32"/>
      <c r="AD1110" s="31" t="b">
        <f t="shared" si="34"/>
        <v>0</v>
      </c>
      <c r="AE1110" s="31" t="b">
        <f t="shared" si="35"/>
        <v>0</v>
      </c>
    </row>
    <row r="1111" spans="1:31" ht="50.15" customHeight="1" x14ac:dyDescent="0.35">
      <c r="A1111" s="100">
        <v>1106</v>
      </c>
      <c r="B1111" s="53"/>
      <c r="C1111" s="41"/>
      <c r="D1111" s="54"/>
      <c r="E1111" s="53"/>
      <c r="F1111" s="41"/>
      <c r="G1111" s="41"/>
      <c r="H1111" s="53"/>
      <c r="I1111" s="55"/>
      <c r="J1111" s="41"/>
      <c r="K1111" s="41"/>
      <c r="L1111" s="56"/>
      <c r="M1111" s="41"/>
      <c r="N1111" s="41"/>
      <c r="O1111" s="41"/>
      <c r="P1111" s="41"/>
      <c r="Q1111" s="53"/>
      <c r="R1111" s="41"/>
      <c r="S1111" s="41"/>
      <c r="T1111" s="57"/>
      <c r="U1111" s="41"/>
      <c r="V1111" s="41"/>
      <c r="W1111" s="56"/>
      <c r="X1111" s="41"/>
      <c r="Y1111" s="58"/>
      <c r="Z1111" s="41"/>
      <c r="AA1111" s="41"/>
      <c r="AB1111" s="171" t="str" cm="1">
        <f t="array" ref="AB1111">IFERROR(IF(COUNTA('Detailed Inventory'!$B1111:$AA1111)=0,"",IF(AND($B1111="",$C1111=""),"Error: Missing Response in Column B or C",IF(OR($E1111="",$Q1111=""),"Error: Missing Response in Column E or Q",INDEX(SL_Class[Entire SL Classification],MATCH(SUMIFS(SL_Class[Unique ID],SL_Class[UpSys SL Material],I1111,SL_Class[UpSys Ever Previously Lead],H1111,SL_Class[DownCus SL Material],T1111),SL_Class[Unique ID],0),0)))),"Error: Invalid Column H, I, or T. Check spelling &amp; valid options (see dropdown)")</f>
        <v/>
      </c>
      <c r="AC1111" s="32"/>
      <c r="AD1111" s="31" t="b">
        <f t="shared" si="34"/>
        <v>0</v>
      </c>
      <c r="AE1111" s="31" t="b">
        <f t="shared" si="35"/>
        <v>0</v>
      </c>
    </row>
    <row r="1112" spans="1:31" ht="50.15" customHeight="1" x14ac:dyDescent="0.35">
      <c r="A1112" s="101">
        <v>1107</v>
      </c>
      <c r="B1112" s="53"/>
      <c r="C1112" s="41"/>
      <c r="D1112" s="54"/>
      <c r="E1112" s="53"/>
      <c r="F1112" s="41"/>
      <c r="G1112" s="41"/>
      <c r="H1112" s="53"/>
      <c r="I1112" s="55"/>
      <c r="J1112" s="41"/>
      <c r="K1112" s="41"/>
      <c r="L1112" s="56"/>
      <c r="M1112" s="41"/>
      <c r="N1112" s="41"/>
      <c r="O1112" s="41"/>
      <c r="P1112" s="41"/>
      <c r="Q1112" s="53"/>
      <c r="R1112" s="41"/>
      <c r="S1112" s="41"/>
      <c r="T1112" s="57"/>
      <c r="U1112" s="41"/>
      <c r="V1112" s="41"/>
      <c r="W1112" s="56"/>
      <c r="X1112" s="41"/>
      <c r="Y1112" s="58"/>
      <c r="Z1112" s="41"/>
      <c r="AA1112" s="41"/>
      <c r="AB1112" s="171" t="str" cm="1">
        <f t="array" ref="AB1112">IFERROR(IF(COUNTA('Detailed Inventory'!$B1112:$AA1112)=0,"",IF(AND($B1112="",$C1112=""),"Error: Missing Response in Column B or C",IF(OR($E1112="",$Q1112=""),"Error: Missing Response in Column E or Q",INDEX(SL_Class[Entire SL Classification],MATCH(SUMIFS(SL_Class[Unique ID],SL_Class[UpSys SL Material],I1112,SL_Class[UpSys Ever Previously Lead],H1112,SL_Class[DownCus SL Material],T1112),SL_Class[Unique ID],0),0)))),"Error: Invalid Column H, I, or T. Check spelling &amp; valid options (see dropdown)")</f>
        <v/>
      </c>
      <c r="AC1112" s="32"/>
      <c r="AD1112" s="31" t="b">
        <f t="shared" si="34"/>
        <v>0</v>
      </c>
      <c r="AE1112" s="31" t="b">
        <f t="shared" si="35"/>
        <v>0</v>
      </c>
    </row>
    <row r="1113" spans="1:31" ht="50.15" customHeight="1" x14ac:dyDescent="0.35">
      <c r="A1113" s="100">
        <v>1108</v>
      </c>
      <c r="B1113" s="53"/>
      <c r="C1113" s="41"/>
      <c r="D1113" s="54"/>
      <c r="E1113" s="53"/>
      <c r="F1113" s="41"/>
      <c r="G1113" s="41"/>
      <c r="H1113" s="53"/>
      <c r="I1113" s="55"/>
      <c r="J1113" s="41"/>
      <c r="K1113" s="41"/>
      <c r="L1113" s="56"/>
      <c r="M1113" s="41"/>
      <c r="N1113" s="41"/>
      <c r="O1113" s="41"/>
      <c r="P1113" s="41"/>
      <c r="Q1113" s="53"/>
      <c r="R1113" s="41"/>
      <c r="S1113" s="41"/>
      <c r="T1113" s="57"/>
      <c r="U1113" s="41"/>
      <c r="V1113" s="41"/>
      <c r="W1113" s="56"/>
      <c r="X1113" s="41"/>
      <c r="Y1113" s="58"/>
      <c r="Z1113" s="41"/>
      <c r="AA1113" s="41"/>
      <c r="AB1113" s="171" t="str" cm="1">
        <f t="array" ref="AB1113">IFERROR(IF(COUNTA('Detailed Inventory'!$B1113:$AA1113)=0,"",IF(AND($B1113="",$C1113=""),"Error: Missing Response in Column B or C",IF(OR($E1113="",$Q1113=""),"Error: Missing Response in Column E or Q",INDEX(SL_Class[Entire SL Classification],MATCH(SUMIFS(SL_Class[Unique ID],SL_Class[UpSys SL Material],I1113,SL_Class[UpSys Ever Previously Lead],H1113,SL_Class[DownCus SL Material],T1113),SL_Class[Unique ID],0),0)))),"Error: Invalid Column H, I, or T. Check spelling &amp; valid options (see dropdown)")</f>
        <v/>
      </c>
      <c r="AC1113" s="32"/>
      <c r="AD1113" s="31" t="b">
        <f t="shared" si="34"/>
        <v>0</v>
      </c>
      <c r="AE1113" s="31" t="b">
        <f t="shared" si="35"/>
        <v>0</v>
      </c>
    </row>
    <row r="1114" spans="1:31" ht="50.15" customHeight="1" x14ac:dyDescent="0.35">
      <c r="A1114" s="101">
        <v>1109</v>
      </c>
      <c r="B1114" s="53"/>
      <c r="C1114" s="41"/>
      <c r="D1114" s="54"/>
      <c r="E1114" s="53"/>
      <c r="F1114" s="41"/>
      <c r="G1114" s="41"/>
      <c r="H1114" s="53"/>
      <c r="I1114" s="55"/>
      <c r="J1114" s="41"/>
      <c r="K1114" s="41"/>
      <c r="L1114" s="56"/>
      <c r="M1114" s="41"/>
      <c r="N1114" s="41"/>
      <c r="O1114" s="41"/>
      <c r="P1114" s="41"/>
      <c r="Q1114" s="53"/>
      <c r="R1114" s="41"/>
      <c r="S1114" s="41"/>
      <c r="T1114" s="57"/>
      <c r="U1114" s="41"/>
      <c r="V1114" s="41"/>
      <c r="W1114" s="56"/>
      <c r="X1114" s="41"/>
      <c r="Y1114" s="58"/>
      <c r="Z1114" s="41"/>
      <c r="AA1114" s="41"/>
      <c r="AB1114" s="171" t="str" cm="1">
        <f t="array" ref="AB1114">IFERROR(IF(COUNTA('Detailed Inventory'!$B1114:$AA1114)=0,"",IF(AND($B1114="",$C1114=""),"Error: Missing Response in Column B or C",IF(OR($E1114="",$Q1114=""),"Error: Missing Response in Column E or Q",INDEX(SL_Class[Entire SL Classification],MATCH(SUMIFS(SL_Class[Unique ID],SL_Class[UpSys SL Material],I1114,SL_Class[UpSys Ever Previously Lead],H1114,SL_Class[DownCus SL Material],T1114),SL_Class[Unique ID],0),0)))),"Error: Invalid Column H, I, or T. Check spelling &amp; valid options (see dropdown)")</f>
        <v/>
      </c>
      <c r="AC1114" s="32"/>
      <c r="AD1114" s="31" t="b">
        <f t="shared" si="34"/>
        <v>0</v>
      </c>
      <c r="AE1114" s="31" t="b">
        <f t="shared" si="35"/>
        <v>0</v>
      </c>
    </row>
    <row r="1115" spans="1:31" ht="50.15" customHeight="1" x14ac:dyDescent="0.35">
      <c r="A1115" s="100">
        <v>1110</v>
      </c>
      <c r="B1115" s="53"/>
      <c r="C1115" s="41"/>
      <c r="D1115" s="54"/>
      <c r="E1115" s="53"/>
      <c r="F1115" s="41"/>
      <c r="G1115" s="41"/>
      <c r="H1115" s="53"/>
      <c r="I1115" s="55"/>
      <c r="J1115" s="41"/>
      <c r="K1115" s="41"/>
      <c r="L1115" s="56"/>
      <c r="M1115" s="41"/>
      <c r="N1115" s="41"/>
      <c r="O1115" s="41"/>
      <c r="P1115" s="41"/>
      <c r="Q1115" s="53"/>
      <c r="R1115" s="41"/>
      <c r="S1115" s="41"/>
      <c r="T1115" s="57"/>
      <c r="U1115" s="41"/>
      <c r="V1115" s="41"/>
      <c r="W1115" s="56"/>
      <c r="X1115" s="41"/>
      <c r="Y1115" s="58"/>
      <c r="Z1115" s="41"/>
      <c r="AA1115" s="41"/>
      <c r="AB1115" s="171" t="str" cm="1">
        <f t="array" ref="AB1115">IFERROR(IF(COUNTA('Detailed Inventory'!$B1115:$AA1115)=0,"",IF(AND($B1115="",$C1115=""),"Error: Missing Response in Column B or C",IF(OR($E1115="",$Q1115=""),"Error: Missing Response in Column E or Q",INDEX(SL_Class[Entire SL Classification],MATCH(SUMIFS(SL_Class[Unique ID],SL_Class[UpSys SL Material],I1115,SL_Class[UpSys Ever Previously Lead],H1115,SL_Class[DownCus SL Material],T1115),SL_Class[Unique ID],0),0)))),"Error: Invalid Column H, I, or T. Check spelling &amp; valid options (see dropdown)")</f>
        <v/>
      </c>
      <c r="AC1115" s="32"/>
      <c r="AD1115" s="31" t="b">
        <f t="shared" si="34"/>
        <v>0</v>
      </c>
      <c r="AE1115" s="31" t="b">
        <f t="shared" si="35"/>
        <v>0</v>
      </c>
    </row>
    <row r="1116" spans="1:31" ht="50.15" customHeight="1" x14ac:dyDescent="0.35">
      <c r="A1116" s="101">
        <v>1111</v>
      </c>
      <c r="B1116" s="53"/>
      <c r="C1116" s="41"/>
      <c r="D1116" s="54"/>
      <c r="E1116" s="53"/>
      <c r="F1116" s="41"/>
      <c r="G1116" s="41"/>
      <c r="H1116" s="53"/>
      <c r="I1116" s="55"/>
      <c r="J1116" s="41"/>
      <c r="K1116" s="41"/>
      <c r="L1116" s="56"/>
      <c r="M1116" s="41"/>
      <c r="N1116" s="41"/>
      <c r="O1116" s="41"/>
      <c r="P1116" s="41"/>
      <c r="Q1116" s="53"/>
      <c r="R1116" s="41"/>
      <c r="S1116" s="41"/>
      <c r="T1116" s="57"/>
      <c r="U1116" s="41"/>
      <c r="V1116" s="41"/>
      <c r="W1116" s="56"/>
      <c r="X1116" s="41"/>
      <c r="Y1116" s="58"/>
      <c r="Z1116" s="41"/>
      <c r="AA1116" s="41"/>
      <c r="AB1116" s="171" t="str" cm="1">
        <f t="array" ref="AB1116">IFERROR(IF(COUNTA('Detailed Inventory'!$B1116:$AA1116)=0,"",IF(AND($B1116="",$C1116=""),"Error: Missing Response in Column B or C",IF(OR($E1116="",$Q1116=""),"Error: Missing Response in Column E or Q",INDEX(SL_Class[Entire SL Classification],MATCH(SUMIFS(SL_Class[Unique ID],SL_Class[UpSys SL Material],I1116,SL_Class[UpSys Ever Previously Lead],H1116,SL_Class[DownCus SL Material],T1116),SL_Class[Unique ID],0),0)))),"Error: Invalid Column H, I, or T. Check spelling &amp; valid options (see dropdown)")</f>
        <v/>
      </c>
      <c r="AC1116" s="32"/>
      <c r="AD1116" s="31" t="b">
        <f t="shared" si="34"/>
        <v>0</v>
      </c>
      <c r="AE1116" s="31" t="b">
        <f t="shared" si="35"/>
        <v>0</v>
      </c>
    </row>
    <row r="1117" spans="1:31" ht="50.15" customHeight="1" x14ac:dyDescent="0.35">
      <c r="A1117" s="100">
        <v>1112</v>
      </c>
      <c r="B1117" s="53"/>
      <c r="C1117" s="41"/>
      <c r="D1117" s="54"/>
      <c r="E1117" s="53"/>
      <c r="F1117" s="41"/>
      <c r="G1117" s="41"/>
      <c r="H1117" s="53"/>
      <c r="I1117" s="55"/>
      <c r="J1117" s="41"/>
      <c r="K1117" s="41"/>
      <c r="L1117" s="56"/>
      <c r="M1117" s="41"/>
      <c r="N1117" s="41"/>
      <c r="O1117" s="41"/>
      <c r="P1117" s="41"/>
      <c r="Q1117" s="53"/>
      <c r="R1117" s="41"/>
      <c r="S1117" s="41"/>
      <c r="T1117" s="57"/>
      <c r="U1117" s="41"/>
      <c r="V1117" s="41"/>
      <c r="W1117" s="56"/>
      <c r="X1117" s="41"/>
      <c r="Y1117" s="58"/>
      <c r="Z1117" s="41"/>
      <c r="AA1117" s="41"/>
      <c r="AB1117" s="171" t="str" cm="1">
        <f t="array" ref="AB1117">IFERROR(IF(COUNTA('Detailed Inventory'!$B1117:$AA1117)=0,"",IF(AND($B1117="",$C1117=""),"Error: Missing Response in Column B or C",IF(OR($E1117="",$Q1117=""),"Error: Missing Response in Column E or Q",INDEX(SL_Class[Entire SL Classification],MATCH(SUMIFS(SL_Class[Unique ID],SL_Class[UpSys SL Material],I1117,SL_Class[UpSys Ever Previously Lead],H1117,SL_Class[DownCus SL Material],T1117),SL_Class[Unique ID],0),0)))),"Error: Invalid Column H, I, or T. Check spelling &amp; valid options (see dropdown)")</f>
        <v/>
      </c>
      <c r="AC1117" s="32"/>
      <c r="AD1117" s="31" t="b">
        <f t="shared" si="34"/>
        <v>0</v>
      </c>
      <c r="AE1117" s="31" t="b">
        <f t="shared" si="35"/>
        <v>0</v>
      </c>
    </row>
    <row r="1118" spans="1:31" ht="50.15" customHeight="1" x14ac:dyDescent="0.35">
      <c r="A1118" s="101">
        <v>1113</v>
      </c>
      <c r="B1118" s="53"/>
      <c r="C1118" s="41"/>
      <c r="D1118" s="54"/>
      <c r="E1118" s="53"/>
      <c r="F1118" s="41"/>
      <c r="G1118" s="41"/>
      <c r="H1118" s="53"/>
      <c r="I1118" s="55"/>
      <c r="J1118" s="41"/>
      <c r="K1118" s="41"/>
      <c r="L1118" s="56"/>
      <c r="M1118" s="41"/>
      <c r="N1118" s="41"/>
      <c r="O1118" s="41"/>
      <c r="P1118" s="41"/>
      <c r="Q1118" s="53"/>
      <c r="R1118" s="41"/>
      <c r="S1118" s="41"/>
      <c r="T1118" s="57"/>
      <c r="U1118" s="41"/>
      <c r="V1118" s="41"/>
      <c r="W1118" s="56"/>
      <c r="X1118" s="41"/>
      <c r="Y1118" s="58"/>
      <c r="Z1118" s="41"/>
      <c r="AA1118" s="41"/>
      <c r="AB1118" s="171" t="str" cm="1">
        <f t="array" ref="AB1118">IFERROR(IF(COUNTA('Detailed Inventory'!$B1118:$AA1118)=0,"",IF(AND($B1118="",$C1118=""),"Error: Missing Response in Column B or C",IF(OR($E1118="",$Q1118=""),"Error: Missing Response in Column E or Q",INDEX(SL_Class[Entire SL Classification],MATCH(SUMIFS(SL_Class[Unique ID],SL_Class[UpSys SL Material],I1118,SL_Class[UpSys Ever Previously Lead],H1118,SL_Class[DownCus SL Material],T1118),SL_Class[Unique ID],0),0)))),"Error: Invalid Column H, I, or T. Check spelling &amp; valid options (see dropdown)")</f>
        <v/>
      </c>
      <c r="AC1118" s="32"/>
      <c r="AD1118" s="31" t="b">
        <f t="shared" si="34"/>
        <v>0</v>
      </c>
      <c r="AE1118" s="31" t="b">
        <f t="shared" si="35"/>
        <v>0</v>
      </c>
    </row>
    <row r="1119" spans="1:31" ht="50.15" customHeight="1" x14ac:dyDescent="0.35">
      <c r="A1119" s="100">
        <v>1114</v>
      </c>
      <c r="B1119" s="53"/>
      <c r="C1119" s="41"/>
      <c r="D1119" s="54"/>
      <c r="E1119" s="53"/>
      <c r="F1119" s="41"/>
      <c r="G1119" s="41"/>
      <c r="H1119" s="53"/>
      <c r="I1119" s="55"/>
      <c r="J1119" s="41"/>
      <c r="K1119" s="41"/>
      <c r="L1119" s="56"/>
      <c r="M1119" s="41"/>
      <c r="N1119" s="41"/>
      <c r="O1119" s="41"/>
      <c r="P1119" s="41"/>
      <c r="Q1119" s="53"/>
      <c r="R1119" s="41"/>
      <c r="S1119" s="41"/>
      <c r="T1119" s="57"/>
      <c r="U1119" s="41"/>
      <c r="V1119" s="41"/>
      <c r="W1119" s="56"/>
      <c r="X1119" s="41"/>
      <c r="Y1119" s="58"/>
      <c r="Z1119" s="41"/>
      <c r="AA1119" s="41"/>
      <c r="AB1119" s="171" t="str" cm="1">
        <f t="array" ref="AB1119">IFERROR(IF(COUNTA('Detailed Inventory'!$B1119:$AA1119)=0,"",IF(AND($B1119="",$C1119=""),"Error: Missing Response in Column B or C",IF(OR($E1119="",$Q1119=""),"Error: Missing Response in Column E or Q",INDEX(SL_Class[Entire SL Classification],MATCH(SUMIFS(SL_Class[Unique ID],SL_Class[UpSys SL Material],I1119,SL_Class[UpSys Ever Previously Lead],H1119,SL_Class[DownCus SL Material],T1119),SL_Class[Unique ID],0),0)))),"Error: Invalid Column H, I, or T. Check spelling &amp; valid options (see dropdown)")</f>
        <v/>
      </c>
      <c r="AC1119" s="32"/>
      <c r="AD1119" s="31" t="b">
        <f t="shared" si="34"/>
        <v>0</v>
      </c>
      <c r="AE1119" s="31" t="b">
        <f t="shared" si="35"/>
        <v>0</v>
      </c>
    </row>
    <row r="1120" spans="1:31" ht="50.15" customHeight="1" x14ac:dyDescent="0.35">
      <c r="A1120" s="101">
        <v>1115</v>
      </c>
      <c r="B1120" s="53"/>
      <c r="C1120" s="41"/>
      <c r="D1120" s="54"/>
      <c r="E1120" s="53"/>
      <c r="F1120" s="41"/>
      <c r="G1120" s="41"/>
      <c r="H1120" s="53"/>
      <c r="I1120" s="55"/>
      <c r="J1120" s="41"/>
      <c r="K1120" s="41"/>
      <c r="L1120" s="56"/>
      <c r="M1120" s="41"/>
      <c r="N1120" s="41"/>
      <c r="O1120" s="41"/>
      <c r="P1120" s="41"/>
      <c r="Q1120" s="53"/>
      <c r="R1120" s="41"/>
      <c r="S1120" s="41"/>
      <c r="T1120" s="57"/>
      <c r="U1120" s="41"/>
      <c r="V1120" s="41"/>
      <c r="W1120" s="56"/>
      <c r="X1120" s="41"/>
      <c r="Y1120" s="58"/>
      <c r="Z1120" s="41"/>
      <c r="AA1120" s="41"/>
      <c r="AB1120" s="171" t="str" cm="1">
        <f t="array" ref="AB1120">IFERROR(IF(COUNTA('Detailed Inventory'!$B1120:$AA1120)=0,"",IF(AND($B1120="",$C1120=""),"Error: Missing Response in Column B or C",IF(OR($E1120="",$Q1120=""),"Error: Missing Response in Column E or Q",INDEX(SL_Class[Entire SL Classification],MATCH(SUMIFS(SL_Class[Unique ID],SL_Class[UpSys SL Material],I1120,SL_Class[UpSys Ever Previously Lead],H1120,SL_Class[DownCus SL Material],T1120),SL_Class[Unique ID],0),0)))),"Error: Invalid Column H, I, or T. Check spelling &amp; valid options (see dropdown)")</f>
        <v/>
      </c>
      <c r="AC1120" s="32"/>
      <c r="AD1120" s="31" t="b">
        <f t="shared" si="34"/>
        <v>0</v>
      </c>
      <c r="AE1120" s="31" t="b">
        <f t="shared" si="35"/>
        <v>0</v>
      </c>
    </row>
    <row r="1121" spans="1:31" ht="50.15" customHeight="1" x14ac:dyDescent="0.35">
      <c r="A1121" s="100">
        <v>1116</v>
      </c>
      <c r="B1121" s="53"/>
      <c r="C1121" s="41"/>
      <c r="D1121" s="54"/>
      <c r="E1121" s="53"/>
      <c r="F1121" s="41"/>
      <c r="G1121" s="41"/>
      <c r="H1121" s="53"/>
      <c r="I1121" s="55"/>
      <c r="J1121" s="41"/>
      <c r="K1121" s="41"/>
      <c r="L1121" s="56"/>
      <c r="M1121" s="41"/>
      <c r="N1121" s="41"/>
      <c r="O1121" s="41"/>
      <c r="P1121" s="41"/>
      <c r="Q1121" s="53"/>
      <c r="R1121" s="41"/>
      <c r="S1121" s="41"/>
      <c r="T1121" s="57"/>
      <c r="U1121" s="41"/>
      <c r="V1121" s="41"/>
      <c r="W1121" s="56"/>
      <c r="X1121" s="41"/>
      <c r="Y1121" s="58"/>
      <c r="Z1121" s="41"/>
      <c r="AA1121" s="41"/>
      <c r="AB1121" s="171" t="str" cm="1">
        <f t="array" ref="AB1121">IFERROR(IF(COUNTA('Detailed Inventory'!$B1121:$AA1121)=0,"",IF(AND($B1121="",$C1121=""),"Error: Missing Response in Column B or C",IF(OR($E1121="",$Q1121=""),"Error: Missing Response in Column E or Q",INDEX(SL_Class[Entire SL Classification],MATCH(SUMIFS(SL_Class[Unique ID],SL_Class[UpSys SL Material],I1121,SL_Class[UpSys Ever Previously Lead],H1121,SL_Class[DownCus SL Material],T1121),SL_Class[Unique ID],0),0)))),"Error: Invalid Column H, I, or T. Check spelling &amp; valid options (see dropdown)")</f>
        <v/>
      </c>
      <c r="AC1121" s="32"/>
      <c r="AD1121" s="31" t="b">
        <f t="shared" si="34"/>
        <v>0</v>
      </c>
      <c r="AE1121" s="31" t="b">
        <f t="shared" si="35"/>
        <v>0</v>
      </c>
    </row>
    <row r="1122" spans="1:31" ht="50.15" customHeight="1" x14ac:dyDescent="0.35">
      <c r="A1122" s="101">
        <v>1117</v>
      </c>
      <c r="B1122" s="53"/>
      <c r="C1122" s="41"/>
      <c r="D1122" s="54"/>
      <c r="E1122" s="53"/>
      <c r="F1122" s="41"/>
      <c r="G1122" s="41"/>
      <c r="H1122" s="53"/>
      <c r="I1122" s="55"/>
      <c r="J1122" s="41"/>
      <c r="K1122" s="41"/>
      <c r="L1122" s="56"/>
      <c r="M1122" s="41"/>
      <c r="N1122" s="41"/>
      <c r="O1122" s="41"/>
      <c r="P1122" s="41"/>
      <c r="Q1122" s="53"/>
      <c r="R1122" s="41"/>
      <c r="S1122" s="41"/>
      <c r="T1122" s="57"/>
      <c r="U1122" s="41"/>
      <c r="V1122" s="41"/>
      <c r="W1122" s="56"/>
      <c r="X1122" s="41"/>
      <c r="Y1122" s="58"/>
      <c r="Z1122" s="41"/>
      <c r="AA1122" s="41"/>
      <c r="AB1122" s="171" t="str" cm="1">
        <f t="array" ref="AB1122">IFERROR(IF(COUNTA('Detailed Inventory'!$B1122:$AA1122)=0,"",IF(AND($B1122="",$C1122=""),"Error: Missing Response in Column B or C",IF(OR($E1122="",$Q1122=""),"Error: Missing Response in Column E or Q",INDEX(SL_Class[Entire SL Classification],MATCH(SUMIFS(SL_Class[Unique ID],SL_Class[UpSys SL Material],I1122,SL_Class[UpSys Ever Previously Lead],H1122,SL_Class[DownCus SL Material],T1122),SL_Class[Unique ID],0),0)))),"Error: Invalid Column H, I, or T. Check spelling &amp; valid options (see dropdown)")</f>
        <v/>
      </c>
      <c r="AC1122" s="32"/>
      <c r="AD1122" s="31" t="b">
        <f t="shared" si="34"/>
        <v>0</v>
      </c>
      <c r="AE1122" s="31" t="b">
        <f t="shared" si="35"/>
        <v>0</v>
      </c>
    </row>
    <row r="1123" spans="1:31" ht="50.15" customHeight="1" x14ac:dyDescent="0.35">
      <c r="A1123" s="100">
        <v>1118</v>
      </c>
      <c r="B1123" s="53"/>
      <c r="C1123" s="41"/>
      <c r="D1123" s="54"/>
      <c r="E1123" s="53"/>
      <c r="F1123" s="41"/>
      <c r="G1123" s="41"/>
      <c r="H1123" s="53"/>
      <c r="I1123" s="55"/>
      <c r="J1123" s="41"/>
      <c r="K1123" s="41"/>
      <c r="L1123" s="56"/>
      <c r="M1123" s="41"/>
      <c r="N1123" s="41"/>
      <c r="O1123" s="41"/>
      <c r="P1123" s="41"/>
      <c r="Q1123" s="53"/>
      <c r="R1123" s="41"/>
      <c r="S1123" s="41"/>
      <c r="T1123" s="57"/>
      <c r="U1123" s="41"/>
      <c r="V1123" s="41"/>
      <c r="W1123" s="56"/>
      <c r="X1123" s="41"/>
      <c r="Y1123" s="58"/>
      <c r="Z1123" s="41"/>
      <c r="AA1123" s="41"/>
      <c r="AB1123" s="171" t="str" cm="1">
        <f t="array" ref="AB1123">IFERROR(IF(COUNTA('Detailed Inventory'!$B1123:$AA1123)=0,"",IF(AND($B1123="",$C1123=""),"Error: Missing Response in Column B or C",IF(OR($E1123="",$Q1123=""),"Error: Missing Response in Column E or Q",INDEX(SL_Class[Entire SL Classification],MATCH(SUMIFS(SL_Class[Unique ID],SL_Class[UpSys SL Material],I1123,SL_Class[UpSys Ever Previously Lead],H1123,SL_Class[DownCus SL Material],T1123),SL_Class[Unique ID],0),0)))),"Error: Invalid Column H, I, or T. Check spelling &amp; valid options (see dropdown)")</f>
        <v/>
      </c>
      <c r="AC1123" s="32"/>
      <c r="AD1123" s="31" t="b">
        <f t="shared" si="34"/>
        <v>0</v>
      </c>
      <c r="AE1123" s="31" t="b">
        <f t="shared" si="35"/>
        <v>0</v>
      </c>
    </row>
    <row r="1124" spans="1:31" ht="50.15" customHeight="1" x14ac:dyDescent="0.35">
      <c r="A1124" s="101">
        <v>1119</v>
      </c>
      <c r="B1124" s="53"/>
      <c r="C1124" s="41"/>
      <c r="D1124" s="54"/>
      <c r="E1124" s="53"/>
      <c r="F1124" s="41"/>
      <c r="G1124" s="41"/>
      <c r="H1124" s="53"/>
      <c r="I1124" s="55"/>
      <c r="J1124" s="41"/>
      <c r="K1124" s="41"/>
      <c r="L1124" s="56"/>
      <c r="M1124" s="41"/>
      <c r="N1124" s="41"/>
      <c r="O1124" s="41"/>
      <c r="P1124" s="41"/>
      <c r="Q1124" s="53"/>
      <c r="R1124" s="41"/>
      <c r="S1124" s="41"/>
      <c r="T1124" s="57"/>
      <c r="U1124" s="41"/>
      <c r="V1124" s="41"/>
      <c r="W1124" s="56"/>
      <c r="X1124" s="41"/>
      <c r="Y1124" s="58"/>
      <c r="Z1124" s="41"/>
      <c r="AA1124" s="41"/>
      <c r="AB1124" s="171" t="str" cm="1">
        <f t="array" ref="AB1124">IFERROR(IF(COUNTA('Detailed Inventory'!$B1124:$AA1124)=0,"",IF(AND($B1124="",$C1124=""),"Error: Missing Response in Column B or C",IF(OR($E1124="",$Q1124=""),"Error: Missing Response in Column E or Q",INDEX(SL_Class[Entire SL Classification],MATCH(SUMIFS(SL_Class[Unique ID],SL_Class[UpSys SL Material],I1124,SL_Class[UpSys Ever Previously Lead],H1124,SL_Class[DownCus SL Material],T1124),SL_Class[Unique ID],0),0)))),"Error: Invalid Column H, I, or T. Check spelling &amp; valid options (see dropdown)")</f>
        <v/>
      </c>
      <c r="AC1124" s="32"/>
      <c r="AD1124" s="31" t="b">
        <f t="shared" si="34"/>
        <v>0</v>
      </c>
      <c r="AE1124" s="31" t="b">
        <f t="shared" si="35"/>
        <v>0</v>
      </c>
    </row>
    <row r="1125" spans="1:31" ht="50.15" customHeight="1" x14ac:dyDescent="0.35">
      <c r="A1125" s="100">
        <v>1120</v>
      </c>
      <c r="B1125" s="53"/>
      <c r="C1125" s="41"/>
      <c r="D1125" s="54"/>
      <c r="E1125" s="53"/>
      <c r="F1125" s="41"/>
      <c r="G1125" s="41"/>
      <c r="H1125" s="53"/>
      <c r="I1125" s="55"/>
      <c r="J1125" s="41"/>
      <c r="K1125" s="41"/>
      <c r="L1125" s="56"/>
      <c r="M1125" s="41"/>
      <c r="N1125" s="41"/>
      <c r="O1125" s="41"/>
      <c r="P1125" s="41"/>
      <c r="Q1125" s="53"/>
      <c r="R1125" s="41"/>
      <c r="S1125" s="41"/>
      <c r="T1125" s="57"/>
      <c r="U1125" s="41"/>
      <c r="V1125" s="41"/>
      <c r="W1125" s="56"/>
      <c r="X1125" s="41"/>
      <c r="Y1125" s="58"/>
      <c r="Z1125" s="41"/>
      <c r="AA1125" s="41"/>
      <c r="AB1125" s="171" t="str" cm="1">
        <f t="array" ref="AB1125">IFERROR(IF(COUNTA('Detailed Inventory'!$B1125:$AA1125)=0,"",IF(AND($B1125="",$C1125=""),"Error: Missing Response in Column B or C",IF(OR($E1125="",$Q1125=""),"Error: Missing Response in Column E or Q",INDEX(SL_Class[Entire SL Classification],MATCH(SUMIFS(SL_Class[Unique ID],SL_Class[UpSys SL Material],I1125,SL_Class[UpSys Ever Previously Lead],H1125,SL_Class[DownCus SL Material],T1125),SL_Class[Unique ID],0),0)))),"Error: Invalid Column H, I, or T. Check spelling &amp; valid options (see dropdown)")</f>
        <v/>
      </c>
      <c r="AC1125" s="32"/>
      <c r="AD1125" s="31" t="b">
        <f t="shared" si="34"/>
        <v>0</v>
      </c>
      <c r="AE1125" s="31" t="b">
        <f t="shared" si="35"/>
        <v>0</v>
      </c>
    </row>
    <row r="1126" spans="1:31" ht="50.15" customHeight="1" x14ac:dyDescent="0.35">
      <c r="A1126" s="101">
        <v>1121</v>
      </c>
      <c r="B1126" s="53"/>
      <c r="C1126" s="41"/>
      <c r="D1126" s="54"/>
      <c r="E1126" s="53"/>
      <c r="F1126" s="41"/>
      <c r="G1126" s="41"/>
      <c r="H1126" s="53"/>
      <c r="I1126" s="55"/>
      <c r="J1126" s="41"/>
      <c r="K1126" s="41"/>
      <c r="L1126" s="56"/>
      <c r="M1126" s="41"/>
      <c r="N1126" s="41"/>
      <c r="O1126" s="41"/>
      <c r="P1126" s="41"/>
      <c r="Q1126" s="53"/>
      <c r="R1126" s="41"/>
      <c r="S1126" s="41"/>
      <c r="T1126" s="57"/>
      <c r="U1126" s="41"/>
      <c r="V1126" s="41"/>
      <c r="W1126" s="56"/>
      <c r="X1126" s="41"/>
      <c r="Y1126" s="58"/>
      <c r="Z1126" s="41"/>
      <c r="AA1126" s="41"/>
      <c r="AB1126" s="171" t="str" cm="1">
        <f t="array" ref="AB1126">IFERROR(IF(COUNTA('Detailed Inventory'!$B1126:$AA1126)=0,"",IF(AND($B1126="",$C1126=""),"Error: Missing Response in Column B or C",IF(OR($E1126="",$Q1126=""),"Error: Missing Response in Column E or Q",INDEX(SL_Class[Entire SL Classification],MATCH(SUMIFS(SL_Class[Unique ID],SL_Class[UpSys SL Material],I1126,SL_Class[UpSys Ever Previously Lead],H1126,SL_Class[DownCus SL Material],T1126),SL_Class[Unique ID],0),0)))),"Error: Invalid Column H, I, or T. Check spelling &amp; valid options (see dropdown)")</f>
        <v/>
      </c>
      <c r="AC1126" s="32"/>
      <c r="AD1126" s="31" t="b">
        <f t="shared" si="34"/>
        <v>0</v>
      </c>
      <c r="AE1126" s="31" t="b">
        <f t="shared" si="35"/>
        <v>0</v>
      </c>
    </row>
    <row r="1127" spans="1:31" ht="50.15" customHeight="1" x14ac:dyDescent="0.35">
      <c r="A1127" s="100">
        <v>1122</v>
      </c>
      <c r="B1127" s="53"/>
      <c r="C1127" s="41"/>
      <c r="D1127" s="54"/>
      <c r="E1127" s="53"/>
      <c r="F1127" s="41"/>
      <c r="G1127" s="41"/>
      <c r="H1127" s="53"/>
      <c r="I1127" s="55"/>
      <c r="J1127" s="41"/>
      <c r="K1127" s="41"/>
      <c r="L1127" s="56"/>
      <c r="M1127" s="41"/>
      <c r="N1127" s="41"/>
      <c r="O1127" s="41"/>
      <c r="P1127" s="41"/>
      <c r="Q1127" s="53"/>
      <c r="R1127" s="41"/>
      <c r="S1127" s="41"/>
      <c r="T1127" s="57"/>
      <c r="U1127" s="41"/>
      <c r="V1127" s="41"/>
      <c r="W1127" s="56"/>
      <c r="X1127" s="41"/>
      <c r="Y1127" s="58"/>
      <c r="Z1127" s="41"/>
      <c r="AA1127" s="41"/>
      <c r="AB1127" s="171" t="str" cm="1">
        <f t="array" ref="AB1127">IFERROR(IF(COUNTA('Detailed Inventory'!$B1127:$AA1127)=0,"",IF(AND($B1127="",$C1127=""),"Error: Missing Response in Column B or C",IF(OR($E1127="",$Q1127=""),"Error: Missing Response in Column E or Q",INDEX(SL_Class[Entire SL Classification],MATCH(SUMIFS(SL_Class[Unique ID],SL_Class[UpSys SL Material],I1127,SL_Class[UpSys Ever Previously Lead],H1127,SL_Class[DownCus SL Material],T1127),SL_Class[Unique ID],0),0)))),"Error: Invalid Column H, I, or T. Check spelling &amp; valid options (see dropdown)")</f>
        <v/>
      </c>
      <c r="AC1127" s="32"/>
      <c r="AD1127" s="31" t="b">
        <f t="shared" si="34"/>
        <v>0</v>
      </c>
      <c r="AE1127" s="31" t="b">
        <f t="shared" si="35"/>
        <v>0</v>
      </c>
    </row>
    <row r="1128" spans="1:31" ht="50.15" customHeight="1" x14ac:dyDescent="0.35">
      <c r="A1128" s="101">
        <v>1123</v>
      </c>
      <c r="B1128" s="53"/>
      <c r="C1128" s="41"/>
      <c r="D1128" s="54"/>
      <c r="E1128" s="53"/>
      <c r="F1128" s="41"/>
      <c r="G1128" s="41"/>
      <c r="H1128" s="53"/>
      <c r="I1128" s="55"/>
      <c r="J1128" s="41"/>
      <c r="K1128" s="41"/>
      <c r="L1128" s="56"/>
      <c r="M1128" s="41"/>
      <c r="N1128" s="41"/>
      <c r="O1128" s="41"/>
      <c r="P1128" s="41"/>
      <c r="Q1128" s="53"/>
      <c r="R1128" s="41"/>
      <c r="S1128" s="41"/>
      <c r="T1128" s="57"/>
      <c r="U1128" s="41"/>
      <c r="V1128" s="41"/>
      <c r="W1128" s="56"/>
      <c r="X1128" s="41"/>
      <c r="Y1128" s="58"/>
      <c r="Z1128" s="41"/>
      <c r="AA1128" s="41"/>
      <c r="AB1128" s="171" t="str" cm="1">
        <f t="array" ref="AB1128">IFERROR(IF(COUNTA('Detailed Inventory'!$B1128:$AA1128)=0,"",IF(AND($B1128="",$C1128=""),"Error: Missing Response in Column B or C",IF(OR($E1128="",$Q1128=""),"Error: Missing Response in Column E or Q",INDEX(SL_Class[Entire SL Classification],MATCH(SUMIFS(SL_Class[Unique ID],SL_Class[UpSys SL Material],I1128,SL_Class[UpSys Ever Previously Lead],H1128,SL_Class[DownCus SL Material],T1128),SL_Class[Unique ID],0),0)))),"Error: Invalid Column H, I, or T. Check spelling &amp; valid options (see dropdown)")</f>
        <v/>
      </c>
      <c r="AC1128" s="32"/>
      <c r="AD1128" s="31" t="b">
        <f t="shared" si="34"/>
        <v>0</v>
      </c>
      <c r="AE1128" s="31" t="b">
        <f t="shared" si="35"/>
        <v>0</v>
      </c>
    </row>
    <row r="1129" spans="1:31" ht="50.15" customHeight="1" x14ac:dyDescent="0.35">
      <c r="A1129" s="100">
        <v>1124</v>
      </c>
      <c r="B1129" s="53"/>
      <c r="C1129" s="41"/>
      <c r="D1129" s="54"/>
      <c r="E1129" s="53"/>
      <c r="F1129" s="41"/>
      <c r="G1129" s="41"/>
      <c r="H1129" s="53"/>
      <c r="I1129" s="55"/>
      <c r="J1129" s="41"/>
      <c r="K1129" s="41"/>
      <c r="L1129" s="56"/>
      <c r="M1129" s="41"/>
      <c r="N1129" s="41"/>
      <c r="O1129" s="41"/>
      <c r="P1129" s="41"/>
      <c r="Q1129" s="53"/>
      <c r="R1129" s="41"/>
      <c r="S1129" s="41"/>
      <c r="T1129" s="57"/>
      <c r="U1129" s="41"/>
      <c r="V1129" s="41"/>
      <c r="W1129" s="56"/>
      <c r="X1129" s="41"/>
      <c r="Y1129" s="58"/>
      <c r="Z1129" s="41"/>
      <c r="AA1129" s="41"/>
      <c r="AB1129" s="171" t="str" cm="1">
        <f t="array" ref="AB1129">IFERROR(IF(COUNTA('Detailed Inventory'!$B1129:$AA1129)=0,"",IF(AND($B1129="",$C1129=""),"Error: Missing Response in Column B or C",IF(OR($E1129="",$Q1129=""),"Error: Missing Response in Column E or Q",INDEX(SL_Class[Entire SL Classification],MATCH(SUMIFS(SL_Class[Unique ID],SL_Class[UpSys SL Material],I1129,SL_Class[UpSys Ever Previously Lead],H1129,SL_Class[DownCus SL Material],T1129),SL_Class[Unique ID],0),0)))),"Error: Invalid Column H, I, or T. Check spelling &amp; valid options (see dropdown)")</f>
        <v/>
      </c>
      <c r="AC1129" s="32"/>
      <c r="AD1129" s="31" t="b">
        <f t="shared" si="34"/>
        <v>0</v>
      </c>
      <c r="AE1129" s="31" t="b">
        <f t="shared" si="35"/>
        <v>0</v>
      </c>
    </row>
    <row r="1130" spans="1:31" ht="50.15" customHeight="1" x14ac:dyDescent="0.35">
      <c r="A1130" s="101">
        <v>1125</v>
      </c>
      <c r="B1130" s="53"/>
      <c r="C1130" s="41"/>
      <c r="D1130" s="54"/>
      <c r="E1130" s="53"/>
      <c r="F1130" s="41"/>
      <c r="G1130" s="41"/>
      <c r="H1130" s="53"/>
      <c r="I1130" s="55"/>
      <c r="J1130" s="41"/>
      <c r="K1130" s="41"/>
      <c r="L1130" s="56"/>
      <c r="M1130" s="41"/>
      <c r="N1130" s="41"/>
      <c r="O1130" s="41"/>
      <c r="P1130" s="41"/>
      <c r="Q1130" s="53"/>
      <c r="R1130" s="41"/>
      <c r="S1130" s="41"/>
      <c r="T1130" s="57"/>
      <c r="U1130" s="41"/>
      <c r="V1130" s="41"/>
      <c r="W1130" s="56"/>
      <c r="X1130" s="41"/>
      <c r="Y1130" s="58"/>
      <c r="Z1130" s="41"/>
      <c r="AA1130" s="41"/>
      <c r="AB1130" s="171" t="str" cm="1">
        <f t="array" ref="AB1130">IFERROR(IF(COUNTA('Detailed Inventory'!$B1130:$AA1130)=0,"",IF(AND($B1130="",$C1130=""),"Error: Missing Response in Column B or C",IF(OR($E1130="",$Q1130=""),"Error: Missing Response in Column E or Q",INDEX(SL_Class[Entire SL Classification],MATCH(SUMIFS(SL_Class[Unique ID],SL_Class[UpSys SL Material],I1130,SL_Class[UpSys Ever Previously Lead],H1130,SL_Class[DownCus SL Material],T1130),SL_Class[Unique ID],0),0)))),"Error: Invalid Column H, I, or T. Check spelling &amp; valid options (see dropdown)")</f>
        <v/>
      </c>
      <c r="AC1130" s="32"/>
      <c r="AD1130" s="31" t="b">
        <f t="shared" si="34"/>
        <v>0</v>
      </c>
      <c r="AE1130" s="31" t="b">
        <f t="shared" si="35"/>
        <v>0</v>
      </c>
    </row>
    <row r="1131" spans="1:31" ht="50.15" customHeight="1" x14ac:dyDescent="0.35">
      <c r="A1131" s="100">
        <v>1126</v>
      </c>
      <c r="B1131" s="53"/>
      <c r="C1131" s="41"/>
      <c r="D1131" s="54"/>
      <c r="E1131" s="53"/>
      <c r="F1131" s="41"/>
      <c r="G1131" s="41"/>
      <c r="H1131" s="53"/>
      <c r="I1131" s="55"/>
      <c r="J1131" s="41"/>
      <c r="K1131" s="41"/>
      <c r="L1131" s="56"/>
      <c r="M1131" s="41"/>
      <c r="N1131" s="41"/>
      <c r="O1131" s="41"/>
      <c r="P1131" s="41"/>
      <c r="Q1131" s="53"/>
      <c r="R1131" s="41"/>
      <c r="S1131" s="41"/>
      <c r="T1131" s="57"/>
      <c r="U1131" s="41"/>
      <c r="V1131" s="41"/>
      <c r="W1131" s="56"/>
      <c r="X1131" s="41"/>
      <c r="Y1131" s="58"/>
      <c r="Z1131" s="41"/>
      <c r="AA1131" s="41"/>
      <c r="AB1131" s="171" t="str" cm="1">
        <f t="array" ref="AB1131">IFERROR(IF(COUNTA('Detailed Inventory'!$B1131:$AA1131)=0,"",IF(AND($B1131="",$C1131=""),"Error: Missing Response in Column B or C",IF(OR($E1131="",$Q1131=""),"Error: Missing Response in Column E or Q",INDEX(SL_Class[Entire SL Classification],MATCH(SUMIFS(SL_Class[Unique ID],SL_Class[UpSys SL Material],I1131,SL_Class[UpSys Ever Previously Lead],H1131,SL_Class[DownCus SL Material],T1131),SL_Class[Unique ID],0),0)))),"Error: Invalid Column H, I, or T. Check spelling &amp; valid options (see dropdown)")</f>
        <v/>
      </c>
      <c r="AC1131" s="32"/>
      <c r="AD1131" s="31" t="b">
        <f t="shared" si="34"/>
        <v>0</v>
      </c>
      <c r="AE1131" s="31" t="b">
        <f t="shared" si="35"/>
        <v>0</v>
      </c>
    </row>
    <row r="1132" spans="1:31" ht="50.15" customHeight="1" x14ac:dyDescent="0.35">
      <c r="A1132" s="101">
        <v>1127</v>
      </c>
      <c r="B1132" s="53"/>
      <c r="C1132" s="41"/>
      <c r="D1132" s="54"/>
      <c r="E1132" s="53"/>
      <c r="F1132" s="41"/>
      <c r="G1132" s="41"/>
      <c r="H1132" s="53"/>
      <c r="I1132" s="55"/>
      <c r="J1132" s="41"/>
      <c r="K1132" s="41"/>
      <c r="L1132" s="56"/>
      <c r="M1132" s="41"/>
      <c r="N1132" s="41"/>
      <c r="O1132" s="41"/>
      <c r="P1132" s="41"/>
      <c r="Q1132" s="53"/>
      <c r="R1132" s="41"/>
      <c r="S1132" s="41"/>
      <c r="T1132" s="57"/>
      <c r="U1132" s="41"/>
      <c r="V1132" s="41"/>
      <c r="W1132" s="56"/>
      <c r="X1132" s="41"/>
      <c r="Y1132" s="58"/>
      <c r="Z1132" s="41"/>
      <c r="AA1132" s="41"/>
      <c r="AB1132" s="171" t="str" cm="1">
        <f t="array" ref="AB1132">IFERROR(IF(COUNTA('Detailed Inventory'!$B1132:$AA1132)=0,"",IF(AND($B1132="",$C1132=""),"Error: Missing Response in Column B or C",IF(OR($E1132="",$Q1132=""),"Error: Missing Response in Column E or Q",INDEX(SL_Class[Entire SL Classification],MATCH(SUMIFS(SL_Class[Unique ID],SL_Class[UpSys SL Material],I1132,SL_Class[UpSys Ever Previously Lead],H1132,SL_Class[DownCus SL Material],T1132),SL_Class[Unique ID],0),0)))),"Error: Invalid Column H, I, or T. Check spelling &amp; valid options (see dropdown)")</f>
        <v/>
      </c>
      <c r="AC1132" s="32"/>
      <c r="AD1132" s="31" t="b">
        <f t="shared" si="34"/>
        <v>0</v>
      </c>
      <c r="AE1132" s="31" t="b">
        <f t="shared" si="35"/>
        <v>0</v>
      </c>
    </row>
    <row r="1133" spans="1:31" ht="50.15" customHeight="1" x14ac:dyDescent="0.35">
      <c r="A1133" s="100">
        <v>1128</v>
      </c>
      <c r="B1133" s="53"/>
      <c r="C1133" s="41"/>
      <c r="D1133" s="54"/>
      <c r="E1133" s="53"/>
      <c r="F1133" s="41"/>
      <c r="G1133" s="41"/>
      <c r="H1133" s="53"/>
      <c r="I1133" s="55"/>
      <c r="J1133" s="41"/>
      <c r="K1133" s="41"/>
      <c r="L1133" s="56"/>
      <c r="M1133" s="41"/>
      <c r="N1133" s="41"/>
      <c r="O1133" s="41"/>
      <c r="P1133" s="41"/>
      <c r="Q1133" s="53"/>
      <c r="R1133" s="41"/>
      <c r="S1133" s="41"/>
      <c r="T1133" s="57"/>
      <c r="U1133" s="41"/>
      <c r="V1133" s="41"/>
      <c r="W1133" s="56"/>
      <c r="X1133" s="41"/>
      <c r="Y1133" s="58"/>
      <c r="Z1133" s="41"/>
      <c r="AA1133" s="41"/>
      <c r="AB1133" s="171" t="str" cm="1">
        <f t="array" ref="AB1133">IFERROR(IF(COUNTA('Detailed Inventory'!$B1133:$AA1133)=0,"",IF(AND($B1133="",$C1133=""),"Error: Missing Response in Column B or C",IF(OR($E1133="",$Q1133=""),"Error: Missing Response in Column E or Q",INDEX(SL_Class[Entire SL Classification],MATCH(SUMIFS(SL_Class[Unique ID],SL_Class[UpSys SL Material],I1133,SL_Class[UpSys Ever Previously Lead],H1133,SL_Class[DownCus SL Material],T1133),SL_Class[Unique ID],0),0)))),"Error: Invalid Column H, I, or T. Check spelling &amp; valid options (see dropdown)")</f>
        <v/>
      </c>
      <c r="AC1133" s="32"/>
      <c r="AD1133" s="31" t="b">
        <f t="shared" si="34"/>
        <v>0</v>
      </c>
      <c r="AE1133" s="31" t="b">
        <f t="shared" si="35"/>
        <v>0</v>
      </c>
    </row>
    <row r="1134" spans="1:31" ht="50.15" customHeight="1" x14ac:dyDescent="0.35">
      <c r="A1134" s="101">
        <v>1129</v>
      </c>
      <c r="B1134" s="53"/>
      <c r="C1134" s="41"/>
      <c r="D1134" s="54"/>
      <c r="E1134" s="53"/>
      <c r="F1134" s="41"/>
      <c r="G1134" s="41"/>
      <c r="H1134" s="53"/>
      <c r="I1134" s="55"/>
      <c r="J1134" s="41"/>
      <c r="K1134" s="41"/>
      <c r="L1134" s="56"/>
      <c r="M1134" s="41"/>
      <c r="N1134" s="41"/>
      <c r="O1134" s="41"/>
      <c r="P1134" s="41"/>
      <c r="Q1134" s="53"/>
      <c r="R1134" s="41"/>
      <c r="S1134" s="41"/>
      <c r="T1134" s="57"/>
      <c r="U1134" s="41"/>
      <c r="V1134" s="41"/>
      <c r="W1134" s="56"/>
      <c r="X1134" s="41"/>
      <c r="Y1134" s="58"/>
      <c r="Z1134" s="41"/>
      <c r="AA1134" s="41"/>
      <c r="AB1134" s="171" t="str" cm="1">
        <f t="array" ref="AB1134">IFERROR(IF(COUNTA('Detailed Inventory'!$B1134:$AA1134)=0,"",IF(AND($B1134="",$C1134=""),"Error: Missing Response in Column B or C",IF(OR($E1134="",$Q1134=""),"Error: Missing Response in Column E or Q",INDEX(SL_Class[Entire SL Classification],MATCH(SUMIFS(SL_Class[Unique ID],SL_Class[UpSys SL Material],I1134,SL_Class[UpSys Ever Previously Lead],H1134,SL_Class[DownCus SL Material],T1134),SL_Class[Unique ID],0),0)))),"Error: Invalid Column H, I, or T. Check spelling &amp; valid options (see dropdown)")</f>
        <v/>
      </c>
      <c r="AC1134" s="32"/>
      <c r="AD1134" s="31" t="b">
        <f t="shared" si="34"/>
        <v>0</v>
      </c>
      <c r="AE1134" s="31" t="b">
        <f t="shared" si="35"/>
        <v>0</v>
      </c>
    </row>
    <row r="1135" spans="1:31" ht="50.15" customHeight="1" x14ac:dyDescent="0.35">
      <c r="A1135" s="100">
        <v>1130</v>
      </c>
      <c r="B1135" s="53"/>
      <c r="C1135" s="41"/>
      <c r="D1135" s="54"/>
      <c r="E1135" s="53"/>
      <c r="F1135" s="41"/>
      <c r="G1135" s="41"/>
      <c r="H1135" s="53"/>
      <c r="I1135" s="55"/>
      <c r="J1135" s="41"/>
      <c r="K1135" s="41"/>
      <c r="L1135" s="56"/>
      <c r="M1135" s="41"/>
      <c r="N1135" s="41"/>
      <c r="O1135" s="41"/>
      <c r="P1135" s="41"/>
      <c r="Q1135" s="53"/>
      <c r="R1135" s="41"/>
      <c r="S1135" s="41"/>
      <c r="T1135" s="57"/>
      <c r="U1135" s="41"/>
      <c r="V1135" s="41"/>
      <c r="W1135" s="56"/>
      <c r="X1135" s="41"/>
      <c r="Y1135" s="58"/>
      <c r="Z1135" s="41"/>
      <c r="AA1135" s="41"/>
      <c r="AB1135" s="171" t="str" cm="1">
        <f t="array" ref="AB1135">IFERROR(IF(COUNTA('Detailed Inventory'!$B1135:$AA1135)=0,"",IF(AND($B1135="",$C1135=""),"Error: Missing Response in Column B or C",IF(OR($E1135="",$Q1135=""),"Error: Missing Response in Column E or Q",INDEX(SL_Class[Entire SL Classification],MATCH(SUMIFS(SL_Class[Unique ID],SL_Class[UpSys SL Material],I1135,SL_Class[UpSys Ever Previously Lead],H1135,SL_Class[DownCus SL Material],T1135),SL_Class[Unique ID],0),0)))),"Error: Invalid Column H, I, or T. Check spelling &amp; valid options (see dropdown)")</f>
        <v/>
      </c>
      <c r="AC1135" s="32"/>
      <c r="AD1135" s="31" t="b">
        <f t="shared" si="34"/>
        <v>0</v>
      </c>
      <c r="AE1135" s="31" t="b">
        <f t="shared" si="35"/>
        <v>0</v>
      </c>
    </row>
    <row r="1136" spans="1:31" ht="50.15" customHeight="1" x14ac:dyDescent="0.35">
      <c r="A1136" s="101">
        <v>1131</v>
      </c>
      <c r="B1136" s="53"/>
      <c r="C1136" s="41"/>
      <c r="D1136" s="54"/>
      <c r="E1136" s="53"/>
      <c r="F1136" s="41"/>
      <c r="G1136" s="41"/>
      <c r="H1136" s="53"/>
      <c r="I1136" s="55"/>
      <c r="J1136" s="41"/>
      <c r="K1136" s="41"/>
      <c r="L1136" s="56"/>
      <c r="M1136" s="41"/>
      <c r="N1136" s="41"/>
      <c r="O1136" s="41"/>
      <c r="P1136" s="41"/>
      <c r="Q1136" s="53"/>
      <c r="R1136" s="41"/>
      <c r="S1136" s="41"/>
      <c r="T1136" s="57"/>
      <c r="U1136" s="41"/>
      <c r="V1136" s="41"/>
      <c r="W1136" s="56"/>
      <c r="X1136" s="41"/>
      <c r="Y1136" s="58"/>
      <c r="Z1136" s="41"/>
      <c r="AA1136" s="41"/>
      <c r="AB1136" s="171" t="str" cm="1">
        <f t="array" ref="AB1136">IFERROR(IF(COUNTA('Detailed Inventory'!$B1136:$AA1136)=0,"",IF(AND($B1136="",$C1136=""),"Error: Missing Response in Column B or C",IF(OR($E1136="",$Q1136=""),"Error: Missing Response in Column E or Q",INDEX(SL_Class[Entire SL Classification],MATCH(SUMIFS(SL_Class[Unique ID],SL_Class[UpSys SL Material],I1136,SL_Class[UpSys Ever Previously Lead],H1136,SL_Class[DownCus SL Material],T1136),SL_Class[Unique ID],0),0)))),"Error: Invalid Column H, I, or T. Check spelling &amp; valid options (see dropdown)")</f>
        <v/>
      </c>
      <c r="AC1136" s="32"/>
      <c r="AD1136" s="31" t="b">
        <f t="shared" si="34"/>
        <v>0</v>
      </c>
      <c r="AE1136" s="31" t="b">
        <f t="shared" si="35"/>
        <v>0</v>
      </c>
    </row>
    <row r="1137" spans="1:31" ht="50.15" customHeight="1" x14ac:dyDescent="0.35">
      <c r="A1137" s="100">
        <v>1132</v>
      </c>
      <c r="B1137" s="53"/>
      <c r="C1137" s="41"/>
      <c r="D1137" s="54"/>
      <c r="E1137" s="53"/>
      <c r="F1137" s="41"/>
      <c r="G1137" s="41"/>
      <c r="H1137" s="53"/>
      <c r="I1137" s="55"/>
      <c r="J1137" s="41"/>
      <c r="K1137" s="41"/>
      <c r="L1137" s="56"/>
      <c r="M1137" s="41"/>
      <c r="N1137" s="41"/>
      <c r="O1137" s="41"/>
      <c r="P1137" s="41"/>
      <c r="Q1137" s="53"/>
      <c r="R1137" s="41"/>
      <c r="S1137" s="41"/>
      <c r="T1137" s="57"/>
      <c r="U1137" s="41"/>
      <c r="V1137" s="41"/>
      <c r="W1137" s="56"/>
      <c r="X1137" s="41"/>
      <c r="Y1137" s="58"/>
      <c r="Z1137" s="41"/>
      <c r="AA1137" s="41"/>
      <c r="AB1137" s="171" t="str" cm="1">
        <f t="array" ref="AB1137">IFERROR(IF(COUNTA('Detailed Inventory'!$B1137:$AA1137)=0,"",IF(AND($B1137="",$C1137=""),"Error: Missing Response in Column B or C",IF(OR($E1137="",$Q1137=""),"Error: Missing Response in Column E or Q",INDEX(SL_Class[Entire SL Classification],MATCH(SUMIFS(SL_Class[Unique ID],SL_Class[UpSys SL Material],I1137,SL_Class[UpSys Ever Previously Lead],H1137,SL_Class[DownCus SL Material],T1137),SL_Class[Unique ID],0),0)))),"Error: Invalid Column H, I, or T. Check spelling &amp; valid options (see dropdown)")</f>
        <v/>
      </c>
      <c r="AC1137" s="32"/>
      <c r="AD1137" s="31" t="b">
        <f t="shared" si="34"/>
        <v>0</v>
      </c>
      <c r="AE1137" s="31" t="b">
        <f t="shared" si="35"/>
        <v>0</v>
      </c>
    </row>
    <row r="1138" spans="1:31" ht="50.15" customHeight="1" x14ac:dyDescent="0.35">
      <c r="A1138" s="101">
        <v>1133</v>
      </c>
      <c r="B1138" s="53"/>
      <c r="C1138" s="41"/>
      <c r="D1138" s="54"/>
      <c r="E1138" s="53"/>
      <c r="F1138" s="41"/>
      <c r="G1138" s="41"/>
      <c r="H1138" s="53"/>
      <c r="I1138" s="55"/>
      <c r="J1138" s="41"/>
      <c r="K1138" s="41"/>
      <c r="L1138" s="56"/>
      <c r="M1138" s="41"/>
      <c r="N1138" s="41"/>
      <c r="O1138" s="41"/>
      <c r="P1138" s="41"/>
      <c r="Q1138" s="53"/>
      <c r="R1138" s="41"/>
      <c r="S1138" s="41"/>
      <c r="T1138" s="57"/>
      <c r="U1138" s="41"/>
      <c r="V1138" s="41"/>
      <c r="W1138" s="56"/>
      <c r="X1138" s="41"/>
      <c r="Y1138" s="58"/>
      <c r="Z1138" s="41"/>
      <c r="AA1138" s="41"/>
      <c r="AB1138" s="171" t="str" cm="1">
        <f t="array" ref="AB1138">IFERROR(IF(COUNTA('Detailed Inventory'!$B1138:$AA1138)=0,"",IF(AND($B1138="",$C1138=""),"Error: Missing Response in Column B or C",IF(OR($E1138="",$Q1138=""),"Error: Missing Response in Column E or Q",INDEX(SL_Class[Entire SL Classification],MATCH(SUMIFS(SL_Class[Unique ID],SL_Class[UpSys SL Material],I1138,SL_Class[UpSys Ever Previously Lead],H1138,SL_Class[DownCus SL Material],T1138),SL_Class[Unique ID],0),0)))),"Error: Invalid Column H, I, or T. Check spelling &amp; valid options (see dropdown)")</f>
        <v/>
      </c>
      <c r="AC1138" s="32"/>
      <c r="AD1138" s="31" t="b">
        <f t="shared" si="34"/>
        <v>0</v>
      </c>
      <c r="AE1138" s="31" t="b">
        <f t="shared" si="35"/>
        <v>0</v>
      </c>
    </row>
    <row r="1139" spans="1:31" ht="50.15" customHeight="1" x14ac:dyDescent="0.35">
      <c r="A1139" s="100">
        <v>1134</v>
      </c>
      <c r="B1139" s="53"/>
      <c r="C1139" s="41"/>
      <c r="D1139" s="54"/>
      <c r="E1139" s="53"/>
      <c r="F1139" s="41"/>
      <c r="G1139" s="41"/>
      <c r="H1139" s="53"/>
      <c r="I1139" s="55"/>
      <c r="J1139" s="41"/>
      <c r="K1139" s="41"/>
      <c r="L1139" s="56"/>
      <c r="M1139" s="41"/>
      <c r="N1139" s="41"/>
      <c r="O1139" s="41"/>
      <c r="P1139" s="41"/>
      <c r="Q1139" s="53"/>
      <c r="R1139" s="41"/>
      <c r="S1139" s="41"/>
      <c r="T1139" s="57"/>
      <c r="U1139" s="41"/>
      <c r="V1139" s="41"/>
      <c r="W1139" s="56"/>
      <c r="X1139" s="41"/>
      <c r="Y1139" s="58"/>
      <c r="Z1139" s="41"/>
      <c r="AA1139" s="41"/>
      <c r="AB1139" s="171" t="str" cm="1">
        <f t="array" ref="AB1139">IFERROR(IF(COUNTA('Detailed Inventory'!$B1139:$AA1139)=0,"",IF(AND($B1139="",$C1139=""),"Error: Missing Response in Column B or C",IF(OR($E1139="",$Q1139=""),"Error: Missing Response in Column E or Q",INDEX(SL_Class[Entire SL Classification],MATCH(SUMIFS(SL_Class[Unique ID],SL_Class[UpSys SL Material],I1139,SL_Class[UpSys Ever Previously Lead],H1139,SL_Class[DownCus SL Material],T1139),SL_Class[Unique ID],0),0)))),"Error: Invalid Column H, I, or T. Check spelling &amp; valid options (see dropdown)")</f>
        <v/>
      </c>
      <c r="AC1139" s="32"/>
      <c r="AD1139" s="31" t="b">
        <f t="shared" si="34"/>
        <v>0</v>
      </c>
      <c r="AE1139" s="31" t="b">
        <f t="shared" si="35"/>
        <v>0</v>
      </c>
    </row>
    <row r="1140" spans="1:31" ht="50.15" customHeight="1" x14ac:dyDescent="0.35">
      <c r="A1140" s="101">
        <v>1135</v>
      </c>
      <c r="B1140" s="53"/>
      <c r="C1140" s="41"/>
      <c r="D1140" s="54"/>
      <c r="E1140" s="53"/>
      <c r="F1140" s="41"/>
      <c r="G1140" s="41"/>
      <c r="H1140" s="53"/>
      <c r="I1140" s="55"/>
      <c r="J1140" s="41"/>
      <c r="K1140" s="41"/>
      <c r="L1140" s="56"/>
      <c r="M1140" s="41"/>
      <c r="N1140" s="41"/>
      <c r="O1140" s="41"/>
      <c r="P1140" s="41"/>
      <c r="Q1140" s="53"/>
      <c r="R1140" s="41"/>
      <c r="S1140" s="41"/>
      <c r="T1140" s="57"/>
      <c r="U1140" s="41"/>
      <c r="V1140" s="41"/>
      <c r="W1140" s="56"/>
      <c r="X1140" s="41"/>
      <c r="Y1140" s="58"/>
      <c r="Z1140" s="41"/>
      <c r="AA1140" s="41"/>
      <c r="AB1140" s="171" t="str" cm="1">
        <f t="array" ref="AB1140">IFERROR(IF(COUNTA('Detailed Inventory'!$B1140:$AA1140)=0,"",IF(AND($B1140="",$C1140=""),"Error: Missing Response in Column B or C",IF(OR($E1140="",$Q1140=""),"Error: Missing Response in Column E or Q",INDEX(SL_Class[Entire SL Classification],MATCH(SUMIFS(SL_Class[Unique ID],SL_Class[UpSys SL Material],I1140,SL_Class[UpSys Ever Previously Lead],H1140,SL_Class[DownCus SL Material],T1140),SL_Class[Unique ID],0),0)))),"Error: Invalid Column H, I, or T. Check spelling &amp; valid options (see dropdown)")</f>
        <v/>
      </c>
      <c r="AC1140" s="32"/>
      <c r="AD1140" s="31" t="b">
        <f t="shared" si="34"/>
        <v>0</v>
      </c>
      <c r="AE1140" s="31" t="b">
        <f t="shared" si="35"/>
        <v>0</v>
      </c>
    </row>
    <row r="1141" spans="1:31" ht="50.15" customHeight="1" x14ac:dyDescent="0.35">
      <c r="A1141" s="100">
        <v>1136</v>
      </c>
      <c r="B1141" s="53"/>
      <c r="C1141" s="41"/>
      <c r="D1141" s="54"/>
      <c r="E1141" s="53"/>
      <c r="F1141" s="41"/>
      <c r="G1141" s="41"/>
      <c r="H1141" s="53"/>
      <c r="I1141" s="55"/>
      <c r="J1141" s="41"/>
      <c r="K1141" s="41"/>
      <c r="L1141" s="56"/>
      <c r="M1141" s="41"/>
      <c r="N1141" s="41"/>
      <c r="O1141" s="41"/>
      <c r="P1141" s="41"/>
      <c r="Q1141" s="53"/>
      <c r="R1141" s="41"/>
      <c r="S1141" s="41"/>
      <c r="T1141" s="57"/>
      <c r="U1141" s="41"/>
      <c r="V1141" s="41"/>
      <c r="W1141" s="56"/>
      <c r="X1141" s="41"/>
      <c r="Y1141" s="58"/>
      <c r="Z1141" s="41"/>
      <c r="AA1141" s="41"/>
      <c r="AB1141" s="171" t="str" cm="1">
        <f t="array" ref="AB1141">IFERROR(IF(COUNTA('Detailed Inventory'!$B1141:$AA1141)=0,"",IF(AND($B1141="",$C1141=""),"Error: Missing Response in Column B or C",IF(OR($E1141="",$Q1141=""),"Error: Missing Response in Column E or Q",INDEX(SL_Class[Entire SL Classification],MATCH(SUMIFS(SL_Class[Unique ID],SL_Class[UpSys SL Material],I1141,SL_Class[UpSys Ever Previously Lead],H1141,SL_Class[DownCus SL Material],T1141),SL_Class[Unique ID],0),0)))),"Error: Invalid Column H, I, or T. Check spelling &amp; valid options (see dropdown)")</f>
        <v/>
      </c>
      <c r="AC1141" s="32"/>
      <c r="AD1141" s="31" t="b">
        <f t="shared" si="34"/>
        <v>0</v>
      </c>
      <c r="AE1141" s="31" t="b">
        <f t="shared" si="35"/>
        <v>0</v>
      </c>
    </row>
    <row r="1142" spans="1:31" ht="50.15" customHeight="1" x14ac:dyDescent="0.35">
      <c r="A1142" s="101">
        <v>1137</v>
      </c>
      <c r="B1142" s="53"/>
      <c r="C1142" s="41"/>
      <c r="D1142" s="54"/>
      <c r="E1142" s="53"/>
      <c r="F1142" s="41"/>
      <c r="G1142" s="41"/>
      <c r="H1142" s="53"/>
      <c r="I1142" s="55"/>
      <c r="J1142" s="41"/>
      <c r="K1142" s="41"/>
      <c r="L1142" s="56"/>
      <c r="M1142" s="41"/>
      <c r="N1142" s="41"/>
      <c r="O1142" s="41"/>
      <c r="P1142" s="41"/>
      <c r="Q1142" s="53"/>
      <c r="R1142" s="41"/>
      <c r="S1142" s="41"/>
      <c r="T1142" s="57"/>
      <c r="U1142" s="41"/>
      <c r="V1142" s="41"/>
      <c r="W1142" s="56"/>
      <c r="X1142" s="41"/>
      <c r="Y1142" s="58"/>
      <c r="Z1142" s="41"/>
      <c r="AA1142" s="41"/>
      <c r="AB1142" s="171" t="str" cm="1">
        <f t="array" ref="AB1142">IFERROR(IF(COUNTA('Detailed Inventory'!$B1142:$AA1142)=0,"",IF(AND($B1142="",$C1142=""),"Error: Missing Response in Column B or C",IF(OR($E1142="",$Q1142=""),"Error: Missing Response in Column E or Q",INDEX(SL_Class[Entire SL Classification],MATCH(SUMIFS(SL_Class[Unique ID],SL_Class[UpSys SL Material],I1142,SL_Class[UpSys Ever Previously Lead],H1142,SL_Class[DownCus SL Material],T1142),SL_Class[Unique ID],0),0)))),"Error: Invalid Column H, I, or T. Check spelling &amp; valid options (see dropdown)")</f>
        <v/>
      </c>
      <c r="AC1142" s="32"/>
      <c r="AD1142" s="31" t="b">
        <f t="shared" si="34"/>
        <v>0</v>
      </c>
      <c r="AE1142" s="31" t="b">
        <f t="shared" si="35"/>
        <v>0</v>
      </c>
    </row>
    <row r="1143" spans="1:31" ht="50.15" customHeight="1" x14ac:dyDescent="0.35">
      <c r="A1143" s="100">
        <v>1138</v>
      </c>
      <c r="B1143" s="53"/>
      <c r="C1143" s="41"/>
      <c r="D1143" s="54"/>
      <c r="E1143" s="53"/>
      <c r="F1143" s="41"/>
      <c r="G1143" s="41"/>
      <c r="H1143" s="53"/>
      <c r="I1143" s="55"/>
      <c r="J1143" s="41"/>
      <c r="K1143" s="41"/>
      <c r="L1143" s="56"/>
      <c r="M1143" s="41"/>
      <c r="N1143" s="41"/>
      <c r="O1143" s="41"/>
      <c r="P1143" s="41"/>
      <c r="Q1143" s="53"/>
      <c r="R1143" s="41"/>
      <c r="S1143" s="41"/>
      <c r="T1143" s="57"/>
      <c r="U1143" s="41"/>
      <c r="V1143" s="41"/>
      <c r="W1143" s="56"/>
      <c r="X1143" s="41"/>
      <c r="Y1143" s="58"/>
      <c r="Z1143" s="41"/>
      <c r="AA1143" s="41"/>
      <c r="AB1143" s="171" t="str" cm="1">
        <f t="array" ref="AB1143">IFERROR(IF(COUNTA('Detailed Inventory'!$B1143:$AA1143)=0,"",IF(AND($B1143="",$C1143=""),"Error: Missing Response in Column B or C",IF(OR($E1143="",$Q1143=""),"Error: Missing Response in Column E or Q",INDEX(SL_Class[Entire SL Classification],MATCH(SUMIFS(SL_Class[Unique ID],SL_Class[UpSys SL Material],I1143,SL_Class[UpSys Ever Previously Lead],H1143,SL_Class[DownCus SL Material],T1143),SL_Class[Unique ID],0),0)))),"Error: Invalid Column H, I, or T. Check spelling &amp; valid options (see dropdown)")</f>
        <v/>
      </c>
      <c r="AC1143" s="32"/>
      <c r="AD1143" s="31" t="b">
        <f t="shared" si="34"/>
        <v>0</v>
      </c>
      <c r="AE1143" s="31" t="b">
        <f t="shared" si="35"/>
        <v>0</v>
      </c>
    </row>
    <row r="1144" spans="1:31" ht="50.15" customHeight="1" x14ac:dyDescent="0.35">
      <c r="A1144" s="101">
        <v>1139</v>
      </c>
      <c r="B1144" s="53"/>
      <c r="C1144" s="41"/>
      <c r="D1144" s="54"/>
      <c r="E1144" s="53"/>
      <c r="F1144" s="41"/>
      <c r="G1144" s="41"/>
      <c r="H1144" s="53"/>
      <c r="I1144" s="55"/>
      <c r="J1144" s="41"/>
      <c r="K1144" s="41"/>
      <c r="L1144" s="56"/>
      <c r="M1144" s="41"/>
      <c r="N1144" s="41"/>
      <c r="O1144" s="41"/>
      <c r="P1144" s="41"/>
      <c r="Q1144" s="53"/>
      <c r="R1144" s="41"/>
      <c r="S1144" s="41"/>
      <c r="T1144" s="57"/>
      <c r="U1144" s="41"/>
      <c r="V1144" s="41"/>
      <c r="W1144" s="56"/>
      <c r="X1144" s="41"/>
      <c r="Y1144" s="58"/>
      <c r="Z1144" s="41"/>
      <c r="AA1144" s="41"/>
      <c r="AB1144" s="171" t="str" cm="1">
        <f t="array" ref="AB1144">IFERROR(IF(COUNTA('Detailed Inventory'!$B1144:$AA1144)=0,"",IF(AND($B1144="",$C1144=""),"Error: Missing Response in Column B or C",IF(OR($E1144="",$Q1144=""),"Error: Missing Response in Column E or Q",INDEX(SL_Class[Entire SL Classification],MATCH(SUMIFS(SL_Class[Unique ID],SL_Class[UpSys SL Material],I1144,SL_Class[UpSys Ever Previously Lead],H1144,SL_Class[DownCus SL Material],T1144),SL_Class[Unique ID],0),0)))),"Error: Invalid Column H, I, or T. Check spelling &amp; valid options (see dropdown)")</f>
        <v/>
      </c>
      <c r="AC1144" s="32"/>
      <c r="AD1144" s="31" t="b">
        <f t="shared" si="34"/>
        <v>0</v>
      </c>
      <c r="AE1144" s="31" t="b">
        <f t="shared" si="35"/>
        <v>0</v>
      </c>
    </row>
    <row r="1145" spans="1:31" ht="50.15" customHeight="1" x14ac:dyDescent="0.35">
      <c r="A1145" s="100">
        <v>1140</v>
      </c>
      <c r="B1145" s="53"/>
      <c r="C1145" s="41"/>
      <c r="D1145" s="54"/>
      <c r="E1145" s="53"/>
      <c r="F1145" s="41"/>
      <c r="G1145" s="41"/>
      <c r="H1145" s="53"/>
      <c r="I1145" s="55"/>
      <c r="J1145" s="41"/>
      <c r="K1145" s="41"/>
      <c r="L1145" s="56"/>
      <c r="M1145" s="41"/>
      <c r="N1145" s="41"/>
      <c r="O1145" s="41"/>
      <c r="P1145" s="41"/>
      <c r="Q1145" s="53"/>
      <c r="R1145" s="41"/>
      <c r="S1145" s="41"/>
      <c r="T1145" s="57"/>
      <c r="U1145" s="41"/>
      <c r="V1145" s="41"/>
      <c r="W1145" s="56"/>
      <c r="X1145" s="41"/>
      <c r="Y1145" s="58"/>
      <c r="Z1145" s="41"/>
      <c r="AA1145" s="41"/>
      <c r="AB1145" s="171" t="str" cm="1">
        <f t="array" ref="AB1145">IFERROR(IF(COUNTA('Detailed Inventory'!$B1145:$AA1145)=0,"",IF(AND($B1145="",$C1145=""),"Error: Missing Response in Column B or C",IF(OR($E1145="",$Q1145=""),"Error: Missing Response in Column E or Q",INDEX(SL_Class[Entire SL Classification],MATCH(SUMIFS(SL_Class[Unique ID],SL_Class[UpSys SL Material],I1145,SL_Class[UpSys Ever Previously Lead],H1145,SL_Class[DownCus SL Material],T1145),SL_Class[Unique ID],0),0)))),"Error: Invalid Column H, I, or T. Check spelling &amp; valid options (see dropdown)")</f>
        <v/>
      </c>
      <c r="AC1145" s="32"/>
      <c r="AD1145" s="31" t="b">
        <f t="shared" si="34"/>
        <v>0</v>
      </c>
      <c r="AE1145" s="31" t="b">
        <f t="shared" si="35"/>
        <v>0</v>
      </c>
    </row>
    <row r="1146" spans="1:31" ht="50.15" customHeight="1" x14ac:dyDescent="0.35">
      <c r="A1146" s="101">
        <v>1141</v>
      </c>
      <c r="B1146" s="53"/>
      <c r="C1146" s="41"/>
      <c r="D1146" s="54"/>
      <c r="E1146" s="53"/>
      <c r="F1146" s="41"/>
      <c r="G1146" s="41"/>
      <c r="H1146" s="53"/>
      <c r="I1146" s="55"/>
      <c r="J1146" s="41"/>
      <c r="K1146" s="41"/>
      <c r="L1146" s="56"/>
      <c r="M1146" s="41"/>
      <c r="N1146" s="41"/>
      <c r="O1146" s="41"/>
      <c r="P1146" s="41"/>
      <c r="Q1146" s="53"/>
      <c r="R1146" s="41"/>
      <c r="S1146" s="41"/>
      <c r="T1146" s="57"/>
      <c r="U1146" s="41"/>
      <c r="V1146" s="41"/>
      <c r="W1146" s="56"/>
      <c r="X1146" s="41"/>
      <c r="Y1146" s="58"/>
      <c r="Z1146" s="41"/>
      <c r="AA1146" s="41"/>
      <c r="AB1146" s="171" t="str" cm="1">
        <f t="array" ref="AB1146">IFERROR(IF(COUNTA('Detailed Inventory'!$B1146:$AA1146)=0,"",IF(AND($B1146="",$C1146=""),"Error: Missing Response in Column B or C",IF(OR($E1146="",$Q1146=""),"Error: Missing Response in Column E or Q",INDEX(SL_Class[Entire SL Classification],MATCH(SUMIFS(SL_Class[Unique ID],SL_Class[UpSys SL Material],I1146,SL_Class[UpSys Ever Previously Lead],H1146,SL_Class[DownCus SL Material],T1146),SL_Class[Unique ID],0),0)))),"Error: Invalid Column H, I, or T. Check spelling &amp; valid options (see dropdown)")</f>
        <v/>
      </c>
      <c r="AC1146" s="32"/>
      <c r="AD1146" s="31" t="b">
        <f t="shared" si="34"/>
        <v>0</v>
      </c>
      <c r="AE1146" s="31" t="b">
        <f t="shared" si="35"/>
        <v>0</v>
      </c>
    </row>
    <row r="1147" spans="1:31" ht="50.15" customHeight="1" x14ac:dyDescent="0.35">
      <c r="A1147" s="100">
        <v>1142</v>
      </c>
      <c r="B1147" s="53"/>
      <c r="C1147" s="41"/>
      <c r="D1147" s="54"/>
      <c r="E1147" s="53"/>
      <c r="F1147" s="41"/>
      <c r="G1147" s="41"/>
      <c r="H1147" s="53"/>
      <c r="I1147" s="55"/>
      <c r="J1147" s="41"/>
      <c r="K1147" s="41"/>
      <c r="L1147" s="56"/>
      <c r="M1147" s="41"/>
      <c r="N1147" s="41"/>
      <c r="O1147" s="41"/>
      <c r="P1147" s="41"/>
      <c r="Q1147" s="53"/>
      <c r="R1147" s="41"/>
      <c r="S1147" s="41"/>
      <c r="T1147" s="57"/>
      <c r="U1147" s="41"/>
      <c r="V1147" s="41"/>
      <c r="W1147" s="56"/>
      <c r="X1147" s="41"/>
      <c r="Y1147" s="58"/>
      <c r="Z1147" s="41"/>
      <c r="AA1147" s="41"/>
      <c r="AB1147" s="171" t="str" cm="1">
        <f t="array" ref="AB1147">IFERROR(IF(COUNTA('Detailed Inventory'!$B1147:$AA1147)=0,"",IF(AND($B1147="",$C1147=""),"Error: Missing Response in Column B or C",IF(OR($E1147="",$Q1147=""),"Error: Missing Response in Column E or Q",INDEX(SL_Class[Entire SL Classification],MATCH(SUMIFS(SL_Class[Unique ID],SL_Class[UpSys SL Material],I1147,SL_Class[UpSys Ever Previously Lead],H1147,SL_Class[DownCus SL Material],T1147),SL_Class[Unique ID],0),0)))),"Error: Invalid Column H, I, or T. Check spelling &amp; valid options (see dropdown)")</f>
        <v/>
      </c>
      <c r="AC1147" s="32"/>
      <c r="AD1147" s="31" t="b">
        <f t="shared" si="34"/>
        <v>0</v>
      </c>
      <c r="AE1147" s="31" t="b">
        <f t="shared" si="35"/>
        <v>0</v>
      </c>
    </row>
    <row r="1148" spans="1:31" ht="50.15" customHeight="1" x14ac:dyDescent="0.35">
      <c r="A1148" s="101">
        <v>1143</v>
      </c>
      <c r="B1148" s="53"/>
      <c r="C1148" s="41"/>
      <c r="D1148" s="54"/>
      <c r="E1148" s="53"/>
      <c r="F1148" s="41"/>
      <c r="G1148" s="41"/>
      <c r="H1148" s="53"/>
      <c r="I1148" s="55"/>
      <c r="J1148" s="41"/>
      <c r="K1148" s="41"/>
      <c r="L1148" s="56"/>
      <c r="M1148" s="41"/>
      <c r="N1148" s="41"/>
      <c r="O1148" s="41"/>
      <c r="P1148" s="41"/>
      <c r="Q1148" s="53"/>
      <c r="R1148" s="41"/>
      <c r="S1148" s="41"/>
      <c r="T1148" s="57"/>
      <c r="U1148" s="41"/>
      <c r="V1148" s="41"/>
      <c r="W1148" s="56"/>
      <c r="X1148" s="41"/>
      <c r="Y1148" s="58"/>
      <c r="Z1148" s="41"/>
      <c r="AA1148" s="41"/>
      <c r="AB1148" s="171" t="str" cm="1">
        <f t="array" ref="AB1148">IFERROR(IF(COUNTA('Detailed Inventory'!$B1148:$AA1148)=0,"",IF(AND($B1148="",$C1148=""),"Error: Missing Response in Column B or C",IF(OR($E1148="",$Q1148=""),"Error: Missing Response in Column E or Q",INDEX(SL_Class[Entire SL Classification],MATCH(SUMIFS(SL_Class[Unique ID],SL_Class[UpSys SL Material],I1148,SL_Class[UpSys Ever Previously Lead],H1148,SL_Class[DownCus SL Material],T1148),SL_Class[Unique ID],0),0)))),"Error: Invalid Column H, I, or T. Check spelling &amp; valid options (see dropdown)")</f>
        <v/>
      </c>
      <c r="AC1148" s="32"/>
      <c r="AD1148" s="31" t="b">
        <f t="shared" si="34"/>
        <v>0</v>
      </c>
      <c r="AE1148" s="31" t="b">
        <f t="shared" si="35"/>
        <v>0</v>
      </c>
    </row>
    <row r="1149" spans="1:31" ht="50.15" customHeight="1" x14ac:dyDescent="0.35">
      <c r="A1149" s="100">
        <v>1144</v>
      </c>
      <c r="B1149" s="53"/>
      <c r="C1149" s="41"/>
      <c r="D1149" s="54"/>
      <c r="E1149" s="53"/>
      <c r="F1149" s="41"/>
      <c r="G1149" s="41"/>
      <c r="H1149" s="53"/>
      <c r="I1149" s="55"/>
      <c r="J1149" s="41"/>
      <c r="K1149" s="41"/>
      <c r="L1149" s="56"/>
      <c r="M1149" s="41"/>
      <c r="N1149" s="41"/>
      <c r="O1149" s="41"/>
      <c r="P1149" s="41"/>
      <c r="Q1149" s="53"/>
      <c r="R1149" s="41"/>
      <c r="S1149" s="41"/>
      <c r="T1149" s="57"/>
      <c r="U1149" s="41"/>
      <c r="V1149" s="41"/>
      <c r="W1149" s="56"/>
      <c r="X1149" s="41"/>
      <c r="Y1149" s="58"/>
      <c r="Z1149" s="41"/>
      <c r="AA1149" s="41"/>
      <c r="AB1149" s="171" t="str" cm="1">
        <f t="array" ref="AB1149">IFERROR(IF(COUNTA('Detailed Inventory'!$B1149:$AA1149)=0,"",IF(AND($B1149="",$C1149=""),"Error: Missing Response in Column B or C",IF(OR($E1149="",$Q1149=""),"Error: Missing Response in Column E or Q",INDEX(SL_Class[Entire SL Classification],MATCH(SUMIFS(SL_Class[Unique ID],SL_Class[UpSys SL Material],I1149,SL_Class[UpSys Ever Previously Lead],H1149,SL_Class[DownCus SL Material],T1149),SL_Class[Unique ID],0),0)))),"Error: Invalid Column H, I, or T. Check spelling &amp; valid options (see dropdown)")</f>
        <v/>
      </c>
      <c r="AC1149" s="32"/>
      <c r="AD1149" s="31" t="b">
        <f t="shared" si="34"/>
        <v>0</v>
      </c>
      <c r="AE1149" s="31" t="b">
        <f t="shared" si="35"/>
        <v>0</v>
      </c>
    </row>
    <row r="1150" spans="1:31" ht="50.15" customHeight="1" x14ac:dyDescent="0.35">
      <c r="A1150" s="101">
        <v>1145</v>
      </c>
      <c r="B1150" s="53"/>
      <c r="C1150" s="41"/>
      <c r="D1150" s="54"/>
      <c r="E1150" s="53"/>
      <c r="F1150" s="41"/>
      <c r="G1150" s="41"/>
      <c r="H1150" s="53"/>
      <c r="I1150" s="55"/>
      <c r="J1150" s="41"/>
      <c r="K1150" s="41"/>
      <c r="L1150" s="56"/>
      <c r="M1150" s="41"/>
      <c r="N1150" s="41"/>
      <c r="O1150" s="41"/>
      <c r="P1150" s="41"/>
      <c r="Q1150" s="53"/>
      <c r="R1150" s="41"/>
      <c r="S1150" s="41"/>
      <c r="T1150" s="57"/>
      <c r="U1150" s="41"/>
      <c r="V1150" s="41"/>
      <c r="W1150" s="56"/>
      <c r="X1150" s="41"/>
      <c r="Y1150" s="58"/>
      <c r="Z1150" s="41"/>
      <c r="AA1150" s="41"/>
      <c r="AB1150" s="171" t="str" cm="1">
        <f t="array" ref="AB1150">IFERROR(IF(COUNTA('Detailed Inventory'!$B1150:$AA1150)=0,"",IF(AND($B1150="",$C1150=""),"Error: Missing Response in Column B or C",IF(OR($E1150="",$Q1150=""),"Error: Missing Response in Column E or Q",INDEX(SL_Class[Entire SL Classification],MATCH(SUMIFS(SL_Class[Unique ID],SL_Class[UpSys SL Material],I1150,SL_Class[UpSys Ever Previously Lead],H1150,SL_Class[DownCus SL Material],T1150),SL_Class[Unique ID],0),0)))),"Error: Invalid Column H, I, or T. Check spelling &amp; valid options (see dropdown)")</f>
        <v/>
      </c>
      <c r="AC1150" s="32"/>
      <c r="AD1150" s="31" t="b">
        <f t="shared" si="34"/>
        <v>0</v>
      </c>
      <c r="AE1150" s="31" t="b">
        <f t="shared" si="35"/>
        <v>0</v>
      </c>
    </row>
    <row r="1151" spans="1:31" ht="50.15" customHeight="1" x14ac:dyDescent="0.35">
      <c r="A1151" s="100">
        <v>1146</v>
      </c>
      <c r="B1151" s="53"/>
      <c r="C1151" s="41"/>
      <c r="D1151" s="54"/>
      <c r="E1151" s="53"/>
      <c r="F1151" s="41"/>
      <c r="G1151" s="41"/>
      <c r="H1151" s="53"/>
      <c r="I1151" s="55"/>
      <c r="J1151" s="41"/>
      <c r="K1151" s="41"/>
      <c r="L1151" s="56"/>
      <c r="M1151" s="41"/>
      <c r="N1151" s="41"/>
      <c r="O1151" s="41"/>
      <c r="P1151" s="41"/>
      <c r="Q1151" s="53"/>
      <c r="R1151" s="41"/>
      <c r="S1151" s="41"/>
      <c r="T1151" s="57"/>
      <c r="U1151" s="41"/>
      <c r="V1151" s="41"/>
      <c r="W1151" s="56"/>
      <c r="X1151" s="41"/>
      <c r="Y1151" s="58"/>
      <c r="Z1151" s="41"/>
      <c r="AA1151" s="41"/>
      <c r="AB1151" s="171" t="str" cm="1">
        <f t="array" ref="AB1151">IFERROR(IF(COUNTA('Detailed Inventory'!$B1151:$AA1151)=0,"",IF(AND($B1151="",$C1151=""),"Error: Missing Response in Column B or C",IF(OR($E1151="",$Q1151=""),"Error: Missing Response in Column E or Q",INDEX(SL_Class[Entire SL Classification],MATCH(SUMIFS(SL_Class[Unique ID],SL_Class[UpSys SL Material],I1151,SL_Class[UpSys Ever Previously Lead],H1151,SL_Class[DownCus SL Material],T1151),SL_Class[Unique ID],0),0)))),"Error: Invalid Column H, I, or T. Check spelling &amp; valid options (see dropdown)")</f>
        <v/>
      </c>
      <c r="AC1151" s="32"/>
      <c r="AD1151" s="31" t="b">
        <f t="shared" si="34"/>
        <v>0</v>
      </c>
      <c r="AE1151" s="31" t="b">
        <f t="shared" si="35"/>
        <v>0</v>
      </c>
    </row>
    <row r="1152" spans="1:31" ht="50.15" customHeight="1" x14ac:dyDescent="0.35">
      <c r="A1152" s="101">
        <v>1147</v>
      </c>
      <c r="B1152" s="53"/>
      <c r="C1152" s="41"/>
      <c r="D1152" s="54"/>
      <c r="E1152" s="53"/>
      <c r="F1152" s="41"/>
      <c r="G1152" s="41"/>
      <c r="H1152" s="53"/>
      <c r="I1152" s="55"/>
      <c r="J1152" s="41"/>
      <c r="K1152" s="41"/>
      <c r="L1152" s="56"/>
      <c r="M1152" s="41"/>
      <c r="N1152" s="41"/>
      <c r="O1152" s="41"/>
      <c r="P1152" s="41"/>
      <c r="Q1152" s="53"/>
      <c r="R1152" s="41"/>
      <c r="S1152" s="41"/>
      <c r="T1152" s="57"/>
      <c r="U1152" s="41"/>
      <c r="V1152" s="41"/>
      <c r="W1152" s="56"/>
      <c r="X1152" s="41"/>
      <c r="Y1152" s="58"/>
      <c r="Z1152" s="41"/>
      <c r="AA1152" s="41"/>
      <c r="AB1152" s="171" t="str" cm="1">
        <f t="array" ref="AB1152">IFERROR(IF(COUNTA('Detailed Inventory'!$B1152:$AA1152)=0,"",IF(AND($B1152="",$C1152=""),"Error: Missing Response in Column B or C",IF(OR($E1152="",$Q1152=""),"Error: Missing Response in Column E or Q",INDEX(SL_Class[Entire SL Classification],MATCH(SUMIFS(SL_Class[Unique ID],SL_Class[UpSys SL Material],I1152,SL_Class[UpSys Ever Previously Lead],H1152,SL_Class[DownCus SL Material],T1152),SL_Class[Unique ID],0),0)))),"Error: Invalid Column H, I, or T. Check spelling &amp; valid options (see dropdown)")</f>
        <v/>
      </c>
      <c r="AC1152" s="32"/>
      <c r="AD1152" s="31" t="b">
        <f t="shared" si="34"/>
        <v>0</v>
      </c>
      <c r="AE1152" s="31" t="b">
        <f t="shared" si="35"/>
        <v>0</v>
      </c>
    </row>
    <row r="1153" spans="1:31" ht="50.15" customHeight="1" x14ac:dyDescent="0.35">
      <c r="A1153" s="100">
        <v>1148</v>
      </c>
      <c r="B1153" s="53"/>
      <c r="C1153" s="41"/>
      <c r="D1153" s="54"/>
      <c r="E1153" s="53"/>
      <c r="F1153" s="41"/>
      <c r="G1153" s="41"/>
      <c r="H1153" s="53"/>
      <c r="I1153" s="55"/>
      <c r="J1153" s="41"/>
      <c r="K1153" s="41"/>
      <c r="L1153" s="56"/>
      <c r="M1153" s="41"/>
      <c r="N1153" s="41"/>
      <c r="O1153" s="41"/>
      <c r="P1153" s="41"/>
      <c r="Q1153" s="53"/>
      <c r="R1153" s="41"/>
      <c r="S1153" s="41"/>
      <c r="T1153" s="57"/>
      <c r="U1153" s="41"/>
      <c r="V1153" s="41"/>
      <c r="W1153" s="56"/>
      <c r="X1153" s="41"/>
      <c r="Y1153" s="58"/>
      <c r="Z1153" s="41"/>
      <c r="AA1153" s="41"/>
      <c r="AB1153" s="171" t="str" cm="1">
        <f t="array" ref="AB1153">IFERROR(IF(COUNTA('Detailed Inventory'!$B1153:$AA1153)=0,"",IF(AND($B1153="",$C1153=""),"Error: Missing Response in Column B or C",IF(OR($E1153="",$Q1153=""),"Error: Missing Response in Column E or Q",INDEX(SL_Class[Entire SL Classification],MATCH(SUMIFS(SL_Class[Unique ID],SL_Class[UpSys SL Material],I1153,SL_Class[UpSys Ever Previously Lead],H1153,SL_Class[DownCus SL Material],T1153),SL_Class[Unique ID],0),0)))),"Error: Invalid Column H, I, or T. Check spelling &amp; valid options (see dropdown)")</f>
        <v/>
      </c>
      <c r="AC1153" s="32"/>
      <c r="AD1153" s="31" t="b">
        <f t="shared" si="34"/>
        <v>0</v>
      </c>
      <c r="AE1153" s="31" t="b">
        <f t="shared" si="35"/>
        <v>0</v>
      </c>
    </row>
    <row r="1154" spans="1:31" ht="50.15" customHeight="1" x14ac:dyDescent="0.35">
      <c r="A1154" s="101">
        <v>1149</v>
      </c>
      <c r="B1154" s="53"/>
      <c r="C1154" s="41"/>
      <c r="D1154" s="54"/>
      <c r="E1154" s="53"/>
      <c r="F1154" s="41"/>
      <c r="G1154" s="41"/>
      <c r="H1154" s="53"/>
      <c r="I1154" s="55"/>
      <c r="J1154" s="41"/>
      <c r="K1154" s="41"/>
      <c r="L1154" s="56"/>
      <c r="M1154" s="41"/>
      <c r="N1154" s="41"/>
      <c r="O1154" s="41"/>
      <c r="P1154" s="41"/>
      <c r="Q1154" s="53"/>
      <c r="R1154" s="41"/>
      <c r="S1154" s="41"/>
      <c r="T1154" s="57"/>
      <c r="U1154" s="41"/>
      <c r="V1154" s="41"/>
      <c r="W1154" s="56"/>
      <c r="X1154" s="41"/>
      <c r="Y1154" s="58"/>
      <c r="Z1154" s="41"/>
      <c r="AA1154" s="41"/>
      <c r="AB1154" s="171" t="str" cm="1">
        <f t="array" ref="AB1154">IFERROR(IF(COUNTA('Detailed Inventory'!$B1154:$AA1154)=0,"",IF(AND($B1154="",$C1154=""),"Error: Missing Response in Column B or C",IF(OR($E1154="",$Q1154=""),"Error: Missing Response in Column E or Q",INDEX(SL_Class[Entire SL Classification],MATCH(SUMIFS(SL_Class[Unique ID],SL_Class[UpSys SL Material],I1154,SL_Class[UpSys Ever Previously Lead],H1154,SL_Class[DownCus SL Material],T1154),SL_Class[Unique ID],0),0)))),"Error: Invalid Column H, I, or T. Check spelling &amp; valid options (see dropdown)")</f>
        <v/>
      </c>
      <c r="AC1154" s="32"/>
      <c r="AD1154" s="31" t="b">
        <f t="shared" si="34"/>
        <v>0</v>
      </c>
      <c r="AE1154" s="31" t="b">
        <f t="shared" si="35"/>
        <v>0</v>
      </c>
    </row>
    <row r="1155" spans="1:31" ht="50.15" customHeight="1" x14ac:dyDescent="0.35">
      <c r="A1155" s="100">
        <v>1150</v>
      </c>
      <c r="B1155" s="53"/>
      <c r="C1155" s="41"/>
      <c r="D1155" s="54"/>
      <c r="E1155" s="53"/>
      <c r="F1155" s="41"/>
      <c r="G1155" s="41"/>
      <c r="H1155" s="53"/>
      <c r="I1155" s="55"/>
      <c r="J1155" s="41"/>
      <c r="K1155" s="41"/>
      <c r="L1155" s="56"/>
      <c r="M1155" s="41"/>
      <c r="N1155" s="41"/>
      <c r="O1155" s="41"/>
      <c r="P1155" s="41"/>
      <c r="Q1155" s="53"/>
      <c r="R1155" s="41"/>
      <c r="S1155" s="41"/>
      <c r="T1155" s="57"/>
      <c r="U1155" s="41"/>
      <c r="V1155" s="41"/>
      <c r="W1155" s="56"/>
      <c r="X1155" s="41"/>
      <c r="Y1155" s="58"/>
      <c r="Z1155" s="41"/>
      <c r="AA1155" s="41"/>
      <c r="AB1155" s="171" t="str" cm="1">
        <f t="array" ref="AB1155">IFERROR(IF(COUNTA('Detailed Inventory'!$B1155:$AA1155)=0,"",IF(AND($B1155="",$C1155=""),"Error: Missing Response in Column B or C",IF(OR($E1155="",$Q1155=""),"Error: Missing Response in Column E or Q",INDEX(SL_Class[Entire SL Classification],MATCH(SUMIFS(SL_Class[Unique ID],SL_Class[UpSys SL Material],I1155,SL_Class[UpSys Ever Previously Lead],H1155,SL_Class[DownCus SL Material],T1155),SL_Class[Unique ID],0),0)))),"Error: Invalid Column H, I, or T. Check spelling &amp; valid options (see dropdown)")</f>
        <v/>
      </c>
      <c r="AC1155" s="32"/>
      <c r="AD1155" s="31" t="b">
        <f t="shared" si="34"/>
        <v>0</v>
      </c>
      <c r="AE1155" s="31" t="b">
        <f t="shared" si="35"/>
        <v>0</v>
      </c>
    </row>
    <row r="1156" spans="1:31" ht="50.15" customHeight="1" x14ac:dyDescent="0.35">
      <c r="A1156" s="101">
        <v>1151</v>
      </c>
      <c r="B1156" s="53"/>
      <c r="C1156" s="41"/>
      <c r="D1156" s="54"/>
      <c r="E1156" s="53"/>
      <c r="F1156" s="41"/>
      <c r="G1156" s="41"/>
      <c r="H1156" s="53"/>
      <c r="I1156" s="55"/>
      <c r="J1156" s="41"/>
      <c r="K1156" s="41"/>
      <c r="L1156" s="56"/>
      <c r="M1156" s="41"/>
      <c r="N1156" s="41"/>
      <c r="O1156" s="41"/>
      <c r="P1156" s="41"/>
      <c r="Q1156" s="53"/>
      <c r="R1156" s="41"/>
      <c r="S1156" s="41"/>
      <c r="T1156" s="57"/>
      <c r="U1156" s="41"/>
      <c r="V1156" s="41"/>
      <c r="W1156" s="56"/>
      <c r="X1156" s="41"/>
      <c r="Y1156" s="58"/>
      <c r="Z1156" s="41"/>
      <c r="AA1156" s="41"/>
      <c r="AB1156" s="171" t="str" cm="1">
        <f t="array" ref="AB1156">IFERROR(IF(COUNTA('Detailed Inventory'!$B1156:$AA1156)=0,"",IF(AND($B1156="",$C1156=""),"Error: Missing Response in Column B or C",IF(OR($E1156="",$Q1156=""),"Error: Missing Response in Column E or Q",INDEX(SL_Class[Entire SL Classification],MATCH(SUMIFS(SL_Class[Unique ID],SL_Class[UpSys SL Material],I1156,SL_Class[UpSys Ever Previously Lead],H1156,SL_Class[DownCus SL Material],T1156),SL_Class[Unique ID],0),0)))),"Error: Invalid Column H, I, or T. Check spelling &amp; valid options (see dropdown)")</f>
        <v/>
      </c>
      <c r="AC1156" s="32"/>
      <c r="AD1156" s="31" t="b">
        <f t="shared" si="34"/>
        <v>0</v>
      </c>
      <c r="AE1156" s="31" t="b">
        <f t="shared" si="35"/>
        <v>0</v>
      </c>
    </row>
    <row r="1157" spans="1:31" ht="50.15" customHeight="1" x14ac:dyDescent="0.35">
      <c r="A1157" s="100">
        <v>1152</v>
      </c>
      <c r="B1157" s="53"/>
      <c r="C1157" s="41"/>
      <c r="D1157" s="54"/>
      <c r="E1157" s="53"/>
      <c r="F1157" s="41"/>
      <c r="G1157" s="41"/>
      <c r="H1157" s="53"/>
      <c r="I1157" s="55"/>
      <c r="J1157" s="41"/>
      <c r="K1157" s="41"/>
      <c r="L1157" s="56"/>
      <c r="M1157" s="41"/>
      <c r="N1157" s="41"/>
      <c r="O1157" s="41"/>
      <c r="P1157" s="41"/>
      <c r="Q1157" s="53"/>
      <c r="R1157" s="41"/>
      <c r="S1157" s="41"/>
      <c r="T1157" s="57"/>
      <c r="U1157" s="41"/>
      <c r="V1157" s="41"/>
      <c r="W1157" s="56"/>
      <c r="X1157" s="41"/>
      <c r="Y1157" s="58"/>
      <c r="Z1157" s="41"/>
      <c r="AA1157" s="41"/>
      <c r="AB1157" s="171" t="str" cm="1">
        <f t="array" ref="AB1157">IFERROR(IF(COUNTA('Detailed Inventory'!$B1157:$AA1157)=0,"",IF(AND($B1157="",$C1157=""),"Error: Missing Response in Column B or C",IF(OR($E1157="",$Q1157=""),"Error: Missing Response in Column E or Q",INDEX(SL_Class[Entire SL Classification],MATCH(SUMIFS(SL_Class[Unique ID],SL_Class[UpSys SL Material],I1157,SL_Class[UpSys Ever Previously Lead],H1157,SL_Class[DownCus SL Material],T1157),SL_Class[Unique ID],0),0)))),"Error: Invalid Column H, I, or T. Check spelling &amp; valid options (see dropdown)")</f>
        <v/>
      </c>
      <c r="AC1157" s="32"/>
      <c r="AD1157" s="31" t="b">
        <f t="shared" si="34"/>
        <v>0</v>
      </c>
      <c r="AE1157" s="31" t="b">
        <f t="shared" si="35"/>
        <v>0</v>
      </c>
    </row>
    <row r="1158" spans="1:31" ht="50.15" customHeight="1" x14ac:dyDescent="0.35">
      <c r="A1158" s="101">
        <v>1153</v>
      </c>
      <c r="B1158" s="53"/>
      <c r="C1158" s="41"/>
      <c r="D1158" s="54"/>
      <c r="E1158" s="53"/>
      <c r="F1158" s="41"/>
      <c r="G1158" s="41"/>
      <c r="H1158" s="53"/>
      <c r="I1158" s="55"/>
      <c r="J1158" s="41"/>
      <c r="K1158" s="41"/>
      <c r="L1158" s="56"/>
      <c r="M1158" s="41"/>
      <c r="N1158" s="41"/>
      <c r="O1158" s="41"/>
      <c r="P1158" s="41"/>
      <c r="Q1158" s="53"/>
      <c r="R1158" s="41"/>
      <c r="S1158" s="41"/>
      <c r="T1158" s="57"/>
      <c r="U1158" s="41"/>
      <c r="V1158" s="41"/>
      <c r="W1158" s="56"/>
      <c r="X1158" s="41"/>
      <c r="Y1158" s="58"/>
      <c r="Z1158" s="41"/>
      <c r="AA1158" s="41"/>
      <c r="AB1158" s="171" t="str" cm="1">
        <f t="array" ref="AB1158">IFERROR(IF(COUNTA('Detailed Inventory'!$B1158:$AA1158)=0,"",IF(AND($B1158="",$C1158=""),"Error: Missing Response in Column B or C",IF(OR($E1158="",$Q1158=""),"Error: Missing Response in Column E or Q",INDEX(SL_Class[Entire SL Classification],MATCH(SUMIFS(SL_Class[Unique ID],SL_Class[UpSys SL Material],I1158,SL_Class[UpSys Ever Previously Lead],H1158,SL_Class[DownCus SL Material],T1158),SL_Class[Unique ID],0),0)))),"Error: Invalid Column H, I, or T. Check spelling &amp; valid options (see dropdown)")</f>
        <v/>
      </c>
      <c r="AC1158" s="32"/>
      <c r="AD1158" s="31" t="b">
        <f t="shared" ref="AD1158:AD1221" si="36">COUNTIFS($B$6:$B$5005,"&lt;&gt;0",$B$6:$B$5005,"&lt;&gt;",$B$6:$B$5005,B1158)&gt;1</f>
        <v>0</v>
      </c>
      <c r="AE1158" s="31" t="b">
        <f t="shared" ref="AE1158:AE1221" si="37">COUNTIFS($C$6:$C$5005,"&lt;&gt;0",$C$6:$C$5005,"&lt;&gt;",$C$6:$C$5005,C1158)&gt;1</f>
        <v>0</v>
      </c>
    </row>
    <row r="1159" spans="1:31" ht="50.15" customHeight="1" x14ac:dyDescent="0.35">
      <c r="A1159" s="100">
        <v>1154</v>
      </c>
      <c r="B1159" s="53"/>
      <c r="C1159" s="41"/>
      <c r="D1159" s="54"/>
      <c r="E1159" s="53"/>
      <c r="F1159" s="41"/>
      <c r="G1159" s="41"/>
      <c r="H1159" s="53"/>
      <c r="I1159" s="55"/>
      <c r="J1159" s="41"/>
      <c r="K1159" s="41"/>
      <c r="L1159" s="56"/>
      <c r="M1159" s="41"/>
      <c r="N1159" s="41"/>
      <c r="O1159" s="41"/>
      <c r="P1159" s="41"/>
      <c r="Q1159" s="53"/>
      <c r="R1159" s="41"/>
      <c r="S1159" s="41"/>
      <c r="T1159" s="57"/>
      <c r="U1159" s="41"/>
      <c r="V1159" s="41"/>
      <c r="W1159" s="56"/>
      <c r="X1159" s="41"/>
      <c r="Y1159" s="58"/>
      <c r="Z1159" s="41"/>
      <c r="AA1159" s="41"/>
      <c r="AB1159" s="171" t="str" cm="1">
        <f t="array" ref="AB1159">IFERROR(IF(COUNTA('Detailed Inventory'!$B1159:$AA1159)=0,"",IF(AND($B1159="",$C1159=""),"Error: Missing Response in Column B or C",IF(OR($E1159="",$Q1159=""),"Error: Missing Response in Column E or Q",INDEX(SL_Class[Entire SL Classification],MATCH(SUMIFS(SL_Class[Unique ID],SL_Class[UpSys SL Material],I1159,SL_Class[UpSys Ever Previously Lead],H1159,SL_Class[DownCus SL Material],T1159),SL_Class[Unique ID],0),0)))),"Error: Invalid Column H, I, or T. Check spelling &amp; valid options (see dropdown)")</f>
        <v/>
      </c>
      <c r="AC1159" s="32"/>
      <c r="AD1159" s="31" t="b">
        <f t="shared" si="36"/>
        <v>0</v>
      </c>
      <c r="AE1159" s="31" t="b">
        <f t="shared" si="37"/>
        <v>0</v>
      </c>
    </row>
    <row r="1160" spans="1:31" ht="50.15" customHeight="1" x14ac:dyDescent="0.35">
      <c r="A1160" s="101">
        <v>1155</v>
      </c>
      <c r="B1160" s="53"/>
      <c r="C1160" s="41"/>
      <c r="D1160" s="54"/>
      <c r="E1160" s="53"/>
      <c r="F1160" s="41"/>
      <c r="G1160" s="41"/>
      <c r="H1160" s="53"/>
      <c r="I1160" s="55"/>
      <c r="J1160" s="41"/>
      <c r="K1160" s="41"/>
      <c r="L1160" s="56"/>
      <c r="M1160" s="41"/>
      <c r="N1160" s="41"/>
      <c r="O1160" s="41"/>
      <c r="P1160" s="41"/>
      <c r="Q1160" s="53"/>
      <c r="R1160" s="41"/>
      <c r="S1160" s="41"/>
      <c r="T1160" s="57"/>
      <c r="U1160" s="41"/>
      <c r="V1160" s="41"/>
      <c r="W1160" s="56"/>
      <c r="X1160" s="41"/>
      <c r="Y1160" s="58"/>
      <c r="Z1160" s="41"/>
      <c r="AA1160" s="41"/>
      <c r="AB1160" s="171" t="str" cm="1">
        <f t="array" ref="AB1160">IFERROR(IF(COUNTA('Detailed Inventory'!$B1160:$AA1160)=0,"",IF(AND($B1160="",$C1160=""),"Error: Missing Response in Column B or C",IF(OR($E1160="",$Q1160=""),"Error: Missing Response in Column E or Q",INDEX(SL_Class[Entire SL Classification],MATCH(SUMIFS(SL_Class[Unique ID],SL_Class[UpSys SL Material],I1160,SL_Class[UpSys Ever Previously Lead],H1160,SL_Class[DownCus SL Material],T1160),SL_Class[Unique ID],0),0)))),"Error: Invalid Column H, I, or T. Check spelling &amp; valid options (see dropdown)")</f>
        <v/>
      </c>
      <c r="AC1160" s="32"/>
      <c r="AD1160" s="31" t="b">
        <f t="shared" si="36"/>
        <v>0</v>
      </c>
      <c r="AE1160" s="31" t="b">
        <f t="shared" si="37"/>
        <v>0</v>
      </c>
    </row>
    <row r="1161" spans="1:31" ht="50.15" customHeight="1" x14ac:dyDescent="0.35">
      <c r="A1161" s="100">
        <v>1156</v>
      </c>
      <c r="B1161" s="53"/>
      <c r="C1161" s="41"/>
      <c r="D1161" s="54"/>
      <c r="E1161" s="53"/>
      <c r="F1161" s="41"/>
      <c r="G1161" s="41"/>
      <c r="H1161" s="53"/>
      <c r="I1161" s="55"/>
      <c r="J1161" s="41"/>
      <c r="K1161" s="41"/>
      <c r="L1161" s="56"/>
      <c r="M1161" s="41"/>
      <c r="N1161" s="41"/>
      <c r="O1161" s="41"/>
      <c r="P1161" s="41"/>
      <c r="Q1161" s="53"/>
      <c r="R1161" s="41"/>
      <c r="S1161" s="41"/>
      <c r="T1161" s="57"/>
      <c r="U1161" s="41"/>
      <c r="V1161" s="41"/>
      <c r="W1161" s="56"/>
      <c r="X1161" s="41"/>
      <c r="Y1161" s="58"/>
      <c r="Z1161" s="41"/>
      <c r="AA1161" s="41"/>
      <c r="AB1161" s="171" t="str" cm="1">
        <f t="array" ref="AB1161">IFERROR(IF(COUNTA('Detailed Inventory'!$B1161:$AA1161)=0,"",IF(AND($B1161="",$C1161=""),"Error: Missing Response in Column B or C",IF(OR($E1161="",$Q1161=""),"Error: Missing Response in Column E or Q",INDEX(SL_Class[Entire SL Classification],MATCH(SUMIFS(SL_Class[Unique ID],SL_Class[UpSys SL Material],I1161,SL_Class[UpSys Ever Previously Lead],H1161,SL_Class[DownCus SL Material],T1161),SL_Class[Unique ID],0),0)))),"Error: Invalid Column H, I, or T. Check spelling &amp; valid options (see dropdown)")</f>
        <v/>
      </c>
      <c r="AC1161" s="32"/>
      <c r="AD1161" s="31" t="b">
        <f t="shared" si="36"/>
        <v>0</v>
      </c>
      <c r="AE1161" s="31" t="b">
        <f t="shared" si="37"/>
        <v>0</v>
      </c>
    </row>
    <row r="1162" spans="1:31" ht="50.15" customHeight="1" x14ac:dyDescent="0.35">
      <c r="A1162" s="101">
        <v>1157</v>
      </c>
      <c r="B1162" s="53"/>
      <c r="C1162" s="41"/>
      <c r="D1162" s="54"/>
      <c r="E1162" s="53"/>
      <c r="F1162" s="41"/>
      <c r="G1162" s="41"/>
      <c r="H1162" s="53"/>
      <c r="I1162" s="55"/>
      <c r="J1162" s="41"/>
      <c r="K1162" s="41"/>
      <c r="L1162" s="56"/>
      <c r="M1162" s="41"/>
      <c r="N1162" s="41"/>
      <c r="O1162" s="41"/>
      <c r="P1162" s="41"/>
      <c r="Q1162" s="53"/>
      <c r="R1162" s="41"/>
      <c r="S1162" s="41"/>
      <c r="T1162" s="57"/>
      <c r="U1162" s="41"/>
      <c r="V1162" s="41"/>
      <c r="W1162" s="56"/>
      <c r="X1162" s="41"/>
      <c r="Y1162" s="58"/>
      <c r="Z1162" s="41"/>
      <c r="AA1162" s="41"/>
      <c r="AB1162" s="171" t="str" cm="1">
        <f t="array" ref="AB1162">IFERROR(IF(COUNTA('Detailed Inventory'!$B1162:$AA1162)=0,"",IF(AND($B1162="",$C1162=""),"Error: Missing Response in Column B or C",IF(OR($E1162="",$Q1162=""),"Error: Missing Response in Column E or Q",INDEX(SL_Class[Entire SL Classification],MATCH(SUMIFS(SL_Class[Unique ID],SL_Class[UpSys SL Material],I1162,SL_Class[UpSys Ever Previously Lead],H1162,SL_Class[DownCus SL Material],T1162),SL_Class[Unique ID],0),0)))),"Error: Invalid Column H, I, or T. Check spelling &amp; valid options (see dropdown)")</f>
        <v/>
      </c>
      <c r="AC1162" s="32"/>
      <c r="AD1162" s="31" t="b">
        <f t="shared" si="36"/>
        <v>0</v>
      </c>
      <c r="AE1162" s="31" t="b">
        <f t="shared" si="37"/>
        <v>0</v>
      </c>
    </row>
    <row r="1163" spans="1:31" ht="50.15" customHeight="1" x14ac:dyDescent="0.35">
      <c r="A1163" s="100">
        <v>1158</v>
      </c>
      <c r="B1163" s="53"/>
      <c r="C1163" s="41"/>
      <c r="D1163" s="54"/>
      <c r="E1163" s="53"/>
      <c r="F1163" s="41"/>
      <c r="G1163" s="41"/>
      <c r="H1163" s="53"/>
      <c r="I1163" s="55"/>
      <c r="J1163" s="41"/>
      <c r="K1163" s="41"/>
      <c r="L1163" s="56"/>
      <c r="M1163" s="41"/>
      <c r="N1163" s="41"/>
      <c r="O1163" s="41"/>
      <c r="P1163" s="41"/>
      <c r="Q1163" s="53"/>
      <c r="R1163" s="41"/>
      <c r="S1163" s="41"/>
      <c r="T1163" s="57"/>
      <c r="U1163" s="41"/>
      <c r="V1163" s="41"/>
      <c r="W1163" s="56"/>
      <c r="X1163" s="41"/>
      <c r="Y1163" s="58"/>
      <c r="Z1163" s="41"/>
      <c r="AA1163" s="41"/>
      <c r="AB1163" s="171" t="str" cm="1">
        <f t="array" ref="AB1163">IFERROR(IF(COUNTA('Detailed Inventory'!$B1163:$AA1163)=0,"",IF(AND($B1163="",$C1163=""),"Error: Missing Response in Column B or C",IF(OR($E1163="",$Q1163=""),"Error: Missing Response in Column E or Q",INDEX(SL_Class[Entire SL Classification],MATCH(SUMIFS(SL_Class[Unique ID],SL_Class[UpSys SL Material],I1163,SL_Class[UpSys Ever Previously Lead],H1163,SL_Class[DownCus SL Material],T1163),SL_Class[Unique ID],0),0)))),"Error: Invalid Column H, I, or T. Check spelling &amp; valid options (see dropdown)")</f>
        <v/>
      </c>
      <c r="AC1163" s="32"/>
      <c r="AD1163" s="31" t="b">
        <f t="shared" si="36"/>
        <v>0</v>
      </c>
      <c r="AE1163" s="31" t="b">
        <f t="shared" si="37"/>
        <v>0</v>
      </c>
    </row>
    <row r="1164" spans="1:31" ht="50.15" customHeight="1" x14ac:dyDescent="0.35">
      <c r="A1164" s="101">
        <v>1159</v>
      </c>
      <c r="B1164" s="53"/>
      <c r="C1164" s="41"/>
      <c r="D1164" s="54"/>
      <c r="E1164" s="53"/>
      <c r="F1164" s="41"/>
      <c r="G1164" s="41"/>
      <c r="H1164" s="53"/>
      <c r="I1164" s="55"/>
      <c r="J1164" s="41"/>
      <c r="K1164" s="41"/>
      <c r="L1164" s="56"/>
      <c r="M1164" s="41"/>
      <c r="N1164" s="41"/>
      <c r="O1164" s="41"/>
      <c r="P1164" s="41"/>
      <c r="Q1164" s="53"/>
      <c r="R1164" s="41"/>
      <c r="S1164" s="41"/>
      <c r="T1164" s="57"/>
      <c r="U1164" s="41"/>
      <c r="V1164" s="41"/>
      <c r="W1164" s="56"/>
      <c r="X1164" s="41"/>
      <c r="Y1164" s="58"/>
      <c r="Z1164" s="41"/>
      <c r="AA1164" s="41"/>
      <c r="AB1164" s="171" t="str" cm="1">
        <f t="array" ref="AB1164">IFERROR(IF(COUNTA('Detailed Inventory'!$B1164:$AA1164)=0,"",IF(AND($B1164="",$C1164=""),"Error: Missing Response in Column B or C",IF(OR($E1164="",$Q1164=""),"Error: Missing Response in Column E or Q",INDEX(SL_Class[Entire SL Classification],MATCH(SUMIFS(SL_Class[Unique ID],SL_Class[UpSys SL Material],I1164,SL_Class[UpSys Ever Previously Lead],H1164,SL_Class[DownCus SL Material],T1164),SL_Class[Unique ID],0),0)))),"Error: Invalid Column H, I, or T. Check spelling &amp; valid options (see dropdown)")</f>
        <v/>
      </c>
      <c r="AC1164" s="32"/>
      <c r="AD1164" s="31" t="b">
        <f t="shared" si="36"/>
        <v>0</v>
      </c>
      <c r="AE1164" s="31" t="b">
        <f t="shared" si="37"/>
        <v>0</v>
      </c>
    </row>
    <row r="1165" spans="1:31" ht="50.15" customHeight="1" x14ac:dyDescent="0.35">
      <c r="A1165" s="100">
        <v>1160</v>
      </c>
      <c r="B1165" s="53"/>
      <c r="C1165" s="41"/>
      <c r="D1165" s="54"/>
      <c r="E1165" s="53"/>
      <c r="F1165" s="41"/>
      <c r="G1165" s="41"/>
      <c r="H1165" s="53"/>
      <c r="I1165" s="55"/>
      <c r="J1165" s="41"/>
      <c r="K1165" s="41"/>
      <c r="L1165" s="56"/>
      <c r="M1165" s="41"/>
      <c r="N1165" s="41"/>
      <c r="O1165" s="41"/>
      <c r="P1165" s="41"/>
      <c r="Q1165" s="53"/>
      <c r="R1165" s="41"/>
      <c r="S1165" s="41"/>
      <c r="T1165" s="57"/>
      <c r="U1165" s="41"/>
      <c r="V1165" s="41"/>
      <c r="W1165" s="56"/>
      <c r="X1165" s="41"/>
      <c r="Y1165" s="58"/>
      <c r="Z1165" s="41"/>
      <c r="AA1165" s="41"/>
      <c r="AB1165" s="171" t="str" cm="1">
        <f t="array" ref="AB1165">IFERROR(IF(COUNTA('Detailed Inventory'!$B1165:$AA1165)=0,"",IF(AND($B1165="",$C1165=""),"Error: Missing Response in Column B or C",IF(OR($E1165="",$Q1165=""),"Error: Missing Response in Column E or Q",INDEX(SL_Class[Entire SL Classification],MATCH(SUMIFS(SL_Class[Unique ID],SL_Class[UpSys SL Material],I1165,SL_Class[UpSys Ever Previously Lead],H1165,SL_Class[DownCus SL Material],T1165),SL_Class[Unique ID],0),0)))),"Error: Invalid Column H, I, or T. Check spelling &amp; valid options (see dropdown)")</f>
        <v/>
      </c>
      <c r="AC1165" s="32"/>
      <c r="AD1165" s="31" t="b">
        <f t="shared" si="36"/>
        <v>0</v>
      </c>
      <c r="AE1165" s="31" t="b">
        <f t="shared" si="37"/>
        <v>0</v>
      </c>
    </row>
    <row r="1166" spans="1:31" ht="50.15" customHeight="1" x14ac:dyDescent="0.35">
      <c r="A1166" s="101">
        <v>1161</v>
      </c>
      <c r="B1166" s="53"/>
      <c r="C1166" s="41"/>
      <c r="D1166" s="54"/>
      <c r="E1166" s="53"/>
      <c r="F1166" s="41"/>
      <c r="G1166" s="41"/>
      <c r="H1166" s="53"/>
      <c r="I1166" s="55"/>
      <c r="J1166" s="41"/>
      <c r="K1166" s="41"/>
      <c r="L1166" s="56"/>
      <c r="M1166" s="41"/>
      <c r="N1166" s="41"/>
      <c r="O1166" s="41"/>
      <c r="P1166" s="41"/>
      <c r="Q1166" s="53"/>
      <c r="R1166" s="41"/>
      <c r="S1166" s="41"/>
      <c r="T1166" s="57"/>
      <c r="U1166" s="41"/>
      <c r="V1166" s="41"/>
      <c r="W1166" s="56"/>
      <c r="X1166" s="41"/>
      <c r="Y1166" s="58"/>
      <c r="Z1166" s="41"/>
      <c r="AA1166" s="41"/>
      <c r="AB1166" s="171" t="str" cm="1">
        <f t="array" ref="AB1166">IFERROR(IF(COUNTA('Detailed Inventory'!$B1166:$AA1166)=0,"",IF(AND($B1166="",$C1166=""),"Error: Missing Response in Column B or C",IF(OR($E1166="",$Q1166=""),"Error: Missing Response in Column E or Q",INDEX(SL_Class[Entire SL Classification],MATCH(SUMIFS(SL_Class[Unique ID],SL_Class[UpSys SL Material],I1166,SL_Class[UpSys Ever Previously Lead],H1166,SL_Class[DownCus SL Material],T1166),SL_Class[Unique ID],0),0)))),"Error: Invalid Column H, I, or T. Check spelling &amp; valid options (see dropdown)")</f>
        <v/>
      </c>
      <c r="AC1166" s="32"/>
      <c r="AD1166" s="31" t="b">
        <f t="shared" si="36"/>
        <v>0</v>
      </c>
      <c r="AE1166" s="31" t="b">
        <f t="shared" si="37"/>
        <v>0</v>
      </c>
    </row>
    <row r="1167" spans="1:31" ht="50.15" customHeight="1" x14ac:dyDescent="0.35">
      <c r="A1167" s="100">
        <v>1162</v>
      </c>
      <c r="B1167" s="53"/>
      <c r="C1167" s="41"/>
      <c r="D1167" s="54"/>
      <c r="E1167" s="53"/>
      <c r="F1167" s="41"/>
      <c r="G1167" s="41"/>
      <c r="H1167" s="53"/>
      <c r="I1167" s="55"/>
      <c r="J1167" s="41"/>
      <c r="K1167" s="41"/>
      <c r="L1167" s="56"/>
      <c r="M1167" s="41"/>
      <c r="N1167" s="41"/>
      <c r="O1167" s="41"/>
      <c r="P1167" s="41"/>
      <c r="Q1167" s="53"/>
      <c r="R1167" s="41"/>
      <c r="S1167" s="41"/>
      <c r="T1167" s="57"/>
      <c r="U1167" s="41"/>
      <c r="V1167" s="41"/>
      <c r="W1167" s="56"/>
      <c r="X1167" s="41"/>
      <c r="Y1167" s="58"/>
      <c r="Z1167" s="41"/>
      <c r="AA1167" s="41"/>
      <c r="AB1167" s="171" t="str" cm="1">
        <f t="array" ref="AB1167">IFERROR(IF(COUNTA('Detailed Inventory'!$B1167:$AA1167)=0,"",IF(AND($B1167="",$C1167=""),"Error: Missing Response in Column B or C",IF(OR($E1167="",$Q1167=""),"Error: Missing Response in Column E or Q",INDEX(SL_Class[Entire SL Classification],MATCH(SUMIFS(SL_Class[Unique ID],SL_Class[UpSys SL Material],I1167,SL_Class[UpSys Ever Previously Lead],H1167,SL_Class[DownCus SL Material],T1167),SL_Class[Unique ID],0),0)))),"Error: Invalid Column H, I, or T. Check spelling &amp; valid options (see dropdown)")</f>
        <v/>
      </c>
      <c r="AC1167" s="32"/>
      <c r="AD1167" s="31" t="b">
        <f t="shared" si="36"/>
        <v>0</v>
      </c>
      <c r="AE1167" s="31" t="b">
        <f t="shared" si="37"/>
        <v>0</v>
      </c>
    </row>
    <row r="1168" spans="1:31" ht="50.15" customHeight="1" x14ac:dyDescent="0.35">
      <c r="A1168" s="101">
        <v>1163</v>
      </c>
      <c r="B1168" s="53"/>
      <c r="C1168" s="41"/>
      <c r="D1168" s="54"/>
      <c r="E1168" s="53"/>
      <c r="F1168" s="41"/>
      <c r="G1168" s="41"/>
      <c r="H1168" s="53"/>
      <c r="I1168" s="55"/>
      <c r="J1168" s="41"/>
      <c r="K1168" s="41"/>
      <c r="L1168" s="56"/>
      <c r="M1168" s="41"/>
      <c r="N1168" s="41"/>
      <c r="O1168" s="41"/>
      <c r="P1168" s="41"/>
      <c r="Q1168" s="53"/>
      <c r="R1168" s="41"/>
      <c r="S1168" s="41"/>
      <c r="T1168" s="57"/>
      <c r="U1168" s="41"/>
      <c r="V1168" s="41"/>
      <c r="W1168" s="56"/>
      <c r="X1168" s="41"/>
      <c r="Y1168" s="58"/>
      <c r="Z1168" s="41"/>
      <c r="AA1168" s="41"/>
      <c r="AB1168" s="171" t="str" cm="1">
        <f t="array" ref="AB1168">IFERROR(IF(COUNTA('Detailed Inventory'!$B1168:$AA1168)=0,"",IF(AND($B1168="",$C1168=""),"Error: Missing Response in Column B or C",IF(OR($E1168="",$Q1168=""),"Error: Missing Response in Column E or Q",INDEX(SL_Class[Entire SL Classification],MATCH(SUMIFS(SL_Class[Unique ID],SL_Class[UpSys SL Material],I1168,SL_Class[UpSys Ever Previously Lead],H1168,SL_Class[DownCus SL Material],T1168),SL_Class[Unique ID],0),0)))),"Error: Invalid Column H, I, or T. Check spelling &amp; valid options (see dropdown)")</f>
        <v/>
      </c>
      <c r="AC1168" s="32"/>
      <c r="AD1168" s="31" t="b">
        <f t="shared" si="36"/>
        <v>0</v>
      </c>
      <c r="AE1168" s="31" t="b">
        <f t="shared" si="37"/>
        <v>0</v>
      </c>
    </row>
    <row r="1169" spans="1:31" ht="50.15" customHeight="1" x14ac:dyDescent="0.35">
      <c r="A1169" s="100">
        <v>1164</v>
      </c>
      <c r="B1169" s="53"/>
      <c r="C1169" s="41"/>
      <c r="D1169" s="54"/>
      <c r="E1169" s="53"/>
      <c r="F1169" s="41"/>
      <c r="G1169" s="41"/>
      <c r="H1169" s="53"/>
      <c r="I1169" s="55"/>
      <c r="J1169" s="41"/>
      <c r="K1169" s="41"/>
      <c r="L1169" s="56"/>
      <c r="M1169" s="41"/>
      <c r="N1169" s="41"/>
      <c r="O1169" s="41"/>
      <c r="P1169" s="41"/>
      <c r="Q1169" s="53"/>
      <c r="R1169" s="41"/>
      <c r="S1169" s="41"/>
      <c r="T1169" s="57"/>
      <c r="U1169" s="41"/>
      <c r="V1169" s="41"/>
      <c r="W1169" s="56"/>
      <c r="X1169" s="41"/>
      <c r="Y1169" s="58"/>
      <c r="Z1169" s="41"/>
      <c r="AA1169" s="41"/>
      <c r="AB1169" s="171" t="str" cm="1">
        <f t="array" ref="AB1169">IFERROR(IF(COUNTA('Detailed Inventory'!$B1169:$AA1169)=0,"",IF(AND($B1169="",$C1169=""),"Error: Missing Response in Column B or C",IF(OR($E1169="",$Q1169=""),"Error: Missing Response in Column E or Q",INDEX(SL_Class[Entire SL Classification],MATCH(SUMIFS(SL_Class[Unique ID],SL_Class[UpSys SL Material],I1169,SL_Class[UpSys Ever Previously Lead],H1169,SL_Class[DownCus SL Material],T1169),SL_Class[Unique ID],0),0)))),"Error: Invalid Column H, I, or T. Check spelling &amp; valid options (see dropdown)")</f>
        <v/>
      </c>
      <c r="AC1169" s="32"/>
      <c r="AD1169" s="31" t="b">
        <f t="shared" si="36"/>
        <v>0</v>
      </c>
      <c r="AE1169" s="31" t="b">
        <f t="shared" si="37"/>
        <v>0</v>
      </c>
    </row>
    <row r="1170" spans="1:31" ht="50.15" customHeight="1" x14ac:dyDescent="0.35">
      <c r="A1170" s="101">
        <v>1165</v>
      </c>
      <c r="B1170" s="53"/>
      <c r="C1170" s="41"/>
      <c r="D1170" s="54"/>
      <c r="E1170" s="53"/>
      <c r="F1170" s="41"/>
      <c r="G1170" s="41"/>
      <c r="H1170" s="53"/>
      <c r="I1170" s="55"/>
      <c r="J1170" s="41"/>
      <c r="K1170" s="41"/>
      <c r="L1170" s="56"/>
      <c r="M1170" s="41"/>
      <c r="N1170" s="41"/>
      <c r="O1170" s="41"/>
      <c r="P1170" s="41"/>
      <c r="Q1170" s="53"/>
      <c r="R1170" s="41"/>
      <c r="S1170" s="41"/>
      <c r="T1170" s="57"/>
      <c r="U1170" s="41"/>
      <c r="V1170" s="41"/>
      <c r="W1170" s="56"/>
      <c r="X1170" s="41"/>
      <c r="Y1170" s="58"/>
      <c r="Z1170" s="41"/>
      <c r="AA1170" s="41"/>
      <c r="AB1170" s="171" t="str" cm="1">
        <f t="array" ref="AB1170">IFERROR(IF(COUNTA('Detailed Inventory'!$B1170:$AA1170)=0,"",IF(AND($B1170="",$C1170=""),"Error: Missing Response in Column B or C",IF(OR($E1170="",$Q1170=""),"Error: Missing Response in Column E or Q",INDEX(SL_Class[Entire SL Classification],MATCH(SUMIFS(SL_Class[Unique ID],SL_Class[UpSys SL Material],I1170,SL_Class[UpSys Ever Previously Lead],H1170,SL_Class[DownCus SL Material],T1170),SL_Class[Unique ID],0),0)))),"Error: Invalid Column H, I, or T. Check spelling &amp; valid options (see dropdown)")</f>
        <v/>
      </c>
      <c r="AC1170" s="32"/>
      <c r="AD1170" s="31" t="b">
        <f t="shared" si="36"/>
        <v>0</v>
      </c>
      <c r="AE1170" s="31" t="b">
        <f t="shared" si="37"/>
        <v>0</v>
      </c>
    </row>
    <row r="1171" spans="1:31" ht="50.15" customHeight="1" x14ac:dyDescent="0.35">
      <c r="A1171" s="100">
        <v>1166</v>
      </c>
      <c r="B1171" s="53"/>
      <c r="C1171" s="41"/>
      <c r="D1171" s="54"/>
      <c r="E1171" s="53"/>
      <c r="F1171" s="41"/>
      <c r="G1171" s="41"/>
      <c r="H1171" s="53"/>
      <c r="I1171" s="55"/>
      <c r="J1171" s="41"/>
      <c r="K1171" s="41"/>
      <c r="L1171" s="56"/>
      <c r="M1171" s="41"/>
      <c r="N1171" s="41"/>
      <c r="O1171" s="41"/>
      <c r="P1171" s="41"/>
      <c r="Q1171" s="53"/>
      <c r="R1171" s="41"/>
      <c r="S1171" s="41"/>
      <c r="T1171" s="57"/>
      <c r="U1171" s="41"/>
      <c r="V1171" s="41"/>
      <c r="W1171" s="56"/>
      <c r="X1171" s="41"/>
      <c r="Y1171" s="58"/>
      <c r="Z1171" s="41"/>
      <c r="AA1171" s="41"/>
      <c r="AB1171" s="171" t="str" cm="1">
        <f t="array" ref="AB1171">IFERROR(IF(COUNTA('Detailed Inventory'!$B1171:$AA1171)=0,"",IF(AND($B1171="",$C1171=""),"Error: Missing Response in Column B or C",IF(OR($E1171="",$Q1171=""),"Error: Missing Response in Column E or Q",INDEX(SL_Class[Entire SL Classification],MATCH(SUMIFS(SL_Class[Unique ID],SL_Class[UpSys SL Material],I1171,SL_Class[UpSys Ever Previously Lead],H1171,SL_Class[DownCus SL Material],T1171),SL_Class[Unique ID],0),0)))),"Error: Invalid Column H, I, or T. Check spelling &amp; valid options (see dropdown)")</f>
        <v/>
      </c>
      <c r="AC1171" s="32"/>
      <c r="AD1171" s="31" t="b">
        <f t="shared" si="36"/>
        <v>0</v>
      </c>
      <c r="AE1171" s="31" t="b">
        <f t="shared" si="37"/>
        <v>0</v>
      </c>
    </row>
    <row r="1172" spans="1:31" ht="50.15" customHeight="1" x14ac:dyDescent="0.35">
      <c r="A1172" s="101">
        <v>1167</v>
      </c>
      <c r="B1172" s="53"/>
      <c r="C1172" s="41"/>
      <c r="D1172" s="54"/>
      <c r="E1172" s="53"/>
      <c r="F1172" s="41"/>
      <c r="G1172" s="41"/>
      <c r="H1172" s="53"/>
      <c r="I1172" s="55"/>
      <c r="J1172" s="41"/>
      <c r="K1172" s="41"/>
      <c r="L1172" s="56"/>
      <c r="M1172" s="41"/>
      <c r="N1172" s="41"/>
      <c r="O1172" s="41"/>
      <c r="P1172" s="41"/>
      <c r="Q1172" s="53"/>
      <c r="R1172" s="41"/>
      <c r="S1172" s="41"/>
      <c r="T1172" s="57"/>
      <c r="U1172" s="41"/>
      <c r="V1172" s="41"/>
      <c r="W1172" s="56"/>
      <c r="X1172" s="41"/>
      <c r="Y1172" s="58"/>
      <c r="Z1172" s="41"/>
      <c r="AA1172" s="41"/>
      <c r="AB1172" s="171" t="str" cm="1">
        <f t="array" ref="AB1172">IFERROR(IF(COUNTA('Detailed Inventory'!$B1172:$AA1172)=0,"",IF(AND($B1172="",$C1172=""),"Error: Missing Response in Column B or C",IF(OR($E1172="",$Q1172=""),"Error: Missing Response in Column E or Q",INDEX(SL_Class[Entire SL Classification],MATCH(SUMIFS(SL_Class[Unique ID],SL_Class[UpSys SL Material],I1172,SL_Class[UpSys Ever Previously Lead],H1172,SL_Class[DownCus SL Material],T1172),SL_Class[Unique ID],0),0)))),"Error: Invalid Column H, I, or T. Check spelling &amp; valid options (see dropdown)")</f>
        <v/>
      </c>
      <c r="AC1172" s="32"/>
      <c r="AD1172" s="31" t="b">
        <f t="shared" si="36"/>
        <v>0</v>
      </c>
      <c r="AE1172" s="31" t="b">
        <f t="shared" si="37"/>
        <v>0</v>
      </c>
    </row>
    <row r="1173" spans="1:31" ht="50.15" customHeight="1" x14ac:dyDescent="0.35">
      <c r="A1173" s="100">
        <v>1168</v>
      </c>
      <c r="B1173" s="53"/>
      <c r="C1173" s="41"/>
      <c r="D1173" s="54"/>
      <c r="E1173" s="53"/>
      <c r="F1173" s="41"/>
      <c r="G1173" s="41"/>
      <c r="H1173" s="53"/>
      <c r="I1173" s="55"/>
      <c r="J1173" s="41"/>
      <c r="K1173" s="41"/>
      <c r="L1173" s="56"/>
      <c r="M1173" s="41"/>
      <c r="N1173" s="41"/>
      <c r="O1173" s="41"/>
      <c r="P1173" s="41"/>
      <c r="Q1173" s="53"/>
      <c r="R1173" s="41"/>
      <c r="S1173" s="41"/>
      <c r="T1173" s="57"/>
      <c r="U1173" s="41"/>
      <c r="V1173" s="41"/>
      <c r="W1173" s="56"/>
      <c r="X1173" s="41"/>
      <c r="Y1173" s="58"/>
      <c r="Z1173" s="41"/>
      <c r="AA1173" s="41"/>
      <c r="AB1173" s="171" t="str" cm="1">
        <f t="array" ref="AB1173">IFERROR(IF(COUNTA('Detailed Inventory'!$B1173:$AA1173)=0,"",IF(AND($B1173="",$C1173=""),"Error: Missing Response in Column B or C",IF(OR($E1173="",$Q1173=""),"Error: Missing Response in Column E or Q",INDEX(SL_Class[Entire SL Classification],MATCH(SUMIFS(SL_Class[Unique ID],SL_Class[UpSys SL Material],I1173,SL_Class[UpSys Ever Previously Lead],H1173,SL_Class[DownCus SL Material],T1173),SL_Class[Unique ID],0),0)))),"Error: Invalid Column H, I, or T. Check spelling &amp; valid options (see dropdown)")</f>
        <v/>
      </c>
      <c r="AC1173" s="32"/>
      <c r="AD1173" s="31" t="b">
        <f t="shared" si="36"/>
        <v>0</v>
      </c>
      <c r="AE1173" s="31" t="b">
        <f t="shared" si="37"/>
        <v>0</v>
      </c>
    </row>
    <row r="1174" spans="1:31" ht="50.15" customHeight="1" x14ac:dyDescent="0.35">
      <c r="A1174" s="101">
        <v>1169</v>
      </c>
      <c r="B1174" s="53"/>
      <c r="C1174" s="41"/>
      <c r="D1174" s="54"/>
      <c r="E1174" s="53"/>
      <c r="F1174" s="41"/>
      <c r="G1174" s="41"/>
      <c r="H1174" s="53"/>
      <c r="I1174" s="55"/>
      <c r="J1174" s="41"/>
      <c r="K1174" s="41"/>
      <c r="L1174" s="56"/>
      <c r="M1174" s="41"/>
      <c r="N1174" s="41"/>
      <c r="O1174" s="41"/>
      <c r="P1174" s="41"/>
      <c r="Q1174" s="53"/>
      <c r="R1174" s="41"/>
      <c r="S1174" s="41"/>
      <c r="T1174" s="57"/>
      <c r="U1174" s="41"/>
      <c r="V1174" s="41"/>
      <c r="W1174" s="56"/>
      <c r="X1174" s="41"/>
      <c r="Y1174" s="58"/>
      <c r="Z1174" s="41"/>
      <c r="AA1174" s="41"/>
      <c r="AB1174" s="171" t="str" cm="1">
        <f t="array" ref="AB1174">IFERROR(IF(COUNTA('Detailed Inventory'!$B1174:$AA1174)=0,"",IF(AND($B1174="",$C1174=""),"Error: Missing Response in Column B or C",IF(OR($E1174="",$Q1174=""),"Error: Missing Response in Column E or Q",INDEX(SL_Class[Entire SL Classification],MATCH(SUMIFS(SL_Class[Unique ID],SL_Class[UpSys SL Material],I1174,SL_Class[UpSys Ever Previously Lead],H1174,SL_Class[DownCus SL Material],T1174),SL_Class[Unique ID],0),0)))),"Error: Invalid Column H, I, or T. Check spelling &amp; valid options (see dropdown)")</f>
        <v/>
      </c>
      <c r="AC1174" s="32"/>
      <c r="AD1174" s="31" t="b">
        <f t="shared" si="36"/>
        <v>0</v>
      </c>
      <c r="AE1174" s="31" t="b">
        <f t="shared" si="37"/>
        <v>0</v>
      </c>
    </row>
    <row r="1175" spans="1:31" ht="50.15" customHeight="1" x14ac:dyDescent="0.35">
      <c r="A1175" s="100">
        <v>1170</v>
      </c>
      <c r="B1175" s="53"/>
      <c r="C1175" s="41"/>
      <c r="D1175" s="54"/>
      <c r="E1175" s="53"/>
      <c r="F1175" s="41"/>
      <c r="G1175" s="41"/>
      <c r="H1175" s="53"/>
      <c r="I1175" s="55"/>
      <c r="J1175" s="41"/>
      <c r="K1175" s="41"/>
      <c r="L1175" s="56"/>
      <c r="M1175" s="41"/>
      <c r="N1175" s="41"/>
      <c r="O1175" s="41"/>
      <c r="P1175" s="41"/>
      <c r="Q1175" s="53"/>
      <c r="R1175" s="41"/>
      <c r="S1175" s="41"/>
      <c r="T1175" s="57"/>
      <c r="U1175" s="41"/>
      <c r="V1175" s="41"/>
      <c r="W1175" s="56"/>
      <c r="X1175" s="41"/>
      <c r="Y1175" s="58"/>
      <c r="Z1175" s="41"/>
      <c r="AA1175" s="41"/>
      <c r="AB1175" s="171" t="str" cm="1">
        <f t="array" ref="AB1175">IFERROR(IF(COUNTA('Detailed Inventory'!$B1175:$AA1175)=0,"",IF(AND($B1175="",$C1175=""),"Error: Missing Response in Column B or C",IF(OR($E1175="",$Q1175=""),"Error: Missing Response in Column E or Q",INDEX(SL_Class[Entire SL Classification],MATCH(SUMIFS(SL_Class[Unique ID],SL_Class[UpSys SL Material],I1175,SL_Class[UpSys Ever Previously Lead],H1175,SL_Class[DownCus SL Material],T1175),SL_Class[Unique ID],0),0)))),"Error: Invalid Column H, I, or T. Check spelling &amp; valid options (see dropdown)")</f>
        <v/>
      </c>
      <c r="AC1175" s="32"/>
      <c r="AD1175" s="31" t="b">
        <f t="shared" si="36"/>
        <v>0</v>
      </c>
      <c r="AE1175" s="31" t="b">
        <f t="shared" si="37"/>
        <v>0</v>
      </c>
    </row>
    <row r="1176" spans="1:31" ht="50.15" customHeight="1" x14ac:dyDescent="0.35">
      <c r="A1176" s="101">
        <v>1171</v>
      </c>
      <c r="B1176" s="53"/>
      <c r="C1176" s="41"/>
      <c r="D1176" s="54"/>
      <c r="E1176" s="53"/>
      <c r="F1176" s="41"/>
      <c r="G1176" s="41"/>
      <c r="H1176" s="53"/>
      <c r="I1176" s="55"/>
      <c r="J1176" s="41"/>
      <c r="K1176" s="41"/>
      <c r="L1176" s="56"/>
      <c r="M1176" s="41"/>
      <c r="N1176" s="41"/>
      <c r="O1176" s="41"/>
      <c r="P1176" s="41"/>
      <c r="Q1176" s="53"/>
      <c r="R1176" s="41"/>
      <c r="S1176" s="41"/>
      <c r="T1176" s="57"/>
      <c r="U1176" s="41"/>
      <c r="V1176" s="41"/>
      <c r="W1176" s="56"/>
      <c r="X1176" s="41"/>
      <c r="Y1176" s="58"/>
      <c r="Z1176" s="41"/>
      <c r="AA1176" s="41"/>
      <c r="AB1176" s="171" t="str" cm="1">
        <f t="array" ref="AB1176">IFERROR(IF(COUNTA('Detailed Inventory'!$B1176:$AA1176)=0,"",IF(AND($B1176="",$C1176=""),"Error: Missing Response in Column B or C",IF(OR($E1176="",$Q1176=""),"Error: Missing Response in Column E or Q",INDEX(SL_Class[Entire SL Classification],MATCH(SUMIFS(SL_Class[Unique ID],SL_Class[UpSys SL Material],I1176,SL_Class[UpSys Ever Previously Lead],H1176,SL_Class[DownCus SL Material],T1176),SL_Class[Unique ID],0),0)))),"Error: Invalid Column H, I, or T. Check spelling &amp; valid options (see dropdown)")</f>
        <v/>
      </c>
      <c r="AC1176" s="32"/>
      <c r="AD1176" s="31" t="b">
        <f t="shared" si="36"/>
        <v>0</v>
      </c>
      <c r="AE1176" s="31" t="b">
        <f t="shared" si="37"/>
        <v>0</v>
      </c>
    </row>
    <row r="1177" spans="1:31" ht="50.15" customHeight="1" x14ac:dyDescent="0.35">
      <c r="A1177" s="100">
        <v>1172</v>
      </c>
      <c r="B1177" s="53"/>
      <c r="C1177" s="41"/>
      <c r="D1177" s="54"/>
      <c r="E1177" s="53"/>
      <c r="F1177" s="41"/>
      <c r="G1177" s="41"/>
      <c r="H1177" s="53"/>
      <c r="I1177" s="55"/>
      <c r="J1177" s="41"/>
      <c r="K1177" s="41"/>
      <c r="L1177" s="56"/>
      <c r="M1177" s="41"/>
      <c r="N1177" s="41"/>
      <c r="O1177" s="41"/>
      <c r="P1177" s="41"/>
      <c r="Q1177" s="53"/>
      <c r="R1177" s="41"/>
      <c r="S1177" s="41"/>
      <c r="T1177" s="57"/>
      <c r="U1177" s="41"/>
      <c r="V1177" s="41"/>
      <c r="W1177" s="56"/>
      <c r="X1177" s="41"/>
      <c r="Y1177" s="58"/>
      <c r="Z1177" s="41"/>
      <c r="AA1177" s="41"/>
      <c r="AB1177" s="171" t="str" cm="1">
        <f t="array" ref="AB1177">IFERROR(IF(COUNTA('Detailed Inventory'!$B1177:$AA1177)=0,"",IF(AND($B1177="",$C1177=""),"Error: Missing Response in Column B or C",IF(OR($E1177="",$Q1177=""),"Error: Missing Response in Column E or Q",INDEX(SL_Class[Entire SL Classification],MATCH(SUMIFS(SL_Class[Unique ID],SL_Class[UpSys SL Material],I1177,SL_Class[UpSys Ever Previously Lead],H1177,SL_Class[DownCus SL Material],T1177),SL_Class[Unique ID],0),0)))),"Error: Invalid Column H, I, or T. Check spelling &amp; valid options (see dropdown)")</f>
        <v/>
      </c>
      <c r="AC1177" s="32"/>
      <c r="AD1177" s="31" t="b">
        <f t="shared" si="36"/>
        <v>0</v>
      </c>
      <c r="AE1177" s="31" t="b">
        <f t="shared" si="37"/>
        <v>0</v>
      </c>
    </row>
    <row r="1178" spans="1:31" ht="50.15" customHeight="1" x14ac:dyDescent="0.35">
      <c r="A1178" s="101">
        <v>1173</v>
      </c>
      <c r="B1178" s="53"/>
      <c r="C1178" s="41"/>
      <c r="D1178" s="54"/>
      <c r="E1178" s="53"/>
      <c r="F1178" s="41"/>
      <c r="G1178" s="41"/>
      <c r="H1178" s="53"/>
      <c r="I1178" s="55"/>
      <c r="J1178" s="41"/>
      <c r="K1178" s="41"/>
      <c r="L1178" s="56"/>
      <c r="M1178" s="41"/>
      <c r="N1178" s="41"/>
      <c r="O1178" s="41"/>
      <c r="P1178" s="41"/>
      <c r="Q1178" s="53"/>
      <c r="R1178" s="41"/>
      <c r="S1178" s="41"/>
      <c r="T1178" s="57"/>
      <c r="U1178" s="41"/>
      <c r="V1178" s="41"/>
      <c r="W1178" s="56"/>
      <c r="X1178" s="41"/>
      <c r="Y1178" s="58"/>
      <c r="Z1178" s="41"/>
      <c r="AA1178" s="41"/>
      <c r="AB1178" s="171" t="str" cm="1">
        <f t="array" ref="AB1178">IFERROR(IF(COUNTA('Detailed Inventory'!$B1178:$AA1178)=0,"",IF(AND($B1178="",$C1178=""),"Error: Missing Response in Column B or C",IF(OR($E1178="",$Q1178=""),"Error: Missing Response in Column E or Q",INDEX(SL_Class[Entire SL Classification],MATCH(SUMIFS(SL_Class[Unique ID],SL_Class[UpSys SL Material],I1178,SL_Class[UpSys Ever Previously Lead],H1178,SL_Class[DownCus SL Material],T1178),SL_Class[Unique ID],0),0)))),"Error: Invalid Column H, I, or T. Check spelling &amp; valid options (see dropdown)")</f>
        <v/>
      </c>
      <c r="AC1178" s="32"/>
      <c r="AD1178" s="31" t="b">
        <f t="shared" si="36"/>
        <v>0</v>
      </c>
      <c r="AE1178" s="31" t="b">
        <f t="shared" si="37"/>
        <v>0</v>
      </c>
    </row>
    <row r="1179" spans="1:31" ht="50.15" customHeight="1" x14ac:dyDescent="0.35">
      <c r="A1179" s="100">
        <v>1174</v>
      </c>
      <c r="B1179" s="53"/>
      <c r="C1179" s="41"/>
      <c r="D1179" s="54"/>
      <c r="E1179" s="53"/>
      <c r="F1179" s="41"/>
      <c r="G1179" s="41"/>
      <c r="H1179" s="53"/>
      <c r="I1179" s="55"/>
      <c r="J1179" s="41"/>
      <c r="K1179" s="41"/>
      <c r="L1179" s="56"/>
      <c r="M1179" s="41"/>
      <c r="N1179" s="41"/>
      <c r="O1179" s="41"/>
      <c r="P1179" s="41"/>
      <c r="Q1179" s="53"/>
      <c r="R1179" s="41"/>
      <c r="S1179" s="41"/>
      <c r="T1179" s="57"/>
      <c r="U1179" s="41"/>
      <c r="V1179" s="41"/>
      <c r="W1179" s="56"/>
      <c r="X1179" s="41"/>
      <c r="Y1179" s="58"/>
      <c r="Z1179" s="41"/>
      <c r="AA1179" s="41"/>
      <c r="AB1179" s="171" t="str" cm="1">
        <f t="array" ref="AB1179">IFERROR(IF(COUNTA('Detailed Inventory'!$B1179:$AA1179)=0,"",IF(AND($B1179="",$C1179=""),"Error: Missing Response in Column B or C",IF(OR($E1179="",$Q1179=""),"Error: Missing Response in Column E or Q",INDEX(SL_Class[Entire SL Classification],MATCH(SUMIFS(SL_Class[Unique ID],SL_Class[UpSys SL Material],I1179,SL_Class[UpSys Ever Previously Lead],H1179,SL_Class[DownCus SL Material],T1179),SL_Class[Unique ID],0),0)))),"Error: Invalid Column H, I, or T. Check spelling &amp; valid options (see dropdown)")</f>
        <v/>
      </c>
      <c r="AC1179" s="32"/>
      <c r="AD1179" s="31" t="b">
        <f t="shared" si="36"/>
        <v>0</v>
      </c>
      <c r="AE1179" s="31" t="b">
        <f t="shared" si="37"/>
        <v>0</v>
      </c>
    </row>
    <row r="1180" spans="1:31" ht="50.15" customHeight="1" x14ac:dyDescent="0.35">
      <c r="A1180" s="101">
        <v>1175</v>
      </c>
      <c r="B1180" s="53"/>
      <c r="C1180" s="41"/>
      <c r="D1180" s="54"/>
      <c r="E1180" s="53"/>
      <c r="F1180" s="41"/>
      <c r="G1180" s="41"/>
      <c r="H1180" s="53"/>
      <c r="I1180" s="55"/>
      <c r="J1180" s="41"/>
      <c r="K1180" s="41"/>
      <c r="L1180" s="56"/>
      <c r="M1180" s="41"/>
      <c r="N1180" s="41"/>
      <c r="O1180" s="41"/>
      <c r="P1180" s="41"/>
      <c r="Q1180" s="53"/>
      <c r="R1180" s="41"/>
      <c r="S1180" s="41"/>
      <c r="T1180" s="57"/>
      <c r="U1180" s="41"/>
      <c r="V1180" s="41"/>
      <c r="W1180" s="56"/>
      <c r="X1180" s="41"/>
      <c r="Y1180" s="58"/>
      <c r="Z1180" s="41"/>
      <c r="AA1180" s="41"/>
      <c r="AB1180" s="171" t="str" cm="1">
        <f t="array" ref="AB1180">IFERROR(IF(COUNTA('Detailed Inventory'!$B1180:$AA1180)=0,"",IF(AND($B1180="",$C1180=""),"Error: Missing Response in Column B or C",IF(OR($E1180="",$Q1180=""),"Error: Missing Response in Column E or Q",INDEX(SL_Class[Entire SL Classification],MATCH(SUMIFS(SL_Class[Unique ID],SL_Class[UpSys SL Material],I1180,SL_Class[UpSys Ever Previously Lead],H1180,SL_Class[DownCus SL Material],T1180),SL_Class[Unique ID],0),0)))),"Error: Invalid Column H, I, or T. Check spelling &amp; valid options (see dropdown)")</f>
        <v/>
      </c>
      <c r="AC1180" s="32"/>
      <c r="AD1180" s="31" t="b">
        <f t="shared" si="36"/>
        <v>0</v>
      </c>
      <c r="AE1180" s="31" t="b">
        <f t="shared" si="37"/>
        <v>0</v>
      </c>
    </row>
    <row r="1181" spans="1:31" ht="50.15" customHeight="1" x14ac:dyDescent="0.35">
      <c r="A1181" s="100">
        <v>1176</v>
      </c>
      <c r="B1181" s="53"/>
      <c r="C1181" s="41"/>
      <c r="D1181" s="54"/>
      <c r="E1181" s="53"/>
      <c r="F1181" s="41"/>
      <c r="G1181" s="41"/>
      <c r="H1181" s="53"/>
      <c r="I1181" s="55"/>
      <c r="J1181" s="41"/>
      <c r="K1181" s="41"/>
      <c r="L1181" s="56"/>
      <c r="M1181" s="41"/>
      <c r="N1181" s="41"/>
      <c r="O1181" s="41"/>
      <c r="P1181" s="41"/>
      <c r="Q1181" s="53"/>
      <c r="R1181" s="41"/>
      <c r="S1181" s="41"/>
      <c r="T1181" s="57"/>
      <c r="U1181" s="41"/>
      <c r="V1181" s="41"/>
      <c r="W1181" s="56"/>
      <c r="X1181" s="41"/>
      <c r="Y1181" s="58"/>
      <c r="Z1181" s="41"/>
      <c r="AA1181" s="41"/>
      <c r="AB1181" s="171" t="str" cm="1">
        <f t="array" ref="AB1181">IFERROR(IF(COUNTA('Detailed Inventory'!$B1181:$AA1181)=0,"",IF(AND($B1181="",$C1181=""),"Error: Missing Response in Column B or C",IF(OR($E1181="",$Q1181=""),"Error: Missing Response in Column E or Q",INDEX(SL_Class[Entire SL Classification],MATCH(SUMIFS(SL_Class[Unique ID],SL_Class[UpSys SL Material],I1181,SL_Class[UpSys Ever Previously Lead],H1181,SL_Class[DownCus SL Material],T1181),SL_Class[Unique ID],0),0)))),"Error: Invalid Column H, I, or T. Check spelling &amp; valid options (see dropdown)")</f>
        <v/>
      </c>
      <c r="AC1181" s="32"/>
      <c r="AD1181" s="31" t="b">
        <f t="shared" si="36"/>
        <v>0</v>
      </c>
      <c r="AE1181" s="31" t="b">
        <f t="shared" si="37"/>
        <v>0</v>
      </c>
    </row>
    <row r="1182" spans="1:31" ht="50.15" customHeight="1" x14ac:dyDescent="0.35">
      <c r="A1182" s="101">
        <v>1177</v>
      </c>
      <c r="B1182" s="53"/>
      <c r="C1182" s="41"/>
      <c r="D1182" s="54"/>
      <c r="E1182" s="53"/>
      <c r="F1182" s="41"/>
      <c r="G1182" s="41"/>
      <c r="H1182" s="53"/>
      <c r="I1182" s="55"/>
      <c r="J1182" s="41"/>
      <c r="K1182" s="41"/>
      <c r="L1182" s="56"/>
      <c r="M1182" s="41"/>
      <c r="N1182" s="41"/>
      <c r="O1182" s="41"/>
      <c r="P1182" s="41"/>
      <c r="Q1182" s="53"/>
      <c r="R1182" s="41"/>
      <c r="S1182" s="41"/>
      <c r="T1182" s="57"/>
      <c r="U1182" s="41"/>
      <c r="V1182" s="41"/>
      <c r="W1182" s="56"/>
      <c r="X1182" s="41"/>
      <c r="Y1182" s="58"/>
      <c r="Z1182" s="41"/>
      <c r="AA1182" s="41"/>
      <c r="AB1182" s="171" t="str" cm="1">
        <f t="array" ref="AB1182">IFERROR(IF(COUNTA('Detailed Inventory'!$B1182:$AA1182)=0,"",IF(AND($B1182="",$C1182=""),"Error: Missing Response in Column B or C",IF(OR($E1182="",$Q1182=""),"Error: Missing Response in Column E or Q",INDEX(SL_Class[Entire SL Classification],MATCH(SUMIFS(SL_Class[Unique ID],SL_Class[UpSys SL Material],I1182,SL_Class[UpSys Ever Previously Lead],H1182,SL_Class[DownCus SL Material],T1182),SL_Class[Unique ID],0),0)))),"Error: Invalid Column H, I, or T. Check spelling &amp; valid options (see dropdown)")</f>
        <v/>
      </c>
      <c r="AC1182" s="32"/>
      <c r="AD1182" s="31" t="b">
        <f t="shared" si="36"/>
        <v>0</v>
      </c>
      <c r="AE1182" s="31" t="b">
        <f t="shared" si="37"/>
        <v>0</v>
      </c>
    </row>
    <row r="1183" spans="1:31" ht="50.15" customHeight="1" x14ac:dyDescent="0.35">
      <c r="A1183" s="100">
        <v>1178</v>
      </c>
      <c r="B1183" s="53"/>
      <c r="C1183" s="41"/>
      <c r="D1183" s="54"/>
      <c r="E1183" s="53"/>
      <c r="F1183" s="41"/>
      <c r="G1183" s="41"/>
      <c r="H1183" s="53"/>
      <c r="I1183" s="55"/>
      <c r="J1183" s="41"/>
      <c r="K1183" s="41"/>
      <c r="L1183" s="56"/>
      <c r="M1183" s="41"/>
      <c r="N1183" s="41"/>
      <c r="O1183" s="41"/>
      <c r="P1183" s="41"/>
      <c r="Q1183" s="53"/>
      <c r="R1183" s="41"/>
      <c r="S1183" s="41"/>
      <c r="T1183" s="57"/>
      <c r="U1183" s="41"/>
      <c r="V1183" s="41"/>
      <c r="W1183" s="56"/>
      <c r="X1183" s="41"/>
      <c r="Y1183" s="58"/>
      <c r="Z1183" s="41"/>
      <c r="AA1183" s="41"/>
      <c r="AB1183" s="171" t="str" cm="1">
        <f t="array" ref="AB1183">IFERROR(IF(COUNTA('Detailed Inventory'!$B1183:$AA1183)=0,"",IF(AND($B1183="",$C1183=""),"Error: Missing Response in Column B or C",IF(OR($E1183="",$Q1183=""),"Error: Missing Response in Column E or Q",INDEX(SL_Class[Entire SL Classification],MATCH(SUMIFS(SL_Class[Unique ID],SL_Class[UpSys SL Material],I1183,SL_Class[UpSys Ever Previously Lead],H1183,SL_Class[DownCus SL Material],T1183),SL_Class[Unique ID],0),0)))),"Error: Invalid Column H, I, or T. Check spelling &amp; valid options (see dropdown)")</f>
        <v/>
      </c>
      <c r="AC1183" s="32"/>
      <c r="AD1183" s="31" t="b">
        <f t="shared" si="36"/>
        <v>0</v>
      </c>
      <c r="AE1183" s="31" t="b">
        <f t="shared" si="37"/>
        <v>0</v>
      </c>
    </row>
    <row r="1184" spans="1:31" ht="50.15" customHeight="1" x14ac:dyDescent="0.35">
      <c r="A1184" s="101">
        <v>1179</v>
      </c>
      <c r="B1184" s="53"/>
      <c r="C1184" s="41"/>
      <c r="D1184" s="54"/>
      <c r="E1184" s="53"/>
      <c r="F1184" s="41"/>
      <c r="G1184" s="41"/>
      <c r="H1184" s="53"/>
      <c r="I1184" s="55"/>
      <c r="J1184" s="41"/>
      <c r="K1184" s="41"/>
      <c r="L1184" s="56"/>
      <c r="M1184" s="41"/>
      <c r="N1184" s="41"/>
      <c r="O1184" s="41"/>
      <c r="P1184" s="41"/>
      <c r="Q1184" s="53"/>
      <c r="R1184" s="41"/>
      <c r="S1184" s="41"/>
      <c r="T1184" s="57"/>
      <c r="U1184" s="41"/>
      <c r="V1184" s="41"/>
      <c r="W1184" s="56"/>
      <c r="X1184" s="41"/>
      <c r="Y1184" s="58"/>
      <c r="Z1184" s="41"/>
      <c r="AA1184" s="41"/>
      <c r="AB1184" s="171" t="str" cm="1">
        <f t="array" ref="AB1184">IFERROR(IF(COUNTA('Detailed Inventory'!$B1184:$AA1184)=0,"",IF(AND($B1184="",$C1184=""),"Error: Missing Response in Column B or C",IF(OR($E1184="",$Q1184=""),"Error: Missing Response in Column E or Q",INDEX(SL_Class[Entire SL Classification],MATCH(SUMIFS(SL_Class[Unique ID],SL_Class[UpSys SL Material],I1184,SL_Class[UpSys Ever Previously Lead],H1184,SL_Class[DownCus SL Material],T1184),SL_Class[Unique ID],0),0)))),"Error: Invalid Column H, I, or T. Check spelling &amp; valid options (see dropdown)")</f>
        <v/>
      </c>
      <c r="AC1184" s="32"/>
      <c r="AD1184" s="31" t="b">
        <f t="shared" si="36"/>
        <v>0</v>
      </c>
      <c r="AE1184" s="31" t="b">
        <f t="shared" si="37"/>
        <v>0</v>
      </c>
    </row>
    <row r="1185" spans="1:31" ht="50.15" customHeight="1" x14ac:dyDescent="0.35">
      <c r="A1185" s="100">
        <v>1180</v>
      </c>
      <c r="B1185" s="53"/>
      <c r="C1185" s="41"/>
      <c r="D1185" s="54"/>
      <c r="E1185" s="53"/>
      <c r="F1185" s="41"/>
      <c r="G1185" s="41"/>
      <c r="H1185" s="53"/>
      <c r="I1185" s="55"/>
      <c r="J1185" s="41"/>
      <c r="K1185" s="41"/>
      <c r="L1185" s="56"/>
      <c r="M1185" s="41"/>
      <c r="N1185" s="41"/>
      <c r="O1185" s="41"/>
      <c r="P1185" s="41"/>
      <c r="Q1185" s="53"/>
      <c r="R1185" s="41"/>
      <c r="S1185" s="41"/>
      <c r="T1185" s="57"/>
      <c r="U1185" s="41"/>
      <c r="V1185" s="41"/>
      <c r="W1185" s="56"/>
      <c r="X1185" s="41"/>
      <c r="Y1185" s="58"/>
      <c r="Z1185" s="41"/>
      <c r="AA1185" s="41"/>
      <c r="AB1185" s="171" t="str" cm="1">
        <f t="array" ref="AB1185">IFERROR(IF(COUNTA('Detailed Inventory'!$B1185:$AA1185)=0,"",IF(AND($B1185="",$C1185=""),"Error: Missing Response in Column B or C",IF(OR($E1185="",$Q1185=""),"Error: Missing Response in Column E or Q",INDEX(SL_Class[Entire SL Classification],MATCH(SUMIFS(SL_Class[Unique ID],SL_Class[UpSys SL Material],I1185,SL_Class[UpSys Ever Previously Lead],H1185,SL_Class[DownCus SL Material],T1185),SL_Class[Unique ID],0),0)))),"Error: Invalid Column H, I, or T. Check spelling &amp; valid options (see dropdown)")</f>
        <v/>
      </c>
      <c r="AC1185" s="32"/>
      <c r="AD1185" s="31" t="b">
        <f t="shared" si="36"/>
        <v>0</v>
      </c>
      <c r="AE1185" s="31" t="b">
        <f t="shared" si="37"/>
        <v>0</v>
      </c>
    </row>
    <row r="1186" spans="1:31" ht="50.15" customHeight="1" x14ac:dyDescent="0.35">
      <c r="A1186" s="101">
        <v>1181</v>
      </c>
      <c r="B1186" s="53"/>
      <c r="C1186" s="41"/>
      <c r="D1186" s="54"/>
      <c r="E1186" s="53"/>
      <c r="F1186" s="41"/>
      <c r="G1186" s="41"/>
      <c r="H1186" s="53"/>
      <c r="I1186" s="55"/>
      <c r="J1186" s="41"/>
      <c r="K1186" s="41"/>
      <c r="L1186" s="56"/>
      <c r="M1186" s="41"/>
      <c r="N1186" s="41"/>
      <c r="O1186" s="41"/>
      <c r="P1186" s="41"/>
      <c r="Q1186" s="53"/>
      <c r="R1186" s="41"/>
      <c r="S1186" s="41"/>
      <c r="T1186" s="57"/>
      <c r="U1186" s="41"/>
      <c r="V1186" s="41"/>
      <c r="W1186" s="56"/>
      <c r="X1186" s="41"/>
      <c r="Y1186" s="58"/>
      <c r="Z1186" s="41"/>
      <c r="AA1186" s="41"/>
      <c r="AB1186" s="171" t="str" cm="1">
        <f t="array" ref="AB1186">IFERROR(IF(COUNTA('Detailed Inventory'!$B1186:$AA1186)=0,"",IF(AND($B1186="",$C1186=""),"Error: Missing Response in Column B or C",IF(OR($E1186="",$Q1186=""),"Error: Missing Response in Column E or Q",INDEX(SL_Class[Entire SL Classification],MATCH(SUMIFS(SL_Class[Unique ID],SL_Class[UpSys SL Material],I1186,SL_Class[UpSys Ever Previously Lead],H1186,SL_Class[DownCus SL Material],T1186),SL_Class[Unique ID],0),0)))),"Error: Invalid Column H, I, or T. Check spelling &amp; valid options (see dropdown)")</f>
        <v/>
      </c>
      <c r="AC1186" s="32"/>
      <c r="AD1186" s="31" t="b">
        <f t="shared" si="36"/>
        <v>0</v>
      </c>
      <c r="AE1186" s="31" t="b">
        <f t="shared" si="37"/>
        <v>0</v>
      </c>
    </row>
    <row r="1187" spans="1:31" ht="50.15" customHeight="1" x14ac:dyDescent="0.35">
      <c r="A1187" s="100">
        <v>1182</v>
      </c>
      <c r="B1187" s="53"/>
      <c r="C1187" s="41"/>
      <c r="D1187" s="54"/>
      <c r="E1187" s="53"/>
      <c r="F1187" s="41"/>
      <c r="G1187" s="41"/>
      <c r="H1187" s="53"/>
      <c r="I1187" s="55"/>
      <c r="J1187" s="41"/>
      <c r="K1187" s="41"/>
      <c r="L1187" s="56"/>
      <c r="M1187" s="41"/>
      <c r="N1187" s="41"/>
      <c r="O1187" s="41"/>
      <c r="P1187" s="41"/>
      <c r="Q1187" s="53"/>
      <c r="R1187" s="41"/>
      <c r="S1187" s="41"/>
      <c r="T1187" s="57"/>
      <c r="U1187" s="41"/>
      <c r="V1187" s="41"/>
      <c r="W1187" s="56"/>
      <c r="X1187" s="41"/>
      <c r="Y1187" s="58"/>
      <c r="Z1187" s="41"/>
      <c r="AA1187" s="41"/>
      <c r="AB1187" s="171" t="str" cm="1">
        <f t="array" ref="AB1187">IFERROR(IF(COUNTA('Detailed Inventory'!$B1187:$AA1187)=0,"",IF(AND($B1187="",$C1187=""),"Error: Missing Response in Column B or C",IF(OR($E1187="",$Q1187=""),"Error: Missing Response in Column E or Q",INDEX(SL_Class[Entire SL Classification],MATCH(SUMIFS(SL_Class[Unique ID],SL_Class[UpSys SL Material],I1187,SL_Class[UpSys Ever Previously Lead],H1187,SL_Class[DownCus SL Material],T1187),SL_Class[Unique ID],0),0)))),"Error: Invalid Column H, I, or T. Check spelling &amp; valid options (see dropdown)")</f>
        <v/>
      </c>
      <c r="AC1187" s="32"/>
      <c r="AD1187" s="31" t="b">
        <f t="shared" si="36"/>
        <v>0</v>
      </c>
      <c r="AE1187" s="31" t="b">
        <f t="shared" si="37"/>
        <v>0</v>
      </c>
    </row>
    <row r="1188" spans="1:31" ht="50.15" customHeight="1" x14ac:dyDescent="0.35">
      <c r="A1188" s="101">
        <v>1183</v>
      </c>
      <c r="B1188" s="53"/>
      <c r="C1188" s="41"/>
      <c r="D1188" s="54"/>
      <c r="E1188" s="53"/>
      <c r="F1188" s="41"/>
      <c r="G1188" s="41"/>
      <c r="H1188" s="53"/>
      <c r="I1188" s="55"/>
      <c r="J1188" s="41"/>
      <c r="K1188" s="41"/>
      <c r="L1188" s="56"/>
      <c r="M1188" s="41"/>
      <c r="N1188" s="41"/>
      <c r="O1188" s="41"/>
      <c r="P1188" s="41"/>
      <c r="Q1188" s="53"/>
      <c r="R1188" s="41"/>
      <c r="S1188" s="41"/>
      <c r="T1188" s="57"/>
      <c r="U1188" s="41"/>
      <c r="V1188" s="41"/>
      <c r="W1188" s="56"/>
      <c r="X1188" s="41"/>
      <c r="Y1188" s="58"/>
      <c r="Z1188" s="41"/>
      <c r="AA1188" s="41"/>
      <c r="AB1188" s="171" t="str" cm="1">
        <f t="array" ref="AB1188">IFERROR(IF(COUNTA('Detailed Inventory'!$B1188:$AA1188)=0,"",IF(AND($B1188="",$C1188=""),"Error: Missing Response in Column B or C",IF(OR($E1188="",$Q1188=""),"Error: Missing Response in Column E or Q",INDEX(SL_Class[Entire SL Classification],MATCH(SUMIFS(SL_Class[Unique ID],SL_Class[UpSys SL Material],I1188,SL_Class[UpSys Ever Previously Lead],H1188,SL_Class[DownCus SL Material],T1188),SL_Class[Unique ID],0),0)))),"Error: Invalid Column H, I, or T. Check spelling &amp; valid options (see dropdown)")</f>
        <v/>
      </c>
      <c r="AC1188" s="32"/>
      <c r="AD1188" s="31" t="b">
        <f t="shared" si="36"/>
        <v>0</v>
      </c>
      <c r="AE1188" s="31" t="b">
        <f t="shared" si="37"/>
        <v>0</v>
      </c>
    </row>
    <row r="1189" spans="1:31" ht="50.15" customHeight="1" x14ac:dyDescent="0.35">
      <c r="A1189" s="100">
        <v>1184</v>
      </c>
      <c r="B1189" s="53"/>
      <c r="C1189" s="41"/>
      <c r="D1189" s="54"/>
      <c r="E1189" s="53"/>
      <c r="F1189" s="41"/>
      <c r="G1189" s="41"/>
      <c r="H1189" s="53"/>
      <c r="I1189" s="55"/>
      <c r="J1189" s="41"/>
      <c r="K1189" s="41"/>
      <c r="L1189" s="56"/>
      <c r="M1189" s="41"/>
      <c r="N1189" s="41"/>
      <c r="O1189" s="41"/>
      <c r="P1189" s="41"/>
      <c r="Q1189" s="53"/>
      <c r="R1189" s="41"/>
      <c r="S1189" s="41"/>
      <c r="T1189" s="57"/>
      <c r="U1189" s="41"/>
      <c r="V1189" s="41"/>
      <c r="W1189" s="56"/>
      <c r="X1189" s="41"/>
      <c r="Y1189" s="58"/>
      <c r="Z1189" s="41"/>
      <c r="AA1189" s="41"/>
      <c r="AB1189" s="171" t="str" cm="1">
        <f t="array" ref="AB1189">IFERROR(IF(COUNTA('Detailed Inventory'!$B1189:$AA1189)=0,"",IF(AND($B1189="",$C1189=""),"Error: Missing Response in Column B or C",IF(OR($E1189="",$Q1189=""),"Error: Missing Response in Column E or Q",INDEX(SL_Class[Entire SL Classification],MATCH(SUMIFS(SL_Class[Unique ID],SL_Class[UpSys SL Material],I1189,SL_Class[UpSys Ever Previously Lead],H1189,SL_Class[DownCus SL Material],T1189),SL_Class[Unique ID],0),0)))),"Error: Invalid Column H, I, or T. Check spelling &amp; valid options (see dropdown)")</f>
        <v/>
      </c>
      <c r="AC1189" s="32"/>
      <c r="AD1189" s="31" t="b">
        <f t="shared" si="36"/>
        <v>0</v>
      </c>
      <c r="AE1189" s="31" t="b">
        <f t="shared" si="37"/>
        <v>0</v>
      </c>
    </row>
    <row r="1190" spans="1:31" ht="50.15" customHeight="1" x14ac:dyDescent="0.35">
      <c r="A1190" s="101">
        <v>1185</v>
      </c>
      <c r="B1190" s="53"/>
      <c r="C1190" s="41"/>
      <c r="D1190" s="54"/>
      <c r="E1190" s="53"/>
      <c r="F1190" s="41"/>
      <c r="G1190" s="41"/>
      <c r="H1190" s="53"/>
      <c r="I1190" s="55"/>
      <c r="J1190" s="41"/>
      <c r="K1190" s="41"/>
      <c r="L1190" s="56"/>
      <c r="M1190" s="41"/>
      <c r="N1190" s="41"/>
      <c r="O1190" s="41"/>
      <c r="P1190" s="41"/>
      <c r="Q1190" s="53"/>
      <c r="R1190" s="41"/>
      <c r="S1190" s="41"/>
      <c r="T1190" s="57"/>
      <c r="U1190" s="41"/>
      <c r="V1190" s="41"/>
      <c r="W1190" s="56"/>
      <c r="X1190" s="41"/>
      <c r="Y1190" s="58"/>
      <c r="Z1190" s="41"/>
      <c r="AA1190" s="41"/>
      <c r="AB1190" s="171" t="str" cm="1">
        <f t="array" ref="AB1190">IFERROR(IF(COUNTA('Detailed Inventory'!$B1190:$AA1190)=0,"",IF(AND($B1190="",$C1190=""),"Error: Missing Response in Column B or C",IF(OR($E1190="",$Q1190=""),"Error: Missing Response in Column E or Q",INDEX(SL_Class[Entire SL Classification],MATCH(SUMIFS(SL_Class[Unique ID],SL_Class[UpSys SL Material],I1190,SL_Class[UpSys Ever Previously Lead],H1190,SL_Class[DownCus SL Material],T1190),SL_Class[Unique ID],0),0)))),"Error: Invalid Column H, I, or T. Check spelling &amp; valid options (see dropdown)")</f>
        <v/>
      </c>
      <c r="AC1190" s="32"/>
      <c r="AD1190" s="31" t="b">
        <f t="shared" si="36"/>
        <v>0</v>
      </c>
      <c r="AE1190" s="31" t="b">
        <f t="shared" si="37"/>
        <v>0</v>
      </c>
    </row>
    <row r="1191" spans="1:31" ht="50.15" customHeight="1" x14ac:dyDescent="0.35">
      <c r="A1191" s="100">
        <v>1186</v>
      </c>
      <c r="B1191" s="53"/>
      <c r="C1191" s="41"/>
      <c r="D1191" s="54"/>
      <c r="E1191" s="53"/>
      <c r="F1191" s="41"/>
      <c r="G1191" s="41"/>
      <c r="H1191" s="53"/>
      <c r="I1191" s="55"/>
      <c r="J1191" s="41"/>
      <c r="K1191" s="41"/>
      <c r="L1191" s="56"/>
      <c r="M1191" s="41"/>
      <c r="N1191" s="41"/>
      <c r="O1191" s="41"/>
      <c r="P1191" s="41"/>
      <c r="Q1191" s="53"/>
      <c r="R1191" s="41"/>
      <c r="S1191" s="41"/>
      <c r="T1191" s="57"/>
      <c r="U1191" s="41"/>
      <c r="V1191" s="41"/>
      <c r="W1191" s="56"/>
      <c r="X1191" s="41"/>
      <c r="Y1191" s="58"/>
      <c r="Z1191" s="41"/>
      <c r="AA1191" s="41"/>
      <c r="AB1191" s="171" t="str" cm="1">
        <f t="array" ref="AB1191">IFERROR(IF(COUNTA('Detailed Inventory'!$B1191:$AA1191)=0,"",IF(AND($B1191="",$C1191=""),"Error: Missing Response in Column B or C",IF(OR($E1191="",$Q1191=""),"Error: Missing Response in Column E or Q",INDEX(SL_Class[Entire SL Classification],MATCH(SUMIFS(SL_Class[Unique ID],SL_Class[UpSys SL Material],I1191,SL_Class[UpSys Ever Previously Lead],H1191,SL_Class[DownCus SL Material],T1191),SL_Class[Unique ID],0),0)))),"Error: Invalid Column H, I, or T. Check spelling &amp; valid options (see dropdown)")</f>
        <v/>
      </c>
      <c r="AC1191" s="32"/>
      <c r="AD1191" s="31" t="b">
        <f t="shared" si="36"/>
        <v>0</v>
      </c>
      <c r="AE1191" s="31" t="b">
        <f t="shared" si="37"/>
        <v>0</v>
      </c>
    </row>
    <row r="1192" spans="1:31" ht="50.15" customHeight="1" x14ac:dyDescent="0.35">
      <c r="A1192" s="101">
        <v>1187</v>
      </c>
      <c r="B1192" s="53"/>
      <c r="C1192" s="41"/>
      <c r="D1192" s="54"/>
      <c r="E1192" s="53"/>
      <c r="F1192" s="41"/>
      <c r="G1192" s="41"/>
      <c r="H1192" s="53"/>
      <c r="I1192" s="55"/>
      <c r="J1192" s="41"/>
      <c r="K1192" s="41"/>
      <c r="L1192" s="56"/>
      <c r="M1192" s="41"/>
      <c r="N1192" s="41"/>
      <c r="O1192" s="41"/>
      <c r="P1192" s="41"/>
      <c r="Q1192" s="53"/>
      <c r="R1192" s="41"/>
      <c r="S1192" s="41"/>
      <c r="T1192" s="57"/>
      <c r="U1192" s="41"/>
      <c r="V1192" s="41"/>
      <c r="W1192" s="56"/>
      <c r="X1192" s="41"/>
      <c r="Y1192" s="58"/>
      <c r="Z1192" s="41"/>
      <c r="AA1192" s="41"/>
      <c r="AB1192" s="171" t="str" cm="1">
        <f t="array" ref="AB1192">IFERROR(IF(COUNTA('Detailed Inventory'!$B1192:$AA1192)=0,"",IF(AND($B1192="",$C1192=""),"Error: Missing Response in Column B or C",IF(OR($E1192="",$Q1192=""),"Error: Missing Response in Column E or Q",INDEX(SL_Class[Entire SL Classification],MATCH(SUMIFS(SL_Class[Unique ID],SL_Class[UpSys SL Material],I1192,SL_Class[UpSys Ever Previously Lead],H1192,SL_Class[DownCus SL Material],T1192),SL_Class[Unique ID],0),0)))),"Error: Invalid Column H, I, or T. Check spelling &amp; valid options (see dropdown)")</f>
        <v/>
      </c>
      <c r="AC1192" s="32"/>
      <c r="AD1192" s="31" t="b">
        <f t="shared" si="36"/>
        <v>0</v>
      </c>
      <c r="AE1192" s="31" t="b">
        <f t="shared" si="37"/>
        <v>0</v>
      </c>
    </row>
    <row r="1193" spans="1:31" ht="50.15" customHeight="1" x14ac:dyDescent="0.35">
      <c r="A1193" s="100">
        <v>1188</v>
      </c>
      <c r="B1193" s="53"/>
      <c r="C1193" s="41"/>
      <c r="D1193" s="54"/>
      <c r="E1193" s="53"/>
      <c r="F1193" s="41"/>
      <c r="G1193" s="41"/>
      <c r="H1193" s="53"/>
      <c r="I1193" s="55"/>
      <c r="J1193" s="41"/>
      <c r="K1193" s="41"/>
      <c r="L1193" s="56"/>
      <c r="M1193" s="41"/>
      <c r="N1193" s="41"/>
      <c r="O1193" s="41"/>
      <c r="P1193" s="41"/>
      <c r="Q1193" s="53"/>
      <c r="R1193" s="41"/>
      <c r="S1193" s="41"/>
      <c r="T1193" s="57"/>
      <c r="U1193" s="41"/>
      <c r="V1193" s="41"/>
      <c r="W1193" s="56"/>
      <c r="X1193" s="41"/>
      <c r="Y1193" s="58"/>
      <c r="Z1193" s="41"/>
      <c r="AA1193" s="41"/>
      <c r="AB1193" s="171" t="str" cm="1">
        <f t="array" ref="AB1193">IFERROR(IF(COUNTA('Detailed Inventory'!$B1193:$AA1193)=0,"",IF(AND($B1193="",$C1193=""),"Error: Missing Response in Column B or C",IF(OR($E1193="",$Q1193=""),"Error: Missing Response in Column E or Q",INDEX(SL_Class[Entire SL Classification],MATCH(SUMIFS(SL_Class[Unique ID],SL_Class[UpSys SL Material],I1193,SL_Class[UpSys Ever Previously Lead],H1193,SL_Class[DownCus SL Material],T1193),SL_Class[Unique ID],0),0)))),"Error: Invalid Column H, I, or T. Check spelling &amp; valid options (see dropdown)")</f>
        <v/>
      </c>
      <c r="AC1193" s="32"/>
      <c r="AD1193" s="31" t="b">
        <f t="shared" si="36"/>
        <v>0</v>
      </c>
      <c r="AE1193" s="31" t="b">
        <f t="shared" si="37"/>
        <v>0</v>
      </c>
    </row>
    <row r="1194" spans="1:31" ht="50.15" customHeight="1" x14ac:dyDescent="0.35">
      <c r="A1194" s="101">
        <v>1189</v>
      </c>
      <c r="B1194" s="53"/>
      <c r="C1194" s="41"/>
      <c r="D1194" s="54"/>
      <c r="E1194" s="53"/>
      <c r="F1194" s="41"/>
      <c r="G1194" s="41"/>
      <c r="H1194" s="53"/>
      <c r="I1194" s="55"/>
      <c r="J1194" s="41"/>
      <c r="K1194" s="41"/>
      <c r="L1194" s="56"/>
      <c r="M1194" s="41"/>
      <c r="N1194" s="41"/>
      <c r="O1194" s="41"/>
      <c r="P1194" s="41"/>
      <c r="Q1194" s="53"/>
      <c r="R1194" s="41"/>
      <c r="S1194" s="41"/>
      <c r="T1194" s="57"/>
      <c r="U1194" s="41"/>
      <c r="V1194" s="41"/>
      <c r="W1194" s="56"/>
      <c r="X1194" s="41"/>
      <c r="Y1194" s="58"/>
      <c r="Z1194" s="41"/>
      <c r="AA1194" s="41"/>
      <c r="AB1194" s="171" t="str" cm="1">
        <f t="array" ref="AB1194">IFERROR(IF(COUNTA('Detailed Inventory'!$B1194:$AA1194)=0,"",IF(AND($B1194="",$C1194=""),"Error: Missing Response in Column B or C",IF(OR($E1194="",$Q1194=""),"Error: Missing Response in Column E or Q",INDEX(SL_Class[Entire SL Classification],MATCH(SUMIFS(SL_Class[Unique ID],SL_Class[UpSys SL Material],I1194,SL_Class[UpSys Ever Previously Lead],H1194,SL_Class[DownCus SL Material],T1194),SL_Class[Unique ID],0),0)))),"Error: Invalid Column H, I, or T. Check spelling &amp; valid options (see dropdown)")</f>
        <v/>
      </c>
      <c r="AC1194" s="32"/>
      <c r="AD1194" s="31" t="b">
        <f t="shared" si="36"/>
        <v>0</v>
      </c>
      <c r="AE1194" s="31" t="b">
        <f t="shared" si="37"/>
        <v>0</v>
      </c>
    </row>
    <row r="1195" spans="1:31" ht="50.15" customHeight="1" x14ac:dyDescent="0.35">
      <c r="A1195" s="100">
        <v>1190</v>
      </c>
      <c r="B1195" s="53"/>
      <c r="C1195" s="41"/>
      <c r="D1195" s="54"/>
      <c r="E1195" s="53"/>
      <c r="F1195" s="41"/>
      <c r="G1195" s="41"/>
      <c r="H1195" s="53"/>
      <c r="I1195" s="55"/>
      <c r="J1195" s="41"/>
      <c r="K1195" s="41"/>
      <c r="L1195" s="56"/>
      <c r="M1195" s="41"/>
      <c r="N1195" s="41"/>
      <c r="O1195" s="41"/>
      <c r="P1195" s="41"/>
      <c r="Q1195" s="53"/>
      <c r="R1195" s="41"/>
      <c r="S1195" s="41"/>
      <c r="T1195" s="57"/>
      <c r="U1195" s="41"/>
      <c r="V1195" s="41"/>
      <c r="W1195" s="56"/>
      <c r="X1195" s="41"/>
      <c r="Y1195" s="58"/>
      <c r="Z1195" s="41"/>
      <c r="AA1195" s="41"/>
      <c r="AB1195" s="171" t="str" cm="1">
        <f t="array" ref="AB1195">IFERROR(IF(COUNTA('Detailed Inventory'!$B1195:$AA1195)=0,"",IF(AND($B1195="",$C1195=""),"Error: Missing Response in Column B or C",IF(OR($E1195="",$Q1195=""),"Error: Missing Response in Column E or Q",INDEX(SL_Class[Entire SL Classification],MATCH(SUMIFS(SL_Class[Unique ID],SL_Class[UpSys SL Material],I1195,SL_Class[UpSys Ever Previously Lead],H1195,SL_Class[DownCus SL Material],T1195),SL_Class[Unique ID],0),0)))),"Error: Invalid Column H, I, or T. Check spelling &amp; valid options (see dropdown)")</f>
        <v/>
      </c>
      <c r="AC1195" s="32"/>
      <c r="AD1195" s="31" t="b">
        <f t="shared" si="36"/>
        <v>0</v>
      </c>
      <c r="AE1195" s="31" t="b">
        <f t="shared" si="37"/>
        <v>0</v>
      </c>
    </row>
    <row r="1196" spans="1:31" ht="50.15" customHeight="1" x14ac:dyDescent="0.35">
      <c r="A1196" s="101">
        <v>1191</v>
      </c>
      <c r="B1196" s="53"/>
      <c r="C1196" s="41"/>
      <c r="D1196" s="54"/>
      <c r="E1196" s="53"/>
      <c r="F1196" s="41"/>
      <c r="G1196" s="41"/>
      <c r="H1196" s="53"/>
      <c r="I1196" s="55"/>
      <c r="J1196" s="41"/>
      <c r="K1196" s="41"/>
      <c r="L1196" s="56"/>
      <c r="M1196" s="41"/>
      <c r="N1196" s="41"/>
      <c r="O1196" s="41"/>
      <c r="P1196" s="41"/>
      <c r="Q1196" s="53"/>
      <c r="R1196" s="41"/>
      <c r="S1196" s="41"/>
      <c r="T1196" s="57"/>
      <c r="U1196" s="41"/>
      <c r="V1196" s="41"/>
      <c r="W1196" s="56"/>
      <c r="X1196" s="41"/>
      <c r="Y1196" s="58"/>
      <c r="Z1196" s="41"/>
      <c r="AA1196" s="41"/>
      <c r="AB1196" s="171" t="str" cm="1">
        <f t="array" ref="AB1196">IFERROR(IF(COUNTA('Detailed Inventory'!$B1196:$AA1196)=0,"",IF(AND($B1196="",$C1196=""),"Error: Missing Response in Column B or C",IF(OR($E1196="",$Q1196=""),"Error: Missing Response in Column E or Q",INDEX(SL_Class[Entire SL Classification],MATCH(SUMIFS(SL_Class[Unique ID],SL_Class[UpSys SL Material],I1196,SL_Class[UpSys Ever Previously Lead],H1196,SL_Class[DownCus SL Material],T1196),SL_Class[Unique ID],0),0)))),"Error: Invalid Column H, I, or T. Check spelling &amp; valid options (see dropdown)")</f>
        <v/>
      </c>
      <c r="AC1196" s="32"/>
      <c r="AD1196" s="31" t="b">
        <f t="shared" si="36"/>
        <v>0</v>
      </c>
      <c r="AE1196" s="31" t="b">
        <f t="shared" si="37"/>
        <v>0</v>
      </c>
    </row>
    <row r="1197" spans="1:31" ht="50.15" customHeight="1" x14ac:dyDescent="0.35">
      <c r="A1197" s="100">
        <v>1192</v>
      </c>
      <c r="B1197" s="53"/>
      <c r="C1197" s="41"/>
      <c r="D1197" s="54"/>
      <c r="E1197" s="53"/>
      <c r="F1197" s="41"/>
      <c r="G1197" s="41"/>
      <c r="H1197" s="53"/>
      <c r="I1197" s="55"/>
      <c r="J1197" s="41"/>
      <c r="K1197" s="41"/>
      <c r="L1197" s="56"/>
      <c r="M1197" s="41"/>
      <c r="N1197" s="41"/>
      <c r="O1197" s="41"/>
      <c r="P1197" s="41"/>
      <c r="Q1197" s="53"/>
      <c r="R1197" s="41"/>
      <c r="S1197" s="41"/>
      <c r="T1197" s="57"/>
      <c r="U1197" s="41"/>
      <c r="V1197" s="41"/>
      <c r="W1197" s="56"/>
      <c r="X1197" s="41"/>
      <c r="Y1197" s="58"/>
      <c r="Z1197" s="41"/>
      <c r="AA1197" s="41"/>
      <c r="AB1197" s="171" t="str" cm="1">
        <f t="array" ref="AB1197">IFERROR(IF(COUNTA('Detailed Inventory'!$B1197:$AA1197)=0,"",IF(AND($B1197="",$C1197=""),"Error: Missing Response in Column B or C",IF(OR($E1197="",$Q1197=""),"Error: Missing Response in Column E or Q",INDEX(SL_Class[Entire SL Classification],MATCH(SUMIFS(SL_Class[Unique ID],SL_Class[UpSys SL Material],I1197,SL_Class[UpSys Ever Previously Lead],H1197,SL_Class[DownCus SL Material],T1197),SL_Class[Unique ID],0),0)))),"Error: Invalid Column H, I, or T. Check spelling &amp; valid options (see dropdown)")</f>
        <v/>
      </c>
      <c r="AC1197" s="32"/>
      <c r="AD1197" s="31" t="b">
        <f t="shared" si="36"/>
        <v>0</v>
      </c>
      <c r="AE1197" s="31" t="b">
        <f t="shared" si="37"/>
        <v>0</v>
      </c>
    </row>
    <row r="1198" spans="1:31" ht="50.15" customHeight="1" x14ac:dyDescent="0.35">
      <c r="A1198" s="101">
        <v>1193</v>
      </c>
      <c r="B1198" s="53"/>
      <c r="C1198" s="41"/>
      <c r="D1198" s="54"/>
      <c r="E1198" s="53"/>
      <c r="F1198" s="41"/>
      <c r="G1198" s="41"/>
      <c r="H1198" s="53"/>
      <c r="I1198" s="55"/>
      <c r="J1198" s="41"/>
      <c r="K1198" s="41"/>
      <c r="L1198" s="56"/>
      <c r="M1198" s="41"/>
      <c r="N1198" s="41"/>
      <c r="O1198" s="41"/>
      <c r="P1198" s="41"/>
      <c r="Q1198" s="53"/>
      <c r="R1198" s="41"/>
      <c r="S1198" s="41"/>
      <c r="T1198" s="57"/>
      <c r="U1198" s="41"/>
      <c r="V1198" s="41"/>
      <c r="W1198" s="56"/>
      <c r="X1198" s="41"/>
      <c r="Y1198" s="58"/>
      <c r="Z1198" s="41"/>
      <c r="AA1198" s="41"/>
      <c r="AB1198" s="171" t="str" cm="1">
        <f t="array" ref="AB1198">IFERROR(IF(COUNTA('Detailed Inventory'!$B1198:$AA1198)=0,"",IF(AND($B1198="",$C1198=""),"Error: Missing Response in Column B or C",IF(OR($E1198="",$Q1198=""),"Error: Missing Response in Column E or Q",INDEX(SL_Class[Entire SL Classification],MATCH(SUMIFS(SL_Class[Unique ID],SL_Class[UpSys SL Material],I1198,SL_Class[UpSys Ever Previously Lead],H1198,SL_Class[DownCus SL Material],T1198),SL_Class[Unique ID],0),0)))),"Error: Invalid Column H, I, or T. Check spelling &amp; valid options (see dropdown)")</f>
        <v/>
      </c>
      <c r="AC1198" s="32"/>
      <c r="AD1198" s="31" t="b">
        <f t="shared" si="36"/>
        <v>0</v>
      </c>
      <c r="AE1198" s="31" t="b">
        <f t="shared" si="37"/>
        <v>0</v>
      </c>
    </row>
    <row r="1199" spans="1:31" ht="50.15" customHeight="1" x14ac:dyDescent="0.35">
      <c r="A1199" s="100">
        <v>1194</v>
      </c>
      <c r="B1199" s="53"/>
      <c r="C1199" s="41"/>
      <c r="D1199" s="54"/>
      <c r="E1199" s="53"/>
      <c r="F1199" s="41"/>
      <c r="G1199" s="41"/>
      <c r="H1199" s="53"/>
      <c r="I1199" s="55"/>
      <c r="J1199" s="41"/>
      <c r="K1199" s="41"/>
      <c r="L1199" s="56"/>
      <c r="M1199" s="41"/>
      <c r="N1199" s="41"/>
      <c r="O1199" s="41"/>
      <c r="P1199" s="41"/>
      <c r="Q1199" s="53"/>
      <c r="R1199" s="41"/>
      <c r="S1199" s="41"/>
      <c r="T1199" s="57"/>
      <c r="U1199" s="41"/>
      <c r="V1199" s="41"/>
      <c r="W1199" s="56"/>
      <c r="X1199" s="41"/>
      <c r="Y1199" s="58"/>
      <c r="Z1199" s="41"/>
      <c r="AA1199" s="41"/>
      <c r="AB1199" s="171" t="str" cm="1">
        <f t="array" ref="AB1199">IFERROR(IF(COUNTA('Detailed Inventory'!$B1199:$AA1199)=0,"",IF(AND($B1199="",$C1199=""),"Error: Missing Response in Column B or C",IF(OR($E1199="",$Q1199=""),"Error: Missing Response in Column E or Q",INDEX(SL_Class[Entire SL Classification],MATCH(SUMIFS(SL_Class[Unique ID],SL_Class[UpSys SL Material],I1199,SL_Class[UpSys Ever Previously Lead],H1199,SL_Class[DownCus SL Material],T1199),SL_Class[Unique ID],0),0)))),"Error: Invalid Column H, I, or T. Check spelling &amp; valid options (see dropdown)")</f>
        <v/>
      </c>
      <c r="AC1199" s="32"/>
      <c r="AD1199" s="31" t="b">
        <f t="shared" si="36"/>
        <v>0</v>
      </c>
      <c r="AE1199" s="31" t="b">
        <f t="shared" si="37"/>
        <v>0</v>
      </c>
    </row>
    <row r="1200" spans="1:31" ht="50.15" customHeight="1" x14ac:dyDescent="0.35">
      <c r="A1200" s="101">
        <v>1195</v>
      </c>
      <c r="B1200" s="53"/>
      <c r="C1200" s="41"/>
      <c r="D1200" s="54"/>
      <c r="E1200" s="53"/>
      <c r="F1200" s="41"/>
      <c r="G1200" s="41"/>
      <c r="H1200" s="53"/>
      <c r="I1200" s="55"/>
      <c r="J1200" s="41"/>
      <c r="K1200" s="41"/>
      <c r="L1200" s="56"/>
      <c r="M1200" s="41"/>
      <c r="N1200" s="41"/>
      <c r="O1200" s="41"/>
      <c r="P1200" s="41"/>
      <c r="Q1200" s="53"/>
      <c r="R1200" s="41"/>
      <c r="S1200" s="41"/>
      <c r="T1200" s="57"/>
      <c r="U1200" s="41"/>
      <c r="V1200" s="41"/>
      <c r="W1200" s="56"/>
      <c r="X1200" s="41"/>
      <c r="Y1200" s="58"/>
      <c r="Z1200" s="41"/>
      <c r="AA1200" s="41"/>
      <c r="AB1200" s="171" t="str" cm="1">
        <f t="array" ref="AB1200">IFERROR(IF(COUNTA('Detailed Inventory'!$B1200:$AA1200)=0,"",IF(AND($B1200="",$C1200=""),"Error: Missing Response in Column B or C",IF(OR($E1200="",$Q1200=""),"Error: Missing Response in Column E or Q",INDEX(SL_Class[Entire SL Classification],MATCH(SUMIFS(SL_Class[Unique ID],SL_Class[UpSys SL Material],I1200,SL_Class[UpSys Ever Previously Lead],H1200,SL_Class[DownCus SL Material],T1200),SL_Class[Unique ID],0),0)))),"Error: Invalid Column H, I, or T. Check spelling &amp; valid options (see dropdown)")</f>
        <v/>
      </c>
      <c r="AC1200" s="32"/>
      <c r="AD1200" s="31" t="b">
        <f t="shared" si="36"/>
        <v>0</v>
      </c>
      <c r="AE1200" s="31" t="b">
        <f t="shared" si="37"/>
        <v>0</v>
      </c>
    </row>
    <row r="1201" spans="1:31" ht="50.15" customHeight="1" x14ac:dyDescent="0.35">
      <c r="A1201" s="100">
        <v>1196</v>
      </c>
      <c r="B1201" s="53"/>
      <c r="C1201" s="41"/>
      <c r="D1201" s="54"/>
      <c r="E1201" s="53"/>
      <c r="F1201" s="41"/>
      <c r="G1201" s="41"/>
      <c r="H1201" s="53"/>
      <c r="I1201" s="55"/>
      <c r="J1201" s="41"/>
      <c r="K1201" s="41"/>
      <c r="L1201" s="56"/>
      <c r="M1201" s="41"/>
      <c r="N1201" s="41"/>
      <c r="O1201" s="41"/>
      <c r="P1201" s="41"/>
      <c r="Q1201" s="53"/>
      <c r="R1201" s="41"/>
      <c r="S1201" s="41"/>
      <c r="T1201" s="57"/>
      <c r="U1201" s="41"/>
      <c r="V1201" s="41"/>
      <c r="W1201" s="56"/>
      <c r="X1201" s="41"/>
      <c r="Y1201" s="58"/>
      <c r="Z1201" s="41"/>
      <c r="AA1201" s="41"/>
      <c r="AB1201" s="171" t="str" cm="1">
        <f t="array" ref="AB1201">IFERROR(IF(COUNTA('Detailed Inventory'!$B1201:$AA1201)=0,"",IF(AND($B1201="",$C1201=""),"Error: Missing Response in Column B or C",IF(OR($E1201="",$Q1201=""),"Error: Missing Response in Column E or Q",INDEX(SL_Class[Entire SL Classification],MATCH(SUMIFS(SL_Class[Unique ID],SL_Class[UpSys SL Material],I1201,SL_Class[UpSys Ever Previously Lead],H1201,SL_Class[DownCus SL Material],T1201),SL_Class[Unique ID],0),0)))),"Error: Invalid Column H, I, or T. Check spelling &amp; valid options (see dropdown)")</f>
        <v/>
      </c>
      <c r="AC1201" s="32"/>
      <c r="AD1201" s="31" t="b">
        <f t="shared" si="36"/>
        <v>0</v>
      </c>
      <c r="AE1201" s="31" t="b">
        <f t="shared" si="37"/>
        <v>0</v>
      </c>
    </row>
    <row r="1202" spans="1:31" ht="50.15" customHeight="1" x14ac:dyDescent="0.35">
      <c r="A1202" s="101">
        <v>1197</v>
      </c>
      <c r="B1202" s="53"/>
      <c r="C1202" s="41"/>
      <c r="D1202" s="54"/>
      <c r="E1202" s="53"/>
      <c r="F1202" s="41"/>
      <c r="G1202" s="41"/>
      <c r="H1202" s="53"/>
      <c r="I1202" s="55"/>
      <c r="J1202" s="41"/>
      <c r="K1202" s="41"/>
      <c r="L1202" s="56"/>
      <c r="M1202" s="41"/>
      <c r="N1202" s="41"/>
      <c r="O1202" s="41"/>
      <c r="P1202" s="41"/>
      <c r="Q1202" s="53"/>
      <c r="R1202" s="41"/>
      <c r="S1202" s="41"/>
      <c r="T1202" s="57"/>
      <c r="U1202" s="41"/>
      <c r="V1202" s="41"/>
      <c r="W1202" s="56"/>
      <c r="X1202" s="41"/>
      <c r="Y1202" s="58"/>
      <c r="Z1202" s="41"/>
      <c r="AA1202" s="41"/>
      <c r="AB1202" s="171" t="str" cm="1">
        <f t="array" ref="AB1202">IFERROR(IF(COUNTA('Detailed Inventory'!$B1202:$AA1202)=0,"",IF(AND($B1202="",$C1202=""),"Error: Missing Response in Column B or C",IF(OR($E1202="",$Q1202=""),"Error: Missing Response in Column E or Q",INDEX(SL_Class[Entire SL Classification],MATCH(SUMIFS(SL_Class[Unique ID],SL_Class[UpSys SL Material],I1202,SL_Class[UpSys Ever Previously Lead],H1202,SL_Class[DownCus SL Material],T1202),SL_Class[Unique ID],0),0)))),"Error: Invalid Column H, I, or T. Check spelling &amp; valid options (see dropdown)")</f>
        <v/>
      </c>
      <c r="AC1202" s="32"/>
      <c r="AD1202" s="31" t="b">
        <f t="shared" si="36"/>
        <v>0</v>
      </c>
      <c r="AE1202" s="31" t="b">
        <f t="shared" si="37"/>
        <v>0</v>
      </c>
    </row>
    <row r="1203" spans="1:31" ht="50.15" customHeight="1" x14ac:dyDescent="0.35">
      <c r="A1203" s="100">
        <v>1198</v>
      </c>
      <c r="B1203" s="53"/>
      <c r="C1203" s="41"/>
      <c r="D1203" s="54"/>
      <c r="E1203" s="53"/>
      <c r="F1203" s="41"/>
      <c r="G1203" s="41"/>
      <c r="H1203" s="53"/>
      <c r="I1203" s="55"/>
      <c r="J1203" s="41"/>
      <c r="K1203" s="41"/>
      <c r="L1203" s="56"/>
      <c r="M1203" s="41"/>
      <c r="N1203" s="41"/>
      <c r="O1203" s="41"/>
      <c r="P1203" s="41"/>
      <c r="Q1203" s="53"/>
      <c r="R1203" s="41"/>
      <c r="S1203" s="41"/>
      <c r="T1203" s="57"/>
      <c r="U1203" s="41"/>
      <c r="V1203" s="41"/>
      <c r="W1203" s="56"/>
      <c r="X1203" s="41"/>
      <c r="Y1203" s="58"/>
      <c r="Z1203" s="41"/>
      <c r="AA1203" s="41"/>
      <c r="AB1203" s="171" t="str" cm="1">
        <f t="array" ref="AB1203">IFERROR(IF(COUNTA('Detailed Inventory'!$B1203:$AA1203)=0,"",IF(AND($B1203="",$C1203=""),"Error: Missing Response in Column B or C",IF(OR($E1203="",$Q1203=""),"Error: Missing Response in Column E or Q",INDEX(SL_Class[Entire SL Classification],MATCH(SUMIFS(SL_Class[Unique ID],SL_Class[UpSys SL Material],I1203,SL_Class[UpSys Ever Previously Lead],H1203,SL_Class[DownCus SL Material],T1203),SL_Class[Unique ID],0),0)))),"Error: Invalid Column H, I, or T. Check spelling &amp; valid options (see dropdown)")</f>
        <v/>
      </c>
      <c r="AC1203" s="32"/>
      <c r="AD1203" s="31" t="b">
        <f t="shared" si="36"/>
        <v>0</v>
      </c>
      <c r="AE1203" s="31" t="b">
        <f t="shared" si="37"/>
        <v>0</v>
      </c>
    </row>
    <row r="1204" spans="1:31" ht="50.15" customHeight="1" x14ac:dyDescent="0.35">
      <c r="A1204" s="101">
        <v>1199</v>
      </c>
      <c r="B1204" s="53"/>
      <c r="C1204" s="41"/>
      <c r="D1204" s="54"/>
      <c r="E1204" s="53"/>
      <c r="F1204" s="41"/>
      <c r="G1204" s="41"/>
      <c r="H1204" s="53"/>
      <c r="I1204" s="55"/>
      <c r="J1204" s="41"/>
      <c r="K1204" s="41"/>
      <c r="L1204" s="56"/>
      <c r="M1204" s="41"/>
      <c r="N1204" s="41"/>
      <c r="O1204" s="41"/>
      <c r="P1204" s="41"/>
      <c r="Q1204" s="53"/>
      <c r="R1204" s="41"/>
      <c r="S1204" s="41"/>
      <c r="T1204" s="57"/>
      <c r="U1204" s="41"/>
      <c r="V1204" s="41"/>
      <c r="W1204" s="56"/>
      <c r="X1204" s="41"/>
      <c r="Y1204" s="58"/>
      <c r="Z1204" s="41"/>
      <c r="AA1204" s="41"/>
      <c r="AB1204" s="171" t="str" cm="1">
        <f t="array" ref="AB1204">IFERROR(IF(COUNTA('Detailed Inventory'!$B1204:$AA1204)=0,"",IF(AND($B1204="",$C1204=""),"Error: Missing Response in Column B or C",IF(OR($E1204="",$Q1204=""),"Error: Missing Response in Column E or Q",INDEX(SL_Class[Entire SL Classification],MATCH(SUMIFS(SL_Class[Unique ID],SL_Class[UpSys SL Material],I1204,SL_Class[UpSys Ever Previously Lead],H1204,SL_Class[DownCus SL Material],T1204),SL_Class[Unique ID],0),0)))),"Error: Invalid Column H, I, or T. Check spelling &amp; valid options (see dropdown)")</f>
        <v/>
      </c>
      <c r="AC1204" s="32"/>
      <c r="AD1204" s="31" t="b">
        <f t="shared" si="36"/>
        <v>0</v>
      </c>
      <c r="AE1204" s="31" t="b">
        <f t="shared" si="37"/>
        <v>0</v>
      </c>
    </row>
    <row r="1205" spans="1:31" ht="50.15" customHeight="1" x14ac:dyDescent="0.35">
      <c r="A1205" s="100">
        <v>1200</v>
      </c>
      <c r="B1205" s="53"/>
      <c r="C1205" s="41"/>
      <c r="D1205" s="54"/>
      <c r="E1205" s="53"/>
      <c r="F1205" s="41"/>
      <c r="G1205" s="41"/>
      <c r="H1205" s="53"/>
      <c r="I1205" s="55"/>
      <c r="J1205" s="41"/>
      <c r="K1205" s="41"/>
      <c r="L1205" s="56"/>
      <c r="M1205" s="41"/>
      <c r="N1205" s="41"/>
      <c r="O1205" s="41"/>
      <c r="P1205" s="41"/>
      <c r="Q1205" s="53"/>
      <c r="R1205" s="41"/>
      <c r="S1205" s="41"/>
      <c r="T1205" s="57"/>
      <c r="U1205" s="41"/>
      <c r="V1205" s="41"/>
      <c r="W1205" s="56"/>
      <c r="X1205" s="41"/>
      <c r="Y1205" s="58"/>
      <c r="Z1205" s="41"/>
      <c r="AA1205" s="41"/>
      <c r="AB1205" s="171" t="str" cm="1">
        <f t="array" ref="AB1205">IFERROR(IF(COUNTA('Detailed Inventory'!$B1205:$AA1205)=0,"",IF(AND($B1205="",$C1205=""),"Error: Missing Response in Column B or C",IF(OR($E1205="",$Q1205=""),"Error: Missing Response in Column E or Q",INDEX(SL_Class[Entire SL Classification],MATCH(SUMIFS(SL_Class[Unique ID],SL_Class[UpSys SL Material],I1205,SL_Class[UpSys Ever Previously Lead],H1205,SL_Class[DownCus SL Material],T1205),SL_Class[Unique ID],0),0)))),"Error: Invalid Column H, I, or T. Check spelling &amp; valid options (see dropdown)")</f>
        <v/>
      </c>
      <c r="AC1205" s="32"/>
      <c r="AD1205" s="31" t="b">
        <f t="shared" si="36"/>
        <v>0</v>
      </c>
      <c r="AE1205" s="31" t="b">
        <f t="shared" si="37"/>
        <v>0</v>
      </c>
    </row>
    <row r="1206" spans="1:31" ht="50.15" customHeight="1" x14ac:dyDescent="0.35">
      <c r="A1206" s="101">
        <v>1201</v>
      </c>
      <c r="B1206" s="53"/>
      <c r="C1206" s="41"/>
      <c r="D1206" s="54"/>
      <c r="E1206" s="53"/>
      <c r="F1206" s="41"/>
      <c r="G1206" s="41"/>
      <c r="H1206" s="53"/>
      <c r="I1206" s="55"/>
      <c r="J1206" s="41"/>
      <c r="K1206" s="41"/>
      <c r="L1206" s="56"/>
      <c r="M1206" s="41"/>
      <c r="N1206" s="41"/>
      <c r="O1206" s="41"/>
      <c r="P1206" s="41"/>
      <c r="Q1206" s="53"/>
      <c r="R1206" s="41"/>
      <c r="S1206" s="41"/>
      <c r="T1206" s="57"/>
      <c r="U1206" s="41"/>
      <c r="V1206" s="41"/>
      <c r="W1206" s="56"/>
      <c r="X1206" s="41"/>
      <c r="Y1206" s="58"/>
      <c r="Z1206" s="41"/>
      <c r="AA1206" s="41"/>
      <c r="AB1206" s="171" t="str" cm="1">
        <f t="array" ref="AB1206">IFERROR(IF(COUNTA('Detailed Inventory'!$B1206:$AA1206)=0,"",IF(AND($B1206="",$C1206=""),"Error: Missing Response in Column B or C",IF(OR($E1206="",$Q1206=""),"Error: Missing Response in Column E or Q",INDEX(SL_Class[Entire SL Classification],MATCH(SUMIFS(SL_Class[Unique ID],SL_Class[UpSys SL Material],I1206,SL_Class[UpSys Ever Previously Lead],H1206,SL_Class[DownCus SL Material],T1206),SL_Class[Unique ID],0),0)))),"Error: Invalid Column H, I, or T. Check spelling &amp; valid options (see dropdown)")</f>
        <v/>
      </c>
      <c r="AC1206" s="32"/>
      <c r="AD1206" s="31" t="b">
        <f t="shared" si="36"/>
        <v>0</v>
      </c>
      <c r="AE1206" s="31" t="b">
        <f t="shared" si="37"/>
        <v>0</v>
      </c>
    </row>
    <row r="1207" spans="1:31" ht="50.15" customHeight="1" x14ac:dyDescent="0.35">
      <c r="A1207" s="100">
        <v>1202</v>
      </c>
      <c r="B1207" s="53"/>
      <c r="C1207" s="41"/>
      <c r="D1207" s="54"/>
      <c r="E1207" s="53"/>
      <c r="F1207" s="41"/>
      <c r="G1207" s="41"/>
      <c r="H1207" s="53"/>
      <c r="I1207" s="55"/>
      <c r="J1207" s="41"/>
      <c r="K1207" s="41"/>
      <c r="L1207" s="56"/>
      <c r="M1207" s="41"/>
      <c r="N1207" s="41"/>
      <c r="O1207" s="41"/>
      <c r="P1207" s="41"/>
      <c r="Q1207" s="53"/>
      <c r="R1207" s="41"/>
      <c r="S1207" s="41"/>
      <c r="T1207" s="57"/>
      <c r="U1207" s="41"/>
      <c r="V1207" s="41"/>
      <c r="W1207" s="56"/>
      <c r="X1207" s="41"/>
      <c r="Y1207" s="58"/>
      <c r="Z1207" s="41"/>
      <c r="AA1207" s="41"/>
      <c r="AB1207" s="171" t="str" cm="1">
        <f t="array" ref="AB1207">IFERROR(IF(COUNTA('Detailed Inventory'!$B1207:$AA1207)=0,"",IF(AND($B1207="",$C1207=""),"Error: Missing Response in Column B or C",IF(OR($E1207="",$Q1207=""),"Error: Missing Response in Column E or Q",INDEX(SL_Class[Entire SL Classification],MATCH(SUMIFS(SL_Class[Unique ID],SL_Class[UpSys SL Material],I1207,SL_Class[UpSys Ever Previously Lead],H1207,SL_Class[DownCus SL Material],T1207),SL_Class[Unique ID],0),0)))),"Error: Invalid Column H, I, or T. Check spelling &amp; valid options (see dropdown)")</f>
        <v/>
      </c>
      <c r="AC1207" s="32"/>
      <c r="AD1207" s="31" t="b">
        <f t="shared" si="36"/>
        <v>0</v>
      </c>
      <c r="AE1207" s="31" t="b">
        <f t="shared" si="37"/>
        <v>0</v>
      </c>
    </row>
    <row r="1208" spans="1:31" ht="50.15" customHeight="1" x14ac:dyDescent="0.35">
      <c r="A1208" s="101">
        <v>1203</v>
      </c>
      <c r="B1208" s="53"/>
      <c r="C1208" s="41"/>
      <c r="D1208" s="54"/>
      <c r="E1208" s="53"/>
      <c r="F1208" s="41"/>
      <c r="G1208" s="41"/>
      <c r="H1208" s="53"/>
      <c r="I1208" s="55"/>
      <c r="J1208" s="41"/>
      <c r="K1208" s="41"/>
      <c r="L1208" s="56"/>
      <c r="M1208" s="41"/>
      <c r="N1208" s="41"/>
      <c r="O1208" s="41"/>
      <c r="P1208" s="41"/>
      <c r="Q1208" s="53"/>
      <c r="R1208" s="41"/>
      <c r="S1208" s="41"/>
      <c r="T1208" s="57"/>
      <c r="U1208" s="41"/>
      <c r="V1208" s="41"/>
      <c r="W1208" s="56"/>
      <c r="X1208" s="41"/>
      <c r="Y1208" s="58"/>
      <c r="Z1208" s="41"/>
      <c r="AA1208" s="41"/>
      <c r="AB1208" s="171" t="str" cm="1">
        <f t="array" ref="AB1208">IFERROR(IF(COUNTA('Detailed Inventory'!$B1208:$AA1208)=0,"",IF(AND($B1208="",$C1208=""),"Error: Missing Response in Column B or C",IF(OR($E1208="",$Q1208=""),"Error: Missing Response in Column E or Q",INDEX(SL_Class[Entire SL Classification],MATCH(SUMIFS(SL_Class[Unique ID],SL_Class[UpSys SL Material],I1208,SL_Class[UpSys Ever Previously Lead],H1208,SL_Class[DownCus SL Material],T1208),SL_Class[Unique ID],0),0)))),"Error: Invalid Column H, I, or T. Check spelling &amp; valid options (see dropdown)")</f>
        <v/>
      </c>
      <c r="AC1208" s="32"/>
      <c r="AD1208" s="31" t="b">
        <f t="shared" si="36"/>
        <v>0</v>
      </c>
      <c r="AE1208" s="31" t="b">
        <f t="shared" si="37"/>
        <v>0</v>
      </c>
    </row>
    <row r="1209" spans="1:31" ht="50.15" customHeight="1" x14ac:dyDescent="0.35">
      <c r="A1209" s="100">
        <v>1204</v>
      </c>
      <c r="B1209" s="53"/>
      <c r="C1209" s="41"/>
      <c r="D1209" s="54"/>
      <c r="E1209" s="53"/>
      <c r="F1209" s="41"/>
      <c r="G1209" s="41"/>
      <c r="H1209" s="53"/>
      <c r="I1209" s="55"/>
      <c r="J1209" s="41"/>
      <c r="K1209" s="41"/>
      <c r="L1209" s="56"/>
      <c r="M1209" s="41"/>
      <c r="N1209" s="41"/>
      <c r="O1209" s="41"/>
      <c r="P1209" s="41"/>
      <c r="Q1209" s="53"/>
      <c r="R1209" s="41"/>
      <c r="S1209" s="41"/>
      <c r="T1209" s="57"/>
      <c r="U1209" s="41"/>
      <c r="V1209" s="41"/>
      <c r="W1209" s="56"/>
      <c r="X1209" s="41"/>
      <c r="Y1209" s="58"/>
      <c r="Z1209" s="41"/>
      <c r="AA1209" s="41"/>
      <c r="AB1209" s="171" t="str" cm="1">
        <f t="array" ref="AB1209">IFERROR(IF(COUNTA('Detailed Inventory'!$B1209:$AA1209)=0,"",IF(AND($B1209="",$C1209=""),"Error: Missing Response in Column B or C",IF(OR($E1209="",$Q1209=""),"Error: Missing Response in Column E or Q",INDEX(SL_Class[Entire SL Classification],MATCH(SUMIFS(SL_Class[Unique ID],SL_Class[UpSys SL Material],I1209,SL_Class[UpSys Ever Previously Lead],H1209,SL_Class[DownCus SL Material],T1209),SL_Class[Unique ID],0),0)))),"Error: Invalid Column H, I, or T. Check spelling &amp; valid options (see dropdown)")</f>
        <v/>
      </c>
      <c r="AC1209" s="32"/>
      <c r="AD1209" s="31" t="b">
        <f t="shared" si="36"/>
        <v>0</v>
      </c>
      <c r="AE1209" s="31" t="b">
        <f t="shared" si="37"/>
        <v>0</v>
      </c>
    </row>
    <row r="1210" spans="1:31" ht="50.15" customHeight="1" x14ac:dyDescent="0.35">
      <c r="A1210" s="101">
        <v>1205</v>
      </c>
      <c r="B1210" s="53"/>
      <c r="C1210" s="41"/>
      <c r="D1210" s="54"/>
      <c r="E1210" s="53"/>
      <c r="F1210" s="41"/>
      <c r="G1210" s="41"/>
      <c r="H1210" s="53"/>
      <c r="I1210" s="55"/>
      <c r="J1210" s="41"/>
      <c r="K1210" s="41"/>
      <c r="L1210" s="56"/>
      <c r="M1210" s="41"/>
      <c r="N1210" s="41"/>
      <c r="O1210" s="41"/>
      <c r="P1210" s="41"/>
      <c r="Q1210" s="53"/>
      <c r="R1210" s="41"/>
      <c r="S1210" s="41"/>
      <c r="T1210" s="57"/>
      <c r="U1210" s="41"/>
      <c r="V1210" s="41"/>
      <c r="W1210" s="56"/>
      <c r="X1210" s="41"/>
      <c r="Y1210" s="58"/>
      <c r="Z1210" s="41"/>
      <c r="AA1210" s="41"/>
      <c r="AB1210" s="171" t="str" cm="1">
        <f t="array" ref="AB1210">IFERROR(IF(COUNTA('Detailed Inventory'!$B1210:$AA1210)=0,"",IF(AND($B1210="",$C1210=""),"Error: Missing Response in Column B or C",IF(OR($E1210="",$Q1210=""),"Error: Missing Response in Column E or Q",INDEX(SL_Class[Entire SL Classification],MATCH(SUMIFS(SL_Class[Unique ID],SL_Class[UpSys SL Material],I1210,SL_Class[UpSys Ever Previously Lead],H1210,SL_Class[DownCus SL Material],T1210),SL_Class[Unique ID],0),0)))),"Error: Invalid Column H, I, or T. Check spelling &amp; valid options (see dropdown)")</f>
        <v/>
      </c>
      <c r="AC1210" s="32"/>
      <c r="AD1210" s="31" t="b">
        <f t="shared" si="36"/>
        <v>0</v>
      </c>
      <c r="AE1210" s="31" t="b">
        <f t="shared" si="37"/>
        <v>0</v>
      </c>
    </row>
    <row r="1211" spans="1:31" ht="50.15" customHeight="1" x14ac:dyDescent="0.35">
      <c r="A1211" s="100">
        <v>1206</v>
      </c>
      <c r="B1211" s="53"/>
      <c r="C1211" s="41"/>
      <c r="D1211" s="54"/>
      <c r="E1211" s="53"/>
      <c r="F1211" s="41"/>
      <c r="G1211" s="41"/>
      <c r="H1211" s="53"/>
      <c r="I1211" s="55"/>
      <c r="J1211" s="41"/>
      <c r="K1211" s="41"/>
      <c r="L1211" s="56"/>
      <c r="M1211" s="41"/>
      <c r="N1211" s="41"/>
      <c r="O1211" s="41"/>
      <c r="P1211" s="41"/>
      <c r="Q1211" s="53"/>
      <c r="R1211" s="41"/>
      <c r="S1211" s="41"/>
      <c r="T1211" s="57"/>
      <c r="U1211" s="41"/>
      <c r="V1211" s="41"/>
      <c r="W1211" s="56"/>
      <c r="X1211" s="41"/>
      <c r="Y1211" s="58"/>
      <c r="Z1211" s="41"/>
      <c r="AA1211" s="41"/>
      <c r="AB1211" s="171" t="str" cm="1">
        <f t="array" ref="AB1211">IFERROR(IF(COUNTA('Detailed Inventory'!$B1211:$AA1211)=0,"",IF(AND($B1211="",$C1211=""),"Error: Missing Response in Column B or C",IF(OR($E1211="",$Q1211=""),"Error: Missing Response in Column E or Q",INDEX(SL_Class[Entire SL Classification],MATCH(SUMIFS(SL_Class[Unique ID],SL_Class[UpSys SL Material],I1211,SL_Class[UpSys Ever Previously Lead],H1211,SL_Class[DownCus SL Material],T1211),SL_Class[Unique ID],0),0)))),"Error: Invalid Column H, I, or T. Check spelling &amp; valid options (see dropdown)")</f>
        <v/>
      </c>
      <c r="AC1211" s="32"/>
      <c r="AD1211" s="31" t="b">
        <f t="shared" si="36"/>
        <v>0</v>
      </c>
      <c r="AE1211" s="31" t="b">
        <f t="shared" si="37"/>
        <v>0</v>
      </c>
    </row>
    <row r="1212" spans="1:31" ht="50.15" customHeight="1" x14ac:dyDescent="0.35">
      <c r="A1212" s="101">
        <v>1207</v>
      </c>
      <c r="B1212" s="53"/>
      <c r="C1212" s="41"/>
      <c r="D1212" s="54"/>
      <c r="E1212" s="53"/>
      <c r="F1212" s="41"/>
      <c r="G1212" s="41"/>
      <c r="H1212" s="53"/>
      <c r="I1212" s="55"/>
      <c r="J1212" s="41"/>
      <c r="K1212" s="41"/>
      <c r="L1212" s="56"/>
      <c r="M1212" s="41"/>
      <c r="N1212" s="41"/>
      <c r="O1212" s="41"/>
      <c r="P1212" s="41"/>
      <c r="Q1212" s="53"/>
      <c r="R1212" s="41"/>
      <c r="S1212" s="41"/>
      <c r="T1212" s="57"/>
      <c r="U1212" s="41"/>
      <c r="V1212" s="41"/>
      <c r="W1212" s="56"/>
      <c r="X1212" s="41"/>
      <c r="Y1212" s="58"/>
      <c r="Z1212" s="41"/>
      <c r="AA1212" s="41"/>
      <c r="AB1212" s="171" t="str" cm="1">
        <f t="array" ref="AB1212">IFERROR(IF(COUNTA('Detailed Inventory'!$B1212:$AA1212)=0,"",IF(AND($B1212="",$C1212=""),"Error: Missing Response in Column B or C",IF(OR($E1212="",$Q1212=""),"Error: Missing Response in Column E or Q",INDEX(SL_Class[Entire SL Classification],MATCH(SUMIFS(SL_Class[Unique ID],SL_Class[UpSys SL Material],I1212,SL_Class[UpSys Ever Previously Lead],H1212,SL_Class[DownCus SL Material],T1212),SL_Class[Unique ID],0),0)))),"Error: Invalid Column H, I, or T. Check spelling &amp; valid options (see dropdown)")</f>
        <v/>
      </c>
      <c r="AC1212" s="32"/>
      <c r="AD1212" s="31" t="b">
        <f t="shared" si="36"/>
        <v>0</v>
      </c>
      <c r="AE1212" s="31" t="b">
        <f t="shared" si="37"/>
        <v>0</v>
      </c>
    </row>
    <row r="1213" spans="1:31" ht="50.15" customHeight="1" x14ac:dyDescent="0.35">
      <c r="A1213" s="100">
        <v>1208</v>
      </c>
      <c r="B1213" s="53"/>
      <c r="C1213" s="41"/>
      <c r="D1213" s="54"/>
      <c r="E1213" s="53"/>
      <c r="F1213" s="41"/>
      <c r="G1213" s="41"/>
      <c r="H1213" s="53"/>
      <c r="I1213" s="55"/>
      <c r="J1213" s="41"/>
      <c r="K1213" s="41"/>
      <c r="L1213" s="56"/>
      <c r="M1213" s="41"/>
      <c r="N1213" s="41"/>
      <c r="O1213" s="41"/>
      <c r="P1213" s="41"/>
      <c r="Q1213" s="53"/>
      <c r="R1213" s="41"/>
      <c r="S1213" s="41"/>
      <c r="T1213" s="57"/>
      <c r="U1213" s="41"/>
      <c r="V1213" s="41"/>
      <c r="W1213" s="56"/>
      <c r="X1213" s="41"/>
      <c r="Y1213" s="58"/>
      <c r="Z1213" s="41"/>
      <c r="AA1213" s="41"/>
      <c r="AB1213" s="171" t="str" cm="1">
        <f t="array" ref="AB1213">IFERROR(IF(COUNTA('Detailed Inventory'!$B1213:$AA1213)=0,"",IF(AND($B1213="",$C1213=""),"Error: Missing Response in Column B or C",IF(OR($E1213="",$Q1213=""),"Error: Missing Response in Column E or Q",INDEX(SL_Class[Entire SL Classification],MATCH(SUMIFS(SL_Class[Unique ID],SL_Class[UpSys SL Material],I1213,SL_Class[UpSys Ever Previously Lead],H1213,SL_Class[DownCus SL Material],T1213),SL_Class[Unique ID],0),0)))),"Error: Invalid Column H, I, or T. Check spelling &amp; valid options (see dropdown)")</f>
        <v/>
      </c>
      <c r="AC1213" s="32"/>
      <c r="AD1213" s="31" t="b">
        <f t="shared" si="36"/>
        <v>0</v>
      </c>
      <c r="AE1213" s="31" t="b">
        <f t="shared" si="37"/>
        <v>0</v>
      </c>
    </row>
    <row r="1214" spans="1:31" ht="50.15" customHeight="1" x14ac:dyDescent="0.35">
      <c r="A1214" s="101">
        <v>1209</v>
      </c>
      <c r="B1214" s="53"/>
      <c r="C1214" s="41"/>
      <c r="D1214" s="54"/>
      <c r="E1214" s="53"/>
      <c r="F1214" s="41"/>
      <c r="G1214" s="41"/>
      <c r="H1214" s="53"/>
      <c r="I1214" s="55"/>
      <c r="J1214" s="41"/>
      <c r="K1214" s="41"/>
      <c r="L1214" s="56"/>
      <c r="M1214" s="41"/>
      <c r="N1214" s="41"/>
      <c r="O1214" s="41"/>
      <c r="P1214" s="41"/>
      <c r="Q1214" s="53"/>
      <c r="R1214" s="41"/>
      <c r="S1214" s="41"/>
      <c r="T1214" s="57"/>
      <c r="U1214" s="41"/>
      <c r="V1214" s="41"/>
      <c r="W1214" s="56"/>
      <c r="X1214" s="41"/>
      <c r="Y1214" s="58"/>
      <c r="Z1214" s="41"/>
      <c r="AA1214" s="41"/>
      <c r="AB1214" s="171" t="str" cm="1">
        <f t="array" ref="AB1214">IFERROR(IF(COUNTA('Detailed Inventory'!$B1214:$AA1214)=0,"",IF(AND($B1214="",$C1214=""),"Error: Missing Response in Column B or C",IF(OR($E1214="",$Q1214=""),"Error: Missing Response in Column E or Q",INDEX(SL_Class[Entire SL Classification],MATCH(SUMIFS(SL_Class[Unique ID],SL_Class[UpSys SL Material],I1214,SL_Class[UpSys Ever Previously Lead],H1214,SL_Class[DownCus SL Material],T1214),SL_Class[Unique ID],0),0)))),"Error: Invalid Column H, I, or T. Check spelling &amp; valid options (see dropdown)")</f>
        <v/>
      </c>
      <c r="AC1214" s="32"/>
      <c r="AD1214" s="31" t="b">
        <f t="shared" si="36"/>
        <v>0</v>
      </c>
      <c r="AE1214" s="31" t="b">
        <f t="shared" si="37"/>
        <v>0</v>
      </c>
    </row>
    <row r="1215" spans="1:31" ht="50.15" customHeight="1" x14ac:dyDescent="0.35">
      <c r="A1215" s="100">
        <v>1210</v>
      </c>
      <c r="B1215" s="53"/>
      <c r="C1215" s="41"/>
      <c r="D1215" s="54"/>
      <c r="E1215" s="53"/>
      <c r="F1215" s="41"/>
      <c r="G1215" s="41"/>
      <c r="H1215" s="53"/>
      <c r="I1215" s="55"/>
      <c r="J1215" s="41"/>
      <c r="K1215" s="41"/>
      <c r="L1215" s="56"/>
      <c r="M1215" s="41"/>
      <c r="N1215" s="41"/>
      <c r="O1215" s="41"/>
      <c r="P1215" s="41"/>
      <c r="Q1215" s="53"/>
      <c r="R1215" s="41"/>
      <c r="S1215" s="41"/>
      <c r="T1215" s="57"/>
      <c r="U1215" s="41"/>
      <c r="V1215" s="41"/>
      <c r="W1215" s="56"/>
      <c r="X1215" s="41"/>
      <c r="Y1215" s="58"/>
      <c r="Z1215" s="41"/>
      <c r="AA1215" s="41"/>
      <c r="AB1215" s="171" t="str" cm="1">
        <f t="array" ref="AB1215">IFERROR(IF(COUNTA('Detailed Inventory'!$B1215:$AA1215)=0,"",IF(AND($B1215="",$C1215=""),"Error: Missing Response in Column B or C",IF(OR($E1215="",$Q1215=""),"Error: Missing Response in Column E or Q",INDEX(SL_Class[Entire SL Classification],MATCH(SUMIFS(SL_Class[Unique ID],SL_Class[UpSys SL Material],I1215,SL_Class[UpSys Ever Previously Lead],H1215,SL_Class[DownCus SL Material],T1215),SL_Class[Unique ID],0),0)))),"Error: Invalid Column H, I, or T. Check spelling &amp; valid options (see dropdown)")</f>
        <v/>
      </c>
      <c r="AC1215" s="32"/>
      <c r="AD1215" s="31" t="b">
        <f t="shared" si="36"/>
        <v>0</v>
      </c>
      <c r="AE1215" s="31" t="b">
        <f t="shared" si="37"/>
        <v>0</v>
      </c>
    </row>
    <row r="1216" spans="1:31" ht="50.15" customHeight="1" x14ac:dyDescent="0.35">
      <c r="A1216" s="101">
        <v>1211</v>
      </c>
      <c r="B1216" s="53"/>
      <c r="C1216" s="41"/>
      <c r="D1216" s="54"/>
      <c r="E1216" s="53"/>
      <c r="F1216" s="41"/>
      <c r="G1216" s="41"/>
      <c r="H1216" s="53"/>
      <c r="I1216" s="55"/>
      <c r="J1216" s="41"/>
      <c r="K1216" s="41"/>
      <c r="L1216" s="56"/>
      <c r="M1216" s="41"/>
      <c r="N1216" s="41"/>
      <c r="O1216" s="41"/>
      <c r="P1216" s="41"/>
      <c r="Q1216" s="53"/>
      <c r="R1216" s="41"/>
      <c r="S1216" s="41"/>
      <c r="T1216" s="57"/>
      <c r="U1216" s="41"/>
      <c r="V1216" s="41"/>
      <c r="W1216" s="56"/>
      <c r="X1216" s="41"/>
      <c r="Y1216" s="58"/>
      <c r="Z1216" s="41"/>
      <c r="AA1216" s="41"/>
      <c r="AB1216" s="171" t="str" cm="1">
        <f t="array" ref="AB1216">IFERROR(IF(COUNTA('Detailed Inventory'!$B1216:$AA1216)=0,"",IF(AND($B1216="",$C1216=""),"Error: Missing Response in Column B or C",IF(OR($E1216="",$Q1216=""),"Error: Missing Response in Column E or Q",INDEX(SL_Class[Entire SL Classification],MATCH(SUMIFS(SL_Class[Unique ID],SL_Class[UpSys SL Material],I1216,SL_Class[UpSys Ever Previously Lead],H1216,SL_Class[DownCus SL Material],T1216),SL_Class[Unique ID],0),0)))),"Error: Invalid Column H, I, or T. Check spelling &amp; valid options (see dropdown)")</f>
        <v/>
      </c>
      <c r="AC1216" s="32"/>
      <c r="AD1216" s="31" t="b">
        <f t="shared" si="36"/>
        <v>0</v>
      </c>
      <c r="AE1216" s="31" t="b">
        <f t="shared" si="37"/>
        <v>0</v>
      </c>
    </row>
    <row r="1217" spans="1:31" ht="50.15" customHeight="1" x14ac:dyDescent="0.35">
      <c r="A1217" s="100">
        <v>1212</v>
      </c>
      <c r="B1217" s="53"/>
      <c r="C1217" s="41"/>
      <c r="D1217" s="54"/>
      <c r="E1217" s="53"/>
      <c r="F1217" s="41"/>
      <c r="G1217" s="41"/>
      <c r="H1217" s="53"/>
      <c r="I1217" s="55"/>
      <c r="J1217" s="41"/>
      <c r="K1217" s="41"/>
      <c r="L1217" s="56"/>
      <c r="M1217" s="41"/>
      <c r="N1217" s="41"/>
      <c r="O1217" s="41"/>
      <c r="P1217" s="41"/>
      <c r="Q1217" s="53"/>
      <c r="R1217" s="41"/>
      <c r="S1217" s="41"/>
      <c r="T1217" s="57"/>
      <c r="U1217" s="41"/>
      <c r="V1217" s="41"/>
      <c r="W1217" s="56"/>
      <c r="X1217" s="41"/>
      <c r="Y1217" s="58"/>
      <c r="Z1217" s="41"/>
      <c r="AA1217" s="41"/>
      <c r="AB1217" s="171" t="str" cm="1">
        <f t="array" ref="AB1217">IFERROR(IF(COUNTA('Detailed Inventory'!$B1217:$AA1217)=0,"",IF(AND($B1217="",$C1217=""),"Error: Missing Response in Column B or C",IF(OR($E1217="",$Q1217=""),"Error: Missing Response in Column E or Q",INDEX(SL_Class[Entire SL Classification],MATCH(SUMIFS(SL_Class[Unique ID],SL_Class[UpSys SL Material],I1217,SL_Class[UpSys Ever Previously Lead],H1217,SL_Class[DownCus SL Material],T1217),SL_Class[Unique ID],0),0)))),"Error: Invalid Column H, I, or T. Check spelling &amp; valid options (see dropdown)")</f>
        <v/>
      </c>
      <c r="AC1217" s="32"/>
      <c r="AD1217" s="31" t="b">
        <f t="shared" si="36"/>
        <v>0</v>
      </c>
      <c r="AE1217" s="31" t="b">
        <f t="shared" si="37"/>
        <v>0</v>
      </c>
    </row>
    <row r="1218" spans="1:31" ht="50.15" customHeight="1" x14ac:dyDescent="0.35">
      <c r="A1218" s="101">
        <v>1213</v>
      </c>
      <c r="B1218" s="53"/>
      <c r="C1218" s="41"/>
      <c r="D1218" s="54"/>
      <c r="E1218" s="53"/>
      <c r="F1218" s="41"/>
      <c r="G1218" s="41"/>
      <c r="H1218" s="53"/>
      <c r="I1218" s="55"/>
      <c r="J1218" s="41"/>
      <c r="K1218" s="41"/>
      <c r="L1218" s="56"/>
      <c r="M1218" s="41"/>
      <c r="N1218" s="41"/>
      <c r="O1218" s="41"/>
      <c r="P1218" s="41"/>
      <c r="Q1218" s="53"/>
      <c r="R1218" s="41"/>
      <c r="S1218" s="41"/>
      <c r="T1218" s="57"/>
      <c r="U1218" s="41"/>
      <c r="V1218" s="41"/>
      <c r="W1218" s="56"/>
      <c r="X1218" s="41"/>
      <c r="Y1218" s="58"/>
      <c r="Z1218" s="41"/>
      <c r="AA1218" s="41"/>
      <c r="AB1218" s="171" t="str" cm="1">
        <f t="array" ref="AB1218">IFERROR(IF(COUNTA('Detailed Inventory'!$B1218:$AA1218)=0,"",IF(AND($B1218="",$C1218=""),"Error: Missing Response in Column B or C",IF(OR($E1218="",$Q1218=""),"Error: Missing Response in Column E or Q",INDEX(SL_Class[Entire SL Classification],MATCH(SUMIFS(SL_Class[Unique ID],SL_Class[UpSys SL Material],I1218,SL_Class[UpSys Ever Previously Lead],H1218,SL_Class[DownCus SL Material],T1218),SL_Class[Unique ID],0),0)))),"Error: Invalid Column H, I, or T. Check spelling &amp; valid options (see dropdown)")</f>
        <v/>
      </c>
      <c r="AC1218" s="32"/>
      <c r="AD1218" s="31" t="b">
        <f t="shared" si="36"/>
        <v>0</v>
      </c>
      <c r="AE1218" s="31" t="b">
        <f t="shared" si="37"/>
        <v>0</v>
      </c>
    </row>
    <row r="1219" spans="1:31" ht="50.15" customHeight="1" x14ac:dyDescent="0.35">
      <c r="A1219" s="100">
        <v>1214</v>
      </c>
      <c r="B1219" s="53"/>
      <c r="C1219" s="41"/>
      <c r="D1219" s="54"/>
      <c r="E1219" s="53"/>
      <c r="F1219" s="41"/>
      <c r="G1219" s="41"/>
      <c r="H1219" s="53"/>
      <c r="I1219" s="55"/>
      <c r="J1219" s="41"/>
      <c r="K1219" s="41"/>
      <c r="L1219" s="56"/>
      <c r="M1219" s="41"/>
      <c r="N1219" s="41"/>
      <c r="O1219" s="41"/>
      <c r="P1219" s="41"/>
      <c r="Q1219" s="53"/>
      <c r="R1219" s="41"/>
      <c r="S1219" s="41"/>
      <c r="T1219" s="57"/>
      <c r="U1219" s="41"/>
      <c r="V1219" s="41"/>
      <c r="W1219" s="56"/>
      <c r="X1219" s="41"/>
      <c r="Y1219" s="58"/>
      <c r="Z1219" s="41"/>
      <c r="AA1219" s="41"/>
      <c r="AB1219" s="171" t="str" cm="1">
        <f t="array" ref="AB1219">IFERROR(IF(COUNTA('Detailed Inventory'!$B1219:$AA1219)=0,"",IF(AND($B1219="",$C1219=""),"Error: Missing Response in Column B or C",IF(OR($E1219="",$Q1219=""),"Error: Missing Response in Column E or Q",INDEX(SL_Class[Entire SL Classification],MATCH(SUMIFS(SL_Class[Unique ID],SL_Class[UpSys SL Material],I1219,SL_Class[UpSys Ever Previously Lead],H1219,SL_Class[DownCus SL Material],T1219),SL_Class[Unique ID],0),0)))),"Error: Invalid Column H, I, or T. Check spelling &amp; valid options (see dropdown)")</f>
        <v/>
      </c>
      <c r="AC1219" s="32"/>
      <c r="AD1219" s="31" t="b">
        <f t="shared" si="36"/>
        <v>0</v>
      </c>
      <c r="AE1219" s="31" t="b">
        <f t="shared" si="37"/>
        <v>0</v>
      </c>
    </row>
    <row r="1220" spans="1:31" ht="50.15" customHeight="1" x14ac:dyDescent="0.35">
      <c r="A1220" s="101">
        <v>1215</v>
      </c>
      <c r="B1220" s="53"/>
      <c r="C1220" s="41"/>
      <c r="D1220" s="54"/>
      <c r="E1220" s="53"/>
      <c r="F1220" s="41"/>
      <c r="G1220" s="41"/>
      <c r="H1220" s="53"/>
      <c r="I1220" s="55"/>
      <c r="J1220" s="41"/>
      <c r="K1220" s="41"/>
      <c r="L1220" s="56"/>
      <c r="M1220" s="41"/>
      <c r="N1220" s="41"/>
      <c r="O1220" s="41"/>
      <c r="P1220" s="41"/>
      <c r="Q1220" s="53"/>
      <c r="R1220" s="41"/>
      <c r="S1220" s="41"/>
      <c r="T1220" s="57"/>
      <c r="U1220" s="41"/>
      <c r="V1220" s="41"/>
      <c r="W1220" s="56"/>
      <c r="X1220" s="41"/>
      <c r="Y1220" s="58"/>
      <c r="Z1220" s="41"/>
      <c r="AA1220" s="41"/>
      <c r="AB1220" s="171" t="str" cm="1">
        <f t="array" ref="AB1220">IFERROR(IF(COUNTA('Detailed Inventory'!$B1220:$AA1220)=0,"",IF(AND($B1220="",$C1220=""),"Error: Missing Response in Column B or C",IF(OR($E1220="",$Q1220=""),"Error: Missing Response in Column E or Q",INDEX(SL_Class[Entire SL Classification],MATCH(SUMIFS(SL_Class[Unique ID],SL_Class[UpSys SL Material],I1220,SL_Class[UpSys Ever Previously Lead],H1220,SL_Class[DownCus SL Material],T1220),SL_Class[Unique ID],0),0)))),"Error: Invalid Column H, I, or T. Check spelling &amp; valid options (see dropdown)")</f>
        <v/>
      </c>
      <c r="AC1220" s="32"/>
      <c r="AD1220" s="31" t="b">
        <f t="shared" si="36"/>
        <v>0</v>
      </c>
      <c r="AE1220" s="31" t="b">
        <f t="shared" si="37"/>
        <v>0</v>
      </c>
    </row>
    <row r="1221" spans="1:31" ht="50.15" customHeight="1" x14ac:dyDescent="0.35">
      <c r="A1221" s="100">
        <v>1216</v>
      </c>
      <c r="B1221" s="53"/>
      <c r="C1221" s="41"/>
      <c r="D1221" s="54"/>
      <c r="E1221" s="53"/>
      <c r="F1221" s="41"/>
      <c r="G1221" s="41"/>
      <c r="H1221" s="53"/>
      <c r="I1221" s="55"/>
      <c r="J1221" s="41"/>
      <c r="K1221" s="41"/>
      <c r="L1221" s="56"/>
      <c r="M1221" s="41"/>
      <c r="N1221" s="41"/>
      <c r="O1221" s="41"/>
      <c r="P1221" s="41"/>
      <c r="Q1221" s="53"/>
      <c r="R1221" s="41"/>
      <c r="S1221" s="41"/>
      <c r="T1221" s="57"/>
      <c r="U1221" s="41"/>
      <c r="V1221" s="41"/>
      <c r="W1221" s="56"/>
      <c r="X1221" s="41"/>
      <c r="Y1221" s="58"/>
      <c r="Z1221" s="41"/>
      <c r="AA1221" s="41"/>
      <c r="AB1221" s="171" t="str" cm="1">
        <f t="array" ref="AB1221">IFERROR(IF(COUNTA('Detailed Inventory'!$B1221:$AA1221)=0,"",IF(AND($B1221="",$C1221=""),"Error: Missing Response in Column B or C",IF(OR($E1221="",$Q1221=""),"Error: Missing Response in Column E or Q",INDEX(SL_Class[Entire SL Classification],MATCH(SUMIFS(SL_Class[Unique ID],SL_Class[UpSys SL Material],I1221,SL_Class[UpSys Ever Previously Lead],H1221,SL_Class[DownCus SL Material],T1221),SL_Class[Unique ID],0),0)))),"Error: Invalid Column H, I, or T. Check spelling &amp; valid options (see dropdown)")</f>
        <v/>
      </c>
      <c r="AC1221" s="32"/>
      <c r="AD1221" s="31" t="b">
        <f t="shared" si="36"/>
        <v>0</v>
      </c>
      <c r="AE1221" s="31" t="b">
        <f t="shared" si="37"/>
        <v>0</v>
      </c>
    </row>
    <row r="1222" spans="1:31" ht="50.15" customHeight="1" x14ac:dyDescent="0.35">
      <c r="A1222" s="101">
        <v>1217</v>
      </c>
      <c r="B1222" s="53"/>
      <c r="C1222" s="41"/>
      <c r="D1222" s="54"/>
      <c r="E1222" s="53"/>
      <c r="F1222" s="41"/>
      <c r="G1222" s="41"/>
      <c r="H1222" s="53"/>
      <c r="I1222" s="55"/>
      <c r="J1222" s="41"/>
      <c r="K1222" s="41"/>
      <c r="L1222" s="56"/>
      <c r="M1222" s="41"/>
      <c r="N1222" s="41"/>
      <c r="O1222" s="41"/>
      <c r="P1222" s="41"/>
      <c r="Q1222" s="53"/>
      <c r="R1222" s="41"/>
      <c r="S1222" s="41"/>
      <c r="T1222" s="57"/>
      <c r="U1222" s="41"/>
      <c r="V1222" s="41"/>
      <c r="W1222" s="56"/>
      <c r="X1222" s="41"/>
      <c r="Y1222" s="58"/>
      <c r="Z1222" s="41"/>
      <c r="AA1222" s="41"/>
      <c r="AB1222" s="171" t="str" cm="1">
        <f t="array" ref="AB1222">IFERROR(IF(COUNTA('Detailed Inventory'!$B1222:$AA1222)=0,"",IF(AND($B1222="",$C1222=""),"Error: Missing Response in Column B or C",IF(OR($E1222="",$Q1222=""),"Error: Missing Response in Column E or Q",INDEX(SL_Class[Entire SL Classification],MATCH(SUMIFS(SL_Class[Unique ID],SL_Class[UpSys SL Material],I1222,SL_Class[UpSys Ever Previously Lead],H1222,SL_Class[DownCus SL Material],T1222),SL_Class[Unique ID],0),0)))),"Error: Invalid Column H, I, or T. Check spelling &amp; valid options (see dropdown)")</f>
        <v/>
      </c>
      <c r="AC1222" s="32"/>
      <c r="AD1222" s="31" t="b">
        <f t="shared" ref="AD1222:AD1285" si="38">COUNTIFS($B$6:$B$5005,"&lt;&gt;0",$B$6:$B$5005,"&lt;&gt;",$B$6:$B$5005,B1222)&gt;1</f>
        <v>0</v>
      </c>
      <c r="AE1222" s="31" t="b">
        <f t="shared" ref="AE1222:AE1285" si="39">COUNTIFS($C$6:$C$5005,"&lt;&gt;0",$C$6:$C$5005,"&lt;&gt;",$C$6:$C$5005,C1222)&gt;1</f>
        <v>0</v>
      </c>
    </row>
    <row r="1223" spans="1:31" ht="50.15" customHeight="1" x14ac:dyDescent="0.35">
      <c r="A1223" s="100">
        <v>1218</v>
      </c>
      <c r="B1223" s="53"/>
      <c r="C1223" s="41"/>
      <c r="D1223" s="54"/>
      <c r="E1223" s="53"/>
      <c r="F1223" s="41"/>
      <c r="G1223" s="41"/>
      <c r="H1223" s="53"/>
      <c r="I1223" s="55"/>
      <c r="J1223" s="41"/>
      <c r="K1223" s="41"/>
      <c r="L1223" s="56"/>
      <c r="M1223" s="41"/>
      <c r="N1223" s="41"/>
      <c r="O1223" s="41"/>
      <c r="P1223" s="41"/>
      <c r="Q1223" s="53"/>
      <c r="R1223" s="41"/>
      <c r="S1223" s="41"/>
      <c r="T1223" s="57"/>
      <c r="U1223" s="41"/>
      <c r="V1223" s="41"/>
      <c r="W1223" s="56"/>
      <c r="X1223" s="41"/>
      <c r="Y1223" s="58"/>
      <c r="Z1223" s="41"/>
      <c r="AA1223" s="41"/>
      <c r="AB1223" s="171" t="str" cm="1">
        <f t="array" ref="AB1223">IFERROR(IF(COUNTA('Detailed Inventory'!$B1223:$AA1223)=0,"",IF(AND($B1223="",$C1223=""),"Error: Missing Response in Column B or C",IF(OR($E1223="",$Q1223=""),"Error: Missing Response in Column E or Q",INDEX(SL_Class[Entire SL Classification],MATCH(SUMIFS(SL_Class[Unique ID],SL_Class[UpSys SL Material],I1223,SL_Class[UpSys Ever Previously Lead],H1223,SL_Class[DownCus SL Material],T1223),SL_Class[Unique ID],0),0)))),"Error: Invalid Column H, I, or T. Check spelling &amp; valid options (see dropdown)")</f>
        <v/>
      </c>
      <c r="AC1223" s="32"/>
      <c r="AD1223" s="31" t="b">
        <f t="shared" si="38"/>
        <v>0</v>
      </c>
      <c r="AE1223" s="31" t="b">
        <f t="shared" si="39"/>
        <v>0</v>
      </c>
    </row>
    <row r="1224" spans="1:31" ht="50.15" customHeight="1" x14ac:dyDescent="0.35">
      <c r="A1224" s="101">
        <v>1219</v>
      </c>
      <c r="B1224" s="53"/>
      <c r="C1224" s="41"/>
      <c r="D1224" s="54"/>
      <c r="E1224" s="53"/>
      <c r="F1224" s="41"/>
      <c r="G1224" s="41"/>
      <c r="H1224" s="53"/>
      <c r="I1224" s="55"/>
      <c r="J1224" s="41"/>
      <c r="K1224" s="41"/>
      <c r="L1224" s="56"/>
      <c r="M1224" s="41"/>
      <c r="N1224" s="41"/>
      <c r="O1224" s="41"/>
      <c r="P1224" s="41"/>
      <c r="Q1224" s="53"/>
      <c r="R1224" s="41"/>
      <c r="S1224" s="41"/>
      <c r="T1224" s="57"/>
      <c r="U1224" s="41"/>
      <c r="V1224" s="41"/>
      <c r="W1224" s="56"/>
      <c r="X1224" s="41"/>
      <c r="Y1224" s="58"/>
      <c r="Z1224" s="41"/>
      <c r="AA1224" s="41"/>
      <c r="AB1224" s="171" t="str" cm="1">
        <f t="array" ref="AB1224">IFERROR(IF(COUNTA('Detailed Inventory'!$B1224:$AA1224)=0,"",IF(AND($B1224="",$C1224=""),"Error: Missing Response in Column B or C",IF(OR($E1224="",$Q1224=""),"Error: Missing Response in Column E or Q",INDEX(SL_Class[Entire SL Classification],MATCH(SUMIFS(SL_Class[Unique ID],SL_Class[UpSys SL Material],I1224,SL_Class[UpSys Ever Previously Lead],H1224,SL_Class[DownCus SL Material],T1224),SL_Class[Unique ID],0),0)))),"Error: Invalid Column H, I, or T. Check spelling &amp; valid options (see dropdown)")</f>
        <v/>
      </c>
      <c r="AC1224" s="32"/>
      <c r="AD1224" s="31" t="b">
        <f t="shared" si="38"/>
        <v>0</v>
      </c>
      <c r="AE1224" s="31" t="b">
        <f t="shared" si="39"/>
        <v>0</v>
      </c>
    </row>
    <row r="1225" spans="1:31" ht="50.15" customHeight="1" x14ac:dyDescent="0.35">
      <c r="A1225" s="100">
        <v>1220</v>
      </c>
      <c r="B1225" s="53"/>
      <c r="C1225" s="41"/>
      <c r="D1225" s="54"/>
      <c r="E1225" s="53"/>
      <c r="F1225" s="41"/>
      <c r="G1225" s="41"/>
      <c r="H1225" s="53"/>
      <c r="I1225" s="55"/>
      <c r="J1225" s="41"/>
      <c r="K1225" s="41"/>
      <c r="L1225" s="56"/>
      <c r="M1225" s="41"/>
      <c r="N1225" s="41"/>
      <c r="O1225" s="41"/>
      <c r="P1225" s="41"/>
      <c r="Q1225" s="53"/>
      <c r="R1225" s="41"/>
      <c r="S1225" s="41"/>
      <c r="T1225" s="57"/>
      <c r="U1225" s="41"/>
      <c r="V1225" s="41"/>
      <c r="W1225" s="56"/>
      <c r="X1225" s="41"/>
      <c r="Y1225" s="58"/>
      <c r="Z1225" s="41"/>
      <c r="AA1225" s="41"/>
      <c r="AB1225" s="171" t="str" cm="1">
        <f t="array" ref="AB1225">IFERROR(IF(COUNTA('Detailed Inventory'!$B1225:$AA1225)=0,"",IF(AND($B1225="",$C1225=""),"Error: Missing Response in Column B or C",IF(OR($E1225="",$Q1225=""),"Error: Missing Response in Column E or Q",INDEX(SL_Class[Entire SL Classification],MATCH(SUMIFS(SL_Class[Unique ID],SL_Class[UpSys SL Material],I1225,SL_Class[UpSys Ever Previously Lead],H1225,SL_Class[DownCus SL Material],T1225),SL_Class[Unique ID],0),0)))),"Error: Invalid Column H, I, or T. Check spelling &amp; valid options (see dropdown)")</f>
        <v/>
      </c>
      <c r="AC1225" s="32"/>
      <c r="AD1225" s="31" t="b">
        <f t="shared" si="38"/>
        <v>0</v>
      </c>
      <c r="AE1225" s="31" t="b">
        <f t="shared" si="39"/>
        <v>0</v>
      </c>
    </row>
    <row r="1226" spans="1:31" ht="50.15" customHeight="1" x14ac:dyDescent="0.35">
      <c r="A1226" s="101">
        <v>1221</v>
      </c>
      <c r="B1226" s="53"/>
      <c r="C1226" s="41"/>
      <c r="D1226" s="54"/>
      <c r="E1226" s="53"/>
      <c r="F1226" s="41"/>
      <c r="G1226" s="41"/>
      <c r="H1226" s="53"/>
      <c r="I1226" s="55"/>
      <c r="J1226" s="41"/>
      <c r="K1226" s="41"/>
      <c r="L1226" s="56"/>
      <c r="M1226" s="41"/>
      <c r="N1226" s="41"/>
      <c r="O1226" s="41"/>
      <c r="P1226" s="41"/>
      <c r="Q1226" s="53"/>
      <c r="R1226" s="41"/>
      <c r="S1226" s="41"/>
      <c r="T1226" s="57"/>
      <c r="U1226" s="41"/>
      <c r="V1226" s="41"/>
      <c r="W1226" s="56"/>
      <c r="X1226" s="41"/>
      <c r="Y1226" s="58"/>
      <c r="Z1226" s="41"/>
      <c r="AA1226" s="41"/>
      <c r="AB1226" s="171" t="str" cm="1">
        <f t="array" ref="AB1226">IFERROR(IF(COUNTA('Detailed Inventory'!$B1226:$AA1226)=0,"",IF(AND($B1226="",$C1226=""),"Error: Missing Response in Column B or C",IF(OR($E1226="",$Q1226=""),"Error: Missing Response in Column E or Q",INDEX(SL_Class[Entire SL Classification],MATCH(SUMIFS(SL_Class[Unique ID],SL_Class[UpSys SL Material],I1226,SL_Class[UpSys Ever Previously Lead],H1226,SL_Class[DownCus SL Material],T1226),SL_Class[Unique ID],0),0)))),"Error: Invalid Column H, I, or T. Check spelling &amp; valid options (see dropdown)")</f>
        <v/>
      </c>
      <c r="AC1226" s="32"/>
      <c r="AD1226" s="31" t="b">
        <f t="shared" si="38"/>
        <v>0</v>
      </c>
      <c r="AE1226" s="31" t="b">
        <f t="shared" si="39"/>
        <v>0</v>
      </c>
    </row>
    <row r="1227" spans="1:31" ht="50.15" customHeight="1" x14ac:dyDescent="0.35">
      <c r="A1227" s="100">
        <v>1222</v>
      </c>
      <c r="B1227" s="53"/>
      <c r="C1227" s="41"/>
      <c r="D1227" s="54"/>
      <c r="E1227" s="53"/>
      <c r="F1227" s="41"/>
      <c r="G1227" s="41"/>
      <c r="H1227" s="53"/>
      <c r="I1227" s="55"/>
      <c r="J1227" s="41"/>
      <c r="K1227" s="41"/>
      <c r="L1227" s="56"/>
      <c r="M1227" s="41"/>
      <c r="N1227" s="41"/>
      <c r="O1227" s="41"/>
      <c r="P1227" s="41"/>
      <c r="Q1227" s="53"/>
      <c r="R1227" s="41"/>
      <c r="S1227" s="41"/>
      <c r="T1227" s="57"/>
      <c r="U1227" s="41"/>
      <c r="V1227" s="41"/>
      <c r="W1227" s="56"/>
      <c r="X1227" s="41"/>
      <c r="Y1227" s="58"/>
      <c r="Z1227" s="41"/>
      <c r="AA1227" s="41"/>
      <c r="AB1227" s="171" t="str" cm="1">
        <f t="array" ref="AB1227">IFERROR(IF(COUNTA('Detailed Inventory'!$B1227:$AA1227)=0,"",IF(AND($B1227="",$C1227=""),"Error: Missing Response in Column B or C",IF(OR($E1227="",$Q1227=""),"Error: Missing Response in Column E or Q",INDEX(SL_Class[Entire SL Classification],MATCH(SUMIFS(SL_Class[Unique ID],SL_Class[UpSys SL Material],I1227,SL_Class[UpSys Ever Previously Lead],H1227,SL_Class[DownCus SL Material],T1227),SL_Class[Unique ID],0),0)))),"Error: Invalid Column H, I, or T. Check spelling &amp; valid options (see dropdown)")</f>
        <v/>
      </c>
      <c r="AC1227" s="32"/>
      <c r="AD1227" s="31" t="b">
        <f t="shared" si="38"/>
        <v>0</v>
      </c>
      <c r="AE1227" s="31" t="b">
        <f t="shared" si="39"/>
        <v>0</v>
      </c>
    </row>
    <row r="1228" spans="1:31" ht="50.15" customHeight="1" x14ac:dyDescent="0.35">
      <c r="A1228" s="101">
        <v>1223</v>
      </c>
      <c r="B1228" s="53"/>
      <c r="C1228" s="41"/>
      <c r="D1228" s="54"/>
      <c r="E1228" s="53"/>
      <c r="F1228" s="41"/>
      <c r="G1228" s="41"/>
      <c r="H1228" s="53"/>
      <c r="I1228" s="55"/>
      <c r="J1228" s="41"/>
      <c r="K1228" s="41"/>
      <c r="L1228" s="56"/>
      <c r="M1228" s="41"/>
      <c r="N1228" s="41"/>
      <c r="O1228" s="41"/>
      <c r="P1228" s="41"/>
      <c r="Q1228" s="53"/>
      <c r="R1228" s="41"/>
      <c r="S1228" s="41"/>
      <c r="T1228" s="57"/>
      <c r="U1228" s="41"/>
      <c r="V1228" s="41"/>
      <c r="W1228" s="56"/>
      <c r="X1228" s="41"/>
      <c r="Y1228" s="58"/>
      <c r="Z1228" s="41"/>
      <c r="AA1228" s="41"/>
      <c r="AB1228" s="171" t="str" cm="1">
        <f t="array" ref="AB1228">IFERROR(IF(COUNTA('Detailed Inventory'!$B1228:$AA1228)=0,"",IF(AND($B1228="",$C1228=""),"Error: Missing Response in Column B or C",IF(OR($E1228="",$Q1228=""),"Error: Missing Response in Column E or Q",INDEX(SL_Class[Entire SL Classification],MATCH(SUMIFS(SL_Class[Unique ID],SL_Class[UpSys SL Material],I1228,SL_Class[UpSys Ever Previously Lead],H1228,SL_Class[DownCus SL Material],T1228),SL_Class[Unique ID],0),0)))),"Error: Invalid Column H, I, or T. Check spelling &amp; valid options (see dropdown)")</f>
        <v/>
      </c>
      <c r="AC1228" s="32"/>
      <c r="AD1228" s="31" t="b">
        <f t="shared" si="38"/>
        <v>0</v>
      </c>
      <c r="AE1228" s="31" t="b">
        <f t="shared" si="39"/>
        <v>0</v>
      </c>
    </row>
    <row r="1229" spans="1:31" ht="50.15" customHeight="1" x14ac:dyDescent="0.35">
      <c r="A1229" s="100">
        <v>1224</v>
      </c>
      <c r="B1229" s="53"/>
      <c r="C1229" s="41"/>
      <c r="D1229" s="54"/>
      <c r="E1229" s="53"/>
      <c r="F1229" s="41"/>
      <c r="G1229" s="41"/>
      <c r="H1229" s="53"/>
      <c r="I1229" s="55"/>
      <c r="J1229" s="41"/>
      <c r="K1229" s="41"/>
      <c r="L1229" s="56"/>
      <c r="M1229" s="41"/>
      <c r="N1229" s="41"/>
      <c r="O1229" s="41"/>
      <c r="P1229" s="41"/>
      <c r="Q1229" s="53"/>
      <c r="R1229" s="41"/>
      <c r="S1229" s="41"/>
      <c r="T1229" s="57"/>
      <c r="U1229" s="41"/>
      <c r="V1229" s="41"/>
      <c r="W1229" s="56"/>
      <c r="X1229" s="41"/>
      <c r="Y1229" s="58"/>
      <c r="Z1229" s="41"/>
      <c r="AA1229" s="41"/>
      <c r="AB1229" s="171" t="str" cm="1">
        <f t="array" ref="AB1229">IFERROR(IF(COUNTA('Detailed Inventory'!$B1229:$AA1229)=0,"",IF(AND($B1229="",$C1229=""),"Error: Missing Response in Column B or C",IF(OR($E1229="",$Q1229=""),"Error: Missing Response in Column E or Q",INDEX(SL_Class[Entire SL Classification],MATCH(SUMIFS(SL_Class[Unique ID],SL_Class[UpSys SL Material],I1229,SL_Class[UpSys Ever Previously Lead],H1229,SL_Class[DownCus SL Material],T1229),SL_Class[Unique ID],0),0)))),"Error: Invalid Column H, I, or T. Check spelling &amp; valid options (see dropdown)")</f>
        <v/>
      </c>
      <c r="AC1229" s="32"/>
      <c r="AD1229" s="31" t="b">
        <f t="shared" si="38"/>
        <v>0</v>
      </c>
      <c r="AE1229" s="31" t="b">
        <f t="shared" si="39"/>
        <v>0</v>
      </c>
    </row>
    <row r="1230" spans="1:31" ht="50.15" customHeight="1" x14ac:dyDescent="0.35">
      <c r="A1230" s="101">
        <v>1225</v>
      </c>
      <c r="B1230" s="53"/>
      <c r="C1230" s="41"/>
      <c r="D1230" s="54"/>
      <c r="E1230" s="53"/>
      <c r="F1230" s="41"/>
      <c r="G1230" s="41"/>
      <c r="H1230" s="53"/>
      <c r="I1230" s="55"/>
      <c r="J1230" s="41"/>
      <c r="K1230" s="41"/>
      <c r="L1230" s="56"/>
      <c r="M1230" s="41"/>
      <c r="N1230" s="41"/>
      <c r="O1230" s="41"/>
      <c r="P1230" s="41"/>
      <c r="Q1230" s="53"/>
      <c r="R1230" s="41"/>
      <c r="S1230" s="41"/>
      <c r="T1230" s="57"/>
      <c r="U1230" s="41"/>
      <c r="V1230" s="41"/>
      <c r="W1230" s="56"/>
      <c r="X1230" s="41"/>
      <c r="Y1230" s="58"/>
      <c r="Z1230" s="41"/>
      <c r="AA1230" s="41"/>
      <c r="AB1230" s="171" t="str" cm="1">
        <f t="array" ref="AB1230">IFERROR(IF(COUNTA('Detailed Inventory'!$B1230:$AA1230)=0,"",IF(AND($B1230="",$C1230=""),"Error: Missing Response in Column B or C",IF(OR($E1230="",$Q1230=""),"Error: Missing Response in Column E or Q",INDEX(SL_Class[Entire SL Classification],MATCH(SUMIFS(SL_Class[Unique ID],SL_Class[UpSys SL Material],I1230,SL_Class[UpSys Ever Previously Lead],H1230,SL_Class[DownCus SL Material],T1230),SL_Class[Unique ID],0),0)))),"Error: Invalid Column H, I, or T. Check spelling &amp; valid options (see dropdown)")</f>
        <v/>
      </c>
      <c r="AC1230" s="32"/>
      <c r="AD1230" s="31" t="b">
        <f t="shared" si="38"/>
        <v>0</v>
      </c>
      <c r="AE1230" s="31" t="b">
        <f t="shared" si="39"/>
        <v>0</v>
      </c>
    </row>
    <row r="1231" spans="1:31" ht="50.15" customHeight="1" x14ac:dyDescent="0.35">
      <c r="A1231" s="100">
        <v>1226</v>
      </c>
      <c r="B1231" s="53"/>
      <c r="C1231" s="41"/>
      <c r="D1231" s="54"/>
      <c r="E1231" s="53"/>
      <c r="F1231" s="41"/>
      <c r="G1231" s="41"/>
      <c r="H1231" s="53"/>
      <c r="I1231" s="55"/>
      <c r="J1231" s="41"/>
      <c r="K1231" s="41"/>
      <c r="L1231" s="56"/>
      <c r="M1231" s="41"/>
      <c r="N1231" s="41"/>
      <c r="O1231" s="41"/>
      <c r="P1231" s="41"/>
      <c r="Q1231" s="53"/>
      <c r="R1231" s="41"/>
      <c r="S1231" s="41"/>
      <c r="T1231" s="57"/>
      <c r="U1231" s="41"/>
      <c r="V1231" s="41"/>
      <c r="W1231" s="56"/>
      <c r="X1231" s="41"/>
      <c r="Y1231" s="58"/>
      <c r="Z1231" s="41"/>
      <c r="AA1231" s="41"/>
      <c r="AB1231" s="171" t="str" cm="1">
        <f t="array" ref="AB1231">IFERROR(IF(COUNTA('Detailed Inventory'!$B1231:$AA1231)=0,"",IF(AND($B1231="",$C1231=""),"Error: Missing Response in Column B or C",IF(OR($E1231="",$Q1231=""),"Error: Missing Response in Column E or Q",INDEX(SL_Class[Entire SL Classification],MATCH(SUMIFS(SL_Class[Unique ID],SL_Class[UpSys SL Material],I1231,SL_Class[UpSys Ever Previously Lead],H1231,SL_Class[DownCus SL Material],T1231),SL_Class[Unique ID],0),0)))),"Error: Invalid Column H, I, or T. Check spelling &amp; valid options (see dropdown)")</f>
        <v/>
      </c>
      <c r="AC1231" s="32"/>
      <c r="AD1231" s="31" t="b">
        <f t="shared" si="38"/>
        <v>0</v>
      </c>
      <c r="AE1231" s="31" t="b">
        <f t="shared" si="39"/>
        <v>0</v>
      </c>
    </row>
    <row r="1232" spans="1:31" ht="50.15" customHeight="1" x14ac:dyDescent="0.35">
      <c r="A1232" s="101">
        <v>1227</v>
      </c>
      <c r="B1232" s="53"/>
      <c r="C1232" s="41"/>
      <c r="D1232" s="54"/>
      <c r="E1232" s="53"/>
      <c r="F1232" s="41"/>
      <c r="G1232" s="41"/>
      <c r="H1232" s="53"/>
      <c r="I1232" s="55"/>
      <c r="J1232" s="41"/>
      <c r="K1232" s="41"/>
      <c r="L1232" s="56"/>
      <c r="M1232" s="41"/>
      <c r="N1232" s="41"/>
      <c r="O1232" s="41"/>
      <c r="P1232" s="41"/>
      <c r="Q1232" s="53"/>
      <c r="R1232" s="41"/>
      <c r="S1232" s="41"/>
      <c r="T1232" s="57"/>
      <c r="U1232" s="41"/>
      <c r="V1232" s="41"/>
      <c r="W1232" s="56"/>
      <c r="X1232" s="41"/>
      <c r="Y1232" s="58"/>
      <c r="Z1232" s="41"/>
      <c r="AA1232" s="41"/>
      <c r="AB1232" s="171" t="str" cm="1">
        <f t="array" ref="AB1232">IFERROR(IF(COUNTA('Detailed Inventory'!$B1232:$AA1232)=0,"",IF(AND($B1232="",$C1232=""),"Error: Missing Response in Column B or C",IF(OR($E1232="",$Q1232=""),"Error: Missing Response in Column E or Q",INDEX(SL_Class[Entire SL Classification],MATCH(SUMIFS(SL_Class[Unique ID],SL_Class[UpSys SL Material],I1232,SL_Class[UpSys Ever Previously Lead],H1232,SL_Class[DownCus SL Material],T1232),SL_Class[Unique ID],0),0)))),"Error: Invalid Column H, I, or T. Check spelling &amp; valid options (see dropdown)")</f>
        <v/>
      </c>
      <c r="AC1232" s="32"/>
      <c r="AD1232" s="31" t="b">
        <f t="shared" si="38"/>
        <v>0</v>
      </c>
      <c r="AE1232" s="31" t="b">
        <f t="shared" si="39"/>
        <v>0</v>
      </c>
    </row>
    <row r="1233" spans="1:31" ht="50.15" customHeight="1" x14ac:dyDescent="0.35">
      <c r="A1233" s="100">
        <v>1228</v>
      </c>
      <c r="B1233" s="53"/>
      <c r="C1233" s="41"/>
      <c r="D1233" s="54"/>
      <c r="E1233" s="53"/>
      <c r="F1233" s="41"/>
      <c r="G1233" s="41"/>
      <c r="H1233" s="53"/>
      <c r="I1233" s="55"/>
      <c r="J1233" s="41"/>
      <c r="K1233" s="41"/>
      <c r="L1233" s="56"/>
      <c r="M1233" s="41"/>
      <c r="N1233" s="41"/>
      <c r="O1233" s="41"/>
      <c r="P1233" s="41"/>
      <c r="Q1233" s="53"/>
      <c r="R1233" s="41"/>
      <c r="S1233" s="41"/>
      <c r="T1233" s="57"/>
      <c r="U1233" s="41"/>
      <c r="V1233" s="41"/>
      <c r="W1233" s="56"/>
      <c r="X1233" s="41"/>
      <c r="Y1233" s="58"/>
      <c r="Z1233" s="41"/>
      <c r="AA1233" s="41"/>
      <c r="AB1233" s="171" t="str" cm="1">
        <f t="array" ref="AB1233">IFERROR(IF(COUNTA('Detailed Inventory'!$B1233:$AA1233)=0,"",IF(AND($B1233="",$C1233=""),"Error: Missing Response in Column B or C",IF(OR($E1233="",$Q1233=""),"Error: Missing Response in Column E or Q",INDEX(SL_Class[Entire SL Classification],MATCH(SUMIFS(SL_Class[Unique ID],SL_Class[UpSys SL Material],I1233,SL_Class[UpSys Ever Previously Lead],H1233,SL_Class[DownCus SL Material],T1233),SL_Class[Unique ID],0),0)))),"Error: Invalid Column H, I, or T. Check spelling &amp; valid options (see dropdown)")</f>
        <v/>
      </c>
      <c r="AC1233" s="32"/>
      <c r="AD1233" s="31" t="b">
        <f t="shared" si="38"/>
        <v>0</v>
      </c>
      <c r="AE1233" s="31" t="b">
        <f t="shared" si="39"/>
        <v>0</v>
      </c>
    </row>
    <row r="1234" spans="1:31" ht="50.15" customHeight="1" x14ac:dyDescent="0.35">
      <c r="A1234" s="101">
        <v>1229</v>
      </c>
      <c r="B1234" s="53"/>
      <c r="C1234" s="41"/>
      <c r="D1234" s="54"/>
      <c r="E1234" s="53"/>
      <c r="F1234" s="41"/>
      <c r="G1234" s="41"/>
      <c r="H1234" s="53"/>
      <c r="I1234" s="55"/>
      <c r="J1234" s="41"/>
      <c r="K1234" s="41"/>
      <c r="L1234" s="56"/>
      <c r="M1234" s="41"/>
      <c r="N1234" s="41"/>
      <c r="O1234" s="41"/>
      <c r="P1234" s="41"/>
      <c r="Q1234" s="53"/>
      <c r="R1234" s="41"/>
      <c r="S1234" s="41"/>
      <c r="T1234" s="57"/>
      <c r="U1234" s="41"/>
      <c r="V1234" s="41"/>
      <c r="W1234" s="56"/>
      <c r="X1234" s="41"/>
      <c r="Y1234" s="58"/>
      <c r="Z1234" s="41"/>
      <c r="AA1234" s="41"/>
      <c r="AB1234" s="171" t="str" cm="1">
        <f t="array" ref="AB1234">IFERROR(IF(COUNTA('Detailed Inventory'!$B1234:$AA1234)=0,"",IF(AND($B1234="",$C1234=""),"Error: Missing Response in Column B or C",IF(OR($E1234="",$Q1234=""),"Error: Missing Response in Column E or Q",INDEX(SL_Class[Entire SL Classification],MATCH(SUMIFS(SL_Class[Unique ID],SL_Class[UpSys SL Material],I1234,SL_Class[UpSys Ever Previously Lead],H1234,SL_Class[DownCus SL Material],T1234),SL_Class[Unique ID],0),0)))),"Error: Invalid Column H, I, or T. Check spelling &amp; valid options (see dropdown)")</f>
        <v/>
      </c>
      <c r="AC1234" s="32"/>
      <c r="AD1234" s="31" t="b">
        <f t="shared" si="38"/>
        <v>0</v>
      </c>
      <c r="AE1234" s="31" t="b">
        <f t="shared" si="39"/>
        <v>0</v>
      </c>
    </row>
    <row r="1235" spans="1:31" ht="50.15" customHeight="1" x14ac:dyDescent="0.35">
      <c r="A1235" s="100">
        <v>1230</v>
      </c>
      <c r="B1235" s="53"/>
      <c r="C1235" s="41"/>
      <c r="D1235" s="54"/>
      <c r="E1235" s="53"/>
      <c r="F1235" s="41"/>
      <c r="G1235" s="41"/>
      <c r="H1235" s="53"/>
      <c r="I1235" s="55"/>
      <c r="J1235" s="41"/>
      <c r="K1235" s="41"/>
      <c r="L1235" s="56"/>
      <c r="M1235" s="41"/>
      <c r="N1235" s="41"/>
      <c r="O1235" s="41"/>
      <c r="P1235" s="41"/>
      <c r="Q1235" s="53"/>
      <c r="R1235" s="41"/>
      <c r="S1235" s="41"/>
      <c r="T1235" s="57"/>
      <c r="U1235" s="41"/>
      <c r="V1235" s="41"/>
      <c r="W1235" s="56"/>
      <c r="X1235" s="41"/>
      <c r="Y1235" s="58"/>
      <c r="Z1235" s="41"/>
      <c r="AA1235" s="41"/>
      <c r="AB1235" s="171" t="str" cm="1">
        <f t="array" ref="AB1235">IFERROR(IF(COUNTA('Detailed Inventory'!$B1235:$AA1235)=0,"",IF(AND($B1235="",$C1235=""),"Error: Missing Response in Column B or C",IF(OR($E1235="",$Q1235=""),"Error: Missing Response in Column E or Q",INDEX(SL_Class[Entire SL Classification],MATCH(SUMIFS(SL_Class[Unique ID],SL_Class[UpSys SL Material],I1235,SL_Class[UpSys Ever Previously Lead],H1235,SL_Class[DownCus SL Material],T1235),SL_Class[Unique ID],0),0)))),"Error: Invalid Column H, I, or T. Check spelling &amp; valid options (see dropdown)")</f>
        <v/>
      </c>
      <c r="AC1235" s="32"/>
      <c r="AD1235" s="31" t="b">
        <f t="shared" si="38"/>
        <v>0</v>
      </c>
      <c r="AE1235" s="31" t="b">
        <f t="shared" si="39"/>
        <v>0</v>
      </c>
    </row>
    <row r="1236" spans="1:31" ht="50.15" customHeight="1" x14ac:dyDescent="0.35">
      <c r="A1236" s="101">
        <v>1231</v>
      </c>
      <c r="B1236" s="53"/>
      <c r="C1236" s="41"/>
      <c r="D1236" s="54"/>
      <c r="E1236" s="53"/>
      <c r="F1236" s="41"/>
      <c r="G1236" s="41"/>
      <c r="H1236" s="53"/>
      <c r="I1236" s="55"/>
      <c r="J1236" s="41"/>
      <c r="K1236" s="41"/>
      <c r="L1236" s="56"/>
      <c r="M1236" s="41"/>
      <c r="N1236" s="41"/>
      <c r="O1236" s="41"/>
      <c r="P1236" s="41"/>
      <c r="Q1236" s="53"/>
      <c r="R1236" s="41"/>
      <c r="S1236" s="41"/>
      <c r="T1236" s="57"/>
      <c r="U1236" s="41"/>
      <c r="V1236" s="41"/>
      <c r="W1236" s="56"/>
      <c r="X1236" s="41"/>
      <c r="Y1236" s="58"/>
      <c r="Z1236" s="41"/>
      <c r="AA1236" s="41"/>
      <c r="AB1236" s="171" t="str" cm="1">
        <f t="array" ref="AB1236">IFERROR(IF(COUNTA('Detailed Inventory'!$B1236:$AA1236)=0,"",IF(AND($B1236="",$C1236=""),"Error: Missing Response in Column B or C",IF(OR($E1236="",$Q1236=""),"Error: Missing Response in Column E or Q",INDEX(SL_Class[Entire SL Classification],MATCH(SUMIFS(SL_Class[Unique ID],SL_Class[UpSys SL Material],I1236,SL_Class[UpSys Ever Previously Lead],H1236,SL_Class[DownCus SL Material],T1236),SL_Class[Unique ID],0),0)))),"Error: Invalid Column H, I, or T. Check spelling &amp; valid options (see dropdown)")</f>
        <v/>
      </c>
      <c r="AC1236" s="32"/>
      <c r="AD1236" s="31" t="b">
        <f t="shared" si="38"/>
        <v>0</v>
      </c>
      <c r="AE1236" s="31" t="b">
        <f t="shared" si="39"/>
        <v>0</v>
      </c>
    </row>
    <row r="1237" spans="1:31" ht="50.15" customHeight="1" x14ac:dyDescent="0.35">
      <c r="A1237" s="100">
        <v>1232</v>
      </c>
      <c r="B1237" s="53"/>
      <c r="C1237" s="41"/>
      <c r="D1237" s="54"/>
      <c r="E1237" s="53"/>
      <c r="F1237" s="41"/>
      <c r="G1237" s="41"/>
      <c r="H1237" s="53"/>
      <c r="I1237" s="55"/>
      <c r="J1237" s="41"/>
      <c r="K1237" s="41"/>
      <c r="L1237" s="56"/>
      <c r="M1237" s="41"/>
      <c r="N1237" s="41"/>
      <c r="O1237" s="41"/>
      <c r="P1237" s="41"/>
      <c r="Q1237" s="53"/>
      <c r="R1237" s="41"/>
      <c r="S1237" s="41"/>
      <c r="T1237" s="57"/>
      <c r="U1237" s="41"/>
      <c r="V1237" s="41"/>
      <c r="W1237" s="56"/>
      <c r="X1237" s="41"/>
      <c r="Y1237" s="58"/>
      <c r="Z1237" s="41"/>
      <c r="AA1237" s="41"/>
      <c r="AB1237" s="171" t="str" cm="1">
        <f t="array" ref="AB1237">IFERROR(IF(COUNTA('Detailed Inventory'!$B1237:$AA1237)=0,"",IF(AND($B1237="",$C1237=""),"Error: Missing Response in Column B or C",IF(OR($E1237="",$Q1237=""),"Error: Missing Response in Column E or Q",INDEX(SL_Class[Entire SL Classification],MATCH(SUMIFS(SL_Class[Unique ID],SL_Class[UpSys SL Material],I1237,SL_Class[UpSys Ever Previously Lead],H1237,SL_Class[DownCus SL Material],T1237),SL_Class[Unique ID],0),0)))),"Error: Invalid Column H, I, or T. Check spelling &amp; valid options (see dropdown)")</f>
        <v/>
      </c>
      <c r="AC1237" s="32"/>
      <c r="AD1237" s="31" t="b">
        <f t="shared" si="38"/>
        <v>0</v>
      </c>
      <c r="AE1237" s="31" t="b">
        <f t="shared" si="39"/>
        <v>0</v>
      </c>
    </row>
    <row r="1238" spans="1:31" ht="50.15" customHeight="1" x14ac:dyDescent="0.35">
      <c r="A1238" s="101">
        <v>1233</v>
      </c>
      <c r="B1238" s="53"/>
      <c r="C1238" s="41"/>
      <c r="D1238" s="54"/>
      <c r="E1238" s="53"/>
      <c r="F1238" s="41"/>
      <c r="G1238" s="41"/>
      <c r="H1238" s="53"/>
      <c r="I1238" s="55"/>
      <c r="J1238" s="41"/>
      <c r="K1238" s="41"/>
      <c r="L1238" s="56"/>
      <c r="M1238" s="41"/>
      <c r="N1238" s="41"/>
      <c r="O1238" s="41"/>
      <c r="P1238" s="41"/>
      <c r="Q1238" s="53"/>
      <c r="R1238" s="41"/>
      <c r="S1238" s="41"/>
      <c r="T1238" s="57"/>
      <c r="U1238" s="41"/>
      <c r="V1238" s="41"/>
      <c r="W1238" s="56"/>
      <c r="X1238" s="41"/>
      <c r="Y1238" s="58"/>
      <c r="Z1238" s="41"/>
      <c r="AA1238" s="41"/>
      <c r="AB1238" s="171" t="str" cm="1">
        <f t="array" ref="AB1238">IFERROR(IF(COUNTA('Detailed Inventory'!$B1238:$AA1238)=0,"",IF(AND($B1238="",$C1238=""),"Error: Missing Response in Column B or C",IF(OR($E1238="",$Q1238=""),"Error: Missing Response in Column E or Q",INDEX(SL_Class[Entire SL Classification],MATCH(SUMIFS(SL_Class[Unique ID],SL_Class[UpSys SL Material],I1238,SL_Class[UpSys Ever Previously Lead],H1238,SL_Class[DownCus SL Material],T1238),SL_Class[Unique ID],0),0)))),"Error: Invalid Column H, I, or T. Check spelling &amp; valid options (see dropdown)")</f>
        <v/>
      </c>
      <c r="AC1238" s="32"/>
      <c r="AD1238" s="31" t="b">
        <f t="shared" si="38"/>
        <v>0</v>
      </c>
      <c r="AE1238" s="31" t="b">
        <f t="shared" si="39"/>
        <v>0</v>
      </c>
    </row>
    <row r="1239" spans="1:31" ht="50.15" customHeight="1" x14ac:dyDescent="0.35">
      <c r="A1239" s="100">
        <v>1234</v>
      </c>
      <c r="B1239" s="53"/>
      <c r="C1239" s="41"/>
      <c r="D1239" s="54"/>
      <c r="E1239" s="53"/>
      <c r="F1239" s="41"/>
      <c r="G1239" s="41"/>
      <c r="H1239" s="53"/>
      <c r="I1239" s="55"/>
      <c r="J1239" s="41"/>
      <c r="K1239" s="41"/>
      <c r="L1239" s="56"/>
      <c r="M1239" s="41"/>
      <c r="N1239" s="41"/>
      <c r="O1239" s="41"/>
      <c r="P1239" s="41"/>
      <c r="Q1239" s="53"/>
      <c r="R1239" s="41"/>
      <c r="S1239" s="41"/>
      <c r="T1239" s="57"/>
      <c r="U1239" s="41"/>
      <c r="V1239" s="41"/>
      <c r="W1239" s="56"/>
      <c r="X1239" s="41"/>
      <c r="Y1239" s="58"/>
      <c r="Z1239" s="41"/>
      <c r="AA1239" s="41"/>
      <c r="AB1239" s="171" t="str" cm="1">
        <f t="array" ref="AB1239">IFERROR(IF(COUNTA('Detailed Inventory'!$B1239:$AA1239)=0,"",IF(AND($B1239="",$C1239=""),"Error: Missing Response in Column B or C",IF(OR($E1239="",$Q1239=""),"Error: Missing Response in Column E or Q",INDEX(SL_Class[Entire SL Classification],MATCH(SUMIFS(SL_Class[Unique ID],SL_Class[UpSys SL Material],I1239,SL_Class[UpSys Ever Previously Lead],H1239,SL_Class[DownCus SL Material],T1239),SL_Class[Unique ID],0),0)))),"Error: Invalid Column H, I, or T. Check spelling &amp; valid options (see dropdown)")</f>
        <v/>
      </c>
      <c r="AC1239" s="32"/>
      <c r="AD1239" s="31" t="b">
        <f t="shared" si="38"/>
        <v>0</v>
      </c>
      <c r="AE1239" s="31" t="b">
        <f t="shared" si="39"/>
        <v>0</v>
      </c>
    </row>
    <row r="1240" spans="1:31" ht="50.15" customHeight="1" x14ac:dyDescent="0.35">
      <c r="A1240" s="101">
        <v>1235</v>
      </c>
      <c r="B1240" s="53"/>
      <c r="C1240" s="41"/>
      <c r="D1240" s="54"/>
      <c r="E1240" s="53"/>
      <c r="F1240" s="41"/>
      <c r="G1240" s="41"/>
      <c r="H1240" s="53"/>
      <c r="I1240" s="55"/>
      <c r="J1240" s="41"/>
      <c r="K1240" s="41"/>
      <c r="L1240" s="56"/>
      <c r="M1240" s="41"/>
      <c r="N1240" s="41"/>
      <c r="O1240" s="41"/>
      <c r="P1240" s="41"/>
      <c r="Q1240" s="53"/>
      <c r="R1240" s="41"/>
      <c r="S1240" s="41"/>
      <c r="T1240" s="57"/>
      <c r="U1240" s="41"/>
      <c r="V1240" s="41"/>
      <c r="W1240" s="56"/>
      <c r="X1240" s="41"/>
      <c r="Y1240" s="58"/>
      <c r="Z1240" s="41"/>
      <c r="AA1240" s="41"/>
      <c r="AB1240" s="171" t="str" cm="1">
        <f t="array" ref="AB1240">IFERROR(IF(COUNTA('Detailed Inventory'!$B1240:$AA1240)=0,"",IF(AND($B1240="",$C1240=""),"Error: Missing Response in Column B or C",IF(OR($E1240="",$Q1240=""),"Error: Missing Response in Column E or Q",INDEX(SL_Class[Entire SL Classification],MATCH(SUMIFS(SL_Class[Unique ID],SL_Class[UpSys SL Material],I1240,SL_Class[UpSys Ever Previously Lead],H1240,SL_Class[DownCus SL Material],T1240),SL_Class[Unique ID],0),0)))),"Error: Invalid Column H, I, or T. Check spelling &amp; valid options (see dropdown)")</f>
        <v/>
      </c>
      <c r="AC1240" s="32"/>
      <c r="AD1240" s="31" t="b">
        <f t="shared" si="38"/>
        <v>0</v>
      </c>
      <c r="AE1240" s="31" t="b">
        <f t="shared" si="39"/>
        <v>0</v>
      </c>
    </row>
    <row r="1241" spans="1:31" ht="50.15" customHeight="1" x14ac:dyDescent="0.35">
      <c r="A1241" s="100">
        <v>1236</v>
      </c>
      <c r="B1241" s="53"/>
      <c r="C1241" s="41"/>
      <c r="D1241" s="54"/>
      <c r="E1241" s="53"/>
      <c r="F1241" s="41"/>
      <c r="G1241" s="41"/>
      <c r="H1241" s="53"/>
      <c r="I1241" s="55"/>
      <c r="J1241" s="41"/>
      <c r="K1241" s="41"/>
      <c r="L1241" s="56"/>
      <c r="M1241" s="41"/>
      <c r="N1241" s="41"/>
      <c r="O1241" s="41"/>
      <c r="P1241" s="41"/>
      <c r="Q1241" s="53"/>
      <c r="R1241" s="41"/>
      <c r="S1241" s="41"/>
      <c r="T1241" s="57"/>
      <c r="U1241" s="41"/>
      <c r="V1241" s="41"/>
      <c r="W1241" s="56"/>
      <c r="X1241" s="41"/>
      <c r="Y1241" s="58"/>
      <c r="Z1241" s="41"/>
      <c r="AA1241" s="41"/>
      <c r="AB1241" s="171" t="str" cm="1">
        <f t="array" ref="AB1241">IFERROR(IF(COUNTA('Detailed Inventory'!$B1241:$AA1241)=0,"",IF(AND($B1241="",$C1241=""),"Error: Missing Response in Column B or C",IF(OR($E1241="",$Q1241=""),"Error: Missing Response in Column E or Q",INDEX(SL_Class[Entire SL Classification],MATCH(SUMIFS(SL_Class[Unique ID],SL_Class[UpSys SL Material],I1241,SL_Class[UpSys Ever Previously Lead],H1241,SL_Class[DownCus SL Material],T1241),SL_Class[Unique ID],0),0)))),"Error: Invalid Column H, I, or T. Check spelling &amp; valid options (see dropdown)")</f>
        <v/>
      </c>
      <c r="AC1241" s="32"/>
      <c r="AD1241" s="31" t="b">
        <f t="shared" si="38"/>
        <v>0</v>
      </c>
      <c r="AE1241" s="31" t="b">
        <f t="shared" si="39"/>
        <v>0</v>
      </c>
    </row>
    <row r="1242" spans="1:31" ht="50.15" customHeight="1" x14ac:dyDescent="0.35">
      <c r="A1242" s="101">
        <v>1237</v>
      </c>
      <c r="B1242" s="53"/>
      <c r="C1242" s="41"/>
      <c r="D1242" s="54"/>
      <c r="E1242" s="53"/>
      <c r="F1242" s="41"/>
      <c r="G1242" s="41"/>
      <c r="H1242" s="53"/>
      <c r="I1242" s="55"/>
      <c r="J1242" s="41"/>
      <c r="K1242" s="41"/>
      <c r="L1242" s="56"/>
      <c r="M1242" s="41"/>
      <c r="N1242" s="41"/>
      <c r="O1242" s="41"/>
      <c r="P1242" s="41"/>
      <c r="Q1242" s="53"/>
      <c r="R1242" s="41"/>
      <c r="S1242" s="41"/>
      <c r="T1242" s="57"/>
      <c r="U1242" s="41"/>
      <c r="V1242" s="41"/>
      <c r="W1242" s="56"/>
      <c r="X1242" s="41"/>
      <c r="Y1242" s="58"/>
      <c r="Z1242" s="41"/>
      <c r="AA1242" s="41"/>
      <c r="AB1242" s="171" t="str" cm="1">
        <f t="array" ref="AB1242">IFERROR(IF(COUNTA('Detailed Inventory'!$B1242:$AA1242)=0,"",IF(AND($B1242="",$C1242=""),"Error: Missing Response in Column B or C",IF(OR($E1242="",$Q1242=""),"Error: Missing Response in Column E or Q",INDEX(SL_Class[Entire SL Classification],MATCH(SUMIFS(SL_Class[Unique ID],SL_Class[UpSys SL Material],I1242,SL_Class[UpSys Ever Previously Lead],H1242,SL_Class[DownCus SL Material],T1242),SL_Class[Unique ID],0),0)))),"Error: Invalid Column H, I, or T. Check spelling &amp; valid options (see dropdown)")</f>
        <v/>
      </c>
      <c r="AC1242" s="32"/>
      <c r="AD1242" s="31" t="b">
        <f t="shared" si="38"/>
        <v>0</v>
      </c>
      <c r="AE1242" s="31" t="b">
        <f t="shared" si="39"/>
        <v>0</v>
      </c>
    </row>
    <row r="1243" spans="1:31" ht="50.15" customHeight="1" x14ac:dyDescent="0.35">
      <c r="A1243" s="100">
        <v>1238</v>
      </c>
      <c r="B1243" s="53"/>
      <c r="C1243" s="41"/>
      <c r="D1243" s="54"/>
      <c r="E1243" s="53"/>
      <c r="F1243" s="41"/>
      <c r="G1243" s="41"/>
      <c r="H1243" s="53"/>
      <c r="I1243" s="55"/>
      <c r="J1243" s="41"/>
      <c r="K1243" s="41"/>
      <c r="L1243" s="56"/>
      <c r="M1243" s="41"/>
      <c r="N1243" s="41"/>
      <c r="O1243" s="41"/>
      <c r="P1243" s="41"/>
      <c r="Q1243" s="53"/>
      <c r="R1243" s="41"/>
      <c r="S1243" s="41"/>
      <c r="T1243" s="57"/>
      <c r="U1243" s="41"/>
      <c r="V1243" s="41"/>
      <c r="W1243" s="56"/>
      <c r="X1243" s="41"/>
      <c r="Y1243" s="58"/>
      <c r="Z1243" s="41"/>
      <c r="AA1243" s="41"/>
      <c r="AB1243" s="171" t="str" cm="1">
        <f t="array" ref="AB1243">IFERROR(IF(COUNTA('Detailed Inventory'!$B1243:$AA1243)=0,"",IF(AND($B1243="",$C1243=""),"Error: Missing Response in Column B or C",IF(OR($E1243="",$Q1243=""),"Error: Missing Response in Column E or Q",INDEX(SL_Class[Entire SL Classification],MATCH(SUMIFS(SL_Class[Unique ID],SL_Class[UpSys SL Material],I1243,SL_Class[UpSys Ever Previously Lead],H1243,SL_Class[DownCus SL Material],T1243),SL_Class[Unique ID],0),0)))),"Error: Invalid Column H, I, or T. Check spelling &amp; valid options (see dropdown)")</f>
        <v/>
      </c>
      <c r="AC1243" s="32"/>
      <c r="AD1243" s="31" t="b">
        <f t="shared" si="38"/>
        <v>0</v>
      </c>
      <c r="AE1243" s="31" t="b">
        <f t="shared" si="39"/>
        <v>0</v>
      </c>
    </row>
    <row r="1244" spans="1:31" ht="50.15" customHeight="1" x14ac:dyDescent="0.35">
      <c r="A1244" s="101">
        <v>1239</v>
      </c>
      <c r="B1244" s="53"/>
      <c r="C1244" s="41"/>
      <c r="D1244" s="54"/>
      <c r="E1244" s="53"/>
      <c r="F1244" s="41"/>
      <c r="G1244" s="41"/>
      <c r="H1244" s="53"/>
      <c r="I1244" s="55"/>
      <c r="J1244" s="41"/>
      <c r="K1244" s="41"/>
      <c r="L1244" s="56"/>
      <c r="M1244" s="41"/>
      <c r="N1244" s="41"/>
      <c r="O1244" s="41"/>
      <c r="P1244" s="41"/>
      <c r="Q1244" s="53"/>
      <c r="R1244" s="41"/>
      <c r="S1244" s="41"/>
      <c r="T1244" s="57"/>
      <c r="U1244" s="41"/>
      <c r="V1244" s="41"/>
      <c r="W1244" s="56"/>
      <c r="X1244" s="41"/>
      <c r="Y1244" s="58"/>
      <c r="Z1244" s="41"/>
      <c r="AA1244" s="41"/>
      <c r="AB1244" s="171" t="str" cm="1">
        <f t="array" ref="AB1244">IFERROR(IF(COUNTA('Detailed Inventory'!$B1244:$AA1244)=0,"",IF(AND($B1244="",$C1244=""),"Error: Missing Response in Column B or C",IF(OR($E1244="",$Q1244=""),"Error: Missing Response in Column E or Q",INDEX(SL_Class[Entire SL Classification],MATCH(SUMIFS(SL_Class[Unique ID],SL_Class[UpSys SL Material],I1244,SL_Class[UpSys Ever Previously Lead],H1244,SL_Class[DownCus SL Material],T1244),SL_Class[Unique ID],0),0)))),"Error: Invalid Column H, I, or T. Check spelling &amp; valid options (see dropdown)")</f>
        <v/>
      </c>
      <c r="AC1244" s="32"/>
      <c r="AD1244" s="31" t="b">
        <f t="shared" si="38"/>
        <v>0</v>
      </c>
      <c r="AE1244" s="31" t="b">
        <f t="shared" si="39"/>
        <v>0</v>
      </c>
    </row>
    <row r="1245" spans="1:31" ht="50.15" customHeight="1" x14ac:dyDescent="0.35">
      <c r="A1245" s="100">
        <v>1240</v>
      </c>
      <c r="B1245" s="53"/>
      <c r="C1245" s="41"/>
      <c r="D1245" s="54"/>
      <c r="E1245" s="53"/>
      <c r="F1245" s="41"/>
      <c r="G1245" s="41"/>
      <c r="H1245" s="53"/>
      <c r="I1245" s="55"/>
      <c r="J1245" s="41"/>
      <c r="K1245" s="41"/>
      <c r="L1245" s="56"/>
      <c r="M1245" s="41"/>
      <c r="N1245" s="41"/>
      <c r="O1245" s="41"/>
      <c r="P1245" s="41"/>
      <c r="Q1245" s="53"/>
      <c r="R1245" s="41"/>
      <c r="S1245" s="41"/>
      <c r="T1245" s="57"/>
      <c r="U1245" s="41"/>
      <c r="V1245" s="41"/>
      <c r="W1245" s="56"/>
      <c r="X1245" s="41"/>
      <c r="Y1245" s="58"/>
      <c r="Z1245" s="41"/>
      <c r="AA1245" s="41"/>
      <c r="AB1245" s="171" t="str" cm="1">
        <f t="array" ref="AB1245">IFERROR(IF(COUNTA('Detailed Inventory'!$B1245:$AA1245)=0,"",IF(AND($B1245="",$C1245=""),"Error: Missing Response in Column B or C",IF(OR($E1245="",$Q1245=""),"Error: Missing Response in Column E or Q",INDEX(SL_Class[Entire SL Classification],MATCH(SUMIFS(SL_Class[Unique ID],SL_Class[UpSys SL Material],I1245,SL_Class[UpSys Ever Previously Lead],H1245,SL_Class[DownCus SL Material],T1245),SL_Class[Unique ID],0),0)))),"Error: Invalid Column H, I, or T. Check spelling &amp; valid options (see dropdown)")</f>
        <v/>
      </c>
      <c r="AC1245" s="32"/>
      <c r="AD1245" s="31" t="b">
        <f t="shared" si="38"/>
        <v>0</v>
      </c>
      <c r="AE1245" s="31" t="b">
        <f t="shared" si="39"/>
        <v>0</v>
      </c>
    </row>
    <row r="1246" spans="1:31" ht="50.15" customHeight="1" x14ac:dyDescent="0.35">
      <c r="A1246" s="101">
        <v>1241</v>
      </c>
      <c r="B1246" s="53"/>
      <c r="C1246" s="41"/>
      <c r="D1246" s="54"/>
      <c r="E1246" s="53"/>
      <c r="F1246" s="41"/>
      <c r="G1246" s="41"/>
      <c r="H1246" s="53"/>
      <c r="I1246" s="55"/>
      <c r="J1246" s="41"/>
      <c r="K1246" s="41"/>
      <c r="L1246" s="56"/>
      <c r="M1246" s="41"/>
      <c r="N1246" s="41"/>
      <c r="O1246" s="41"/>
      <c r="P1246" s="41"/>
      <c r="Q1246" s="53"/>
      <c r="R1246" s="41"/>
      <c r="S1246" s="41"/>
      <c r="T1246" s="57"/>
      <c r="U1246" s="41"/>
      <c r="V1246" s="41"/>
      <c r="W1246" s="56"/>
      <c r="X1246" s="41"/>
      <c r="Y1246" s="58"/>
      <c r="Z1246" s="41"/>
      <c r="AA1246" s="41"/>
      <c r="AB1246" s="171" t="str" cm="1">
        <f t="array" ref="AB1246">IFERROR(IF(COUNTA('Detailed Inventory'!$B1246:$AA1246)=0,"",IF(AND($B1246="",$C1246=""),"Error: Missing Response in Column B or C",IF(OR($E1246="",$Q1246=""),"Error: Missing Response in Column E or Q",INDEX(SL_Class[Entire SL Classification],MATCH(SUMIFS(SL_Class[Unique ID],SL_Class[UpSys SL Material],I1246,SL_Class[UpSys Ever Previously Lead],H1246,SL_Class[DownCus SL Material],T1246),SL_Class[Unique ID],0),0)))),"Error: Invalid Column H, I, or T. Check spelling &amp; valid options (see dropdown)")</f>
        <v/>
      </c>
      <c r="AC1246" s="32"/>
      <c r="AD1246" s="31" t="b">
        <f t="shared" si="38"/>
        <v>0</v>
      </c>
      <c r="AE1246" s="31" t="b">
        <f t="shared" si="39"/>
        <v>0</v>
      </c>
    </row>
    <row r="1247" spans="1:31" ht="50.15" customHeight="1" x14ac:dyDescent="0.35">
      <c r="A1247" s="100">
        <v>1242</v>
      </c>
      <c r="B1247" s="53"/>
      <c r="C1247" s="41"/>
      <c r="D1247" s="54"/>
      <c r="E1247" s="53"/>
      <c r="F1247" s="41"/>
      <c r="G1247" s="41"/>
      <c r="H1247" s="53"/>
      <c r="I1247" s="55"/>
      <c r="J1247" s="41"/>
      <c r="K1247" s="41"/>
      <c r="L1247" s="56"/>
      <c r="M1247" s="41"/>
      <c r="N1247" s="41"/>
      <c r="O1247" s="41"/>
      <c r="P1247" s="41"/>
      <c r="Q1247" s="53"/>
      <c r="R1247" s="41"/>
      <c r="S1247" s="41"/>
      <c r="T1247" s="57"/>
      <c r="U1247" s="41"/>
      <c r="V1247" s="41"/>
      <c r="W1247" s="56"/>
      <c r="X1247" s="41"/>
      <c r="Y1247" s="58"/>
      <c r="Z1247" s="41"/>
      <c r="AA1247" s="41"/>
      <c r="AB1247" s="171" t="str" cm="1">
        <f t="array" ref="AB1247">IFERROR(IF(COUNTA('Detailed Inventory'!$B1247:$AA1247)=0,"",IF(AND($B1247="",$C1247=""),"Error: Missing Response in Column B or C",IF(OR($E1247="",$Q1247=""),"Error: Missing Response in Column E or Q",INDEX(SL_Class[Entire SL Classification],MATCH(SUMIFS(SL_Class[Unique ID],SL_Class[UpSys SL Material],I1247,SL_Class[UpSys Ever Previously Lead],H1247,SL_Class[DownCus SL Material],T1247),SL_Class[Unique ID],0),0)))),"Error: Invalid Column H, I, or T. Check spelling &amp; valid options (see dropdown)")</f>
        <v/>
      </c>
      <c r="AC1247" s="32"/>
      <c r="AD1247" s="31" t="b">
        <f t="shared" si="38"/>
        <v>0</v>
      </c>
      <c r="AE1247" s="31" t="b">
        <f t="shared" si="39"/>
        <v>0</v>
      </c>
    </row>
    <row r="1248" spans="1:31" ht="50.15" customHeight="1" x14ac:dyDescent="0.35">
      <c r="A1248" s="101">
        <v>1243</v>
      </c>
      <c r="B1248" s="53"/>
      <c r="C1248" s="41"/>
      <c r="D1248" s="54"/>
      <c r="E1248" s="53"/>
      <c r="F1248" s="41"/>
      <c r="G1248" s="41"/>
      <c r="H1248" s="53"/>
      <c r="I1248" s="55"/>
      <c r="J1248" s="41"/>
      <c r="K1248" s="41"/>
      <c r="L1248" s="56"/>
      <c r="M1248" s="41"/>
      <c r="N1248" s="41"/>
      <c r="O1248" s="41"/>
      <c r="P1248" s="41"/>
      <c r="Q1248" s="53"/>
      <c r="R1248" s="41"/>
      <c r="S1248" s="41"/>
      <c r="T1248" s="57"/>
      <c r="U1248" s="41"/>
      <c r="V1248" s="41"/>
      <c r="W1248" s="56"/>
      <c r="X1248" s="41"/>
      <c r="Y1248" s="58"/>
      <c r="Z1248" s="41"/>
      <c r="AA1248" s="41"/>
      <c r="AB1248" s="171" t="str" cm="1">
        <f t="array" ref="AB1248">IFERROR(IF(COUNTA('Detailed Inventory'!$B1248:$AA1248)=0,"",IF(AND($B1248="",$C1248=""),"Error: Missing Response in Column B or C",IF(OR($E1248="",$Q1248=""),"Error: Missing Response in Column E or Q",INDEX(SL_Class[Entire SL Classification],MATCH(SUMIFS(SL_Class[Unique ID],SL_Class[UpSys SL Material],I1248,SL_Class[UpSys Ever Previously Lead],H1248,SL_Class[DownCus SL Material],T1248),SL_Class[Unique ID],0),0)))),"Error: Invalid Column H, I, or T. Check spelling &amp; valid options (see dropdown)")</f>
        <v/>
      </c>
      <c r="AC1248" s="32"/>
      <c r="AD1248" s="31" t="b">
        <f t="shared" si="38"/>
        <v>0</v>
      </c>
      <c r="AE1248" s="31" t="b">
        <f t="shared" si="39"/>
        <v>0</v>
      </c>
    </row>
    <row r="1249" spans="1:31" ht="50.15" customHeight="1" x14ac:dyDescent="0.35">
      <c r="A1249" s="100">
        <v>1244</v>
      </c>
      <c r="B1249" s="53"/>
      <c r="C1249" s="41"/>
      <c r="D1249" s="54"/>
      <c r="E1249" s="53"/>
      <c r="F1249" s="41"/>
      <c r="G1249" s="41"/>
      <c r="H1249" s="53"/>
      <c r="I1249" s="55"/>
      <c r="J1249" s="41"/>
      <c r="K1249" s="41"/>
      <c r="L1249" s="56"/>
      <c r="M1249" s="41"/>
      <c r="N1249" s="41"/>
      <c r="O1249" s="41"/>
      <c r="P1249" s="41"/>
      <c r="Q1249" s="53"/>
      <c r="R1249" s="41"/>
      <c r="S1249" s="41"/>
      <c r="T1249" s="57"/>
      <c r="U1249" s="41"/>
      <c r="V1249" s="41"/>
      <c r="W1249" s="56"/>
      <c r="X1249" s="41"/>
      <c r="Y1249" s="58"/>
      <c r="Z1249" s="41"/>
      <c r="AA1249" s="41"/>
      <c r="AB1249" s="171" t="str" cm="1">
        <f t="array" ref="AB1249">IFERROR(IF(COUNTA('Detailed Inventory'!$B1249:$AA1249)=0,"",IF(AND($B1249="",$C1249=""),"Error: Missing Response in Column B or C",IF(OR($E1249="",$Q1249=""),"Error: Missing Response in Column E or Q",INDEX(SL_Class[Entire SL Classification],MATCH(SUMIFS(SL_Class[Unique ID],SL_Class[UpSys SL Material],I1249,SL_Class[UpSys Ever Previously Lead],H1249,SL_Class[DownCus SL Material],T1249),SL_Class[Unique ID],0),0)))),"Error: Invalid Column H, I, or T. Check spelling &amp; valid options (see dropdown)")</f>
        <v/>
      </c>
      <c r="AC1249" s="32"/>
      <c r="AD1249" s="31" t="b">
        <f t="shared" si="38"/>
        <v>0</v>
      </c>
      <c r="AE1249" s="31" t="b">
        <f t="shared" si="39"/>
        <v>0</v>
      </c>
    </row>
    <row r="1250" spans="1:31" ht="50.15" customHeight="1" x14ac:dyDescent="0.35">
      <c r="A1250" s="101">
        <v>1245</v>
      </c>
      <c r="B1250" s="53"/>
      <c r="C1250" s="41"/>
      <c r="D1250" s="54"/>
      <c r="E1250" s="53"/>
      <c r="F1250" s="41"/>
      <c r="G1250" s="41"/>
      <c r="H1250" s="53"/>
      <c r="I1250" s="55"/>
      <c r="J1250" s="41"/>
      <c r="K1250" s="41"/>
      <c r="L1250" s="56"/>
      <c r="M1250" s="41"/>
      <c r="N1250" s="41"/>
      <c r="O1250" s="41"/>
      <c r="P1250" s="41"/>
      <c r="Q1250" s="53"/>
      <c r="R1250" s="41"/>
      <c r="S1250" s="41"/>
      <c r="T1250" s="57"/>
      <c r="U1250" s="41"/>
      <c r="V1250" s="41"/>
      <c r="W1250" s="56"/>
      <c r="X1250" s="41"/>
      <c r="Y1250" s="58"/>
      <c r="Z1250" s="41"/>
      <c r="AA1250" s="41"/>
      <c r="AB1250" s="171" t="str" cm="1">
        <f t="array" ref="AB1250">IFERROR(IF(COUNTA('Detailed Inventory'!$B1250:$AA1250)=0,"",IF(AND($B1250="",$C1250=""),"Error: Missing Response in Column B or C",IF(OR($E1250="",$Q1250=""),"Error: Missing Response in Column E or Q",INDEX(SL_Class[Entire SL Classification],MATCH(SUMIFS(SL_Class[Unique ID],SL_Class[UpSys SL Material],I1250,SL_Class[UpSys Ever Previously Lead],H1250,SL_Class[DownCus SL Material],T1250),SL_Class[Unique ID],0),0)))),"Error: Invalid Column H, I, or T. Check spelling &amp; valid options (see dropdown)")</f>
        <v/>
      </c>
      <c r="AC1250" s="32"/>
      <c r="AD1250" s="31" t="b">
        <f t="shared" si="38"/>
        <v>0</v>
      </c>
      <c r="AE1250" s="31" t="b">
        <f t="shared" si="39"/>
        <v>0</v>
      </c>
    </row>
    <row r="1251" spans="1:31" ht="50.15" customHeight="1" x14ac:dyDescent="0.35">
      <c r="A1251" s="100">
        <v>1246</v>
      </c>
      <c r="B1251" s="53"/>
      <c r="C1251" s="41"/>
      <c r="D1251" s="54"/>
      <c r="E1251" s="53"/>
      <c r="F1251" s="41"/>
      <c r="G1251" s="41"/>
      <c r="H1251" s="53"/>
      <c r="I1251" s="55"/>
      <c r="J1251" s="41"/>
      <c r="K1251" s="41"/>
      <c r="L1251" s="56"/>
      <c r="M1251" s="41"/>
      <c r="N1251" s="41"/>
      <c r="O1251" s="41"/>
      <c r="P1251" s="41"/>
      <c r="Q1251" s="53"/>
      <c r="R1251" s="41"/>
      <c r="S1251" s="41"/>
      <c r="T1251" s="57"/>
      <c r="U1251" s="41"/>
      <c r="V1251" s="41"/>
      <c r="W1251" s="56"/>
      <c r="X1251" s="41"/>
      <c r="Y1251" s="58"/>
      <c r="Z1251" s="41"/>
      <c r="AA1251" s="41"/>
      <c r="AB1251" s="171" t="str" cm="1">
        <f t="array" ref="AB1251">IFERROR(IF(COUNTA('Detailed Inventory'!$B1251:$AA1251)=0,"",IF(AND($B1251="",$C1251=""),"Error: Missing Response in Column B or C",IF(OR($E1251="",$Q1251=""),"Error: Missing Response in Column E or Q",INDEX(SL_Class[Entire SL Classification],MATCH(SUMIFS(SL_Class[Unique ID],SL_Class[UpSys SL Material],I1251,SL_Class[UpSys Ever Previously Lead],H1251,SL_Class[DownCus SL Material],T1251),SL_Class[Unique ID],0),0)))),"Error: Invalid Column H, I, or T. Check spelling &amp; valid options (see dropdown)")</f>
        <v/>
      </c>
      <c r="AC1251" s="32"/>
      <c r="AD1251" s="31" t="b">
        <f t="shared" si="38"/>
        <v>0</v>
      </c>
      <c r="AE1251" s="31" t="b">
        <f t="shared" si="39"/>
        <v>0</v>
      </c>
    </row>
    <row r="1252" spans="1:31" ht="50.15" customHeight="1" x14ac:dyDescent="0.35">
      <c r="A1252" s="101">
        <v>1247</v>
      </c>
      <c r="B1252" s="53"/>
      <c r="C1252" s="41"/>
      <c r="D1252" s="54"/>
      <c r="E1252" s="53"/>
      <c r="F1252" s="41"/>
      <c r="G1252" s="41"/>
      <c r="H1252" s="53"/>
      <c r="I1252" s="55"/>
      <c r="J1252" s="41"/>
      <c r="K1252" s="41"/>
      <c r="L1252" s="56"/>
      <c r="M1252" s="41"/>
      <c r="N1252" s="41"/>
      <c r="O1252" s="41"/>
      <c r="P1252" s="41"/>
      <c r="Q1252" s="53"/>
      <c r="R1252" s="41"/>
      <c r="S1252" s="41"/>
      <c r="T1252" s="57"/>
      <c r="U1252" s="41"/>
      <c r="V1252" s="41"/>
      <c r="W1252" s="56"/>
      <c r="X1252" s="41"/>
      <c r="Y1252" s="58"/>
      <c r="Z1252" s="41"/>
      <c r="AA1252" s="41"/>
      <c r="AB1252" s="171" t="str" cm="1">
        <f t="array" ref="AB1252">IFERROR(IF(COUNTA('Detailed Inventory'!$B1252:$AA1252)=0,"",IF(AND($B1252="",$C1252=""),"Error: Missing Response in Column B or C",IF(OR($E1252="",$Q1252=""),"Error: Missing Response in Column E or Q",INDEX(SL_Class[Entire SL Classification],MATCH(SUMIFS(SL_Class[Unique ID],SL_Class[UpSys SL Material],I1252,SL_Class[UpSys Ever Previously Lead],H1252,SL_Class[DownCus SL Material],T1252),SL_Class[Unique ID],0),0)))),"Error: Invalid Column H, I, or T. Check spelling &amp; valid options (see dropdown)")</f>
        <v/>
      </c>
      <c r="AC1252" s="32"/>
      <c r="AD1252" s="31" t="b">
        <f t="shared" si="38"/>
        <v>0</v>
      </c>
      <c r="AE1252" s="31" t="b">
        <f t="shared" si="39"/>
        <v>0</v>
      </c>
    </row>
    <row r="1253" spans="1:31" ht="50.15" customHeight="1" x14ac:dyDescent="0.35">
      <c r="A1253" s="100">
        <v>1248</v>
      </c>
      <c r="B1253" s="53"/>
      <c r="C1253" s="41"/>
      <c r="D1253" s="54"/>
      <c r="E1253" s="53"/>
      <c r="F1253" s="41"/>
      <c r="G1253" s="41"/>
      <c r="H1253" s="53"/>
      <c r="I1253" s="55"/>
      <c r="J1253" s="41"/>
      <c r="K1253" s="41"/>
      <c r="L1253" s="56"/>
      <c r="M1253" s="41"/>
      <c r="N1253" s="41"/>
      <c r="O1253" s="41"/>
      <c r="P1253" s="41"/>
      <c r="Q1253" s="53"/>
      <c r="R1253" s="41"/>
      <c r="S1253" s="41"/>
      <c r="T1253" s="57"/>
      <c r="U1253" s="41"/>
      <c r="V1253" s="41"/>
      <c r="W1253" s="56"/>
      <c r="X1253" s="41"/>
      <c r="Y1253" s="58"/>
      <c r="Z1253" s="41"/>
      <c r="AA1253" s="41"/>
      <c r="AB1253" s="171" t="str" cm="1">
        <f t="array" ref="AB1253">IFERROR(IF(COUNTA('Detailed Inventory'!$B1253:$AA1253)=0,"",IF(AND($B1253="",$C1253=""),"Error: Missing Response in Column B or C",IF(OR($E1253="",$Q1253=""),"Error: Missing Response in Column E or Q",INDEX(SL_Class[Entire SL Classification],MATCH(SUMIFS(SL_Class[Unique ID],SL_Class[UpSys SL Material],I1253,SL_Class[UpSys Ever Previously Lead],H1253,SL_Class[DownCus SL Material],T1253),SL_Class[Unique ID],0),0)))),"Error: Invalid Column H, I, or T. Check spelling &amp; valid options (see dropdown)")</f>
        <v/>
      </c>
      <c r="AC1253" s="32"/>
      <c r="AD1253" s="31" t="b">
        <f t="shared" si="38"/>
        <v>0</v>
      </c>
      <c r="AE1253" s="31" t="b">
        <f t="shared" si="39"/>
        <v>0</v>
      </c>
    </row>
    <row r="1254" spans="1:31" ht="50.15" customHeight="1" x14ac:dyDescent="0.35">
      <c r="A1254" s="101">
        <v>1249</v>
      </c>
      <c r="B1254" s="53"/>
      <c r="C1254" s="41"/>
      <c r="D1254" s="54"/>
      <c r="E1254" s="53"/>
      <c r="F1254" s="41"/>
      <c r="G1254" s="41"/>
      <c r="H1254" s="53"/>
      <c r="I1254" s="55"/>
      <c r="J1254" s="41"/>
      <c r="K1254" s="41"/>
      <c r="L1254" s="56"/>
      <c r="M1254" s="41"/>
      <c r="N1254" s="41"/>
      <c r="O1254" s="41"/>
      <c r="P1254" s="41"/>
      <c r="Q1254" s="53"/>
      <c r="R1254" s="41"/>
      <c r="S1254" s="41"/>
      <c r="T1254" s="57"/>
      <c r="U1254" s="41"/>
      <c r="V1254" s="41"/>
      <c r="W1254" s="56"/>
      <c r="X1254" s="41"/>
      <c r="Y1254" s="58"/>
      <c r="Z1254" s="41"/>
      <c r="AA1254" s="41"/>
      <c r="AB1254" s="171" t="str" cm="1">
        <f t="array" ref="AB1254">IFERROR(IF(COUNTA('Detailed Inventory'!$B1254:$AA1254)=0,"",IF(AND($B1254="",$C1254=""),"Error: Missing Response in Column B or C",IF(OR($E1254="",$Q1254=""),"Error: Missing Response in Column E or Q",INDEX(SL_Class[Entire SL Classification],MATCH(SUMIFS(SL_Class[Unique ID],SL_Class[UpSys SL Material],I1254,SL_Class[UpSys Ever Previously Lead],H1254,SL_Class[DownCus SL Material],T1254),SL_Class[Unique ID],0),0)))),"Error: Invalid Column H, I, or T. Check spelling &amp; valid options (see dropdown)")</f>
        <v/>
      </c>
      <c r="AC1254" s="32"/>
      <c r="AD1254" s="31" t="b">
        <f t="shared" si="38"/>
        <v>0</v>
      </c>
      <c r="AE1254" s="31" t="b">
        <f t="shared" si="39"/>
        <v>0</v>
      </c>
    </row>
    <row r="1255" spans="1:31" ht="50.15" customHeight="1" x14ac:dyDescent="0.35">
      <c r="A1255" s="100">
        <v>1250</v>
      </c>
      <c r="B1255" s="53"/>
      <c r="C1255" s="41"/>
      <c r="D1255" s="54"/>
      <c r="E1255" s="53"/>
      <c r="F1255" s="41"/>
      <c r="G1255" s="41"/>
      <c r="H1255" s="53"/>
      <c r="I1255" s="55"/>
      <c r="J1255" s="41"/>
      <c r="K1255" s="41"/>
      <c r="L1255" s="56"/>
      <c r="M1255" s="41"/>
      <c r="N1255" s="41"/>
      <c r="O1255" s="41"/>
      <c r="P1255" s="41"/>
      <c r="Q1255" s="53"/>
      <c r="R1255" s="41"/>
      <c r="S1255" s="41"/>
      <c r="T1255" s="57"/>
      <c r="U1255" s="41"/>
      <c r="V1255" s="41"/>
      <c r="W1255" s="56"/>
      <c r="X1255" s="41"/>
      <c r="Y1255" s="58"/>
      <c r="Z1255" s="41"/>
      <c r="AA1255" s="41"/>
      <c r="AB1255" s="171" t="str" cm="1">
        <f t="array" ref="AB1255">IFERROR(IF(COUNTA('Detailed Inventory'!$B1255:$AA1255)=0,"",IF(AND($B1255="",$C1255=""),"Error: Missing Response in Column B or C",IF(OR($E1255="",$Q1255=""),"Error: Missing Response in Column E or Q",INDEX(SL_Class[Entire SL Classification],MATCH(SUMIFS(SL_Class[Unique ID],SL_Class[UpSys SL Material],I1255,SL_Class[UpSys Ever Previously Lead],H1255,SL_Class[DownCus SL Material],T1255),SL_Class[Unique ID],0),0)))),"Error: Invalid Column H, I, or T. Check spelling &amp; valid options (see dropdown)")</f>
        <v/>
      </c>
      <c r="AC1255" s="32"/>
      <c r="AD1255" s="31" t="b">
        <f t="shared" si="38"/>
        <v>0</v>
      </c>
      <c r="AE1255" s="31" t="b">
        <f t="shared" si="39"/>
        <v>0</v>
      </c>
    </row>
    <row r="1256" spans="1:31" ht="50.15" customHeight="1" x14ac:dyDescent="0.35">
      <c r="A1256" s="101">
        <v>1251</v>
      </c>
      <c r="B1256" s="53"/>
      <c r="C1256" s="41"/>
      <c r="D1256" s="54"/>
      <c r="E1256" s="53"/>
      <c r="F1256" s="41"/>
      <c r="G1256" s="41"/>
      <c r="H1256" s="53"/>
      <c r="I1256" s="55"/>
      <c r="J1256" s="41"/>
      <c r="K1256" s="41"/>
      <c r="L1256" s="56"/>
      <c r="M1256" s="41"/>
      <c r="N1256" s="41"/>
      <c r="O1256" s="41"/>
      <c r="P1256" s="41"/>
      <c r="Q1256" s="53"/>
      <c r="R1256" s="41"/>
      <c r="S1256" s="41"/>
      <c r="T1256" s="57"/>
      <c r="U1256" s="41"/>
      <c r="V1256" s="41"/>
      <c r="W1256" s="56"/>
      <c r="X1256" s="41"/>
      <c r="Y1256" s="58"/>
      <c r="Z1256" s="41"/>
      <c r="AA1256" s="41"/>
      <c r="AB1256" s="171" t="str" cm="1">
        <f t="array" ref="AB1256">IFERROR(IF(COUNTA('Detailed Inventory'!$B1256:$AA1256)=0,"",IF(AND($B1256="",$C1256=""),"Error: Missing Response in Column B or C",IF(OR($E1256="",$Q1256=""),"Error: Missing Response in Column E or Q",INDEX(SL_Class[Entire SL Classification],MATCH(SUMIFS(SL_Class[Unique ID],SL_Class[UpSys SL Material],I1256,SL_Class[UpSys Ever Previously Lead],H1256,SL_Class[DownCus SL Material],T1256),SL_Class[Unique ID],0),0)))),"Error: Invalid Column H, I, or T. Check spelling &amp; valid options (see dropdown)")</f>
        <v/>
      </c>
      <c r="AC1256" s="32"/>
      <c r="AD1256" s="31" t="b">
        <f t="shared" si="38"/>
        <v>0</v>
      </c>
      <c r="AE1256" s="31" t="b">
        <f t="shared" si="39"/>
        <v>0</v>
      </c>
    </row>
    <row r="1257" spans="1:31" ht="50.15" customHeight="1" x14ac:dyDescent="0.35">
      <c r="A1257" s="100">
        <v>1252</v>
      </c>
      <c r="B1257" s="53"/>
      <c r="C1257" s="41"/>
      <c r="D1257" s="54"/>
      <c r="E1257" s="53"/>
      <c r="F1257" s="41"/>
      <c r="G1257" s="41"/>
      <c r="H1257" s="53"/>
      <c r="I1257" s="55"/>
      <c r="J1257" s="41"/>
      <c r="K1257" s="41"/>
      <c r="L1257" s="56"/>
      <c r="M1257" s="41"/>
      <c r="N1257" s="41"/>
      <c r="O1257" s="41"/>
      <c r="P1257" s="41"/>
      <c r="Q1257" s="53"/>
      <c r="R1257" s="41"/>
      <c r="S1257" s="41"/>
      <c r="T1257" s="57"/>
      <c r="U1257" s="41"/>
      <c r="V1257" s="41"/>
      <c r="W1257" s="56"/>
      <c r="X1257" s="41"/>
      <c r="Y1257" s="58"/>
      <c r="Z1257" s="41"/>
      <c r="AA1257" s="41"/>
      <c r="AB1257" s="171" t="str" cm="1">
        <f t="array" ref="AB1257">IFERROR(IF(COUNTA('Detailed Inventory'!$B1257:$AA1257)=0,"",IF(AND($B1257="",$C1257=""),"Error: Missing Response in Column B or C",IF(OR($E1257="",$Q1257=""),"Error: Missing Response in Column E or Q",INDEX(SL_Class[Entire SL Classification],MATCH(SUMIFS(SL_Class[Unique ID],SL_Class[UpSys SL Material],I1257,SL_Class[UpSys Ever Previously Lead],H1257,SL_Class[DownCus SL Material],T1257),SL_Class[Unique ID],0),0)))),"Error: Invalid Column H, I, or T. Check spelling &amp; valid options (see dropdown)")</f>
        <v/>
      </c>
      <c r="AC1257" s="32"/>
      <c r="AD1257" s="31" t="b">
        <f t="shared" si="38"/>
        <v>0</v>
      </c>
      <c r="AE1257" s="31" t="b">
        <f t="shared" si="39"/>
        <v>0</v>
      </c>
    </row>
    <row r="1258" spans="1:31" ht="50.15" customHeight="1" x14ac:dyDescent="0.35">
      <c r="A1258" s="101">
        <v>1253</v>
      </c>
      <c r="B1258" s="53"/>
      <c r="C1258" s="41"/>
      <c r="D1258" s="54"/>
      <c r="E1258" s="53"/>
      <c r="F1258" s="41"/>
      <c r="G1258" s="41"/>
      <c r="H1258" s="53"/>
      <c r="I1258" s="55"/>
      <c r="J1258" s="41"/>
      <c r="K1258" s="41"/>
      <c r="L1258" s="56"/>
      <c r="M1258" s="41"/>
      <c r="N1258" s="41"/>
      <c r="O1258" s="41"/>
      <c r="P1258" s="41"/>
      <c r="Q1258" s="53"/>
      <c r="R1258" s="41"/>
      <c r="S1258" s="41"/>
      <c r="T1258" s="57"/>
      <c r="U1258" s="41"/>
      <c r="V1258" s="41"/>
      <c r="W1258" s="56"/>
      <c r="X1258" s="41"/>
      <c r="Y1258" s="58"/>
      <c r="Z1258" s="41"/>
      <c r="AA1258" s="41"/>
      <c r="AB1258" s="171" t="str" cm="1">
        <f t="array" ref="AB1258">IFERROR(IF(COUNTA('Detailed Inventory'!$B1258:$AA1258)=0,"",IF(AND($B1258="",$C1258=""),"Error: Missing Response in Column B or C",IF(OR($E1258="",$Q1258=""),"Error: Missing Response in Column E or Q",INDEX(SL_Class[Entire SL Classification],MATCH(SUMIFS(SL_Class[Unique ID],SL_Class[UpSys SL Material],I1258,SL_Class[UpSys Ever Previously Lead],H1258,SL_Class[DownCus SL Material],T1258),SL_Class[Unique ID],0),0)))),"Error: Invalid Column H, I, or T. Check spelling &amp; valid options (see dropdown)")</f>
        <v/>
      </c>
      <c r="AC1258" s="32"/>
      <c r="AD1258" s="31" t="b">
        <f t="shared" si="38"/>
        <v>0</v>
      </c>
      <c r="AE1258" s="31" t="b">
        <f t="shared" si="39"/>
        <v>0</v>
      </c>
    </row>
    <row r="1259" spans="1:31" ht="50.15" customHeight="1" x14ac:dyDescent="0.35">
      <c r="A1259" s="100">
        <v>1254</v>
      </c>
      <c r="B1259" s="53"/>
      <c r="C1259" s="41"/>
      <c r="D1259" s="54"/>
      <c r="E1259" s="53"/>
      <c r="F1259" s="41"/>
      <c r="G1259" s="41"/>
      <c r="H1259" s="53"/>
      <c r="I1259" s="55"/>
      <c r="J1259" s="41"/>
      <c r="K1259" s="41"/>
      <c r="L1259" s="56"/>
      <c r="M1259" s="41"/>
      <c r="N1259" s="41"/>
      <c r="O1259" s="41"/>
      <c r="P1259" s="41"/>
      <c r="Q1259" s="53"/>
      <c r="R1259" s="41"/>
      <c r="S1259" s="41"/>
      <c r="T1259" s="57"/>
      <c r="U1259" s="41"/>
      <c r="V1259" s="41"/>
      <c r="W1259" s="56"/>
      <c r="X1259" s="41"/>
      <c r="Y1259" s="58"/>
      <c r="Z1259" s="41"/>
      <c r="AA1259" s="41"/>
      <c r="AB1259" s="171" t="str" cm="1">
        <f t="array" ref="AB1259">IFERROR(IF(COUNTA('Detailed Inventory'!$B1259:$AA1259)=0,"",IF(AND($B1259="",$C1259=""),"Error: Missing Response in Column B or C",IF(OR($E1259="",$Q1259=""),"Error: Missing Response in Column E or Q",INDEX(SL_Class[Entire SL Classification],MATCH(SUMIFS(SL_Class[Unique ID],SL_Class[UpSys SL Material],I1259,SL_Class[UpSys Ever Previously Lead],H1259,SL_Class[DownCus SL Material],T1259),SL_Class[Unique ID],0),0)))),"Error: Invalid Column H, I, or T. Check spelling &amp; valid options (see dropdown)")</f>
        <v/>
      </c>
      <c r="AC1259" s="32"/>
      <c r="AD1259" s="31" t="b">
        <f t="shared" si="38"/>
        <v>0</v>
      </c>
      <c r="AE1259" s="31" t="b">
        <f t="shared" si="39"/>
        <v>0</v>
      </c>
    </row>
    <row r="1260" spans="1:31" ht="50.15" customHeight="1" x14ac:dyDescent="0.35">
      <c r="A1260" s="101">
        <v>1255</v>
      </c>
      <c r="B1260" s="53"/>
      <c r="C1260" s="41"/>
      <c r="D1260" s="54"/>
      <c r="E1260" s="53"/>
      <c r="F1260" s="41"/>
      <c r="G1260" s="41"/>
      <c r="H1260" s="53"/>
      <c r="I1260" s="55"/>
      <c r="J1260" s="41"/>
      <c r="K1260" s="41"/>
      <c r="L1260" s="56"/>
      <c r="M1260" s="41"/>
      <c r="N1260" s="41"/>
      <c r="O1260" s="41"/>
      <c r="P1260" s="41"/>
      <c r="Q1260" s="53"/>
      <c r="R1260" s="41"/>
      <c r="S1260" s="41"/>
      <c r="T1260" s="57"/>
      <c r="U1260" s="41"/>
      <c r="V1260" s="41"/>
      <c r="W1260" s="56"/>
      <c r="X1260" s="41"/>
      <c r="Y1260" s="58"/>
      <c r="Z1260" s="41"/>
      <c r="AA1260" s="41"/>
      <c r="AB1260" s="171" t="str" cm="1">
        <f t="array" ref="AB1260">IFERROR(IF(COUNTA('Detailed Inventory'!$B1260:$AA1260)=0,"",IF(AND($B1260="",$C1260=""),"Error: Missing Response in Column B or C",IF(OR($E1260="",$Q1260=""),"Error: Missing Response in Column E or Q",INDEX(SL_Class[Entire SL Classification],MATCH(SUMIFS(SL_Class[Unique ID],SL_Class[UpSys SL Material],I1260,SL_Class[UpSys Ever Previously Lead],H1260,SL_Class[DownCus SL Material],T1260),SL_Class[Unique ID],0),0)))),"Error: Invalid Column H, I, or T. Check spelling &amp; valid options (see dropdown)")</f>
        <v/>
      </c>
      <c r="AC1260" s="32"/>
      <c r="AD1260" s="31" t="b">
        <f t="shared" si="38"/>
        <v>0</v>
      </c>
      <c r="AE1260" s="31" t="b">
        <f t="shared" si="39"/>
        <v>0</v>
      </c>
    </row>
    <row r="1261" spans="1:31" ht="50.15" customHeight="1" x14ac:dyDescent="0.35">
      <c r="A1261" s="100">
        <v>1256</v>
      </c>
      <c r="B1261" s="53"/>
      <c r="C1261" s="41"/>
      <c r="D1261" s="54"/>
      <c r="E1261" s="53"/>
      <c r="F1261" s="41"/>
      <c r="G1261" s="41"/>
      <c r="H1261" s="53"/>
      <c r="I1261" s="55"/>
      <c r="J1261" s="41"/>
      <c r="K1261" s="41"/>
      <c r="L1261" s="56"/>
      <c r="M1261" s="41"/>
      <c r="N1261" s="41"/>
      <c r="O1261" s="41"/>
      <c r="P1261" s="41"/>
      <c r="Q1261" s="53"/>
      <c r="R1261" s="41"/>
      <c r="S1261" s="41"/>
      <c r="T1261" s="57"/>
      <c r="U1261" s="41"/>
      <c r="V1261" s="41"/>
      <c r="W1261" s="56"/>
      <c r="X1261" s="41"/>
      <c r="Y1261" s="58"/>
      <c r="Z1261" s="41"/>
      <c r="AA1261" s="41"/>
      <c r="AB1261" s="171" t="str" cm="1">
        <f t="array" ref="AB1261">IFERROR(IF(COUNTA('Detailed Inventory'!$B1261:$AA1261)=0,"",IF(AND($B1261="",$C1261=""),"Error: Missing Response in Column B or C",IF(OR($E1261="",$Q1261=""),"Error: Missing Response in Column E or Q",INDEX(SL_Class[Entire SL Classification],MATCH(SUMIFS(SL_Class[Unique ID],SL_Class[UpSys SL Material],I1261,SL_Class[UpSys Ever Previously Lead],H1261,SL_Class[DownCus SL Material],T1261),SL_Class[Unique ID],0),0)))),"Error: Invalid Column H, I, or T. Check spelling &amp; valid options (see dropdown)")</f>
        <v/>
      </c>
      <c r="AC1261" s="32"/>
      <c r="AD1261" s="31" t="b">
        <f t="shared" si="38"/>
        <v>0</v>
      </c>
      <c r="AE1261" s="31" t="b">
        <f t="shared" si="39"/>
        <v>0</v>
      </c>
    </row>
    <row r="1262" spans="1:31" ht="50.15" customHeight="1" x14ac:dyDescent="0.35">
      <c r="A1262" s="101">
        <v>1257</v>
      </c>
      <c r="B1262" s="53"/>
      <c r="C1262" s="41"/>
      <c r="D1262" s="54"/>
      <c r="E1262" s="53"/>
      <c r="F1262" s="41"/>
      <c r="G1262" s="41"/>
      <c r="H1262" s="53"/>
      <c r="I1262" s="55"/>
      <c r="J1262" s="41"/>
      <c r="K1262" s="41"/>
      <c r="L1262" s="56"/>
      <c r="M1262" s="41"/>
      <c r="N1262" s="41"/>
      <c r="O1262" s="41"/>
      <c r="P1262" s="41"/>
      <c r="Q1262" s="53"/>
      <c r="R1262" s="41"/>
      <c r="S1262" s="41"/>
      <c r="T1262" s="57"/>
      <c r="U1262" s="41"/>
      <c r="V1262" s="41"/>
      <c r="W1262" s="56"/>
      <c r="X1262" s="41"/>
      <c r="Y1262" s="58"/>
      <c r="Z1262" s="41"/>
      <c r="AA1262" s="41"/>
      <c r="AB1262" s="171" t="str" cm="1">
        <f t="array" ref="AB1262">IFERROR(IF(COUNTA('Detailed Inventory'!$B1262:$AA1262)=0,"",IF(AND($B1262="",$C1262=""),"Error: Missing Response in Column B or C",IF(OR($E1262="",$Q1262=""),"Error: Missing Response in Column E or Q",INDEX(SL_Class[Entire SL Classification],MATCH(SUMIFS(SL_Class[Unique ID],SL_Class[UpSys SL Material],I1262,SL_Class[UpSys Ever Previously Lead],H1262,SL_Class[DownCus SL Material],T1262),SL_Class[Unique ID],0),0)))),"Error: Invalid Column H, I, or T. Check spelling &amp; valid options (see dropdown)")</f>
        <v/>
      </c>
      <c r="AC1262" s="32"/>
      <c r="AD1262" s="31" t="b">
        <f t="shared" si="38"/>
        <v>0</v>
      </c>
      <c r="AE1262" s="31" t="b">
        <f t="shared" si="39"/>
        <v>0</v>
      </c>
    </row>
    <row r="1263" spans="1:31" ht="50.15" customHeight="1" x14ac:dyDescent="0.35">
      <c r="A1263" s="100">
        <v>1258</v>
      </c>
      <c r="B1263" s="53"/>
      <c r="C1263" s="41"/>
      <c r="D1263" s="54"/>
      <c r="E1263" s="53"/>
      <c r="F1263" s="41"/>
      <c r="G1263" s="41"/>
      <c r="H1263" s="53"/>
      <c r="I1263" s="55"/>
      <c r="J1263" s="41"/>
      <c r="K1263" s="41"/>
      <c r="L1263" s="56"/>
      <c r="M1263" s="41"/>
      <c r="N1263" s="41"/>
      <c r="O1263" s="41"/>
      <c r="P1263" s="41"/>
      <c r="Q1263" s="53"/>
      <c r="R1263" s="41"/>
      <c r="S1263" s="41"/>
      <c r="T1263" s="57"/>
      <c r="U1263" s="41"/>
      <c r="V1263" s="41"/>
      <c r="W1263" s="56"/>
      <c r="X1263" s="41"/>
      <c r="Y1263" s="58"/>
      <c r="Z1263" s="41"/>
      <c r="AA1263" s="41"/>
      <c r="AB1263" s="171" t="str" cm="1">
        <f t="array" ref="AB1263">IFERROR(IF(COUNTA('Detailed Inventory'!$B1263:$AA1263)=0,"",IF(AND($B1263="",$C1263=""),"Error: Missing Response in Column B or C",IF(OR($E1263="",$Q1263=""),"Error: Missing Response in Column E or Q",INDEX(SL_Class[Entire SL Classification],MATCH(SUMIFS(SL_Class[Unique ID],SL_Class[UpSys SL Material],I1263,SL_Class[UpSys Ever Previously Lead],H1263,SL_Class[DownCus SL Material],T1263),SL_Class[Unique ID],0),0)))),"Error: Invalid Column H, I, or T. Check spelling &amp; valid options (see dropdown)")</f>
        <v/>
      </c>
      <c r="AC1263" s="32"/>
      <c r="AD1263" s="31" t="b">
        <f t="shared" si="38"/>
        <v>0</v>
      </c>
      <c r="AE1263" s="31" t="b">
        <f t="shared" si="39"/>
        <v>0</v>
      </c>
    </row>
    <row r="1264" spans="1:31" ht="50.15" customHeight="1" x14ac:dyDescent="0.35">
      <c r="A1264" s="101">
        <v>1259</v>
      </c>
      <c r="B1264" s="53"/>
      <c r="C1264" s="41"/>
      <c r="D1264" s="54"/>
      <c r="E1264" s="53"/>
      <c r="F1264" s="41"/>
      <c r="G1264" s="41"/>
      <c r="H1264" s="53"/>
      <c r="I1264" s="55"/>
      <c r="J1264" s="41"/>
      <c r="K1264" s="41"/>
      <c r="L1264" s="56"/>
      <c r="M1264" s="41"/>
      <c r="N1264" s="41"/>
      <c r="O1264" s="41"/>
      <c r="P1264" s="41"/>
      <c r="Q1264" s="53"/>
      <c r="R1264" s="41"/>
      <c r="S1264" s="41"/>
      <c r="T1264" s="57"/>
      <c r="U1264" s="41"/>
      <c r="V1264" s="41"/>
      <c r="W1264" s="56"/>
      <c r="X1264" s="41"/>
      <c r="Y1264" s="58"/>
      <c r="Z1264" s="41"/>
      <c r="AA1264" s="41"/>
      <c r="AB1264" s="171" t="str" cm="1">
        <f t="array" ref="AB1264">IFERROR(IF(COUNTA('Detailed Inventory'!$B1264:$AA1264)=0,"",IF(AND($B1264="",$C1264=""),"Error: Missing Response in Column B or C",IF(OR($E1264="",$Q1264=""),"Error: Missing Response in Column E or Q",INDEX(SL_Class[Entire SL Classification],MATCH(SUMIFS(SL_Class[Unique ID],SL_Class[UpSys SL Material],I1264,SL_Class[UpSys Ever Previously Lead],H1264,SL_Class[DownCus SL Material],T1264),SL_Class[Unique ID],0),0)))),"Error: Invalid Column H, I, or T. Check spelling &amp; valid options (see dropdown)")</f>
        <v/>
      </c>
      <c r="AC1264" s="32"/>
      <c r="AD1264" s="31" t="b">
        <f t="shared" si="38"/>
        <v>0</v>
      </c>
      <c r="AE1264" s="31" t="b">
        <f t="shared" si="39"/>
        <v>0</v>
      </c>
    </row>
    <row r="1265" spans="1:31" ht="50.15" customHeight="1" x14ac:dyDescent="0.35">
      <c r="A1265" s="100">
        <v>1260</v>
      </c>
      <c r="B1265" s="53"/>
      <c r="C1265" s="41"/>
      <c r="D1265" s="54"/>
      <c r="E1265" s="53"/>
      <c r="F1265" s="41"/>
      <c r="G1265" s="41"/>
      <c r="H1265" s="53"/>
      <c r="I1265" s="55"/>
      <c r="J1265" s="41"/>
      <c r="K1265" s="41"/>
      <c r="L1265" s="56"/>
      <c r="M1265" s="41"/>
      <c r="N1265" s="41"/>
      <c r="O1265" s="41"/>
      <c r="P1265" s="41"/>
      <c r="Q1265" s="53"/>
      <c r="R1265" s="41"/>
      <c r="S1265" s="41"/>
      <c r="T1265" s="57"/>
      <c r="U1265" s="41"/>
      <c r="V1265" s="41"/>
      <c r="W1265" s="56"/>
      <c r="X1265" s="41"/>
      <c r="Y1265" s="58"/>
      <c r="Z1265" s="41"/>
      <c r="AA1265" s="41"/>
      <c r="AB1265" s="171" t="str" cm="1">
        <f t="array" ref="AB1265">IFERROR(IF(COUNTA('Detailed Inventory'!$B1265:$AA1265)=0,"",IF(AND($B1265="",$C1265=""),"Error: Missing Response in Column B or C",IF(OR($E1265="",$Q1265=""),"Error: Missing Response in Column E or Q",INDEX(SL_Class[Entire SL Classification],MATCH(SUMIFS(SL_Class[Unique ID],SL_Class[UpSys SL Material],I1265,SL_Class[UpSys Ever Previously Lead],H1265,SL_Class[DownCus SL Material],T1265),SL_Class[Unique ID],0),0)))),"Error: Invalid Column H, I, or T. Check spelling &amp; valid options (see dropdown)")</f>
        <v/>
      </c>
      <c r="AC1265" s="32"/>
      <c r="AD1265" s="31" t="b">
        <f t="shared" si="38"/>
        <v>0</v>
      </c>
      <c r="AE1265" s="31" t="b">
        <f t="shared" si="39"/>
        <v>0</v>
      </c>
    </row>
    <row r="1266" spans="1:31" ht="50.15" customHeight="1" x14ac:dyDescent="0.35">
      <c r="A1266" s="101">
        <v>1261</v>
      </c>
      <c r="B1266" s="53"/>
      <c r="C1266" s="41"/>
      <c r="D1266" s="54"/>
      <c r="E1266" s="53"/>
      <c r="F1266" s="41"/>
      <c r="G1266" s="41"/>
      <c r="H1266" s="53"/>
      <c r="I1266" s="55"/>
      <c r="J1266" s="41"/>
      <c r="K1266" s="41"/>
      <c r="L1266" s="56"/>
      <c r="M1266" s="41"/>
      <c r="N1266" s="41"/>
      <c r="O1266" s="41"/>
      <c r="P1266" s="41"/>
      <c r="Q1266" s="53"/>
      <c r="R1266" s="41"/>
      <c r="S1266" s="41"/>
      <c r="T1266" s="57"/>
      <c r="U1266" s="41"/>
      <c r="V1266" s="41"/>
      <c r="W1266" s="56"/>
      <c r="X1266" s="41"/>
      <c r="Y1266" s="58"/>
      <c r="Z1266" s="41"/>
      <c r="AA1266" s="41"/>
      <c r="AB1266" s="171" t="str" cm="1">
        <f t="array" ref="AB1266">IFERROR(IF(COUNTA('Detailed Inventory'!$B1266:$AA1266)=0,"",IF(AND($B1266="",$C1266=""),"Error: Missing Response in Column B or C",IF(OR($E1266="",$Q1266=""),"Error: Missing Response in Column E or Q",INDEX(SL_Class[Entire SL Classification],MATCH(SUMIFS(SL_Class[Unique ID],SL_Class[UpSys SL Material],I1266,SL_Class[UpSys Ever Previously Lead],H1266,SL_Class[DownCus SL Material],T1266),SL_Class[Unique ID],0),0)))),"Error: Invalid Column H, I, or T. Check spelling &amp; valid options (see dropdown)")</f>
        <v/>
      </c>
      <c r="AC1266" s="32"/>
      <c r="AD1266" s="31" t="b">
        <f t="shared" si="38"/>
        <v>0</v>
      </c>
      <c r="AE1266" s="31" t="b">
        <f t="shared" si="39"/>
        <v>0</v>
      </c>
    </row>
    <row r="1267" spans="1:31" ht="50.15" customHeight="1" x14ac:dyDescent="0.35">
      <c r="A1267" s="100">
        <v>1262</v>
      </c>
      <c r="B1267" s="53"/>
      <c r="C1267" s="41"/>
      <c r="D1267" s="54"/>
      <c r="E1267" s="53"/>
      <c r="F1267" s="41"/>
      <c r="G1267" s="41"/>
      <c r="H1267" s="53"/>
      <c r="I1267" s="55"/>
      <c r="J1267" s="41"/>
      <c r="K1267" s="41"/>
      <c r="L1267" s="56"/>
      <c r="M1267" s="41"/>
      <c r="N1267" s="41"/>
      <c r="O1267" s="41"/>
      <c r="P1267" s="41"/>
      <c r="Q1267" s="53"/>
      <c r="R1267" s="41"/>
      <c r="S1267" s="41"/>
      <c r="T1267" s="57"/>
      <c r="U1267" s="41"/>
      <c r="V1267" s="41"/>
      <c r="W1267" s="56"/>
      <c r="X1267" s="41"/>
      <c r="Y1267" s="58"/>
      <c r="Z1267" s="41"/>
      <c r="AA1267" s="41"/>
      <c r="AB1267" s="171" t="str" cm="1">
        <f t="array" ref="AB1267">IFERROR(IF(COUNTA('Detailed Inventory'!$B1267:$AA1267)=0,"",IF(AND($B1267="",$C1267=""),"Error: Missing Response in Column B or C",IF(OR($E1267="",$Q1267=""),"Error: Missing Response in Column E or Q",INDEX(SL_Class[Entire SL Classification],MATCH(SUMIFS(SL_Class[Unique ID],SL_Class[UpSys SL Material],I1267,SL_Class[UpSys Ever Previously Lead],H1267,SL_Class[DownCus SL Material],T1267),SL_Class[Unique ID],0),0)))),"Error: Invalid Column H, I, or T. Check spelling &amp; valid options (see dropdown)")</f>
        <v/>
      </c>
      <c r="AC1267" s="32"/>
      <c r="AD1267" s="31" t="b">
        <f t="shared" si="38"/>
        <v>0</v>
      </c>
      <c r="AE1267" s="31" t="b">
        <f t="shared" si="39"/>
        <v>0</v>
      </c>
    </row>
    <row r="1268" spans="1:31" ht="50.15" customHeight="1" x14ac:dyDescent="0.35">
      <c r="A1268" s="101">
        <v>1263</v>
      </c>
      <c r="B1268" s="53"/>
      <c r="C1268" s="41"/>
      <c r="D1268" s="54"/>
      <c r="E1268" s="53"/>
      <c r="F1268" s="41"/>
      <c r="G1268" s="41"/>
      <c r="H1268" s="53"/>
      <c r="I1268" s="55"/>
      <c r="J1268" s="41"/>
      <c r="K1268" s="41"/>
      <c r="L1268" s="56"/>
      <c r="M1268" s="41"/>
      <c r="N1268" s="41"/>
      <c r="O1268" s="41"/>
      <c r="P1268" s="41"/>
      <c r="Q1268" s="53"/>
      <c r="R1268" s="41"/>
      <c r="S1268" s="41"/>
      <c r="T1268" s="57"/>
      <c r="U1268" s="41"/>
      <c r="V1268" s="41"/>
      <c r="W1268" s="56"/>
      <c r="X1268" s="41"/>
      <c r="Y1268" s="58"/>
      <c r="Z1268" s="41"/>
      <c r="AA1268" s="41"/>
      <c r="AB1268" s="171" t="str" cm="1">
        <f t="array" ref="AB1268">IFERROR(IF(COUNTA('Detailed Inventory'!$B1268:$AA1268)=0,"",IF(AND($B1268="",$C1268=""),"Error: Missing Response in Column B or C",IF(OR($E1268="",$Q1268=""),"Error: Missing Response in Column E or Q",INDEX(SL_Class[Entire SL Classification],MATCH(SUMIFS(SL_Class[Unique ID],SL_Class[UpSys SL Material],I1268,SL_Class[UpSys Ever Previously Lead],H1268,SL_Class[DownCus SL Material],T1268),SL_Class[Unique ID],0),0)))),"Error: Invalid Column H, I, or T. Check spelling &amp; valid options (see dropdown)")</f>
        <v/>
      </c>
      <c r="AC1268" s="32"/>
      <c r="AD1268" s="31" t="b">
        <f t="shared" si="38"/>
        <v>0</v>
      </c>
      <c r="AE1268" s="31" t="b">
        <f t="shared" si="39"/>
        <v>0</v>
      </c>
    </row>
    <row r="1269" spans="1:31" ht="50.15" customHeight="1" x14ac:dyDescent="0.35">
      <c r="A1269" s="100">
        <v>1264</v>
      </c>
      <c r="B1269" s="53"/>
      <c r="C1269" s="41"/>
      <c r="D1269" s="54"/>
      <c r="E1269" s="53"/>
      <c r="F1269" s="41"/>
      <c r="G1269" s="41"/>
      <c r="H1269" s="53"/>
      <c r="I1269" s="55"/>
      <c r="J1269" s="41"/>
      <c r="K1269" s="41"/>
      <c r="L1269" s="56"/>
      <c r="M1269" s="41"/>
      <c r="N1269" s="41"/>
      <c r="O1269" s="41"/>
      <c r="P1269" s="41"/>
      <c r="Q1269" s="53"/>
      <c r="R1269" s="41"/>
      <c r="S1269" s="41"/>
      <c r="T1269" s="57"/>
      <c r="U1269" s="41"/>
      <c r="V1269" s="41"/>
      <c r="W1269" s="56"/>
      <c r="X1269" s="41"/>
      <c r="Y1269" s="58"/>
      <c r="Z1269" s="41"/>
      <c r="AA1269" s="41"/>
      <c r="AB1269" s="171" t="str" cm="1">
        <f t="array" ref="AB1269">IFERROR(IF(COUNTA('Detailed Inventory'!$B1269:$AA1269)=0,"",IF(AND($B1269="",$C1269=""),"Error: Missing Response in Column B or C",IF(OR($E1269="",$Q1269=""),"Error: Missing Response in Column E or Q",INDEX(SL_Class[Entire SL Classification],MATCH(SUMIFS(SL_Class[Unique ID],SL_Class[UpSys SL Material],I1269,SL_Class[UpSys Ever Previously Lead],H1269,SL_Class[DownCus SL Material],T1269),SL_Class[Unique ID],0),0)))),"Error: Invalid Column H, I, or T. Check spelling &amp; valid options (see dropdown)")</f>
        <v/>
      </c>
      <c r="AC1269" s="32"/>
      <c r="AD1269" s="31" t="b">
        <f t="shared" si="38"/>
        <v>0</v>
      </c>
      <c r="AE1269" s="31" t="b">
        <f t="shared" si="39"/>
        <v>0</v>
      </c>
    </row>
    <row r="1270" spans="1:31" ht="50.15" customHeight="1" x14ac:dyDescent="0.35">
      <c r="A1270" s="101">
        <v>1265</v>
      </c>
      <c r="B1270" s="53"/>
      <c r="C1270" s="41"/>
      <c r="D1270" s="54"/>
      <c r="E1270" s="53"/>
      <c r="F1270" s="41"/>
      <c r="G1270" s="41"/>
      <c r="H1270" s="53"/>
      <c r="I1270" s="55"/>
      <c r="J1270" s="41"/>
      <c r="K1270" s="41"/>
      <c r="L1270" s="56"/>
      <c r="M1270" s="41"/>
      <c r="N1270" s="41"/>
      <c r="O1270" s="41"/>
      <c r="P1270" s="41"/>
      <c r="Q1270" s="53"/>
      <c r="R1270" s="41"/>
      <c r="S1270" s="41"/>
      <c r="T1270" s="57"/>
      <c r="U1270" s="41"/>
      <c r="V1270" s="41"/>
      <c r="W1270" s="56"/>
      <c r="X1270" s="41"/>
      <c r="Y1270" s="58"/>
      <c r="Z1270" s="41"/>
      <c r="AA1270" s="41"/>
      <c r="AB1270" s="171" t="str" cm="1">
        <f t="array" ref="AB1270">IFERROR(IF(COUNTA('Detailed Inventory'!$B1270:$AA1270)=0,"",IF(AND($B1270="",$C1270=""),"Error: Missing Response in Column B or C",IF(OR($E1270="",$Q1270=""),"Error: Missing Response in Column E or Q",INDEX(SL_Class[Entire SL Classification],MATCH(SUMIFS(SL_Class[Unique ID],SL_Class[UpSys SL Material],I1270,SL_Class[UpSys Ever Previously Lead],H1270,SL_Class[DownCus SL Material],T1270),SL_Class[Unique ID],0),0)))),"Error: Invalid Column H, I, or T. Check spelling &amp; valid options (see dropdown)")</f>
        <v/>
      </c>
      <c r="AC1270" s="32"/>
      <c r="AD1270" s="31" t="b">
        <f t="shared" si="38"/>
        <v>0</v>
      </c>
      <c r="AE1270" s="31" t="b">
        <f t="shared" si="39"/>
        <v>0</v>
      </c>
    </row>
    <row r="1271" spans="1:31" ht="50.15" customHeight="1" x14ac:dyDescent="0.35">
      <c r="A1271" s="100">
        <v>1266</v>
      </c>
      <c r="B1271" s="53"/>
      <c r="C1271" s="41"/>
      <c r="D1271" s="54"/>
      <c r="E1271" s="53"/>
      <c r="F1271" s="41"/>
      <c r="G1271" s="41"/>
      <c r="H1271" s="53"/>
      <c r="I1271" s="55"/>
      <c r="J1271" s="41"/>
      <c r="K1271" s="41"/>
      <c r="L1271" s="56"/>
      <c r="M1271" s="41"/>
      <c r="N1271" s="41"/>
      <c r="O1271" s="41"/>
      <c r="P1271" s="41"/>
      <c r="Q1271" s="53"/>
      <c r="R1271" s="41"/>
      <c r="S1271" s="41"/>
      <c r="T1271" s="57"/>
      <c r="U1271" s="41"/>
      <c r="V1271" s="41"/>
      <c r="W1271" s="56"/>
      <c r="X1271" s="41"/>
      <c r="Y1271" s="58"/>
      <c r="Z1271" s="41"/>
      <c r="AA1271" s="41"/>
      <c r="AB1271" s="171" t="str" cm="1">
        <f t="array" ref="AB1271">IFERROR(IF(COUNTA('Detailed Inventory'!$B1271:$AA1271)=0,"",IF(AND($B1271="",$C1271=""),"Error: Missing Response in Column B or C",IF(OR($E1271="",$Q1271=""),"Error: Missing Response in Column E or Q",INDEX(SL_Class[Entire SL Classification],MATCH(SUMIFS(SL_Class[Unique ID],SL_Class[UpSys SL Material],I1271,SL_Class[UpSys Ever Previously Lead],H1271,SL_Class[DownCus SL Material],T1271),SL_Class[Unique ID],0),0)))),"Error: Invalid Column H, I, or T. Check spelling &amp; valid options (see dropdown)")</f>
        <v/>
      </c>
      <c r="AC1271" s="32"/>
      <c r="AD1271" s="31" t="b">
        <f t="shared" si="38"/>
        <v>0</v>
      </c>
      <c r="AE1271" s="31" t="b">
        <f t="shared" si="39"/>
        <v>0</v>
      </c>
    </row>
    <row r="1272" spans="1:31" ht="50.15" customHeight="1" x14ac:dyDescent="0.35">
      <c r="A1272" s="101">
        <v>1267</v>
      </c>
      <c r="B1272" s="53"/>
      <c r="C1272" s="41"/>
      <c r="D1272" s="54"/>
      <c r="E1272" s="53"/>
      <c r="F1272" s="41"/>
      <c r="G1272" s="41"/>
      <c r="H1272" s="53"/>
      <c r="I1272" s="55"/>
      <c r="J1272" s="41"/>
      <c r="K1272" s="41"/>
      <c r="L1272" s="56"/>
      <c r="M1272" s="41"/>
      <c r="N1272" s="41"/>
      <c r="O1272" s="41"/>
      <c r="P1272" s="41"/>
      <c r="Q1272" s="53"/>
      <c r="R1272" s="41"/>
      <c r="S1272" s="41"/>
      <c r="T1272" s="57"/>
      <c r="U1272" s="41"/>
      <c r="V1272" s="41"/>
      <c r="W1272" s="56"/>
      <c r="X1272" s="41"/>
      <c r="Y1272" s="58"/>
      <c r="Z1272" s="41"/>
      <c r="AA1272" s="41"/>
      <c r="AB1272" s="171" t="str" cm="1">
        <f t="array" ref="AB1272">IFERROR(IF(COUNTA('Detailed Inventory'!$B1272:$AA1272)=0,"",IF(AND($B1272="",$C1272=""),"Error: Missing Response in Column B or C",IF(OR($E1272="",$Q1272=""),"Error: Missing Response in Column E or Q",INDEX(SL_Class[Entire SL Classification],MATCH(SUMIFS(SL_Class[Unique ID],SL_Class[UpSys SL Material],I1272,SL_Class[UpSys Ever Previously Lead],H1272,SL_Class[DownCus SL Material],T1272),SL_Class[Unique ID],0),0)))),"Error: Invalid Column H, I, or T. Check spelling &amp; valid options (see dropdown)")</f>
        <v/>
      </c>
      <c r="AC1272" s="32"/>
      <c r="AD1272" s="31" t="b">
        <f t="shared" si="38"/>
        <v>0</v>
      </c>
      <c r="AE1272" s="31" t="b">
        <f t="shared" si="39"/>
        <v>0</v>
      </c>
    </row>
    <row r="1273" spans="1:31" ht="50.15" customHeight="1" x14ac:dyDescent="0.35">
      <c r="A1273" s="100">
        <v>1268</v>
      </c>
      <c r="B1273" s="53"/>
      <c r="C1273" s="41"/>
      <c r="D1273" s="54"/>
      <c r="E1273" s="53"/>
      <c r="F1273" s="41"/>
      <c r="G1273" s="41"/>
      <c r="H1273" s="53"/>
      <c r="I1273" s="55"/>
      <c r="J1273" s="41"/>
      <c r="K1273" s="41"/>
      <c r="L1273" s="56"/>
      <c r="M1273" s="41"/>
      <c r="N1273" s="41"/>
      <c r="O1273" s="41"/>
      <c r="P1273" s="41"/>
      <c r="Q1273" s="53"/>
      <c r="R1273" s="41"/>
      <c r="S1273" s="41"/>
      <c r="T1273" s="57"/>
      <c r="U1273" s="41"/>
      <c r="V1273" s="41"/>
      <c r="W1273" s="56"/>
      <c r="X1273" s="41"/>
      <c r="Y1273" s="58"/>
      <c r="Z1273" s="41"/>
      <c r="AA1273" s="41"/>
      <c r="AB1273" s="171" t="str" cm="1">
        <f t="array" ref="AB1273">IFERROR(IF(COUNTA('Detailed Inventory'!$B1273:$AA1273)=0,"",IF(AND($B1273="",$C1273=""),"Error: Missing Response in Column B or C",IF(OR($E1273="",$Q1273=""),"Error: Missing Response in Column E or Q",INDEX(SL_Class[Entire SL Classification],MATCH(SUMIFS(SL_Class[Unique ID],SL_Class[UpSys SL Material],I1273,SL_Class[UpSys Ever Previously Lead],H1273,SL_Class[DownCus SL Material],T1273),SL_Class[Unique ID],0),0)))),"Error: Invalid Column H, I, or T. Check spelling &amp; valid options (see dropdown)")</f>
        <v/>
      </c>
      <c r="AC1273" s="32"/>
      <c r="AD1273" s="31" t="b">
        <f t="shared" si="38"/>
        <v>0</v>
      </c>
      <c r="AE1273" s="31" t="b">
        <f t="shared" si="39"/>
        <v>0</v>
      </c>
    </row>
    <row r="1274" spans="1:31" ht="50.15" customHeight="1" x14ac:dyDescent="0.35">
      <c r="A1274" s="101">
        <v>1269</v>
      </c>
      <c r="B1274" s="53"/>
      <c r="C1274" s="41"/>
      <c r="D1274" s="54"/>
      <c r="E1274" s="53"/>
      <c r="F1274" s="41"/>
      <c r="G1274" s="41"/>
      <c r="H1274" s="53"/>
      <c r="I1274" s="55"/>
      <c r="J1274" s="41"/>
      <c r="K1274" s="41"/>
      <c r="L1274" s="56"/>
      <c r="M1274" s="41"/>
      <c r="N1274" s="41"/>
      <c r="O1274" s="41"/>
      <c r="P1274" s="41"/>
      <c r="Q1274" s="53"/>
      <c r="R1274" s="41"/>
      <c r="S1274" s="41"/>
      <c r="T1274" s="57"/>
      <c r="U1274" s="41"/>
      <c r="V1274" s="41"/>
      <c r="W1274" s="56"/>
      <c r="X1274" s="41"/>
      <c r="Y1274" s="58"/>
      <c r="Z1274" s="41"/>
      <c r="AA1274" s="41"/>
      <c r="AB1274" s="171" t="str" cm="1">
        <f t="array" ref="AB1274">IFERROR(IF(COUNTA('Detailed Inventory'!$B1274:$AA1274)=0,"",IF(AND($B1274="",$C1274=""),"Error: Missing Response in Column B or C",IF(OR($E1274="",$Q1274=""),"Error: Missing Response in Column E or Q",INDEX(SL_Class[Entire SL Classification],MATCH(SUMIFS(SL_Class[Unique ID],SL_Class[UpSys SL Material],I1274,SL_Class[UpSys Ever Previously Lead],H1274,SL_Class[DownCus SL Material],T1274),SL_Class[Unique ID],0),0)))),"Error: Invalid Column H, I, or T. Check spelling &amp; valid options (see dropdown)")</f>
        <v/>
      </c>
      <c r="AC1274" s="32"/>
      <c r="AD1274" s="31" t="b">
        <f t="shared" si="38"/>
        <v>0</v>
      </c>
      <c r="AE1274" s="31" t="b">
        <f t="shared" si="39"/>
        <v>0</v>
      </c>
    </row>
    <row r="1275" spans="1:31" ht="50.15" customHeight="1" x14ac:dyDescent="0.35">
      <c r="A1275" s="100">
        <v>1270</v>
      </c>
      <c r="B1275" s="53"/>
      <c r="C1275" s="41"/>
      <c r="D1275" s="54"/>
      <c r="E1275" s="53"/>
      <c r="F1275" s="41"/>
      <c r="G1275" s="41"/>
      <c r="H1275" s="53"/>
      <c r="I1275" s="55"/>
      <c r="J1275" s="41"/>
      <c r="K1275" s="41"/>
      <c r="L1275" s="56"/>
      <c r="M1275" s="41"/>
      <c r="N1275" s="41"/>
      <c r="O1275" s="41"/>
      <c r="P1275" s="41"/>
      <c r="Q1275" s="53"/>
      <c r="R1275" s="41"/>
      <c r="S1275" s="41"/>
      <c r="T1275" s="57"/>
      <c r="U1275" s="41"/>
      <c r="V1275" s="41"/>
      <c r="W1275" s="56"/>
      <c r="X1275" s="41"/>
      <c r="Y1275" s="58"/>
      <c r="Z1275" s="41"/>
      <c r="AA1275" s="41"/>
      <c r="AB1275" s="171" t="str" cm="1">
        <f t="array" ref="AB1275">IFERROR(IF(COUNTA('Detailed Inventory'!$B1275:$AA1275)=0,"",IF(AND($B1275="",$C1275=""),"Error: Missing Response in Column B or C",IF(OR($E1275="",$Q1275=""),"Error: Missing Response in Column E or Q",INDEX(SL_Class[Entire SL Classification],MATCH(SUMIFS(SL_Class[Unique ID],SL_Class[UpSys SL Material],I1275,SL_Class[UpSys Ever Previously Lead],H1275,SL_Class[DownCus SL Material],T1275),SL_Class[Unique ID],0),0)))),"Error: Invalid Column H, I, or T. Check spelling &amp; valid options (see dropdown)")</f>
        <v/>
      </c>
      <c r="AC1275" s="32"/>
      <c r="AD1275" s="31" t="b">
        <f t="shared" si="38"/>
        <v>0</v>
      </c>
      <c r="AE1275" s="31" t="b">
        <f t="shared" si="39"/>
        <v>0</v>
      </c>
    </row>
    <row r="1276" spans="1:31" ht="50.15" customHeight="1" x14ac:dyDescent="0.35">
      <c r="A1276" s="101">
        <v>1271</v>
      </c>
      <c r="B1276" s="53"/>
      <c r="C1276" s="41"/>
      <c r="D1276" s="54"/>
      <c r="E1276" s="53"/>
      <c r="F1276" s="41"/>
      <c r="G1276" s="41"/>
      <c r="H1276" s="53"/>
      <c r="I1276" s="55"/>
      <c r="J1276" s="41"/>
      <c r="K1276" s="41"/>
      <c r="L1276" s="56"/>
      <c r="M1276" s="41"/>
      <c r="N1276" s="41"/>
      <c r="O1276" s="41"/>
      <c r="P1276" s="41"/>
      <c r="Q1276" s="53"/>
      <c r="R1276" s="41"/>
      <c r="S1276" s="41"/>
      <c r="T1276" s="57"/>
      <c r="U1276" s="41"/>
      <c r="V1276" s="41"/>
      <c r="W1276" s="56"/>
      <c r="X1276" s="41"/>
      <c r="Y1276" s="58"/>
      <c r="Z1276" s="41"/>
      <c r="AA1276" s="41"/>
      <c r="AB1276" s="171" t="str" cm="1">
        <f t="array" ref="AB1276">IFERROR(IF(COUNTA('Detailed Inventory'!$B1276:$AA1276)=0,"",IF(AND($B1276="",$C1276=""),"Error: Missing Response in Column B or C",IF(OR($E1276="",$Q1276=""),"Error: Missing Response in Column E or Q",INDEX(SL_Class[Entire SL Classification],MATCH(SUMIFS(SL_Class[Unique ID],SL_Class[UpSys SL Material],I1276,SL_Class[UpSys Ever Previously Lead],H1276,SL_Class[DownCus SL Material],T1276),SL_Class[Unique ID],0),0)))),"Error: Invalid Column H, I, or T. Check spelling &amp; valid options (see dropdown)")</f>
        <v/>
      </c>
      <c r="AC1276" s="32"/>
      <c r="AD1276" s="31" t="b">
        <f t="shared" si="38"/>
        <v>0</v>
      </c>
      <c r="AE1276" s="31" t="b">
        <f t="shared" si="39"/>
        <v>0</v>
      </c>
    </row>
    <row r="1277" spans="1:31" ht="50.15" customHeight="1" x14ac:dyDescent="0.35">
      <c r="A1277" s="100">
        <v>1272</v>
      </c>
      <c r="B1277" s="53"/>
      <c r="C1277" s="41"/>
      <c r="D1277" s="54"/>
      <c r="E1277" s="53"/>
      <c r="F1277" s="41"/>
      <c r="G1277" s="41"/>
      <c r="H1277" s="53"/>
      <c r="I1277" s="55"/>
      <c r="J1277" s="41"/>
      <c r="K1277" s="41"/>
      <c r="L1277" s="56"/>
      <c r="M1277" s="41"/>
      <c r="N1277" s="41"/>
      <c r="O1277" s="41"/>
      <c r="P1277" s="41"/>
      <c r="Q1277" s="53"/>
      <c r="R1277" s="41"/>
      <c r="S1277" s="41"/>
      <c r="T1277" s="57"/>
      <c r="U1277" s="41"/>
      <c r="V1277" s="41"/>
      <c r="W1277" s="56"/>
      <c r="X1277" s="41"/>
      <c r="Y1277" s="58"/>
      <c r="Z1277" s="41"/>
      <c r="AA1277" s="41"/>
      <c r="AB1277" s="171" t="str" cm="1">
        <f t="array" ref="AB1277">IFERROR(IF(COUNTA('Detailed Inventory'!$B1277:$AA1277)=0,"",IF(AND($B1277="",$C1277=""),"Error: Missing Response in Column B or C",IF(OR($E1277="",$Q1277=""),"Error: Missing Response in Column E or Q",INDEX(SL_Class[Entire SL Classification],MATCH(SUMIFS(SL_Class[Unique ID],SL_Class[UpSys SL Material],I1277,SL_Class[UpSys Ever Previously Lead],H1277,SL_Class[DownCus SL Material],T1277),SL_Class[Unique ID],0),0)))),"Error: Invalid Column H, I, or T. Check spelling &amp; valid options (see dropdown)")</f>
        <v/>
      </c>
      <c r="AC1277" s="32"/>
      <c r="AD1277" s="31" t="b">
        <f t="shared" si="38"/>
        <v>0</v>
      </c>
      <c r="AE1277" s="31" t="b">
        <f t="shared" si="39"/>
        <v>0</v>
      </c>
    </row>
    <row r="1278" spans="1:31" ht="50.15" customHeight="1" x14ac:dyDescent="0.35">
      <c r="A1278" s="101">
        <v>1273</v>
      </c>
      <c r="B1278" s="53"/>
      <c r="C1278" s="41"/>
      <c r="D1278" s="54"/>
      <c r="E1278" s="53"/>
      <c r="F1278" s="41"/>
      <c r="G1278" s="41"/>
      <c r="H1278" s="53"/>
      <c r="I1278" s="55"/>
      <c r="J1278" s="41"/>
      <c r="K1278" s="41"/>
      <c r="L1278" s="56"/>
      <c r="M1278" s="41"/>
      <c r="N1278" s="41"/>
      <c r="O1278" s="41"/>
      <c r="P1278" s="41"/>
      <c r="Q1278" s="53"/>
      <c r="R1278" s="41"/>
      <c r="S1278" s="41"/>
      <c r="T1278" s="57"/>
      <c r="U1278" s="41"/>
      <c r="V1278" s="41"/>
      <c r="W1278" s="56"/>
      <c r="X1278" s="41"/>
      <c r="Y1278" s="58"/>
      <c r="Z1278" s="41"/>
      <c r="AA1278" s="41"/>
      <c r="AB1278" s="171" t="str" cm="1">
        <f t="array" ref="AB1278">IFERROR(IF(COUNTA('Detailed Inventory'!$B1278:$AA1278)=0,"",IF(AND($B1278="",$C1278=""),"Error: Missing Response in Column B or C",IF(OR($E1278="",$Q1278=""),"Error: Missing Response in Column E or Q",INDEX(SL_Class[Entire SL Classification],MATCH(SUMIFS(SL_Class[Unique ID],SL_Class[UpSys SL Material],I1278,SL_Class[UpSys Ever Previously Lead],H1278,SL_Class[DownCus SL Material],T1278),SL_Class[Unique ID],0),0)))),"Error: Invalid Column H, I, or T. Check spelling &amp; valid options (see dropdown)")</f>
        <v/>
      </c>
      <c r="AC1278" s="32"/>
      <c r="AD1278" s="31" t="b">
        <f t="shared" si="38"/>
        <v>0</v>
      </c>
      <c r="AE1278" s="31" t="b">
        <f t="shared" si="39"/>
        <v>0</v>
      </c>
    </row>
    <row r="1279" spans="1:31" ht="50.15" customHeight="1" x14ac:dyDescent="0.35">
      <c r="A1279" s="100">
        <v>1274</v>
      </c>
      <c r="B1279" s="53"/>
      <c r="C1279" s="41"/>
      <c r="D1279" s="54"/>
      <c r="E1279" s="53"/>
      <c r="F1279" s="41"/>
      <c r="G1279" s="41"/>
      <c r="H1279" s="53"/>
      <c r="I1279" s="55"/>
      <c r="J1279" s="41"/>
      <c r="K1279" s="41"/>
      <c r="L1279" s="56"/>
      <c r="M1279" s="41"/>
      <c r="N1279" s="41"/>
      <c r="O1279" s="41"/>
      <c r="P1279" s="41"/>
      <c r="Q1279" s="53"/>
      <c r="R1279" s="41"/>
      <c r="S1279" s="41"/>
      <c r="T1279" s="57"/>
      <c r="U1279" s="41"/>
      <c r="V1279" s="41"/>
      <c r="W1279" s="56"/>
      <c r="X1279" s="41"/>
      <c r="Y1279" s="58"/>
      <c r="Z1279" s="41"/>
      <c r="AA1279" s="41"/>
      <c r="AB1279" s="171" t="str" cm="1">
        <f t="array" ref="AB1279">IFERROR(IF(COUNTA('Detailed Inventory'!$B1279:$AA1279)=0,"",IF(AND($B1279="",$C1279=""),"Error: Missing Response in Column B or C",IF(OR($E1279="",$Q1279=""),"Error: Missing Response in Column E or Q",INDEX(SL_Class[Entire SL Classification],MATCH(SUMIFS(SL_Class[Unique ID],SL_Class[UpSys SL Material],I1279,SL_Class[UpSys Ever Previously Lead],H1279,SL_Class[DownCus SL Material],T1279),SL_Class[Unique ID],0),0)))),"Error: Invalid Column H, I, or T. Check spelling &amp; valid options (see dropdown)")</f>
        <v/>
      </c>
      <c r="AC1279" s="32"/>
      <c r="AD1279" s="31" t="b">
        <f t="shared" si="38"/>
        <v>0</v>
      </c>
      <c r="AE1279" s="31" t="b">
        <f t="shared" si="39"/>
        <v>0</v>
      </c>
    </row>
    <row r="1280" spans="1:31" ht="50.15" customHeight="1" x14ac:dyDescent="0.35">
      <c r="A1280" s="101">
        <v>1275</v>
      </c>
      <c r="B1280" s="53"/>
      <c r="C1280" s="41"/>
      <c r="D1280" s="54"/>
      <c r="E1280" s="53"/>
      <c r="F1280" s="41"/>
      <c r="G1280" s="41"/>
      <c r="H1280" s="53"/>
      <c r="I1280" s="55"/>
      <c r="J1280" s="41"/>
      <c r="K1280" s="41"/>
      <c r="L1280" s="56"/>
      <c r="M1280" s="41"/>
      <c r="N1280" s="41"/>
      <c r="O1280" s="41"/>
      <c r="P1280" s="41"/>
      <c r="Q1280" s="53"/>
      <c r="R1280" s="41"/>
      <c r="S1280" s="41"/>
      <c r="T1280" s="57"/>
      <c r="U1280" s="41"/>
      <c r="V1280" s="41"/>
      <c r="W1280" s="56"/>
      <c r="X1280" s="41"/>
      <c r="Y1280" s="58"/>
      <c r="Z1280" s="41"/>
      <c r="AA1280" s="41"/>
      <c r="AB1280" s="171" t="str" cm="1">
        <f t="array" ref="AB1280">IFERROR(IF(COUNTA('Detailed Inventory'!$B1280:$AA1280)=0,"",IF(AND($B1280="",$C1280=""),"Error: Missing Response in Column B or C",IF(OR($E1280="",$Q1280=""),"Error: Missing Response in Column E or Q",INDEX(SL_Class[Entire SL Classification],MATCH(SUMIFS(SL_Class[Unique ID],SL_Class[UpSys SL Material],I1280,SL_Class[UpSys Ever Previously Lead],H1280,SL_Class[DownCus SL Material],T1280),SL_Class[Unique ID],0),0)))),"Error: Invalid Column H, I, or T. Check spelling &amp; valid options (see dropdown)")</f>
        <v/>
      </c>
      <c r="AC1280" s="32"/>
      <c r="AD1280" s="31" t="b">
        <f t="shared" si="38"/>
        <v>0</v>
      </c>
      <c r="AE1280" s="31" t="b">
        <f t="shared" si="39"/>
        <v>0</v>
      </c>
    </row>
    <row r="1281" spans="1:31" ht="50.15" customHeight="1" x14ac:dyDescent="0.35">
      <c r="A1281" s="100">
        <v>1276</v>
      </c>
      <c r="B1281" s="53"/>
      <c r="C1281" s="41"/>
      <c r="D1281" s="54"/>
      <c r="E1281" s="53"/>
      <c r="F1281" s="41"/>
      <c r="G1281" s="41"/>
      <c r="H1281" s="53"/>
      <c r="I1281" s="55"/>
      <c r="J1281" s="41"/>
      <c r="K1281" s="41"/>
      <c r="L1281" s="56"/>
      <c r="M1281" s="41"/>
      <c r="N1281" s="41"/>
      <c r="O1281" s="41"/>
      <c r="P1281" s="41"/>
      <c r="Q1281" s="53"/>
      <c r="R1281" s="41"/>
      <c r="S1281" s="41"/>
      <c r="T1281" s="57"/>
      <c r="U1281" s="41"/>
      <c r="V1281" s="41"/>
      <c r="W1281" s="56"/>
      <c r="X1281" s="41"/>
      <c r="Y1281" s="58"/>
      <c r="Z1281" s="41"/>
      <c r="AA1281" s="41"/>
      <c r="AB1281" s="171" t="str" cm="1">
        <f t="array" ref="AB1281">IFERROR(IF(COUNTA('Detailed Inventory'!$B1281:$AA1281)=0,"",IF(AND($B1281="",$C1281=""),"Error: Missing Response in Column B or C",IF(OR($E1281="",$Q1281=""),"Error: Missing Response in Column E or Q",INDEX(SL_Class[Entire SL Classification],MATCH(SUMIFS(SL_Class[Unique ID],SL_Class[UpSys SL Material],I1281,SL_Class[UpSys Ever Previously Lead],H1281,SL_Class[DownCus SL Material],T1281),SL_Class[Unique ID],0),0)))),"Error: Invalid Column H, I, or T. Check spelling &amp; valid options (see dropdown)")</f>
        <v/>
      </c>
      <c r="AC1281" s="32"/>
      <c r="AD1281" s="31" t="b">
        <f t="shared" si="38"/>
        <v>0</v>
      </c>
      <c r="AE1281" s="31" t="b">
        <f t="shared" si="39"/>
        <v>0</v>
      </c>
    </row>
    <row r="1282" spans="1:31" ht="50.15" customHeight="1" x14ac:dyDescent="0.35">
      <c r="A1282" s="101">
        <v>1277</v>
      </c>
      <c r="B1282" s="53"/>
      <c r="C1282" s="41"/>
      <c r="D1282" s="54"/>
      <c r="E1282" s="53"/>
      <c r="F1282" s="41"/>
      <c r="G1282" s="41"/>
      <c r="H1282" s="53"/>
      <c r="I1282" s="55"/>
      <c r="J1282" s="41"/>
      <c r="K1282" s="41"/>
      <c r="L1282" s="56"/>
      <c r="M1282" s="41"/>
      <c r="N1282" s="41"/>
      <c r="O1282" s="41"/>
      <c r="P1282" s="41"/>
      <c r="Q1282" s="53"/>
      <c r="R1282" s="41"/>
      <c r="S1282" s="41"/>
      <c r="T1282" s="57"/>
      <c r="U1282" s="41"/>
      <c r="V1282" s="41"/>
      <c r="W1282" s="56"/>
      <c r="X1282" s="41"/>
      <c r="Y1282" s="58"/>
      <c r="Z1282" s="41"/>
      <c r="AA1282" s="41"/>
      <c r="AB1282" s="171" t="str" cm="1">
        <f t="array" ref="AB1282">IFERROR(IF(COUNTA('Detailed Inventory'!$B1282:$AA1282)=0,"",IF(AND($B1282="",$C1282=""),"Error: Missing Response in Column B or C",IF(OR($E1282="",$Q1282=""),"Error: Missing Response in Column E or Q",INDEX(SL_Class[Entire SL Classification],MATCH(SUMIFS(SL_Class[Unique ID],SL_Class[UpSys SL Material],I1282,SL_Class[UpSys Ever Previously Lead],H1282,SL_Class[DownCus SL Material],T1282),SL_Class[Unique ID],0),0)))),"Error: Invalid Column H, I, or T. Check spelling &amp; valid options (see dropdown)")</f>
        <v/>
      </c>
      <c r="AC1282" s="32"/>
      <c r="AD1282" s="31" t="b">
        <f t="shared" si="38"/>
        <v>0</v>
      </c>
      <c r="AE1282" s="31" t="b">
        <f t="shared" si="39"/>
        <v>0</v>
      </c>
    </row>
    <row r="1283" spans="1:31" ht="50.15" customHeight="1" x14ac:dyDescent="0.35">
      <c r="A1283" s="100">
        <v>1278</v>
      </c>
      <c r="B1283" s="53"/>
      <c r="C1283" s="41"/>
      <c r="D1283" s="54"/>
      <c r="E1283" s="53"/>
      <c r="F1283" s="41"/>
      <c r="G1283" s="41"/>
      <c r="H1283" s="53"/>
      <c r="I1283" s="55"/>
      <c r="J1283" s="41"/>
      <c r="K1283" s="41"/>
      <c r="L1283" s="56"/>
      <c r="M1283" s="41"/>
      <c r="N1283" s="41"/>
      <c r="O1283" s="41"/>
      <c r="P1283" s="41"/>
      <c r="Q1283" s="53"/>
      <c r="R1283" s="41"/>
      <c r="S1283" s="41"/>
      <c r="T1283" s="57"/>
      <c r="U1283" s="41"/>
      <c r="V1283" s="41"/>
      <c r="W1283" s="56"/>
      <c r="X1283" s="41"/>
      <c r="Y1283" s="58"/>
      <c r="Z1283" s="41"/>
      <c r="AA1283" s="41"/>
      <c r="AB1283" s="171" t="str" cm="1">
        <f t="array" ref="AB1283">IFERROR(IF(COUNTA('Detailed Inventory'!$B1283:$AA1283)=0,"",IF(AND($B1283="",$C1283=""),"Error: Missing Response in Column B or C",IF(OR($E1283="",$Q1283=""),"Error: Missing Response in Column E or Q",INDEX(SL_Class[Entire SL Classification],MATCH(SUMIFS(SL_Class[Unique ID],SL_Class[UpSys SL Material],I1283,SL_Class[UpSys Ever Previously Lead],H1283,SL_Class[DownCus SL Material],T1283),SL_Class[Unique ID],0),0)))),"Error: Invalid Column H, I, or T. Check spelling &amp; valid options (see dropdown)")</f>
        <v/>
      </c>
      <c r="AC1283" s="32"/>
      <c r="AD1283" s="31" t="b">
        <f t="shared" si="38"/>
        <v>0</v>
      </c>
      <c r="AE1283" s="31" t="b">
        <f t="shared" si="39"/>
        <v>0</v>
      </c>
    </row>
    <row r="1284" spans="1:31" ht="50.15" customHeight="1" x14ac:dyDescent="0.35">
      <c r="A1284" s="101">
        <v>1279</v>
      </c>
      <c r="B1284" s="53"/>
      <c r="C1284" s="41"/>
      <c r="D1284" s="54"/>
      <c r="E1284" s="53"/>
      <c r="F1284" s="41"/>
      <c r="G1284" s="41"/>
      <c r="H1284" s="53"/>
      <c r="I1284" s="55"/>
      <c r="J1284" s="41"/>
      <c r="K1284" s="41"/>
      <c r="L1284" s="56"/>
      <c r="M1284" s="41"/>
      <c r="N1284" s="41"/>
      <c r="O1284" s="41"/>
      <c r="P1284" s="41"/>
      <c r="Q1284" s="53"/>
      <c r="R1284" s="41"/>
      <c r="S1284" s="41"/>
      <c r="T1284" s="57"/>
      <c r="U1284" s="41"/>
      <c r="V1284" s="41"/>
      <c r="W1284" s="56"/>
      <c r="X1284" s="41"/>
      <c r="Y1284" s="58"/>
      <c r="Z1284" s="41"/>
      <c r="AA1284" s="41"/>
      <c r="AB1284" s="171" t="str" cm="1">
        <f t="array" ref="AB1284">IFERROR(IF(COUNTA('Detailed Inventory'!$B1284:$AA1284)=0,"",IF(AND($B1284="",$C1284=""),"Error: Missing Response in Column B or C",IF(OR($E1284="",$Q1284=""),"Error: Missing Response in Column E or Q",INDEX(SL_Class[Entire SL Classification],MATCH(SUMIFS(SL_Class[Unique ID],SL_Class[UpSys SL Material],I1284,SL_Class[UpSys Ever Previously Lead],H1284,SL_Class[DownCus SL Material],T1284),SL_Class[Unique ID],0),0)))),"Error: Invalid Column H, I, or T. Check spelling &amp; valid options (see dropdown)")</f>
        <v/>
      </c>
      <c r="AC1284" s="32"/>
      <c r="AD1284" s="31" t="b">
        <f t="shared" si="38"/>
        <v>0</v>
      </c>
      <c r="AE1284" s="31" t="b">
        <f t="shared" si="39"/>
        <v>0</v>
      </c>
    </row>
    <row r="1285" spans="1:31" ht="50.15" customHeight="1" x14ac:dyDescent="0.35">
      <c r="A1285" s="100">
        <v>1280</v>
      </c>
      <c r="B1285" s="53"/>
      <c r="C1285" s="41"/>
      <c r="D1285" s="54"/>
      <c r="E1285" s="53"/>
      <c r="F1285" s="41"/>
      <c r="G1285" s="41"/>
      <c r="H1285" s="53"/>
      <c r="I1285" s="55"/>
      <c r="J1285" s="41"/>
      <c r="K1285" s="41"/>
      <c r="L1285" s="56"/>
      <c r="M1285" s="41"/>
      <c r="N1285" s="41"/>
      <c r="O1285" s="41"/>
      <c r="P1285" s="41"/>
      <c r="Q1285" s="53"/>
      <c r="R1285" s="41"/>
      <c r="S1285" s="41"/>
      <c r="T1285" s="57"/>
      <c r="U1285" s="41"/>
      <c r="V1285" s="41"/>
      <c r="W1285" s="56"/>
      <c r="X1285" s="41"/>
      <c r="Y1285" s="58"/>
      <c r="Z1285" s="41"/>
      <c r="AA1285" s="41"/>
      <c r="AB1285" s="171" t="str" cm="1">
        <f t="array" ref="AB1285">IFERROR(IF(COUNTA('Detailed Inventory'!$B1285:$AA1285)=0,"",IF(AND($B1285="",$C1285=""),"Error: Missing Response in Column B or C",IF(OR($E1285="",$Q1285=""),"Error: Missing Response in Column E or Q",INDEX(SL_Class[Entire SL Classification],MATCH(SUMIFS(SL_Class[Unique ID],SL_Class[UpSys SL Material],I1285,SL_Class[UpSys Ever Previously Lead],H1285,SL_Class[DownCus SL Material],T1285),SL_Class[Unique ID],0),0)))),"Error: Invalid Column H, I, or T. Check spelling &amp; valid options (see dropdown)")</f>
        <v/>
      </c>
      <c r="AC1285" s="32"/>
      <c r="AD1285" s="31" t="b">
        <f t="shared" si="38"/>
        <v>0</v>
      </c>
      <c r="AE1285" s="31" t="b">
        <f t="shared" si="39"/>
        <v>0</v>
      </c>
    </row>
    <row r="1286" spans="1:31" ht="50.15" customHeight="1" x14ac:dyDescent="0.35">
      <c r="A1286" s="101">
        <v>1281</v>
      </c>
      <c r="B1286" s="53"/>
      <c r="C1286" s="41"/>
      <c r="D1286" s="54"/>
      <c r="E1286" s="53"/>
      <c r="F1286" s="41"/>
      <c r="G1286" s="41"/>
      <c r="H1286" s="53"/>
      <c r="I1286" s="55"/>
      <c r="J1286" s="41"/>
      <c r="K1286" s="41"/>
      <c r="L1286" s="56"/>
      <c r="M1286" s="41"/>
      <c r="N1286" s="41"/>
      <c r="O1286" s="41"/>
      <c r="P1286" s="41"/>
      <c r="Q1286" s="53"/>
      <c r="R1286" s="41"/>
      <c r="S1286" s="41"/>
      <c r="T1286" s="57"/>
      <c r="U1286" s="41"/>
      <c r="V1286" s="41"/>
      <c r="W1286" s="56"/>
      <c r="X1286" s="41"/>
      <c r="Y1286" s="58"/>
      <c r="Z1286" s="41"/>
      <c r="AA1286" s="41"/>
      <c r="AB1286" s="171" t="str" cm="1">
        <f t="array" ref="AB1286">IFERROR(IF(COUNTA('Detailed Inventory'!$B1286:$AA1286)=0,"",IF(AND($B1286="",$C1286=""),"Error: Missing Response in Column B or C",IF(OR($E1286="",$Q1286=""),"Error: Missing Response in Column E or Q",INDEX(SL_Class[Entire SL Classification],MATCH(SUMIFS(SL_Class[Unique ID],SL_Class[UpSys SL Material],I1286,SL_Class[UpSys Ever Previously Lead],H1286,SL_Class[DownCus SL Material],T1286),SL_Class[Unique ID],0),0)))),"Error: Invalid Column H, I, or T. Check spelling &amp; valid options (see dropdown)")</f>
        <v/>
      </c>
      <c r="AC1286" s="32"/>
      <c r="AD1286" s="31" t="b">
        <f t="shared" ref="AD1286:AD1349" si="40">COUNTIFS($B$6:$B$5005,"&lt;&gt;0",$B$6:$B$5005,"&lt;&gt;",$B$6:$B$5005,B1286)&gt;1</f>
        <v>0</v>
      </c>
      <c r="AE1286" s="31" t="b">
        <f t="shared" ref="AE1286:AE1349" si="41">COUNTIFS($C$6:$C$5005,"&lt;&gt;0",$C$6:$C$5005,"&lt;&gt;",$C$6:$C$5005,C1286)&gt;1</f>
        <v>0</v>
      </c>
    </row>
    <row r="1287" spans="1:31" ht="50.15" customHeight="1" x14ac:dyDescent="0.35">
      <c r="A1287" s="100">
        <v>1282</v>
      </c>
      <c r="B1287" s="53"/>
      <c r="C1287" s="41"/>
      <c r="D1287" s="54"/>
      <c r="E1287" s="53"/>
      <c r="F1287" s="41"/>
      <c r="G1287" s="41"/>
      <c r="H1287" s="53"/>
      <c r="I1287" s="55"/>
      <c r="J1287" s="41"/>
      <c r="K1287" s="41"/>
      <c r="L1287" s="56"/>
      <c r="M1287" s="41"/>
      <c r="N1287" s="41"/>
      <c r="O1287" s="41"/>
      <c r="P1287" s="41"/>
      <c r="Q1287" s="53"/>
      <c r="R1287" s="41"/>
      <c r="S1287" s="41"/>
      <c r="T1287" s="57"/>
      <c r="U1287" s="41"/>
      <c r="V1287" s="41"/>
      <c r="W1287" s="56"/>
      <c r="X1287" s="41"/>
      <c r="Y1287" s="58"/>
      <c r="Z1287" s="41"/>
      <c r="AA1287" s="41"/>
      <c r="AB1287" s="171" t="str" cm="1">
        <f t="array" ref="AB1287">IFERROR(IF(COUNTA('Detailed Inventory'!$B1287:$AA1287)=0,"",IF(AND($B1287="",$C1287=""),"Error: Missing Response in Column B or C",IF(OR($E1287="",$Q1287=""),"Error: Missing Response in Column E or Q",INDEX(SL_Class[Entire SL Classification],MATCH(SUMIFS(SL_Class[Unique ID],SL_Class[UpSys SL Material],I1287,SL_Class[UpSys Ever Previously Lead],H1287,SL_Class[DownCus SL Material],T1287),SL_Class[Unique ID],0),0)))),"Error: Invalid Column H, I, or T. Check spelling &amp; valid options (see dropdown)")</f>
        <v/>
      </c>
      <c r="AC1287" s="32"/>
      <c r="AD1287" s="31" t="b">
        <f t="shared" si="40"/>
        <v>0</v>
      </c>
      <c r="AE1287" s="31" t="b">
        <f t="shared" si="41"/>
        <v>0</v>
      </c>
    </row>
    <row r="1288" spans="1:31" ht="50.15" customHeight="1" x14ac:dyDescent="0.35">
      <c r="A1288" s="101">
        <v>1283</v>
      </c>
      <c r="B1288" s="53"/>
      <c r="C1288" s="41"/>
      <c r="D1288" s="54"/>
      <c r="E1288" s="53"/>
      <c r="F1288" s="41"/>
      <c r="G1288" s="41"/>
      <c r="H1288" s="53"/>
      <c r="I1288" s="55"/>
      <c r="J1288" s="41"/>
      <c r="K1288" s="41"/>
      <c r="L1288" s="56"/>
      <c r="M1288" s="41"/>
      <c r="N1288" s="41"/>
      <c r="O1288" s="41"/>
      <c r="P1288" s="41"/>
      <c r="Q1288" s="53"/>
      <c r="R1288" s="41"/>
      <c r="S1288" s="41"/>
      <c r="T1288" s="57"/>
      <c r="U1288" s="41"/>
      <c r="V1288" s="41"/>
      <c r="W1288" s="56"/>
      <c r="X1288" s="41"/>
      <c r="Y1288" s="58"/>
      <c r="Z1288" s="41"/>
      <c r="AA1288" s="41"/>
      <c r="AB1288" s="171" t="str" cm="1">
        <f t="array" ref="AB1288">IFERROR(IF(COUNTA('Detailed Inventory'!$B1288:$AA1288)=0,"",IF(AND($B1288="",$C1288=""),"Error: Missing Response in Column B or C",IF(OR($E1288="",$Q1288=""),"Error: Missing Response in Column E or Q",INDEX(SL_Class[Entire SL Classification],MATCH(SUMIFS(SL_Class[Unique ID],SL_Class[UpSys SL Material],I1288,SL_Class[UpSys Ever Previously Lead],H1288,SL_Class[DownCus SL Material],T1288),SL_Class[Unique ID],0),0)))),"Error: Invalid Column H, I, or T. Check spelling &amp; valid options (see dropdown)")</f>
        <v/>
      </c>
      <c r="AC1288" s="32"/>
      <c r="AD1288" s="31" t="b">
        <f t="shared" si="40"/>
        <v>0</v>
      </c>
      <c r="AE1288" s="31" t="b">
        <f t="shared" si="41"/>
        <v>0</v>
      </c>
    </row>
    <row r="1289" spans="1:31" ht="50.15" customHeight="1" x14ac:dyDescent="0.35">
      <c r="A1289" s="100">
        <v>1284</v>
      </c>
      <c r="B1289" s="53"/>
      <c r="C1289" s="41"/>
      <c r="D1289" s="54"/>
      <c r="E1289" s="53"/>
      <c r="F1289" s="41"/>
      <c r="G1289" s="41"/>
      <c r="H1289" s="53"/>
      <c r="I1289" s="55"/>
      <c r="J1289" s="41"/>
      <c r="K1289" s="41"/>
      <c r="L1289" s="56"/>
      <c r="M1289" s="41"/>
      <c r="N1289" s="41"/>
      <c r="O1289" s="41"/>
      <c r="P1289" s="41"/>
      <c r="Q1289" s="53"/>
      <c r="R1289" s="41"/>
      <c r="S1289" s="41"/>
      <c r="T1289" s="57"/>
      <c r="U1289" s="41"/>
      <c r="V1289" s="41"/>
      <c r="W1289" s="56"/>
      <c r="X1289" s="41"/>
      <c r="Y1289" s="58"/>
      <c r="Z1289" s="41"/>
      <c r="AA1289" s="41"/>
      <c r="AB1289" s="171" t="str" cm="1">
        <f t="array" ref="AB1289">IFERROR(IF(COUNTA('Detailed Inventory'!$B1289:$AA1289)=0,"",IF(AND($B1289="",$C1289=""),"Error: Missing Response in Column B or C",IF(OR($E1289="",$Q1289=""),"Error: Missing Response in Column E or Q",INDEX(SL_Class[Entire SL Classification],MATCH(SUMIFS(SL_Class[Unique ID],SL_Class[UpSys SL Material],I1289,SL_Class[UpSys Ever Previously Lead],H1289,SL_Class[DownCus SL Material],T1289),SL_Class[Unique ID],0),0)))),"Error: Invalid Column H, I, or T. Check spelling &amp; valid options (see dropdown)")</f>
        <v/>
      </c>
      <c r="AC1289" s="32"/>
      <c r="AD1289" s="31" t="b">
        <f t="shared" si="40"/>
        <v>0</v>
      </c>
      <c r="AE1289" s="31" t="b">
        <f t="shared" si="41"/>
        <v>0</v>
      </c>
    </row>
    <row r="1290" spans="1:31" ht="50.15" customHeight="1" x14ac:dyDescent="0.35">
      <c r="A1290" s="101">
        <v>1285</v>
      </c>
      <c r="B1290" s="53"/>
      <c r="C1290" s="41"/>
      <c r="D1290" s="54"/>
      <c r="E1290" s="53"/>
      <c r="F1290" s="41"/>
      <c r="G1290" s="41"/>
      <c r="H1290" s="53"/>
      <c r="I1290" s="55"/>
      <c r="J1290" s="41"/>
      <c r="K1290" s="41"/>
      <c r="L1290" s="56"/>
      <c r="M1290" s="41"/>
      <c r="N1290" s="41"/>
      <c r="O1290" s="41"/>
      <c r="P1290" s="41"/>
      <c r="Q1290" s="53"/>
      <c r="R1290" s="41"/>
      <c r="S1290" s="41"/>
      <c r="T1290" s="57"/>
      <c r="U1290" s="41"/>
      <c r="V1290" s="41"/>
      <c r="W1290" s="56"/>
      <c r="X1290" s="41"/>
      <c r="Y1290" s="58"/>
      <c r="Z1290" s="41"/>
      <c r="AA1290" s="41"/>
      <c r="AB1290" s="171" t="str" cm="1">
        <f t="array" ref="AB1290">IFERROR(IF(COUNTA('Detailed Inventory'!$B1290:$AA1290)=0,"",IF(AND($B1290="",$C1290=""),"Error: Missing Response in Column B or C",IF(OR($E1290="",$Q1290=""),"Error: Missing Response in Column E or Q",INDEX(SL_Class[Entire SL Classification],MATCH(SUMIFS(SL_Class[Unique ID],SL_Class[UpSys SL Material],I1290,SL_Class[UpSys Ever Previously Lead],H1290,SL_Class[DownCus SL Material],T1290),SL_Class[Unique ID],0),0)))),"Error: Invalid Column H, I, or T. Check spelling &amp; valid options (see dropdown)")</f>
        <v/>
      </c>
      <c r="AC1290" s="32"/>
      <c r="AD1290" s="31" t="b">
        <f t="shared" si="40"/>
        <v>0</v>
      </c>
      <c r="AE1290" s="31" t="b">
        <f t="shared" si="41"/>
        <v>0</v>
      </c>
    </row>
    <row r="1291" spans="1:31" ht="50.15" customHeight="1" x14ac:dyDescent="0.35">
      <c r="A1291" s="100">
        <v>1286</v>
      </c>
      <c r="B1291" s="53"/>
      <c r="C1291" s="41"/>
      <c r="D1291" s="54"/>
      <c r="E1291" s="53"/>
      <c r="F1291" s="41"/>
      <c r="G1291" s="41"/>
      <c r="H1291" s="53"/>
      <c r="I1291" s="55"/>
      <c r="J1291" s="41"/>
      <c r="K1291" s="41"/>
      <c r="L1291" s="56"/>
      <c r="M1291" s="41"/>
      <c r="N1291" s="41"/>
      <c r="O1291" s="41"/>
      <c r="P1291" s="41"/>
      <c r="Q1291" s="53"/>
      <c r="R1291" s="41"/>
      <c r="S1291" s="41"/>
      <c r="T1291" s="57"/>
      <c r="U1291" s="41"/>
      <c r="V1291" s="41"/>
      <c r="W1291" s="56"/>
      <c r="X1291" s="41"/>
      <c r="Y1291" s="58"/>
      <c r="Z1291" s="41"/>
      <c r="AA1291" s="41"/>
      <c r="AB1291" s="171" t="str" cm="1">
        <f t="array" ref="AB1291">IFERROR(IF(COUNTA('Detailed Inventory'!$B1291:$AA1291)=0,"",IF(AND($B1291="",$C1291=""),"Error: Missing Response in Column B or C",IF(OR($E1291="",$Q1291=""),"Error: Missing Response in Column E or Q",INDEX(SL_Class[Entire SL Classification],MATCH(SUMIFS(SL_Class[Unique ID],SL_Class[UpSys SL Material],I1291,SL_Class[UpSys Ever Previously Lead],H1291,SL_Class[DownCus SL Material],T1291),SL_Class[Unique ID],0),0)))),"Error: Invalid Column H, I, or T. Check spelling &amp; valid options (see dropdown)")</f>
        <v/>
      </c>
      <c r="AC1291" s="32"/>
      <c r="AD1291" s="31" t="b">
        <f t="shared" si="40"/>
        <v>0</v>
      </c>
      <c r="AE1291" s="31" t="b">
        <f t="shared" si="41"/>
        <v>0</v>
      </c>
    </row>
    <row r="1292" spans="1:31" ht="50.15" customHeight="1" x14ac:dyDescent="0.35">
      <c r="A1292" s="101">
        <v>1287</v>
      </c>
      <c r="B1292" s="53"/>
      <c r="C1292" s="41"/>
      <c r="D1292" s="54"/>
      <c r="E1292" s="53"/>
      <c r="F1292" s="41"/>
      <c r="G1292" s="41"/>
      <c r="H1292" s="53"/>
      <c r="I1292" s="55"/>
      <c r="J1292" s="41"/>
      <c r="K1292" s="41"/>
      <c r="L1292" s="56"/>
      <c r="M1292" s="41"/>
      <c r="N1292" s="41"/>
      <c r="O1292" s="41"/>
      <c r="P1292" s="41"/>
      <c r="Q1292" s="53"/>
      <c r="R1292" s="41"/>
      <c r="S1292" s="41"/>
      <c r="T1292" s="57"/>
      <c r="U1292" s="41"/>
      <c r="V1292" s="41"/>
      <c r="W1292" s="56"/>
      <c r="X1292" s="41"/>
      <c r="Y1292" s="58"/>
      <c r="Z1292" s="41"/>
      <c r="AA1292" s="41"/>
      <c r="AB1292" s="171" t="str" cm="1">
        <f t="array" ref="AB1292">IFERROR(IF(COUNTA('Detailed Inventory'!$B1292:$AA1292)=0,"",IF(AND($B1292="",$C1292=""),"Error: Missing Response in Column B or C",IF(OR($E1292="",$Q1292=""),"Error: Missing Response in Column E or Q",INDEX(SL_Class[Entire SL Classification],MATCH(SUMIFS(SL_Class[Unique ID],SL_Class[UpSys SL Material],I1292,SL_Class[UpSys Ever Previously Lead],H1292,SL_Class[DownCus SL Material],T1292),SL_Class[Unique ID],0),0)))),"Error: Invalid Column H, I, or T. Check spelling &amp; valid options (see dropdown)")</f>
        <v/>
      </c>
      <c r="AC1292" s="32"/>
      <c r="AD1292" s="31" t="b">
        <f t="shared" si="40"/>
        <v>0</v>
      </c>
      <c r="AE1292" s="31" t="b">
        <f t="shared" si="41"/>
        <v>0</v>
      </c>
    </row>
    <row r="1293" spans="1:31" ht="50.15" customHeight="1" x14ac:dyDescent="0.35">
      <c r="A1293" s="100">
        <v>1288</v>
      </c>
      <c r="B1293" s="53"/>
      <c r="C1293" s="41"/>
      <c r="D1293" s="54"/>
      <c r="E1293" s="53"/>
      <c r="F1293" s="41"/>
      <c r="G1293" s="41"/>
      <c r="H1293" s="53"/>
      <c r="I1293" s="55"/>
      <c r="J1293" s="41"/>
      <c r="K1293" s="41"/>
      <c r="L1293" s="56"/>
      <c r="M1293" s="41"/>
      <c r="N1293" s="41"/>
      <c r="O1293" s="41"/>
      <c r="P1293" s="41"/>
      <c r="Q1293" s="53"/>
      <c r="R1293" s="41"/>
      <c r="S1293" s="41"/>
      <c r="T1293" s="57"/>
      <c r="U1293" s="41"/>
      <c r="V1293" s="41"/>
      <c r="W1293" s="56"/>
      <c r="X1293" s="41"/>
      <c r="Y1293" s="58"/>
      <c r="Z1293" s="41"/>
      <c r="AA1293" s="41"/>
      <c r="AB1293" s="171" t="str" cm="1">
        <f t="array" ref="AB1293">IFERROR(IF(COUNTA('Detailed Inventory'!$B1293:$AA1293)=0,"",IF(AND($B1293="",$C1293=""),"Error: Missing Response in Column B or C",IF(OR($E1293="",$Q1293=""),"Error: Missing Response in Column E or Q",INDEX(SL_Class[Entire SL Classification],MATCH(SUMIFS(SL_Class[Unique ID],SL_Class[UpSys SL Material],I1293,SL_Class[UpSys Ever Previously Lead],H1293,SL_Class[DownCus SL Material],T1293),SL_Class[Unique ID],0),0)))),"Error: Invalid Column H, I, or T. Check spelling &amp; valid options (see dropdown)")</f>
        <v/>
      </c>
      <c r="AC1293" s="32"/>
      <c r="AD1293" s="31" t="b">
        <f t="shared" si="40"/>
        <v>0</v>
      </c>
      <c r="AE1293" s="31" t="b">
        <f t="shared" si="41"/>
        <v>0</v>
      </c>
    </row>
    <row r="1294" spans="1:31" ht="50.15" customHeight="1" x14ac:dyDescent="0.35">
      <c r="A1294" s="101">
        <v>1289</v>
      </c>
      <c r="B1294" s="53"/>
      <c r="C1294" s="41"/>
      <c r="D1294" s="54"/>
      <c r="E1294" s="53"/>
      <c r="F1294" s="41"/>
      <c r="G1294" s="41"/>
      <c r="H1294" s="53"/>
      <c r="I1294" s="55"/>
      <c r="J1294" s="41"/>
      <c r="K1294" s="41"/>
      <c r="L1294" s="56"/>
      <c r="M1294" s="41"/>
      <c r="N1294" s="41"/>
      <c r="O1294" s="41"/>
      <c r="P1294" s="41"/>
      <c r="Q1294" s="53"/>
      <c r="R1294" s="41"/>
      <c r="S1294" s="41"/>
      <c r="T1294" s="57"/>
      <c r="U1294" s="41"/>
      <c r="V1294" s="41"/>
      <c r="W1294" s="56"/>
      <c r="X1294" s="41"/>
      <c r="Y1294" s="58"/>
      <c r="Z1294" s="41"/>
      <c r="AA1294" s="41"/>
      <c r="AB1294" s="171" t="str" cm="1">
        <f t="array" ref="AB1294">IFERROR(IF(COUNTA('Detailed Inventory'!$B1294:$AA1294)=0,"",IF(AND($B1294="",$C1294=""),"Error: Missing Response in Column B or C",IF(OR($E1294="",$Q1294=""),"Error: Missing Response in Column E or Q",INDEX(SL_Class[Entire SL Classification],MATCH(SUMIFS(SL_Class[Unique ID],SL_Class[UpSys SL Material],I1294,SL_Class[UpSys Ever Previously Lead],H1294,SL_Class[DownCus SL Material],T1294),SL_Class[Unique ID],0),0)))),"Error: Invalid Column H, I, or T. Check spelling &amp; valid options (see dropdown)")</f>
        <v/>
      </c>
      <c r="AC1294" s="32"/>
      <c r="AD1294" s="31" t="b">
        <f t="shared" si="40"/>
        <v>0</v>
      </c>
      <c r="AE1294" s="31" t="b">
        <f t="shared" si="41"/>
        <v>0</v>
      </c>
    </row>
    <row r="1295" spans="1:31" ht="50.15" customHeight="1" x14ac:dyDescent="0.35">
      <c r="A1295" s="100">
        <v>1290</v>
      </c>
      <c r="B1295" s="53"/>
      <c r="C1295" s="41"/>
      <c r="D1295" s="54"/>
      <c r="E1295" s="53"/>
      <c r="F1295" s="41"/>
      <c r="G1295" s="41"/>
      <c r="H1295" s="53"/>
      <c r="I1295" s="55"/>
      <c r="J1295" s="41"/>
      <c r="K1295" s="41"/>
      <c r="L1295" s="56"/>
      <c r="M1295" s="41"/>
      <c r="N1295" s="41"/>
      <c r="O1295" s="41"/>
      <c r="P1295" s="41"/>
      <c r="Q1295" s="53"/>
      <c r="R1295" s="41"/>
      <c r="S1295" s="41"/>
      <c r="T1295" s="57"/>
      <c r="U1295" s="41"/>
      <c r="V1295" s="41"/>
      <c r="W1295" s="56"/>
      <c r="X1295" s="41"/>
      <c r="Y1295" s="58"/>
      <c r="Z1295" s="41"/>
      <c r="AA1295" s="41"/>
      <c r="AB1295" s="171" t="str" cm="1">
        <f t="array" ref="AB1295">IFERROR(IF(COUNTA('Detailed Inventory'!$B1295:$AA1295)=0,"",IF(AND($B1295="",$C1295=""),"Error: Missing Response in Column B or C",IF(OR($E1295="",$Q1295=""),"Error: Missing Response in Column E or Q",INDEX(SL_Class[Entire SL Classification],MATCH(SUMIFS(SL_Class[Unique ID],SL_Class[UpSys SL Material],I1295,SL_Class[UpSys Ever Previously Lead],H1295,SL_Class[DownCus SL Material],T1295),SL_Class[Unique ID],0),0)))),"Error: Invalid Column H, I, or T. Check spelling &amp; valid options (see dropdown)")</f>
        <v/>
      </c>
      <c r="AC1295" s="32"/>
      <c r="AD1295" s="31" t="b">
        <f t="shared" si="40"/>
        <v>0</v>
      </c>
      <c r="AE1295" s="31" t="b">
        <f t="shared" si="41"/>
        <v>0</v>
      </c>
    </row>
    <row r="1296" spans="1:31" ht="50.15" customHeight="1" x14ac:dyDescent="0.35">
      <c r="A1296" s="101">
        <v>1291</v>
      </c>
      <c r="B1296" s="53"/>
      <c r="C1296" s="41"/>
      <c r="D1296" s="54"/>
      <c r="E1296" s="53"/>
      <c r="F1296" s="41"/>
      <c r="G1296" s="41"/>
      <c r="H1296" s="53"/>
      <c r="I1296" s="55"/>
      <c r="J1296" s="41"/>
      <c r="K1296" s="41"/>
      <c r="L1296" s="56"/>
      <c r="M1296" s="41"/>
      <c r="N1296" s="41"/>
      <c r="O1296" s="41"/>
      <c r="P1296" s="41"/>
      <c r="Q1296" s="53"/>
      <c r="R1296" s="41"/>
      <c r="S1296" s="41"/>
      <c r="T1296" s="57"/>
      <c r="U1296" s="41"/>
      <c r="V1296" s="41"/>
      <c r="W1296" s="56"/>
      <c r="X1296" s="41"/>
      <c r="Y1296" s="58"/>
      <c r="Z1296" s="41"/>
      <c r="AA1296" s="41"/>
      <c r="AB1296" s="171" t="str" cm="1">
        <f t="array" ref="AB1296">IFERROR(IF(COUNTA('Detailed Inventory'!$B1296:$AA1296)=0,"",IF(AND($B1296="",$C1296=""),"Error: Missing Response in Column B or C",IF(OR($E1296="",$Q1296=""),"Error: Missing Response in Column E or Q",INDEX(SL_Class[Entire SL Classification],MATCH(SUMIFS(SL_Class[Unique ID],SL_Class[UpSys SL Material],I1296,SL_Class[UpSys Ever Previously Lead],H1296,SL_Class[DownCus SL Material],T1296),SL_Class[Unique ID],0),0)))),"Error: Invalid Column H, I, or T. Check spelling &amp; valid options (see dropdown)")</f>
        <v/>
      </c>
      <c r="AC1296" s="32"/>
      <c r="AD1296" s="31" t="b">
        <f t="shared" si="40"/>
        <v>0</v>
      </c>
      <c r="AE1296" s="31" t="b">
        <f t="shared" si="41"/>
        <v>0</v>
      </c>
    </row>
    <row r="1297" spans="1:31" ht="50.15" customHeight="1" x14ac:dyDescent="0.35">
      <c r="A1297" s="100">
        <v>1292</v>
      </c>
      <c r="B1297" s="53"/>
      <c r="C1297" s="41"/>
      <c r="D1297" s="54"/>
      <c r="E1297" s="53"/>
      <c r="F1297" s="41"/>
      <c r="G1297" s="41"/>
      <c r="H1297" s="53"/>
      <c r="I1297" s="55"/>
      <c r="J1297" s="41"/>
      <c r="K1297" s="41"/>
      <c r="L1297" s="56"/>
      <c r="M1297" s="41"/>
      <c r="N1297" s="41"/>
      <c r="O1297" s="41"/>
      <c r="P1297" s="41"/>
      <c r="Q1297" s="53"/>
      <c r="R1297" s="41"/>
      <c r="S1297" s="41"/>
      <c r="T1297" s="57"/>
      <c r="U1297" s="41"/>
      <c r="V1297" s="41"/>
      <c r="W1297" s="56"/>
      <c r="X1297" s="41"/>
      <c r="Y1297" s="58"/>
      <c r="Z1297" s="41"/>
      <c r="AA1297" s="41"/>
      <c r="AB1297" s="171" t="str" cm="1">
        <f t="array" ref="AB1297">IFERROR(IF(COUNTA('Detailed Inventory'!$B1297:$AA1297)=0,"",IF(AND($B1297="",$C1297=""),"Error: Missing Response in Column B or C",IF(OR($E1297="",$Q1297=""),"Error: Missing Response in Column E or Q",INDEX(SL_Class[Entire SL Classification],MATCH(SUMIFS(SL_Class[Unique ID],SL_Class[UpSys SL Material],I1297,SL_Class[UpSys Ever Previously Lead],H1297,SL_Class[DownCus SL Material],T1297),SL_Class[Unique ID],0),0)))),"Error: Invalid Column H, I, or T. Check spelling &amp; valid options (see dropdown)")</f>
        <v/>
      </c>
      <c r="AC1297" s="32"/>
      <c r="AD1297" s="31" t="b">
        <f t="shared" si="40"/>
        <v>0</v>
      </c>
      <c r="AE1297" s="31" t="b">
        <f t="shared" si="41"/>
        <v>0</v>
      </c>
    </row>
    <row r="1298" spans="1:31" ht="50.15" customHeight="1" x14ac:dyDescent="0.35">
      <c r="A1298" s="101">
        <v>1293</v>
      </c>
      <c r="B1298" s="53"/>
      <c r="C1298" s="41"/>
      <c r="D1298" s="54"/>
      <c r="E1298" s="53"/>
      <c r="F1298" s="41"/>
      <c r="G1298" s="41"/>
      <c r="H1298" s="53"/>
      <c r="I1298" s="55"/>
      <c r="J1298" s="41"/>
      <c r="K1298" s="41"/>
      <c r="L1298" s="56"/>
      <c r="M1298" s="41"/>
      <c r="N1298" s="41"/>
      <c r="O1298" s="41"/>
      <c r="P1298" s="41"/>
      <c r="Q1298" s="53"/>
      <c r="R1298" s="41"/>
      <c r="S1298" s="41"/>
      <c r="T1298" s="57"/>
      <c r="U1298" s="41"/>
      <c r="V1298" s="41"/>
      <c r="W1298" s="56"/>
      <c r="X1298" s="41"/>
      <c r="Y1298" s="58"/>
      <c r="Z1298" s="41"/>
      <c r="AA1298" s="41"/>
      <c r="AB1298" s="171" t="str" cm="1">
        <f t="array" ref="AB1298">IFERROR(IF(COUNTA('Detailed Inventory'!$B1298:$AA1298)=0,"",IF(AND($B1298="",$C1298=""),"Error: Missing Response in Column B or C",IF(OR($E1298="",$Q1298=""),"Error: Missing Response in Column E or Q",INDEX(SL_Class[Entire SL Classification],MATCH(SUMIFS(SL_Class[Unique ID],SL_Class[UpSys SL Material],I1298,SL_Class[UpSys Ever Previously Lead],H1298,SL_Class[DownCus SL Material],T1298),SL_Class[Unique ID],0),0)))),"Error: Invalid Column H, I, or T. Check spelling &amp; valid options (see dropdown)")</f>
        <v/>
      </c>
      <c r="AC1298" s="32"/>
      <c r="AD1298" s="31" t="b">
        <f t="shared" si="40"/>
        <v>0</v>
      </c>
      <c r="AE1298" s="31" t="b">
        <f t="shared" si="41"/>
        <v>0</v>
      </c>
    </row>
    <row r="1299" spans="1:31" ht="50.15" customHeight="1" x14ac:dyDescent="0.35">
      <c r="A1299" s="100">
        <v>1294</v>
      </c>
      <c r="B1299" s="53"/>
      <c r="C1299" s="41"/>
      <c r="D1299" s="54"/>
      <c r="E1299" s="53"/>
      <c r="F1299" s="41"/>
      <c r="G1299" s="41"/>
      <c r="H1299" s="53"/>
      <c r="I1299" s="55"/>
      <c r="J1299" s="41"/>
      <c r="K1299" s="41"/>
      <c r="L1299" s="56"/>
      <c r="M1299" s="41"/>
      <c r="N1299" s="41"/>
      <c r="O1299" s="41"/>
      <c r="P1299" s="41"/>
      <c r="Q1299" s="53"/>
      <c r="R1299" s="41"/>
      <c r="S1299" s="41"/>
      <c r="T1299" s="57"/>
      <c r="U1299" s="41"/>
      <c r="V1299" s="41"/>
      <c r="W1299" s="56"/>
      <c r="X1299" s="41"/>
      <c r="Y1299" s="58"/>
      <c r="Z1299" s="41"/>
      <c r="AA1299" s="41"/>
      <c r="AB1299" s="171" t="str" cm="1">
        <f t="array" ref="AB1299">IFERROR(IF(COUNTA('Detailed Inventory'!$B1299:$AA1299)=0,"",IF(AND($B1299="",$C1299=""),"Error: Missing Response in Column B or C",IF(OR($E1299="",$Q1299=""),"Error: Missing Response in Column E or Q",INDEX(SL_Class[Entire SL Classification],MATCH(SUMIFS(SL_Class[Unique ID],SL_Class[UpSys SL Material],I1299,SL_Class[UpSys Ever Previously Lead],H1299,SL_Class[DownCus SL Material],T1299),SL_Class[Unique ID],0),0)))),"Error: Invalid Column H, I, or T. Check spelling &amp; valid options (see dropdown)")</f>
        <v/>
      </c>
      <c r="AC1299" s="32"/>
      <c r="AD1299" s="31" t="b">
        <f t="shared" si="40"/>
        <v>0</v>
      </c>
      <c r="AE1299" s="31" t="b">
        <f t="shared" si="41"/>
        <v>0</v>
      </c>
    </row>
    <row r="1300" spans="1:31" ht="50.15" customHeight="1" x14ac:dyDescent="0.35">
      <c r="A1300" s="101">
        <v>1295</v>
      </c>
      <c r="B1300" s="53"/>
      <c r="C1300" s="41"/>
      <c r="D1300" s="54"/>
      <c r="E1300" s="53"/>
      <c r="F1300" s="41"/>
      <c r="G1300" s="41"/>
      <c r="H1300" s="53"/>
      <c r="I1300" s="55"/>
      <c r="J1300" s="41"/>
      <c r="K1300" s="41"/>
      <c r="L1300" s="56"/>
      <c r="M1300" s="41"/>
      <c r="N1300" s="41"/>
      <c r="O1300" s="41"/>
      <c r="P1300" s="41"/>
      <c r="Q1300" s="53"/>
      <c r="R1300" s="41"/>
      <c r="S1300" s="41"/>
      <c r="T1300" s="57"/>
      <c r="U1300" s="41"/>
      <c r="V1300" s="41"/>
      <c r="W1300" s="56"/>
      <c r="X1300" s="41"/>
      <c r="Y1300" s="58"/>
      <c r="Z1300" s="41"/>
      <c r="AA1300" s="41"/>
      <c r="AB1300" s="171" t="str" cm="1">
        <f t="array" ref="AB1300">IFERROR(IF(COUNTA('Detailed Inventory'!$B1300:$AA1300)=0,"",IF(AND($B1300="",$C1300=""),"Error: Missing Response in Column B or C",IF(OR($E1300="",$Q1300=""),"Error: Missing Response in Column E or Q",INDEX(SL_Class[Entire SL Classification],MATCH(SUMIFS(SL_Class[Unique ID],SL_Class[UpSys SL Material],I1300,SL_Class[UpSys Ever Previously Lead],H1300,SL_Class[DownCus SL Material],T1300),SL_Class[Unique ID],0),0)))),"Error: Invalid Column H, I, or T. Check spelling &amp; valid options (see dropdown)")</f>
        <v/>
      </c>
      <c r="AC1300" s="32"/>
      <c r="AD1300" s="31" t="b">
        <f t="shared" si="40"/>
        <v>0</v>
      </c>
      <c r="AE1300" s="31" t="b">
        <f t="shared" si="41"/>
        <v>0</v>
      </c>
    </row>
    <row r="1301" spans="1:31" ht="50.15" customHeight="1" x14ac:dyDescent="0.35">
      <c r="A1301" s="100">
        <v>1296</v>
      </c>
      <c r="B1301" s="53"/>
      <c r="C1301" s="41"/>
      <c r="D1301" s="54"/>
      <c r="E1301" s="53"/>
      <c r="F1301" s="41"/>
      <c r="G1301" s="41"/>
      <c r="H1301" s="53"/>
      <c r="I1301" s="55"/>
      <c r="J1301" s="41"/>
      <c r="K1301" s="41"/>
      <c r="L1301" s="56"/>
      <c r="M1301" s="41"/>
      <c r="N1301" s="41"/>
      <c r="O1301" s="41"/>
      <c r="P1301" s="41"/>
      <c r="Q1301" s="53"/>
      <c r="R1301" s="41"/>
      <c r="S1301" s="41"/>
      <c r="T1301" s="57"/>
      <c r="U1301" s="41"/>
      <c r="V1301" s="41"/>
      <c r="W1301" s="56"/>
      <c r="X1301" s="41"/>
      <c r="Y1301" s="58"/>
      <c r="Z1301" s="41"/>
      <c r="AA1301" s="41"/>
      <c r="AB1301" s="171" t="str" cm="1">
        <f t="array" ref="AB1301">IFERROR(IF(COUNTA('Detailed Inventory'!$B1301:$AA1301)=0,"",IF(AND($B1301="",$C1301=""),"Error: Missing Response in Column B or C",IF(OR($E1301="",$Q1301=""),"Error: Missing Response in Column E or Q",INDEX(SL_Class[Entire SL Classification],MATCH(SUMIFS(SL_Class[Unique ID],SL_Class[UpSys SL Material],I1301,SL_Class[UpSys Ever Previously Lead],H1301,SL_Class[DownCus SL Material],T1301),SL_Class[Unique ID],0),0)))),"Error: Invalid Column H, I, or T. Check spelling &amp; valid options (see dropdown)")</f>
        <v/>
      </c>
      <c r="AC1301" s="32"/>
      <c r="AD1301" s="31" t="b">
        <f t="shared" si="40"/>
        <v>0</v>
      </c>
      <c r="AE1301" s="31" t="b">
        <f t="shared" si="41"/>
        <v>0</v>
      </c>
    </row>
    <row r="1302" spans="1:31" ht="50.15" customHeight="1" x14ac:dyDescent="0.35">
      <c r="A1302" s="101">
        <v>1297</v>
      </c>
      <c r="B1302" s="53"/>
      <c r="C1302" s="41"/>
      <c r="D1302" s="54"/>
      <c r="E1302" s="53"/>
      <c r="F1302" s="41"/>
      <c r="G1302" s="41"/>
      <c r="H1302" s="53"/>
      <c r="I1302" s="55"/>
      <c r="J1302" s="41"/>
      <c r="K1302" s="41"/>
      <c r="L1302" s="56"/>
      <c r="M1302" s="41"/>
      <c r="N1302" s="41"/>
      <c r="O1302" s="41"/>
      <c r="P1302" s="41"/>
      <c r="Q1302" s="53"/>
      <c r="R1302" s="41"/>
      <c r="S1302" s="41"/>
      <c r="T1302" s="57"/>
      <c r="U1302" s="41"/>
      <c r="V1302" s="41"/>
      <c r="W1302" s="56"/>
      <c r="X1302" s="41"/>
      <c r="Y1302" s="58"/>
      <c r="Z1302" s="41"/>
      <c r="AA1302" s="41"/>
      <c r="AB1302" s="171" t="str" cm="1">
        <f t="array" ref="AB1302">IFERROR(IF(COUNTA('Detailed Inventory'!$B1302:$AA1302)=0,"",IF(AND($B1302="",$C1302=""),"Error: Missing Response in Column B or C",IF(OR($E1302="",$Q1302=""),"Error: Missing Response in Column E or Q",INDEX(SL_Class[Entire SL Classification],MATCH(SUMIFS(SL_Class[Unique ID],SL_Class[UpSys SL Material],I1302,SL_Class[UpSys Ever Previously Lead],H1302,SL_Class[DownCus SL Material],T1302),SL_Class[Unique ID],0),0)))),"Error: Invalid Column H, I, or T. Check spelling &amp; valid options (see dropdown)")</f>
        <v/>
      </c>
      <c r="AC1302" s="32"/>
      <c r="AD1302" s="31" t="b">
        <f t="shared" si="40"/>
        <v>0</v>
      </c>
      <c r="AE1302" s="31" t="b">
        <f t="shared" si="41"/>
        <v>0</v>
      </c>
    </row>
    <row r="1303" spans="1:31" ht="50.15" customHeight="1" x14ac:dyDescent="0.35">
      <c r="A1303" s="100">
        <v>1298</v>
      </c>
      <c r="B1303" s="53"/>
      <c r="C1303" s="41"/>
      <c r="D1303" s="54"/>
      <c r="E1303" s="53"/>
      <c r="F1303" s="41"/>
      <c r="G1303" s="41"/>
      <c r="H1303" s="53"/>
      <c r="I1303" s="55"/>
      <c r="J1303" s="41"/>
      <c r="K1303" s="41"/>
      <c r="L1303" s="56"/>
      <c r="M1303" s="41"/>
      <c r="N1303" s="41"/>
      <c r="O1303" s="41"/>
      <c r="P1303" s="41"/>
      <c r="Q1303" s="53"/>
      <c r="R1303" s="41"/>
      <c r="S1303" s="41"/>
      <c r="T1303" s="57"/>
      <c r="U1303" s="41"/>
      <c r="V1303" s="41"/>
      <c r="W1303" s="56"/>
      <c r="X1303" s="41"/>
      <c r="Y1303" s="58"/>
      <c r="Z1303" s="41"/>
      <c r="AA1303" s="41"/>
      <c r="AB1303" s="171" t="str" cm="1">
        <f t="array" ref="AB1303">IFERROR(IF(COUNTA('Detailed Inventory'!$B1303:$AA1303)=0,"",IF(AND($B1303="",$C1303=""),"Error: Missing Response in Column B or C",IF(OR($E1303="",$Q1303=""),"Error: Missing Response in Column E or Q",INDEX(SL_Class[Entire SL Classification],MATCH(SUMIFS(SL_Class[Unique ID],SL_Class[UpSys SL Material],I1303,SL_Class[UpSys Ever Previously Lead],H1303,SL_Class[DownCus SL Material],T1303),SL_Class[Unique ID],0),0)))),"Error: Invalid Column H, I, or T. Check spelling &amp; valid options (see dropdown)")</f>
        <v/>
      </c>
      <c r="AC1303" s="32"/>
      <c r="AD1303" s="31" t="b">
        <f t="shared" si="40"/>
        <v>0</v>
      </c>
      <c r="AE1303" s="31" t="b">
        <f t="shared" si="41"/>
        <v>0</v>
      </c>
    </row>
    <row r="1304" spans="1:31" ht="50.15" customHeight="1" x14ac:dyDescent="0.35">
      <c r="A1304" s="101">
        <v>1299</v>
      </c>
      <c r="B1304" s="53"/>
      <c r="C1304" s="41"/>
      <c r="D1304" s="54"/>
      <c r="E1304" s="53"/>
      <c r="F1304" s="41"/>
      <c r="G1304" s="41"/>
      <c r="H1304" s="53"/>
      <c r="I1304" s="55"/>
      <c r="J1304" s="41"/>
      <c r="K1304" s="41"/>
      <c r="L1304" s="56"/>
      <c r="M1304" s="41"/>
      <c r="N1304" s="41"/>
      <c r="O1304" s="41"/>
      <c r="P1304" s="41"/>
      <c r="Q1304" s="53"/>
      <c r="R1304" s="41"/>
      <c r="S1304" s="41"/>
      <c r="T1304" s="57"/>
      <c r="U1304" s="41"/>
      <c r="V1304" s="41"/>
      <c r="W1304" s="56"/>
      <c r="X1304" s="41"/>
      <c r="Y1304" s="58"/>
      <c r="Z1304" s="41"/>
      <c r="AA1304" s="41"/>
      <c r="AB1304" s="171" t="str" cm="1">
        <f t="array" ref="AB1304">IFERROR(IF(COUNTA('Detailed Inventory'!$B1304:$AA1304)=0,"",IF(AND($B1304="",$C1304=""),"Error: Missing Response in Column B or C",IF(OR($E1304="",$Q1304=""),"Error: Missing Response in Column E or Q",INDEX(SL_Class[Entire SL Classification],MATCH(SUMIFS(SL_Class[Unique ID],SL_Class[UpSys SL Material],I1304,SL_Class[UpSys Ever Previously Lead],H1304,SL_Class[DownCus SL Material],T1304),SL_Class[Unique ID],0),0)))),"Error: Invalid Column H, I, or T. Check spelling &amp; valid options (see dropdown)")</f>
        <v/>
      </c>
      <c r="AC1304" s="32"/>
      <c r="AD1304" s="31" t="b">
        <f t="shared" si="40"/>
        <v>0</v>
      </c>
      <c r="AE1304" s="31" t="b">
        <f t="shared" si="41"/>
        <v>0</v>
      </c>
    </row>
    <row r="1305" spans="1:31" ht="50.15" customHeight="1" x14ac:dyDescent="0.35">
      <c r="A1305" s="100">
        <v>1300</v>
      </c>
      <c r="B1305" s="53"/>
      <c r="C1305" s="41"/>
      <c r="D1305" s="54"/>
      <c r="E1305" s="53"/>
      <c r="F1305" s="41"/>
      <c r="G1305" s="41"/>
      <c r="H1305" s="53"/>
      <c r="I1305" s="55"/>
      <c r="J1305" s="41"/>
      <c r="K1305" s="41"/>
      <c r="L1305" s="56"/>
      <c r="M1305" s="41"/>
      <c r="N1305" s="41"/>
      <c r="O1305" s="41"/>
      <c r="P1305" s="41"/>
      <c r="Q1305" s="53"/>
      <c r="R1305" s="41"/>
      <c r="S1305" s="41"/>
      <c r="T1305" s="57"/>
      <c r="U1305" s="41"/>
      <c r="V1305" s="41"/>
      <c r="W1305" s="56"/>
      <c r="X1305" s="41"/>
      <c r="Y1305" s="58"/>
      <c r="Z1305" s="41"/>
      <c r="AA1305" s="41"/>
      <c r="AB1305" s="171" t="str" cm="1">
        <f t="array" ref="AB1305">IFERROR(IF(COUNTA('Detailed Inventory'!$B1305:$AA1305)=0,"",IF(AND($B1305="",$C1305=""),"Error: Missing Response in Column B or C",IF(OR($E1305="",$Q1305=""),"Error: Missing Response in Column E or Q",INDEX(SL_Class[Entire SL Classification],MATCH(SUMIFS(SL_Class[Unique ID],SL_Class[UpSys SL Material],I1305,SL_Class[UpSys Ever Previously Lead],H1305,SL_Class[DownCus SL Material],T1305),SL_Class[Unique ID],0),0)))),"Error: Invalid Column H, I, or T. Check spelling &amp; valid options (see dropdown)")</f>
        <v/>
      </c>
      <c r="AC1305" s="32"/>
      <c r="AD1305" s="31" t="b">
        <f t="shared" si="40"/>
        <v>0</v>
      </c>
      <c r="AE1305" s="31" t="b">
        <f t="shared" si="41"/>
        <v>0</v>
      </c>
    </row>
    <row r="1306" spans="1:31" ht="50.15" customHeight="1" x14ac:dyDescent="0.35">
      <c r="A1306" s="101">
        <v>1301</v>
      </c>
      <c r="B1306" s="53"/>
      <c r="C1306" s="41"/>
      <c r="D1306" s="54"/>
      <c r="E1306" s="53"/>
      <c r="F1306" s="41"/>
      <c r="G1306" s="41"/>
      <c r="H1306" s="53"/>
      <c r="I1306" s="55"/>
      <c r="J1306" s="41"/>
      <c r="K1306" s="41"/>
      <c r="L1306" s="56"/>
      <c r="M1306" s="41"/>
      <c r="N1306" s="41"/>
      <c r="O1306" s="41"/>
      <c r="P1306" s="41"/>
      <c r="Q1306" s="53"/>
      <c r="R1306" s="41"/>
      <c r="S1306" s="41"/>
      <c r="T1306" s="57"/>
      <c r="U1306" s="41"/>
      <c r="V1306" s="41"/>
      <c r="W1306" s="56"/>
      <c r="X1306" s="41"/>
      <c r="Y1306" s="58"/>
      <c r="Z1306" s="41"/>
      <c r="AA1306" s="41"/>
      <c r="AB1306" s="171" t="str" cm="1">
        <f t="array" ref="AB1306">IFERROR(IF(COUNTA('Detailed Inventory'!$B1306:$AA1306)=0,"",IF(AND($B1306="",$C1306=""),"Error: Missing Response in Column B or C",IF(OR($E1306="",$Q1306=""),"Error: Missing Response in Column E or Q",INDEX(SL_Class[Entire SL Classification],MATCH(SUMIFS(SL_Class[Unique ID],SL_Class[UpSys SL Material],I1306,SL_Class[UpSys Ever Previously Lead],H1306,SL_Class[DownCus SL Material],T1306),SL_Class[Unique ID],0),0)))),"Error: Invalid Column H, I, or T. Check spelling &amp; valid options (see dropdown)")</f>
        <v/>
      </c>
      <c r="AC1306" s="32"/>
      <c r="AD1306" s="31" t="b">
        <f t="shared" si="40"/>
        <v>0</v>
      </c>
      <c r="AE1306" s="31" t="b">
        <f t="shared" si="41"/>
        <v>0</v>
      </c>
    </row>
    <row r="1307" spans="1:31" ht="50.15" customHeight="1" x14ac:dyDescent="0.35">
      <c r="A1307" s="100">
        <v>1302</v>
      </c>
      <c r="B1307" s="53"/>
      <c r="C1307" s="41"/>
      <c r="D1307" s="54"/>
      <c r="E1307" s="53"/>
      <c r="F1307" s="41"/>
      <c r="G1307" s="41"/>
      <c r="H1307" s="53"/>
      <c r="I1307" s="55"/>
      <c r="J1307" s="41"/>
      <c r="K1307" s="41"/>
      <c r="L1307" s="56"/>
      <c r="M1307" s="41"/>
      <c r="N1307" s="41"/>
      <c r="O1307" s="41"/>
      <c r="P1307" s="41"/>
      <c r="Q1307" s="53"/>
      <c r="R1307" s="41"/>
      <c r="S1307" s="41"/>
      <c r="T1307" s="57"/>
      <c r="U1307" s="41"/>
      <c r="V1307" s="41"/>
      <c r="W1307" s="56"/>
      <c r="X1307" s="41"/>
      <c r="Y1307" s="58"/>
      <c r="Z1307" s="41"/>
      <c r="AA1307" s="41"/>
      <c r="AB1307" s="171" t="str" cm="1">
        <f t="array" ref="AB1307">IFERROR(IF(COUNTA('Detailed Inventory'!$B1307:$AA1307)=0,"",IF(AND($B1307="",$C1307=""),"Error: Missing Response in Column B or C",IF(OR($E1307="",$Q1307=""),"Error: Missing Response in Column E or Q",INDEX(SL_Class[Entire SL Classification],MATCH(SUMIFS(SL_Class[Unique ID],SL_Class[UpSys SL Material],I1307,SL_Class[UpSys Ever Previously Lead],H1307,SL_Class[DownCus SL Material],T1307),SL_Class[Unique ID],0),0)))),"Error: Invalid Column H, I, or T. Check spelling &amp; valid options (see dropdown)")</f>
        <v/>
      </c>
      <c r="AC1307" s="32"/>
      <c r="AD1307" s="31" t="b">
        <f t="shared" si="40"/>
        <v>0</v>
      </c>
      <c r="AE1307" s="31" t="b">
        <f t="shared" si="41"/>
        <v>0</v>
      </c>
    </row>
    <row r="1308" spans="1:31" ht="50.15" customHeight="1" x14ac:dyDescent="0.35">
      <c r="A1308" s="101">
        <v>1303</v>
      </c>
      <c r="B1308" s="53"/>
      <c r="C1308" s="41"/>
      <c r="D1308" s="54"/>
      <c r="E1308" s="53"/>
      <c r="F1308" s="41"/>
      <c r="G1308" s="41"/>
      <c r="H1308" s="53"/>
      <c r="I1308" s="55"/>
      <c r="J1308" s="41"/>
      <c r="K1308" s="41"/>
      <c r="L1308" s="56"/>
      <c r="M1308" s="41"/>
      <c r="N1308" s="41"/>
      <c r="O1308" s="41"/>
      <c r="P1308" s="41"/>
      <c r="Q1308" s="53"/>
      <c r="R1308" s="41"/>
      <c r="S1308" s="41"/>
      <c r="T1308" s="57"/>
      <c r="U1308" s="41"/>
      <c r="V1308" s="41"/>
      <c r="W1308" s="56"/>
      <c r="X1308" s="41"/>
      <c r="Y1308" s="58"/>
      <c r="Z1308" s="41"/>
      <c r="AA1308" s="41"/>
      <c r="AB1308" s="171" t="str" cm="1">
        <f t="array" ref="AB1308">IFERROR(IF(COUNTA('Detailed Inventory'!$B1308:$AA1308)=0,"",IF(AND($B1308="",$C1308=""),"Error: Missing Response in Column B or C",IF(OR($E1308="",$Q1308=""),"Error: Missing Response in Column E or Q",INDEX(SL_Class[Entire SL Classification],MATCH(SUMIFS(SL_Class[Unique ID],SL_Class[UpSys SL Material],I1308,SL_Class[UpSys Ever Previously Lead],H1308,SL_Class[DownCus SL Material],T1308),SL_Class[Unique ID],0),0)))),"Error: Invalid Column H, I, or T. Check spelling &amp; valid options (see dropdown)")</f>
        <v/>
      </c>
      <c r="AC1308" s="32"/>
      <c r="AD1308" s="31" t="b">
        <f t="shared" si="40"/>
        <v>0</v>
      </c>
      <c r="AE1308" s="31" t="b">
        <f t="shared" si="41"/>
        <v>0</v>
      </c>
    </row>
    <row r="1309" spans="1:31" ht="50.15" customHeight="1" x14ac:dyDescent="0.35">
      <c r="A1309" s="100">
        <v>1304</v>
      </c>
      <c r="B1309" s="53"/>
      <c r="C1309" s="41"/>
      <c r="D1309" s="54"/>
      <c r="E1309" s="53"/>
      <c r="F1309" s="41"/>
      <c r="G1309" s="41"/>
      <c r="H1309" s="53"/>
      <c r="I1309" s="55"/>
      <c r="J1309" s="41"/>
      <c r="K1309" s="41"/>
      <c r="L1309" s="56"/>
      <c r="M1309" s="41"/>
      <c r="N1309" s="41"/>
      <c r="O1309" s="41"/>
      <c r="P1309" s="41"/>
      <c r="Q1309" s="53"/>
      <c r="R1309" s="41"/>
      <c r="S1309" s="41"/>
      <c r="T1309" s="57"/>
      <c r="U1309" s="41"/>
      <c r="V1309" s="41"/>
      <c r="W1309" s="56"/>
      <c r="X1309" s="41"/>
      <c r="Y1309" s="58"/>
      <c r="Z1309" s="41"/>
      <c r="AA1309" s="41"/>
      <c r="AB1309" s="171" t="str" cm="1">
        <f t="array" ref="AB1309">IFERROR(IF(COUNTA('Detailed Inventory'!$B1309:$AA1309)=0,"",IF(AND($B1309="",$C1309=""),"Error: Missing Response in Column B or C",IF(OR($E1309="",$Q1309=""),"Error: Missing Response in Column E or Q",INDEX(SL_Class[Entire SL Classification],MATCH(SUMIFS(SL_Class[Unique ID],SL_Class[UpSys SL Material],I1309,SL_Class[UpSys Ever Previously Lead],H1309,SL_Class[DownCus SL Material],T1309),SL_Class[Unique ID],0),0)))),"Error: Invalid Column H, I, or T. Check spelling &amp; valid options (see dropdown)")</f>
        <v/>
      </c>
      <c r="AC1309" s="32"/>
      <c r="AD1309" s="31" t="b">
        <f t="shared" si="40"/>
        <v>0</v>
      </c>
      <c r="AE1309" s="31" t="b">
        <f t="shared" si="41"/>
        <v>0</v>
      </c>
    </row>
    <row r="1310" spans="1:31" ht="50.15" customHeight="1" x14ac:dyDescent="0.35">
      <c r="A1310" s="101">
        <v>1305</v>
      </c>
      <c r="B1310" s="53"/>
      <c r="C1310" s="41"/>
      <c r="D1310" s="54"/>
      <c r="E1310" s="53"/>
      <c r="F1310" s="41"/>
      <c r="G1310" s="41"/>
      <c r="H1310" s="53"/>
      <c r="I1310" s="55"/>
      <c r="J1310" s="41"/>
      <c r="K1310" s="41"/>
      <c r="L1310" s="56"/>
      <c r="M1310" s="41"/>
      <c r="N1310" s="41"/>
      <c r="O1310" s="41"/>
      <c r="P1310" s="41"/>
      <c r="Q1310" s="53"/>
      <c r="R1310" s="41"/>
      <c r="S1310" s="41"/>
      <c r="T1310" s="57"/>
      <c r="U1310" s="41"/>
      <c r="V1310" s="41"/>
      <c r="W1310" s="56"/>
      <c r="X1310" s="41"/>
      <c r="Y1310" s="58"/>
      <c r="Z1310" s="41"/>
      <c r="AA1310" s="41"/>
      <c r="AB1310" s="171" t="str" cm="1">
        <f t="array" ref="AB1310">IFERROR(IF(COUNTA('Detailed Inventory'!$B1310:$AA1310)=0,"",IF(AND($B1310="",$C1310=""),"Error: Missing Response in Column B or C",IF(OR($E1310="",$Q1310=""),"Error: Missing Response in Column E or Q",INDEX(SL_Class[Entire SL Classification],MATCH(SUMIFS(SL_Class[Unique ID],SL_Class[UpSys SL Material],I1310,SL_Class[UpSys Ever Previously Lead],H1310,SL_Class[DownCus SL Material],T1310),SL_Class[Unique ID],0),0)))),"Error: Invalid Column H, I, or T. Check spelling &amp; valid options (see dropdown)")</f>
        <v/>
      </c>
      <c r="AC1310" s="32"/>
      <c r="AD1310" s="31" t="b">
        <f t="shared" si="40"/>
        <v>0</v>
      </c>
      <c r="AE1310" s="31" t="b">
        <f t="shared" si="41"/>
        <v>0</v>
      </c>
    </row>
    <row r="1311" spans="1:31" ht="50.15" customHeight="1" x14ac:dyDescent="0.35">
      <c r="A1311" s="100">
        <v>1306</v>
      </c>
      <c r="B1311" s="53"/>
      <c r="C1311" s="41"/>
      <c r="D1311" s="54"/>
      <c r="E1311" s="53"/>
      <c r="F1311" s="41"/>
      <c r="G1311" s="41"/>
      <c r="H1311" s="53"/>
      <c r="I1311" s="55"/>
      <c r="J1311" s="41"/>
      <c r="K1311" s="41"/>
      <c r="L1311" s="56"/>
      <c r="M1311" s="41"/>
      <c r="N1311" s="41"/>
      <c r="O1311" s="41"/>
      <c r="P1311" s="41"/>
      <c r="Q1311" s="53"/>
      <c r="R1311" s="41"/>
      <c r="S1311" s="41"/>
      <c r="T1311" s="57"/>
      <c r="U1311" s="41"/>
      <c r="V1311" s="41"/>
      <c r="W1311" s="56"/>
      <c r="X1311" s="41"/>
      <c r="Y1311" s="58"/>
      <c r="Z1311" s="41"/>
      <c r="AA1311" s="41"/>
      <c r="AB1311" s="171" t="str" cm="1">
        <f t="array" ref="AB1311">IFERROR(IF(COUNTA('Detailed Inventory'!$B1311:$AA1311)=0,"",IF(AND($B1311="",$C1311=""),"Error: Missing Response in Column B or C",IF(OR($E1311="",$Q1311=""),"Error: Missing Response in Column E or Q",INDEX(SL_Class[Entire SL Classification],MATCH(SUMIFS(SL_Class[Unique ID],SL_Class[UpSys SL Material],I1311,SL_Class[UpSys Ever Previously Lead],H1311,SL_Class[DownCus SL Material],T1311),SL_Class[Unique ID],0),0)))),"Error: Invalid Column H, I, or T. Check spelling &amp; valid options (see dropdown)")</f>
        <v/>
      </c>
      <c r="AC1311" s="32"/>
      <c r="AD1311" s="31" t="b">
        <f t="shared" si="40"/>
        <v>0</v>
      </c>
      <c r="AE1311" s="31" t="b">
        <f t="shared" si="41"/>
        <v>0</v>
      </c>
    </row>
    <row r="1312" spans="1:31" ht="50.15" customHeight="1" x14ac:dyDescent="0.35">
      <c r="A1312" s="101">
        <v>1307</v>
      </c>
      <c r="B1312" s="53"/>
      <c r="C1312" s="41"/>
      <c r="D1312" s="54"/>
      <c r="E1312" s="53"/>
      <c r="F1312" s="41"/>
      <c r="G1312" s="41"/>
      <c r="H1312" s="53"/>
      <c r="I1312" s="55"/>
      <c r="J1312" s="41"/>
      <c r="K1312" s="41"/>
      <c r="L1312" s="56"/>
      <c r="M1312" s="41"/>
      <c r="N1312" s="41"/>
      <c r="O1312" s="41"/>
      <c r="P1312" s="41"/>
      <c r="Q1312" s="53"/>
      <c r="R1312" s="41"/>
      <c r="S1312" s="41"/>
      <c r="T1312" s="57"/>
      <c r="U1312" s="41"/>
      <c r="V1312" s="41"/>
      <c r="W1312" s="56"/>
      <c r="X1312" s="41"/>
      <c r="Y1312" s="58"/>
      <c r="Z1312" s="41"/>
      <c r="AA1312" s="41"/>
      <c r="AB1312" s="171" t="str" cm="1">
        <f t="array" ref="AB1312">IFERROR(IF(COUNTA('Detailed Inventory'!$B1312:$AA1312)=0,"",IF(AND($B1312="",$C1312=""),"Error: Missing Response in Column B or C",IF(OR($E1312="",$Q1312=""),"Error: Missing Response in Column E or Q",INDEX(SL_Class[Entire SL Classification],MATCH(SUMIFS(SL_Class[Unique ID],SL_Class[UpSys SL Material],I1312,SL_Class[UpSys Ever Previously Lead],H1312,SL_Class[DownCus SL Material],T1312),SL_Class[Unique ID],0),0)))),"Error: Invalid Column H, I, or T. Check spelling &amp; valid options (see dropdown)")</f>
        <v/>
      </c>
      <c r="AC1312" s="32"/>
      <c r="AD1312" s="31" t="b">
        <f t="shared" si="40"/>
        <v>0</v>
      </c>
      <c r="AE1312" s="31" t="b">
        <f t="shared" si="41"/>
        <v>0</v>
      </c>
    </row>
    <row r="1313" spans="1:31" ht="50.15" customHeight="1" x14ac:dyDescent="0.35">
      <c r="A1313" s="100">
        <v>1308</v>
      </c>
      <c r="B1313" s="53"/>
      <c r="C1313" s="41"/>
      <c r="D1313" s="54"/>
      <c r="E1313" s="53"/>
      <c r="F1313" s="41"/>
      <c r="G1313" s="41"/>
      <c r="H1313" s="53"/>
      <c r="I1313" s="55"/>
      <c r="J1313" s="41"/>
      <c r="K1313" s="41"/>
      <c r="L1313" s="56"/>
      <c r="M1313" s="41"/>
      <c r="N1313" s="41"/>
      <c r="O1313" s="41"/>
      <c r="P1313" s="41"/>
      <c r="Q1313" s="53"/>
      <c r="R1313" s="41"/>
      <c r="S1313" s="41"/>
      <c r="T1313" s="57"/>
      <c r="U1313" s="41"/>
      <c r="V1313" s="41"/>
      <c r="W1313" s="56"/>
      <c r="X1313" s="41"/>
      <c r="Y1313" s="58"/>
      <c r="Z1313" s="41"/>
      <c r="AA1313" s="41"/>
      <c r="AB1313" s="171" t="str" cm="1">
        <f t="array" ref="AB1313">IFERROR(IF(COUNTA('Detailed Inventory'!$B1313:$AA1313)=0,"",IF(AND($B1313="",$C1313=""),"Error: Missing Response in Column B or C",IF(OR($E1313="",$Q1313=""),"Error: Missing Response in Column E or Q",INDEX(SL_Class[Entire SL Classification],MATCH(SUMIFS(SL_Class[Unique ID],SL_Class[UpSys SL Material],I1313,SL_Class[UpSys Ever Previously Lead],H1313,SL_Class[DownCus SL Material],T1313),SL_Class[Unique ID],0),0)))),"Error: Invalid Column H, I, or T. Check spelling &amp; valid options (see dropdown)")</f>
        <v/>
      </c>
      <c r="AC1313" s="32"/>
      <c r="AD1313" s="31" t="b">
        <f t="shared" si="40"/>
        <v>0</v>
      </c>
      <c r="AE1313" s="31" t="b">
        <f t="shared" si="41"/>
        <v>0</v>
      </c>
    </row>
    <row r="1314" spans="1:31" ht="50.15" customHeight="1" x14ac:dyDescent="0.35">
      <c r="A1314" s="101">
        <v>1309</v>
      </c>
      <c r="B1314" s="53"/>
      <c r="C1314" s="41"/>
      <c r="D1314" s="54"/>
      <c r="E1314" s="53"/>
      <c r="F1314" s="41"/>
      <c r="G1314" s="41"/>
      <c r="H1314" s="53"/>
      <c r="I1314" s="55"/>
      <c r="J1314" s="41"/>
      <c r="K1314" s="41"/>
      <c r="L1314" s="56"/>
      <c r="M1314" s="41"/>
      <c r="N1314" s="41"/>
      <c r="O1314" s="41"/>
      <c r="P1314" s="41"/>
      <c r="Q1314" s="53"/>
      <c r="R1314" s="41"/>
      <c r="S1314" s="41"/>
      <c r="T1314" s="57"/>
      <c r="U1314" s="41"/>
      <c r="V1314" s="41"/>
      <c r="W1314" s="56"/>
      <c r="X1314" s="41"/>
      <c r="Y1314" s="58"/>
      <c r="Z1314" s="41"/>
      <c r="AA1314" s="41"/>
      <c r="AB1314" s="171" t="str" cm="1">
        <f t="array" ref="AB1314">IFERROR(IF(COUNTA('Detailed Inventory'!$B1314:$AA1314)=0,"",IF(AND($B1314="",$C1314=""),"Error: Missing Response in Column B or C",IF(OR($E1314="",$Q1314=""),"Error: Missing Response in Column E or Q",INDEX(SL_Class[Entire SL Classification],MATCH(SUMIFS(SL_Class[Unique ID],SL_Class[UpSys SL Material],I1314,SL_Class[UpSys Ever Previously Lead],H1314,SL_Class[DownCus SL Material],T1314),SL_Class[Unique ID],0),0)))),"Error: Invalid Column H, I, or T. Check spelling &amp; valid options (see dropdown)")</f>
        <v/>
      </c>
      <c r="AC1314" s="32"/>
      <c r="AD1314" s="31" t="b">
        <f t="shared" si="40"/>
        <v>0</v>
      </c>
      <c r="AE1314" s="31" t="b">
        <f t="shared" si="41"/>
        <v>0</v>
      </c>
    </row>
    <row r="1315" spans="1:31" ht="50.15" customHeight="1" x14ac:dyDescent="0.35">
      <c r="A1315" s="100">
        <v>1310</v>
      </c>
      <c r="B1315" s="53"/>
      <c r="C1315" s="41"/>
      <c r="D1315" s="54"/>
      <c r="E1315" s="53"/>
      <c r="F1315" s="41"/>
      <c r="G1315" s="41"/>
      <c r="H1315" s="53"/>
      <c r="I1315" s="55"/>
      <c r="J1315" s="41"/>
      <c r="K1315" s="41"/>
      <c r="L1315" s="56"/>
      <c r="M1315" s="41"/>
      <c r="N1315" s="41"/>
      <c r="O1315" s="41"/>
      <c r="P1315" s="41"/>
      <c r="Q1315" s="53"/>
      <c r="R1315" s="41"/>
      <c r="S1315" s="41"/>
      <c r="T1315" s="57"/>
      <c r="U1315" s="41"/>
      <c r="V1315" s="41"/>
      <c r="W1315" s="56"/>
      <c r="X1315" s="41"/>
      <c r="Y1315" s="58"/>
      <c r="Z1315" s="41"/>
      <c r="AA1315" s="41"/>
      <c r="AB1315" s="171" t="str" cm="1">
        <f t="array" ref="AB1315">IFERROR(IF(COUNTA('Detailed Inventory'!$B1315:$AA1315)=0,"",IF(AND($B1315="",$C1315=""),"Error: Missing Response in Column B or C",IF(OR($E1315="",$Q1315=""),"Error: Missing Response in Column E or Q",INDEX(SL_Class[Entire SL Classification],MATCH(SUMIFS(SL_Class[Unique ID],SL_Class[UpSys SL Material],I1315,SL_Class[UpSys Ever Previously Lead],H1315,SL_Class[DownCus SL Material],T1315),SL_Class[Unique ID],0),0)))),"Error: Invalid Column H, I, or T. Check spelling &amp; valid options (see dropdown)")</f>
        <v/>
      </c>
      <c r="AC1315" s="32"/>
      <c r="AD1315" s="31" t="b">
        <f t="shared" si="40"/>
        <v>0</v>
      </c>
      <c r="AE1315" s="31" t="b">
        <f t="shared" si="41"/>
        <v>0</v>
      </c>
    </row>
    <row r="1316" spans="1:31" ht="50.15" customHeight="1" x14ac:dyDescent="0.35">
      <c r="A1316" s="101">
        <v>1311</v>
      </c>
      <c r="B1316" s="53"/>
      <c r="C1316" s="41"/>
      <c r="D1316" s="54"/>
      <c r="E1316" s="53"/>
      <c r="F1316" s="41"/>
      <c r="G1316" s="41"/>
      <c r="H1316" s="53"/>
      <c r="I1316" s="55"/>
      <c r="J1316" s="41"/>
      <c r="K1316" s="41"/>
      <c r="L1316" s="56"/>
      <c r="M1316" s="41"/>
      <c r="N1316" s="41"/>
      <c r="O1316" s="41"/>
      <c r="P1316" s="41"/>
      <c r="Q1316" s="53"/>
      <c r="R1316" s="41"/>
      <c r="S1316" s="41"/>
      <c r="T1316" s="57"/>
      <c r="U1316" s="41"/>
      <c r="V1316" s="41"/>
      <c r="W1316" s="56"/>
      <c r="X1316" s="41"/>
      <c r="Y1316" s="58"/>
      <c r="Z1316" s="41"/>
      <c r="AA1316" s="41"/>
      <c r="AB1316" s="171" t="str" cm="1">
        <f t="array" ref="AB1316">IFERROR(IF(COUNTA('Detailed Inventory'!$B1316:$AA1316)=0,"",IF(AND($B1316="",$C1316=""),"Error: Missing Response in Column B or C",IF(OR($E1316="",$Q1316=""),"Error: Missing Response in Column E or Q",INDEX(SL_Class[Entire SL Classification],MATCH(SUMIFS(SL_Class[Unique ID],SL_Class[UpSys SL Material],I1316,SL_Class[UpSys Ever Previously Lead],H1316,SL_Class[DownCus SL Material],T1316),SL_Class[Unique ID],0),0)))),"Error: Invalid Column H, I, or T. Check spelling &amp; valid options (see dropdown)")</f>
        <v/>
      </c>
      <c r="AC1316" s="32"/>
      <c r="AD1316" s="31" t="b">
        <f t="shared" si="40"/>
        <v>0</v>
      </c>
      <c r="AE1316" s="31" t="b">
        <f t="shared" si="41"/>
        <v>0</v>
      </c>
    </row>
    <row r="1317" spans="1:31" ht="50.15" customHeight="1" x14ac:dyDescent="0.35">
      <c r="A1317" s="100">
        <v>1312</v>
      </c>
      <c r="B1317" s="53"/>
      <c r="C1317" s="41"/>
      <c r="D1317" s="54"/>
      <c r="E1317" s="53"/>
      <c r="F1317" s="41"/>
      <c r="G1317" s="41"/>
      <c r="H1317" s="53"/>
      <c r="I1317" s="55"/>
      <c r="J1317" s="41"/>
      <c r="K1317" s="41"/>
      <c r="L1317" s="56"/>
      <c r="M1317" s="41"/>
      <c r="N1317" s="41"/>
      <c r="O1317" s="41"/>
      <c r="P1317" s="41"/>
      <c r="Q1317" s="53"/>
      <c r="R1317" s="41"/>
      <c r="S1317" s="41"/>
      <c r="T1317" s="57"/>
      <c r="U1317" s="41"/>
      <c r="V1317" s="41"/>
      <c r="W1317" s="56"/>
      <c r="X1317" s="41"/>
      <c r="Y1317" s="58"/>
      <c r="Z1317" s="41"/>
      <c r="AA1317" s="41"/>
      <c r="AB1317" s="171" t="str" cm="1">
        <f t="array" ref="AB1317">IFERROR(IF(COUNTA('Detailed Inventory'!$B1317:$AA1317)=0,"",IF(AND($B1317="",$C1317=""),"Error: Missing Response in Column B or C",IF(OR($E1317="",$Q1317=""),"Error: Missing Response in Column E or Q",INDEX(SL_Class[Entire SL Classification],MATCH(SUMIFS(SL_Class[Unique ID],SL_Class[UpSys SL Material],I1317,SL_Class[UpSys Ever Previously Lead],H1317,SL_Class[DownCus SL Material],T1317),SL_Class[Unique ID],0),0)))),"Error: Invalid Column H, I, or T. Check spelling &amp; valid options (see dropdown)")</f>
        <v/>
      </c>
      <c r="AC1317" s="32"/>
      <c r="AD1317" s="31" t="b">
        <f t="shared" si="40"/>
        <v>0</v>
      </c>
      <c r="AE1317" s="31" t="b">
        <f t="shared" si="41"/>
        <v>0</v>
      </c>
    </row>
    <row r="1318" spans="1:31" ht="50.15" customHeight="1" x14ac:dyDescent="0.35">
      <c r="A1318" s="101">
        <v>1313</v>
      </c>
      <c r="B1318" s="53"/>
      <c r="C1318" s="41"/>
      <c r="D1318" s="54"/>
      <c r="E1318" s="53"/>
      <c r="F1318" s="41"/>
      <c r="G1318" s="41"/>
      <c r="H1318" s="53"/>
      <c r="I1318" s="55"/>
      <c r="J1318" s="41"/>
      <c r="K1318" s="41"/>
      <c r="L1318" s="56"/>
      <c r="M1318" s="41"/>
      <c r="N1318" s="41"/>
      <c r="O1318" s="41"/>
      <c r="P1318" s="41"/>
      <c r="Q1318" s="53"/>
      <c r="R1318" s="41"/>
      <c r="S1318" s="41"/>
      <c r="T1318" s="57"/>
      <c r="U1318" s="41"/>
      <c r="V1318" s="41"/>
      <c r="W1318" s="56"/>
      <c r="X1318" s="41"/>
      <c r="Y1318" s="58"/>
      <c r="Z1318" s="41"/>
      <c r="AA1318" s="41"/>
      <c r="AB1318" s="171" t="str" cm="1">
        <f t="array" ref="AB1318">IFERROR(IF(COUNTA('Detailed Inventory'!$B1318:$AA1318)=0,"",IF(AND($B1318="",$C1318=""),"Error: Missing Response in Column B or C",IF(OR($E1318="",$Q1318=""),"Error: Missing Response in Column E or Q",INDEX(SL_Class[Entire SL Classification],MATCH(SUMIFS(SL_Class[Unique ID],SL_Class[UpSys SL Material],I1318,SL_Class[UpSys Ever Previously Lead],H1318,SL_Class[DownCus SL Material],T1318),SL_Class[Unique ID],0),0)))),"Error: Invalid Column H, I, or T. Check spelling &amp; valid options (see dropdown)")</f>
        <v/>
      </c>
      <c r="AC1318" s="32"/>
      <c r="AD1318" s="31" t="b">
        <f t="shared" si="40"/>
        <v>0</v>
      </c>
      <c r="AE1318" s="31" t="b">
        <f t="shared" si="41"/>
        <v>0</v>
      </c>
    </row>
    <row r="1319" spans="1:31" ht="50.15" customHeight="1" x14ac:dyDescent="0.35">
      <c r="A1319" s="100">
        <v>1314</v>
      </c>
      <c r="B1319" s="53"/>
      <c r="C1319" s="41"/>
      <c r="D1319" s="54"/>
      <c r="E1319" s="53"/>
      <c r="F1319" s="41"/>
      <c r="G1319" s="41"/>
      <c r="H1319" s="53"/>
      <c r="I1319" s="55"/>
      <c r="J1319" s="41"/>
      <c r="K1319" s="41"/>
      <c r="L1319" s="56"/>
      <c r="M1319" s="41"/>
      <c r="N1319" s="41"/>
      <c r="O1319" s="41"/>
      <c r="P1319" s="41"/>
      <c r="Q1319" s="53"/>
      <c r="R1319" s="41"/>
      <c r="S1319" s="41"/>
      <c r="T1319" s="57"/>
      <c r="U1319" s="41"/>
      <c r="V1319" s="41"/>
      <c r="W1319" s="56"/>
      <c r="X1319" s="41"/>
      <c r="Y1319" s="58"/>
      <c r="Z1319" s="41"/>
      <c r="AA1319" s="41"/>
      <c r="AB1319" s="171" t="str" cm="1">
        <f t="array" ref="AB1319">IFERROR(IF(COUNTA('Detailed Inventory'!$B1319:$AA1319)=0,"",IF(AND($B1319="",$C1319=""),"Error: Missing Response in Column B or C",IF(OR($E1319="",$Q1319=""),"Error: Missing Response in Column E or Q",INDEX(SL_Class[Entire SL Classification],MATCH(SUMIFS(SL_Class[Unique ID],SL_Class[UpSys SL Material],I1319,SL_Class[UpSys Ever Previously Lead],H1319,SL_Class[DownCus SL Material],T1319),SL_Class[Unique ID],0),0)))),"Error: Invalid Column H, I, or T. Check spelling &amp; valid options (see dropdown)")</f>
        <v/>
      </c>
      <c r="AC1319" s="32"/>
      <c r="AD1319" s="31" t="b">
        <f t="shared" si="40"/>
        <v>0</v>
      </c>
      <c r="AE1319" s="31" t="b">
        <f t="shared" si="41"/>
        <v>0</v>
      </c>
    </row>
    <row r="1320" spans="1:31" ht="50.15" customHeight="1" x14ac:dyDescent="0.35">
      <c r="A1320" s="101">
        <v>1315</v>
      </c>
      <c r="B1320" s="53"/>
      <c r="C1320" s="41"/>
      <c r="D1320" s="54"/>
      <c r="E1320" s="53"/>
      <c r="F1320" s="41"/>
      <c r="G1320" s="41"/>
      <c r="H1320" s="53"/>
      <c r="I1320" s="55"/>
      <c r="J1320" s="41"/>
      <c r="K1320" s="41"/>
      <c r="L1320" s="56"/>
      <c r="M1320" s="41"/>
      <c r="N1320" s="41"/>
      <c r="O1320" s="41"/>
      <c r="P1320" s="41"/>
      <c r="Q1320" s="53"/>
      <c r="R1320" s="41"/>
      <c r="S1320" s="41"/>
      <c r="T1320" s="57"/>
      <c r="U1320" s="41"/>
      <c r="V1320" s="41"/>
      <c r="W1320" s="56"/>
      <c r="X1320" s="41"/>
      <c r="Y1320" s="58"/>
      <c r="Z1320" s="41"/>
      <c r="AA1320" s="41"/>
      <c r="AB1320" s="171" t="str" cm="1">
        <f t="array" ref="AB1320">IFERROR(IF(COUNTA('Detailed Inventory'!$B1320:$AA1320)=0,"",IF(AND($B1320="",$C1320=""),"Error: Missing Response in Column B or C",IF(OR($E1320="",$Q1320=""),"Error: Missing Response in Column E or Q",INDEX(SL_Class[Entire SL Classification],MATCH(SUMIFS(SL_Class[Unique ID],SL_Class[UpSys SL Material],I1320,SL_Class[UpSys Ever Previously Lead],H1320,SL_Class[DownCus SL Material],T1320),SL_Class[Unique ID],0),0)))),"Error: Invalid Column H, I, or T. Check spelling &amp; valid options (see dropdown)")</f>
        <v/>
      </c>
      <c r="AC1320" s="32"/>
      <c r="AD1320" s="31" t="b">
        <f t="shared" si="40"/>
        <v>0</v>
      </c>
      <c r="AE1320" s="31" t="b">
        <f t="shared" si="41"/>
        <v>0</v>
      </c>
    </row>
    <row r="1321" spans="1:31" ht="50.15" customHeight="1" x14ac:dyDescent="0.35">
      <c r="A1321" s="100">
        <v>1316</v>
      </c>
      <c r="B1321" s="53"/>
      <c r="C1321" s="41"/>
      <c r="D1321" s="54"/>
      <c r="E1321" s="53"/>
      <c r="F1321" s="41"/>
      <c r="G1321" s="41"/>
      <c r="H1321" s="53"/>
      <c r="I1321" s="55"/>
      <c r="J1321" s="41"/>
      <c r="K1321" s="41"/>
      <c r="L1321" s="56"/>
      <c r="M1321" s="41"/>
      <c r="N1321" s="41"/>
      <c r="O1321" s="41"/>
      <c r="P1321" s="41"/>
      <c r="Q1321" s="53"/>
      <c r="R1321" s="41"/>
      <c r="S1321" s="41"/>
      <c r="T1321" s="57"/>
      <c r="U1321" s="41"/>
      <c r="V1321" s="41"/>
      <c r="W1321" s="56"/>
      <c r="X1321" s="41"/>
      <c r="Y1321" s="58"/>
      <c r="Z1321" s="41"/>
      <c r="AA1321" s="41"/>
      <c r="AB1321" s="171" t="str" cm="1">
        <f t="array" ref="AB1321">IFERROR(IF(COUNTA('Detailed Inventory'!$B1321:$AA1321)=0,"",IF(AND($B1321="",$C1321=""),"Error: Missing Response in Column B or C",IF(OR($E1321="",$Q1321=""),"Error: Missing Response in Column E or Q",INDEX(SL_Class[Entire SL Classification],MATCH(SUMIFS(SL_Class[Unique ID],SL_Class[UpSys SL Material],I1321,SL_Class[UpSys Ever Previously Lead],H1321,SL_Class[DownCus SL Material],T1321),SL_Class[Unique ID],0),0)))),"Error: Invalid Column H, I, or T. Check spelling &amp; valid options (see dropdown)")</f>
        <v/>
      </c>
      <c r="AC1321" s="32"/>
      <c r="AD1321" s="31" t="b">
        <f t="shared" si="40"/>
        <v>0</v>
      </c>
      <c r="AE1321" s="31" t="b">
        <f t="shared" si="41"/>
        <v>0</v>
      </c>
    </row>
    <row r="1322" spans="1:31" ht="50.15" customHeight="1" x14ac:dyDescent="0.35">
      <c r="A1322" s="101">
        <v>1317</v>
      </c>
      <c r="B1322" s="53"/>
      <c r="C1322" s="41"/>
      <c r="D1322" s="54"/>
      <c r="E1322" s="53"/>
      <c r="F1322" s="41"/>
      <c r="G1322" s="41"/>
      <c r="H1322" s="53"/>
      <c r="I1322" s="55"/>
      <c r="J1322" s="41"/>
      <c r="K1322" s="41"/>
      <c r="L1322" s="56"/>
      <c r="M1322" s="41"/>
      <c r="N1322" s="41"/>
      <c r="O1322" s="41"/>
      <c r="P1322" s="41"/>
      <c r="Q1322" s="53"/>
      <c r="R1322" s="41"/>
      <c r="S1322" s="41"/>
      <c r="T1322" s="57"/>
      <c r="U1322" s="41"/>
      <c r="V1322" s="41"/>
      <c r="W1322" s="56"/>
      <c r="X1322" s="41"/>
      <c r="Y1322" s="58"/>
      <c r="Z1322" s="41"/>
      <c r="AA1322" s="41"/>
      <c r="AB1322" s="171" t="str" cm="1">
        <f t="array" ref="AB1322">IFERROR(IF(COUNTA('Detailed Inventory'!$B1322:$AA1322)=0,"",IF(AND($B1322="",$C1322=""),"Error: Missing Response in Column B or C",IF(OR($E1322="",$Q1322=""),"Error: Missing Response in Column E or Q",INDEX(SL_Class[Entire SL Classification],MATCH(SUMIFS(SL_Class[Unique ID],SL_Class[UpSys SL Material],I1322,SL_Class[UpSys Ever Previously Lead],H1322,SL_Class[DownCus SL Material],T1322),SL_Class[Unique ID],0),0)))),"Error: Invalid Column H, I, or T. Check spelling &amp; valid options (see dropdown)")</f>
        <v/>
      </c>
      <c r="AC1322" s="32"/>
      <c r="AD1322" s="31" t="b">
        <f t="shared" si="40"/>
        <v>0</v>
      </c>
      <c r="AE1322" s="31" t="b">
        <f t="shared" si="41"/>
        <v>0</v>
      </c>
    </row>
    <row r="1323" spans="1:31" ht="50.15" customHeight="1" x14ac:dyDescent="0.35">
      <c r="A1323" s="100">
        <v>1318</v>
      </c>
      <c r="B1323" s="53"/>
      <c r="C1323" s="41"/>
      <c r="D1323" s="54"/>
      <c r="E1323" s="53"/>
      <c r="F1323" s="41"/>
      <c r="G1323" s="41"/>
      <c r="H1323" s="53"/>
      <c r="I1323" s="55"/>
      <c r="J1323" s="41"/>
      <c r="K1323" s="41"/>
      <c r="L1323" s="56"/>
      <c r="M1323" s="41"/>
      <c r="N1323" s="41"/>
      <c r="O1323" s="41"/>
      <c r="P1323" s="41"/>
      <c r="Q1323" s="53"/>
      <c r="R1323" s="41"/>
      <c r="S1323" s="41"/>
      <c r="T1323" s="57"/>
      <c r="U1323" s="41"/>
      <c r="V1323" s="41"/>
      <c r="W1323" s="56"/>
      <c r="X1323" s="41"/>
      <c r="Y1323" s="58"/>
      <c r="Z1323" s="41"/>
      <c r="AA1323" s="41"/>
      <c r="AB1323" s="171" t="str" cm="1">
        <f t="array" ref="AB1323">IFERROR(IF(COUNTA('Detailed Inventory'!$B1323:$AA1323)=0,"",IF(AND($B1323="",$C1323=""),"Error: Missing Response in Column B or C",IF(OR($E1323="",$Q1323=""),"Error: Missing Response in Column E or Q",INDEX(SL_Class[Entire SL Classification],MATCH(SUMIFS(SL_Class[Unique ID],SL_Class[UpSys SL Material],I1323,SL_Class[UpSys Ever Previously Lead],H1323,SL_Class[DownCus SL Material],T1323),SL_Class[Unique ID],0),0)))),"Error: Invalid Column H, I, or T. Check spelling &amp; valid options (see dropdown)")</f>
        <v/>
      </c>
      <c r="AC1323" s="32"/>
      <c r="AD1323" s="31" t="b">
        <f t="shared" si="40"/>
        <v>0</v>
      </c>
      <c r="AE1323" s="31" t="b">
        <f t="shared" si="41"/>
        <v>0</v>
      </c>
    </row>
    <row r="1324" spans="1:31" ht="50.15" customHeight="1" x14ac:dyDescent="0.35">
      <c r="A1324" s="101">
        <v>1319</v>
      </c>
      <c r="B1324" s="53"/>
      <c r="C1324" s="41"/>
      <c r="D1324" s="54"/>
      <c r="E1324" s="53"/>
      <c r="F1324" s="41"/>
      <c r="G1324" s="41"/>
      <c r="H1324" s="53"/>
      <c r="I1324" s="55"/>
      <c r="J1324" s="41"/>
      <c r="K1324" s="41"/>
      <c r="L1324" s="56"/>
      <c r="M1324" s="41"/>
      <c r="N1324" s="41"/>
      <c r="O1324" s="41"/>
      <c r="P1324" s="41"/>
      <c r="Q1324" s="53"/>
      <c r="R1324" s="41"/>
      <c r="S1324" s="41"/>
      <c r="T1324" s="57"/>
      <c r="U1324" s="41"/>
      <c r="V1324" s="41"/>
      <c r="W1324" s="56"/>
      <c r="X1324" s="41"/>
      <c r="Y1324" s="58"/>
      <c r="Z1324" s="41"/>
      <c r="AA1324" s="41"/>
      <c r="AB1324" s="171" t="str" cm="1">
        <f t="array" ref="AB1324">IFERROR(IF(COUNTA('Detailed Inventory'!$B1324:$AA1324)=0,"",IF(AND($B1324="",$C1324=""),"Error: Missing Response in Column B or C",IF(OR($E1324="",$Q1324=""),"Error: Missing Response in Column E or Q",INDEX(SL_Class[Entire SL Classification],MATCH(SUMIFS(SL_Class[Unique ID],SL_Class[UpSys SL Material],I1324,SL_Class[UpSys Ever Previously Lead],H1324,SL_Class[DownCus SL Material],T1324),SL_Class[Unique ID],0),0)))),"Error: Invalid Column H, I, or T. Check spelling &amp; valid options (see dropdown)")</f>
        <v/>
      </c>
      <c r="AC1324" s="32"/>
      <c r="AD1324" s="31" t="b">
        <f t="shared" si="40"/>
        <v>0</v>
      </c>
      <c r="AE1324" s="31" t="b">
        <f t="shared" si="41"/>
        <v>0</v>
      </c>
    </row>
    <row r="1325" spans="1:31" ht="50.15" customHeight="1" x14ac:dyDescent="0.35">
      <c r="A1325" s="100">
        <v>1320</v>
      </c>
      <c r="B1325" s="53"/>
      <c r="C1325" s="41"/>
      <c r="D1325" s="54"/>
      <c r="E1325" s="53"/>
      <c r="F1325" s="41"/>
      <c r="G1325" s="41"/>
      <c r="H1325" s="53"/>
      <c r="I1325" s="55"/>
      <c r="J1325" s="41"/>
      <c r="K1325" s="41"/>
      <c r="L1325" s="56"/>
      <c r="M1325" s="41"/>
      <c r="N1325" s="41"/>
      <c r="O1325" s="41"/>
      <c r="P1325" s="41"/>
      <c r="Q1325" s="53"/>
      <c r="R1325" s="41"/>
      <c r="S1325" s="41"/>
      <c r="T1325" s="57"/>
      <c r="U1325" s="41"/>
      <c r="V1325" s="41"/>
      <c r="W1325" s="56"/>
      <c r="X1325" s="41"/>
      <c r="Y1325" s="58"/>
      <c r="Z1325" s="41"/>
      <c r="AA1325" s="41"/>
      <c r="AB1325" s="171" t="str" cm="1">
        <f t="array" ref="AB1325">IFERROR(IF(COUNTA('Detailed Inventory'!$B1325:$AA1325)=0,"",IF(AND($B1325="",$C1325=""),"Error: Missing Response in Column B or C",IF(OR($E1325="",$Q1325=""),"Error: Missing Response in Column E or Q",INDEX(SL_Class[Entire SL Classification],MATCH(SUMIFS(SL_Class[Unique ID],SL_Class[UpSys SL Material],I1325,SL_Class[UpSys Ever Previously Lead],H1325,SL_Class[DownCus SL Material],T1325),SL_Class[Unique ID],0),0)))),"Error: Invalid Column H, I, or T. Check spelling &amp; valid options (see dropdown)")</f>
        <v/>
      </c>
      <c r="AC1325" s="32"/>
      <c r="AD1325" s="31" t="b">
        <f t="shared" si="40"/>
        <v>0</v>
      </c>
      <c r="AE1325" s="31" t="b">
        <f t="shared" si="41"/>
        <v>0</v>
      </c>
    </row>
    <row r="1326" spans="1:31" ht="50.15" customHeight="1" x14ac:dyDescent="0.35">
      <c r="A1326" s="101">
        <v>1321</v>
      </c>
      <c r="B1326" s="53"/>
      <c r="C1326" s="41"/>
      <c r="D1326" s="54"/>
      <c r="E1326" s="53"/>
      <c r="F1326" s="41"/>
      <c r="G1326" s="41"/>
      <c r="H1326" s="53"/>
      <c r="I1326" s="55"/>
      <c r="J1326" s="41"/>
      <c r="K1326" s="41"/>
      <c r="L1326" s="56"/>
      <c r="M1326" s="41"/>
      <c r="N1326" s="41"/>
      <c r="O1326" s="41"/>
      <c r="P1326" s="41"/>
      <c r="Q1326" s="53"/>
      <c r="R1326" s="41"/>
      <c r="S1326" s="41"/>
      <c r="T1326" s="57"/>
      <c r="U1326" s="41"/>
      <c r="V1326" s="41"/>
      <c r="W1326" s="56"/>
      <c r="X1326" s="41"/>
      <c r="Y1326" s="58"/>
      <c r="Z1326" s="41"/>
      <c r="AA1326" s="41"/>
      <c r="AB1326" s="171" t="str" cm="1">
        <f t="array" ref="AB1326">IFERROR(IF(COUNTA('Detailed Inventory'!$B1326:$AA1326)=0,"",IF(AND($B1326="",$C1326=""),"Error: Missing Response in Column B or C",IF(OR($E1326="",$Q1326=""),"Error: Missing Response in Column E or Q",INDEX(SL_Class[Entire SL Classification],MATCH(SUMIFS(SL_Class[Unique ID],SL_Class[UpSys SL Material],I1326,SL_Class[UpSys Ever Previously Lead],H1326,SL_Class[DownCus SL Material],T1326),SL_Class[Unique ID],0),0)))),"Error: Invalid Column H, I, or T. Check spelling &amp; valid options (see dropdown)")</f>
        <v/>
      </c>
      <c r="AC1326" s="32"/>
      <c r="AD1326" s="31" t="b">
        <f t="shared" si="40"/>
        <v>0</v>
      </c>
      <c r="AE1326" s="31" t="b">
        <f t="shared" si="41"/>
        <v>0</v>
      </c>
    </row>
    <row r="1327" spans="1:31" ht="50.15" customHeight="1" x14ac:dyDescent="0.35">
      <c r="A1327" s="100">
        <v>1322</v>
      </c>
      <c r="B1327" s="53"/>
      <c r="C1327" s="41"/>
      <c r="D1327" s="54"/>
      <c r="E1327" s="53"/>
      <c r="F1327" s="41"/>
      <c r="G1327" s="41"/>
      <c r="H1327" s="53"/>
      <c r="I1327" s="55"/>
      <c r="J1327" s="41"/>
      <c r="K1327" s="41"/>
      <c r="L1327" s="56"/>
      <c r="M1327" s="41"/>
      <c r="N1327" s="41"/>
      <c r="O1327" s="41"/>
      <c r="P1327" s="41"/>
      <c r="Q1327" s="53"/>
      <c r="R1327" s="41"/>
      <c r="S1327" s="41"/>
      <c r="T1327" s="57"/>
      <c r="U1327" s="41"/>
      <c r="V1327" s="41"/>
      <c r="W1327" s="56"/>
      <c r="X1327" s="41"/>
      <c r="Y1327" s="58"/>
      <c r="Z1327" s="41"/>
      <c r="AA1327" s="41"/>
      <c r="AB1327" s="171" t="str" cm="1">
        <f t="array" ref="AB1327">IFERROR(IF(COUNTA('Detailed Inventory'!$B1327:$AA1327)=0,"",IF(AND($B1327="",$C1327=""),"Error: Missing Response in Column B or C",IF(OR($E1327="",$Q1327=""),"Error: Missing Response in Column E or Q",INDEX(SL_Class[Entire SL Classification],MATCH(SUMIFS(SL_Class[Unique ID],SL_Class[UpSys SL Material],I1327,SL_Class[UpSys Ever Previously Lead],H1327,SL_Class[DownCus SL Material],T1327),SL_Class[Unique ID],0),0)))),"Error: Invalid Column H, I, or T. Check spelling &amp; valid options (see dropdown)")</f>
        <v/>
      </c>
      <c r="AC1327" s="32"/>
      <c r="AD1327" s="31" t="b">
        <f t="shared" si="40"/>
        <v>0</v>
      </c>
      <c r="AE1327" s="31" t="b">
        <f t="shared" si="41"/>
        <v>0</v>
      </c>
    </row>
    <row r="1328" spans="1:31" ht="50.15" customHeight="1" x14ac:dyDescent="0.35">
      <c r="A1328" s="101">
        <v>1323</v>
      </c>
      <c r="B1328" s="53"/>
      <c r="C1328" s="41"/>
      <c r="D1328" s="54"/>
      <c r="E1328" s="53"/>
      <c r="F1328" s="41"/>
      <c r="G1328" s="41"/>
      <c r="H1328" s="53"/>
      <c r="I1328" s="55"/>
      <c r="J1328" s="41"/>
      <c r="K1328" s="41"/>
      <c r="L1328" s="56"/>
      <c r="M1328" s="41"/>
      <c r="N1328" s="41"/>
      <c r="O1328" s="41"/>
      <c r="P1328" s="41"/>
      <c r="Q1328" s="53"/>
      <c r="R1328" s="41"/>
      <c r="S1328" s="41"/>
      <c r="T1328" s="57"/>
      <c r="U1328" s="41"/>
      <c r="V1328" s="41"/>
      <c r="W1328" s="56"/>
      <c r="X1328" s="41"/>
      <c r="Y1328" s="58"/>
      <c r="Z1328" s="41"/>
      <c r="AA1328" s="41"/>
      <c r="AB1328" s="171" t="str" cm="1">
        <f t="array" ref="AB1328">IFERROR(IF(COUNTA('Detailed Inventory'!$B1328:$AA1328)=0,"",IF(AND($B1328="",$C1328=""),"Error: Missing Response in Column B or C",IF(OR($E1328="",$Q1328=""),"Error: Missing Response in Column E or Q",INDEX(SL_Class[Entire SL Classification],MATCH(SUMIFS(SL_Class[Unique ID],SL_Class[UpSys SL Material],I1328,SL_Class[UpSys Ever Previously Lead],H1328,SL_Class[DownCus SL Material],T1328),SL_Class[Unique ID],0),0)))),"Error: Invalid Column H, I, or T. Check spelling &amp; valid options (see dropdown)")</f>
        <v/>
      </c>
      <c r="AC1328" s="32"/>
      <c r="AD1328" s="31" t="b">
        <f t="shared" si="40"/>
        <v>0</v>
      </c>
      <c r="AE1328" s="31" t="b">
        <f t="shared" si="41"/>
        <v>0</v>
      </c>
    </row>
    <row r="1329" spans="1:31" ht="50.15" customHeight="1" x14ac:dyDescent="0.35">
      <c r="A1329" s="100">
        <v>1324</v>
      </c>
      <c r="B1329" s="53"/>
      <c r="C1329" s="41"/>
      <c r="D1329" s="54"/>
      <c r="E1329" s="53"/>
      <c r="F1329" s="41"/>
      <c r="G1329" s="41"/>
      <c r="H1329" s="53"/>
      <c r="I1329" s="55"/>
      <c r="J1329" s="41"/>
      <c r="K1329" s="41"/>
      <c r="L1329" s="56"/>
      <c r="M1329" s="41"/>
      <c r="N1329" s="41"/>
      <c r="O1329" s="41"/>
      <c r="P1329" s="41"/>
      <c r="Q1329" s="53"/>
      <c r="R1329" s="41"/>
      <c r="S1329" s="41"/>
      <c r="T1329" s="57"/>
      <c r="U1329" s="41"/>
      <c r="V1329" s="41"/>
      <c r="W1329" s="56"/>
      <c r="X1329" s="41"/>
      <c r="Y1329" s="58"/>
      <c r="Z1329" s="41"/>
      <c r="AA1329" s="41"/>
      <c r="AB1329" s="171" t="str" cm="1">
        <f t="array" ref="AB1329">IFERROR(IF(COUNTA('Detailed Inventory'!$B1329:$AA1329)=0,"",IF(AND($B1329="",$C1329=""),"Error: Missing Response in Column B or C",IF(OR($E1329="",$Q1329=""),"Error: Missing Response in Column E or Q",INDEX(SL_Class[Entire SL Classification],MATCH(SUMIFS(SL_Class[Unique ID],SL_Class[UpSys SL Material],I1329,SL_Class[UpSys Ever Previously Lead],H1329,SL_Class[DownCus SL Material],T1329),SL_Class[Unique ID],0),0)))),"Error: Invalid Column H, I, or T. Check spelling &amp; valid options (see dropdown)")</f>
        <v/>
      </c>
      <c r="AC1329" s="32"/>
      <c r="AD1329" s="31" t="b">
        <f t="shared" si="40"/>
        <v>0</v>
      </c>
      <c r="AE1329" s="31" t="b">
        <f t="shared" si="41"/>
        <v>0</v>
      </c>
    </row>
    <row r="1330" spans="1:31" ht="50.15" customHeight="1" x14ac:dyDescent="0.35">
      <c r="A1330" s="101">
        <v>1325</v>
      </c>
      <c r="B1330" s="53"/>
      <c r="C1330" s="41"/>
      <c r="D1330" s="54"/>
      <c r="E1330" s="53"/>
      <c r="F1330" s="41"/>
      <c r="G1330" s="41"/>
      <c r="H1330" s="53"/>
      <c r="I1330" s="55"/>
      <c r="J1330" s="41"/>
      <c r="K1330" s="41"/>
      <c r="L1330" s="56"/>
      <c r="M1330" s="41"/>
      <c r="N1330" s="41"/>
      <c r="O1330" s="41"/>
      <c r="P1330" s="41"/>
      <c r="Q1330" s="53"/>
      <c r="R1330" s="41"/>
      <c r="S1330" s="41"/>
      <c r="T1330" s="57"/>
      <c r="U1330" s="41"/>
      <c r="V1330" s="41"/>
      <c r="W1330" s="56"/>
      <c r="X1330" s="41"/>
      <c r="Y1330" s="58"/>
      <c r="Z1330" s="41"/>
      <c r="AA1330" s="41"/>
      <c r="AB1330" s="171" t="str" cm="1">
        <f t="array" ref="AB1330">IFERROR(IF(COUNTA('Detailed Inventory'!$B1330:$AA1330)=0,"",IF(AND($B1330="",$C1330=""),"Error: Missing Response in Column B or C",IF(OR($E1330="",$Q1330=""),"Error: Missing Response in Column E or Q",INDEX(SL_Class[Entire SL Classification],MATCH(SUMIFS(SL_Class[Unique ID],SL_Class[UpSys SL Material],I1330,SL_Class[UpSys Ever Previously Lead],H1330,SL_Class[DownCus SL Material],T1330),SL_Class[Unique ID],0),0)))),"Error: Invalid Column H, I, or T. Check spelling &amp; valid options (see dropdown)")</f>
        <v/>
      </c>
      <c r="AC1330" s="32"/>
      <c r="AD1330" s="31" t="b">
        <f t="shared" si="40"/>
        <v>0</v>
      </c>
      <c r="AE1330" s="31" t="b">
        <f t="shared" si="41"/>
        <v>0</v>
      </c>
    </row>
    <row r="1331" spans="1:31" ht="50.15" customHeight="1" x14ac:dyDescent="0.35">
      <c r="A1331" s="100">
        <v>1326</v>
      </c>
      <c r="B1331" s="53"/>
      <c r="C1331" s="41"/>
      <c r="D1331" s="54"/>
      <c r="E1331" s="53"/>
      <c r="F1331" s="41"/>
      <c r="G1331" s="41"/>
      <c r="H1331" s="53"/>
      <c r="I1331" s="55"/>
      <c r="J1331" s="41"/>
      <c r="K1331" s="41"/>
      <c r="L1331" s="56"/>
      <c r="M1331" s="41"/>
      <c r="N1331" s="41"/>
      <c r="O1331" s="41"/>
      <c r="P1331" s="41"/>
      <c r="Q1331" s="53"/>
      <c r="R1331" s="41"/>
      <c r="S1331" s="41"/>
      <c r="T1331" s="57"/>
      <c r="U1331" s="41"/>
      <c r="V1331" s="41"/>
      <c r="W1331" s="56"/>
      <c r="X1331" s="41"/>
      <c r="Y1331" s="58"/>
      <c r="Z1331" s="41"/>
      <c r="AA1331" s="41"/>
      <c r="AB1331" s="171" t="str" cm="1">
        <f t="array" ref="AB1331">IFERROR(IF(COUNTA('Detailed Inventory'!$B1331:$AA1331)=0,"",IF(AND($B1331="",$C1331=""),"Error: Missing Response in Column B or C",IF(OR($E1331="",$Q1331=""),"Error: Missing Response in Column E or Q",INDEX(SL_Class[Entire SL Classification],MATCH(SUMIFS(SL_Class[Unique ID],SL_Class[UpSys SL Material],I1331,SL_Class[UpSys Ever Previously Lead],H1331,SL_Class[DownCus SL Material],T1331),SL_Class[Unique ID],0),0)))),"Error: Invalid Column H, I, or T. Check spelling &amp; valid options (see dropdown)")</f>
        <v/>
      </c>
      <c r="AC1331" s="32"/>
      <c r="AD1331" s="31" t="b">
        <f t="shared" si="40"/>
        <v>0</v>
      </c>
      <c r="AE1331" s="31" t="b">
        <f t="shared" si="41"/>
        <v>0</v>
      </c>
    </row>
    <row r="1332" spans="1:31" ht="50.15" customHeight="1" x14ac:dyDescent="0.35">
      <c r="A1332" s="101">
        <v>1327</v>
      </c>
      <c r="B1332" s="53"/>
      <c r="C1332" s="41"/>
      <c r="D1332" s="54"/>
      <c r="E1332" s="53"/>
      <c r="F1332" s="41"/>
      <c r="G1332" s="41"/>
      <c r="H1332" s="53"/>
      <c r="I1332" s="55"/>
      <c r="J1332" s="41"/>
      <c r="K1332" s="41"/>
      <c r="L1332" s="56"/>
      <c r="M1332" s="41"/>
      <c r="N1332" s="41"/>
      <c r="O1332" s="41"/>
      <c r="P1332" s="41"/>
      <c r="Q1332" s="53"/>
      <c r="R1332" s="41"/>
      <c r="S1332" s="41"/>
      <c r="T1332" s="57"/>
      <c r="U1332" s="41"/>
      <c r="V1332" s="41"/>
      <c r="W1332" s="56"/>
      <c r="X1332" s="41"/>
      <c r="Y1332" s="58"/>
      <c r="Z1332" s="41"/>
      <c r="AA1332" s="41"/>
      <c r="AB1332" s="171" t="str" cm="1">
        <f t="array" ref="AB1332">IFERROR(IF(COUNTA('Detailed Inventory'!$B1332:$AA1332)=0,"",IF(AND($B1332="",$C1332=""),"Error: Missing Response in Column B or C",IF(OR($E1332="",$Q1332=""),"Error: Missing Response in Column E or Q",INDEX(SL_Class[Entire SL Classification],MATCH(SUMIFS(SL_Class[Unique ID],SL_Class[UpSys SL Material],I1332,SL_Class[UpSys Ever Previously Lead],H1332,SL_Class[DownCus SL Material],T1332),SL_Class[Unique ID],0),0)))),"Error: Invalid Column H, I, or T. Check spelling &amp; valid options (see dropdown)")</f>
        <v/>
      </c>
      <c r="AC1332" s="32"/>
      <c r="AD1332" s="31" t="b">
        <f t="shared" si="40"/>
        <v>0</v>
      </c>
      <c r="AE1332" s="31" t="b">
        <f t="shared" si="41"/>
        <v>0</v>
      </c>
    </row>
    <row r="1333" spans="1:31" ht="50.15" customHeight="1" x14ac:dyDescent="0.35">
      <c r="A1333" s="100">
        <v>1328</v>
      </c>
      <c r="B1333" s="53"/>
      <c r="C1333" s="41"/>
      <c r="D1333" s="54"/>
      <c r="E1333" s="53"/>
      <c r="F1333" s="41"/>
      <c r="G1333" s="41"/>
      <c r="H1333" s="53"/>
      <c r="I1333" s="55"/>
      <c r="J1333" s="41"/>
      <c r="K1333" s="41"/>
      <c r="L1333" s="56"/>
      <c r="M1333" s="41"/>
      <c r="N1333" s="41"/>
      <c r="O1333" s="41"/>
      <c r="P1333" s="41"/>
      <c r="Q1333" s="53"/>
      <c r="R1333" s="41"/>
      <c r="S1333" s="41"/>
      <c r="T1333" s="57"/>
      <c r="U1333" s="41"/>
      <c r="V1333" s="41"/>
      <c r="W1333" s="56"/>
      <c r="X1333" s="41"/>
      <c r="Y1333" s="58"/>
      <c r="Z1333" s="41"/>
      <c r="AA1333" s="41"/>
      <c r="AB1333" s="171" t="str" cm="1">
        <f t="array" ref="AB1333">IFERROR(IF(COUNTA('Detailed Inventory'!$B1333:$AA1333)=0,"",IF(AND($B1333="",$C1333=""),"Error: Missing Response in Column B or C",IF(OR($E1333="",$Q1333=""),"Error: Missing Response in Column E or Q",INDEX(SL_Class[Entire SL Classification],MATCH(SUMIFS(SL_Class[Unique ID],SL_Class[UpSys SL Material],I1333,SL_Class[UpSys Ever Previously Lead],H1333,SL_Class[DownCus SL Material],T1333),SL_Class[Unique ID],0),0)))),"Error: Invalid Column H, I, or T. Check spelling &amp; valid options (see dropdown)")</f>
        <v/>
      </c>
      <c r="AC1333" s="32"/>
      <c r="AD1333" s="31" t="b">
        <f t="shared" si="40"/>
        <v>0</v>
      </c>
      <c r="AE1333" s="31" t="b">
        <f t="shared" si="41"/>
        <v>0</v>
      </c>
    </row>
    <row r="1334" spans="1:31" ht="50.15" customHeight="1" x14ac:dyDescent="0.35">
      <c r="A1334" s="101">
        <v>1329</v>
      </c>
      <c r="B1334" s="53"/>
      <c r="C1334" s="41"/>
      <c r="D1334" s="54"/>
      <c r="E1334" s="53"/>
      <c r="F1334" s="41"/>
      <c r="G1334" s="41"/>
      <c r="H1334" s="53"/>
      <c r="I1334" s="55"/>
      <c r="J1334" s="41"/>
      <c r="K1334" s="41"/>
      <c r="L1334" s="56"/>
      <c r="M1334" s="41"/>
      <c r="N1334" s="41"/>
      <c r="O1334" s="41"/>
      <c r="P1334" s="41"/>
      <c r="Q1334" s="53"/>
      <c r="R1334" s="41"/>
      <c r="S1334" s="41"/>
      <c r="T1334" s="57"/>
      <c r="U1334" s="41"/>
      <c r="V1334" s="41"/>
      <c r="W1334" s="56"/>
      <c r="X1334" s="41"/>
      <c r="Y1334" s="58"/>
      <c r="Z1334" s="41"/>
      <c r="AA1334" s="41"/>
      <c r="AB1334" s="171" t="str" cm="1">
        <f t="array" ref="AB1334">IFERROR(IF(COUNTA('Detailed Inventory'!$B1334:$AA1334)=0,"",IF(AND($B1334="",$C1334=""),"Error: Missing Response in Column B or C",IF(OR($E1334="",$Q1334=""),"Error: Missing Response in Column E or Q",INDEX(SL_Class[Entire SL Classification],MATCH(SUMIFS(SL_Class[Unique ID],SL_Class[UpSys SL Material],I1334,SL_Class[UpSys Ever Previously Lead],H1334,SL_Class[DownCus SL Material],T1334),SL_Class[Unique ID],0),0)))),"Error: Invalid Column H, I, or T. Check spelling &amp; valid options (see dropdown)")</f>
        <v/>
      </c>
      <c r="AC1334" s="32"/>
      <c r="AD1334" s="31" t="b">
        <f t="shared" si="40"/>
        <v>0</v>
      </c>
      <c r="AE1334" s="31" t="b">
        <f t="shared" si="41"/>
        <v>0</v>
      </c>
    </row>
    <row r="1335" spans="1:31" ht="50.15" customHeight="1" x14ac:dyDescent="0.35">
      <c r="A1335" s="100">
        <v>1330</v>
      </c>
      <c r="B1335" s="53"/>
      <c r="C1335" s="41"/>
      <c r="D1335" s="54"/>
      <c r="E1335" s="53"/>
      <c r="F1335" s="41"/>
      <c r="G1335" s="41"/>
      <c r="H1335" s="53"/>
      <c r="I1335" s="55"/>
      <c r="J1335" s="41"/>
      <c r="K1335" s="41"/>
      <c r="L1335" s="56"/>
      <c r="M1335" s="41"/>
      <c r="N1335" s="41"/>
      <c r="O1335" s="41"/>
      <c r="P1335" s="41"/>
      <c r="Q1335" s="53"/>
      <c r="R1335" s="41"/>
      <c r="S1335" s="41"/>
      <c r="T1335" s="57"/>
      <c r="U1335" s="41"/>
      <c r="V1335" s="41"/>
      <c r="W1335" s="56"/>
      <c r="X1335" s="41"/>
      <c r="Y1335" s="58"/>
      <c r="Z1335" s="41"/>
      <c r="AA1335" s="41"/>
      <c r="AB1335" s="171" t="str" cm="1">
        <f t="array" ref="AB1335">IFERROR(IF(COUNTA('Detailed Inventory'!$B1335:$AA1335)=0,"",IF(AND($B1335="",$C1335=""),"Error: Missing Response in Column B or C",IF(OR($E1335="",$Q1335=""),"Error: Missing Response in Column E or Q",INDEX(SL_Class[Entire SL Classification],MATCH(SUMIFS(SL_Class[Unique ID],SL_Class[UpSys SL Material],I1335,SL_Class[UpSys Ever Previously Lead],H1335,SL_Class[DownCus SL Material],T1335),SL_Class[Unique ID],0),0)))),"Error: Invalid Column H, I, or T. Check spelling &amp; valid options (see dropdown)")</f>
        <v/>
      </c>
      <c r="AC1335" s="32"/>
      <c r="AD1335" s="31" t="b">
        <f t="shared" si="40"/>
        <v>0</v>
      </c>
      <c r="AE1335" s="31" t="b">
        <f t="shared" si="41"/>
        <v>0</v>
      </c>
    </row>
    <row r="1336" spans="1:31" ht="50.15" customHeight="1" x14ac:dyDescent="0.35">
      <c r="A1336" s="101">
        <v>1331</v>
      </c>
      <c r="B1336" s="53"/>
      <c r="C1336" s="41"/>
      <c r="D1336" s="54"/>
      <c r="E1336" s="53"/>
      <c r="F1336" s="41"/>
      <c r="G1336" s="41"/>
      <c r="H1336" s="53"/>
      <c r="I1336" s="55"/>
      <c r="J1336" s="41"/>
      <c r="K1336" s="41"/>
      <c r="L1336" s="56"/>
      <c r="M1336" s="41"/>
      <c r="N1336" s="41"/>
      <c r="O1336" s="41"/>
      <c r="P1336" s="41"/>
      <c r="Q1336" s="53"/>
      <c r="R1336" s="41"/>
      <c r="S1336" s="41"/>
      <c r="T1336" s="57"/>
      <c r="U1336" s="41"/>
      <c r="V1336" s="41"/>
      <c r="W1336" s="56"/>
      <c r="X1336" s="41"/>
      <c r="Y1336" s="58"/>
      <c r="Z1336" s="41"/>
      <c r="AA1336" s="41"/>
      <c r="AB1336" s="171" t="str" cm="1">
        <f t="array" ref="AB1336">IFERROR(IF(COUNTA('Detailed Inventory'!$B1336:$AA1336)=0,"",IF(AND($B1336="",$C1336=""),"Error: Missing Response in Column B or C",IF(OR($E1336="",$Q1336=""),"Error: Missing Response in Column E or Q",INDEX(SL_Class[Entire SL Classification],MATCH(SUMIFS(SL_Class[Unique ID],SL_Class[UpSys SL Material],I1336,SL_Class[UpSys Ever Previously Lead],H1336,SL_Class[DownCus SL Material],T1336),SL_Class[Unique ID],0),0)))),"Error: Invalid Column H, I, or T. Check spelling &amp; valid options (see dropdown)")</f>
        <v/>
      </c>
      <c r="AC1336" s="32"/>
      <c r="AD1336" s="31" t="b">
        <f t="shared" si="40"/>
        <v>0</v>
      </c>
      <c r="AE1336" s="31" t="b">
        <f t="shared" si="41"/>
        <v>0</v>
      </c>
    </row>
    <row r="1337" spans="1:31" ht="50.15" customHeight="1" x14ac:dyDescent="0.35">
      <c r="A1337" s="100">
        <v>1332</v>
      </c>
      <c r="B1337" s="53"/>
      <c r="C1337" s="41"/>
      <c r="D1337" s="54"/>
      <c r="E1337" s="53"/>
      <c r="F1337" s="41"/>
      <c r="G1337" s="41"/>
      <c r="H1337" s="53"/>
      <c r="I1337" s="55"/>
      <c r="J1337" s="41"/>
      <c r="K1337" s="41"/>
      <c r="L1337" s="56"/>
      <c r="M1337" s="41"/>
      <c r="N1337" s="41"/>
      <c r="O1337" s="41"/>
      <c r="P1337" s="41"/>
      <c r="Q1337" s="53"/>
      <c r="R1337" s="41"/>
      <c r="S1337" s="41"/>
      <c r="T1337" s="57"/>
      <c r="U1337" s="41"/>
      <c r="V1337" s="41"/>
      <c r="W1337" s="56"/>
      <c r="X1337" s="41"/>
      <c r="Y1337" s="58"/>
      <c r="Z1337" s="41"/>
      <c r="AA1337" s="41"/>
      <c r="AB1337" s="171" t="str" cm="1">
        <f t="array" ref="AB1337">IFERROR(IF(COUNTA('Detailed Inventory'!$B1337:$AA1337)=0,"",IF(AND($B1337="",$C1337=""),"Error: Missing Response in Column B or C",IF(OR($E1337="",$Q1337=""),"Error: Missing Response in Column E or Q",INDEX(SL_Class[Entire SL Classification],MATCH(SUMIFS(SL_Class[Unique ID],SL_Class[UpSys SL Material],I1337,SL_Class[UpSys Ever Previously Lead],H1337,SL_Class[DownCus SL Material],T1337),SL_Class[Unique ID],0),0)))),"Error: Invalid Column H, I, or T. Check spelling &amp; valid options (see dropdown)")</f>
        <v/>
      </c>
      <c r="AC1337" s="32"/>
      <c r="AD1337" s="31" t="b">
        <f t="shared" si="40"/>
        <v>0</v>
      </c>
      <c r="AE1337" s="31" t="b">
        <f t="shared" si="41"/>
        <v>0</v>
      </c>
    </row>
    <row r="1338" spans="1:31" ht="50.15" customHeight="1" x14ac:dyDescent="0.35">
      <c r="A1338" s="101">
        <v>1333</v>
      </c>
      <c r="B1338" s="53"/>
      <c r="C1338" s="41"/>
      <c r="D1338" s="54"/>
      <c r="E1338" s="53"/>
      <c r="F1338" s="41"/>
      <c r="G1338" s="41"/>
      <c r="H1338" s="53"/>
      <c r="I1338" s="55"/>
      <c r="J1338" s="41"/>
      <c r="K1338" s="41"/>
      <c r="L1338" s="56"/>
      <c r="M1338" s="41"/>
      <c r="N1338" s="41"/>
      <c r="O1338" s="41"/>
      <c r="P1338" s="41"/>
      <c r="Q1338" s="53"/>
      <c r="R1338" s="41"/>
      <c r="S1338" s="41"/>
      <c r="T1338" s="57"/>
      <c r="U1338" s="41"/>
      <c r="V1338" s="41"/>
      <c r="W1338" s="56"/>
      <c r="X1338" s="41"/>
      <c r="Y1338" s="58"/>
      <c r="Z1338" s="41"/>
      <c r="AA1338" s="41"/>
      <c r="AB1338" s="171" t="str" cm="1">
        <f t="array" ref="AB1338">IFERROR(IF(COUNTA('Detailed Inventory'!$B1338:$AA1338)=0,"",IF(AND($B1338="",$C1338=""),"Error: Missing Response in Column B or C",IF(OR($E1338="",$Q1338=""),"Error: Missing Response in Column E or Q",INDEX(SL_Class[Entire SL Classification],MATCH(SUMIFS(SL_Class[Unique ID],SL_Class[UpSys SL Material],I1338,SL_Class[UpSys Ever Previously Lead],H1338,SL_Class[DownCus SL Material],T1338),SL_Class[Unique ID],0),0)))),"Error: Invalid Column H, I, or T. Check spelling &amp; valid options (see dropdown)")</f>
        <v/>
      </c>
      <c r="AC1338" s="32"/>
      <c r="AD1338" s="31" t="b">
        <f t="shared" si="40"/>
        <v>0</v>
      </c>
      <c r="AE1338" s="31" t="b">
        <f t="shared" si="41"/>
        <v>0</v>
      </c>
    </row>
    <row r="1339" spans="1:31" ht="50.15" customHeight="1" x14ac:dyDescent="0.35">
      <c r="A1339" s="100">
        <v>1334</v>
      </c>
      <c r="B1339" s="53"/>
      <c r="C1339" s="41"/>
      <c r="D1339" s="54"/>
      <c r="E1339" s="53"/>
      <c r="F1339" s="41"/>
      <c r="G1339" s="41"/>
      <c r="H1339" s="53"/>
      <c r="I1339" s="55"/>
      <c r="J1339" s="41"/>
      <c r="K1339" s="41"/>
      <c r="L1339" s="56"/>
      <c r="M1339" s="41"/>
      <c r="N1339" s="41"/>
      <c r="O1339" s="41"/>
      <c r="P1339" s="41"/>
      <c r="Q1339" s="53"/>
      <c r="R1339" s="41"/>
      <c r="S1339" s="41"/>
      <c r="T1339" s="57"/>
      <c r="U1339" s="41"/>
      <c r="V1339" s="41"/>
      <c r="W1339" s="56"/>
      <c r="X1339" s="41"/>
      <c r="Y1339" s="58"/>
      <c r="Z1339" s="41"/>
      <c r="AA1339" s="41"/>
      <c r="AB1339" s="171" t="str" cm="1">
        <f t="array" ref="AB1339">IFERROR(IF(COUNTA('Detailed Inventory'!$B1339:$AA1339)=0,"",IF(AND($B1339="",$C1339=""),"Error: Missing Response in Column B or C",IF(OR($E1339="",$Q1339=""),"Error: Missing Response in Column E or Q",INDEX(SL_Class[Entire SL Classification],MATCH(SUMIFS(SL_Class[Unique ID],SL_Class[UpSys SL Material],I1339,SL_Class[UpSys Ever Previously Lead],H1339,SL_Class[DownCus SL Material],T1339),SL_Class[Unique ID],0),0)))),"Error: Invalid Column H, I, or T. Check spelling &amp; valid options (see dropdown)")</f>
        <v/>
      </c>
      <c r="AC1339" s="32"/>
      <c r="AD1339" s="31" t="b">
        <f t="shared" si="40"/>
        <v>0</v>
      </c>
      <c r="AE1339" s="31" t="b">
        <f t="shared" si="41"/>
        <v>0</v>
      </c>
    </row>
    <row r="1340" spans="1:31" ht="50.15" customHeight="1" x14ac:dyDescent="0.35">
      <c r="A1340" s="101">
        <v>1335</v>
      </c>
      <c r="B1340" s="53"/>
      <c r="C1340" s="41"/>
      <c r="D1340" s="54"/>
      <c r="E1340" s="53"/>
      <c r="F1340" s="41"/>
      <c r="G1340" s="41"/>
      <c r="H1340" s="53"/>
      <c r="I1340" s="55"/>
      <c r="J1340" s="41"/>
      <c r="K1340" s="41"/>
      <c r="L1340" s="56"/>
      <c r="M1340" s="41"/>
      <c r="N1340" s="41"/>
      <c r="O1340" s="41"/>
      <c r="P1340" s="41"/>
      <c r="Q1340" s="53"/>
      <c r="R1340" s="41"/>
      <c r="S1340" s="41"/>
      <c r="T1340" s="57"/>
      <c r="U1340" s="41"/>
      <c r="V1340" s="41"/>
      <c r="W1340" s="56"/>
      <c r="X1340" s="41"/>
      <c r="Y1340" s="58"/>
      <c r="Z1340" s="41"/>
      <c r="AA1340" s="41"/>
      <c r="AB1340" s="171" t="str" cm="1">
        <f t="array" ref="AB1340">IFERROR(IF(COUNTA('Detailed Inventory'!$B1340:$AA1340)=0,"",IF(AND($B1340="",$C1340=""),"Error: Missing Response in Column B or C",IF(OR($E1340="",$Q1340=""),"Error: Missing Response in Column E or Q",INDEX(SL_Class[Entire SL Classification],MATCH(SUMIFS(SL_Class[Unique ID],SL_Class[UpSys SL Material],I1340,SL_Class[UpSys Ever Previously Lead],H1340,SL_Class[DownCus SL Material],T1340),SL_Class[Unique ID],0),0)))),"Error: Invalid Column H, I, or T. Check spelling &amp; valid options (see dropdown)")</f>
        <v/>
      </c>
      <c r="AC1340" s="32"/>
      <c r="AD1340" s="31" t="b">
        <f t="shared" si="40"/>
        <v>0</v>
      </c>
      <c r="AE1340" s="31" t="b">
        <f t="shared" si="41"/>
        <v>0</v>
      </c>
    </row>
    <row r="1341" spans="1:31" ht="50.15" customHeight="1" x14ac:dyDescent="0.35">
      <c r="A1341" s="100">
        <v>1336</v>
      </c>
      <c r="B1341" s="53"/>
      <c r="C1341" s="41"/>
      <c r="D1341" s="54"/>
      <c r="E1341" s="53"/>
      <c r="F1341" s="41"/>
      <c r="G1341" s="41"/>
      <c r="H1341" s="53"/>
      <c r="I1341" s="55"/>
      <c r="J1341" s="41"/>
      <c r="K1341" s="41"/>
      <c r="L1341" s="56"/>
      <c r="M1341" s="41"/>
      <c r="N1341" s="41"/>
      <c r="O1341" s="41"/>
      <c r="P1341" s="41"/>
      <c r="Q1341" s="53"/>
      <c r="R1341" s="41"/>
      <c r="S1341" s="41"/>
      <c r="T1341" s="57"/>
      <c r="U1341" s="41"/>
      <c r="V1341" s="41"/>
      <c r="W1341" s="56"/>
      <c r="X1341" s="41"/>
      <c r="Y1341" s="58"/>
      <c r="Z1341" s="41"/>
      <c r="AA1341" s="41"/>
      <c r="AB1341" s="171" t="str" cm="1">
        <f t="array" ref="AB1341">IFERROR(IF(COUNTA('Detailed Inventory'!$B1341:$AA1341)=0,"",IF(AND($B1341="",$C1341=""),"Error: Missing Response in Column B or C",IF(OR($E1341="",$Q1341=""),"Error: Missing Response in Column E or Q",INDEX(SL_Class[Entire SL Classification],MATCH(SUMIFS(SL_Class[Unique ID],SL_Class[UpSys SL Material],I1341,SL_Class[UpSys Ever Previously Lead],H1341,SL_Class[DownCus SL Material],T1341),SL_Class[Unique ID],0),0)))),"Error: Invalid Column H, I, or T. Check spelling &amp; valid options (see dropdown)")</f>
        <v/>
      </c>
      <c r="AC1341" s="32"/>
      <c r="AD1341" s="31" t="b">
        <f t="shared" si="40"/>
        <v>0</v>
      </c>
      <c r="AE1341" s="31" t="b">
        <f t="shared" si="41"/>
        <v>0</v>
      </c>
    </row>
    <row r="1342" spans="1:31" ht="50.15" customHeight="1" x14ac:dyDescent="0.35">
      <c r="A1342" s="101">
        <v>1337</v>
      </c>
      <c r="B1342" s="53"/>
      <c r="C1342" s="41"/>
      <c r="D1342" s="54"/>
      <c r="E1342" s="53"/>
      <c r="F1342" s="41"/>
      <c r="G1342" s="41"/>
      <c r="H1342" s="53"/>
      <c r="I1342" s="55"/>
      <c r="J1342" s="41"/>
      <c r="K1342" s="41"/>
      <c r="L1342" s="56"/>
      <c r="M1342" s="41"/>
      <c r="N1342" s="41"/>
      <c r="O1342" s="41"/>
      <c r="P1342" s="41"/>
      <c r="Q1342" s="53"/>
      <c r="R1342" s="41"/>
      <c r="S1342" s="41"/>
      <c r="T1342" s="57"/>
      <c r="U1342" s="41"/>
      <c r="V1342" s="41"/>
      <c r="W1342" s="56"/>
      <c r="X1342" s="41"/>
      <c r="Y1342" s="58"/>
      <c r="Z1342" s="41"/>
      <c r="AA1342" s="41"/>
      <c r="AB1342" s="171" t="str" cm="1">
        <f t="array" ref="AB1342">IFERROR(IF(COUNTA('Detailed Inventory'!$B1342:$AA1342)=0,"",IF(AND($B1342="",$C1342=""),"Error: Missing Response in Column B or C",IF(OR($E1342="",$Q1342=""),"Error: Missing Response in Column E or Q",INDEX(SL_Class[Entire SL Classification],MATCH(SUMIFS(SL_Class[Unique ID],SL_Class[UpSys SL Material],I1342,SL_Class[UpSys Ever Previously Lead],H1342,SL_Class[DownCus SL Material],T1342),SL_Class[Unique ID],0),0)))),"Error: Invalid Column H, I, or T. Check spelling &amp; valid options (see dropdown)")</f>
        <v/>
      </c>
      <c r="AC1342" s="32"/>
      <c r="AD1342" s="31" t="b">
        <f t="shared" si="40"/>
        <v>0</v>
      </c>
      <c r="AE1342" s="31" t="b">
        <f t="shared" si="41"/>
        <v>0</v>
      </c>
    </row>
    <row r="1343" spans="1:31" ht="50.15" customHeight="1" x14ac:dyDescent="0.35">
      <c r="A1343" s="100">
        <v>1338</v>
      </c>
      <c r="B1343" s="53"/>
      <c r="C1343" s="41"/>
      <c r="D1343" s="54"/>
      <c r="E1343" s="53"/>
      <c r="F1343" s="41"/>
      <c r="G1343" s="41"/>
      <c r="H1343" s="53"/>
      <c r="I1343" s="55"/>
      <c r="J1343" s="41"/>
      <c r="K1343" s="41"/>
      <c r="L1343" s="56"/>
      <c r="M1343" s="41"/>
      <c r="N1343" s="41"/>
      <c r="O1343" s="41"/>
      <c r="P1343" s="41"/>
      <c r="Q1343" s="53"/>
      <c r="R1343" s="41"/>
      <c r="S1343" s="41"/>
      <c r="T1343" s="57"/>
      <c r="U1343" s="41"/>
      <c r="V1343" s="41"/>
      <c r="W1343" s="56"/>
      <c r="X1343" s="41"/>
      <c r="Y1343" s="58"/>
      <c r="Z1343" s="41"/>
      <c r="AA1343" s="41"/>
      <c r="AB1343" s="171" t="str" cm="1">
        <f t="array" ref="AB1343">IFERROR(IF(COUNTA('Detailed Inventory'!$B1343:$AA1343)=0,"",IF(AND($B1343="",$C1343=""),"Error: Missing Response in Column B or C",IF(OR($E1343="",$Q1343=""),"Error: Missing Response in Column E or Q",INDEX(SL_Class[Entire SL Classification],MATCH(SUMIFS(SL_Class[Unique ID],SL_Class[UpSys SL Material],I1343,SL_Class[UpSys Ever Previously Lead],H1343,SL_Class[DownCus SL Material],T1343),SL_Class[Unique ID],0),0)))),"Error: Invalid Column H, I, or T. Check spelling &amp; valid options (see dropdown)")</f>
        <v/>
      </c>
      <c r="AC1343" s="32"/>
      <c r="AD1343" s="31" t="b">
        <f t="shared" si="40"/>
        <v>0</v>
      </c>
      <c r="AE1343" s="31" t="b">
        <f t="shared" si="41"/>
        <v>0</v>
      </c>
    </row>
    <row r="1344" spans="1:31" ht="50.15" customHeight="1" x14ac:dyDescent="0.35">
      <c r="A1344" s="101">
        <v>1339</v>
      </c>
      <c r="B1344" s="53"/>
      <c r="C1344" s="41"/>
      <c r="D1344" s="54"/>
      <c r="E1344" s="53"/>
      <c r="F1344" s="41"/>
      <c r="G1344" s="41"/>
      <c r="H1344" s="53"/>
      <c r="I1344" s="55"/>
      <c r="J1344" s="41"/>
      <c r="K1344" s="41"/>
      <c r="L1344" s="56"/>
      <c r="M1344" s="41"/>
      <c r="N1344" s="41"/>
      <c r="O1344" s="41"/>
      <c r="P1344" s="41"/>
      <c r="Q1344" s="53"/>
      <c r="R1344" s="41"/>
      <c r="S1344" s="41"/>
      <c r="T1344" s="57"/>
      <c r="U1344" s="41"/>
      <c r="V1344" s="41"/>
      <c r="W1344" s="56"/>
      <c r="X1344" s="41"/>
      <c r="Y1344" s="58"/>
      <c r="Z1344" s="41"/>
      <c r="AA1344" s="41"/>
      <c r="AB1344" s="171" t="str" cm="1">
        <f t="array" ref="AB1344">IFERROR(IF(COUNTA('Detailed Inventory'!$B1344:$AA1344)=0,"",IF(AND($B1344="",$C1344=""),"Error: Missing Response in Column B or C",IF(OR($E1344="",$Q1344=""),"Error: Missing Response in Column E or Q",INDEX(SL_Class[Entire SL Classification],MATCH(SUMIFS(SL_Class[Unique ID],SL_Class[UpSys SL Material],I1344,SL_Class[UpSys Ever Previously Lead],H1344,SL_Class[DownCus SL Material],T1344),SL_Class[Unique ID],0),0)))),"Error: Invalid Column H, I, or T. Check spelling &amp; valid options (see dropdown)")</f>
        <v/>
      </c>
      <c r="AC1344" s="32"/>
      <c r="AD1344" s="31" t="b">
        <f t="shared" si="40"/>
        <v>0</v>
      </c>
      <c r="AE1344" s="31" t="b">
        <f t="shared" si="41"/>
        <v>0</v>
      </c>
    </row>
    <row r="1345" spans="1:31" ht="50.15" customHeight="1" x14ac:dyDescent="0.35">
      <c r="A1345" s="100">
        <v>1340</v>
      </c>
      <c r="B1345" s="53"/>
      <c r="C1345" s="41"/>
      <c r="D1345" s="54"/>
      <c r="E1345" s="53"/>
      <c r="F1345" s="41"/>
      <c r="G1345" s="41"/>
      <c r="H1345" s="53"/>
      <c r="I1345" s="55"/>
      <c r="J1345" s="41"/>
      <c r="K1345" s="41"/>
      <c r="L1345" s="56"/>
      <c r="M1345" s="41"/>
      <c r="N1345" s="41"/>
      <c r="O1345" s="41"/>
      <c r="P1345" s="41"/>
      <c r="Q1345" s="53"/>
      <c r="R1345" s="41"/>
      <c r="S1345" s="41"/>
      <c r="T1345" s="57"/>
      <c r="U1345" s="41"/>
      <c r="V1345" s="41"/>
      <c r="W1345" s="56"/>
      <c r="X1345" s="41"/>
      <c r="Y1345" s="58"/>
      <c r="Z1345" s="41"/>
      <c r="AA1345" s="41"/>
      <c r="AB1345" s="171" t="str" cm="1">
        <f t="array" ref="AB1345">IFERROR(IF(COUNTA('Detailed Inventory'!$B1345:$AA1345)=0,"",IF(AND($B1345="",$C1345=""),"Error: Missing Response in Column B or C",IF(OR($E1345="",$Q1345=""),"Error: Missing Response in Column E or Q",INDEX(SL_Class[Entire SL Classification],MATCH(SUMIFS(SL_Class[Unique ID],SL_Class[UpSys SL Material],I1345,SL_Class[UpSys Ever Previously Lead],H1345,SL_Class[DownCus SL Material],T1345),SL_Class[Unique ID],0),0)))),"Error: Invalid Column H, I, or T. Check spelling &amp; valid options (see dropdown)")</f>
        <v/>
      </c>
      <c r="AC1345" s="32"/>
      <c r="AD1345" s="31" t="b">
        <f t="shared" si="40"/>
        <v>0</v>
      </c>
      <c r="AE1345" s="31" t="b">
        <f t="shared" si="41"/>
        <v>0</v>
      </c>
    </row>
    <row r="1346" spans="1:31" ht="50.15" customHeight="1" x14ac:dyDescent="0.35">
      <c r="A1346" s="101">
        <v>1341</v>
      </c>
      <c r="B1346" s="53"/>
      <c r="C1346" s="41"/>
      <c r="D1346" s="54"/>
      <c r="E1346" s="53"/>
      <c r="F1346" s="41"/>
      <c r="G1346" s="41"/>
      <c r="H1346" s="53"/>
      <c r="I1346" s="55"/>
      <c r="J1346" s="41"/>
      <c r="K1346" s="41"/>
      <c r="L1346" s="56"/>
      <c r="M1346" s="41"/>
      <c r="N1346" s="41"/>
      <c r="O1346" s="41"/>
      <c r="P1346" s="41"/>
      <c r="Q1346" s="53"/>
      <c r="R1346" s="41"/>
      <c r="S1346" s="41"/>
      <c r="T1346" s="57"/>
      <c r="U1346" s="41"/>
      <c r="V1346" s="41"/>
      <c r="W1346" s="56"/>
      <c r="X1346" s="41"/>
      <c r="Y1346" s="58"/>
      <c r="Z1346" s="41"/>
      <c r="AA1346" s="41"/>
      <c r="AB1346" s="171" t="str" cm="1">
        <f t="array" ref="AB1346">IFERROR(IF(COUNTA('Detailed Inventory'!$B1346:$AA1346)=0,"",IF(AND($B1346="",$C1346=""),"Error: Missing Response in Column B or C",IF(OR($E1346="",$Q1346=""),"Error: Missing Response in Column E or Q",INDEX(SL_Class[Entire SL Classification],MATCH(SUMIFS(SL_Class[Unique ID],SL_Class[UpSys SL Material],I1346,SL_Class[UpSys Ever Previously Lead],H1346,SL_Class[DownCus SL Material],T1346),SL_Class[Unique ID],0),0)))),"Error: Invalid Column H, I, or T. Check spelling &amp; valid options (see dropdown)")</f>
        <v/>
      </c>
      <c r="AC1346" s="32"/>
      <c r="AD1346" s="31" t="b">
        <f t="shared" si="40"/>
        <v>0</v>
      </c>
      <c r="AE1346" s="31" t="b">
        <f t="shared" si="41"/>
        <v>0</v>
      </c>
    </row>
    <row r="1347" spans="1:31" ht="50.15" customHeight="1" x14ac:dyDescent="0.35">
      <c r="A1347" s="100">
        <v>1342</v>
      </c>
      <c r="B1347" s="53"/>
      <c r="C1347" s="41"/>
      <c r="D1347" s="54"/>
      <c r="E1347" s="53"/>
      <c r="F1347" s="41"/>
      <c r="G1347" s="41"/>
      <c r="H1347" s="53"/>
      <c r="I1347" s="55"/>
      <c r="J1347" s="41"/>
      <c r="K1347" s="41"/>
      <c r="L1347" s="56"/>
      <c r="M1347" s="41"/>
      <c r="N1347" s="41"/>
      <c r="O1347" s="41"/>
      <c r="P1347" s="41"/>
      <c r="Q1347" s="53"/>
      <c r="R1347" s="41"/>
      <c r="S1347" s="41"/>
      <c r="T1347" s="57"/>
      <c r="U1347" s="41"/>
      <c r="V1347" s="41"/>
      <c r="W1347" s="56"/>
      <c r="X1347" s="41"/>
      <c r="Y1347" s="58"/>
      <c r="Z1347" s="41"/>
      <c r="AA1347" s="41"/>
      <c r="AB1347" s="171" t="str" cm="1">
        <f t="array" ref="AB1347">IFERROR(IF(COUNTA('Detailed Inventory'!$B1347:$AA1347)=0,"",IF(AND($B1347="",$C1347=""),"Error: Missing Response in Column B or C",IF(OR($E1347="",$Q1347=""),"Error: Missing Response in Column E or Q",INDEX(SL_Class[Entire SL Classification],MATCH(SUMIFS(SL_Class[Unique ID],SL_Class[UpSys SL Material],I1347,SL_Class[UpSys Ever Previously Lead],H1347,SL_Class[DownCus SL Material],T1347),SL_Class[Unique ID],0),0)))),"Error: Invalid Column H, I, or T. Check spelling &amp; valid options (see dropdown)")</f>
        <v/>
      </c>
      <c r="AC1347" s="32"/>
      <c r="AD1347" s="31" t="b">
        <f t="shared" si="40"/>
        <v>0</v>
      </c>
      <c r="AE1347" s="31" t="b">
        <f t="shared" si="41"/>
        <v>0</v>
      </c>
    </row>
    <row r="1348" spans="1:31" ht="50.15" customHeight="1" x14ac:dyDescent="0.35">
      <c r="A1348" s="101">
        <v>1343</v>
      </c>
      <c r="B1348" s="53"/>
      <c r="C1348" s="41"/>
      <c r="D1348" s="54"/>
      <c r="E1348" s="53"/>
      <c r="F1348" s="41"/>
      <c r="G1348" s="41"/>
      <c r="H1348" s="53"/>
      <c r="I1348" s="55"/>
      <c r="J1348" s="41"/>
      <c r="K1348" s="41"/>
      <c r="L1348" s="56"/>
      <c r="M1348" s="41"/>
      <c r="N1348" s="41"/>
      <c r="O1348" s="41"/>
      <c r="P1348" s="41"/>
      <c r="Q1348" s="53"/>
      <c r="R1348" s="41"/>
      <c r="S1348" s="41"/>
      <c r="T1348" s="57"/>
      <c r="U1348" s="41"/>
      <c r="V1348" s="41"/>
      <c r="W1348" s="56"/>
      <c r="X1348" s="41"/>
      <c r="Y1348" s="58"/>
      <c r="Z1348" s="41"/>
      <c r="AA1348" s="41"/>
      <c r="AB1348" s="171" t="str" cm="1">
        <f t="array" ref="AB1348">IFERROR(IF(COUNTA('Detailed Inventory'!$B1348:$AA1348)=0,"",IF(AND($B1348="",$C1348=""),"Error: Missing Response in Column B or C",IF(OR($E1348="",$Q1348=""),"Error: Missing Response in Column E or Q",INDEX(SL_Class[Entire SL Classification],MATCH(SUMIFS(SL_Class[Unique ID],SL_Class[UpSys SL Material],I1348,SL_Class[UpSys Ever Previously Lead],H1348,SL_Class[DownCus SL Material],T1348),SL_Class[Unique ID],0),0)))),"Error: Invalid Column H, I, or T. Check spelling &amp; valid options (see dropdown)")</f>
        <v/>
      </c>
      <c r="AC1348" s="32"/>
      <c r="AD1348" s="31" t="b">
        <f t="shared" si="40"/>
        <v>0</v>
      </c>
      <c r="AE1348" s="31" t="b">
        <f t="shared" si="41"/>
        <v>0</v>
      </c>
    </row>
    <row r="1349" spans="1:31" ht="50.15" customHeight="1" x14ac:dyDescent="0.35">
      <c r="A1349" s="100">
        <v>1344</v>
      </c>
      <c r="B1349" s="53"/>
      <c r="C1349" s="41"/>
      <c r="D1349" s="54"/>
      <c r="E1349" s="53"/>
      <c r="F1349" s="41"/>
      <c r="G1349" s="41"/>
      <c r="H1349" s="53"/>
      <c r="I1349" s="55"/>
      <c r="J1349" s="41"/>
      <c r="K1349" s="41"/>
      <c r="L1349" s="56"/>
      <c r="M1349" s="41"/>
      <c r="N1349" s="41"/>
      <c r="O1349" s="41"/>
      <c r="P1349" s="41"/>
      <c r="Q1349" s="53"/>
      <c r="R1349" s="41"/>
      <c r="S1349" s="41"/>
      <c r="T1349" s="57"/>
      <c r="U1349" s="41"/>
      <c r="V1349" s="41"/>
      <c r="W1349" s="56"/>
      <c r="X1349" s="41"/>
      <c r="Y1349" s="58"/>
      <c r="Z1349" s="41"/>
      <c r="AA1349" s="41"/>
      <c r="AB1349" s="171" t="str" cm="1">
        <f t="array" ref="AB1349">IFERROR(IF(COUNTA('Detailed Inventory'!$B1349:$AA1349)=0,"",IF(AND($B1349="",$C1349=""),"Error: Missing Response in Column B or C",IF(OR($E1349="",$Q1349=""),"Error: Missing Response in Column E or Q",INDEX(SL_Class[Entire SL Classification],MATCH(SUMIFS(SL_Class[Unique ID],SL_Class[UpSys SL Material],I1349,SL_Class[UpSys Ever Previously Lead],H1349,SL_Class[DownCus SL Material],T1349),SL_Class[Unique ID],0),0)))),"Error: Invalid Column H, I, or T. Check spelling &amp; valid options (see dropdown)")</f>
        <v/>
      </c>
      <c r="AC1349" s="32"/>
      <c r="AD1349" s="31" t="b">
        <f t="shared" si="40"/>
        <v>0</v>
      </c>
      <c r="AE1349" s="31" t="b">
        <f t="shared" si="41"/>
        <v>0</v>
      </c>
    </row>
    <row r="1350" spans="1:31" ht="50.15" customHeight="1" x14ac:dyDescent="0.35">
      <c r="A1350" s="101">
        <v>1345</v>
      </c>
      <c r="B1350" s="53"/>
      <c r="C1350" s="41"/>
      <c r="D1350" s="54"/>
      <c r="E1350" s="53"/>
      <c r="F1350" s="41"/>
      <c r="G1350" s="41"/>
      <c r="H1350" s="53"/>
      <c r="I1350" s="55"/>
      <c r="J1350" s="41"/>
      <c r="K1350" s="41"/>
      <c r="L1350" s="56"/>
      <c r="M1350" s="41"/>
      <c r="N1350" s="41"/>
      <c r="O1350" s="41"/>
      <c r="P1350" s="41"/>
      <c r="Q1350" s="53"/>
      <c r="R1350" s="41"/>
      <c r="S1350" s="41"/>
      <c r="T1350" s="57"/>
      <c r="U1350" s="41"/>
      <c r="V1350" s="41"/>
      <c r="W1350" s="56"/>
      <c r="X1350" s="41"/>
      <c r="Y1350" s="58"/>
      <c r="Z1350" s="41"/>
      <c r="AA1350" s="41"/>
      <c r="AB1350" s="171" t="str" cm="1">
        <f t="array" ref="AB1350">IFERROR(IF(COUNTA('Detailed Inventory'!$B1350:$AA1350)=0,"",IF(AND($B1350="",$C1350=""),"Error: Missing Response in Column B or C",IF(OR($E1350="",$Q1350=""),"Error: Missing Response in Column E or Q",INDEX(SL_Class[Entire SL Classification],MATCH(SUMIFS(SL_Class[Unique ID],SL_Class[UpSys SL Material],I1350,SL_Class[UpSys Ever Previously Lead],H1350,SL_Class[DownCus SL Material],T1350),SL_Class[Unique ID],0),0)))),"Error: Invalid Column H, I, or T. Check spelling &amp; valid options (see dropdown)")</f>
        <v/>
      </c>
      <c r="AC1350" s="32"/>
      <c r="AD1350" s="31" t="b">
        <f t="shared" ref="AD1350:AD1413" si="42">COUNTIFS($B$6:$B$5005,"&lt;&gt;0",$B$6:$B$5005,"&lt;&gt;",$B$6:$B$5005,B1350)&gt;1</f>
        <v>0</v>
      </c>
      <c r="AE1350" s="31" t="b">
        <f t="shared" ref="AE1350:AE1413" si="43">COUNTIFS($C$6:$C$5005,"&lt;&gt;0",$C$6:$C$5005,"&lt;&gt;",$C$6:$C$5005,C1350)&gt;1</f>
        <v>0</v>
      </c>
    </row>
    <row r="1351" spans="1:31" ht="50.15" customHeight="1" x14ac:dyDescent="0.35">
      <c r="A1351" s="100">
        <v>1346</v>
      </c>
      <c r="B1351" s="53"/>
      <c r="C1351" s="41"/>
      <c r="D1351" s="54"/>
      <c r="E1351" s="53"/>
      <c r="F1351" s="41"/>
      <c r="G1351" s="41"/>
      <c r="H1351" s="53"/>
      <c r="I1351" s="55"/>
      <c r="J1351" s="41"/>
      <c r="K1351" s="41"/>
      <c r="L1351" s="56"/>
      <c r="M1351" s="41"/>
      <c r="N1351" s="41"/>
      <c r="O1351" s="41"/>
      <c r="P1351" s="41"/>
      <c r="Q1351" s="53"/>
      <c r="R1351" s="41"/>
      <c r="S1351" s="41"/>
      <c r="T1351" s="57"/>
      <c r="U1351" s="41"/>
      <c r="V1351" s="41"/>
      <c r="W1351" s="56"/>
      <c r="X1351" s="41"/>
      <c r="Y1351" s="58"/>
      <c r="Z1351" s="41"/>
      <c r="AA1351" s="41"/>
      <c r="AB1351" s="171" t="str" cm="1">
        <f t="array" ref="AB1351">IFERROR(IF(COUNTA('Detailed Inventory'!$B1351:$AA1351)=0,"",IF(AND($B1351="",$C1351=""),"Error: Missing Response in Column B or C",IF(OR($E1351="",$Q1351=""),"Error: Missing Response in Column E or Q",INDEX(SL_Class[Entire SL Classification],MATCH(SUMIFS(SL_Class[Unique ID],SL_Class[UpSys SL Material],I1351,SL_Class[UpSys Ever Previously Lead],H1351,SL_Class[DownCus SL Material],T1351),SL_Class[Unique ID],0),0)))),"Error: Invalid Column H, I, or T. Check spelling &amp; valid options (see dropdown)")</f>
        <v/>
      </c>
      <c r="AC1351" s="32"/>
      <c r="AD1351" s="31" t="b">
        <f t="shared" si="42"/>
        <v>0</v>
      </c>
      <c r="AE1351" s="31" t="b">
        <f t="shared" si="43"/>
        <v>0</v>
      </c>
    </row>
    <row r="1352" spans="1:31" ht="50.15" customHeight="1" x14ac:dyDescent="0.35">
      <c r="A1352" s="101">
        <v>1347</v>
      </c>
      <c r="B1352" s="53"/>
      <c r="C1352" s="41"/>
      <c r="D1352" s="54"/>
      <c r="E1352" s="53"/>
      <c r="F1352" s="41"/>
      <c r="G1352" s="41"/>
      <c r="H1352" s="53"/>
      <c r="I1352" s="55"/>
      <c r="J1352" s="41"/>
      <c r="K1352" s="41"/>
      <c r="L1352" s="56"/>
      <c r="M1352" s="41"/>
      <c r="N1352" s="41"/>
      <c r="O1352" s="41"/>
      <c r="P1352" s="41"/>
      <c r="Q1352" s="53"/>
      <c r="R1352" s="41"/>
      <c r="S1352" s="41"/>
      <c r="T1352" s="57"/>
      <c r="U1352" s="41"/>
      <c r="V1352" s="41"/>
      <c r="W1352" s="56"/>
      <c r="X1352" s="41"/>
      <c r="Y1352" s="58"/>
      <c r="Z1352" s="41"/>
      <c r="AA1352" s="41"/>
      <c r="AB1352" s="171" t="str" cm="1">
        <f t="array" ref="AB1352">IFERROR(IF(COUNTA('Detailed Inventory'!$B1352:$AA1352)=0,"",IF(AND($B1352="",$C1352=""),"Error: Missing Response in Column B or C",IF(OR($E1352="",$Q1352=""),"Error: Missing Response in Column E or Q",INDEX(SL_Class[Entire SL Classification],MATCH(SUMIFS(SL_Class[Unique ID],SL_Class[UpSys SL Material],I1352,SL_Class[UpSys Ever Previously Lead],H1352,SL_Class[DownCus SL Material],T1352),SL_Class[Unique ID],0),0)))),"Error: Invalid Column H, I, or T. Check spelling &amp; valid options (see dropdown)")</f>
        <v/>
      </c>
      <c r="AC1352" s="32"/>
      <c r="AD1352" s="31" t="b">
        <f t="shared" si="42"/>
        <v>0</v>
      </c>
      <c r="AE1352" s="31" t="b">
        <f t="shared" si="43"/>
        <v>0</v>
      </c>
    </row>
    <row r="1353" spans="1:31" ht="50.15" customHeight="1" x14ac:dyDescent="0.35">
      <c r="A1353" s="100">
        <v>1348</v>
      </c>
      <c r="B1353" s="53"/>
      <c r="C1353" s="41"/>
      <c r="D1353" s="54"/>
      <c r="E1353" s="53"/>
      <c r="F1353" s="41"/>
      <c r="G1353" s="41"/>
      <c r="H1353" s="53"/>
      <c r="I1353" s="55"/>
      <c r="J1353" s="41"/>
      <c r="K1353" s="41"/>
      <c r="L1353" s="56"/>
      <c r="M1353" s="41"/>
      <c r="N1353" s="41"/>
      <c r="O1353" s="41"/>
      <c r="P1353" s="41"/>
      <c r="Q1353" s="53"/>
      <c r="R1353" s="41"/>
      <c r="S1353" s="41"/>
      <c r="T1353" s="57"/>
      <c r="U1353" s="41"/>
      <c r="V1353" s="41"/>
      <c r="W1353" s="56"/>
      <c r="X1353" s="41"/>
      <c r="Y1353" s="58"/>
      <c r="Z1353" s="41"/>
      <c r="AA1353" s="41"/>
      <c r="AB1353" s="171" t="str" cm="1">
        <f t="array" ref="AB1353">IFERROR(IF(COUNTA('Detailed Inventory'!$B1353:$AA1353)=0,"",IF(AND($B1353="",$C1353=""),"Error: Missing Response in Column B or C",IF(OR($E1353="",$Q1353=""),"Error: Missing Response in Column E or Q",INDEX(SL_Class[Entire SL Classification],MATCH(SUMIFS(SL_Class[Unique ID],SL_Class[UpSys SL Material],I1353,SL_Class[UpSys Ever Previously Lead],H1353,SL_Class[DownCus SL Material],T1353),SL_Class[Unique ID],0),0)))),"Error: Invalid Column H, I, or T. Check spelling &amp; valid options (see dropdown)")</f>
        <v/>
      </c>
      <c r="AC1353" s="32"/>
      <c r="AD1353" s="31" t="b">
        <f t="shared" si="42"/>
        <v>0</v>
      </c>
      <c r="AE1353" s="31" t="b">
        <f t="shared" si="43"/>
        <v>0</v>
      </c>
    </row>
    <row r="1354" spans="1:31" ht="50.15" customHeight="1" x14ac:dyDescent="0.35">
      <c r="A1354" s="101">
        <v>1349</v>
      </c>
      <c r="B1354" s="53"/>
      <c r="C1354" s="41"/>
      <c r="D1354" s="54"/>
      <c r="E1354" s="53"/>
      <c r="F1354" s="41"/>
      <c r="G1354" s="41"/>
      <c r="H1354" s="53"/>
      <c r="I1354" s="55"/>
      <c r="J1354" s="41"/>
      <c r="K1354" s="41"/>
      <c r="L1354" s="56"/>
      <c r="M1354" s="41"/>
      <c r="N1354" s="41"/>
      <c r="O1354" s="41"/>
      <c r="P1354" s="41"/>
      <c r="Q1354" s="53"/>
      <c r="R1354" s="41"/>
      <c r="S1354" s="41"/>
      <c r="T1354" s="57"/>
      <c r="U1354" s="41"/>
      <c r="V1354" s="41"/>
      <c r="W1354" s="56"/>
      <c r="X1354" s="41"/>
      <c r="Y1354" s="58"/>
      <c r="Z1354" s="41"/>
      <c r="AA1354" s="41"/>
      <c r="AB1354" s="171" t="str" cm="1">
        <f t="array" ref="AB1354">IFERROR(IF(COUNTA('Detailed Inventory'!$B1354:$AA1354)=0,"",IF(AND($B1354="",$C1354=""),"Error: Missing Response in Column B or C",IF(OR($E1354="",$Q1354=""),"Error: Missing Response in Column E or Q",INDEX(SL_Class[Entire SL Classification],MATCH(SUMIFS(SL_Class[Unique ID],SL_Class[UpSys SL Material],I1354,SL_Class[UpSys Ever Previously Lead],H1354,SL_Class[DownCus SL Material],T1354),SL_Class[Unique ID],0),0)))),"Error: Invalid Column H, I, or T. Check spelling &amp; valid options (see dropdown)")</f>
        <v/>
      </c>
      <c r="AC1354" s="32"/>
      <c r="AD1354" s="31" t="b">
        <f t="shared" si="42"/>
        <v>0</v>
      </c>
      <c r="AE1354" s="31" t="b">
        <f t="shared" si="43"/>
        <v>0</v>
      </c>
    </row>
    <row r="1355" spans="1:31" ht="50.15" customHeight="1" x14ac:dyDescent="0.35">
      <c r="A1355" s="100">
        <v>1350</v>
      </c>
      <c r="B1355" s="53"/>
      <c r="C1355" s="41"/>
      <c r="D1355" s="54"/>
      <c r="E1355" s="53"/>
      <c r="F1355" s="41"/>
      <c r="G1355" s="41"/>
      <c r="H1355" s="53"/>
      <c r="I1355" s="55"/>
      <c r="J1355" s="41"/>
      <c r="K1355" s="41"/>
      <c r="L1355" s="56"/>
      <c r="M1355" s="41"/>
      <c r="N1355" s="41"/>
      <c r="O1355" s="41"/>
      <c r="P1355" s="41"/>
      <c r="Q1355" s="53"/>
      <c r="R1355" s="41"/>
      <c r="S1355" s="41"/>
      <c r="T1355" s="57"/>
      <c r="U1355" s="41"/>
      <c r="V1355" s="41"/>
      <c r="W1355" s="56"/>
      <c r="X1355" s="41"/>
      <c r="Y1355" s="58"/>
      <c r="Z1355" s="41"/>
      <c r="AA1355" s="41"/>
      <c r="AB1355" s="171" t="str" cm="1">
        <f t="array" ref="AB1355">IFERROR(IF(COUNTA('Detailed Inventory'!$B1355:$AA1355)=0,"",IF(AND($B1355="",$C1355=""),"Error: Missing Response in Column B or C",IF(OR($E1355="",$Q1355=""),"Error: Missing Response in Column E or Q",INDEX(SL_Class[Entire SL Classification],MATCH(SUMIFS(SL_Class[Unique ID],SL_Class[UpSys SL Material],I1355,SL_Class[UpSys Ever Previously Lead],H1355,SL_Class[DownCus SL Material],T1355),SL_Class[Unique ID],0),0)))),"Error: Invalid Column H, I, or T. Check spelling &amp; valid options (see dropdown)")</f>
        <v/>
      </c>
      <c r="AC1355" s="32"/>
      <c r="AD1355" s="31" t="b">
        <f t="shared" si="42"/>
        <v>0</v>
      </c>
      <c r="AE1355" s="31" t="b">
        <f t="shared" si="43"/>
        <v>0</v>
      </c>
    </row>
    <row r="1356" spans="1:31" ht="50.15" customHeight="1" x14ac:dyDescent="0.35">
      <c r="A1356" s="101">
        <v>1351</v>
      </c>
      <c r="B1356" s="53"/>
      <c r="C1356" s="41"/>
      <c r="D1356" s="54"/>
      <c r="E1356" s="53"/>
      <c r="F1356" s="41"/>
      <c r="G1356" s="41"/>
      <c r="H1356" s="53"/>
      <c r="I1356" s="55"/>
      <c r="J1356" s="41"/>
      <c r="K1356" s="41"/>
      <c r="L1356" s="56"/>
      <c r="M1356" s="41"/>
      <c r="N1356" s="41"/>
      <c r="O1356" s="41"/>
      <c r="P1356" s="41"/>
      <c r="Q1356" s="53"/>
      <c r="R1356" s="41"/>
      <c r="S1356" s="41"/>
      <c r="T1356" s="57"/>
      <c r="U1356" s="41"/>
      <c r="V1356" s="41"/>
      <c r="W1356" s="56"/>
      <c r="X1356" s="41"/>
      <c r="Y1356" s="58"/>
      <c r="Z1356" s="41"/>
      <c r="AA1356" s="41"/>
      <c r="AB1356" s="171" t="str" cm="1">
        <f t="array" ref="AB1356">IFERROR(IF(COUNTA('Detailed Inventory'!$B1356:$AA1356)=0,"",IF(AND($B1356="",$C1356=""),"Error: Missing Response in Column B or C",IF(OR($E1356="",$Q1356=""),"Error: Missing Response in Column E or Q",INDEX(SL_Class[Entire SL Classification],MATCH(SUMIFS(SL_Class[Unique ID],SL_Class[UpSys SL Material],I1356,SL_Class[UpSys Ever Previously Lead],H1356,SL_Class[DownCus SL Material],T1356),SL_Class[Unique ID],0),0)))),"Error: Invalid Column H, I, or T. Check spelling &amp; valid options (see dropdown)")</f>
        <v/>
      </c>
      <c r="AC1356" s="32"/>
      <c r="AD1356" s="31" t="b">
        <f t="shared" si="42"/>
        <v>0</v>
      </c>
      <c r="AE1356" s="31" t="b">
        <f t="shared" si="43"/>
        <v>0</v>
      </c>
    </row>
    <row r="1357" spans="1:31" ht="50.15" customHeight="1" x14ac:dyDescent="0.35">
      <c r="A1357" s="100">
        <v>1352</v>
      </c>
      <c r="B1357" s="53"/>
      <c r="C1357" s="41"/>
      <c r="D1357" s="54"/>
      <c r="E1357" s="53"/>
      <c r="F1357" s="41"/>
      <c r="G1357" s="41"/>
      <c r="H1357" s="53"/>
      <c r="I1357" s="55"/>
      <c r="J1357" s="41"/>
      <c r="K1357" s="41"/>
      <c r="L1357" s="56"/>
      <c r="M1357" s="41"/>
      <c r="N1357" s="41"/>
      <c r="O1357" s="41"/>
      <c r="P1357" s="41"/>
      <c r="Q1357" s="53"/>
      <c r="R1357" s="41"/>
      <c r="S1357" s="41"/>
      <c r="T1357" s="57"/>
      <c r="U1357" s="41"/>
      <c r="V1357" s="41"/>
      <c r="W1357" s="56"/>
      <c r="X1357" s="41"/>
      <c r="Y1357" s="58"/>
      <c r="Z1357" s="41"/>
      <c r="AA1357" s="41"/>
      <c r="AB1357" s="171" t="str" cm="1">
        <f t="array" ref="AB1357">IFERROR(IF(COUNTA('Detailed Inventory'!$B1357:$AA1357)=0,"",IF(AND($B1357="",$C1357=""),"Error: Missing Response in Column B or C",IF(OR($E1357="",$Q1357=""),"Error: Missing Response in Column E or Q",INDEX(SL_Class[Entire SL Classification],MATCH(SUMIFS(SL_Class[Unique ID],SL_Class[UpSys SL Material],I1357,SL_Class[UpSys Ever Previously Lead],H1357,SL_Class[DownCus SL Material],T1357),SL_Class[Unique ID],0),0)))),"Error: Invalid Column H, I, or T. Check spelling &amp; valid options (see dropdown)")</f>
        <v/>
      </c>
      <c r="AC1357" s="32"/>
      <c r="AD1357" s="31" t="b">
        <f t="shared" si="42"/>
        <v>0</v>
      </c>
      <c r="AE1357" s="31" t="b">
        <f t="shared" si="43"/>
        <v>0</v>
      </c>
    </row>
    <row r="1358" spans="1:31" ht="50.15" customHeight="1" x14ac:dyDescent="0.35">
      <c r="A1358" s="101">
        <v>1353</v>
      </c>
      <c r="B1358" s="53"/>
      <c r="C1358" s="41"/>
      <c r="D1358" s="54"/>
      <c r="E1358" s="53"/>
      <c r="F1358" s="41"/>
      <c r="G1358" s="41"/>
      <c r="H1358" s="53"/>
      <c r="I1358" s="55"/>
      <c r="J1358" s="41"/>
      <c r="K1358" s="41"/>
      <c r="L1358" s="56"/>
      <c r="M1358" s="41"/>
      <c r="N1358" s="41"/>
      <c r="O1358" s="41"/>
      <c r="P1358" s="41"/>
      <c r="Q1358" s="53"/>
      <c r="R1358" s="41"/>
      <c r="S1358" s="41"/>
      <c r="T1358" s="57"/>
      <c r="U1358" s="41"/>
      <c r="V1358" s="41"/>
      <c r="W1358" s="56"/>
      <c r="X1358" s="41"/>
      <c r="Y1358" s="58"/>
      <c r="Z1358" s="41"/>
      <c r="AA1358" s="41"/>
      <c r="AB1358" s="171" t="str" cm="1">
        <f t="array" ref="AB1358">IFERROR(IF(COUNTA('Detailed Inventory'!$B1358:$AA1358)=0,"",IF(AND($B1358="",$C1358=""),"Error: Missing Response in Column B or C",IF(OR($E1358="",$Q1358=""),"Error: Missing Response in Column E or Q",INDEX(SL_Class[Entire SL Classification],MATCH(SUMIFS(SL_Class[Unique ID],SL_Class[UpSys SL Material],I1358,SL_Class[UpSys Ever Previously Lead],H1358,SL_Class[DownCus SL Material],T1358),SL_Class[Unique ID],0),0)))),"Error: Invalid Column H, I, or T. Check spelling &amp; valid options (see dropdown)")</f>
        <v/>
      </c>
      <c r="AC1358" s="32"/>
      <c r="AD1358" s="31" t="b">
        <f t="shared" si="42"/>
        <v>0</v>
      </c>
      <c r="AE1358" s="31" t="b">
        <f t="shared" si="43"/>
        <v>0</v>
      </c>
    </row>
    <row r="1359" spans="1:31" ht="50.15" customHeight="1" x14ac:dyDescent="0.35">
      <c r="A1359" s="100">
        <v>1354</v>
      </c>
      <c r="B1359" s="53"/>
      <c r="C1359" s="41"/>
      <c r="D1359" s="54"/>
      <c r="E1359" s="53"/>
      <c r="F1359" s="41"/>
      <c r="G1359" s="41"/>
      <c r="H1359" s="53"/>
      <c r="I1359" s="55"/>
      <c r="J1359" s="41"/>
      <c r="K1359" s="41"/>
      <c r="L1359" s="56"/>
      <c r="M1359" s="41"/>
      <c r="N1359" s="41"/>
      <c r="O1359" s="41"/>
      <c r="P1359" s="41"/>
      <c r="Q1359" s="53"/>
      <c r="R1359" s="41"/>
      <c r="S1359" s="41"/>
      <c r="T1359" s="57"/>
      <c r="U1359" s="41"/>
      <c r="V1359" s="41"/>
      <c r="W1359" s="56"/>
      <c r="X1359" s="41"/>
      <c r="Y1359" s="58"/>
      <c r="Z1359" s="41"/>
      <c r="AA1359" s="41"/>
      <c r="AB1359" s="171" t="str" cm="1">
        <f t="array" ref="AB1359">IFERROR(IF(COUNTA('Detailed Inventory'!$B1359:$AA1359)=0,"",IF(AND($B1359="",$C1359=""),"Error: Missing Response in Column B or C",IF(OR($E1359="",$Q1359=""),"Error: Missing Response in Column E or Q",INDEX(SL_Class[Entire SL Classification],MATCH(SUMIFS(SL_Class[Unique ID],SL_Class[UpSys SL Material],I1359,SL_Class[UpSys Ever Previously Lead],H1359,SL_Class[DownCus SL Material],T1359),SL_Class[Unique ID],0),0)))),"Error: Invalid Column H, I, or T. Check spelling &amp; valid options (see dropdown)")</f>
        <v/>
      </c>
      <c r="AC1359" s="32"/>
      <c r="AD1359" s="31" t="b">
        <f t="shared" si="42"/>
        <v>0</v>
      </c>
      <c r="AE1359" s="31" t="b">
        <f t="shared" si="43"/>
        <v>0</v>
      </c>
    </row>
    <row r="1360" spans="1:31" ht="50.15" customHeight="1" x14ac:dyDescent="0.35">
      <c r="A1360" s="101">
        <v>1355</v>
      </c>
      <c r="B1360" s="53"/>
      <c r="C1360" s="41"/>
      <c r="D1360" s="54"/>
      <c r="E1360" s="53"/>
      <c r="F1360" s="41"/>
      <c r="G1360" s="41"/>
      <c r="H1360" s="53"/>
      <c r="I1360" s="55"/>
      <c r="J1360" s="41"/>
      <c r="K1360" s="41"/>
      <c r="L1360" s="56"/>
      <c r="M1360" s="41"/>
      <c r="N1360" s="41"/>
      <c r="O1360" s="41"/>
      <c r="P1360" s="41"/>
      <c r="Q1360" s="53"/>
      <c r="R1360" s="41"/>
      <c r="S1360" s="41"/>
      <c r="T1360" s="57"/>
      <c r="U1360" s="41"/>
      <c r="V1360" s="41"/>
      <c r="W1360" s="56"/>
      <c r="X1360" s="41"/>
      <c r="Y1360" s="58"/>
      <c r="Z1360" s="41"/>
      <c r="AA1360" s="41"/>
      <c r="AB1360" s="171" t="str" cm="1">
        <f t="array" ref="AB1360">IFERROR(IF(COUNTA('Detailed Inventory'!$B1360:$AA1360)=0,"",IF(AND($B1360="",$C1360=""),"Error: Missing Response in Column B or C",IF(OR($E1360="",$Q1360=""),"Error: Missing Response in Column E or Q",INDEX(SL_Class[Entire SL Classification],MATCH(SUMIFS(SL_Class[Unique ID],SL_Class[UpSys SL Material],I1360,SL_Class[UpSys Ever Previously Lead],H1360,SL_Class[DownCus SL Material],T1360),SL_Class[Unique ID],0),0)))),"Error: Invalid Column H, I, or T. Check spelling &amp; valid options (see dropdown)")</f>
        <v/>
      </c>
      <c r="AC1360" s="32"/>
      <c r="AD1360" s="31" t="b">
        <f t="shared" si="42"/>
        <v>0</v>
      </c>
      <c r="AE1360" s="31" t="b">
        <f t="shared" si="43"/>
        <v>0</v>
      </c>
    </row>
    <row r="1361" spans="1:31" ht="50.15" customHeight="1" x14ac:dyDescent="0.35">
      <c r="A1361" s="100">
        <v>1356</v>
      </c>
      <c r="B1361" s="53"/>
      <c r="C1361" s="41"/>
      <c r="D1361" s="54"/>
      <c r="E1361" s="53"/>
      <c r="F1361" s="41"/>
      <c r="G1361" s="41"/>
      <c r="H1361" s="53"/>
      <c r="I1361" s="55"/>
      <c r="J1361" s="41"/>
      <c r="K1361" s="41"/>
      <c r="L1361" s="56"/>
      <c r="M1361" s="41"/>
      <c r="N1361" s="41"/>
      <c r="O1361" s="41"/>
      <c r="P1361" s="41"/>
      <c r="Q1361" s="53"/>
      <c r="R1361" s="41"/>
      <c r="S1361" s="41"/>
      <c r="T1361" s="57"/>
      <c r="U1361" s="41"/>
      <c r="V1361" s="41"/>
      <c r="W1361" s="56"/>
      <c r="X1361" s="41"/>
      <c r="Y1361" s="58"/>
      <c r="Z1361" s="41"/>
      <c r="AA1361" s="41"/>
      <c r="AB1361" s="171" t="str" cm="1">
        <f t="array" ref="AB1361">IFERROR(IF(COUNTA('Detailed Inventory'!$B1361:$AA1361)=0,"",IF(AND($B1361="",$C1361=""),"Error: Missing Response in Column B or C",IF(OR($E1361="",$Q1361=""),"Error: Missing Response in Column E or Q",INDEX(SL_Class[Entire SL Classification],MATCH(SUMIFS(SL_Class[Unique ID],SL_Class[UpSys SL Material],I1361,SL_Class[UpSys Ever Previously Lead],H1361,SL_Class[DownCus SL Material],T1361),SL_Class[Unique ID],0),0)))),"Error: Invalid Column H, I, or T. Check spelling &amp; valid options (see dropdown)")</f>
        <v/>
      </c>
      <c r="AC1361" s="32"/>
      <c r="AD1361" s="31" t="b">
        <f t="shared" si="42"/>
        <v>0</v>
      </c>
      <c r="AE1361" s="31" t="b">
        <f t="shared" si="43"/>
        <v>0</v>
      </c>
    </row>
    <row r="1362" spans="1:31" ht="50.15" customHeight="1" x14ac:dyDescent="0.35">
      <c r="A1362" s="101">
        <v>1357</v>
      </c>
      <c r="B1362" s="53"/>
      <c r="C1362" s="41"/>
      <c r="D1362" s="54"/>
      <c r="E1362" s="53"/>
      <c r="F1362" s="41"/>
      <c r="G1362" s="41"/>
      <c r="H1362" s="53"/>
      <c r="I1362" s="55"/>
      <c r="J1362" s="41"/>
      <c r="K1362" s="41"/>
      <c r="L1362" s="56"/>
      <c r="M1362" s="41"/>
      <c r="N1362" s="41"/>
      <c r="O1362" s="41"/>
      <c r="P1362" s="41"/>
      <c r="Q1362" s="53"/>
      <c r="R1362" s="41"/>
      <c r="S1362" s="41"/>
      <c r="T1362" s="57"/>
      <c r="U1362" s="41"/>
      <c r="V1362" s="41"/>
      <c r="W1362" s="56"/>
      <c r="X1362" s="41"/>
      <c r="Y1362" s="58"/>
      <c r="Z1362" s="41"/>
      <c r="AA1362" s="41"/>
      <c r="AB1362" s="171" t="str" cm="1">
        <f t="array" ref="AB1362">IFERROR(IF(COUNTA('Detailed Inventory'!$B1362:$AA1362)=0,"",IF(AND($B1362="",$C1362=""),"Error: Missing Response in Column B or C",IF(OR($E1362="",$Q1362=""),"Error: Missing Response in Column E or Q",INDEX(SL_Class[Entire SL Classification],MATCH(SUMIFS(SL_Class[Unique ID],SL_Class[UpSys SL Material],I1362,SL_Class[UpSys Ever Previously Lead],H1362,SL_Class[DownCus SL Material],T1362),SL_Class[Unique ID],0),0)))),"Error: Invalid Column H, I, or T. Check spelling &amp; valid options (see dropdown)")</f>
        <v/>
      </c>
      <c r="AC1362" s="32"/>
      <c r="AD1362" s="31" t="b">
        <f t="shared" si="42"/>
        <v>0</v>
      </c>
      <c r="AE1362" s="31" t="b">
        <f t="shared" si="43"/>
        <v>0</v>
      </c>
    </row>
    <row r="1363" spans="1:31" ht="50.15" customHeight="1" x14ac:dyDescent="0.35">
      <c r="A1363" s="100">
        <v>1358</v>
      </c>
      <c r="B1363" s="53"/>
      <c r="C1363" s="41"/>
      <c r="D1363" s="54"/>
      <c r="E1363" s="53"/>
      <c r="F1363" s="41"/>
      <c r="G1363" s="41"/>
      <c r="H1363" s="53"/>
      <c r="I1363" s="55"/>
      <c r="J1363" s="41"/>
      <c r="K1363" s="41"/>
      <c r="L1363" s="56"/>
      <c r="M1363" s="41"/>
      <c r="N1363" s="41"/>
      <c r="O1363" s="41"/>
      <c r="P1363" s="41"/>
      <c r="Q1363" s="53"/>
      <c r="R1363" s="41"/>
      <c r="S1363" s="41"/>
      <c r="T1363" s="57"/>
      <c r="U1363" s="41"/>
      <c r="V1363" s="41"/>
      <c r="W1363" s="56"/>
      <c r="X1363" s="41"/>
      <c r="Y1363" s="58"/>
      <c r="Z1363" s="41"/>
      <c r="AA1363" s="41"/>
      <c r="AB1363" s="171" t="str" cm="1">
        <f t="array" ref="AB1363">IFERROR(IF(COUNTA('Detailed Inventory'!$B1363:$AA1363)=0,"",IF(AND($B1363="",$C1363=""),"Error: Missing Response in Column B or C",IF(OR($E1363="",$Q1363=""),"Error: Missing Response in Column E or Q",INDEX(SL_Class[Entire SL Classification],MATCH(SUMIFS(SL_Class[Unique ID],SL_Class[UpSys SL Material],I1363,SL_Class[UpSys Ever Previously Lead],H1363,SL_Class[DownCus SL Material],T1363),SL_Class[Unique ID],0),0)))),"Error: Invalid Column H, I, or T. Check spelling &amp; valid options (see dropdown)")</f>
        <v/>
      </c>
      <c r="AC1363" s="32"/>
      <c r="AD1363" s="31" t="b">
        <f t="shared" si="42"/>
        <v>0</v>
      </c>
      <c r="AE1363" s="31" t="b">
        <f t="shared" si="43"/>
        <v>0</v>
      </c>
    </row>
    <row r="1364" spans="1:31" ht="50.15" customHeight="1" x14ac:dyDescent="0.35">
      <c r="A1364" s="101">
        <v>1359</v>
      </c>
      <c r="B1364" s="53"/>
      <c r="C1364" s="41"/>
      <c r="D1364" s="54"/>
      <c r="E1364" s="53"/>
      <c r="F1364" s="41"/>
      <c r="G1364" s="41"/>
      <c r="H1364" s="53"/>
      <c r="I1364" s="55"/>
      <c r="J1364" s="41"/>
      <c r="K1364" s="41"/>
      <c r="L1364" s="56"/>
      <c r="M1364" s="41"/>
      <c r="N1364" s="41"/>
      <c r="O1364" s="41"/>
      <c r="P1364" s="41"/>
      <c r="Q1364" s="53"/>
      <c r="R1364" s="41"/>
      <c r="S1364" s="41"/>
      <c r="T1364" s="57"/>
      <c r="U1364" s="41"/>
      <c r="V1364" s="41"/>
      <c r="W1364" s="56"/>
      <c r="X1364" s="41"/>
      <c r="Y1364" s="58"/>
      <c r="Z1364" s="41"/>
      <c r="AA1364" s="41"/>
      <c r="AB1364" s="171" t="str" cm="1">
        <f t="array" ref="AB1364">IFERROR(IF(COUNTA('Detailed Inventory'!$B1364:$AA1364)=0,"",IF(AND($B1364="",$C1364=""),"Error: Missing Response in Column B or C",IF(OR($E1364="",$Q1364=""),"Error: Missing Response in Column E or Q",INDEX(SL_Class[Entire SL Classification],MATCH(SUMIFS(SL_Class[Unique ID],SL_Class[UpSys SL Material],I1364,SL_Class[UpSys Ever Previously Lead],H1364,SL_Class[DownCus SL Material],T1364),SL_Class[Unique ID],0),0)))),"Error: Invalid Column H, I, or T. Check spelling &amp; valid options (see dropdown)")</f>
        <v/>
      </c>
      <c r="AC1364" s="32"/>
      <c r="AD1364" s="31" t="b">
        <f t="shared" si="42"/>
        <v>0</v>
      </c>
      <c r="AE1364" s="31" t="b">
        <f t="shared" si="43"/>
        <v>0</v>
      </c>
    </row>
    <row r="1365" spans="1:31" ht="50.15" customHeight="1" x14ac:dyDescent="0.35">
      <c r="A1365" s="100">
        <v>1360</v>
      </c>
      <c r="B1365" s="53"/>
      <c r="C1365" s="41"/>
      <c r="D1365" s="54"/>
      <c r="E1365" s="53"/>
      <c r="F1365" s="41"/>
      <c r="G1365" s="41"/>
      <c r="H1365" s="53"/>
      <c r="I1365" s="55"/>
      <c r="J1365" s="41"/>
      <c r="K1365" s="41"/>
      <c r="L1365" s="56"/>
      <c r="M1365" s="41"/>
      <c r="N1365" s="41"/>
      <c r="O1365" s="41"/>
      <c r="P1365" s="41"/>
      <c r="Q1365" s="53"/>
      <c r="R1365" s="41"/>
      <c r="S1365" s="41"/>
      <c r="T1365" s="57"/>
      <c r="U1365" s="41"/>
      <c r="V1365" s="41"/>
      <c r="W1365" s="56"/>
      <c r="X1365" s="41"/>
      <c r="Y1365" s="58"/>
      <c r="Z1365" s="41"/>
      <c r="AA1365" s="41"/>
      <c r="AB1365" s="171" t="str" cm="1">
        <f t="array" ref="AB1365">IFERROR(IF(COUNTA('Detailed Inventory'!$B1365:$AA1365)=0,"",IF(AND($B1365="",$C1365=""),"Error: Missing Response in Column B or C",IF(OR($E1365="",$Q1365=""),"Error: Missing Response in Column E or Q",INDEX(SL_Class[Entire SL Classification],MATCH(SUMIFS(SL_Class[Unique ID],SL_Class[UpSys SL Material],I1365,SL_Class[UpSys Ever Previously Lead],H1365,SL_Class[DownCus SL Material],T1365),SL_Class[Unique ID],0),0)))),"Error: Invalid Column H, I, or T. Check spelling &amp; valid options (see dropdown)")</f>
        <v/>
      </c>
      <c r="AC1365" s="32"/>
      <c r="AD1365" s="31" t="b">
        <f t="shared" si="42"/>
        <v>0</v>
      </c>
      <c r="AE1365" s="31" t="b">
        <f t="shared" si="43"/>
        <v>0</v>
      </c>
    </row>
    <row r="1366" spans="1:31" ht="50.15" customHeight="1" x14ac:dyDescent="0.35">
      <c r="A1366" s="101">
        <v>1361</v>
      </c>
      <c r="B1366" s="53"/>
      <c r="C1366" s="41"/>
      <c r="D1366" s="54"/>
      <c r="E1366" s="53"/>
      <c r="F1366" s="41"/>
      <c r="G1366" s="41"/>
      <c r="H1366" s="53"/>
      <c r="I1366" s="55"/>
      <c r="J1366" s="41"/>
      <c r="K1366" s="41"/>
      <c r="L1366" s="56"/>
      <c r="M1366" s="41"/>
      <c r="N1366" s="41"/>
      <c r="O1366" s="41"/>
      <c r="P1366" s="41"/>
      <c r="Q1366" s="53"/>
      <c r="R1366" s="41"/>
      <c r="S1366" s="41"/>
      <c r="T1366" s="57"/>
      <c r="U1366" s="41"/>
      <c r="V1366" s="41"/>
      <c r="W1366" s="56"/>
      <c r="X1366" s="41"/>
      <c r="Y1366" s="58"/>
      <c r="Z1366" s="41"/>
      <c r="AA1366" s="41"/>
      <c r="AB1366" s="171" t="str" cm="1">
        <f t="array" ref="AB1366">IFERROR(IF(COUNTA('Detailed Inventory'!$B1366:$AA1366)=0,"",IF(AND($B1366="",$C1366=""),"Error: Missing Response in Column B or C",IF(OR($E1366="",$Q1366=""),"Error: Missing Response in Column E or Q",INDEX(SL_Class[Entire SL Classification],MATCH(SUMIFS(SL_Class[Unique ID],SL_Class[UpSys SL Material],I1366,SL_Class[UpSys Ever Previously Lead],H1366,SL_Class[DownCus SL Material],T1366),SL_Class[Unique ID],0),0)))),"Error: Invalid Column H, I, or T. Check spelling &amp; valid options (see dropdown)")</f>
        <v/>
      </c>
      <c r="AC1366" s="32"/>
      <c r="AD1366" s="31" t="b">
        <f t="shared" si="42"/>
        <v>0</v>
      </c>
      <c r="AE1366" s="31" t="b">
        <f t="shared" si="43"/>
        <v>0</v>
      </c>
    </row>
    <row r="1367" spans="1:31" ht="50.15" customHeight="1" x14ac:dyDescent="0.35">
      <c r="A1367" s="100">
        <v>1362</v>
      </c>
      <c r="B1367" s="53"/>
      <c r="C1367" s="41"/>
      <c r="D1367" s="54"/>
      <c r="E1367" s="53"/>
      <c r="F1367" s="41"/>
      <c r="G1367" s="41"/>
      <c r="H1367" s="53"/>
      <c r="I1367" s="55"/>
      <c r="J1367" s="41"/>
      <c r="K1367" s="41"/>
      <c r="L1367" s="56"/>
      <c r="M1367" s="41"/>
      <c r="N1367" s="41"/>
      <c r="O1367" s="41"/>
      <c r="P1367" s="41"/>
      <c r="Q1367" s="53"/>
      <c r="R1367" s="41"/>
      <c r="S1367" s="41"/>
      <c r="T1367" s="57"/>
      <c r="U1367" s="41"/>
      <c r="V1367" s="41"/>
      <c r="W1367" s="56"/>
      <c r="X1367" s="41"/>
      <c r="Y1367" s="58"/>
      <c r="Z1367" s="41"/>
      <c r="AA1367" s="41"/>
      <c r="AB1367" s="171" t="str" cm="1">
        <f t="array" ref="AB1367">IFERROR(IF(COUNTA('Detailed Inventory'!$B1367:$AA1367)=0,"",IF(AND($B1367="",$C1367=""),"Error: Missing Response in Column B or C",IF(OR($E1367="",$Q1367=""),"Error: Missing Response in Column E or Q",INDEX(SL_Class[Entire SL Classification],MATCH(SUMIFS(SL_Class[Unique ID],SL_Class[UpSys SL Material],I1367,SL_Class[UpSys Ever Previously Lead],H1367,SL_Class[DownCus SL Material],T1367),SL_Class[Unique ID],0),0)))),"Error: Invalid Column H, I, or T. Check spelling &amp; valid options (see dropdown)")</f>
        <v/>
      </c>
      <c r="AC1367" s="32"/>
      <c r="AD1367" s="31" t="b">
        <f t="shared" si="42"/>
        <v>0</v>
      </c>
      <c r="AE1367" s="31" t="b">
        <f t="shared" si="43"/>
        <v>0</v>
      </c>
    </row>
    <row r="1368" spans="1:31" ht="50.15" customHeight="1" x14ac:dyDescent="0.35">
      <c r="A1368" s="101">
        <v>1363</v>
      </c>
      <c r="B1368" s="53"/>
      <c r="C1368" s="41"/>
      <c r="D1368" s="54"/>
      <c r="E1368" s="53"/>
      <c r="F1368" s="41"/>
      <c r="G1368" s="41"/>
      <c r="H1368" s="53"/>
      <c r="I1368" s="55"/>
      <c r="J1368" s="41"/>
      <c r="K1368" s="41"/>
      <c r="L1368" s="56"/>
      <c r="M1368" s="41"/>
      <c r="N1368" s="41"/>
      <c r="O1368" s="41"/>
      <c r="P1368" s="41"/>
      <c r="Q1368" s="53"/>
      <c r="R1368" s="41"/>
      <c r="S1368" s="41"/>
      <c r="T1368" s="57"/>
      <c r="U1368" s="41"/>
      <c r="V1368" s="41"/>
      <c r="W1368" s="56"/>
      <c r="X1368" s="41"/>
      <c r="Y1368" s="58"/>
      <c r="Z1368" s="41"/>
      <c r="AA1368" s="41"/>
      <c r="AB1368" s="171" t="str" cm="1">
        <f t="array" ref="AB1368">IFERROR(IF(COUNTA('Detailed Inventory'!$B1368:$AA1368)=0,"",IF(AND($B1368="",$C1368=""),"Error: Missing Response in Column B or C",IF(OR($E1368="",$Q1368=""),"Error: Missing Response in Column E or Q",INDEX(SL_Class[Entire SL Classification],MATCH(SUMIFS(SL_Class[Unique ID],SL_Class[UpSys SL Material],I1368,SL_Class[UpSys Ever Previously Lead],H1368,SL_Class[DownCus SL Material],T1368),SL_Class[Unique ID],0),0)))),"Error: Invalid Column H, I, or T. Check spelling &amp; valid options (see dropdown)")</f>
        <v/>
      </c>
      <c r="AC1368" s="32"/>
      <c r="AD1368" s="31" t="b">
        <f t="shared" si="42"/>
        <v>0</v>
      </c>
      <c r="AE1368" s="31" t="b">
        <f t="shared" si="43"/>
        <v>0</v>
      </c>
    </row>
    <row r="1369" spans="1:31" ht="50.15" customHeight="1" x14ac:dyDescent="0.35">
      <c r="A1369" s="100">
        <v>1364</v>
      </c>
      <c r="B1369" s="53"/>
      <c r="C1369" s="41"/>
      <c r="D1369" s="54"/>
      <c r="E1369" s="53"/>
      <c r="F1369" s="41"/>
      <c r="G1369" s="41"/>
      <c r="H1369" s="53"/>
      <c r="I1369" s="55"/>
      <c r="J1369" s="41"/>
      <c r="K1369" s="41"/>
      <c r="L1369" s="56"/>
      <c r="M1369" s="41"/>
      <c r="N1369" s="41"/>
      <c r="O1369" s="41"/>
      <c r="P1369" s="41"/>
      <c r="Q1369" s="53"/>
      <c r="R1369" s="41"/>
      <c r="S1369" s="41"/>
      <c r="T1369" s="57"/>
      <c r="U1369" s="41"/>
      <c r="V1369" s="41"/>
      <c r="W1369" s="56"/>
      <c r="X1369" s="41"/>
      <c r="Y1369" s="58"/>
      <c r="Z1369" s="41"/>
      <c r="AA1369" s="41"/>
      <c r="AB1369" s="171" t="str" cm="1">
        <f t="array" ref="AB1369">IFERROR(IF(COUNTA('Detailed Inventory'!$B1369:$AA1369)=0,"",IF(AND($B1369="",$C1369=""),"Error: Missing Response in Column B or C",IF(OR($E1369="",$Q1369=""),"Error: Missing Response in Column E or Q",INDEX(SL_Class[Entire SL Classification],MATCH(SUMIFS(SL_Class[Unique ID],SL_Class[UpSys SL Material],I1369,SL_Class[UpSys Ever Previously Lead],H1369,SL_Class[DownCus SL Material],T1369),SL_Class[Unique ID],0),0)))),"Error: Invalid Column H, I, or T. Check spelling &amp; valid options (see dropdown)")</f>
        <v/>
      </c>
      <c r="AC1369" s="32"/>
      <c r="AD1369" s="31" t="b">
        <f t="shared" si="42"/>
        <v>0</v>
      </c>
      <c r="AE1369" s="31" t="b">
        <f t="shared" si="43"/>
        <v>0</v>
      </c>
    </row>
    <row r="1370" spans="1:31" ht="50.15" customHeight="1" x14ac:dyDescent="0.35">
      <c r="A1370" s="101">
        <v>1365</v>
      </c>
      <c r="B1370" s="53"/>
      <c r="C1370" s="41"/>
      <c r="D1370" s="54"/>
      <c r="E1370" s="53"/>
      <c r="F1370" s="41"/>
      <c r="G1370" s="41"/>
      <c r="H1370" s="53"/>
      <c r="I1370" s="55"/>
      <c r="J1370" s="41"/>
      <c r="K1370" s="41"/>
      <c r="L1370" s="56"/>
      <c r="M1370" s="41"/>
      <c r="N1370" s="41"/>
      <c r="O1370" s="41"/>
      <c r="P1370" s="41"/>
      <c r="Q1370" s="53"/>
      <c r="R1370" s="41"/>
      <c r="S1370" s="41"/>
      <c r="T1370" s="57"/>
      <c r="U1370" s="41"/>
      <c r="V1370" s="41"/>
      <c r="W1370" s="56"/>
      <c r="X1370" s="41"/>
      <c r="Y1370" s="58"/>
      <c r="Z1370" s="41"/>
      <c r="AA1370" s="41"/>
      <c r="AB1370" s="171" t="str" cm="1">
        <f t="array" ref="AB1370">IFERROR(IF(COUNTA('Detailed Inventory'!$B1370:$AA1370)=0,"",IF(AND($B1370="",$C1370=""),"Error: Missing Response in Column B or C",IF(OR($E1370="",$Q1370=""),"Error: Missing Response in Column E or Q",INDEX(SL_Class[Entire SL Classification],MATCH(SUMIFS(SL_Class[Unique ID],SL_Class[UpSys SL Material],I1370,SL_Class[UpSys Ever Previously Lead],H1370,SL_Class[DownCus SL Material],T1370),SL_Class[Unique ID],0),0)))),"Error: Invalid Column H, I, or T. Check spelling &amp; valid options (see dropdown)")</f>
        <v/>
      </c>
      <c r="AC1370" s="32"/>
      <c r="AD1370" s="31" t="b">
        <f t="shared" si="42"/>
        <v>0</v>
      </c>
      <c r="AE1370" s="31" t="b">
        <f t="shared" si="43"/>
        <v>0</v>
      </c>
    </row>
    <row r="1371" spans="1:31" ht="50.15" customHeight="1" x14ac:dyDescent="0.35">
      <c r="A1371" s="100">
        <v>1366</v>
      </c>
      <c r="B1371" s="53"/>
      <c r="C1371" s="41"/>
      <c r="D1371" s="54"/>
      <c r="E1371" s="53"/>
      <c r="F1371" s="41"/>
      <c r="G1371" s="41"/>
      <c r="H1371" s="53"/>
      <c r="I1371" s="55"/>
      <c r="J1371" s="41"/>
      <c r="K1371" s="41"/>
      <c r="L1371" s="56"/>
      <c r="M1371" s="41"/>
      <c r="N1371" s="41"/>
      <c r="O1371" s="41"/>
      <c r="P1371" s="41"/>
      <c r="Q1371" s="53"/>
      <c r="R1371" s="41"/>
      <c r="S1371" s="41"/>
      <c r="T1371" s="57"/>
      <c r="U1371" s="41"/>
      <c r="V1371" s="41"/>
      <c r="W1371" s="56"/>
      <c r="X1371" s="41"/>
      <c r="Y1371" s="58"/>
      <c r="Z1371" s="41"/>
      <c r="AA1371" s="41"/>
      <c r="AB1371" s="171" t="str" cm="1">
        <f t="array" ref="AB1371">IFERROR(IF(COUNTA('Detailed Inventory'!$B1371:$AA1371)=0,"",IF(AND($B1371="",$C1371=""),"Error: Missing Response in Column B or C",IF(OR($E1371="",$Q1371=""),"Error: Missing Response in Column E or Q",INDEX(SL_Class[Entire SL Classification],MATCH(SUMIFS(SL_Class[Unique ID],SL_Class[UpSys SL Material],I1371,SL_Class[UpSys Ever Previously Lead],H1371,SL_Class[DownCus SL Material],T1371),SL_Class[Unique ID],0),0)))),"Error: Invalid Column H, I, or T. Check spelling &amp; valid options (see dropdown)")</f>
        <v/>
      </c>
      <c r="AC1371" s="32"/>
      <c r="AD1371" s="31" t="b">
        <f t="shared" si="42"/>
        <v>0</v>
      </c>
      <c r="AE1371" s="31" t="b">
        <f t="shared" si="43"/>
        <v>0</v>
      </c>
    </row>
    <row r="1372" spans="1:31" ht="50.15" customHeight="1" x14ac:dyDescent="0.35">
      <c r="A1372" s="101">
        <v>1367</v>
      </c>
      <c r="B1372" s="53"/>
      <c r="C1372" s="41"/>
      <c r="D1372" s="54"/>
      <c r="E1372" s="53"/>
      <c r="F1372" s="41"/>
      <c r="G1372" s="41"/>
      <c r="H1372" s="53"/>
      <c r="I1372" s="55"/>
      <c r="J1372" s="41"/>
      <c r="K1372" s="41"/>
      <c r="L1372" s="56"/>
      <c r="M1372" s="41"/>
      <c r="N1372" s="41"/>
      <c r="O1372" s="41"/>
      <c r="P1372" s="41"/>
      <c r="Q1372" s="53"/>
      <c r="R1372" s="41"/>
      <c r="S1372" s="41"/>
      <c r="T1372" s="57"/>
      <c r="U1372" s="41"/>
      <c r="V1372" s="41"/>
      <c r="W1372" s="56"/>
      <c r="X1372" s="41"/>
      <c r="Y1372" s="58"/>
      <c r="Z1372" s="41"/>
      <c r="AA1372" s="41"/>
      <c r="AB1372" s="171" t="str" cm="1">
        <f t="array" ref="AB1372">IFERROR(IF(COUNTA('Detailed Inventory'!$B1372:$AA1372)=0,"",IF(AND($B1372="",$C1372=""),"Error: Missing Response in Column B or C",IF(OR($E1372="",$Q1372=""),"Error: Missing Response in Column E or Q",INDEX(SL_Class[Entire SL Classification],MATCH(SUMIFS(SL_Class[Unique ID],SL_Class[UpSys SL Material],I1372,SL_Class[UpSys Ever Previously Lead],H1372,SL_Class[DownCus SL Material],T1372),SL_Class[Unique ID],0),0)))),"Error: Invalid Column H, I, or T. Check spelling &amp; valid options (see dropdown)")</f>
        <v/>
      </c>
      <c r="AC1372" s="32"/>
      <c r="AD1372" s="31" t="b">
        <f t="shared" si="42"/>
        <v>0</v>
      </c>
      <c r="AE1372" s="31" t="b">
        <f t="shared" si="43"/>
        <v>0</v>
      </c>
    </row>
    <row r="1373" spans="1:31" ht="50.15" customHeight="1" x14ac:dyDescent="0.35">
      <c r="A1373" s="100">
        <v>1368</v>
      </c>
      <c r="B1373" s="53"/>
      <c r="C1373" s="41"/>
      <c r="D1373" s="54"/>
      <c r="E1373" s="53"/>
      <c r="F1373" s="41"/>
      <c r="G1373" s="41"/>
      <c r="H1373" s="53"/>
      <c r="I1373" s="55"/>
      <c r="J1373" s="41"/>
      <c r="K1373" s="41"/>
      <c r="L1373" s="56"/>
      <c r="M1373" s="41"/>
      <c r="N1373" s="41"/>
      <c r="O1373" s="41"/>
      <c r="P1373" s="41"/>
      <c r="Q1373" s="53"/>
      <c r="R1373" s="41"/>
      <c r="S1373" s="41"/>
      <c r="T1373" s="57"/>
      <c r="U1373" s="41"/>
      <c r="V1373" s="41"/>
      <c r="W1373" s="56"/>
      <c r="X1373" s="41"/>
      <c r="Y1373" s="58"/>
      <c r="Z1373" s="41"/>
      <c r="AA1373" s="41"/>
      <c r="AB1373" s="171" t="str" cm="1">
        <f t="array" ref="AB1373">IFERROR(IF(COUNTA('Detailed Inventory'!$B1373:$AA1373)=0,"",IF(AND($B1373="",$C1373=""),"Error: Missing Response in Column B or C",IF(OR($E1373="",$Q1373=""),"Error: Missing Response in Column E or Q",INDEX(SL_Class[Entire SL Classification],MATCH(SUMIFS(SL_Class[Unique ID],SL_Class[UpSys SL Material],I1373,SL_Class[UpSys Ever Previously Lead],H1373,SL_Class[DownCus SL Material],T1373),SL_Class[Unique ID],0),0)))),"Error: Invalid Column H, I, or T. Check spelling &amp; valid options (see dropdown)")</f>
        <v/>
      </c>
      <c r="AC1373" s="32"/>
      <c r="AD1373" s="31" t="b">
        <f t="shared" si="42"/>
        <v>0</v>
      </c>
      <c r="AE1373" s="31" t="b">
        <f t="shared" si="43"/>
        <v>0</v>
      </c>
    </row>
    <row r="1374" spans="1:31" ht="50.15" customHeight="1" x14ac:dyDescent="0.35">
      <c r="A1374" s="101">
        <v>1369</v>
      </c>
      <c r="B1374" s="53"/>
      <c r="C1374" s="41"/>
      <c r="D1374" s="54"/>
      <c r="E1374" s="53"/>
      <c r="F1374" s="41"/>
      <c r="G1374" s="41"/>
      <c r="H1374" s="53"/>
      <c r="I1374" s="55"/>
      <c r="J1374" s="41"/>
      <c r="K1374" s="41"/>
      <c r="L1374" s="56"/>
      <c r="M1374" s="41"/>
      <c r="N1374" s="41"/>
      <c r="O1374" s="41"/>
      <c r="P1374" s="41"/>
      <c r="Q1374" s="53"/>
      <c r="R1374" s="41"/>
      <c r="S1374" s="41"/>
      <c r="T1374" s="57"/>
      <c r="U1374" s="41"/>
      <c r="V1374" s="41"/>
      <c r="W1374" s="56"/>
      <c r="X1374" s="41"/>
      <c r="Y1374" s="58"/>
      <c r="Z1374" s="41"/>
      <c r="AA1374" s="41"/>
      <c r="AB1374" s="171" t="str" cm="1">
        <f t="array" ref="AB1374">IFERROR(IF(COUNTA('Detailed Inventory'!$B1374:$AA1374)=0,"",IF(AND($B1374="",$C1374=""),"Error: Missing Response in Column B or C",IF(OR($E1374="",$Q1374=""),"Error: Missing Response in Column E or Q",INDEX(SL_Class[Entire SL Classification],MATCH(SUMIFS(SL_Class[Unique ID],SL_Class[UpSys SL Material],I1374,SL_Class[UpSys Ever Previously Lead],H1374,SL_Class[DownCus SL Material],T1374),SL_Class[Unique ID],0),0)))),"Error: Invalid Column H, I, or T. Check spelling &amp; valid options (see dropdown)")</f>
        <v/>
      </c>
      <c r="AC1374" s="32"/>
      <c r="AD1374" s="31" t="b">
        <f t="shared" si="42"/>
        <v>0</v>
      </c>
      <c r="AE1374" s="31" t="b">
        <f t="shared" si="43"/>
        <v>0</v>
      </c>
    </row>
    <row r="1375" spans="1:31" ht="50.15" customHeight="1" x14ac:dyDescent="0.35">
      <c r="A1375" s="100">
        <v>1370</v>
      </c>
      <c r="B1375" s="53"/>
      <c r="C1375" s="41"/>
      <c r="D1375" s="54"/>
      <c r="E1375" s="53"/>
      <c r="F1375" s="41"/>
      <c r="G1375" s="41"/>
      <c r="H1375" s="53"/>
      <c r="I1375" s="55"/>
      <c r="J1375" s="41"/>
      <c r="K1375" s="41"/>
      <c r="L1375" s="56"/>
      <c r="M1375" s="41"/>
      <c r="N1375" s="41"/>
      <c r="O1375" s="41"/>
      <c r="P1375" s="41"/>
      <c r="Q1375" s="53"/>
      <c r="R1375" s="41"/>
      <c r="S1375" s="41"/>
      <c r="T1375" s="57"/>
      <c r="U1375" s="41"/>
      <c r="V1375" s="41"/>
      <c r="W1375" s="56"/>
      <c r="X1375" s="41"/>
      <c r="Y1375" s="58"/>
      <c r="Z1375" s="41"/>
      <c r="AA1375" s="41"/>
      <c r="AB1375" s="171" t="str" cm="1">
        <f t="array" ref="AB1375">IFERROR(IF(COUNTA('Detailed Inventory'!$B1375:$AA1375)=0,"",IF(AND($B1375="",$C1375=""),"Error: Missing Response in Column B or C",IF(OR($E1375="",$Q1375=""),"Error: Missing Response in Column E or Q",INDEX(SL_Class[Entire SL Classification],MATCH(SUMIFS(SL_Class[Unique ID],SL_Class[UpSys SL Material],I1375,SL_Class[UpSys Ever Previously Lead],H1375,SL_Class[DownCus SL Material],T1375),SL_Class[Unique ID],0),0)))),"Error: Invalid Column H, I, or T. Check spelling &amp; valid options (see dropdown)")</f>
        <v/>
      </c>
      <c r="AC1375" s="32"/>
      <c r="AD1375" s="31" t="b">
        <f t="shared" si="42"/>
        <v>0</v>
      </c>
      <c r="AE1375" s="31" t="b">
        <f t="shared" si="43"/>
        <v>0</v>
      </c>
    </row>
    <row r="1376" spans="1:31" ht="50.15" customHeight="1" x14ac:dyDescent="0.35">
      <c r="A1376" s="101">
        <v>1371</v>
      </c>
      <c r="B1376" s="53"/>
      <c r="C1376" s="41"/>
      <c r="D1376" s="54"/>
      <c r="E1376" s="53"/>
      <c r="F1376" s="41"/>
      <c r="G1376" s="41"/>
      <c r="H1376" s="53"/>
      <c r="I1376" s="55"/>
      <c r="J1376" s="41"/>
      <c r="K1376" s="41"/>
      <c r="L1376" s="56"/>
      <c r="M1376" s="41"/>
      <c r="N1376" s="41"/>
      <c r="O1376" s="41"/>
      <c r="P1376" s="41"/>
      <c r="Q1376" s="53"/>
      <c r="R1376" s="41"/>
      <c r="S1376" s="41"/>
      <c r="T1376" s="57"/>
      <c r="U1376" s="41"/>
      <c r="V1376" s="41"/>
      <c r="W1376" s="56"/>
      <c r="X1376" s="41"/>
      <c r="Y1376" s="58"/>
      <c r="Z1376" s="41"/>
      <c r="AA1376" s="41"/>
      <c r="AB1376" s="171" t="str" cm="1">
        <f t="array" ref="AB1376">IFERROR(IF(COUNTA('Detailed Inventory'!$B1376:$AA1376)=0,"",IF(AND($B1376="",$C1376=""),"Error: Missing Response in Column B or C",IF(OR($E1376="",$Q1376=""),"Error: Missing Response in Column E or Q",INDEX(SL_Class[Entire SL Classification],MATCH(SUMIFS(SL_Class[Unique ID],SL_Class[UpSys SL Material],I1376,SL_Class[UpSys Ever Previously Lead],H1376,SL_Class[DownCus SL Material],T1376),SL_Class[Unique ID],0),0)))),"Error: Invalid Column H, I, or T. Check spelling &amp; valid options (see dropdown)")</f>
        <v/>
      </c>
      <c r="AC1376" s="32"/>
      <c r="AD1376" s="31" t="b">
        <f t="shared" si="42"/>
        <v>0</v>
      </c>
      <c r="AE1376" s="31" t="b">
        <f t="shared" si="43"/>
        <v>0</v>
      </c>
    </row>
    <row r="1377" spans="1:31" ht="50.15" customHeight="1" x14ac:dyDescent="0.35">
      <c r="A1377" s="100">
        <v>1372</v>
      </c>
      <c r="B1377" s="53"/>
      <c r="C1377" s="41"/>
      <c r="D1377" s="54"/>
      <c r="E1377" s="53"/>
      <c r="F1377" s="41"/>
      <c r="G1377" s="41"/>
      <c r="H1377" s="53"/>
      <c r="I1377" s="55"/>
      <c r="J1377" s="41"/>
      <c r="K1377" s="41"/>
      <c r="L1377" s="56"/>
      <c r="M1377" s="41"/>
      <c r="N1377" s="41"/>
      <c r="O1377" s="41"/>
      <c r="P1377" s="41"/>
      <c r="Q1377" s="53"/>
      <c r="R1377" s="41"/>
      <c r="S1377" s="41"/>
      <c r="T1377" s="57"/>
      <c r="U1377" s="41"/>
      <c r="V1377" s="41"/>
      <c r="W1377" s="56"/>
      <c r="X1377" s="41"/>
      <c r="Y1377" s="58"/>
      <c r="Z1377" s="41"/>
      <c r="AA1377" s="41"/>
      <c r="AB1377" s="171" t="str" cm="1">
        <f t="array" ref="AB1377">IFERROR(IF(COUNTA('Detailed Inventory'!$B1377:$AA1377)=0,"",IF(AND($B1377="",$C1377=""),"Error: Missing Response in Column B or C",IF(OR($E1377="",$Q1377=""),"Error: Missing Response in Column E or Q",INDEX(SL_Class[Entire SL Classification],MATCH(SUMIFS(SL_Class[Unique ID],SL_Class[UpSys SL Material],I1377,SL_Class[UpSys Ever Previously Lead],H1377,SL_Class[DownCus SL Material],T1377),SL_Class[Unique ID],0),0)))),"Error: Invalid Column H, I, or T. Check spelling &amp; valid options (see dropdown)")</f>
        <v/>
      </c>
      <c r="AC1377" s="32"/>
      <c r="AD1377" s="31" t="b">
        <f t="shared" si="42"/>
        <v>0</v>
      </c>
      <c r="AE1377" s="31" t="b">
        <f t="shared" si="43"/>
        <v>0</v>
      </c>
    </row>
    <row r="1378" spans="1:31" ht="50.15" customHeight="1" x14ac:dyDescent="0.35">
      <c r="A1378" s="101">
        <v>1373</v>
      </c>
      <c r="B1378" s="53"/>
      <c r="C1378" s="41"/>
      <c r="D1378" s="54"/>
      <c r="E1378" s="53"/>
      <c r="F1378" s="41"/>
      <c r="G1378" s="41"/>
      <c r="H1378" s="53"/>
      <c r="I1378" s="55"/>
      <c r="J1378" s="41"/>
      <c r="K1378" s="41"/>
      <c r="L1378" s="56"/>
      <c r="M1378" s="41"/>
      <c r="N1378" s="41"/>
      <c r="O1378" s="41"/>
      <c r="P1378" s="41"/>
      <c r="Q1378" s="53"/>
      <c r="R1378" s="41"/>
      <c r="S1378" s="41"/>
      <c r="T1378" s="57"/>
      <c r="U1378" s="41"/>
      <c r="V1378" s="41"/>
      <c r="W1378" s="56"/>
      <c r="X1378" s="41"/>
      <c r="Y1378" s="58"/>
      <c r="Z1378" s="41"/>
      <c r="AA1378" s="41"/>
      <c r="AB1378" s="171" t="str" cm="1">
        <f t="array" ref="AB1378">IFERROR(IF(COUNTA('Detailed Inventory'!$B1378:$AA1378)=0,"",IF(AND($B1378="",$C1378=""),"Error: Missing Response in Column B or C",IF(OR($E1378="",$Q1378=""),"Error: Missing Response in Column E or Q",INDEX(SL_Class[Entire SL Classification],MATCH(SUMIFS(SL_Class[Unique ID],SL_Class[UpSys SL Material],I1378,SL_Class[UpSys Ever Previously Lead],H1378,SL_Class[DownCus SL Material],T1378),SL_Class[Unique ID],0),0)))),"Error: Invalid Column H, I, or T. Check spelling &amp; valid options (see dropdown)")</f>
        <v/>
      </c>
      <c r="AC1378" s="32"/>
      <c r="AD1378" s="31" t="b">
        <f t="shared" si="42"/>
        <v>0</v>
      </c>
      <c r="AE1378" s="31" t="b">
        <f t="shared" si="43"/>
        <v>0</v>
      </c>
    </row>
    <row r="1379" spans="1:31" ht="50.15" customHeight="1" x14ac:dyDescent="0.35">
      <c r="A1379" s="100">
        <v>1374</v>
      </c>
      <c r="B1379" s="53"/>
      <c r="C1379" s="41"/>
      <c r="D1379" s="54"/>
      <c r="E1379" s="53"/>
      <c r="F1379" s="41"/>
      <c r="G1379" s="41"/>
      <c r="H1379" s="53"/>
      <c r="I1379" s="55"/>
      <c r="J1379" s="41"/>
      <c r="K1379" s="41"/>
      <c r="L1379" s="56"/>
      <c r="M1379" s="41"/>
      <c r="N1379" s="41"/>
      <c r="O1379" s="41"/>
      <c r="P1379" s="41"/>
      <c r="Q1379" s="53"/>
      <c r="R1379" s="41"/>
      <c r="S1379" s="41"/>
      <c r="T1379" s="57"/>
      <c r="U1379" s="41"/>
      <c r="V1379" s="41"/>
      <c r="W1379" s="56"/>
      <c r="X1379" s="41"/>
      <c r="Y1379" s="58"/>
      <c r="Z1379" s="41"/>
      <c r="AA1379" s="41"/>
      <c r="AB1379" s="171" t="str" cm="1">
        <f t="array" ref="AB1379">IFERROR(IF(COUNTA('Detailed Inventory'!$B1379:$AA1379)=0,"",IF(AND($B1379="",$C1379=""),"Error: Missing Response in Column B or C",IF(OR($E1379="",$Q1379=""),"Error: Missing Response in Column E or Q",INDEX(SL_Class[Entire SL Classification],MATCH(SUMIFS(SL_Class[Unique ID],SL_Class[UpSys SL Material],I1379,SL_Class[UpSys Ever Previously Lead],H1379,SL_Class[DownCus SL Material],T1379),SL_Class[Unique ID],0),0)))),"Error: Invalid Column H, I, or T. Check spelling &amp; valid options (see dropdown)")</f>
        <v/>
      </c>
      <c r="AC1379" s="32"/>
      <c r="AD1379" s="31" t="b">
        <f t="shared" si="42"/>
        <v>0</v>
      </c>
      <c r="AE1379" s="31" t="b">
        <f t="shared" si="43"/>
        <v>0</v>
      </c>
    </row>
    <row r="1380" spans="1:31" ht="50.15" customHeight="1" x14ac:dyDescent="0.35">
      <c r="A1380" s="101">
        <v>1375</v>
      </c>
      <c r="B1380" s="53"/>
      <c r="C1380" s="41"/>
      <c r="D1380" s="54"/>
      <c r="E1380" s="53"/>
      <c r="F1380" s="41"/>
      <c r="G1380" s="41"/>
      <c r="H1380" s="53"/>
      <c r="I1380" s="55"/>
      <c r="J1380" s="41"/>
      <c r="K1380" s="41"/>
      <c r="L1380" s="56"/>
      <c r="M1380" s="41"/>
      <c r="N1380" s="41"/>
      <c r="O1380" s="41"/>
      <c r="P1380" s="41"/>
      <c r="Q1380" s="53"/>
      <c r="R1380" s="41"/>
      <c r="S1380" s="41"/>
      <c r="T1380" s="57"/>
      <c r="U1380" s="41"/>
      <c r="V1380" s="41"/>
      <c r="W1380" s="56"/>
      <c r="X1380" s="41"/>
      <c r="Y1380" s="58"/>
      <c r="Z1380" s="41"/>
      <c r="AA1380" s="41"/>
      <c r="AB1380" s="171" t="str" cm="1">
        <f t="array" ref="AB1380">IFERROR(IF(COUNTA('Detailed Inventory'!$B1380:$AA1380)=0,"",IF(AND($B1380="",$C1380=""),"Error: Missing Response in Column B or C",IF(OR($E1380="",$Q1380=""),"Error: Missing Response in Column E or Q",INDEX(SL_Class[Entire SL Classification],MATCH(SUMIFS(SL_Class[Unique ID],SL_Class[UpSys SL Material],I1380,SL_Class[UpSys Ever Previously Lead],H1380,SL_Class[DownCus SL Material],T1380),SL_Class[Unique ID],0),0)))),"Error: Invalid Column H, I, or T. Check spelling &amp; valid options (see dropdown)")</f>
        <v/>
      </c>
      <c r="AC1380" s="32"/>
      <c r="AD1380" s="31" t="b">
        <f t="shared" si="42"/>
        <v>0</v>
      </c>
      <c r="AE1380" s="31" t="b">
        <f t="shared" si="43"/>
        <v>0</v>
      </c>
    </row>
    <row r="1381" spans="1:31" ht="50.15" customHeight="1" x14ac:dyDescent="0.35">
      <c r="A1381" s="100">
        <v>1376</v>
      </c>
      <c r="B1381" s="53"/>
      <c r="C1381" s="41"/>
      <c r="D1381" s="54"/>
      <c r="E1381" s="53"/>
      <c r="F1381" s="41"/>
      <c r="G1381" s="41"/>
      <c r="H1381" s="53"/>
      <c r="I1381" s="55"/>
      <c r="J1381" s="41"/>
      <c r="K1381" s="41"/>
      <c r="L1381" s="56"/>
      <c r="M1381" s="41"/>
      <c r="N1381" s="41"/>
      <c r="O1381" s="41"/>
      <c r="P1381" s="41"/>
      <c r="Q1381" s="53"/>
      <c r="R1381" s="41"/>
      <c r="S1381" s="41"/>
      <c r="T1381" s="57"/>
      <c r="U1381" s="41"/>
      <c r="V1381" s="41"/>
      <c r="W1381" s="56"/>
      <c r="X1381" s="41"/>
      <c r="Y1381" s="58"/>
      <c r="Z1381" s="41"/>
      <c r="AA1381" s="41"/>
      <c r="AB1381" s="171" t="str" cm="1">
        <f t="array" ref="AB1381">IFERROR(IF(COUNTA('Detailed Inventory'!$B1381:$AA1381)=0,"",IF(AND($B1381="",$C1381=""),"Error: Missing Response in Column B or C",IF(OR($E1381="",$Q1381=""),"Error: Missing Response in Column E or Q",INDEX(SL_Class[Entire SL Classification],MATCH(SUMIFS(SL_Class[Unique ID],SL_Class[UpSys SL Material],I1381,SL_Class[UpSys Ever Previously Lead],H1381,SL_Class[DownCus SL Material],T1381),SL_Class[Unique ID],0),0)))),"Error: Invalid Column H, I, or T. Check spelling &amp; valid options (see dropdown)")</f>
        <v/>
      </c>
      <c r="AC1381" s="32"/>
      <c r="AD1381" s="31" t="b">
        <f t="shared" si="42"/>
        <v>0</v>
      </c>
      <c r="AE1381" s="31" t="b">
        <f t="shared" si="43"/>
        <v>0</v>
      </c>
    </row>
    <row r="1382" spans="1:31" ht="50.15" customHeight="1" x14ac:dyDescent="0.35">
      <c r="A1382" s="101">
        <v>1377</v>
      </c>
      <c r="B1382" s="53"/>
      <c r="C1382" s="41"/>
      <c r="D1382" s="54"/>
      <c r="E1382" s="53"/>
      <c r="F1382" s="41"/>
      <c r="G1382" s="41"/>
      <c r="H1382" s="53"/>
      <c r="I1382" s="55"/>
      <c r="J1382" s="41"/>
      <c r="K1382" s="41"/>
      <c r="L1382" s="56"/>
      <c r="M1382" s="41"/>
      <c r="N1382" s="41"/>
      <c r="O1382" s="41"/>
      <c r="P1382" s="41"/>
      <c r="Q1382" s="53"/>
      <c r="R1382" s="41"/>
      <c r="S1382" s="41"/>
      <c r="T1382" s="57"/>
      <c r="U1382" s="41"/>
      <c r="V1382" s="41"/>
      <c r="W1382" s="56"/>
      <c r="X1382" s="41"/>
      <c r="Y1382" s="58"/>
      <c r="Z1382" s="41"/>
      <c r="AA1382" s="41"/>
      <c r="AB1382" s="171" t="str" cm="1">
        <f t="array" ref="AB1382">IFERROR(IF(COUNTA('Detailed Inventory'!$B1382:$AA1382)=0,"",IF(AND($B1382="",$C1382=""),"Error: Missing Response in Column B or C",IF(OR($E1382="",$Q1382=""),"Error: Missing Response in Column E or Q",INDEX(SL_Class[Entire SL Classification],MATCH(SUMIFS(SL_Class[Unique ID],SL_Class[UpSys SL Material],I1382,SL_Class[UpSys Ever Previously Lead],H1382,SL_Class[DownCus SL Material],T1382),SL_Class[Unique ID],0),0)))),"Error: Invalid Column H, I, or T. Check spelling &amp; valid options (see dropdown)")</f>
        <v/>
      </c>
      <c r="AC1382" s="32"/>
      <c r="AD1382" s="31" t="b">
        <f t="shared" si="42"/>
        <v>0</v>
      </c>
      <c r="AE1382" s="31" t="b">
        <f t="shared" si="43"/>
        <v>0</v>
      </c>
    </row>
    <row r="1383" spans="1:31" ht="50.15" customHeight="1" x14ac:dyDescent="0.35">
      <c r="A1383" s="100">
        <v>1378</v>
      </c>
      <c r="B1383" s="53"/>
      <c r="C1383" s="41"/>
      <c r="D1383" s="54"/>
      <c r="E1383" s="53"/>
      <c r="F1383" s="41"/>
      <c r="G1383" s="41"/>
      <c r="H1383" s="53"/>
      <c r="I1383" s="55"/>
      <c r="J1383" s="41"/>
      <c r="K1383" s="41"/>
      <c r="L1383" s="56"/>
      <c r="M1383" s="41"/>
      <c r="N1383" s="41"/>
      <c r="O1383" s="41"/>
      <c r="P1383" s="41"/>
      <c r="Q1383" s="53"/>
      <c r="R1383" s="41"/>
      <c r="S1383" s="41"/>
      <c r="T1383" s="57"/>
      <c r="U1383" s="41"/>
      <c r="V1383" s="41"/>
      <c r="W1383" s="56"/>
      <c r="X1383" s="41"/>
      <c r="Y1383" s="58"/>
      <c r="Z1383" s="41"/>
      <c r="AA1383" s="41"/>
      <c r="AB1383" s="171" t="str" cm="1">
        <f t="array" ref="AB1383">IFERROR(IF(COUNTA('Detailed Inventory'!$B1383:$AA1383)=0,"",IF(AND($B1383="",$C1383=""),"Error: Missing Response in Column B or C",IF(OR($E1383="",$Q1383=""),"Error: Missing Response in Column E or Q",INDEX(SL_Class[Entire SL Classification],MATCH(SUMIFS(SL_Class[Unique ID],SL_Class[UpSys SL Material],I1383,SL_Class[UpSys Ever Previously Lead],H1383,SL_Class[DownCus SL Material],T1383),SL_Class[Unique ID],0),0)))),"Error: Invalid Column H, I, or T. Check spelling &amp; valid options (see dropdown)")</f>
        <v/>
      </c>
      <c r="AC1383" s="32"/>
      <c r="AD1383" s="31" t="b">
        <f t="shared" si="42"/>
        <v>0</v>
      </c>
      <c r="AE1383" s="31" t="b">
        <f t="shared" si="43"/>
        <v>0</v>
      </c>
    </row>
    <row r="1384" spans="1:31" ht="50.15" customHeight="1" x14ac:dyDescent="0.35">
      <c r="A1384" s="101">
        <v>1379</v>
      </c>
      <c r="B1384" s="53"/>
      <c r="C1384" s="41"/>
      <c r="D1384" s="54"/>
      <c r="E1384" s="53"/>
      <c r="F1384" s="41"/>
      <c r="G1384" s="41"/>
      <c r="H1384" s="53"/>
      <c r="I1384" s="55"/>
      <c r="J1384" s="41"/>
      <c r="K1384" s="41"/>
      <c r="L1384" s="56"/>
      <c r="M1384" s="41"/>
      <c r="N1384" s="41"/>
      <c r="O1384" s="41"/>
      <c r="P1384" s="41"/>
      <c r="Q1384" s="53"/>
      <c r="R1384" s="41"/>
      <c r="S1384" s="41"/>
      <c r="T1384" s="57"/>
      <c r="U1384" s="41"/>
      <c r="V1384" s="41"/>
      <c r="W1384" s="56"/>
      <c r="X1384" s="41"/>
      <c r="Y1384" s="58"/>
      <c r="Z1384" s="41"/>
      <c r="AA1384" s="41"/>
      <c r="AB1384" s="171" t="str" cm="1">
        <f t="array" ref="AB1384">IFERROR(IF(COUNTA('Detailed Inventory'!$B1384:$AA1384)=0,"",IF(AND($B1384="",$C1384=""),"Error: Missing Response in Column B or C",IF(OR($E1384="",$Q1384=""),"Error: Missing Response in Column E or Q",INDEX(SL_Class[Entire SL Classification],MATCH(SUMIFS(SL_Class[Unique ID],SL_Class[UpSys SL Material],I1384,SL_Class[UpSys Ever Previously Lead],H1384,SL_Class[DownCus SL Material],T1384),SL_Class[Unique ID],0),0)))),"Error: Invalid Column H, I, or T. Check spelling &amp; valid options (see dropdown)")</f>
        <v/>
      </c>
      <c r="AC1384" s="32"/>
      <c r="AD1384" s="31" t="b">
        <f t="shared" si="42"/>
        <v>0</v>
      </c>
      <c r="AE1384" s="31" t="b">
        <f t="shared" si="43"/>
        <v>0</v>
      </c>
    </row>
    <row r="1385" spans="1:31" ht="50.15" customHeight="1" x14ac:dyDescent="0.35">
      <c r="A1385" s="100">
        <v>1380</v>
      </c>
      <c r="B1385" s="53"/>
      <c r="C1385" s="41"/>
      <c r="D1385" s="54"/>
      <c r="E1385" s="53"/>
      <c r="F1385" s="41"/>
      <c r="G1385" s="41"/>
      <c r="H1385" s="53"/>
      <c r="I1385" s="55"/>
      <c r="J1385" s="41"/>
      <c r="K1385" s="41"/>
      <c r="L1385" s="56"/>
      <c r="M1385" s="41"/>
      <c r="N1385" s="41"/>
      <c r="O1385" s="41"/>
      <c r="P1385" s="41"/>
      <c r="Q1385" s="53"/>
      <c r="R1385" s="41"/>
      <c r="S1385" s="41"/>
      <c r="T1385" s="57"/>
      <c r="U1385" s="41"/>
      <c r="V1385" s="41"/>
      <c r="W1385" s="56"/>
      <c r="X1385" s="41"/>
      <c r="Y1385" s="58"/>
      <c r="Z1385" s="41"/>
      <c r="AA1385" s="41"/>
      <c r="AB1385" s="171" t="str" cm="1">
        <f t="array" ref="AB1385">IFERROR(IF(COUNTA('Detailed Inventory'!$B1385:$AA1385)=0,"",IF(AND($B1385="",$C1385=""),"Error: Missing Response in Column B or C",IF(OR($E1385="",$Q1385=""),"Error: Missing Response in Column E or Q",INDEX(SL_Class[Entire SL Classification],MATCH(SUMIFS(SL_Class[Unique ID],SL_Class[UpSys SL Material],I1385,SL_Class[UpSys Ever Previously Lead],H1385,SL_Class[DownCus SL Material],T1385),SL_Class[Unique ID],0),0)))),"Error: Invalid Column H, I, or T. Check spelling &amp; valid options (see dropdown)")</f>
        <v/>
      </c>
      <c r="AC1385" s="32"/>
      <c r="AD1385" s="31" t="b">
        <f t="shared" si="42"/>
        <v>0</v>
      </c>
      <c r="AE1385" s="31" t="b">
        <f t="shared" si="43"/>
        <v>0</v>
      </c>
    </row>
    <row r="1386" spans="1:31" ht="50.15" customHeight="1" x14ac:dyDescent="0.35">
      <c r="A1386" s="101">
        <v>1381</v>
      </c>
      <c r="B1386" s="53"/>
      <c r="C1386" s="41"/>
      <c r="D1386" s="54"/>
      <c r="E1386" s="53"/>
      <c r="F1386" s="41"/>
      <c r="G1386" s="41"/>
      <c r="H1386" s="53"/>
      <c r="I1386" s="55"/>
      <c r="J1386" s="41"/>
      <c r="K1386" s="41"/>
      <c r="L1386" s="56"/>
      <c r="M1386" s="41"/>
      <c r="N1386" s="41"/>
      <c r="O1386" s="41"/>
      <c r="P1386" s="41"/>
      <c r="Q1386" s="53"/>
      <c r="R1386" s="41"/>
      <c r="S1386" s="41"/>
      <c r="T1386" s="57"/>
      <c r="U1386" s="41"/>
      <c r="V1386" s="41"/>
      <c r="W1386" s="56"/>
      <c r="X1386" s="41"/>
      <c r="Y1386" s="58"/>
      <c r="Z1386" s="41"/>
      <c r="AA1386" s="41"/>
      <c r="AB1386" s="171" t="str" cm="1">
        <f t="array" ref="AB1386">IFERROR(IF(COUNTA('Detailed Inventory'!$B1386:$AA1386)=0,"",IF(AND($B1386="",$C1386=""),"Error: Missing Response in Column B or C",IF(OR($E1386="",$Q1386=""),"Error: Missing Response in Column E or Q",INDEX(SL_Class[Entire SL Classification],MATCH(SUMIFS(SL_Class[Unique ID],SL_Class[UpSys SL Material],I1386,SL_Class[UpSys Ever Previously Lead],H1386,SL_Class[DownCus SL Material],T1386),SL_Class[Unique ID],0),0)))),"Error: Invalid Column H, I, or T. Check spelling &amp; valid options (see dropdown)")</f>
        <v/>
      </c>
      <c r="AC1386" s="32"/>
      <c r="AD1386" s="31" t="b">
        <f t="shared" si="42"/>
        <v>0</v>
      </c>
      <c r="AE1386" s="31" t="b">
        <f t="shared" si="43"/>
        <v>0</v>
      </c>
    </row>
    <row r="1387" spans="1:31" ht="50.15" customHeight="1" x14ac:dyDescent="0.35">
      <c r="A1387" s="100">
        <v>1382</v>
      </c>
      <c r="B1387" s="53"/>
      <c r="C1387" s="41"/>
      <c r="D1387" s="54"/>
      <c r="E1387" s="53"/>
      <c r="F1387" s="41"/>
      <c r="G1387" s="41"/>
      <c r="H1387" s="53"/>
      <c r="I1387" s="55"/>
      <c r="J1387" s="41"/>
      <c r="K1387" s="41"/>
      <c r="L1387" s="56"/>
      <c r="M1387" s="41"/>
      <c r="N1387" s="41"/>
      <c r="O1387" s="41"/>
      <c r="P1387" s="41"/>
      <c r="Q1387" s="53"/>
      <c r="R1387" s="41"/>
      <c r="S1387" s="41"/>
      <c r="T1387" s="57"/>
      <c r="U1387" s="41"/>
      <c r="V1387" s="41"/>
      <c r="W1387" s="56"/>
      <c r="X1387" s="41"/>
      <c r="Y1387" s="58"/>
      <c r="Z1387" s="41"/>
      <c r="AA1387" s="41"/>
      <c r="AB1387" s="171" t="str" cm="1">
        <f t="array" ref="AB1387">IFERROR(IF(COUNTA('Detailed Inventory'!$B1387:$AA1387)=0,"",IF(AND($B1387="",$C1387=""),"Error: Missing Response in Column B or C",IF(OR($E1387="",$Q1387=""),"Error: Missing Response in Column E or Q",INDEX(SL_Class[Entire SL Classification],MATCH(SUMIFS(SL_Class[Unique ID],SL_Class[UpSys SL Material],I1387,SL_Class[UpSys Ever Previously Lead],H1387,SL_Class[DownCus SL Material],T1387),SL_Class[Unique ID],0),0)))),"Error: Invalid Column H, I, or T. Check spelling &amp; valid options (see dropdown)")</f>
        <v/>
      </c>
      <c r="AC1387" s="32"/>
      <c r="AD1387" s="31" t="b">
        <f t="shared" si="42"/>
        <v>0</v>
      </c>
      <c r="AE1387" s="31" t="b">
        <f t="shared" si="43"/>
        <v>0</v>
      </c>
    </row>
    <row r="1388" spans="1:31" ht="50.15" customHeight="1" x14ac:dyDescent="0.35">
      <c r="A1388" s="101">
        <v>1383</v>
      </c>
      <c r="B1388" s="53"/>
      <c r="C1388" s="41"/>
      <c r="D1388" s="54"/>
      <c r="E1388" s="53"/>
      <c r="F1388" s="41"/>
      <c r="G1388" s="41"/>
      <c r="H1388" s="53"/>
      <c r="I1388" s="55"/>
      <c r="J1388" s="41"/>
      <c r="K1388" s="41"/>
      <c r="L1388" s="56"/>
      <c r="M1388" s="41"/>
      <c r="N1388" s="41"/>
      <c r="O1388" s="41"/>
      <c r="P1388" s="41"/>
      <c r="Q1388" s="53"/>
      <c r="R1388" s="41"/>
      <c r="S1388" s="41"/>
      <c r="T1388" s="57"/>
      <c r="U1388" s="41"/>
      <c r="V1388" s="41"/>
      <c r="W1388" s="56"/>
      <c r="X1388" s="41"/>
      <c r="Y1388" s="58"/>
      <c r="Z1388" s="41"/>
      <c r="AA1388" s="41"/>
      <c r="AB1388" s="171" t="str" cm="1">
        <f t="array" ref="AB1388">IFERROR(IF(COUNTA('Detailed Inventory'!$B1388:$AA1388)=0,"",IF(AND($B1388="",$C1388=""),"Error: Missing Response in Column B or C",IF(OR($E1388="",$Q1388=""),"Error: Missing Response in Column E or Q",INDEX(SL_Class[Entire SL Classification],MATCH(SUMIFS(SL_Class[Unique ID],SL_Class[UpSys SL Material],I1388,SL_Class[UpSys Ever Previously Lead],H1388,SL_Class[DownCus SL Material],T1388),SL_Class[Unique ID],0),0)))),"Error: Invalid Column H, I, or T. Check spelling &amp; valid options (see dropdown)")</f>
        <v/>
      </c>
      <c r="AC1388" s="32"/>
      <c r="AD1388" s="31" t="b">
        <f t="shared" si="42"/>
        <v>0</v>
      </c>
      <c r="AE1388" s="31" t="b">
        <f t="shared" si="43"/>
        <v>0</v>
      </c>
    </row>
    <row r="1389" spans="1:31" ht="50.15" customHeight="1" x14ac:dyDescent="0.35">
      <c r="A1389" s="100">
        <v>1384</v>
      </c>
      <c r="B1389" s="53"/>
      <c r="C1389" s="41"/>
      <c r="D1389" s="54"/>
      <c r="E1389" s="53"/>
      <c r="F1389" s="41"/>
      <c r="G1389" s="41"/>
      <c r="H1389" s="53"/>
      <c r="I1389" s="55"/>
      <c r="J1389" s="41"/>
      <c r="K1389" s="41"/>
      <c r="L1389" s="56"/>
      <c r="M1389" s="41"/>
      <c r="N1389" s="41"/>
      <c r="O1389" s="41"/>
      <c r="P1389" s="41"/>
      <c r="Q1389" s="53"/>
      <c r="R1389" s="41"/>
      <c r="S1389" s="41"/>
      <c r="T1389" s="57"/>
      <c r="U1389" s="41"/>
      <c r="V1389" s="41"/>
      <c r="W1389" s="56"/>
      <c r="X1389" s="41"/>
      <c r="Y1389" s="58"/>
      <c r="Z1389" s="41"/>
      <c r="AA1389" s="41"/>
      <c r="AB1389" s="171" t="str" cm="1">
        <f t="array" ref="AB1389">IFERROR(IF(COUNTA('Detailed Inventory'!$B1389:$AA1389)=0,"",IF(AND($B1389="",$C1389=""),"Error: Missing Response in Column B or C",IF(OR($E1389="",$Q1389=""),"Error: Missing Response in Column E or Q",INDEX(SL_Class[Entire SL Classification],MATCH(SUMIFS(SL_Class[Unique ID],SL_Class[UpSys SL Material],I1389,SL_Class[UpSys Ever Previously Lead],H1389,SL_Class[DownCus SL Material],T1389),SL_Class[Unique ID],0),0)))),"Error: Invalid Column H, I, or T. Check spelling &amp; valid options (see dropdown)")</f>
        <v/>
      </c>
      <c r="AC1389" s="32"/>
      <c r="AD1389" s="31" t="b">
        <f t="shared" si="42"/>
        <v>0</v>
      </c>
      <c r="AE1389" s="31" t="b">
        <f t="shared" si="43"/>
        <v>0</v>
      </c>
    </row>
    <row r="1390" spans="1:31" ht="50.15" customHeight="1" x14ac:dyDescent="0.35">
      <c r="A1390" s="101">
        <v>1385</v>
      </c>
      <c r="B1390" s="53"/>
      <c r="C1390" s="41"/>
      <c r="D1390" s="54"/>
      <c r="E1390" s="53"/>
      <c r="F1390" s="41"/>
      <c r="G1390" s="41"/>
      <c r="H1390" s="53"/>
      <c r="I1390" s="55"/>
      <c r="J1390" s="41"/>
      <c r="K1390" s="41"/>
      <c r="L1390" s="56"/>
      <c r="M1390" s="41"/>
      <c r="N1390" s="41"/>
      <c r="O1390" s="41"/>
      <c r="P1390" s="41"/>
      <c r="Q1390" s="53"/>
      <c r="R1390" s="41"/>
      <c r="S1390" s="41"/>
      <c r="T1390" s="57"/>
      <c r="U1390" s="41"/>
      <c r="V1390" s="41"/>
      <c r="W1390" s="56"/>
      <c r="X1390" s="41"/>
      <c r="Y1390" s="58"/>
      <c r="Z1390" s="41"/>
      <c r="AA1390" s="41"/>
      <c r="AB1390" s="171" t="str" cm="1">
        <f t="array" ref="AB1390">IFERROR(IF(COUNTA('Detailed Inventory'!$B1390:$AA1390)=0,"",IF(AND($B1390="",$C1390=""),"Error: Missing Response in Column B or C",IF(OR($E1390="",$Q1390=""),"Error: Missing Response in Column E or Q",INDEX(SL_Class[Entire SL Classification],MATCH(SUMIFS(SL_Class[Unique ID],SL_Class[UpSys SL Material],I1390,SL_Class[UpSys Ever Previously Lead],H1390,SL_Class[DownCus SL Material],T1390),SL_Class[Unique ID],0),0)))),"Error: Invalid Column H, I, or T. Check spelling &amp; valid options (see dropdown)")</f>
        <v/>
      </c>
      <c r="AC1390" s="32"/>
      <c r="AD1390" s="31" t="b">
        <f t="shared" si="42"/>
        <v>0</v>
      </c>
      <c r="AE1390" s="31" t="b">
        <f t="shared" si="43"/>
        <v>0</v>
      </c>
    </row>
    <row r="1391" spans="1:31" ht="50.15" customHeight="1" x14ac:dyDescent="0.35">
      <c r="A1391" s="100">
        <v>1386</v>
      </c>
      <c r="B1391" s="53"/>
      <c r="C1391" s="41"/>
      <c r="D1391" s="54"/>
      <c r="E1391" s="53"/>
      <c r="F1391" s="41"/>
      <c r="G1391" s="41"/>
      <c r="H1391" s="53"/>
      <c r="I1391" s="55"/>
      <c r="J1391" s="41"/>
      <c r="K1391" s="41"/>
      <c r="L1391" s="56"/>
      <c r="M1391" s="41"/>
      <c r="N1391" s="41"/>
      <c r="O1391" s="41"/>
      <c r="P1391" s="41"/>
      <c r="Q1391" s="53"/>
      <c r="R1391" s="41"/>
      <c r="S1391" s="41"/>
      <c r="T1391" s="57"/>
      <c r="U1391" s="41"/>
      <c r="V1391" s="41"/>
      <c r="W1391" s="56"/>
      <c r="X1391" s="41"/>
      <c r="Y1391" s="58"/>
      <c r="Z1391" s="41"/>
      <c r="AA1391" s="41"/>
      <c r="AB1391" s="171" t="str" cm="1">
        <f t="array" ref="AB1391">IFERROR(IF(COUNTA('Detailed Inventory'!$B1391:$AA1391)=0,"",IF(AND($B1391="",$C1391=""),"Error: Missing Response in Column B or C",IF(OR($E1391="",$Q1391=""),"Error: Missing Response in Column E or Q",INDEX(SL_Class[Entire SL Classification],MATCH(SUMIFS(SL_Class[Unique ID],SL_Class[UpSys SL Material],I1391,SL_Class[UpSys Ever Previously Lead],H1391,SL_Class[DownCus SL Material],T1391),SL_Class[Unique ID],0),0)))),"Error: Invalid Column H, I, or T. Check spelling &amp; valid options (see dropdown)")</f>
        <v/>
      </c>
      <c r="AC1391" s="32"/>
      <c r="AD1391" s="31" t="b">
        <f t="shared" si="42"/>
        <v>0</v>
      </c>
      <c r="AE1391" s="31" t="b">
        <f t="shared" si="43"/>
        <v>0</v>
      </c>
    </row>
    <row r="1392" spans="1:31" ht="50.15" customHeight="1" x14ac:dyDescent="0.35">
      <c r="A1392" s="101">
        <v>1387</v>
      </c>
      <c r="B1392" s="53"/>
      <c r="C1392" s="41"/>
      <c r="D1392" s="54"/>
      <c r="E1392" s="53"/>
      <c r="F1392" s="41"/>
      <c r="G1392" s="41"/>
      <c r="H1392" s="53"/>
      <c r="I1392" s="55"/>
      <c r="J1392" s="41"/>
      <c r="K1392" s="41"/>
      <c r="L1392" s="56"/>
      <c r="M1392" s="41"/>
      <c r="N1392" s="41"/>
      <c r="O1392" s="41"/>
      <c r="P1392" s="41"/>
      <c r="Q1392" s="53"/>
      <c r="R1392" s="41"/>
      <c r="S1392" s="41"/>
      <c r="T1392" s="57"/>
      <c r="U1392" s="41"/>
      <c r="V1392" s="41"/>
      <c r="W1392" s="56"/>
      <c r="X1392" s="41"/>
      <c r="Y1392" s="58"/>
      <c r="Z1392" s="41"/>
      <c r="AA1392" s="41"/>
      <c r="AB1392" s="171" t="str" cm="1">
        <f t="array" ref="AB1392">IFERROR(IF(COUNTA('Detailed Inventory'!$B1392:$AA1392)=0,"",IF(AND($B1392="",$C1392=""),"Error: Missing Response in Column B or C",IF(OR($E1392="",$Q1392=""),"Error: Missing Response in Column E or Q",INDEX(SL_Class[Entire SL Classification],MATCH(SUMIFS(SL_Class[Unique ID],SL_Class[UpSys SL Material],I1392,SL_Class[UpSys Ever Previously Lead],H1392,SL_Class[DownCus SL Material],T1392),SL_Class[Unique ID],0),0)))),"Error: Invalid Column H, I, or T. Check spelling &amp; valid options (see dropdown)")</f>
        <v/>
      </c>
      <c r="AC1392" s="32"/>
      <c r="AD1392" s="31" t="b">
        <f t="shared" si="42"/>
        <v>0</v>
      </c>
      <c r="AE1392" s="31" t="b">
        <f t="shared" si="43"/>
        <v>0</v>
      </c>
    </row>
    <row r="1393" spans="1:31" ht="50.15" customHeight="1" x14ac:dyDescent="0.35">
      <c r="A1393" s="100">
        <v>1388</v>
      </c>
      <c r="B1393" s="53"/>
      <c r="C1393" s="41"/>
      <c r="D1393" s="54"/>
      <c r="E1393" s="53"/>
      <c r="F1393" s="41"/>
      <c r="G1393" s="41"/>
      <c r="H1393" s="53"/>
      <c r="I1393" s="55"/>
      <c r="J1393" s="41"/>
      <c r="K1393" s="41"/>
      <c r="L1393" s="56"/>
      <c r="M1393" s="41"/>
      <c r="N1393" s="41"/>
      <c r="O1393" s="41"/>
      <c r="P1393" s="41"/>
      <c r="Q1393" s="53"/>
      <c r="R1393" s="41"/>
      <c r="S1393" s="41"/>
      <c r="T1393" s="57"/>
      <c r="U1393" s="41"/>
      <c r="V1393" s="41"/>
      <c r="W1393" s="56"/>
      <c r="X1393" s="41"/>
      <c r="Y1393" s="58"/>
      <c r="Z1393" s="41"/>
      <c r="AA1393" s="41"/>
      <c r="AB1393" s="171" t="str" cm="1">
        <f t="array" ref="AB1393">IFERROR(IF(COUNTA('Detailed Inventory'!$B1393:$AA1393)=0,"",IF(AND($B1393="",$C1393=""),"Error: Missing Response in Column B or C",IF(OR($E1393="",$Q1393=""),"Error: Missing Response in Column E or Q",INDEX(SL_Class[Entire SL Classification],MATCH(SUMIFS(SL_Class[Unique ID],SL_Class[UpSys SL Material],I1393,SL_Class[UpSys Ever Previously Lead],H1393,SL_Class[DownCus SL Material],T1393),SL_Class[Unique ID],0),0)))),"Error: Invalid Column H, I, or T. Check spelling &amp; valid options (see dropdown)")</f>
        <v/>
      </c>
      <c r="AC1393" s="32"/>
      <c r="AD1393" s="31" t="b">
        <f t="shared" si="42"/>
        <v>0</v>
      </c>
      <c r="AE1393" s="31" t="b">
        <f t="shared" si="43"/>
        <v>0</v>
      </c>
    </row>
    <row r="1394" spans="1:31" ht="50.15" customHeight="1" x14ac:dyDescent="0.35">
      <c r="A1394" s="101">
        <v>1389</v>
      </c>
      <c r="B1394" s="53"/>
      <c r="C1394" s="41"/>
      <c r="D1394" s="54"/>
      <c r="E1394" s="53"/>
      <c r="F1394" s="41"/>
      <c r="G1394" s="41"/>
      <c r="H1394" s="53"/>
      <c r="I1394" s="55"/>
      <c r="J1394" s="41"/>
      <c r="K1394" s="41"/>
      <c r="L1394" s="56"/>
      <c r="M1394" s="41"/>
      <c r="N1394" s="41"/>
      <c r="O1394" s="41"/>
      <c r="P1394" s="41"/>
      <c r="Q1394" s="53"/>
      <c r="R1394" s="41"/>
      <c r="S1394" s="41"/>
      <c r="T1394" s="57"/>
      <c r="U1394" s="41"/>
      <c r="V1394" s="41"/>
      <c r="W1394" s="56"/>
      <c r="X1394" s="41"/>
      <c r="Y1394" s="58"/>
      <c r="Z1394" s="41"/>
      <c r="AA1394" s="41"/>
      <c r="AB1394" s="171" t="str" cm="1">
        <f t="array" ref="AB1394">IFERROR(IF(COUNTA('Detailed Inventory'!$B1394:$AA1394)=0,"",IF(AND($B1394="",$C1394=""),"Error: Missing Response in Column B or C",IF(OR($E1394="",$Q1394=""),"Error: Missing Response in Column E or Q",INDEX(SL_Class[Entire SL Classification],MATCH(SUMIFS(SL_Class[Unique ID],SL_Class[UpSys SL Material],I1394,SL_Class[UpSys Ever Previously Lead],H1394,SL_Class[DownCus SL Material],T1394),SL_Class[Unique ID],0),0)))),"Error: Invalid Column H, I, or T. Check spelling &amp; valid options (see dropdown)")</f>
        <v/>
      </c>
      <c r="AC1394" s="32"/>
      <c r="AD1394" s="31" t="b">
        <f t="shared" si="42"/>
        <v>0</v>
      </c>
      <c r="AE1394" s="31" t="b">
        <f t="shared" si="43"/>
        <v>0</v>
      </c>
    </row>
    <row r="1395" spans="1:31" ht="50.15" customHeight="1" x14ac:dyDescent="0.35">
      <c r="A1395" s="100">
        <v>1390</v>
      </c>
      <c r="B1395" s="53"/>
      <c r="C1395" s="41"/>
      <c r="D1395" s="54"/>
      <c r="E1395" s="53"/>
      <c r="F1395" s="41"/>
      <c r="G1395" s="41"/>
      <c r="H1395" s="53"/>
      <c r="I1395" s="55"/>
      <c r="J1395" s="41"/>
      <c r="K1395" s="41"/>
      <c r="L1395" s="56"/>
      <c r="M1395" s="41"/>
      <c r="N1395" s="41"/>
      <c r="O1395" s="41"/>
      <c r="P1395" s="41"/>
      <c r="Q1395" s="53"/>
      <c r="R1395" s="41"/>
      <c r="S1395" s="41"/>
      <c r="T1395" s="57"/>
      <c r="U1395" s="41"/>
      <c r="V1395" s="41"/>
      <c r="W1395" s="56"/>
      <c r="X1395" s="41"/>
      <c r="Y1395" s="58"/>
      <c r="Z1395" s="41"/>
      <c r="AA1395" s="41"/>
      <c r="AB1395" s="171" t="str" cm="1">
        <f t="array" ref="AB1395">IFERROR(IF(COUNTA('Detailed Inventory'!$B1395:$AA1395)=0,"",IF(AND($B1395="",$C1395=""),"Error: Missing Response in Column B or C",IF(OR($E1395="",$Q1395=""),"Error: Missing Response in Column E or Q",INDEX(SL_Class[Entire SL Classification],MATCH(SUMIFS(SL_Class[Unique ID],SL_Class[UpSys SL Material],I1395,SL_Class[UpSys Ever Previously Lead],H1395,SL_Class[DownCus SL Material],T1395),SL_Class[Unique ID],0),0)))),"Error: Invalid Column H, I, or T. Check spelling &amp; valid options (see dropdown)")</f>
        <v/>
      </c>
      <c r="AC1395" s="32"/>
      <c r="AD1395" s="31" t="b">
        <f t="shared" si="42"/>
        <v>0</v>
      </c>
      <c r="AE1395" s="31" t="b">
        <f t="shared" si="43"/>
        <v>0</v>
      </c>
    </row>
    <row r="1396" spans="1:31" ht="50.15" customHeight="1" x14ac:dyDescent="0.35">
      <c r="A1396" s="101">
        <v>1391</v>
      </c>
      <c r="B1396" s="53"/>
      <c r="C1396" s="41"/>
      <c r="D1396" s="54"/>
      <c r="E1396" s="53"/>
      <c r="F1396" s="41"/>
      <c r="G1396" s="41"/>
      <c r="H1396" s="53"/>
      <c r="I1396" s="55"/>
      <c r="J1396" s="41"/>
      <c r="K1396" s="41"/>
      <c r="L1396" s="56"/>
      <c r="M1396" s="41"/>
      <c r="N1396" s="41"/>
      <c r="O1396" s="41"/>
      <c r="P1396" s="41"/>
      <c r="Q1396" s="53"/>
      <c r="R1396" s="41"/>
      <c r="S1396" s="41"/>
      <c r="T1396" s="57"/>
      <c r="U1396" s="41"/>
      <c r="V1396" s="41"/>
      <c r="W1396" s="56"/>
      <c r="X1396" s="41"/>
      <c r="Y1396" s="58"/>
      <c r="Z1396" s="41"/>
      <c r="AA1396" s="41"/>
      <c r="AB1396" s="171" t="str" cm="1">
        <f t="array" ref="AB1396">IFERROR(IF(COUNTA('Detailed Inventory'!$B1396:$AA1396)=0,"",IF(AND($B1396="",$C1396=""),"Error: Missing Response in Column B or C",IF(OR($E1396="",$Q1396=""),"Error: Missing Response in Column E or Q",INDEX(SL_Class[Entire SL Classification],MATCH(SUMIFS(SL_Class[Unique ID],SL_Class[UpSys SL Material],I1396,SL_Class[UpSys Ever Previously Lead],H1396,SL_Class[DownCus SL Material],T1396),SL_Class[Unique ID],0),0)))),"Error: Invalid Column H, I, or T. Check spelling &amp; valid options (see dropdown)")</f>
        <v/>
      </c>
      <c r="AC1396" s="32"/>
      <c r="AD1396" s="31" t="b">
        <f t="shared" si="42"/>
        <v>0</v>
      </c>
      <c r="AE1396" s="31" t="b">
        <f t="shared" si="43"/>
        <v>0</v>
      </c>
    </row>
    <row r="1397" spans="1:31" ht="50.15" customHeight="1" x14ac:dyDescent="0.35">
      <c r="A1397" s="100">
        <v>1392</v>
      </c>
      <c r="B1397" s="53"/>
      <c r="C1397" s="41"/>
      <c r="D1397" s="54"/>
      <c r="E1397" s="53"/>
      <c r="F1397" s="41"/>
      <c r="G1397" s="41"/>
      <c r="H1397" s="53"/>
      <c r="I1397" s="55"/>
      <c r="J1397" s="41"/>
      <c r="K1397" s="41"/>
      <c r="L1397" s="56"/>
      <c r="M1397" s="41"/>
      <c r="N1397" s="41"/>
      <c r="O1397" s="41"/>
      <c r="P1397" s="41"/>
      <c r="Q1397" s="53"/>
      <c r="R1397" s="41"/>
      <c r="S1397" s="41"/>
      <c r="T1397" s="57"/>
      <c r="U1397" s="41"/>
      <c r="V1397" s="41"/>
      <c r="W1397" s="56"/>
      <c r="X1397" s="41"/>
      <c r="Y1397" s="58"/>
      <c r="Z1397" s="41"/>
      <c r="AA1397" s="41"/>
      <c r="AB1397" s="171" t="str" cm="1">
        <f t="array" ref="AB1397">IFERROR(IF(COUNTA('Detailed Inventory'!$B1397:$AA1397)=0,"",IF(AND($B1397="",$C1397=""),"Error: Missing Response in Column B or C",IF(OR($E1397="",$Q1397=""),"Error: Missing Response in Column E or Q",INDEX(SL_Class[Entire SL Classification],MATCH(SUMIFS(SL_Class[Unique ID],SL_Class[UpSys SL Material],I1397,SL_Class[UpSys Ever Previously Lead],H1397,SL_Class[DownCus SL Material],T1397),SL_Class[Unique ID],0),0)))),"Error: Invalid Column H, I, or T. Check spelling &amp; valid options (see dropdown)")</f>
        <v/>
      </c>
      <c r="AC1397" s="32"/>
      <c r="AD1397" s="31" t="b">
        <f t="shared" si="42"/>
        <v>0</v>
      </c>
      <c r="AE1397" s="31" t="b">
        <f t="shared" si="43"/>
        <v>0</v>
      </c>
    </row>
    <row r="1398" spans="1:31" ht="50.15" customHeight="1" x14ac:dyDescent="0.35">
      <c r="A1398" s="101">
        <v>1393</v>
      </c>
      <c r="B1398" s="53"/>
      <c r="C1398" s="41"/>
      <c r="D1398" s="54"/>
      <c r="E1398" s="53"/>
      <c r="F1398" s="41"/>
      <c r="G1398" s="41"/>
      <c r="H1398" s="53"/>
      <c r="I1398" s="55"/>
      <c r="J1398" s="41"/>
      <c r="K1398" s="41"/>
      <c r="L1398" s="56"/>
      <c r="M1398" s="41"/>
      <c r="N1398" s="41"/>
      <c r="O1398" s="41"/>
      <c r="P1398" s="41"/>
      <c r="Q1398" s="53"/>
      <c r="R1398" s="41"/>
      <c r="S1398" s="41"/>
      <c r="T1398" s="57"/>
      <c r="U1398" s="41"/>
      <c r="V1398" s="41"/>
      <c r="W1398" s="56"/>
      <c r="X1398" s="41"/>
      <c r="Y1398" s="58"/>
      <c r="Z1398" s="41"/>
      <c r="AA1398" s="41"/>
      <c r="AB1398" s="171" t="str" cm="1">
        <f t="array" ref="AB1398">IFERROR(IF(COUNTA('Detailed Inventory'!$B1398:$AA1398)=0,"",IF(AND($B1398="",$C1398=""),"Error: Missing Response in Column B or C",IF(OR($E1398="",$Q1398=""),"Error: Missing Response in Column E or Q",INDEX(SL_Class[Entire SL Classification],MATCH(SUMIFS(SL_Class[Unique ID],SL_Class[UpSys SL Material],I1398,SL_Class[UpSys Ever Previously Lead],H1398,SL_Class[DownCus SL Material],T1398),SL_Class[Unique ID],0),0)))),"Error: Invalid Column H, I, or T. Check spelling &amp; valid options (see dropdown)")</f>
        <v/>
      </c>
      <c r="AC1398" s="32"/>
      <c r="AD1398" s="31" t="b">
        <f t="shared" si="42"/>
        <v>0</v>
      </c>
      <c r="AE1398" s="31" t="b">
        <f t="shared" si="43"/>
        <v>0</v>
      </c>
    </row>
    <row r="1399" spans="1:31" ht="50.15" customHeight="1" x14ac:dyDescent="0.35">
      <c r="A1399" s="100">
        <v>1394</v>
      </c>
      <c r="B1399" s="53"/>
      <c r="C1399" s="41"/>
      <c r="D1399" s="54"/>
      <c r="E1399" s="53"/>
      <c r="F1399" s="41"/>
      <c r="G1399" s="41"/>
      <c r="H1399" s="53"/>
      <c r="I1399" s="55"/>
      <c r="J1399" s="41"/>
      <c r="K1399" s="41"/>
      <c r="L1399" s="56"/>
      <c r="M1399" s="41"/>
      <c r="N1399" s="41"/>
      <c r="O1399" s="41"/>
      <c r="P1399" s="41"/>
      <c r="Q1399" s="53"/>
      <c r="R1399" s="41"/>
      <c r="S1399" s="41"/>
      <c r="T1399" s="57"/>
      <c r="U1399" s="41"/>
      <c r="V1399" s="41"/>
      <c r="W1399" s="56"/>
      <c r="X1399" s="41"/>
      <c r="Y1399" s="58"/>
      <c r="Z1399" s="41"/>
      <c r="AA1399" s="41"/>
      <c r="AB1399" s="171" t="str" cm="1">
        <f t="array" ref="AB1399">IFERROR(IF(COUNTA('Detailed Inventory'!$B1399:$AA1399)=0,"",IF(AND($B1399="",$C1399=""),"Error: Missing Response in Column B or C",IF(OR($E1399="",$Q1399=""),"Error: Missing Response in Column E or Q",INDEX(SL_Class[Entire SL Classification],MATCH(SUMIFS(SL_Class[Unique ID],SL_Class[UpSys SL Material],I1399,SL_Class[UpSys Ever Previously Lead],H1399,SL_Class[DownCus SL Material],T1399),SL_Class[Unique ID],0),0)))),"Error: Invalid Column H, I, or T. Check spelling &amp; valid options (see dropdown)")</f>
        <v/>
      </c>
      <c r="AC1399" s="32"/>
      <c r="AD1399" s="31" t="b">
        <f t="shared" si="42"/>
        <v>0</v>
      </c>
      <c r="AE1399" s="31" t="b">
        <f t="shared" si="43"/>
        <v>0</v>
      </c>
    </row>
    <row r="1400" spans="1:31" ht="50.15" customHeight="1" x14ac:dyDescent="0.35">
      <c r="A1400" s="101">
        <v>1395</v>
      </c>
      <c r="B1400" s="53"/>
      <c r="C1400" s="41"/>
      <c r="D1400" s="54"/>
      <c r="E1400" s="53"/>
      <c r="F1400" s="41"/>
      <c r="G1400" s="41"/>
      <c r="H1400" s="53"/>
      <c r="I1400" s="55"/>
      <c r="J1400" s="41"/>
      <c r="K1400" s="41"/>
      <c r="L1400" s="56"/>
      <c r="M1400" s="41"/>
      <c r="N1400" s="41"/>
      <c r="O1400" s="41"/>
      <c r="P1400" s="41"/>
      <c r="Q1400" s="53"/>
      <c r="R1400" s="41"/>
      <c r="S1400" s="41"/>
      <c r="T1400" s="57"/>
      <c r="U1400" s="41"/>
      <c r="V1400" s="41"/>
      <c r="W1400" s="56"/>
      <c r="X1400" s="41"/>
      <c r="Y1400" s="58"/>
      <c r="Z1400" s="41"/>
      <c r="AA1400" s="41"/>
      <c r="AB1400" s="171" t="str" cm="1">
        <f t="array" ref="AB1400">IFERROR(IF(COUNTA('Detailed Inventory'!$B1400:$AA1400)=0,"",IF(AND($B1400="",$C1400=""),"Error: Missing Response in Column B or C",IF(OR($E1400="",$Q1400=""),"Error: Missing Response in Column E or Q",INDEX(SL_Class[Entire SL Classification],MATCH(SUMIFS(SL_Class[Unique ID],SL_Class[UpSys SL Material],I1400,SL_Class[UpSys Ever Previously Lead],H1400,SL_Class[DownCus SL Material],T1400),SL_Class[Unique ID],0),0)))),"Error: Invalid Column H, I, or T. Check spelling &amp; valid options (see dropdown)")</f>
        <v/>
      </c>
      <c r="AC1400" s="32"/>
      <c r="AD1400" s="31" t="b">
        <f t="shared" si="42"/>
        <v>0</v>
      </c>
      <c r="AE1400" s="31" t="b">
        <f t="shared" si="43"/>
        <v>0</v>
      </c>
    </row>
    <row r="1401" spans="1:31" ht="50.15" customHeight="1" x14ac:dyDescent="0.35">
      <c r="A1401" s="100">
        <v>1396</v>
      </c>
      <c r="B1401" s="53"/>
      <c r="C1401" s="41"/>
      <c r="D1401" s="54"/>
      <c r="E1401" s="53"/>
      <c r="F1401" s="41"/>
      <c r="G1401" s="41"/>
      <c r="H1401" s="53"/>
      <c r="I1401" s="55"/>
      <c r="J1401" s="41"/>
      <c r="K1401" s="41"/>
      <c r="L1401" s="56"/>
      <c r="M1401" s="41"/>
      <c r="N1401" s="41"/>
      <c r="O1401" s="41"/>
      <c r="P1401" s="41"/>
      <c r="Q1401" s="53"/>
      <c r="R1401" s="41"/>
      <c r="S1401" s="41"/>
      <c r="T1401" s="57"/>
      <c r="U1401" s="41"/>
      <c r="V1401" s="41"/>
      <c r="W1401" s="56"/>
      <c r="X1401" s="41"/>
      <c r="Y1401" s="58"/>
      <c r="Z1401" s="41"/>
      <c r="AA1401" s="41"/>
      <c r="AB1401" s="171" t="str" cm="1">
        <f t="array" ref="AB1401">IFERROR(IF(COUNTA('Detailed Inventory'!$B1401:$AA1401)=0,"",IF(AND($B1401="",$C1401=""),"Error: Missing Response in Column B or C",IF(OR($E1401="",$Q1401=""),"Error: Missing Response in Column E or Q",INDEX(SL_Class[Entire SL Classification],MATCH(SUMIFS(SL_Class[Unique ID],SL_Class[UpSys SL Material],I1401,SL_Class[UpSys Ever Previously Lead],H1401,SL_Class[DownCus SL Material],T1401),SL_Class[Unique ID],0),0)))),"Error: Invalid Column H, I, or T. Check spelling &amp; valid options (see dropdown)")</f>
        <v/>
      </c>
      <c r="AC1401" s="32"/>
      <c r="AD1401" s="31" t="b">
        <f t="shared" si="42"/>
        <v>0</v>
      </c>
      <c r="AE1401" s="31" t="b">
        <f t="shared" si="43"/>
        <v>0</v>
      </c>
    </row>
    <row r="1402" spans="1:31" ht="50.15" customHeight="1" x14ac:dyDescent="0.35">
      <c r="A1402" s="101">
        <v>1397</v>
      </c>
      <c r="B1402" s="53"/>
      <c r="C1402" s="41"/>
      <c r="D1402" s="54"/>
      <c r="E1402" s="53"/>
      <c r="F1402" s="41"/>
      <c r="G1402" s="41"/>
      <c r="H1402" s="53"/>
      <c r="I1402" s="55"/>
      <c r="J1402" s="41"/>
      <c r="K1402" s="41"/>
      <c r="L1402" s="56"/>
      <c r="M1402" s="41"/>
      <c r="N1402" s="41"/>
      <c r="O1402" s="41"/>
      <c r="P1402" s="41"/>
      <c r="Q1402" s="53"/>
      <c r="R1402" s="41"/>
      <c r="S1402" s="41"/>
      <c r="T1402" s="57"/>
      <c r="U1402" s="41"/>
      <c r="V1402" s="41"/>
      <c r="W1402" s="56"/>
      <c r="X1402" s="41"/>
      <c r="Y1402" s="58"/>
      <c r="Z1402" s="41"/>
      <c r="AA1402" s="41"/>
      <c r="AB1402" s="171" t="str" cm="1">
        <f t="array" ref="AB1402">IFERROR(IF(COUNTA('Detailed Inventory'!$B1402:$AA1402)=0,"",IF(AND($B1402="",$C1402=""),"Error: Missing Response in Column B or C",IF(OR($E1402="",$Q1402=""),"Error: Missing Response in Column E or Q",INDEX(SL_Class[Entire SL Classification],MATCH(SUMIFS(SL_Class[Unique ID],SL_Class[UpSys SL Material],I1402,SL_Class[UpSys Ever Previously Lead],H1402,SL_Class[DownCus SL Material],T1402),SL_Class[Unique ID],0),0)))),"Error: Invalid Column H, I, or T. Check spelling &amp; valid options (see dropdown)")</f>
        <v/>
      </c>
      <c r="AC1402" s="32"/>
      <c r="AD1402" s="31" t="b">
        <f t="shared" si="42"/>
        <v>0</v>
      </c>
      <c r="AE1402" s="31" t="b">
        <f t="shared" si="43"/>
        <v>0</v>
      </c>
    </row>
    <row r="1403" spans="1:31" ht="50.15" customHeight="1" x14ac:dyDescent="0.35">
      <c r="A1403" s="100">
        <v>1398</v>
      </c>
      <c r="B1403" s="53"/>
      <c r="C1403" s="41"/>
      <c r="D1403" s="54"/>
      <c r="E1403" s="53"/>
      <c r="F1403" s="41"/>
      <c r="G1403" s="41"/>
      <c r="H1403" s="53"/>
      <c r="I1403" s="55"/>
      <c r="J1403" s="41"/>
      <c r="K1403" s="41"/>
      <c r="L1403" s="56"/>
      <c r="M1403" s="41"/>
      <c r="N1403" s="41"/>
      <c r="O1403" s="41"/>
      <c r="P1403" s="41"/>
      <c r="Q1403" s="53"/>
      <c r="R1403" s="41"/>
      <c r="S1403" s="41"/>
      <c r="T1403" s="57"/>
      <c r="U1403" s="41"/>
      <c r="V1403" s="41"/>
      <c r="W1403" s="56"/>
      <c r="X1403" s="41"/>
      <c r="Y1403" s="58"/>
      <c r="Z1403" s="41"/>
      <c r="AA1403" s="41"/>
      <c r="AB1403" s="171" t="str" cm="1">
        <f t="array" ref="AB1403">IFERROR(IF(COUNTA('Detailed Inventory'!$B1403:$AA1403)=0,"",IF(AND($B1403="",$C1403=""),"Error: Missing Response in Column B or C",IF(OR($E1403="",$Q1403=""),"Error: Missing Response in Column E or Q",INDEX(SL_Class[Entire SL Classification],MATCH(SUMIFS(SL_Class[Unique ID],SL_Class[UpSys SL Material],I1403,SL_Class[UpSys Ever Previously Lead],H1403,SL_Class[DownCus SL Material],T1403),SL_Class[Unique ID],0),0)))),"Error: Invalid Column H, I, or T. Check spelling &amp; valid options (see dropdown)")</f>
        <v/>
      </c>
      <c r="AC1403" s="32"/>
      <c r="AD1403" s="31" t="b">
        <f t="shared" si="42"/>
        <v>0</v>
      </c>
      <c r="AE1403" s="31" t="b">
        <f t="shared" si="43"/>
        <v>0</v>
      </c>
    </row>
    <row r="1404" spans="1:31" ht="50.15" customHeight="1" x14ac:dyDescent="0.35">
      <c r="A1404" s="101">
        <v>1399</v>
      </c>
      <c r="B1404" s="53"/>
      <c r="C1404" s="41"/>
      <c r="D1404" s="54"/>
      <c r="E1404" s="53"/>
      <c r="F1404" s="41"/>
      <c r="G1404" s="41"/>
      <c r="H1404" s="53"/>
      <c r="I1404" s="55"/>
      <c r="J1404" s="41"/>
      <c r="K1404" s="41"/>
      <c r="L1404" s="56"/>
      <c r="M1404" s="41"/>
      <c r="N1404" s="41"/>
      <c r="O1404" s="41"/>
      <c r="P1404" s="41"/>
      <c r="Q1404" s="53"/>
      <c r="R1404" s="41"/>
      <c r="S1404" s="41"/>
      <c r="T1404" s="57"/>
      <c r="U1404" s="41"/>
      <c r="V1404" s="41"/>
      <c r="W1404" s="56"/>
      <c r="X1404" s="41"/>
      <c r="Y1404" s="58"/>
      <c r="Z1404" s="41"/>
      <c r="AA1404" s="41"/>
      <c r="AB1404" s="171" t="str" cm="1">
        <f t="array" ref="AB1404">IFERROR(IF(COUNTA('Detailed Inventory'!$B1404:$AA1404)=0,"",IF(AND($B1404="",$C1404=""),"Error: Missing Response in Column B or C",IF(OR($E1404="",$Q1404=""),"Error: Missing Response in Column E or Q",INDEX(SL_Class[Entire SL Classification],MATCH(SUMIFS(SL_Class[Unique ID],SL_Class[UpSys SL Material],I1404,SL_Class[UpSys Ever Previously Lead],H1404,SL_Class[DownCus SL Material],T1404),SL_Class[Unique ID],0),0)))),"Error: Invalid Column H, I, or T. Check spelling &amp; valid options (see dropdown)")</f>
        <v/>
      </c>
      <c r="AC1404" s="32"/>
      <c r="AD1404" s="31" t="b">
        <f t="shared" si="42"/>
        <v>0</v>
      </c>
      <c r="AE1404" s="31" t="b">
        <f t="shared" si="43"/>
        <v>0</v>
      </c>
    </row>
    <row r="1405" spans="1:31" ht="50.15" customHeight="1" x14ac:dyDescent="0.35">
      <c r="A1405" s="100">
        <v>1400</v>
      </c>
      <c r="B1405" s="53"/>
      <c r="C1405" s="41"/>
      <c r="D1405" s="54"/>
      <c r="E1405" s="53"/>
      <c r="F1405" s="41"/>
      <c r="G1405" s="41"/>
      <c r="H1405" s="53"/>
      <c r="I1405" s="55"/>
      <c r="J1405" s="41"/>
      <c r="K1405" s="41"/>
      <c r="L1405" s="56"/>
      <c r="M1405" s="41"/>
      <c r="N1405" s="41"/>
      <c r="O1405" s="41"/>
      <c r="P1405" s="41"/>
      <c r="Q1405" s="53"/>
      <c r="R1405" s="41"/>
      <c r="S1405" s="41"/>
      <c r="T1405" s="57"/>
      <c r="U1405" s="41"/>
      <c r="V1405" s="41"/>
      <c r="W1405" s="56"/>
      <c r="X1405" s="41"/>
      <c r="Y1405" s="58"/>
      <c r="Z1405" s="41"/>
      <c r="AA1405" s="41"/>
      <c r="AB1405" s="171" t="str" cm="1">
        <f t="array" ref="AB1405">IFERROR(IF(COUNTA('Detailed Inventory'!$B1405:$AA1405)=0,"",IF(AND($B1405="",$C1405=""),"Error: Missing Response in Column B or C",IF(OR($E1405="",$Q1405=""),"Error: Missing Response in Column E or Q",INDEX(SL_Class[Entire SL Classification],MATCH(SUMIFS(SL_Class[Unique ID],SL_Class[UpSys SL Material],I1405,SL_Class[UpSys Ever Previously Lead],H1405,SL_Class[DownCus SL Material],T1405),SL_Class[Unique ID],0),0)))),"Error: Invalid Column H, I, or T. Check spelling &amp; valid options (see dropdown)")</f>
        <v/>
      </c>
      <c r="AC1405" s="32"/>
      <c r="AD1405" s="31" t="b">
        <f t="shared" si="42"/>
        <v>0</v>
      </c>
      <c r="AE1405" s="31" t="b">
        <f t="shared" si="43"/>
        <v>0</v>
      </c>
    </row>
    <row r="1406" spans="1:31" ht="50.15" customHeight="1" x14ac:dyDescent="0.35">
      <c r="A1406" s="101">
        <v>1401</v>
      </c>
      <c r="B1406" s="53"/>
      <c r="C1406" s="41"/>
      <c r="D1406" s="54"/>
      <c r="E1406" s="53"/>
      <c r="F1406" s="41"/>
      <c r="G1406" s="41"/>
      <c r="H1406" s="53"/>
      <c r="I1406" s="55"/>
      <c r="J1406" s="41"/>
      <c r="K1406" s="41"/>
      <c r="L1406" s="56"/>
      <c r="M1406" s="41"/>
      <c r="N1406" s="41"/>
      <c r="O1406" s="41"/>
      <c r="P1406" s="41"/>
      <c r="Q1406" s="53"/>
      <c r="R1406" s="41"/>
      <c r="S1406" s="41"/>
      <c r="T1406" s="57"/>
      <c r="U1406" s="41"/>
      <c r="V1406" s="41"/>
      <c r="W1406" s="56"/>
      <c r="X1406" s="41"/>
      <c r="Y1406" s="58"/>
      <c r="Z1406" s="41"/>
      <c r="AA1406" s="41"/>
      <c r="AB1406" s="171" t="str" cm="1">
        <f t="array" ref="AB1406">IFERROR(IF(COUNTA('Detailed Inventory'!$B1406:$AA1406)=0,"",IF(AND($B1406="",$C1406=""),"Error: Missing Response in Column B or C",IF(OR($E1406="",$Q1406=""),"Error: Missing Response in Column E or Q",INDEX(SL_Class[Entire SL Classification],MATCH(SUMIFS(SL_Class[Unique ID],SL_Class[UpSys SL Material],I1406,SL_Class[UpSys Ever Previously Lead],H1406,SL_Class[DownCus SL Material],T1406),SL_Class[Unique ID],0),0)))),"Error: Invalid Column H, I, or T. Check spelling &amp; valid options (see dropdown)")</f>
        <v/>
      </c>
      <c r="AC1406" s="32"/>
      <c r="AD1406" s="31" t="b">
        <f t="shared" si="42"/>
        <v>0</v>
      </c>
      <c r="AE1406" s="31" t="b">
        <f t="shared" si="43"/>
        <v>0</v>
      </c>
    </row>
    <row r="1407" spans="1:31" ht="50.15" customHeight="1" x14ac:dyDescent="0.35">
      <c r="A1407" s="100">
        <v>1402</v>
      </c>
      <c r="B1407" s="53"/>
      <c r="C1407" s="41"/>
      <c r="D1407" s="54"/>
      <c r="E1407" s="53"/>
      <c r="F1407" s="41"/>
      <c r="G1407" s="41"/>
      <c r="H1407" s="53"/>
      <c r="I1407" s="55"/>
      <c r="J1407" s="41"/>
      <c r="K1407" s="41"/>
      <c r="L1407" s="56"/>
      <c r="M1407" s="41"/>
      <c r="N1407" s="41"/>
      <c r="O1407" s="41"/>
      <c r="P1407" s="41"/>
      <c r="Q1407" s="53"/>
      <c r="R1407" s="41"/>
      <c r="S1407" s="41"/>
      <c r="T1407" s="57"/>
      <c r="U1407" s="41"/>
      <c r="V1407" s="41"/>
      <c r="W1407" s="56"/>
      <c r="X1407" s="41"/>
      <c r="Y1407" s="58"/>
      <c r="Z1407" s="41"/>
      <c r="AA1407" s="41"/>
      <c r="AB1407" s="171" t="str" cm="1">
        <f t="array" ref="AB1407">IFERROR(IF(COUNTA('Detailed Inventory'!$B1407:$AA1407)=0,"",IF(AND($B1407="",$C1407=""),"Error: Missing Response in Column B or C",IF(OR($E1407="",$Q1407=""),"Error: Missing Response in Column E or Q",INDEX(SL_Class[Entire SL Classification],MATCH(SUMIFS(SL_Class[Unique ID],SL_Class[UpSys SL Material],I1407,SL_Class[UpSys Ever Previously Lead],H1407,SL_Class[DownCus SL Material],T1407),SL_Class[Unique ID],0),0)))),"Error: Invalid Column H, I, or T. Check spelling &amp; valid options (see dropdown)")</f>
        <v/>
      </c>
      <c r="AC1407" s="32"/>
      <c r="AD1407" s="31" t="b">
        <f t="shared" si="42"/>
        <v>0</v>
      </c>
      <c r="AE1407" s="31" t="b">
        <f t="shared" si="43"/>
        <v>0</v>
      </c>
    </row>
    <row r="1408" spans="1:31" ht="50.15" customHeight="1" x14ac:dyDescent="0.35">
      <c r="A1408" s="101">
        <v>1403</v>
      </c>
      <c r="B1408" s="53"/>
      <c r="C1408" s="41"/>
      <c r="D1408" s="54"/>
      <c r="E1408" s="53"/>
      <c r="F1408" s="41"/>
      <c r="G1408" s="41"/>
      <c r="H1408" s="53"/>
      <c r="I1408" s="55"/>
      <c r="J1408" s="41"/>
      <c r="K1408" s="41"/>
      <c r="L1408" s="56"/>
      <c r="M1408" s="41"/>
      <c r="N1408" s="41"/>
      <c r="O1408" s="41"/>
      <c r="P1408" s="41"/>
      <c r="Q1408" s="53"/>
      <c r="R1408" s="41"/>
      <c r="S1408" s="41"/>
      <c r="T1408" s="57"/>
      <c r="U1408" s="41"/>
      <c r="V1408" s="41"/>
      <c r="W1408" s="56"/>
      <c r="X1408" s="41"/>
      <c r="Y1408" s="58"/>
      <c r="Z1408" s="41"/>
      <c r="AA1408" s="41"/>
      <c r="AB1408" s="171" t="str" cm="1">
        <f t="array" ref="AB1408">IFERROR(IF(COUNTA('Detailed Inventory'!$B1408:$AA1408)=0,"",IF(AND($B1408="",$C1408=""),"Error: Missing Response in Column B or C",IF(OR($E1408="",$Q1408=""),"Error: Missing Response in Column E or Q",INDEX(SL_Class[Entire SL Classification],MATCH(SUMIFS(SL_Class[Unique ID],SL_Class[UpSys SL Material],I1408,SL_Class[UpSys Ever Previously Lead],H1408,SL_Class[DownCus SL Material],T1408),SL_Class[Unique ID],0),0)))),"Error: Invalid Column H, I, or T. Check spelling &amp; valid options (see dropdown)")</f>
        <v/>
      </c>
      <c r="AC1408" s="32"/>
      <c r="AD1408" s="31" t="b">
        <f t="shared" si="42"/>
        <v>0</v>
      </c>
      <c r="AE1408" s="31" t="b">
        <f t="shared" si="43"/>
        <v>0</v>
      </c>
    </row>
    <row r="1409" spans="1:31" ht="50.15" customHeight="1" x14ac:dyDescent="0.35">
      <c r="A1409" s="100">
        <v>1404</v>
      </c>
      <c r="B1409" s="53"/>
      <c r="C1409" s="41"/>
      <c r="D1409" s="54"/>
      <c r="E1409" s="53"/>
      <c r="F1409" s="41"/>
      <c r="G1409" s="41"/>
      <c r="H1409" s="53"/>
      <c r="I1409" s="55"/>
      <c r="J1409" s="41"/>
      <c r="K1409" s="41"/>
      <c r="L1409" s="56"/>
      <c r="M1409" s="41"/>
      <c r="N1409" s="41"/>
      <c r="O1409" s="41"/>
      <c r="P1409" s="41"/>
      <c r="Q1409" s="53"/>
      <c r="R1409" s="41"/>
      <c r="S1409" s="41"/>
      <c r="T1409" s="57"/>
      <c r="U1409" s="41"/>
      <c r="V1409" s="41"/>
      <c r="W1409" s="56"/>
      <c r="X1409" s="41"/>
      <c r="Y1409" s="58"/>
      <c r="Z1409" s="41"/>
      <c r="AA1409" s="41"/>
      <c r="AB1409" s="171" t="str" cm="1">
        <f t="array" ref="AB1409">IFERROR(IF(COUNTA('Detailed Inventory'!$B1409:$AA1409)=0,"",IF(AND($B1409="",$C1409=""),"Error: Missing Response in Column B or C",IF(OR($E1409="",$Q1409=""),"Error: Missing Response in Column E or Q",INDEX(SL_Class[Entire SL Classification],MATCH(SUMIFS(SL_Class[Unique ID],SL_Class[UpSys SL Material],I1409,SL_Class[UpSys Ever Previously Lead],H1409,SL_Class[DownCus SL Material],T1409),SL_Class[Unique ID],0),0)))),"Error: Invalid Column H, I, or T. Check spelling &amp; valid options (see dropdown)")</f>
        <v/>
      </c>
      <c r="AC1409" s="32"/>
      <c r="AD1409" s="31" t="b">
        <f t="shared" si="42"/>
        <v>0</v>
      </c>
      <c r="AE1409" s="31" t="b">
        <f t="shared" si="43"/>
        <v>0</v>
      </c>
    </row>
    <row r="1410" spans="1:31" ht="50.15" customHeight="1" x14ac:dyDescent="0.35">
      <c r="A1410" s="101">
        <v>1405</v>
      </c>
      <c r="B1410" s="53"/>
      <c r="C1410" s="41"/>
      <c r="D1410" s="54"/>
      <c r="E1410" s="53"/>
      <c r="F1410" s="41"/>
      <c r="G1410" s="41"/>
      <c r="H1410" s="53"/>
      <c r="I1410" s="55"/>
      <c r="J1410" s="41"/>
      <c r="K1410" s="41"/>
      <c r="L1410" s="56"/>
      <c r="M1410" s="41"/>
      <c r="N1410" s="41"/>
      <c r="O1410" s="41"/>
      <c r="P1410" s="41"/>
      <c r="Q1410" s="53"/>
      <c r="R1410" s="41"/>
      <c r="S1410" s="41"/>
      <c r="T1410" s="57"/>
      <c r="U1410" s="41"/>
      <c r="V1410" s="41"/>
      <c r="W1410" s="56"/>
      <c r="X1410" s="41"/>
      <c r="Y1410" s="58"/>
      <c r="Z1410" s="41"/>
      <c r="AA1410" s="41"/>
      <c r="AB1410" s="171" t="str" cm="1">
        <f t="array" ref="AB1410">IFERROR(IF(COUNTA('Detailed Inventory'!$B1410:$AA1410)=0,"",IF(AND($B1410="",$C1410=""),"Error: Missing Response in Column B or C",IF(OR($E1410="",$Q1410=""),"Error: Missing Response in Column E or Q",INDEX(SL_Class[Entire SL Classification],MATCH(SUMIFS(SL_Class[Unique ID],SL_Class[UpSys SL Material],I1410,SL_Class[UpSys Ever Previously Lead],H1410,SL_Class[DownCus SL Material],T1410),SL_Class[Unique ID],0),0)))),"Error: Invalid Column H, I, or T. Check spelling &amp; valid options (see dropdown)")</f>
        <v/>
      </c>
      <c r="AC1410" s="32"/>
      <c r="AD1410" s="31" t="b">
        <f t="shared" si="42"/>
        <v>0</v>
      </c>
      <c r="AE1410" s="31" t="b">
        <f t="shared" si="43"/>
        <v>0</v>
      </c>
    </row>
    <row r="1411" spans="1:31" ht="50.15" customHeight="1" x14ac:dyDescent="0.35">
      <c r="A1411" s="100">
        <v>1406</v>
      </c>
      <c r="B1411" s="53"/>
      <c r="C1411" s="41"/>
      <c r="D1411" s="54"/>
      <c r="E1411" s="53"/>
      <c r="F1411" s="41"/>
      <c r="G1411" s="41"/>
      <c r="H1411" s="53"/>
      <c r="I1411" s="55"/>
      <c r="J1411" s="41"/>
      <c r="K1411" s="41"/>
      <c r="L1411" s="56"/>
      <c r="M1411" s="41"/>
      <c r="N1411" s="41"/>
      <c r="O1411" s="41"/>
      <c r="P1411" s="41"/>
      <c r="Q1411" s="53"/>
      <c r="R1411" s="41"/>
      <c r="S1411" s="41"/>
      <c r="T1411" s="57"/>
      <c r="U1411" s="41"/>
      <c r="V1411" s="41"/>
      <c r="W1411" s="56"/>
      <c r="X1411" s="41"/>
      <c r="Y1411" s="58"/>
      <c r="Z1411" s="41"/>
      <c r="AA1411" s="41"/>
      <c r="AB1411" s="171" t="str" cm="1">
        <f t="array" ref="AB1411">IFERROR(IF(COUNTA('Detailed Inventory'!$B1411:$AA1411)=0,"",IF(AND($B1411="",$C1411=""),"Error: Missing Response in Column B or C",IF(OR($E1411="",$Q1411=""),"Error: Missing Response in Column E or Q",INDEX(SL_Class[Entire SL Classification],MATCH(SUMIFS(SL_Class[Unique ID],SL_Class[UpSys SL Material],I1411,SL_Class[UpSys Ever Previously Lead],H1411,SL_Class[DownCus SL Material],T1411),SL_Class[Unique ID],0),0)))),"Error: Invalid Column H, I, or T. Check spelling &amp; valid options (see dropdown)")</f>
        <v/>
      </c>
      <c r="AC1411" s="32"/>
      <c r="AD1411" s="31" t="b">
        <f t="shared" si="42"/>
        <v>0</v>
      </c>
      <c r="AE1411" s="31" t="b">
        <f t="shared" si="43"/>
        <v>0</v>
      </c>
    </row>
    <row r="1412" spans="1:31" ht="50.15" customHeight="1" x14ac:dyDescent="0.35">
      <c r="A1412" s="101">
        <v>1407</v>
      </c>
      <c r="B1412" s="53"/>
      <c r="C1412" s="41"/>
      <c r="D1412" s="54"/>
      <c r="E1412" s="53"/>
      <c r="F1412" s="41"/>
      <c r="G1412" s="41"/>
      <c r="H1412" s="53"/>
      <c r="I1412" s="55"/>
      <c r="J1412" s="41"/>
      <c r="K1412" s="41"/>
      <c r="L1412" s="56"/>
      <c r="M1412" s="41"/>
      <c r="N1412" s="41"/>
      <c r="O1412" s="41"/>
      <c r="P1412" s="41"/>
      <c r="Q1412" s="53"/>
      <c r="R1412" s="41"/>
      <c r="S1412" s="41"/>
      <c r="T1412" s="57"/>
      <c r="U1412" s="41"/>
      <c r="V1412" s="41"/>
      <c r="W1412" s="56"/>
      <c r="X1412" s="41"/>
      <c r="Y1412" s="58"/>
      <c r="Z1412" s="41"/>
      <c r="AA1412" s="41"/>
      <c r="AB1412" s="171" t="str" cm="1">
        <f t="array" ref="AB1412">IFERROR(IF(COUNTA('Detailed Inventory'!$B1412:$AA1412)=0,"",IF(AND($B1412="",$C1412=""),"Error: Missing Response in Column B or C",IF(OR($E1412="",$Q1412=""),"Error: Missing Response in Column E or Q",INDEX(SL_Class[Entire SL Classification],MATCH(SUMIFS(SL_Class[Unique ID],SL_Class[UpSys SL Material],I1412,SL_Class[UpSys Ever Previously Lead],H1412,SL_Class[DownCus SL Material],T1412),SL_Class[Unique ID],0),0)))),"Error: Invalid Column H, I, or T. Check spelling &amp; valid options (see dropdown)")</f>
        <v/>
      </c>
      <c r="AC1412" s="32"/>
      <c r="AD1412" s="31" t="b">
        <f t="shared" si="42"/>
        <v>0</v>
      </c>
      <c r="AE1412" s="31" t="b">
        <f t="shared" si="43"/>
        <v>0</v>
      </c>
    </row>
    <row r="1413" spans="1:31" ht="50.15" customHeight="1" x14ac:dyDescent="0.35">
      <c r="A1413" s="100">
        <v>1408</v>
      </c>
      <c r="B1413" s="53"/>
      <c r="C1413" s="41"/>
      <c r="D1413" s="54"/>
      <c r="E1413" s="53"/>
      <c r="F1413" s="41"/>
      <c r="G1413" s="41"/>
      <c r="H1413" s="53"/>
      <c r="I1413" s="55"/>
      <c r="J1413" s="41"/>
      <c r="K1413" s="41"/>
      <c r="L1413" s="56"/>
      <c r="M1413" s="41"/>
      <c r="N1413" s="41"/>
      <c r="O1413" s="41"/>
      <c r="P1413" s="41"/>
      <c r="Q1413" s="53"/>
      <c r="R1413" s="41"/>
      <c r="S1413" s="41"/>
      <c r="T1413" s="57"/>
      <c r="U1413" s="41"/>
      <c r="V1413" s="41"/>
      <c r="W1413" s="56"/>
      <c r="X1413" s="41"/>
      <c r="Y1413" s="58"/>
      <c r="Z1413" s="41"/>
      <c r="AA1413" s="41"/>
      <c r="AB1413" s="171" t="str" cm="1">
        <f t="array" ref="AB1413">IFERROR(IF(COUNTA('Detailed Inventory'!$B1413:$AA1413)=0,"",IF(AND($B1413="",$C1413=""),"Error: Missing Response in Column B or C",IF(OR($E1413="",$Q1413=""),"Error: Missing Response in Column E or Q",INDEX(SL_Class[Entire SL Classification],MATCH(SUMIFS(SL_Class[Unique ID],SL_Class[UpSys SL Material],I1413,SL_Class[UpSys Ever Previously Lead],H1413,SL_Class[DownCus SL Material],T1413),SL_Class[Unique ID],0),0)))),"Error: Invalid Column H, I, or T. Check spelling &amp; valid options (see dropdown)")</f>
        <v/>
      </c>
      <c r="AC1413" s="32"/>
      <c r="AD1413" s="31" t="b">
        <f t="shared" si="42"/>
        <v>0</v>
      </c>
      <c r="AE1413" s="31" t="b">
        <f t="shared" si="43"/>
        <v>0</v>
      </c>
    </row>
    <row r="1414" spans="1:31" ht="50.15" customHeight="1" x14ac:dyDescent="0.35">
      <c r="A1414" s="101">
        <v>1409</v>
      </c>
      <c r="B1414" s="53"/>
      <c r="C1414" s="41"/>
      <c r="D1414" s="54"/>
      <c r="E1414" s="53"/>
      <c r="F1414" s="41"/>
      <c r="G1414" s="41"/>
      <c r="H1414" s="53"/>
      <c r="I1414" s="55"/>
      <c r="J1414" s="41"/>
      <c r="K1414" s="41"/>
      <c r="L1414" s="56"/>
      <c r="M1414" s="41"/>
      <c r="N1414" s="41"/>
      <c r="O1414" s="41"/>
      <c r="P1414" s="41"/>
      <c r="Q1414" s="53"/>
      <c r="R1414" s="41"/>
      <c r="S1414" s="41"/>
      <c r="T1414" s="57"/>
      <c r="U1414" s="41"/>
      <c r="V1414" s="41"/>
      <c r="W1414" s="56"/>
      <c r="X1414" s="41"/>
      <c r="Y1414" s="58"/>
      <c r="Z1414" s="41"/>
      <c r="AA1414" s="41"/>
      <c r="AB1414" s="171" t="str" cm="1">
        <f t="array" ref="AB1414">IFERROR(IF(COUNTA('Detailed Inventory'!$B1414:$AA1414)=0,"",IF(AND($B1414="",$C1414=""),"Error: Missing Response in Column B or C",IF(OR($E1414="",$Q1414=""),"Error: Missing Response in Column E or Q",INDEX(SL_Class[Entire SL Classification],MATCH(SUMIFS(SL_Class[Unique ID],SL_Class[UpSys SL Material],I1414,SL_Class[UpSys Ever Previously Lead],H1414,SL_Class[DownCus SL Material],T1414),SL_Class[Unique ID],0),0)))),"Error: Invalid Column H, I, or T. Check spelling &amp; valid options (see dropdown)")</f>
        <v/>
      </c>
      <c r="AC1414" s="32"/>
      <c r="AD1414" s="31" t="b">
        <f t="shared" ref="AD1414:AD1477" si="44">COUNTIFS($B$6:$B$5005,"&lt;&gt;0",$B$6:$B$5005,"&lt;&gt;",$B$6:$B$5005,B1414)&gt;1</f>
        <v>0</v>
      </c>
      <c r="AE1414" s="31" t="b">
        <f t="shared" ref="AE1414:AE1477" si="45">COUNTIFS($C$6:$C$5005,"&lt;&gt;0",$C$6:$C$5005,"&lt;&gt;",$C$6:$C$5005,C1414)&gt;1</f>
        <v>0</v>
      </c>
    </row>
    <row r="1415" spans="1:31" ht="50.15" customHeight="1" x14ac:dyDescent="0.35">
      <c r="A1415" s="100">
        <v>1410</v>
      </c>
      <c r="B1415" s="53"/>
      <c r="C1415" s="41"/>
      <c r="D1415" s="54"/>
      <c r="E1415" s="53"/>
      <c r="F1415" s="41"/>
      <c r="G1415" s="41"/>
      <c r="H1415" s="53"/>
      <c r="I1415" s="55"/>
      <c r="J1415" s="41"/>
      <c r="K1415" s="41"/>
      <c r="L1415" s="56"/>
      <c r="M1415" s="41"/>
      <c r="N1415" s="41"/>
      <c r="O1415" s="41"/>
      <c r="P1415" s="41"/>
      <c r="Q1415" s="53"/>
      <c r="R1415" s="41"/>
      <c r="S1415" s="41"/>
      <c r="T1415" s="57"/>
      <c r="U1415" s="41"/>
      <c r="V1415" s="41"/>
      <c r="W1415" s="56"/>
      <c r="X1415" s="41"/>
      <c r="Y1415" s="58"/>
      <c r="Z1415" s="41"/>
      <c r="AA1415" s="41"/>
      <c r="AB1415" s="171" t="str" cm="1">
        <f t="array" ref="AB1415">IFERROR(IF(COUNTA('Detailed Inventory'!$B1415:$AA1415)=0,"",IF(AND($B1415="",$C1415=""),"Error: Missing Response in Column B or C",IF(OR($E1415="",$Q1415=""),"Error: Missing Response in Column E or Q",INDEX(SL_Class[Entire SL Classification],MATCH(SUMIFS(SL_Class[Unique ID],SL_Class[UpSys SL Material],I1415,SL_Class[UpSys Ever Previously Lead],H1415,SL_Class[DownCus SL Material],T1415),SL_Class[Unique ID],0),0)))),"Error: Invalid Column H, I, or T. Check spelling &amp; valid options (see dropdown)")</f>
        <v/>
      </c>
      <c r="AC1415" s="32"/>
      <c r="AD1415" s="31" t="b">
        <f t="shared" si="44"/>
        <v>0</v>
      </c>
      <c r="AE1415" s="31" t="b">
        <f t="shared" si="45"/>
        <v>0</v>
      </c>
    </row>
    <row r="1416" spans="1:31" ht="50.15" customHeight="1" x14ac:dyDescent="0.35">
      <c r="A1416" s="101">
        <v>1411</v>
      </c>
      <c r="B1416" s="53"/>
      <c r="C1416" s="41"/>
      <c r="D1416" s="54"/>
      <c r="E1416" s="53"/>
      <c r="F1416" s="41"/>
      <c r="G1416" s="41"/>
      <c r="H1416" s="53"/>
      <c r="I1416" s="55"/>
      <c r="J1416" s="41"/>
      <c r="K1416" s="41"/>
      <c r="L1416" s="56"/>
      <c r="M1416" s="41"/>
      <c r="N1416" s="41"/>
      <c r="O1416" s="41"/>
      <c r="P1416" s="41"/>
      <c r="Q1416" s="53"/>
      <c r="R1416" s="41"/>
      <c r="S1416" s="41"/>
      <c r="T1416" s="57"/>
      <c r="U1416" s="41"/>
      <c r="V1416" s="41"/>
      <c r="W1416" s="56"/>
      <c r="X1416" s="41"/>
      <c r="Y1416" s="58"/>
      <c r="Z1416" s="41"/>
      <c r="AA1416" s="41"/>
      <c r="AB1416" s="171" t="str" cm="1">
        <f t="array" ref="AB1416">IFERROR(IF(COUNTA('Detailed Inventory'!$B1416:$AA1416)=0,"",IF(AND($B1416="",$C1416=""),"Error: Missing Response in Column B or C",IF(OR($E1416="",$Q1416=""),"Error: Missing Response in Column E or Q",INDEX(SL_Class[Entire SL Classification],MATCH(SUMIFS(SL_Class[Unique ID],SL_Class[UpSys SL Material],I1416,SL_Class[UpSys Ever Previously Lead],H1416,SL_Class[DownCus SL Material],T1416),SL_Class[Unique ID],0),0)))),"Error: Invalid Column H, I, or T. Check spelling &amp; valid options (see dropdown)")</f>
        <v/>
      </c>
      <c r="AC1416" s="32"/>
      <c r="AD1416" s="31" t="b">
        <f t="shared" si="44"/>
        <v>0</v>
      </c>
      <c r="AE1416" s="31" t="b">
        <f t="shared" si="45"/>
        <v>0</v>
      </c>
    </row>
    <row r="1417" spans="1:31" ht="50.15" customHeight="1" x14ac:dyDescent="0.35">
      <c r="A1417" s="100">
        <v>1412</v>
      </c>
      <c r="B1417" s="53"/>
      <c r="C1417" s="41"/>
      <c r="D1417" s="54"/>
      <c r="E1417" s="53"/>
      <c r="F1417" s="41"/>
      <c r="G1417" s="41"/>
      <c r="H1417" s="53"/>
      <c r="I1417" s="55"/>
      <c r="J1417" s="41"/>
      <c r="K1417" s="41"/>
      <c r="L1417" s="56"/>
      <c r="M1417" s="41"/>
      <c r="N1417" s="41"/>
      <c r="O1417" s="41"/>
      <c r="P1417" s="41"/>
      <c r="Q1417" s="53"/>
      <c r="R1417" s="41"/>
      <c r="S1417" s="41"/>
      <c r="T1417" s="57"/>
      <c r="U1417" s="41"/>
      <c r="V1417" s="41"/>
      <c r="W1417" s="56"/>
      <c r="X1417" s="41"/>
      <c r="Y1417" s="58"/>
      <c r="Z1417" s="41"/>
      <c r="AA1417" s="41"/>
      <c r="AB1417" s="171" t="str" cm="1">
        <f t="array" ref="AB1417">IFERROR(IF(COUNTA('Detailed Inventory'!$B1417:$AA1417)=0,"",IF(AND($B1417="",$C1417=""),"Error: Missing Response in Column B or C",IF(OR($E1417="",$Q1417=""),"Error: Missing Response in Column E or Q",INDEX(SL_Class[Entire SL Classification],MATCH(SUMIFS(SL_Class[Unique ID],SL_Class[UpSys SL Material],I1417,SL_Class[UpSys Ever Previously Lead],H1417,SL_Class[DownCus SL Material],T1417),SL_Class[Unique ID],0),0)))),"Error: Invalid Column H, I, or T. Check spelling &amp; valid options (see dropdown)")</f>
        <v/>
      </c>
      <c r="AC1417" s="32"/>
      <c r="AD1417" s="31" t="b">
        <f t="shared" si="44"/>
        <v>0</v>
      </c>
      <c r="AE1417" s="31" t="b">
        <f t="shared" si="45"/>
        <v>0</v>
      </c>
    </row>
    <row r="1418" spans="1:31" ht="50.15" customHeight="1" x14ac:dyDescent="0.35">
      <c r="A1418" s="101">
        <v>1413</v>
      </c>
      <c r="B1418" s="53"/>
      <c r="C1418" s="41"/>
      <c r="D1418" s="54"/>
      <c r="E1418" s="53"/>
      <c r="F1418" s="41"/>
      <c r="G1418" s="41"/>
      <c r="H1418" s="53"/>
      <c r="I1418" s="55"/>
      <c r="J1418" s="41"/>
      <c r="K1418" s="41"/>
      <c r="L1418" s="56"/>
      <c r="M1418" s="41"/>
      <c r="N1418" s="41"/>
      <c r="O1418" s="41"/>
      <c r="P1418" s="41"/>
      <c r="Q1418" s="53"/>
      <c r="R1418" s="41"/>
      <c r="S1418" s="41"/>
      <c r="T1418" s="57"/>
      <c r="U1418" s="41"/>
      <c r="V1418" s="41"/>
      <c r="W1418" s="56"/>
      <c r="X1418" s="41"/>
      <c r="Y1418" s="58"/>
      <c r="Z1418" s="41"/>
      <c r="AA1418" s="41"/>
      <c r="AB1418" s="171" t="str" cm="1">
        <f t="array" ref="AB1418">IFERROR(IF(COUNTA('Detailed Inventory'!$B1418:$AA1418)=0,"",IF(AND($B1418="",$C1418=""),"Error: Missing Response in Column B or C",IF(OR($E1418="",$Q1418=""),"Error: Missing Response in Column E or Q",INDEX(SL_Class[Entire SL Classification],MATCH(SUMIFS(SL_Class[Unique ID],SL_Class[UpSys SL Material],I1418,SL_Class[UpSys Ever Previously Lead],H1418,SL_Class[DownCus SL Material],T1418),SL_Class[Unique ID],0),0)))),"Error: Invalid Column H, I, or T. Check spelling &amp; valid options (see dropdown)")</f>
        <v/>
      </c>
      <c r="AC1418" s="32"/>
      <c r="AD1418" s="31" t="b">
        <f t="shared" si="44"/>
        <v>0</v>
      </c>
      <c r="AE1418" s="31" t="b">
        <f t="shared" si="45"/>
        <v>0</v>
      </c>
    </row>
    <row r="1419" spans="1:31" ht="50.15" customHeight="1" x14ac:dyDescent="0.35">
      <c r="A1419" s="100">
        <v>1414</v>
      </c>
      <c r="B1419" s="53"/>
      <c r="C1419" s="41"/>
      <c r="D1419" s="54"/>
      <c r="E1419" s="53"/>
      <c r="F1419" s="41"/>
      <c r="G1419" s="41"/>
      <c r="H1419" s="53"/>
      <c r="I1419" s="55"/>
      <c r="J1419" s="41"/>
      <c r="K1419" s="41"/>
      <c r="L1419" s="56"/>
      <c r="M1419" s="41"/>
      <c r="N1419" s="41"/>
      <c r="O1419" s="41"/>
      <c r="P1419" s="41"/>
      <c r="Q1419" s="53"/>
      <c r="R1419" s="41"/>
      <c r="S1419" s="41"/>
      <c r="T1419" s="57"/>
      <c r="U1419" s="41"/>
      <c r="V1419" s="41"/>
      <c r="W1419" s="56"/>
      <c r="X1419" s="41"/>
      <c r="Y1419" s="58"/>
      <c r="Z1419" s="41"/>
      <c r="AA1419" s="41"/>
      <c r="AB1419" s="171" t="str" cm="1">
        <f t="array" ref="AB1419">IFERROR(IF(COUNTA('Detailed Inventory'!$B1419:$AA1419)=0,"",IF(AND($B1419="",$C1419=""),"Error: Missing Response in Column B or C",IF(OR($E1419="",$Q1419=""),"Error: Missing Response in Column E or Q",INDEX(SL_Class[Entire SL Classification],MATCH(SUMIFS(SL_Class[Unique ID],SL_Class[UpSys SL Material],I1419,SL_Class[UpSys Ever Previously Lead],H1419,SL_Class[DownCus SL Material],T1419),SL_Class[Unique ID],0),0)))),"Error: Invalid Column H, I, or T. Check spelling &amp; valid options (see dropdown)")</f>
        <v/>
      </c>
      <c r="AC1419" s="32"/>
      <c r="AD1419" s="31" t="b">
        <f t="shared" si="44"/>
        <v>0</v>
      </c>
      <c r="AE1419" s="31" t="b">
        <f t="shared" si="45"/>
        <v>0</v>
      </c>
    </row>
    <row r="1420" spans="1:31" ht="50.15" customHeight="1" x14ac:dyDescent="0.35">
      <c r="A1420" s="101">
        <v>1415</v>
      </c>
      <c r="B1420" s="53"/>
      <c r="C1420" s="41"/>
      <c r="D1420" s="54"/>
      <c r="E1420" s="53"/>
      <c r="F1420" s="41"/>
      <c r="G1420" s="41"/>
      <c r="H1420" s="53"/>
      <c r="I1420" s="55"/>
      <c r="J1420" s="41"/>
      <c r="K1420" s="41"/>
      <c r="L1420" s="56"/>
      <c r="M1420" s="41"/>
      <c r="N1420" s="41"/>
      <c r="O1420" s="41"/>
      <c r="P1420" s="41"/>
      <c r="Q1420" s="53"/>
      <c r="R1420" s="41"/>
      <c r="S1420" s="41"/>
      <c r="T1420" s="57"/>
      <c r="U1420" s="41"/>
      <c r="V1420" s="41"/>
      <c r="W1420" s="56"/>
      <c r="X1420" s="41"/>
      <c r="Y1420" s="58"/>
      <c r="Z1420" s="41"/>
      <c r="AA1420" s="41"/>
      <c r="AB1420" s="171" t="str" cm="1">
        <f t="array" ref="AB1420">IFERROR(IF(COUNTA('Detailed Inventory'!$B1420:$AA1420)=0,"",IF(AND($B1420="",$C1420=""),"Error: Missing Response in Column B or C",IF(OR($E1420="",$Q1420=""),"Error: Missing Response in Column E or Q",INDEX(SL_Class[Entire SL Classification],MATCH(SUMIFS(SL_Class[Unique ID],SL_Class[UpSys SL Material],I1420,SL_Class[UpSys Ever Previously Lead],H1420,SL_Class[DownCus SL Material],T1420),SL_Class[Unique ID],0),0)))),"Error: Invalid Column H, I, or T. Check spelling &amp; valid options (see dropdown)")</f>
        <v/>
      </c>
      <c r="AC1420" s="32"/>
      <c r="AD1420" s="31" t="b">
        <f t="shared" si="44"/>
        <v>0</v>
      </c>
      <c r="AE1420" s="31" t="b">
        <f t="shared" si="45"/>
        <v>0</v>
      </c>
    </row>
    <row r="1421" spans="1:31" ht="50.15" customHeight="1" x14ac:dyDescent="0.35">
      <c r="A1421" s="100">
        <v>1416</v>
      </c>
      <c r="B1421" s="53"/>
      <c r="C1421" s="41"/>
      <c r="D1421" s="54"/>
      <c r="E1421" s="53"/>
      <c r="F1421" s="41"/>
      <c r="G1421" s="41"/>
      <c r="H1421" s="53"/>
      <c r="I1421" s="55"/>
      <c r="J1421" s="41"/>
      <c r="K1421" s="41"/>
      <c r="L1421" s="56"/>
      <c r="M1421" s="41"/>
      <c r="N1421" s="41"/>
      <c r="O1421" s="41"/>
      <c r="P1421" s="41"/>
      <c r="Q1421" s="53"/>
      <c r="R1421" s="41"/>
      <c r="S1421" s="41"/>
      <c r="T1421" s="57"/>
      <c r="U1421" s="41"/>
      <c r="V1421" s="41"/>
      <c r="W1421" s="56"/>
      <c r="X1421" s="41"/>
      <c r="Y1421" s="58"/>
      <c r="Z1421" s="41"/>
      <c r="AA1421" s="41"/>
      <c r="AB1421" s="171" t="str" cm="1">
        <f t="array" ref="AB1421">IFERROR(IF(COUNTA('Detailed Inventory'!$B1421:$AA1421)=0,"",IF(AND($B1421="",$C1421=""),"Error: Missing Response in Column B or C",IF(OR($E1421="",$Q1421=""),"Error: Missing Response in Column E or Q",INDEX(SL_Class[Entire SL Classification],MATCH(SUMIFS(SL_Class[Unique ID],SL_Class[UpSys SL Material],I1421,SL_Class[UpSys Ever Previously Lead],H1421,SL_Class[DownCus SL Material],T1421),SL_Class[Unique ID],0),0)))),"Error: Invalid Column H, I, or T. Check spelling &amp; valid options (see dropdown)")</f>
        <v/>
      </c>
      <c r="AC1421" s="32"/>
      <c r="AD1421" s="31" t="b">
        <f t="shared" si="44"/>
        <v>0</v>
      </c>
      <c r="AE1421" s="31" t="b">
        <f t="shared" si="45"/>
        <v>0</v>
      </c>
    </row>
    <row r="1422" spans="1:31" ht="50.15" customHeight="1" x14ac:dyDescent="0.35">
      <c r="A1422" s="101">
        <v>1417</v>
      </c>
      <c r="B1422" s="53"/>
      <c r="C1422" s="41"/>
      <c r="D1422" s="54"/>
      <c r="E1422" s="53"/>
      <c r="F1422" s="41"/>
      <c r="G1422" s="41"/>
      <c r="H1422" s="53"/>
      <c r="I1422" s="55"/>
      <c r="J1422" s="41"/>
      <c r="K1422" s="41"/>
      <c r="L1422" s="56"/>
      <c r="M1422" s="41"/>
      <c r="N1422" s="41"/>
      <c r="O1422" s="41"/>
      <c r="P1422" s="41"/>
      <c r="Q1422" s="53"/>
      <c r="R1422" s="41"/>
      <c r="S1422" s="41"/>
      <c r="T1422" s="57"/>
      <c r="U1422" s="41"/>
      <c r="V1422" s="41"/>
      <c r="W1422" s="56"/>
      <c r="X1422" s="41"/>
      <c r="Y1422" s="58"/>
      <c r="Z1422" s="41"/>
      <c r="AA1422" s="41"/>
      <c r="AB1422" s="171" t="str" cm="1">
        <f t="array" ref="AB1422">IFERROR(IF(COUNTA('Detailed Inventory'!$B1422:$AA1422)=0,"",IF(AND($B1422="",$C1422=""),"Error: Missing Response in Column B or C",IF(OR($E1422="",$Q1422=""),"Error: Missing Response in Column E or Q",INDEX(SL_Class[Entire SL Classification],MATCH(SUMIFS(SL_Class[Unique ID],SL_Class[UpSys SL Material],I1422,SL_Class[UpSys Ever Previously Lead],H1422,SL_Class[DownCus SL Material],T1422),SL_Class[Unique ID],0),0)))),"Error: Invalid Column H, I, or T. Check spelling &amp; valid options (see dropdown)")</f>
        <v/>
      </c>
      <c r="AC1422" s="32"/>
      <c r="AD1422" s="31" t="b">
        <f t="shared" si="44"/>
        <v>0</v>
      </c>
      <c r="AE1422" s="31" t="b">
        <f t="shared" si="45"/>
        <v>0</v>
      </c>
    </row>
    <row r="1423" spans="1:31" ht="50.15" customHeight="1" x14ac:dyDescent="0.35">
      <c r="A1423" s="100">
        <v>1418</v>
      </c>
      <c r="B1423" s="53"/>
      <c r="C1423" s="41"/>
      <c r="D1423" s="54"/>
      <c r="E1423" s="53"/>
      <c r="F1423" s="41"/>
      <c r="G1423" s="41"/>
      <c r="H1423" s="53"/>
      <c r="I1423" s="55"/>
      <c r="J1423" s="41"/>
      <c r="K1423" s="41"/>
      <c r="L1423" s="56"/>
      <c r="M1423" s="41"/>
      <c r="N1423" s="41"/>
      <c r="O1423" s="41"/>
      <c r="P1423" s="41"/>
      <c r="Q1423" s="53"/>
      <c r="R1423" s="41"/>
      <c r="S1423" s="41"/>
      <c r="T1423" s="57"/>
      <c r="U1423" s="41"/>
      <c r="V1423" s="41"/>
      <c r="W1423" s="56"/>
      <c r="X1423" s="41"/>
      <c r="Y1423" s="58"/>
      <c r="Z1423" s="41"/>
      <c r="AA1423" s="41"/>
      <c r="AB1423" s="171" t="str" cm="1">
        <f t="array" ref="AB1423">IFERROR(IF(COUNTA('Detailed Inventory'!$B1423:$AA1423)=0,"",IF(AND($B1423="",$C1423=""),"Error: Missing Response in Column B or C",IF(OR($E1423="",$Q1423=""),"Error: Missing Response in Column E or Q",INDEX(SL_Class[Entire SL Classification],MATCH(SUMIFS(SL_Class[Unique ID],SL_Class[UpSys SL Material],I1423,SL_Class[UpSys Ever Previously Lead],H1423,SL_Class[DownCus SL Material],T1423),SL_Class[Unique ID],0),0)))),"Error: Invalid Column H, I, or T. Check spelling &amp; valid options (see dropdown)")</f>
        <v/>
      </c>
      <c r="AC1423" s="32"/>
      <c r="AD1423" s="31" t="b">
        <f t="shared" si="44"/>
        <v>0</v>
      </c>
      <c r="AE1423" s="31" t="b">
        <f t="shared" si="45"/>
        <v>0</v>
      </c>
    </row>
    <row r="1424" spans="1:31" ht="50.15" customHeight="1" x14ac:dyDescent="0.35">
      <c r="A1424" s="101">
        <v>1419</v>
      </c>
      <c r="B1424" s="53"/>
      <c r="C1424" s="41"/>
      <c r="D1424" s="54"/>
      <c r="E1424" s="53"/>
      <c r="F1424" s="41"/>
      <c r="G1424" s="41"/>
      <c r="H1424" s="53"/>
      <c r="I1424" s="55"/>
      <c r="J1424" s="41"/>
      <c r="K1424" s="41"/>
      <c r="L1424" s="56"/>
      <c r="M1424" s="41"/>
      <c r="N1424" s="41"/>
      <c r="O1424" s="41"/>
      <c r="P1424" s="41"/>
      <c r="Q1424" s="53"/>
      <c r="R1424" s="41"/>
      <c r="S1424" s="41"/>
      <c r="T1424" s="57"/>
      <c r="U1424" s="41"/>
      <c r="V1424" s="41"/>
      <c r="W1424" s="56"/>
      <c r="X1424" s="41"/>
      <c r="Y1424" s="58"/>
      <c r="Z1424" s="41"/>
      <c r="AA1424" s="41"/>
      <c r="AB1424" s="171" t="str" cm="1">
        <f t="array" ref="AB1424">IFERROR(IF(COUNTA('Detailed Inventory'!$B1424:$AA1424)=0,"",IF(AND($B1424="",$C1424=""),"Error: Missing Response in Column B or C",IF(OR($E1424="",$Q1424=""),"Error: Missing Response in Column E or Q",INDEX(SL_Class[Entire SL Classification],MATCH(SUMIFS(SL_Class[Unique ID],SL_Class[UpSys SL Material],I1424,SL_Class[UpSys Ever Previously Lead],H1424,SL_Class[DownCus SL Material],T1424),SL_Class[Unique ID],0),0)))),"Error: Invalid Column H, I, or T. Check spelling &amp; valid options (see dropdown)")</f>
        <v/>
      </c>
      <c r="AC1424" s="32"/>
      <c r="AD1424" s="31" t="b">
        <f t="shared" si="44"/>
        <v>0</v>
      </c>
      <c r="AE1424" s="31" t="b">
        <f t="shared" si="45"/>
        <v>0</v>
      </c>
    </row>
    <row r="1425" spans="1:31" ht="50.15" customHeight="1" x14ac:dyDescent="0.35">
      <c r="A1425" s="100">
        <v>1420</v>
      </c>
      <c r="B1425" s="53"/>
      <c r="C1425" s="41"/>
      <c r="D1425" s="54"/>
      <c r="E1425" s="53"/>
      <c r="F1425" s="41"/>
      <c r="G1425" s="41"/>
      <c r="H1425" s="53"/>
      <c r="I1425" s="55"/>
      <c r="J1425" s="41"/>
      <c r="K1425" s="41"/>
      <c r="L1425" s="56"/>
      <c r="M1425" s="41"/>
      <c r="N1425" s="41"/>
      <c r="O1425" s="41"/>
      <c r="P1425" s="41"/>
      <c r="Q1425" s="53"/>
      <c r="R1425" s="41"/>
      <c r="S1425" s="41"/>
      <c r="T1425" s="57"/>
      <c r="U1425" s="41"/>
      <c r="V1425" s="41"/>
      <c r="W1425" s="56"/>
      <c r="X1425" s="41"/>
      <c r="Y1425" s="58"/>
      <c r="Z1425" s="41"/>
      <c r="AA1425" s="41"/>
      <c r="AB1425" s="171" t="str" cm="1">
        <f t="array" ref="AB1425">IFERROR(IF(COUNTA('Detailed Inventory'!$B1425:$AA1425)=0,"",IF(AND($B1425="",$C1425=""),"Error: Missing Response in Column B or C",IF(OR($E1425="",$Q1425=""),"Error: Missing Response in Column E or Q",INDEX(SL_Class[Entire SL Classification],MATCH(SUMIFS(SL_Class[Unique ID],SL_Class[UpSys SL Material],I1425,SL_Class[UpSys Ever Previously Lead],H1425,SL_Class[DownCus SL Material],T1425),SL_Class[Unique ID],0),0)))),"Error: Invalid Column H, I, or T. Check spelling &amp; valid options (see dropdown)")</f>
        <v/>
      </c>
      <c r="AC1425" s="32"/>
      <c r="AD1425" s="31" t="b">
        <f t="shared" si="44"/>
        <v>0</v>
      </c>
      <c r="AE1425" s="31" t="b">
        <f t="shared" si="45"/>
        <v>0</v>
      </c>
    </row>
    <row r="1426" spans="1:31" ht="50.15" customHeight="1" x14ac:dyDescent="0.35">
      <c r="A1426" s="101">
        <v>1421</v>
      </c>
      <c r="B1426" s="53"/>
      <c r="C1426" s="41"/>
      <c r="D1426" s="54"/>
      <c r="E1426" s="53"/>
      <c r="F1426" s="41"/>
      <c r="G1426" s="41"/>
      <c r="H1426" s="53"/>
      <c r="I1426" s="55"/>
      <c r="J1426" s="41"/>
      <c r="K1426" s="41"/>
      <c r="L1426" s="56"/>
      <c r="M1426" s="41"/>
      <c r="N1426" s="41"/>
      <c r="O1426" s="41"/>
      <c r="P1426" s="41"/>
      <c r="Q1426" s="53"/>
      <c r="R1426" s="41"/>
      <c r="S1426" s="41"/>
      <c r="T1426" s="57"/>
      <c r="U1426" s="41"/>
      <c r="V1426" s="41"/>
      <c r="W1426" s="56"/>
      <c r="X1426" s="41"/>
      <c r="Y1426" s="58"/>
      <c r="Z1426" s="41"/>
      <c r="AA1426" s="41"/>
      <c r="AB1426" s="171" t="str" cm="1">
        <f t="array" ref="AB1426">IFERROR(IF(COUNTA('Detailed Inventory'!$B1426:$AA1426)=0,"",IF(AND($B1426="",$C1426=""),"Error: Missing Response in Column B or C",IF(OR($E1426="",$Q1426=""),"Error: Missing Response in Column E or Q",INDEX(SL_Class[Entire SL Classification],MATCH(SUMIFS(SL_Class[Unique ID],SL_Class[UpSys SL Material],I1426,SL_Class[UpSys Ever Previously Lead],H1426,SL_Class[DownCus SL Material],T1426),SL_Class[Unique ID],0),0)))),"Error: Invalid Column H, I, or T. Check spelling &amp; valid options (see dropdown)")</f>
        <v/>
      </c>
      <c r="AC1426" s="32"/>
      <c r="AD1426" s="31" t="b">
        <f t="shared" si="44"/>
        <v>0</v>
      </c>
      <c r="AE1426" s="31" t="b">
        <f t="shared" si="45"/>
        <v>0</v>
      </c>
    </row>
    <row r="1427" spans="1:31" ht="50.15" customHeight="1" x14ac:dyDescent="0.35">
      <c r="A1427" s="100">
        <v>1422</v>
      </c>
      <c r="B1427" s="53"/>
      <c r="C1427" s="41"/>
      <c r="D1427" s="54"/>
      <c r="E1427" s="53"/>
      <c r="F1427" s="41"/>
      <c r="G1427" s="41"/>
      <c r="H1427" s="53"/>
      <c r="I1427" s="55"/>
      <c r="J1427" s="41"/>
      <c r="K1427" s="41"/>
      <c r="L1427" s="56"/>
      <c r="M1427" s="41"/>
      <c r="N1427" s="41"/>
      <c r="O1427" s="41"/>
      <c r="P1427" s="41"/>
      <c r="Q1427" s="53"/>
      <c r="R1427" s="41"/>
      <c r="S1427" s="41"/>
      <c r="T1427" s="57"/>
      <c r="U1427" s="41"/>
      <c r="V1427" s="41"/>
      <c r="W1427" s="56"/>
      <c r="X1427" s="41"/>
      <c r="Y1427" s="58"/>
      <c r="Z1427" s="41"/>
      <c r="AA1427" s="41"/>
      <c r="AB1427" s="171" t="str" cm="1">
        <f t="array" ref="AB1427">IFERROR(IF(COUNTA('Detailed Inventory'!$B1427:$AA1427)=0,"",IF(AND($B1427="",$C1427=""),"Error: Missing Response in Column B or C",IF(OR($E1427="",$Q1427=""),"Error: Missing Response in Column E or Q",INDEX(SL_Class[Entire SL Classification],MATCH(SUMIFS(SL_Class[Unique ID],SL_Class[UpSys SL Material],I1427,SL_Class[UpSys Ever Previously Lead],H1427,SL_Class[DownCus SL Material],T1427),SL_Class[Unique ID],0),0)))),"Error: Invalid Column H, I, or T. Check spelling &amp; valid options (see dropdown)")</f>
        <v/>
      </c>
      <c r="AC1427" s="32"/>
      <c r="AD1427" s="31" t="b">
        <f t="shared" si="44"/>
        <v>0</v>
      </c>
      <c r="AE1427" s="31" t="b">
        <f t="shared" si="45"/>
        <v>0</v>
      </c>
    </row>
    <row r="1428" spans="1:31" ht="50.15" customHeight="1" x14ac:dyDescent="0.35">
      <c r="A1428" s="101">
        <v>1423</v>
      </c>
      <c r="B1428" s="53"/>
      <c r="C1428" s="41"/>
      <c r="D1428" s="54"/>
      <c r="E1428" s="53"/>
      <c r="F1428" s="41"/>
      <c r="G1428" s="41"/>
      <c r="H1428" s="53"/>
      <c r="I1428" s="55"/>
      <c r="J1428" s="41"/>
      <c r="K1428" s="41"/>
      <c r="L1428" s="56"/>
      <c r="M1428" s="41"/>
      <c r="N1428" s="41"/>
      <c r="O1428" s="41"/>
      <c r="P1428" s="41"/>
      <c r="Q1428" s="53"/>
      <c r="R1428" s="41"/>
      <c r="S1428" s="41"/>
      <c r="T1428" s="57"/>
      <c r="U1428" s="41"/>
      <c r="V1428" s="41"/>
      <c r="W1428" s="56"/>
      <c r="X1428" s="41"/>
      <c r="Y1428" s="58"/>
      <c r="Z1428" s="41"/>
      <c r="AA1428" s="41"/>
      <c r="AB1428" s="171" t="str" cm="1">
        <f t="array" ref="AB1428">IFERROR(IF(COUNTA('Detailed Inventory'!$B1428:$AA1428)=0,"",IF(AND($B1428="",$C1428=""),"Error: Missing Response in Column B or C",IF(OR($E1428="",$Q1428=""),"Error: Missing Response in Column E or Q",INDEX(SL_Class[Entire SL Classification],MATCH(SUMIFS(SL_Class[Unique ID],SL_Class[UpSys SL Material],I1428,SL_Class[UpSys Ever Previously Lead],H1428,SL_Class[DownCus SL Material],T1428),SL_Class[Unique ID],0),0)))),"Error: Invalid Column H, I, or T. Check spelling &amp; valid options (see dropdown)")</f>
        <v/>
      </c>
      <c r="AC1428" s="32"/>
      <c r="AD1428" s="31" t="b">
        <f t="shared" si="44"/>
        <v>0</v>
      </c>
      <c r="AE1428" s="31" t="b">
        <f t="shared" si="45"/>
        <v>0</v>
      </c>
    </row>
    <row r="1429" spans="1:31" ht="50.15" customHeight="1" x14ac:dyDescent="0.35">
      <c r="A1429" s="100">
        <v>1424</v>
      </c>
      <c r="B1429" s="53"/>
      <c r="C1429" s="41"/>
      <c r="D1429" s="54"/>
      <c r="E1429" s="53"/>
      <c r="F1429" s="41"/>
      <c r="G1429" s="41"/>
      <c r="H1429" s="53"/>
      <c r="I1429" s="55"/>
      <c r="J1429" s="41"/>
      <c r="K1429" s="41"/>
      <c r="L1429" s="56"/>
      <c r="M1429" s="41"/>
      <c r="N1429" s="41"/>
      <c r="O1429" s="41"/>
      <c r="P1429" s="41"/>
      <c r="Q1429" s="53"/>
      <c r="R1429" s="41"/>
      <c r="S1429" s="41"/>
      <c r="T1429" s="57"/>
      <c r="U1429" s="41"/>
      <c r="V1429" s="41"/>
      <c r="W1429" s="56"/>
      <c r="X1429" s="41"/>
      <c r="Y1429" s="58"/>
      <c r="Z1429" s="41"/>
      <c r="AA1429" s="41"/>
      <c r="AB1429" s="171" t="str" cm="1">
        <f t="array" ref="AB1429">IFERROR(IF(COUNTA('Detailed Inventory'!$B1429:$AA1429)=0,"",IF(AND($B1429="",$C1429=""),"Error: Missing Response in Column B or C",IF(OR($E1429="",$Q1429=""),"Error: Missing Response in Column E or Q",INDEX(SL_Class[Entire SL Classification],MATCH(SUMIFS(SL_Class[Unique ID],SL_Class[UpSys SL Material],I1429,SL_Class[UpSys Ever Previously Lead],H1429,SL_Class[DownCus SL Material],T1429),SL_Class[Unique ID],0),0)))),"Error: Invalid Column H, I, or T. Check spelling &amp; valid options (see dropdown)")</f>
        <v/>
      </c>
      <c r="AC1429" s="32"/>
      <c r="AD1429" s="31" t="b">
        <f t="shared" si="44"/>
        <v>0</v>
      </c>
      <c r="AE1429" s="31" t="b">
        <f t="shared" si="45"/>
        <v>0</v>
      </c>
    </row>
    <row r="1430" spans="1:31" ht="50.15" customHeight="1" x14ac:dyDescent="0.35">
      <c r="A1430" s="101">
        <v>1425</v>
      </c>
      <c r="B1430" s="53"/>
      <c r="C1430" s="41"/>
      <c r="D1430" s="54"/>
      <c r="E1430" s="53"/>
      <c r="F1430" s="41"/>
      <c r="G1430" s="41"/>
      <c r="H1430" s="53"/>
      <c r="I1430" s="55"/>
      <c r="J1430" s="41"/>
      <c r="K1430" s="41"/>
      <c r="L1430" s="56"/>
      <c r="M1430" s="41"/>
      <c r="N1430" s="41"/>
      <c r="O1430" s="41"/>
      <c r="P1430" s="41"/>
      <c r="Q1430" s="53"/>
      <c r="R1430" s="41"/>
      <c r="S1430" s="41"/>
      <c r="T1430" s="57"/>
      <c r="U1430" s="41"/>
      <c r="V1430" s="41"/>
      <c r="W1430" s="56"/>
      <c r="X1430" s="41"/>
      <c r="Y1430" s="58"/>
      <c r="Z1430" s="41"/>
      <c r="AA1430" s="41"/>
      <c r="AB1430" s="171" t="str" cm="1">
        <f t="array" ref="AB1430">IFERROR(IF(COUNTA('Detailed Inventory'!$B1430:$AA1430)=0,"",IF(AND($B1430="",$C1430=""),"Error: Missing Response in Column B or C",IF(OR($E1430="",$Q1430=""),"Error: Missing Response in Column E or Q",INDEX(SL_Class[Entire SL Classification],MATCH(SUMIFS(SL_Class[Unique ID],SL_Class[UpSys SL Material],I1430,SL_Class[UpSys Ever Previously Lead],H1430,SL_Class[DownCus SL Material],T1430),SL_Class[Unique ID],0),0)))),"Error: Invalid Column H, I, or T. Check spelling &amp; valid options (see dropdown)")</f>
        <v/>
      </c>
      <c r="AC1430" s="32"/>
      <c r="AD1430" s="31" t="b">
        <f t="shared" si="44"/>
        <v>0</v>
      </c>
      <c r="AE1430" s="31" t="b">
        <f t="shared" si="45"/>
        <v>0</v>
      </c>
    </row>
    <row r="1431" spans="1:31" ht="50.15" customHeight="1" x14ac:dyDescent="0.35">
      <c r="A1431" s="100">
        <v>1426</v>
      </c>
      <c r="B1431" s="53"/>
      <c r="C1431" s="41"/>
      <c r="D1431" s="54"/>
      <c r="E1431" s="53"/>
      <c r="F1431" s="41"/>
      <c r="G1431" s="41"/>
      <c r="H1431" s="53"/>
      <c r="I1431" s="55"/>
      <c r="J1431" s="41"/>
      <c r="K1431" s="41"/>
      <c r="L1431" s="56"/>
      <c r="M1431" s="41"/>
      <c r="N1431" s="41"/>
      <c r="O1431" s="41"/>
      <c r="P1431" s="41"/>
      <c r="Q1431" s="53"/>
      <c r="R1431" s="41"/>
      <c r="S1431" s="41"/>
      <c r="T1431" s="57"/>
      <c r="U1431" s="41"/>
      <c r="V1431" s="41"/>
      <c r="W1431" s="56"/>
      <c r="X1431" s="41"/>
      <c r="Y1431" s="58"/>
      <c r="Z1431" s="41"/>
      <c r="AA1431" s="41"/>
      <c r="AB1431" s="171" t="str" cm="1">
        <f t="array" ref="AB1431">IFERROR(IF(COUNTA('Detailed Inventory'!$B1431:$AA1431)=0,"",IF(AND($B1431="",$C1431=""),"Error: Missing Response in Column B or C",IF(OR($E1431="",$Q1431=""),"Error: Missing Response in Column E or Q",INDEX(SL_Class[Entire SL Classification],MATCH(SUMIFS(SL_Class[Unique ID],SL_Class[UpSys SL Material],I1431,SL_Class[UpSys Ever Previously Lead],H1431,SL_Class[DownCus SL Material],T1431),SL_Class[Unique ID],0),0)))),"Error: Invalid Column H, I, or T. Check spelling &amp; valid options (see dropdown)")</f>
        <v/>
      </c>
      <c r="AC1431" s="32"/>
      <c r="AD1431" s="31" t="b">
        <f t="shared" si="44"/>
        <v>0</v>
      </c>
      <c r="AE1431" s="31" t="b">
        <f t="shared" si="45"/>
        <v>0</v>
      </c>
    </row>
    <row r="1432" spans="1:31" ht="50.15" customHeight="1" x14ac:dyDescent="0.35">
      <c r="A1432" s="101">
        <v>1427</v>
      </c>
      <c r="B1432" s="53"/>
      <c r="C1432" s="41"/>
      <c r="D1432" s="54"/>
      <c r="E1432" s="53"/>
      <c r="F1432" s="41"/>
      <c r="G1432" s="41"/>
      <c r="H1432" s="53"/>
      <c r="I1432" s="55"/>
      <c r="J1432" s="41"/>
      <c r="K1432" s="41"/>
      <c r="L1432" s="56"/>
      <c r="M1432" s="41"/>
      <c r="N1432" s="41"/>
      <c r="O1432" s="41"/>
      <c r="P1432" s="41"/>
      <c r="Q1432" s="53"/>
      <c r="R1432" s="41"/>
      <c r="S1432" s="41"/>
      <c r="T1432" s="57"/>
      <c r="U1432" s="41"/>
      <c r="V1432" s="41"/>
      <c r="W1432" s="56"/>
      <c r="X1432" s="41"/>
      <c r="Y1432" s="58"/>
      <c r="Z1432" s="41"/>
      <c r="AA1432" s="41"/>
      <c r="AB1432" s="171" t="str" cm="1">
        <f t="array" ref="AB1432">IFERROR(IF(COUNTA('Detailed Inventory'!$B1432:$AA1432)=0,"",IF(AND($B1432="",$C1432=""),"Error: Missing Response in Column B or C",IF(OR($E1432="",$Q1432=""),"Error: Missing Response in Column E or Q",INDEX(SL_Class[Entire SL Classification],MATCH(SUMIFS(SL_Class[Unique ID],SL_Class[UpSys SL Material],I1432,SL_Class[UpSys Ever Previously Lead],H1432,SL_Class[DownCus SL Material],T1432),SL_Class[Unique ID],0),0)))),"Error: Invalid Column H, I, or T. Check spelling &amp; valid options (see dropdown)")</f>
        <v/>
      </c>
      <c r="AC1432" s="32"/>
      <c r="AD1432" s="31" t="b">
        <f t="shared" si="44"/>
        <v>0</v>
      </c>
      <c r="AE1432" s="31" t="b">
        <f t="shared" si="45"/>
        <v>0</v>
      </c>
    </row>
    <row r="1433" spans="1:31" ht="50.15" customHeight="1" x14ac:dyDescent="0.35">
      <c r="A1433" s="100">
        <v>1428</v>
      </c>
      <c r="B1433" s="53"/>
      <c r="C1433" s="41"/>
      <c r="D1433" s="54"/>
      <c r="E1433" s="53"/>
      <c r="F1433" s="41"/>
      <c r="G1433" s="41"/>
      <c r="H1433" s="53"/>
      <c r="I1433" s="55"/>
      <c r="J1433" s="41"/>
      <c r="K1433" s="41"/>
      <c r="L1433" s="56"/>
      <c r="M1433" s="41"/>
      <c r="N1433" s="41"/>
      <c r="O1433" s="41"/>
      <c r="P1433" s="41"/>
      <c r="Q1433" s="53"/>
      <c r="R1433" s="41"/>
      <c r="S1433" s="41"/>
      <c r="T1433" s="57"/>
      <c r="U1433" s="41"/>
      <c r="V1433" s="41"/>
      <c r="W1433" s="56"/>
      <c r="X1433" s="41"/>
      <c r="Y1433" s="58"/>
      <c r="Z1433" s="41"/>
      <c r="AA1433" s="41"/>
      <c r="AB1433" s="171" t="str" cm="1">
        <f t="array" ref="AB1433">IFERROR(IF(COUNTA('Detailed Inventory'!$B1433:$AA1433)=0,"",IF(AND($B1433="",$C1433=""),"Error: Missing Response in Column B or C",IF(OR($E1433="",$Q1433=""),"Error: Missing Response in Column E or Q",INDEX(SL_Class[Entire SL Classification],MATCH(SUMIFS(SL_Class[Unique ID],SL_Class[UpSys SL Material],I1433,SL_Class[UpSys Ever Previously Lead],H1433,SL_Class[DownCus SL Material],T1433),SL_Class[Unique ID],0),0)))),"Error: Invalid Column H, I, or T. Check spelling &amp; valid options (see dropdown)")</f>
        <v/>
      </c>
      <c r="AC1433" s="32"/>
      <c r="AD1433" s="31" t="b">
        <f t="shared" si="44"/>
        <v>0</v>
      </c>
      <c r="AE1433" s="31" t="b">
        <f t="shared" si="45"/>
        <v>0</v>
      </c>
    </row>
    <row r="1434" spans="1:31" ht="50.15" customHeight="1" x14ac:dyDescent="0.35">
      <c r="A1434" s="101">
        <v>1429</v>
      </c>
      <c r="B1434" s="53"/>
      <c r="C1434" s="41"/>
      <c r="D1434" s="54"/>
      <c r="E1434" s="53"/>
      <c r="F1434" s="41"/>
      <c r="G1434" s="41"/>
      <c r="H1434" s="53"/>
      <c r="I1434" s="55"/>
      <c r="J1434" s="41"/>
      <c r="K1434" s="41"/>
      <c r="L1434" s="56"/>
      <c r="M1434" s="41"/>
      <c r="N1434" s="41"/>
      <c r="O1434" s="41"/>
      <c r="P1434" s="41"/>
      <c r="Q1434" s="53"/>
      <c r="R1434" s="41"/>
      <c r="S1434" s="41"/>
      <c r="T1434" s="57"/>
      <c r="U1434" s="41"/>
      <c r="V1434" s="41"/>
      <c r="W1434" s="56"/>
      <c r="X1434" s="41"/>
      <c r="Y1434" s="58"/>
      <c r="Z1434" s="41"/>
      <c r="AA1434" s="41"/>
      <c r="AB1434" s="171" t="str" cm="1">
        <f t="array" ref="AB1434">IFERROR(IF(COUNTA('Detailed Inventory'!$B1434:$AA1434)=0,"",IF(AND($B1434="",$C1434=""),"Error: Missing Response in Column B or C",IF(OR($E1434="",$Q1434=""),"Error: Missing Response in Column E or Q",INDEX(SL_Class[Entire SL Classification],MATCH(SUMIFS(SL_Class[Unique ID],SL_Class[UpSys SL Material],I1434,SL_Class[UpSys Ever Previously Lead],H1434,SL_Class[DownCus SL Material],T1434),SL_Class[Unique ID],0),0)))),"Error: Invalid Column H, I, or T. Check spelling &amp; valid options (see dropdown)")</f>
        <v/>
      </c>
      <c r="AC1434" s="32"/>
      <c r="AD1434" s="31" t="b">
        <f t="shared" si="44"/>
        <v>0</v>
      </c>
      <c r="AE1434" s="31" t="b">
        <f t="shared" si="45"/>
        <v>0</v>
      </c>
    </row>
    <row r="1435" spans="1:31" ht="50.15" customHeight="1" x14ac:dyDescent="0.35">
      <c r="A1435" s="100">
        <v>1430</v>
      </c>
      <c r="B1435" s="53"/>
      <c r="C1435" s="41"/>
      <c r="D1435" s="54"/>
      <c r="E1435" s="53"/>
      <c r="F1435" s="41"/>
      <c r="G1435" s="41"/>
      <c r="H1435" s="53"/>
      <c r="I1435" s="55"/>
      <c r="J1435" s="41"/>
      <c r="K1435" s="41"/>
      <c r="L1435" s="56"/>
      <c r="M1435" s="41"/>
      <c r="N1435" s="41"/>
      <c r="O1435" s="41"/>
      <c r="P1435" s="41"/>
      <c r="Q1435" s="53"/>
      <c r="R1435" s="41"/>
      <c r="S1435" s="41"/>
      <c r="T1435" s="57"/>
      <c r="U1435" s="41"/>
      <c r="V1435" s="41"/>
      <c r="W1435" s="56"/>
      <c r="X1435" s="41"/>
      <c r="Y1435" s="58"/>
      <c r="Z1435" s="41"/>
      <c r="AA1435" s="41"/>
      <c r="AB1435" s="171" t="str" cm="1">
        <f t="array" ref="AB1435">IFERROR(IF(COUNTA('Detailed Inventory'!$B1435:$AA1435)=0,"",IF(AND($B1435="",$C1435=""),"Error: Missing Response in Column B or C",IF(OR($E1435="",$Q1435=""),"Error: Missing Response in Column E or Q",INDEX(SL_Class[Entire SL Classification],MATCH(SUMIFS(SL_Class[Unique ID],SL_Class[UpSys SL Material],I1435,SL_Class[UpSys Ever Previously Lead],H1435,SL_Class[DownCus SL Material],T1435),SL_Class[Unique ID],0),0)))),"Error: Invalid Column H, I, or T. Check spelling &amp; valid options (see dropdown)")</f>
        <v/>
      </c>
      <c r="AC1435" s="32"/>
      <c r="AD1435" s="31" t="b">
        <f t="shared" si="44"/>
        <v>0</v>
      </c>
      <c r="AE1435" s="31" t="b">
        <f t="shared" si="45"/>
        <v>0</v>
      </c>
    </row>
    <row r="1436" spans="1:31" ht="50.15" customHeight="1" x14ac:dyDescent="0.35">
      <c r="A1436" s="101">
        <v>1431</v>
      </c>
      <c r="B1436" s="53"/>
      <c r="C1436" s="41"/>
      <c r="D1436" s="54"/>
      <c r="E1436" s="53"/>
      <c r="F1436" s="41"/>
      <c r="G1436" s="41"/>
      <c r="H1436" s="53"/>
      <c r="I1436" s="55"/>
      <c r="J1436" s="41"/>
      <c r="K1436" s="41"/>
      <c r="L1436" s="56"/>
      <c r="M1436" s="41"/>
      <c r="N1436" s="41"/>
      <c r="O1436" s="41"/>
      <c r="P1436" s="41"/>
      <c r="Q1436" s="53"/>
      <c r="R1436" s="41"/>
      <c r="S1436" s="41"/>
      <c r="T1436" s="57"/>
      <c r="U1436" s="41"/>
      <c r="V1436" s="41"/>
      <c r="W1436" s="56"/>
      <c r="X1436" s="41"/>
      <c r="Y1436" s="58"/>
      <c r="Z1436" s="41"/>
      <c r="AA1436" s="41"/>
      <c r="AB1436" s="171" t="str" cm="1">
        <f t="array" ref="AB1436">IFERROR(IF(COUNTA('Detailed Inventory'!$B1436:$AA1436)=0,"",IF(AND($B1436="",$C1436=""),"Error: Missing Response in Column B or C",IF(OR($E1436="",$Q1436=""),"Error: Missing Response in Column E or Q",INDEX(SL_Class[Entire SL Classification],MATCH(SUMIFS(SL_Class[Unique ID],SL_Class[UpSys SL Material],I1436,SL_Class[UpSys Ever Previously Lead],H1436,SL_Class[DownCus SL Material],T1436),SL_Class[Unique ID],0),0)))),"Error: Invalid Column H, I, or T. Check spelling &amp; valid options (see dropdown)")</f>
        <v/>
      </c>
      <c r="AC1436" s="32"/>
      <c r="AD1436" s="31" t="b">
        <f t="shared" si="44"/>
        <v>0</v>
      </c>
      <c r="AE1436" s="31" t="b">
        <f t="shared" si="45"/>
        <v>0</v>
      </c>
    </row>
    <row r="1437" spans="1:31" ht="50.15" customHeight="1" x14ac:dyDescent="0.35">
      <c r="A1437" s="100">
        <v>1432</v>
      </c>
      <c r="B1437" s="53"/>
      <c r="C1437" s="41"/>
      <c r="D1437" s="54"/>
      <c r="E1437" s="53"/>
      <c r="F1437" s="41"/>
      <c r="G1437" s="41"/>
      <c r="H1437" s="53"/>
      <c r="I1437" s="55"/>
      <c r="J1437" s="41"/>
      <c r="K1437" s="41"/>
      <c r="L1437" s="56"/>
      <c r="M1437" s="41"/>
      <c r="N1437" s="41"/>
      <c r="O1437" s="41"/>
      <c r="P1437" s="41"/>
      <c r="Q1437" s="53"/>
      <c r="R1437" s="41"/>
      <c r="S1437" s="41"/>
      <c r="T1437" s="57"/>
      <c r="U1437" s="41"/>
      <c r="V1437" s="41"/>
      <c r="W1437" s="56"/>
      <c r="X1437" s="41"/>
      <c r="Y1437" s="58"/>
      <c r="Z1437" s="41"/>
      <c r="AA1437" s="41"/>
      <c r="AB1437" s="171" t="str" cm="1">
        <f t="array" ref="AB1437">IFERROR(IF(COUNTA('Detailed Inventory'!$B1437:$AA1437)=0,"",IF(AND($B1437="",$C1437=""),"Error: Missing Response in Column B or C",IF(OR($E1437="",$Q1437=""),"Error: Missing Response in Column E or Q",INDEX(SL_Class[Entire SL Classification],MATCH(SUMIFS(SL_Class[Unique ID],SL_Class[UpSys SL Material],I1437,SL_Class[UpSys Ever Previously Lead],H1437,SL_Class[DownCus SL Material],T1437),SL_Class[Unique ID],0),0)))),"Error: Invalid Column H, I, or T. Check spelling &amp; valid options (see dropdown)")</f>
        <v/>
      </c>
      <c r="AC1437" s="32"/>
      <c r="AD1437" s="31" t="b">
        <f t="shared" si="44"/>
        <v>0</v>
      </c>
      <c r="AE1437" s="31" t="b">
        <f t="shared" si="45"/>
        <v>0</v>
      </c>
    </row>
    <row r="1438" spans="1:31" ht="50.15" customHeight="1" x14ac:dyDescent="0.35">
      <c r="A1438" s="101">
        <v>1433</v>
      </c>
      <c r="B1438" s="53"/>
      <c r="C1438" s="41"/>
      <c r="D1438" s="54"/>
      <c r="E1438" s="53"/>
      <c r="F1438" s="41"/>
      <c r="G1438" s="41"/>
      <c r="H1438" s="53"/>
      <c r="I1438" s="55"/>
      <c r="J1438" s="41"/>
      <c r="K1438" s="41"/>
      <c r="L1438" s="56"/>
      <c r="M1438" s="41"/>
      <c r="N1438" s="41"/>
      <c r="O1438" s="41"/>
      <c r="P1438" s="41"/>
      <c r="Q1438" s="53"/>
      <c r="R1438" s="41"/>
      <c r="S1438" s="41"/>
      <c r="T1438" s="57"/>
      <c r="U1438" s="41"/>
      <c r="V1438" s="41"/>
      <c r="W1438" s="56"/>
      <c r="X1438" s="41"/>
      <c r="Y1438" s="58"/>
      <c r="Z1438" s="41"/>
      <c r="AA1438" s="41"/>
      <c r="AB1438" s="171" t="str" cm="1">
        <f t="array" ref="AB1438">IFERROR(IF(COUNTA('Detailed Inventory'!$B1438:$AA1438)=0,"",IF(AND($B1438="",$C1438=""),"Error: Missing Response in Column B or C",IF(OR($E1438="",$Q1438=""),"Error: Missing Response in Column E or Q",INDEX(SL_Class[Entire SL Classification],MATCH(SUMIFS(SL_Class[Unique ID],SL_Class[UpSys SL Material],I1438,SL_Class[UpSys Ever Previously Lead],H1438,SL_Class[DownCus SL Material],T1438),SL_Class[Unique ID],0),0)))),"Error: Invalid Column H, I, or T. Check spelling &amp; valid options (see dropdown)")</f>
        <v/>
      </c>
      <c r="AC1438" s="32"/>
      <c r="AD1438" s="31" t="b">
        <f t="shared" si="44"/>
        <v>0</v>
      </c>
      <c r="AE1438" s="31" t="b">
        <f t="shared" si="45"/>
        <v>0</v>
      </c>
    </row>
    <row r="1439" spans="1:31" ht="50.15" customHeight="1" x14ac:dyDescent="0.35">
      <c r="A1439" s="100">
        <v>1434</v>
      </c>
      <c r="B1439" s="53"/>
      <c r="C1439" s="41"/>
      <c r="D1439" s="54"/>
      <c r="E1439" s="53"/>
      <c r="F1439" s="41"/>
      <c r="G1439" s="41"/>
      <c r="H1439" s="53"/>
      <c r="I1439" s="55"/>
      <c r="J1439" s="41"/>
      <c r="K1439" s="41"/>
      <c r="L1439" s="56"/>
      <c r="M1439" s="41"/>
      <c r="N1439" s="41"/>
      <c r="O1439" s="41"/>
      <c r="P1439" s="41"/>
      <c r="Q1439" s="53"/>
      <c r="R1439" s="41"/>
      <c r="S1439" s="41"/>
      <c r="T1439" s="57"/>
      <c r="U1439" s="41"/>
      <c r="V1439" s="41"/>
      <c r="W1439" s="56"/>
      <c r="X1439" s="41"/>
      <c r="Y1439" s="58"/>
      <c r="Z1439" s="41"/>
      <c r="AA1439" s="41"/>
      <c r="AB1439" s="171" t="str" cm="1">
        <f t="array" ref="AB1439">IFERROR(IF(COUNTA('Detailed Inventory'!$B1439:$AA1439)=0,"",IF(AND($B1439="",$C1439=""),"Error: Missing Response in Column B or C",IF(OR($E1439="",$Q1439=""),"Error: Missing Response in Column E or Q",INDEX(SL_Class[Entire SL Classification],MATCH(SUMIFS(SL_Class[Unique ID],SL_Class[UpSys SL Material],I1439,SL_Class[UpSys Ever Previously Lead],H1439,SL_Class[DownCus SL Material],T1439),SL_Class[Unique ID],0),0)))),"Error: Invalid Column H, I, or T. Check spelling &amp; valid options (see dropdown)")</f>
        <v/>
      </c>
      <c r="AC1439" s="32"/>
      <c r="AD1439" s="31" t="b">
        <f t="shared" si="44"/>
        <v>0</v>
      </c>
      <c r="AE1439" s="31" t="b">
        <f t="shared" si="45"/>
        <v>0</v>
      </c>
    </row>
    <row r="1440" spans="1:31" ht="50.15" customHeight="1" x14ac:dyDescent="0.35">
      <c r="A1440" s="101">
        <v>1435</v>
      </c>
      <c r="B1440" s="53"/>
      <c r="C1440" s="41"/>
      <c r="D1440" s="54"/>
      <c r="E1440" s="53"/>
      <c r="F1440" s="41"/>
      <c r="G1440" s="41"/>
      <c r="H1440" s="53"/>
      <c r="I1440" s="55"/>
      <c r="J1440" s="41"/>
      <c r="K1440" s="41"/>
      <c r="L1440" s="56"/>
      <c r="M1440" s="41"/>
      <c r="N1440" s="41"/>
      <c r="O1440" s="41"/>
      <c r="P1440" s="41"/>
      <c r="Q1440" s="53"/>
      <c r="R1440" s="41"/>
      <c r="S1440" s="41"/>
      <c r="T1440" s="57"/>
      <c r="U1440" s="41"/>
      <c r="V1440" s="41"/>
      <c r="W1440" s="56"/>
      <c r="X1440" s="41"/>
      <c r="Y1440" s="58"/>
      <c r="Z1440" s="41"/>
      <c r="AA1440" s="41"/>
      <c r="AB1440" s="171" t="str" cm="1">
        <f t="array" ref="AB1440">IFERROR(IF(COUNTA('Detailed Inventory'!$B1440:$AA1440)=0,"",IF(AND($B1440="",$C1440=""),"Error: Missing Response in Column B or C",IF(OR($E1440="",$Q1440=""),"Error: Missing Response in Column E or Q",INDEX(SL_Class[Entire SL Classification],MATCH(SUMIFS(SL_Class[Unique ID],SL_Class[UpSys SL Material],I1440,SL_Class[UpSys Ever Previously Lead],H1440,SL_Class[DownCus SL Material],T1440),SL_Class[Unique ID],0),0)))),"Error: Invalid Column H, I, or T. Check spelling &amp; valid options (see dropdown)")</f>
        <v/>
      </c>
      <c r="AC1440" s="32"/>
      <c r="AD1440" s="31" t="b">
        <f t="shared" si="44"/>
        <v>0</v>
      </c>
      <c r="AE1440" s="31" t="b">
        <f t="shared" si="45"/>
        <v>0</v>
      </c>
    </row>
    <row r="1441" spans="1:31" ht="50.15" customHeight="1" x14ac:dyDescent="0.35">
      <c r="A1441" s="100">
        <v>1436</v>
      </c>
      <c r="B1441" s="53"/>
      <c r="C1441" s="41"/>
      <c r="D1441" s="54"/>
      <c r="E1441" s="53"/>
      <c r="F1441" s="41"/>
      <c r="G1441" s="41"/>
      <c r="H1441" s="53"/>
      <c r="I1441" s="55"/>
      <c r="J1441" s="41"/>
      <c r="K1441" s="41"/>
      <c r="L1441" s="56"/>
      <c r="M1441" s="41"/>
      <c r="N1441" s="41"/>
      <c r="O1441" s="41"/>
      <c r="P1441" s="41"/>
      <c r="Q1441" s="53"/>
      <c r="R1441" s="41"/>
      <c r="S1441" s="41"/>
      <c r="T1441" s="57"/>
      <c r="U1441" s="41"/>
      <c r="V1441" s="41"/>
      <c r="W1441" s="56"/>
      <c r="X1441" s="41"/>
      <c r="Y1441" s="58"/>
      <c r="Z1441" s="41"/>
      <c r="AA1441" s="41"/>
      <c r="AB1441" s="171" t="str" cm="1">
        <f t="array" ref="AB1441">IFERROR(IF(COUNTA('Detailed Inventory'!$B1441:$AA1441)=0,"",IF(AND($B1441="",$C1441=""),"Error: Missing Response in Column B or C",IF(OR($E1441="",$Q1441=""),"Error: Missing Response in Column E or Q",INDEX(SL_Class[Entire SL Classification],MATCH(SUMIFS(SL_Class[Unique ID],SL_Class[UpSys SL Material],I1441,SL_Class[UpSys Ever Previously Lead],H1441,SL_Class[DownCus SL Material],T1441),SL_Class[Unique ID],0),0)))),"Error: Invalid Column H, I, or T. Check spelling &amp; valid options (see dropdown)")</f>
        <v/>
      </c>
      <c r="AC1441" s="32"/>
      <c r="AD1441" s="31" t="b">
        <f t="shared" si="44"/>
        <v>0</v>
      </c>
      <c r="AE1441" s="31" t="b">
        <f t="shared" si="45"/>
        <v>0</v>
      </c>
    </row>
    <row r="1442" spans="1:31" ht="50.15" customHeight="1" x14ac:dyDescent="0.35">
      <c r="A1442" s="101">
        <v>1437</v>
      </c>
      <c r="B1442" s="53"/>
      <c r="C1442" s="41"/>
      <c r="D1442" s="54"/>
      <c r="E1442" s="53"/>
      <c r="F1442" s="41"/>
      <c r="G1442" s="41"/>
      <c r="H1442" s="53"/>
      <c r="I1442" s="55"/>
      <c r="J1442" s="41"/>
      <c r="K1442" s="41"/>
      <c r="L1442" s="56"/>
      <c r="M1442" s="41"/>
      <c r="N1442" s="41"/>
      <c r="O1442" s="41"/>
      <c r="P1442" s="41"/>
      <c r="Q1442" s="53"/>
      <c r="R1442" s="41"/>
      <c r="S1442" s="41"/>
      <c r="T1442" s="57"/>
      <c r="U1442" s="41"/>
      <c r="V1442" s="41"/>
      <c r="W1442" s="56"/>
      <c r="X1442" s="41"/>
      <c r="Y1442" s="58"/>
      <c r="Z1442" s="41"/>
      <c r="AA1442" s="41"/>
      <c r="AB1442" s="171" t="str" cm="1">
        <f t="array" ref="AB1442">IFERROR(IF(COUNTA('Detailed Inventory'!$B1442:$AA1442)=0,"",IF(AND($B1442="",$C1442=""),"Error: Missing Response in Column B or C",IF(OR($E1442="",$Q1442=""),"Error: Missing Response in Column E or Q",INDEX(SL_Class[Entire SL Classification],MATCH(SUMIFS(SL_Class[Unique ID],SL_Class[UpSys SL Material],I1442,SL_Class[UpSys Ever Previously Lead],H1442,SL_Class[DownCus SL Material],T1442),SL_Class[Unique ID],0),0)))),"Error: Invalid Column H, I, or T. Check spelling &amp; valid options (see dropdown)")</f>
        <v/>
      </c>
      <c r="AC1442" s="32"/>
      <c r="AD1442" s="31" t="b">
        <f t="shared" si="44"/>
        <v>0</v>
      </c>
      <c r="AE1442" s="31" t="b">
        <f t="shared" si="45"/>
        <v>0</v>
      </c>
    </row>
    <row r="1443" spans="1:31" ht="50.15" customHeight="1" x14ac:dyDescent="0.35">
      <c r="A1443" s="100">
        <v>1438</v>
      </c>
      <c r="B1443" s="53"/>
      <c r="C1443" s="41"/>
      <c r="D1443" s="54"/>
      <c r="E1443" s="53"/>
      <c r="F1443" s="41"/>
      <c r="G1443" s="41"/>
      <c r="H1443" s="53"/>
      <c r="I1443" s="55"/>
      <c r="J1443" s="41"/>
      <c r="K1443" s="41"/>
      <c r="L1443" s="56"/>
      <c r="M1443" s="41"/>
      <c r="N1443" s="41"/>
      <c r="O1443" s="41"/>
      <c r="P1443" s="41"/>
      <c r="Q1443" s="53"/>
      <c r="R1443" s="41"/>
      <c r="S1443" s="41"/>
      <c r="T1443" s="57"/>
      <c r="U1443" s="41"/>
      <c r="V1443" s="41"/>
      <c r="W1443" s="56"/>
      <c r="X1443" s="41"/>
      <c r="Y1443" s="58"/>
      <c r="Z1443" s="41"/>
      <c r="AA1443" s="41"/>
      <c r="AB1443" s="171" t="str" cm="1">
        <f t="array" ref="AB1443">IFERROR(IF(COUNTA('Detailed Inventory'!$B1443:$AA1443)=0,"",IF(AND($B1443="",$C1443=""),"Error: Missing Response in Column B or C",IF(OR($E1443="",$Q1443=""),"Error: Missing Response in Column E or Q",INDEX(SL_Class[Entire SL Classification],MATCH(SUMIFS(SL_Class[Unique ID],SL_Class[UpSys SL Material],I1443,SL_Class[UpSys Ever Previously Lead],H1443,SL_Class[DownCus SL Material],T1443),SL_Class[Unique ID],0),0)))),"Error: Invalid Column H, I, or T. Check spelling &amp; valid options (see dropdown)")</f>
        <v/>
      </c>
      <c r="AC1443" s="32"/>
      <c r="AD1443" s="31" t="b">
        <f t="shared" si="44"/>
        <v>0</v>
      </c>
      <c r="AE1443" s="31" t="b">
        <f t="shared" si="45"/>
        <v>0</v>
      </c>
    </row>
    <row r="1444" spans="1:31" ht="50.15" customHeight="1" x14ac:dyDescent="0.35">
      <c r="A1444" s="101">
        <v>1439</v>
      </c>
      <c r="B1444" s="53"/>
      <c r="C1444" s="41"/>
      <c r="D1444" s="54"/>
      <c r="E1444" s="53"/>
      <c r="F1444" s="41"/>
      <c r="G1444" s="41"/>
      <c r="H1444" s="53"/>
      <c r="I1444" s="55"/>
      <c r="J1444" s="41"/>
      <c r="K1444" s="41"/>
      <c r="L1444" s="56"/>
      <c r="M1444" s="41"/>
      <c r="N1444" s="41"/>
      <c r="O1444" s="41"/>
      <c r="P1444" s="41"/>
      <c r="Q1444" s="53"/>
      <c r="R1444" s="41"/>
      <c r="S1444" s="41"/>
      <c r="T1444" s="57"/>
      <c r="U1444" s="41"/>
      <c r="V1444" s="41"/>
      <c r="W1444" s="56"/>
      <c r="X1444" s="41"/>
      <c r="Y1444" s="58"/>
      <c r="Z1444" s="41"/>
      <c r="AA1444" s="41"/>
      <c r="AB1444" s="171" t="str" cm="1">
        <f t="array" ref="AB1444">IFERROR(IF(COUNTA('Detailed Inventory'!$B1444:$AA1444)=0,"",IF(AND($B1444="",$C1444=""),"Error: Missing Response in Column B or C",IF(OR($E1444="",$Q1444=""),"Error: Missing Response in Column E or Q",INDEX(SL_Class[Entire SL Classification],MATCH(SUMIFS(SL_Class[Unique ID],SL_Class[UpSys SL Material],I1444,SL_Class[UpSys Ever Previously Lead],H1444,SL_Class[DownCus SL Material],T1444),SL_Class[Unique ID],0),0)))),"Error: Invalid Column H, I, or T. Check spelling &amp; valid options (see dropdown)")</f>
        <v/>
      </c>
      <c r="AC1444" s="32"/>
      <c r="AD1444" s="31" t="b">
        <f t="shared" si="44"/>
        <v>0</v>
      </c>
      <c r="AE1444" s="31" t="b">
        <f t="shared" si="45"/>
        <v>0</v>
      </c>
    </row>
    <row r="1445" spans="1:31" ht="50.15" customHeight="1" x14ac:dyDescent="0.35">
      <c r="A1445" s="100">
        <v>1440</v>
      </c>
      <c r="B1445" s="53"/>
      <c r="C1445" s="41"/>
      <c r="D1445" s="54"/>
      <c r="E1445" s="53"/>
      <c r="F1445" s="41"/>
      <c r="G1445" s="41"/>
      <c r="H1445" s="53"/>
      <c r="I1445" s="55"/>
      <c r="J1445" s="41"/>
      <c r="K1445" s="41"/>
      <c r="L1445" s="56"/>
      <c r="M1445" s="41"/>
      <c r="N1445" s="41"/>
      <c r="O1445" s="41"/>
      <c r="P1445" s="41"/>
      <c r="Q1445" s="53"/>
      <c r="R1445" s="41"/>
      <c r="S1445" s="41"/>
      <c r="T1445" s="57"/>
      <c r="U1445" s="41"/>
      <c r="V1445" s="41"/>
      <c r="W1445" s="56"/>
      <c r="X1445" s="41"/>
      <c r="Y1445" s="58"/>
      <c r="Z1445" s="41"/>
      <c r="AA1445" s="41"/>
      <c r="AB1445" s="171" t="str" cm="1">
        <f t="array" ref="AB1445">IFERROR(IF(COUNTA('Detailed Inventory'!$B1445:$AA1445)=0,"",IF(AND($B1445="",$C1445=""),"Error: Missing Response in Column B or C",IF(OR($E1445="",$Q1445=""),"Error: Missing Response in Column E or Q",INDEX(SL_Class[Entire SL Classification],MATCH(SUMIFS(SL_Class[Unique ID],SL_Class[UpSys SL Material],I1445,SL_Class[UpSys Ever Previously Lead],H1445,SL_Class[DownCus SL Material],T1445),SL_Class[Unique ID],0),0)))),"Error: Invalid Column H, I, or T. Check spelling &amp; valid options (see dropdown)")</f>
        <v/>
      </c>
      <c r="AC1445" s="32"/>
      <c r="AD1445" s="31" t="b">
        <f t="shared" si="44"/>
        <v>0</v>
      </c>
      <c r="AE1445" s="31" t="b">
        <f t="shared" si="45"/>
        <v>0</v>
      </c>
    </row>
    <row r="1446" spans="1:31" ht="50.15" customHeight="1" x14ac:dyDescent="0.35">
      <c r="A1446" s="101">
        <v>1441</v>
      </c>
      <c r="B1446" s="53"/>
      <c r="C1446" s="41"/>
      <c r="D1446" s="54"/>
      <c r="E1446" s="53"/>
      <c r="F1446" s="41"/>
      <c r="G1446" s="41"/>
      <c r="H1446" s="53"/>
      <c r="I1446" s="55"/>
      <c r="J1446" s="41"/>
      <c r="K1446" s="41"/>
      <c r="L1446" s="56"/>
      <c r="M1446" s="41"/>
      <c r="N1446" s="41"/>
      <c r="O1446" s="41"/>
      <c r="P1446" s="41"/>
      <c r="Q1446" s="53"/>
      <c r="R1446" s="41"/>
      <c r="S1446" s="41"/>
      <c r="T1446" s="57"/>
      <c r="U1446" s="41"/>
      <c r="V1446" s="41"/>
      <c r="W1446" s="56"/>
      <c r="X1446" s="41"/>
      <c r="Y1446" s="58"/>
      <c r="Z1446" s="41"/>
      <c r="AA1446" s="41"/>
      <c r="AB1446" s="171" t="str" cm="1">
        <f t="array" ref="AB1446">IFERROR(IF(COUNTA('Detailed Inventory'!$B1446:$AA1446)=0,"",IF(AND($B1446="",$C1446=""),"Error: Missing Response in Column B or C",IF(OR($E1446="",$Q1446=""),"Error: Missing Response in Column E or Q",INDEX(SL_Class[Entire SL Classification],MATCH(SUMIFS(SL_Class[Unique ID],SL_Class[UpSys SL Material],I1446,SL_Class[UpSys Ever Previously Lead],H1446,SL_Class[DownCus SL Material],T1446),SL_Class[Unique ID],0),0)))),"Error: Invalid Column H, I, or T. Check spelling &amp; valid options (see dropdown)")</f>
        <v/>
      </c>
      <c r="AC1446" s="32"/>
      <c r="AD1446" s="31" t="b">
        <f t="shared" si="44"/>
        <v>0</v>
      </c>
      <c r="AE1446" s="31" t="b">
        <f t="shared" si="45"/>
        <v>0</v>
      </c>
    </row>
    <row r="1447" spans="1:31" ht="50.15" customHeight="1" x14ac:dyDescent="0.35">
      <c r="A1447" s="100">
        <v>1442</v>
      </c>
      <c r="B1447" s="53"/>
      <c r="C1447" s="41"/>
      <c r="D1447" s="54"/>
      <c r="E1447" s="53"/>
      <c r="F1447" s="41"/>
      <c r="G1447" s="41"/>
      <c r="H1447" s="53"/>
      <c r="I1447" s="55"/>
      <c r="J1447" s="41"/>
      <c r="K1447" s="41"/>
      <c r="L1447" s="56"/>
      <c r="M1447" s="41"/>
      <c r="N1447" s="41"/>
      <c r="O1447" s="41"/>
      <c r="P1447" s="41"/>
      <c r="Q1447" s="53"/>
      <c r="R1447" s="41"/>
      <c r="S1447" s="41"/>
      <c r="T1447" s="57"/>
      <c r="U1447" s="41"/>
      <c r="V1447" s="41"/>
      <c r="W1447" s="56"/>
      <c r="X1447" s="41"/>
      <c r="Y1447" s="58"/>
      <c r="Z1447" s="41"/>
      <c r="AA1447" s="41"/>
      <c r="AB1447" s="171" t="str" cm="1">
        <f t="array" ref="AB1447">IFERROR(IF(COUNTA('Detailed Inventory'!$B1447:$AA1447)=0,"",IF(AND($B1447="",$C1447=""),"Error: Missing Response in Column B or C",IF(OR($E1447="",$Q1447=""),"Error: Missing Response in Column E or Q",INDEX(SL_Class[Entire SL Classification],MATCH(SUMIFS(SL_Class[Unique ID],SL_Class[UpSys SL Material],I1447,SL_Class[UpSys Ever Previously Lead],H1447,SL_Class[DownCus SL Material],T1447),SL_Class[Unique ID],0),0)))),"Error: Invalid Column H, I, or T. Check spelling &amp; valid options (see dropdown)")</f>
        <v/>
      </c>
      <c r="AC1447" s="32"/>
      <c r="AD1447" s="31" t="b">
        <f t="shared" si="44"/>
        <v>0</v>
      </c>
      <c r="AE1447" s="31" t="b">
        <f t="shared" si="45"/>
        <v>0</v>
      </c>
    </row>
    <row r="1448" spans="1:31" ht="50.15" customHeight="1" x14ac:dyDescent="0.35">
      <c r="A1448" s="101">
        <v>1443</v>
      </c>
      <c r="B1448" s="53"/>
      <c r="C1448" s="41"/>
      <c r="D1448" s="54"/>
      <c r="E1448" s="53"/>
      <c r="F1448" s="41"/>
      <c r="G1448" s="41"/>
      <c r="H1448" s="53"/>
      <c r="I1448" s="55"/>
      <c r="J1448" s="41"/>
      <c r="K1448" s="41"/>
      <c r="L1448" s="56"/>
      <c r="M1448" s="41"/>
      <c r="N1448" s="41"/>
      <c r="O1448" s="41"/>
      <c r="P1448" s="41"/>
      <c r="Q1448" s="53"/>
      <c r="R1448" s="41"/>
      <c r="S1448" s="41"/>
      <c r="T1448" s="57"/>
      <c r="U1448" s="41"/>
      <c r="V1448" s="41"/>
      <c r="W1448" s="56"/>
      <c r="X1448" s="41"/>
      <c r="Y1448" s="58"/>
      <c r="Z1448" s="41"/>
      <c r="AA1448" s="41"/>
      <c r="AB1448" s="171" t="str" cm="1">
        <f t="array" ref="AB1448">IFERROR(IF(COUNTA('Detailed Inventory'!$B1448:$AA1448)=0,"",IF(AND($B1448="",$C1448=""),"Error: Missing Response in Column B or C",IF(OR($E1448="",$Q1448=""),"Error: Missing Response in Column E or Q",INDEX(SL_Class[Entire SL Classification],MATCH(SUMIFS(SL_Class[Unique ID],SL_Class[UpSys SL Material],I1448,SL_Class[UpSys Ever Previously Lead],H1448,SL_Class[DownCus SL Material],T1448),SL_Class[Unique ID],0),0)))),"Error: Invalid Column H, I, or T. Check spelling &amp; valid options (see dropdown)")</f>
        <v/>
      </c>
      <c r="AC1448" s="32"/>
      <c r="AD1448" s="31" t="b">
        <f t="shared" si="44"/>
        <v>0</v>
      </c>
      <c r="AE1448" s="31" t="b">
        <f t="shared" si="45"/>
        <v>0</v>
      </c>
    </row>
    <row r="1449" spans="1:31" ht="50.15" customHeight="1" x14ac:dyDescent="0.35">
      <c r="A1449" s="100">
        <v>1444</v>
      </c>
      <c r="B1449" s="53"/>
      <c r="C1449" s="41"/>
      <c r="D1449" s="54"/>
      <c r="E1449" s="53"/>
      <c r="F1449" s="41"/>
      <c r="G1449" s="41"/>
      <c r="H1449" s="53"/>
      <c r="I1449" s="55"/>
      <c r="J1449" s="41"/>
      <c r="K1449" s="41"/>
      <c r="L1449" s="56"/>
      <c r="M1449" s="41"/>
      <c r="N1449" s="41"/>
      <c r="O1449" s="41"/>
      <c r="P1449" s="41"/>
      <c r="Q1449" s="53"/>
      <c r="R1449" s="41"/>
      <c r="S1449" s="41"/>
      <c r="T1449" s="57"/>
      <c r="U1449" s="41"/>
      <c r="V1449" s="41"/>
      <c r="W1449" s="56"/>
      <c r="X1449" s="41"/>
      <c r="Y1449" s="58"/>
      <c r="Z1449" s="41"/>
      <c r="AA1449" s="41"/>
      <c r="AB1449" s="171" t="str" cm="1">
        <f t="array" ref="AB1449">IFERROR(IF(COUNTA('Detailed Inventory'!$B1449:$AA1449)=0,"",IF(AND($B1449="",$C1449=""),"Error: Missing Response in Column B or C",IF(OR($E1449="",$Q1449=""),"Error: Missing Response in Column E or Q",INDEX(SL_Class[Entire SL Classification],MATCH(SUMIFS(SL_Class[Unique ID],SL_Class[UpSys SL Material],I1449,SL_Class[UpSys Ever Previously Lead],H1449,SL_Class[DownCus SL Material],T1449),SL_Class[Unique ID],0),0)))),"Error: Invalid Column H, I, or T. Check spelling &amp; valid options (see dropdown)")</f>
        <v/>
      </c>
      <c r="AC1449" s="32"/>
      <c r="AD1449" s="31" t="b">
        <f t="shared" si="44"/>
        <v>0</v>
      </c>
      <c r="AE1449" s="31" t="b">
        <f t="shared" si="45"/>
        <v>0</v>
      </c>
    </row>
    <row r="1450" spans="1:31" ht="50.15" customHeight="1" x14ac:dyDescent="0.35">
      <c r="A1450" s="101">
        <v>1445</v>
      </c>
      <c r="B1450" s="53"/>
      <c r="C1450" s="41"/>
      <c r="D1450" s="54"/>
      <c r="E1450" s="53"/>
      <c r="F1450" s="41"/>
      <c r="G1450" s="41"/>
      <c r="H1450" s="53"/>
      <c r="I1450" s="55"/>
      <c r="J1450" s="41"/>
      <c r="K1450" s="41"/>
      <c r="L1450" s="56"/>
      <c r="M1450" s="41"/>
      <c r="N1450" s="41"/>
      <c r="O1450" s="41"/>
      <c r="P1450" s="41"/>
      <c r="Q1450" s="53"/>
      <c r="R1450" s="41"/>
      <c r="S1450" s="41"/>
      <c r="T1450" s="57"/>
      <c r="U1450" s="41"/>
      <c r="V1450" s="41"/>
      <c r="W1450" s="56"/>
      <c r="X1450" s="41"/>
      <c r="Y1450" s="58"/>
      <c r="Z1450" s="41"/>
      <c r="AA1450" s="41"/>
      <c r="AB1450" s="171" t="str" cm="1">
        <f t="array" ref="AB1450">IFERROR(IF(COUNTA('Detailed Inventory'!$B1450:$AA1450)=0,"",IF(AND($B1450="",$C1450=""),"Error: Missing Response in Column B or C",IF(OR($E1450="",$Q1450=""),"Error: Missing Response in Column E or Q",INDEX(SL_Class[Entire SL Classification],MATCH(SUMIFS(SL_Class[Unique ID],SL_Class[UpSys SL Material],I1450,SL_Class[UpSys Ever Previously Lead],H1450,SL_Class[DownCus SL Material],T1450),SL_Class[Unique ID],0),0)))),"Error: Invalid Column H, I, or T. Check spelling &amp; valid options (see dropdown)")</f>
        <v/>
      </c>
      <c r="AC1450" s="32"/>
      <c r="AD1450" s="31" t="b">
        <f t="shared" si="44"/>
        <v>0</v>
      </c>
      <c r="AE1450" s="31" t="b">
        <f t="shared" si="45"/>
        <v>0</v>
      </c>
    </row>
    <row r="1451" spans="1:31" ht="50.15" customHeight="1" x14ac:dyDescent="0.35">
      <c r="A1451" s="100">
        <v>1446</v>
      </c>
      <c r="B1451" s="53"/>
      <c r="C1451" s="41"/>
      <c r="D1451" s="54"/>
      <c r="E1451" s="53"/>
      <c r="F1451" s="41"/>
      <c r="G1451" s="41"/>
      <c r="H1451" s="53"/>
      <c r="I1451" s="55"/>
      <c r="J1451" s="41"/>
      <c r="K1451" s="41"/>
      <c r="L1451" s="56"/>
      <c r="M1451" s="41"/>
      <c r="N1451" s="41"/>
      <c r="O1451" s="41"/>
      <c r="P1451" s="41"/>
      <c r="Q1451" s="53"/>
      <c r="R1451" s="41"/>
      <c r="S1451" s="41"/>
      <c r="T1451" s="57"/>
      <c r="U1451" s="41"/>
      <c r="V1451" s="41"/>
      <c r="W1451" s="56"/>
      <c r="X1451" s="41"/>
      <c r="Y1451" s="58"/>
      <c r="Z1451" s="41"/>
      <c r="AA1451" s="41"/>
      <c r="AB1451" s="171" t="str" cm="1">
        <f t="array" ref="AB1451">IFERROR(IF(COUNTA('Detailed Inventory'!$B1451:$AA1451)=0,"",IF(AND($B1451="",$C1451=""),"Error: Missing Response in Column B or C",IF(OR($E1451="",$Q1451=""),"Error: Missing Response in Column E or Q",INDEX(SL_Class[Entire SL Classification],MATCH(SUMIFS(SL_Class[Unique ID],SL_Class[UpSys SL Material],I1451,SL_Class[UpSys Ever Previously Lead],H1451,SL_Class[DownCus SL Material],T1451),SL_Class[Unique ID],0),0)))),"Error: Invalid Column H, I, or T. Check spelling &amp; valid options (see dropdown)")</f>
        <v/>
      </c>
      <c r="AC1451" s="32"/>
      <c r="AD1451" s="31" t="b">
        <f t="shared" si="44"/>
        <v>0</v>
      </c>
      <c r="AE1451" s="31" t="b">
        <f t="shared" si="45"/>
        <v>0</v>
      </c>
    </row>
    <row r="1452" spans="1:31" ht="50.15" customHeight="1" x14ac:dyDescent="0.35">
      <c r="A1452" s="101">
        <v>1447</v>
      </c>
      <c r="B1452" s="53"/>
      <c r="C1452" s="41"/>
      <c r="D1452" s="54"/>
      <c r="E1452" s="53"/>
      <c r="F1452" s="41"/>
      <c r="G1452" s="41"/>
      <c r="H1452" s="53"/>
      <c r="I1452" s="55"/>
      <c r="J1452" s="41"/>
      <c r="K1452" s="41"/>
      <c r="L1452" s="56"/>
      <c r="M1452" s="41"/>
      <c r="N1452" s="41"/>
      <c r="O1452" s="41"/>
      <c r="P1452" s="41"/>
      <c r="Q1452" s="53"/>
      <c r="R1452" s="41"/>
      <c r="S1452" s="41"/>
      <c r="T1452" s="57"/>
      <c r="U1452" s="41"/>
      <c r="V1452" s="41"/>
      <c r="W1452" s="56"/>
      <c r="X1452" s="41"/>
      <c r="Y1452" s="58"/>
      <c r="Z1452" s="41"/>
      <c r="AA1452" s="41"/>
      <c r="AB1452" s="171" t="str" cm="1">
        <f t="array" ref="AB1452">IFERROR(IF(COUNTA('Detailed Inventory'!$B1452:$AA1452)=0,"",IF(AND($B1452="",$C1452=""),"Error: Missing Response in Column B or C",IF(OR($E1452="",$Q1452=""),"Error: Missing Response in Column E or Q",INDEX(SL_Class[Entire SL Classification],MATCH(SUMIFS(SL_Class[Unique ID],SL_Class[UpSys SL Material],I1452,SL_Class[UpSys Ever Previously Lead],H1452,SL_Class[DownCus SL Material],T1452),SL_Class[Unique ID],0),0)))),"Error: Invalid Column H, I, or T. Check spelling &amp; valid options (see dropdown)")</f>
        <v/>
      </c>
      <c r="AC1452" s="32"/>
      <c r="AD1452" s="31" t="b">
        <f t="shared" si="44"/>
        <v>0</v>
      </c>
      <c r="AE1452" s="31" t="b">
        <f t="shared" si="45"/>
        <v>0</v>
      </c>
    </row>
    <row r="1453" spans="1:31" ht="50.15" customHeight="1" x14ac:dyDescent="0.35">
      <c r="A1453" s="100">
        <v>1448</v>
      </c>
      <c r="B1453" s="53"/>
      <c r="C1453" s="41"/>
      <c r="D1453" s="54"/>
      <c r="E1453" s="53"/>
      <c r="F1453" s="41"/>
      <c r="G1453" s="41"/>
      <c r="H1453" s="53"/>
      <c r="I1453" s="55"/>
      <c r="J1453" s="41"/>
      <c r="K1453" s="41"/>
      <c r="L1453" s="56"/>
      <c r="M1453" s="41"/>
      <c r="N1453" s="41"/>
      <c r="O1453" s="41"/>
      <c r="P1453" s="41"/>
      <c r="Q1453" s="53"/>
      <c r="R1453" s="41"/>
      <c r="S1453" s="41"/>
      <c r="T1453" s="57"/>
      <c r="U1453" s="41"/>
      <c r="V1453" s="41"/>
      <c r="W1453" s="56"/>
      <c r="X1453" s="41"/>
      <c r="Y1453" s="58"/>
      <c r="Z1453" s="41"/>
      <c r="AA1453" s="41"/>
      <c r="AB1453" s="171" t="str" cm="1">
        <f t="array" ref="AB1453">IFERROR(IF(COUNTA('Detailed Inventory'!$B1453:$AA1453)=0,"",IF(AND($B1453="",$C1453=""),"Error: Missing Response in Column B or C",IF(OR($E1453="",$Q1453=""),"Error: Missing Response in Column E or Q",INDEX(SL_Class[Entire SL Classification],MATCH(SUMIFS(SL_Class[Unique ID],SL_Class[UpSys SL Material],I1453,SL_Class[UpSys Ever Previously Lead],H1453,SL_Class[DownCus SL Material],T1453),SL_Class[Unique ID],0),0)))),"Error: Invalid Column H, I, or T. Check spelling &amp; valid options (see dropdown)")</f>
        <v/>
      </c>
      <c r="AC1453" s="32"/>
      <c r="AD1453" s="31" t="b">
        <f t="shared" si="44"/>
        <v>0</v>
      </c>
      <c r="AE1453" s="31" t="b">
        <f t="shared" si="45"/>
        <v>0</v>
      </c>
    </row>
    <row r="1454" spans="1:31" ht="50.15" customHeight="1" x14ac:dyDescent="0.35">
      <c r="A1454" s="101">
        <v>1449</v>
      </c>
      <c r="B1454" s="53"/>
      <c r="C1454" s="41"/>
      <c r="D1454" s="54"/>
      <c r="E1454" s="53"/>
      <c r="F1454" s="41"/>
      <c r="G1454" s="41"/>
      <c r="H1454" s="53"/>
      <c r="I1454" s="55"/>
      <c r="J1454" s="41"/>
      <c r="K1454" s="41"/>
      <c r="L1454" s="56"/>
      <c r="M1454" s="41"/>
      <c r="N1454" s="41"/>
      <c r="O1454" s="41"/>
      <c r="P1454" s="41"/>
      <c r="Q1454" s="53"/>
      <c r="R1454" s="41"/>
      <c r="S1454" s="41"/>
      <c r="T1454" s="57"/>
      <c r="U1454" s="41"/>
      <c r="V1454" s="41"/>
      <c r="W1454" s="56"/>
      <c r="X1454" s="41"/>
      <c r="Y1454" s="58"/>
      <c r="Z1454" s="41"/>
      <c r="AA1454" s="41"/>
      <c r="AB1454" s="171" t="str" cm="1">
        <f t="array" ref="AB1454">IFERROR(IF(COUNTA('Detailed Inventory'!$B1454:$AA1454)=0,"",IF(AND($B1454="",$C1454=""),"Error: Missing Response in Column B or C",IF(OR($E1454="",$Q1454=""),"Error: Missing Response in Column E or Q",INDEX(SL_Class[Entire SL Classification],MATCH(SUMIFS(SL_Class[Unique ID],SL_Class[UpSys SL Material],I1454,SL_Class[UpSys Ever Previously Lead],H1454,SL_Class[DownCus SL Material],T1454),SL_Class[Unique ID],0),0)))),"Error: Invalid Column H, I, or T. Check spelling &amp; valid options (see dropdown)")</f>
        <v/>
      </c>
      <c r="AC1454" s="32"/>
      <c r="AD1454" s="31" t="b">
        <f t="shared" si="44"/>
        <v>0</v>
      </c>
      <c r="AE1454" s="31" t="b">
        <f t="shared" si="45"/>
        <v>0</v>
      </c>
    </row>
    <row r="1455" spans="1:31" ht="50.15" customHeight="1" x14ac:dyDescent="0.35">
      <c r="A1455" s="100">
        <v>1450</v>
      </c>
      <c r="B1455" s="53"/>
      <c r="C1455" s="41"/>
      <c r="D1455" s="54"/>
      <c r="E1455" s="53"/>
      <c r="F1455" s="41"/>
      <c r="G1455" s="41"/>
      <c r="H1455" s="53"/>
      <c r="I1455" s="55"/>
      <c r="J1455" s="41"/>
      <c r="K1455" s="41"/>
      <c r="L1455" s="56"/>
      <c r="M1455" s="41"/>
      <c r="N1455" s="41"/>
      <c r="O1455" s="41"/>
      <c r="P1455" s="41"/>
      <c r="Q1455" s="53"/>
      <c r="R1455" s="41"/>
      <c r="S1455" s="41"/>
      <c r="T1455" s="57"/>
      <c r="U1455" s="41"/>
      <c r="V1455" s="41"/>
      <c r="W1455" s="56"/>
      <c r="X1455" s="41"/>
      <c r="Y1455" s="58"/>
      <c r="Z1455" s="41"/>
      <c r="AA1455" s="41"/>
      <c r="AB1455" s="171" t="str" cm="1">
        <f t="array" ref="AB1455">IFERROR(IF(COUNTA('Detailed Inventory'!$B1455:$AA1455)=0,"",IF(AND($B1455="",$C1455=""),"Error: Missing Response in Column B or C",IF(OR($E1455="",$Q1455=""),"Error: Missing Response in Column E or Q",INDEX(SL_Class[Entire SL Classification],MATCH(SUMIFS(SL_Class[Unique ID],SL_Class[UpSys SL Material],I1455,SL_Class[UpSys Ever Previously Lead],H1455,SL_Class[DownCus SL Material],T1455),SL_Class[Unique ID],0),0)))),"Error: Invalid Column H, I, or T. Check spelling &amp; valid options (see dropdown)")</f>
        <v/>
      </c>
      <c r="AC1455" s="32"/>
      <c r="AD1455" s="31" t="b">
        <f t="shared" si="44"/>
        <v>0</v>
      </c>
      <c r="AE1455" s="31" t="b">
        <f t="shared" si="45"/>
        <v>0</v>
      </c>
    </row>
    <row r="1456" spans="1:31" ht="50.15" customHeight="1" x14ac:dyDescent="0.35">
      <c r="A1456" s="101">
        <v>1451</v>
      </c>
      <c r="B1456" s="53"/>
      <c r="C1456" s="41"/>
      <c r="D1456" s="54"/>
      <c r="E1456" s="53"/>
      <c r="F1456" s="41"/>
      <c r="G1456" s="41"/>
      <c r="H1456" s="53"/>
      <c r="I1456" s="55"/>
      <c r="J1456" s="41"/>
      <c r="K1456" s="41"/>
      <c r="L1456" s="56"/>
      <c r="M1456" s="41"/>
      <c r="N1456" s="41"/>
      <c r="O1456" s="41"/>
      <c r="P1456" s="41"/>
      <c r="Q1456" s="53"/>
      <c r="R1456" s="41"/>
      <c r="S1456" s="41"/>
      <c r="T1456" s="57"/>
      <c r="U1456" s="41"/>
      <c r="V1456" s="41"/>
      <c r="W1456" s="56"/>
      <c r="X1456" s="41"/>
      <c r="Y1456" s="58"/>
      <c r="Z1456" s="41"/>
      <c r="AA1456" s="41"/>
      <c r="AB1456" s="171" t="str" cm="1">
        <f t="array" ref="AB1456">IFERROR(IF(COUNTA('Detailed Inventory'!$B1456:$AA1456)=0,"",IF(AND($B1456="",$C1456=""),"Error: Missing Response in Column B or C",IF(OR($E1456="",$Q1456=""),"Error: Missing Response in Column E or Q",INDEX(SL_Class[Entire SL Classification],MATCH(SUMIFS(SL_Class[Unique ID],SL_Class[UpSys SL Material],I1456,SL_Class[UpSys Ever Previously Lead],H1456,SL_Class[DownCus SL Material],T1456),SL_Class[Unique ID],0),0)))),"Error: Invalid Column H, I, or T. Check spelling &amp; valid options (see dropdown)")</f>
        <v/>
      </c>
      <c r="AC1456" s="32"/>
      <c r="AD1456" s="31" t="b">
        <f t="shared" si="44"/>
        <v>0</v>
      </c>
      <c r="AE1456" s="31" t="b">
        <f t="shared" si="45"/>
        <v>0</v>
      </c>
    </row>
    <row r="1457" spans="1:31" ht="50.15" customHeight="1" x14ac:dyDescent="0.35">
      <c r="A1457" s="100">
        <v>1452</v>
      </c>
      <c r="B1457" s="53"/>
      <c r="C1457" s="41"/>
      <c r="D1457" s="54"/>
      <c r="E1457" s="53"/>
      <c r="F1457" s="41"/>
      <c r="G1457" s="41"/>
      <c r="H1457" s="53"/>
      <c r="I1457" s="55"/>
      <c r="J1457" s="41"/>
      <c r="K1457" s="41"/>
      <c r="L1457" s="56"/>
      <c r="M1457" s="41"/>
      <c r="N1457" s="41"/>
      <c r="O1457" s="41"/>
      <c r="P1457" s="41"/>
      <c r="Q1457" s="53"/>
      <c r="R1457" s="41"/>
      <c r="S1457" s="41"/>
      <c r="T1457" s="57"/>
      <c r="U1457" s="41"/>
      <c r="V1457" s="41"/>
      <c r="W1457" s="56"/>
      <c r="X1457" s="41"/>
      <c r="Y1457" s="58"/>
      <c r="Z1457" s="41"/>
      <c r="AA1457" s="41"/>
      <c r="AB1457" s="171" t="str" cm="1">
        <f t="array" ref="AB1457">IFERROR(IF(COUNTA('Detailed Inventory'!$B1457:$AA1457)=0,"",IF(AND($B1457="",$C1457=""),"Error: Missing Response in Column B or C",IF(OR($E1457="",$Q1457=""),"Error: Missing Response in Column E or Q",INDEX(SL_Class[Entire SL Classification],MATCH(SUMIFS(SL_Class[Unique ID],SL_Class[UpSys SL Material],I1457,SL_Class[UpSys Ever Previously Lead],H1457,SL_Class[DownCus SL Material],T1457),SL_Class[Unique ID],0),0)))),"Error: Invalid Column H, I, or T. Check spelling &amp; valid options (see dropdown)")</f>
        <v/>
      </c>
      <c r="AC1457" s="32"/>
      <c r="AD1457" s="31" t="b">
        <f t="shared" si="44"/>
        <v>0</v>
      </c>
      <c r="AE1457" s="31" t="b">
        <f t="shared" si="45"/>
        <v>0</v>
      </c>
    </row>
    <row r="1458" spans="1:31" ht="50.15" customHeight="1" x14ac:dyDescent="0.35">
      <c r="A1458" s="101">
        <v>1453</v>
      </c>
      <c r="B1458" s="53"/>
      <c r="C1458" s="41"/>
      <c r="D1458" s="54"/>
      <c r="E1458" s="53"/>
      <c r="F1458" s="41"/>
      <c r="G1458" s="41"/>
      <c r="H1458" s="53"/>
      <c r="I1458" s="55"/>
      <c r="J1458" s="41"/>
      <c r="K1458" s="41"/>
      <c r="L1458" s="56"/>
      <c r="M1458" s="41"/>
      <c r="N1458" s="41"/>
      <c r="O1458" s="41"/>
      <c r="P1458" s="41"/>
      <c r="Q1458" s="53"/>
      <c r="R1458" s="41"/>
      <c r="S1458" s="41"/>
      <c r="T1458" s="57"/>
      <c r="U1458" s="41"/>
      <c r="V1458" s="41"/>
      <c r="W1458" s="56"/>
      <c r="X1458" s="41"/>
      <c r="Y1458" s="58"/>
      <c r="Z1458" s="41"/>
      <c r="AA1458" s="41"/>
      <c r="AB1458" s="171" t="str" cm="1">
        <f t="array" ref="AB1458">IFERROR(IF(COUNTA('Detailed Inventory'!$B1458:$AA1458)=0,"",IF(AND($B1458="",$C1458=""),"Error: Missing Response in Column B or C",IF(OR($E1458="",$Q1458=""),"Error: Missing Response in Column E or Q",INDEX(SL_Class[Entire SL Classification],MATCH(SUMIFS(SL_Class[Unique ID],SL_Class[UpSys SL Material],I1458,SL_Class[UpSys Ever Previously Lead],H1458,SL_Class[DownCus SL Material],T1458),SL_Class[Unique ID],0),0)))),"Error: Invalid Column H, I, or T. Check spelling &amp; valid options (see dropdown)")</f>
        <v/>
      </c>
      <c r="AC1458" s="32"/>
      <c r="AD1458" s="31" t="b">
        <f t="shared" si="44"/>
        <v>0</v>
      </c>
      <c r="AE1458" s="31" t="b">
        <f t="shared" si="45"/>
        <v>0</v>
      </c>
    </row>
    <row r="1459" spans="1:31" ht="50.15" customHeight="1" x14ac:dyDescent="0.35">
      <c r="A1459" s="100">
        <v>1454</v>
      </c>
      <c r="B1459" s="53"/>
      <c r="C1459" s="41"/>
      <c r="D1459" s="54"/>
      <c r="E1459" s="53"/>
      <c r="F1459" s="41"/>
      <c r="G1459" s="41"/>
      <c r="H1459" s="53"/>
      <c r="I1459" s="55"/>
      <c r="J1459" s="41"/>
      <c r="K1459" s="41"/>
      <c r="L1459" s="56"/>
      <c r="M1459" s="41"/>
      <c r="N1459" s="41"/>
      <c r="O1459" s="41"/>
      <c r="P1459" s="41"/>
      <c r="Q1459" s="53"/>
      <c r="R1459" s="41"/>
      <c r="S1459" s="41"/>
      <c r="T1459" s="57"/>
      <c r="U1459" s="41"/>
      <c r="V1459" s="41"/>
      <c r="W1459" s="56"/>
      <c r="X1459" s="41"/>
      <c r="Y1459" s="58"/>
      <c r="Z1459" s="41"/>
      <c r="AA1459" s="41"/>
      <c r="AB1459" s="171" t="str" cm="1">
        <f t="array" ref="AB1459">IFERROR(IF(COUNTA('Detailed Inventory'!$B1459:$AA1459)=0,"",IF(AND($B1459="",$C1459=""),"Error: Missing Response in Column B or C",IF(OR($E1459="",$Q1459=""),"Error: Missing Response in Column E or Q",INDEX(SL_Class[Entire SL Classification],MATCH(SUMIFS(SL_Class[Unique ID],SL_Class[UpSys SL Material],I1459,SL_Class[UpSys Ever Previously Lead],H1459,SL_Class[DownCus SL Material],T1459),SL_Class[Unique ID],0),0)))),"Error: Invalid Column H, I, or T. Check spelling &amp; valid options (see dropdown)")</f>
        <v/>
      </c>
      <c r="AC1459" s="32"/>
      <c r="AD1459" s="31" t="b">
        <f t="shared" si="44"/>
        <v>0</v>
      </c>
      <c r="AE1459" s="31" t="b">
        <f t="shared" si="45"/>
        <v>0</v>
      </c>
    </row>
    <row r="1460" spans="1:31" ht="50.15" customHeight="1" x14ac:dyDescent="0.35">
      <c r="A1460" s="101">
        <v>1455</v>
      </c>
      <c r="B1460" s="53"/>
      <c r="C1460" s="41"/>
      <c r="D1460" s="54"/>
      <c r="E1460" s="53"/>
      <c r="F1460" s="41"/>
      <c r="G1460" s="41"/>
      <c r="H1460" s="53"/>
      <c r="I1460" s="55"/>
      <c r="J1460" s="41"/>
      <c r="K1460" s="41"/>
      <c r="L1460" s="56"/>
      <c r="M1460" s="41"/>
      <c r="N1460" s="41"/>
      <c r="O1460" s="41"/>
      <c r="P1460" s="41"/>
      <c r="Q1460" s="53"/>
      <c r="R1460" s="41"/>
      <c r="S1460" s="41"/>
      <c r="T1460" s="57"/>
      <c r="U1460" s="41"/>
      <c r="V1460" s="41"/>
      <c r="W1460" s="56"/>
      <c r="X1460" s="41"/>
      <c r="Y1460" s="58"/>
      <c r="Z1460" s="41"/>
      <c r="AA1460" s="41"/>
      <c r="AB1460" s="171" t="str" cm="1">
        <f t="array" ref="AB1460">IFERROR(IF(COUNTA('Detailed Inventory'!$B1460:$AA1460)=0,"",IF(AND($B1460="",$C1460=""),"Error: Missing Response in Column B or C",IF(OR($E1460="",$Q1460=""),"Error: Missing Response in Column E or Q",INDEX(SL_Class[Entire SL Classification],MATCH(SUMIFS(SL_Class[Unique ID],SL_Class[UpSys SL Material],I1460,SL_Class[UpSys Ever Previously Lead],H1460,SL_Class[DownCus SL Material],T1460),SL_Class[Unique ID],0),0)))),"Error: Invalid Column H, I, or T. Check spelling &amp; valid options (see dropdown)")</f>
        <v/>
      </c>
      <c r="AC1460" s="32"/>
      <c r="AD1460" s="31" t="b">
        <f t="shared" si="44"/>
        <v>0</v>
      </c>
      <c r="AE1460" s="31" t="b">
        <f t="shared" si="45"/>
        <v>0</v>
      </c>
    </row>
    <row r="1461" spans="1:31" ht="50.15" customHeight="1" x14ac:dyDescent="0.35">
      <c r="A1461" s="100">
        <v>1456</v>
      </c>
      <c r="B1461" s="53"/>
      <c r="C1461" s="41"/>
      <c r="D1461" s="54"/>
      <c r="E1461" s="53"/>
      <c r="F1461" s="41"/>
      <c r="G1461" s="41"/>
      <c r="H1461" s="53"/>
      <c r="I1461" s="55"/>
      <c r="J1461" s="41"/>
      <c r="K1461" s="41"/>
      <c r="L1461" s="56"/>
      <c r="M1461" s="41"/>
      <c r="N1461" s="41"/>
      <c r="O1461" s="41"/>
      <c r="P1461" s="41"/>
      <c r="Q1461" s="53"/>
      <c r="R1461" s="41"/>
      <c r="S1461" s="41"/>
      <c r="T1461" s="57"/>
      <c r="U1461" s="41"/>
      <c r="V1461" s="41"/>
      <c r="W1461" s="56"/>
      <c r="X1461" s="41"/>
      <c r="Y1461" s="58"/>
      <c r="Z1461" s="41"/>
      <c r="AA1461" s="41"/>
      <c r="AB1461" s="171" t="str" cm="1">
        <f t="array" ref="AB1461">IFERROR(IF(COUNTA('Detailed Inventory'!$B1461:$AA1461)=0,"",IF(AND($B1461="",$C1461=""),"Error: Missing Response in Column B or C",IF(OR($E1461="",$Q1461=""),"Error: Missing Response in Column E or Q",INDEX(SL_Class[Entire SL Classification],MATCH(SUMIFS(SL_Class[Unique ID],SL_Class[UpSys SL Material],I1461,SL_Class[UpSys Ever Previously Lead],H1461,SL_Class[DownCus SL Material],T1461),SL_Class[Unique ID],0),0)))),"Error: Invalid Column H, I, or T. Check spelling &amp; valid options (see dropdown)")</f>
        <v/>
      </c>
      <c r="AC1461" s="32"/>
      <c r="AD1461" s="31" t="b">
        <f t="shared" si="44"/>
        <v>0</v>
      </c>
      <c r="AE1461" s="31" t="b">
        <f t="shared" si="45"/>
        <v>0</v>
      </c>
    </row>
    <row r="1462" spans="1:31" ht="50.15" customHeight="1" x14ac:dyDescent="0.35">
      <c r="A1462" s="101">
        <v>1457</v>
      </c>
      <c r="B1462" s="53"/>
      <c r="C1462" s="41"/>
      <c r="D1462" s="54"/>
      <c r="E1462" s="53"/>
      <c r="F1462" s="41"/>
      <c r="G1462" s="41"/>
      <c r="H1462" s="53"/>
      <c r="I1462" s="55"/>
      <c r="J1462" s="41"/>
      <c r="K1462" s="41"/>
      <c r="L1462" s="56"/>
      <c r="M1462" s="41"/>
      <c r="N1462" s="41"/>
      <c r="O1462" s="41"/>
      <c r="P1462" s="41"/>
      <c r="Q1462" s="53"/>
      <c r="R1462" s="41"/>
      <c r="S1462" s="41"/>
      <c r="T1462" s="57"/>
      <c r="U1462" s="41"/>
      <c r="V1462" s="41"/>
      <c r="W1462" s="56"/>
      <c r="X1462" s="41"/>
      <c r="Y1462" s="58"/>
      <c r="Z1462" s="41"/>
      <c r="AA1462" s="41"/>
      <c r="AB1462" s="171" t="str" cm="1">
        <f t="array" ref="AB1462">IFERROR(IF(COUNTA('Detailed Inventory'!$B1462:$AA1462)=0,"",IF(AND($B1462="",$C1462=""),"Error: Missing Response in Column B or C",IF(OR($E1462="",$Q1462=""),"Error: Missing Response in Column E or Q",INDEX(SL_Class[Entire SL Classification],MATCH(SUMIFS(SL_Class[Unique ID],SL_Class[UpSys SL Material],I1462,SL_Class[UpSys Ever Previously Lead],H1462,SL_Class[DownCus SL Material],T1462),SL_Class[Unique ID],0),0)))),"Error: Invalid Column H, I, or T. Check spelling &amp; valid options (see dropdown)")</f>
        <v/>
      </c>
      <c r="AC1462" s="32"/>
      <c r="AD1462" s="31" t="b">
        <f t="shared" si="44"/>
        <v>0</v>
      </c>
      <c r="AE1462" s="31" t="b">
        <f t="shared" si="45"/>
        <v>0</v>
      </c>
    </row>
    <row r="1463" spans="1:31" ht="50.15" customHeight="1" x14ac:dyDescent="0.35">
      <c r="A1463" s="100">
        <v>1458</v>
      </c>
      <c r="B1463" s="53"/>
      <c r="C1463" s="41"/>
      <c r="D1463" s="54"/>
      <c r="E1463" s="53"/>
      <c r="F1463" s="41"/>
      <c r="G1463" s="41"/>
      <c r="H1463" s="53"/>
      <c r="I1463" s="55"/>
      <c r="J1463" s="41"/>
      <c r="K1463" s="41"/>
      <c r="L1463" s="56"/>
      <c r="M1463" s="41"/>
      <c r="N1463" s="41"/>
      <c r="O1463" s="41"/>
      <c r="P1463" s="41"/>
      <c r="Q1463" s="53"/>
      <c r="R1463" s="41"/>
      <c r="S1463" s="41"/>
      <c r="T1463" s="57"/>
      <c r="U1463" s="41"/>
      <c r="V1463" s="41"/>
      <c r="W1463" s="56"/>
      <c r="X1463" s="41"/>
      <c r="Y1463" s="58"/>
      <c r="Z1463" s="41"/>
      <c r="AA1463" s="41"/>
      <c r="AB1463" s="171" t="str" cm="1">
        <f t="array" ref="AB1463">IFERROR(IF(COUNTA('Detailed Inventory'!$B1463:$AA1463)=0,"",IF(AND($B1463="",$C1463=""),"Error: Missing Response in Column B or C",IF(OR($E1463="",$Q1463=""),"Error: Missing Response in Column E or Q",INDEX(SL_Class[Entire SL Classification],MATCH(SUMIFS(SL_Class[Unique ID],SL_Class[UpSys SL Material],I1463,SL_Class[UpSys Ever Previously Lead],H1463,SL_Class[DownCus SL Material],T1463),SL_Class[Unique ID],0),0)))),"Error: Invalid Column H, I, or T. Check spelling &amp; valid options (see dropdown)")</f>
        <v/>
      </c>
      <c r="AC1463" s="32"/>
      <c r="AD1463" s="31" t="b">
        <f t="shared" si="44"/>
        <v>0</v>
      </c>
      <c r="AE1463" s="31" t="b">
        <f t="shared" si="45"/>
        <v>0</v>
      </c>
    </row>
    <row r="1464" spans="1:31" ht="50.15" customHeight="1" x14ac:dyDescent="0.35">
      <c r="A1464" s="101">
        <v>1459</v>
      </c>
      <c r="B1464" s="53"/>
      <c r="C1464" s="41"/>
      <c r="D1464" s="54"/>
      <c r="E1464" s="53"/>
      <c r="F1464" s="41"/>
      <c r="G1464" s="41"/>
      <c r="H1464" s="53"/>
      <c r="I1464" s="55"/>
      <c r="J1464" s="41"/>
      <c r="K1464" s="41"/>
      <c r="L1464" s="56"/>
      <c r="M1464" s="41"/>
      <c r="N1464" s="41"/>
      <c r="O1464" s="41"/>
      <c r="P1464" s="41"/>
      <c r="Q1464" s="53"/>
      <c r="R1464" s="41"/>
      <c r="S1464" s="41"/>
      <c r="T1464" s="57"/>
      <c r="U1464" s="41"/>
      <c r="V1464" s="41"/>
      <c r="W1464" s="56"/>
      <c r="X1464" s="41"/>
      <c r="Y1464" s="58"/>
      <c r="Z1464" s="41"/>
      <c r="AA1464" s="41"/>
      <c r="AB1464" s="171" t="str" cm="1">
        <f t="array" ref="AB1464">IFERROR(IF(COUNTA('Detailed Inventory'!$B1464:$AA1464)=0,"",IF(AND($B1464="",$C1464=""),"Error: Missing Response in Column B or C",IF(OR($E1464="",$Q1464=""),"Error: Missing Response in Column E or Q",INDEX(SL_Class[Entire SL Classification],MATCH(SUMIFS(SL_Class[Unique ID],SL_Class[UpSys SL Material],I1464,SL_Class[UpSys Ever Previously Lead],H1464,SL_Class[DownCus SL Material],T1464),SL_Class[Unique ID],0),0)))),"Error: Invalid Column H, I, or T. Check spelling &amp; valid options (see dropdown)")</f>
        <v/>
      </c>
      <c r="AC1464" s="32"/>
      <c r="AD1464" s="31" t="b">
        <f t="shared" si="44"/>
        <v>0</v>
      </c>
      <c r="AE1464" s="31" t="b">
        <f t="shared" si="45"/>
        <v>0</v>
      </c>
    </row>
    <row r="1465" spans="1:31" ht="50.15" customHeight="1" x14ac:dyDescent="0.35">
      <c r="A1465" s="100">
        <v>1460</v>
      </c>
      <c r="B1465" s="53"/>
      <c r="C1465" s="41"/>
      <c r="D1465" s="54"/>
      <c r="E1465" s="53"/>
      <c r="F1465" s="41"/>
      <c r="G1465" s="41"/>
      <c r="H1465" s="53"/>
      <c r="I1465" s="55"/>
      <c r="J1465" s="41"/>
      <c r="K1465" s="41"/>
      <c r="L1465" s="56"/>
      <c r="M1465" s="41"/>
      <c r="N1465" s="41"/>
      <c r="O1465" s="41"/>
      <c r="P1465" s="41"/>
      <c r="Q1465" s="53"/>
      <c r="R1465" s="41"/>
      <c r="S1465" s="41"/>
      <c r="T1465" s="57"/>
      <c r="U1465" s="41"/>
      <c r="V1465" s="41"/>
      <c r="W1465" s="56"/>
      <c r="X1465" s="41"/>
      <c r="Y1465" s="58"/>
      <c r="Z1465" s="41"/>
      <c r="AA1465" s="41"/>
      <c r="AB1465" s="171" t="str" cm="1">
        <f t="array" ref="AB1465">IFERROR(IF(COUNTA('Detailed Inventory'!$B1465:$AA1465)=0,"",IF(AND($B1465="",$C1465=""),"Error: Missing Response in Column B or C",IF(OR($E1465="",$Q1465=""),"Error: Missing Response in Column E or Q",INDEX(SL_Class[Entire SL Classification],MATCH(SUMIFS(SL_Class[Unique ID],SL_Class[UpSys SL Material],I1465,SL_Class[UpSys Ever Previously Lead],H1465,SL_Class[DownCus SL Material],T1465),SL_Class[Unique ID],0),0)))),"Error: Invalid Column H, I, or T. Check spelling &amp; valid options (see dropdown)")</f>
        <v/>
      </c>
      <c r="AC1465" s="32"/>
      <c r="AD1465" s="31" t="b">
        <f t="shared" si="44"/>
        <v>0</v>
      </c>
      <c r="AE1465" s="31" t="b">
        <f t="shared" si="45"/>
        <v>0</v>
      </c>
    </row>
    <row r="1466" spans="1:31" ht="50.15" customHeight="1" x14ac:dyDescent="0.35">
      <c r="A1466" s="101">
        <v>1461</v>
      </c>
      <c r="B1466" s="53"/>
      <c r="C1466" s="41"/>
      <c r="D1466" s="54"/>
      <c r="E1466" s="53"/>
      <c r="F1466" s="41"/>
      <c r="G1466" s="41"/>
      <c r="H1466" s="53"/>
      <c r="I1466" s="55"/>
      <c r="J1466" s="41"/>
      <c r="K1466" s="41"/>
      <c r="L1466" s="56"/>
      <c r="M1466" s="41"/>
      <c r="N1466" s="41"/>
      <c r="O1466" s="41"/>
      <c r="P1466" s="41"/>
      <c r="Q1466" s="53"/>
      <c r="R1466" s="41"/>
      <c r="S1466" s="41"/>
      <c r="T1466" s="57"/>
      <c r="U1466" s="41"/>
      <c r="V1466" s="41"/>
      <c r="W1466" s="56"/>
      <c r="X1466" s="41"/>
      <c r="Y1466" s="58"/>
      <c r="Z1466" s="41"/>
      <c r="AA1466" s="41"/>
      <c r="AB1466" s="171" t="str" cm="1">
        <f t="array" ref="AB1466">IFERROR(IF(COUNTA('Detailed Inventory'!$B1466:$AA1466)=0,"",IF(AND($B1466="",$C1466=""),"Error: Missing Response in Column B or C",IF(OR($E1466="",$Q1466=""),"Error: Missing Response in Column E or Q",INDEX(SL_Class[Entire SL Classification],MATCH(SUMIFS(SL_Class[Unique ID],SL_Class[UpSys SL Material],I1466,SL_Class[UpSys Ever Previously Lead],H1466,SL_Class[DownCus SL Material],T1466),SL_Class[Unique ID],0),0)))),"Error: Invalid Column H, I, or T. Check spelling &amp; valid options (see dropdown)")</f>
        <v/>
      </c>
      <c r="AC1466" s="32"/>
      <c r="AD1466" s="31" t="b">
        <f t="shared" si="44"/>
        <v>0</v>
      </c>
      <c r="AE1466" s="31" t="b">
        <f t="shared" si="45"/>
        <v>0</v>
      </c>
    </row>
    <row r="1467" spans="1:31" ht="50.15" customHeight="1" x14ac:dyDescent="0.35">
      <c r="A1467" s="100">
        <v>1462</v>
      </c>
      <c r="B1467" s="53"/>
      <c r="C1467" s="41"/>
      <c r="D1467" s="54"/>
      <c r="E1467" s="53"/>
      <c r="F1467" s="41"/>
      <c r="G1467" s="41"/>
      <c r="H1467" s="53"/>
      <c r="I1467" s="55"/>
      <c r="J1467" s="41"/>
      <c r="K1467" s="41"/>
      <c r="L1467" s="56"/>
      <c r="M1467" s="41"/>
      <c r="N1467" s="41"/>
      <c r="O1467" s="41"/>
      <c r="P1467" s="41"/>
      <c r="Q1467" s="53"/>
      <c r="R1467" s="41"/>
      <c r="S1467" s="41"/>
      <c r="T1467" s="57"/>
      <c r="U1467" s="41"/>
      <c r="V1467" s="41"/>
      <c r="W1467" s="56"/>
      <c r="X1467" s="41"/>
      <c r="Y1467" s="58"/>
      <c r="Z1467" s="41"/>
      <c r="AA1467" s="41"/>
      <c r="AB1467" s="171" t="str" cm="1">
        <f t="array" ref="AB1467">IFERROR(IF(COUNTA('Detailed Inventory'!$B1467:$AA1467)=0,"",IF(AND($B1467="",$C1467=""),"Error: Missing Response in Column B or C",IF(OR($E1467="",$Q1467=""),"Error: Missing Response in Column E or Q",INDEX(SL_Class[Entire SL Classification],MATCH(SUMIFS(SL_Class[Unique ID],SL_Class[UpSys SL Material],I1467,SL_Class[UpSys Ever Previously Lead],H1467,SL_Class[DownCus SL Material],T1467),SL_Class[Unique ID],0),0)))),"Error: Invalid Column H, I, or T. Check spelling &amp; valid options (see dropdown)")</f>
        <v/>
      </c>
      <c r="AC1467" s="32"/>
      <c r="AD1467" s="31" t="b">
        <f t="shared" si="44"/>
        <v>0</v>
      </c>
      <c r="AE1467" s="31" t="b">
        <f t="shared" si="45"/>
        <v>0</v>
      </c>
    </row>
    <row r="1468" spans="1:31" ht="50.15" customHeight="1" x14ac:dyDescent="0.35">
      <c r="A1468" s="101">
        <v>1463</v>
      </c>
      <c r="B1468" s="53"/>
      <c r="C1468" s="41"/>
      <c r="D1468" s="54"/>
      <c r="E1468" s="53"/>
      <c r="F1468" s="41"/>
      <c r="G1468" s="41"/>
      <c r="H1468" s="53"/>
      <c r="I1468" s="55"/>
      <c r="J1468" s="41"/>
      <c r="K1468" s="41"/>
      <c r="L1468" s="56"/>
      <c r="M1468" s="41"/>
      <c r="N1468" s="41"/>
      <c r="O1468" s="41"/>
      <c r="P1468" s="41"/>
      <c r="Q1468" s="53"/>
      <c r="R1468" s="41"/>
      <c r="S1468" s="41"/>
      <c r="T1468" s="57"/>
      <c r="U1468" s="41"/>
      <c r="V1468" s="41"/>
      <c r="W1468" s="56"/>
      <c r="X1468" s="41"/>
      <c r="Y1468" s="58"/>
      <c r="Z1468" s="41"/>
      <c r="AA1468" s="41"/>
      <c r="AB1468" s="171" t="str" cm="1">
        <f t="array" ref="AB1468">IFERROR(IF(COUNTA('Detailed Inventory'!$B1468:$AA1468)=0,"",IF(AND($B1468="",$C1468=""),"Error: Missing Response in Column B or C",IF(OR($E1468="",$Q1468=""),"Error: Missing Response in Column E or Q",INDEX(SL_Class[Entire SL Classification],MATCH(SUMIFS(SL_Class[Unique ID],SL_Class[UpSys SL Material],I1468,SL_Class[UpSys Ever Previously Lead],H1468,SL_Class[DownCus SL Material],T1468),SL_Class[Unique ID],0),0)))),"Error: Invalid Column H, I, or T. Check spelling &amp; valid options (see dropdown)")</f>
        <v/>
      </c>
      <c r="AC1468" s="32"/>
      <c r="AD1468" s="31" t="b">
        <f t="shared" si="44"/>
        <v>0</v>
      </c>
      <c r="AE1468" s="31" t="b">
        <f t="shared" si="45"/>
        <v>0</v>
      </c>
    </row>
    <row r="1469" spans="1:31" ht="50.15" customHeight="1" x14ac:dyDescent="0.35">
      <c r="A1469" s="100">
        <v>1464</v>
      </c>
      <c r="B1469" s="53"/>
      <c r="C1469" s="41"/>
      <c r="D1469" s="54"/>
      <c r="E1469" s="53"/>
      <c r="F1469" s="41"/>
      <c r="G1469" s="41"/>
      <c r="H1469" s="53"/>
      <c r="I1469" s="55"/>
      <c r="J1469" s="41"/>
      <c r="K1469" s="41"/>
      <c r="L1469" s="56"/>
      <c r="M1469" s="41"/>
      <c r="N1469" s="41"/>
      <c r="O1469" s="41"/>
      <c r="P1469" s="41"/>
      <c r="Q1469" s="53"/>
      <c r="R1469" s="41"/>
      <c r="S1469" s="41"/>
      <c r="T1469" s="57"/>
      <c r="U1469" s="41"/>
      <c r="V1469" s="41"/>
      <c r="W1469" s="56"/>
      <c r="X1469" s="41"/>
      <c r="Y1469" s="58"/>
      <c r="Z1469" s="41"/>
      <c r="AA1469" s="41"/>
      <c r="AB1469" s="171" t="str" cm="1">
        <f t="array" ref="AB1469">IFERROR(IF(COUNTA('Detailed Inventory'!$B1469:$AA1469)=0,"",IF(AND($B1469="",$C1469=""),"Error: Missing Response in Column B or C",IF(OR($E1469="",$Q1469=""),"Error: Missing Response in Column E or Q",INDEX(SL_Class[Entire SL Classification],MATCH(SUMIFS(SL_Class[Unique ID],SL_Class[UpSys SL Material],I1469,SL_Class[UpSys Ever Previously Lead],H1469,SL_Class[DownCus SL Material],T1469),SL_Class[Unique ID],0),0)))),"Error: Invalid Column H, I, or T. Check spelling &amp; valid options (see dropdown)")</f>
        <v/>
      </c>
      <c r="AC1469" s="32"/>
      <c r="AD1469" s="31" t="b">
        <f t="shared" si="44"/>
        <v>0</v>
      </c>
      <c r="AE1469" s="31" t="b">
        <f t="shared" si="45"/>
        <v>0</v>
      </c>
    </row>
    <row r="1470" spans="1:31" ht="50.15" customHeight="1" x14ac:dyDescent="0.35">
      <c r="A1470" s="101">
        <v>1465</v>
      </c>
      <c r="B1470" s="53"/>
      <c r="C1470" s="41"/>
      <c r="D1470" s="54"/>
      <c r="E1470" s="53"/>
      <c r="F1470" s="41"/>
      <c r="G1470" s="41"/>
      <c r="H1470" s="53"/>
      <c r="I1470" s="55"/>
      <c r="J1470" s="41"/>
      <c r="K1470" s="41"/>
      <c r="L1470" s="56"/>
      <c r="M1470" s="41"/>
      <c r="N1470" s="41"/>
      <c r="O1470" s="41"/>
      <c r="P1470" s="41"/>
      <c r="Q1470" s="53"/>
      <c r="R1470" s="41"/>
      <c r="S1470" s="41"/>
      <c r="T1470" s="57"/>
      <c r="U1470" s="41"/>
      <c r="V1470" s="41"/>
      <c r="W1470" s="56"/>
      <c r="X1470" s="41"/>
      <c r="Y1470" s="58"/>
      <c r="Z1470" s="41"/>
      <c r="AA1470" s="41"/>
      <c r="AB1470" s="171" t="str" cm="1">
        <f t="array" ref="AB1470">IFERROR(IF(COUNTA('Detailed Inventory'!$B1470:$AA1470)=0,"",IF(AND($B1470="",$C1470=""),"Error: Missing Response in Column B or C",IF(OR($E1470="",$Q1470=""),"Error: Missing Response in Column E or Q",INDEX(SL_Class[Entire SL Classification],MATCH(SUMIFS(SL_Class[Unique ID],SL_Class[UpSys SL Material],I1470,SL_Class[UpSys Ever Previously Lead],H1470,SL_Class[DownCus SL Material],T1470),SL_Class[Unique ID],0),0)))),"Error: Invalid Column H, I, or T. Check spelling &amp; valid options (see dropdown)")</f>
        <v/>
      </c>
      <c r="AC1470" s="32"/>
      <c r="AD1470" s="31" t="b">
        <f t="shared" si="44"/>
        <v>0</v>
      </c>
      <c r="AE1470" s="31" t="b">
        <f t="shared" si="45"/>
        <v>0</v>
      </c>
    </row>
    <row r="1471" spans="1:31" ht="50.15" customHeight="1" x14ac:dyDescent="0.35">
      <c r="A1471" s="100">
        <v>1466</v>
      </c>
      <c r="B1471" s="53"/>
      <c r="C1471" s="41"/>
      <c r="D1471" s="54"/>
      <c r="E1471" s="53"/>
      <c r="F1471" s="41"/>
      <c r="G1471" s="41"/>
      <c r="H1471" s="53"/>
      <c r="I1471" s="55"/>
      <c r="J1471" s="41"/>
      <c r="K1471" s="41"/>
      <c r="L1471" s="56"/>
      <c r="M1471" s="41"/>
      <c r="N1471" s="41"/>
      <c r="O1471" s="41"/>
      <c r="P1471" s="41"/>
      <c r="Q1471" s="53"/>
      <c r="R1471" s="41"/>
      <c r="S1471" s="41"/>
      <c r="T1471" s="57"/>
      <c r="U1471" s="41"/>
      <c r="V1471" s="41"/>
      <c r="W1471" s="56"/>
      <c r="X1471" s="41"/>
      <c r="Y1471" s="58"/>
      <c r="Z1471" s="41"/>
      <c r="AA1471" s="41"/>
      <c r="AB1471" s="171" t="str" cm="1">
        <f t="array" ref="AB1471">IFERROR(IF(COUNTA('Detailed Inventory'!$B1471:$AA1471)=0,"",IF(AND($B1471="",$C1471=""),"Error: Missing Response in Column B or C",IF(OR($E1471="",$Q1471=""),"Error: Missing Response in Column E or Q",INDEX(SL_Class[Entire SL Classification],MATCH(SUMIFS(SL_Class[Unique ID],SL_Class[UpSys SL Material],I1471,SL_Class[UpSys Ever Previously Lead],H1471,SL_Class[DownCus SL Material],T1471),SL_Class[Unique ID],0),0)))),"Error: Invalid Column H, I, or T. Check spelling &amp; valid options (see dropdown)")</f>
        <v/>
      </c>
      <c r="AC1471" s="32"/>
      <c r="AD1471" s="31" t="b">
        <f t="shared" si="44"/>
        <v>0</v>
      </c>
      <c r="AE1471" s="31" t="b">
        <f t="shared" si="45"/>
        <v>0</v>
      </c>
    </row>
    <row r="1472" spans="1:31" ht="50.15" customHeight="1" x14ac:dyDescent="0.35">
      <c r="A1472" s="101">
        <v>1467</v>
      </c>
      <c r="B1472" s="53"/>
      <c r="C1472" s="41"/>
      <c r="D1472" s="54"/>
      <c r="E1472" s="53"/>
      <c r="F1472" s="41"/>
      <c r="G1472" s="41"/>
      <c r="H1472" s="53"/>
      <c r="I1472" s="55"/>
      <c r="J1472" s="41"/>
      <c r="K1472" s="41"/>
      <c r="L1472" s="56"/>
      <c r="M1472" s="41"/>
      <c r="N1472" s="41"/>
      <c r="O1472" s="41"/>
      <c r="P1472" s="41"/>
      <c r="Q1472" s="53"/>
      <c r="R1472" s="41"/>
      <c r="S1472" s="41"/>
      <c r="T1472" s="57"/>
      <c r="U1472" s="41"/>
      <c r="V1472" s="41"/>
      <c r="W1472" s="56"/>
      <c r="X1472" s="41"/>
      <c r="Y1472" s="58"/>
      <c r="Z1472" s="41"/>
      <c r="AA1472" s="41"/>
      <c r="AB1472" s="171" t="str" cm="1">
        <f t="array" ref="AB1472">IFERROR(IF(COUNTA('Detailed Inventory'!$B1472:$AA1472)=0,"",IF(AND($B1472="",$C1472=""),"Error: Missing Response in Column B or C",IF(OR($E1472="",$Q1472=""),"Error: Missing Response in Column E or Q",INDEX(SL_Class[Entire SL Classification],MATCH(SUMIFS(SL_Class[Unique ID],SL_Class[UpSys SL Material],I1472,SL_Class[UpSys Ever Previously Lead],H1472,SL_Class[DownCus SL Material],T1472),SL_Class[Unique ID],0),0)))),"Error: Invalid Column H, I, or T. Check spelling &amp; valid options (see dropdown)")</f>
        <v/>
      </c>
      <c r="AC1472" s="32"/>
      <c r="AD1472" s="31" t="b">
        <f t="shared" si="44"/>
        <v>0</v>
      </c>
      <c r="AE1472" s="31" t="b">
        <f t="shared" si="45"/>
        <v>0</v>
      </c>
    </row>
    <row r="1473" spans="1:31" ht="50.15" customHeight="1" x14ac:dyDescent="0.35">
      <c r="A1473" s="100">
        <v>1468</v>
      </c>
      <c r="B1473" s="53"/>
      <c r="C1473" s="41"/>
      <c r="D1473" s="54"/>
      <c r="E1473" s="53"/>
      <c r="F1473" s="41"/>
      <c r="G1473" s="41"/>
      <c r="H1473" s="53"/>
      <c r="I1473" s="55"/>
      <c r="J1473" s="41"/>
      <c r="K1473" s="41"/>
      <c r="L1473" s="56"/>
      <c r="M1473" s="41"/>
      <c r="N1473" s="41"/>
      <c r="O1473" s="41"/>
      <c r="P1473" s="41"/>
      <c r="Q1473" s="53"/>
      <c r="R1473" s="41"/>
      <c r="S1473" s="41"/>
      <c r="T1473" s="57"/>
      <c r="U1473" s="41"/>
      <c r="V1473" s="41"/>
      <c r="W1473" s="56"/>
      <c r="X1473" s="41"/>
      <c r="Y1473" s="58"/>
      <c r="Z1473" s="41"/>
      <c r="AA1473" s="41"/>
      <c r="AB1473" s="171" t="str" cm="1">
        <f t="array" ref="AB1473">IFERROR(IF(COUNTA('Detailed Inventory'!$B1473:$AA1473)=0,"",IF(AND($B1473="",$C1473=""),"Error: Missing Response in Column B or C",IF(OR($E1473="",$Q1473=""),"Error: Missing Response in Column E or Q",INDEX(SL_Class[Entire SL Classification],MATCH(SUMIFS(SL_Class[Unique ID],SL_Class[UpSys SL Material],I1473,SL_Class[UpSys Ever Previously Lead],H1473,SL_Class[DownCus SL Material],T1473),SL_Class[Unique ID],0),0)))),"Error: Invalid Column H, I, or T. Check spelling &amp; valid options (see dropdown)")</f>
        <v/>
      </c>
      <c r="AC1473" s="32"/>
      <c r="AD1473" s="31" t="b">
        <f t="shared" si="44"/>
        <v>0</v>
      </c>
      <c r="AE1473" s="31" t="b">
        <f t="shared" si="45"/>
        <v>0</v>
      </c>
    </row>
    <row r="1474" spans="1:31" ht="50.15" customHeight="1" x14ac:dyDescent="0.35">
      <c r="A1474" s="101">
        <v>1469</v>
      </c>
      <c r="B1474" s="53"/>
      <c r="C1474" s="41"/>
      <c r="D1474" s="54"/>
      <c r="E1474" s="53"/>
      <c r="F1474" s="41"/>
      <c r="G1474" s="41"/>
      <c r="H1474" s="53"/>
      <c r="I1474" s="55"/>
      <c r="J1474" s="41"/>
      <c r="K1474" s="41"/>
      <c r="L1474" s="56"/>
      <c r="M1474" s="41"/>
      <c r="N1474" s="41"/>
      <c r="O1474" s="41"/>
      <c r="P1474" s="41"/>
      <c r="Q1474" s="53"/>
      <c r="R1474" s="41"/>
      <c r="S1474" s="41"/>
      <c r="T1474" s="57"/>
      <c r="U1474" s="41"/>
      <c r="V1474" s="41"/>
      <c r="W1474" s="56"/>
      <c r="X1474" s="41"/>
      <c r="Y1474" s="58"/>
      <c r="Z1474" s="41"/>
      <c r="AA1474" s="41"/>
      <c r="AB1474" s="171" t="str" cm="1">
        <f t="array" ref="AB1474">IFERROR(IF(COUNTA('Detailed Inventory'!$B1474:$AA1474)=0,"",IF(AND($B1474="",$C1474=""),"Error: Missing Response in Column B or C",IF(OR($E1474="",$Q1474=""),"Error: Missing Response in Column E or Q",INDEX(SL_Class[Entire SL Classification],MATCH(SUMIFS(SL_Class[Unique ID],SL_Class[UpSys SL Material],I1474,SL_Class[UpSys Ever Previously Lead],H1474,SL_Class[DownCus SL Material],T1474),SL_Class[Unique ID],0),0)))),"Error: Invalid Column H, I, or T. Check spelling &amp; valid options (see dropdown)")</f>
        <v/>
      </c>
      <c r="AC1474" s="32"/>
      <c r="AD1474" s="31" t="b">
        <f t="shared" si="44"/>
        <v>0</v>
      </c>
      <c r="AE1474" s="31" t="b">
        <f t="shared" si="45"/>
        <v>0</v>
      </c>
    </row>
    <row r="1475" spans="1:31" ht="50.15" customHeight="1" x14ac:dyDescent="0.35">
      <c r="A1475" s="100">
        <v>1470</v>
      </c>
      <c r="B1475" s="53"/>
      <c r="C1475" s="41"/>
      <c r="D1475" s="54"/>
      <c r="E1475" s="53"/>
      <c r="F1475" s="41"/>
      <c r="G1475" s="41"/>
      <c r="H1475" s="53"/>
      <c r="I1475" s="55"/>
      <c r="J1475" s="41"/>
      <c r="K1475" s="41"/>
      <c r="L1475" s="56"/>
      <c r="M1475" s="41"/>
      <c r="N1475" s="41"/>
      <c r="O1475" s="41"/>
      <c r="P1475" s="41"/>
      <c r="Q1475" s="53"/>
      <c r="R1475" s="41"/>
      <c r="S1475" s="41"/>
      <c r="T1475" s="57"/>
      <c r="U1475" s="41"/>
      <c r="V1475" s="41"/>
      <c r="W1475" s="56"/>
      <c r="X1475" s="41"/>
      <c r="Y1475" s="58"/>
      <c r="Z1475" s="41"/>
      <c r="AA1475" s="41"/>
      <c r="AB1475" s="171" t="str" cm="1">
        <f t="array" ref="AB1475">IFERROR(IF(COUNTA('Detailed Inventory'!$B1475:$AA1475)=0,"",IF(AND($B1475="",$C1475=""),"Error: Missing Response in Column B or C",IF(OR($E1475="",$Q1475=""),"Error: Missing Response in Column E or Q",INDEX(SL_Class[Entire SL Classification],MATCH(SUMIFS(SL_Class[Unique ID],SL_Class[UpSys SL Material],I1475,SL_Class[UpSys Ever Previously Lead],H1475,SL_Class[DownCus SL Material],T1475),SL_Class[Unique ID],0),0)))),"Error: Invalid Column H, I, or T. Check spelling &amp; valid options (see dropdown)")</f>
        <v/>
      </c>
      <c r="AC1475" s="32"/>
      <c r="AD1475" s="31" t="b">
        <f t="shared" si="44"/>
        <v>0</v>
      </c>
      <c r="AE1475" s="31" t="b">
        <f t="shared" si="45"/>
        <v>0</v>
      </c>
    </row>
    <row r="1476" spans="1:31" ht="50.15" customHeight="1" x14ac:dyDescent="0.35">
      <c r="A1476" s="101">
        <v>1471</v>
      </c>
      <c r="B1476" s="53"/>
      <c r="C1476" s="41"/>
      <c r="D1476" s="54"/>
      <c r="E1476" s="53"/>
      <c r="F1476" s="41"/>
      <c r="G1476" s="41"/>
      <c r="H1476" s="53"/>
      <c r="I1476" s="55"/>
      <c r="J1476" s="41"/>
      <c r="K1476" s="41"/>
      <c r="L1476" s="56"/>
      <c r="M1476" s="41"/>
      <c r="N1476" s="41"/>
      <c r="O1476" s="41"/>
      <c r="P1476" s="41"/>
      <c r="Q1476" s="53"/>
      <c r="R1476" s="41"/>
      <c r="S1476" s="41"/>
      <c r="T1476" s="57"/>
      <c r="U1476" s="41"/>
      <c r="V1476" s="41"/>
      <c r="W1476" s="56"/>
      <c r="X1476" s="41"/>
      <c r="Y1476" s="58"/>
      <c r="Z1476" s="41"/>
      <c r="AA1476" s="41"/>
      <c r="AB1476" s="171" t="str" cm="1">
        <f t="array" ref="AB1476">IFERROR(IF(COUNTA('Detailed Inventory'!$B1476:$AA1476)=0,"",IF(AND($B1476="",$C1476=""),"Error: Missing Response in Column B or C",IF(OR($E1476="",$Q1476=""),"Error: Missing Response in Column E or Q",INDEX(SL_Class[Entire SL Classification],MATCH(SUMIFS(SL_Class[Unique ID],SL_Class[UpSys SL Material],I1476,SL_Class[UpSys Ever Previously Lead],H1476,SL_Class[DownCus SL Material],T1476),SL_Class[Unique ID],0),0)))),"Error: Invalid Column H, I, or T. Check spelling &amp; valid options (see dropdown)")</f>
        <v/>
      </c>
      <c r="AC1476" s="32"/>
      <c r="AD1476" s="31" t="b">
        <f t="shared" si="44"/>
        <v>0</v>
      </c>
      <c r="AE1476" s="31" t="b">
        <f t="shared" si="45"/>
        <v>0</v>
      </c>
    </row>
    <row r="1477" spans="1:31" ht="50.15" customHeight="1" x14ac:dyDescent="0.35">
      <c r="A1477" s="100">
        <v>1472</v>
      </c>
      <c r="B1477" s="53"/>
      <c r="C1477" s="41"/>
      <c r="D1477" s="54"/>
      <c r="E1477" s="53"/>
      <c r="F1477" s="41"/>
      <c r="G1477" s="41"/>
      <c r="H1477" s="53"/>
      <c r="I1477" s="55"/>
      <c r="J1477" s="41"/>
      <c r="K1477" s="41"/>
      <c r="L1477" s="56"/>
      <c r="M1477" s="41"/>
      <c r="N1477" s="41"/>
      <c r="O1477" s="41"/>
      <c r="P1477" s="41"/>
      <c r="Q1477" s="53"/>
      <c r="R1477" s="41"/>
      <c r="S1477" s="41"/>
      <c r="T1477" s="57"/>
      <c r="U1477" s="41"/>
      <c r="V1477" s="41"/>
      <c r="W1477" s="56"/>
      <c r="X1477" s="41"/>
      <c r="Y1477" s="58"/>
      <c r="Z1477" s="41"/>
      <c r="AA1477" s="41"/>
      <c r="AB1477" s="171" t="str" cm="1">
        <f t="array" ref="AB1477">IFERROR(IF(COUNTA('Detailed Inventory'!$B1477:$AA1477)=0,"",IF(AND($B1477="",$C1477=""),"Error: Missing Response in Column B or C",IF(OR($E1477="",$Q1477=""),"Error: Missing Response in Column E or Q",INDEX(SL_Class[Entire SL Classification],MATCH(SUMIFS(SL_Class[Unique ID],SL_Class[UpSys SL Material],I1477,SL_Class[UpSys Ever Previously Lead],H1477,SL_Class[DownCus SL Material],T1477),SL_Class[Unique ID],0),0)))),"Error: Invalid Column H, I, or T. Check spelling &amp; valid options (see dropdown)")</f>
        <v/>
      </c>
      <c r="AC1477" s="32"/>
      <c r="AD1477" s="31" t="b">
        <f t="shared" si="44"/>
        <v>0</v>
      </c>
      <c r="AE1477" s="31" t="b">
        <f t="shared" si="45"/>
        <v>0</v>
      </c>
    </row>
    <row r="1478" spans="1:31" ht="50.15" customHeight="1" x14ac:dyDescent="0.35">
      <c r="A1478" s="101">
        <v>1473</v>
      </c>
      <c r="B1478" s="53"/>
      <c r="C1478" s="41"/>
      <c r="D1478" s="54"/>
      <c r="E1478" s="53"/>
      <c r="F1478" s="41"/>
      <c r="G1478" s="41"/>
      <c r="H1478" s="53"/>
      <c r="I1478" s="55"/>
      <c r="J1478" s="41"/>
      <c r="K1478" s="41"/>
      <c r="L1478" s="56"/>
      <c r="M1478" s="41"/>
      <c r="N1478" s="41"/>
      <c r="O1478" s="41"/>
      <c r="P1478" s="41"/>
      <c r="Q1478" s="53"/>
      <c r="R1478" s="41"/>
      <c r="S1478" s="41"/>
      <c r="T1478" s="57"/>
      <c r="U1478" s="41"/>
      <c r="V1478" s="41"/>
      <c r="W1478" s="56"/>
      <c r="X1478" s="41"/>
      <c r="Y1478" s="58"/>
      <c r="Z1478" s="41"/>
      <c r="AA1478" s="41"/>
      <c r="AB1478" s="171" t="str" cm="1">
        <f t="array" ref="AB1478">IFERROR(IF(COUNTA('Detailed Inventory'!$B1478:$AA1478)=0,"",IF(AND($B1478="",$C1478=""),"Error: Missing Response in Column B or C",IF(OR($E1478="",$Q1478=""),"Error: Missing Response in Column E or Q",INDEX(SL_Class[Entire SL Classification],MATCH(SUMIFS(SL_Class[Unique ID],SL_Class[UpSys SL Material],I1478,SL_Class[UpSys Ever Previously Lead],H1478,SL_Class[DownCus SL Material],T1478),SL_Class[Unique ID],0),0)))),"Error: Invalid Column H, I, or T. Check spelling &amp; valid options (see dropdown)")</f>
        <v/>
      </c>
      <c r="AC1478" s="32"/>
      <c r="AD1478" s="31" t="b">
        <f t="shared" ref="AD1478:AD1541" si="46">COUNTIFS($B$6:$B$5005,"&lt;&gt;0",$B$6:$B$5005,"&lt;&gt;",$B$6:$B$5005,B1478)&gt;1</f>
        <v>0</v>
      </c>
      <c r="AE1478" s="31" t="b">
        <f t="shared" ref="AE1478:AE1541" si="47">COUNTIFS($C$6:$C$5005,"&lt;&gt;0",$C$6:$C$5005,"&lt;&gt;",$C$6:$C$5005,C1478)&gt;1</f>
        <v>0</v>
      </c>
    </row>
    <row r="1479" spans="1:31" ht="50.15" customHeight="1" x14ac:dyDescent="0.35">
      <c r="A1479" s="100">
        <v>1474</v>
      </c>
      <c r="B1479" s="53"/>
      <c r="C1479" s="41"/>
      <c r="D1479" s="54"/>
      <c r="E1479" s="53"/>
      <c r="F1479" s="41"/>
      <c r="G1479" s="41"/>
      <c r="H1479" s="53"/>
      <c r="I1479" s="55"/>
      <c r="J1479" s="41"/>
      <c r="K1479" s="41"/>
      <c r="L1479" s="56"/>
      <c r="M1479" s="41"/>
      <c r="N1479" s="41"/>
      <c r="O1479" s="41"/>
      <c r="P1479" s="41"/>
      <c r="Q1479" s="53"/>
      <c r="R1479" s="41"/>
      <c r="S1479" s="41"/>
      <c r="T1479" s="57"/>
      <c r="U1479" s="41"/>
      <c r="V1479" s="41"/>
      <c r="W1479" s="56"/>
      <c r="X1479" s="41"/>
      <c r="Y1479" s="58"/>
      <c r="Z1479" s="41"/>
      <c r="AA1479" s="41"/>
      <c r="AB1479" s="171" t="str" cm="1">
        <f t="array" ref="AB1479">IFERROR(IF(COUNTA('Detailed Inventory'!$B1479:$AA1479)=0,"",IF(AND($B1479="",$C1479=""),"Error: Missing Response in Column B or C",IF(OR($E1479="",$Q1479=""),"Error: Missing Response in Column E or Q",INDEX(SL_Class[Entire SL Classification],MATCH(SUMIFS(SL_Class[Unique ID],SL_Class[UpSys SL Material],I1479,SL_Class[UpSys Ever Previously Lead],H1479,SL_Class[DownCus SL Material],T1479),SL_Class[Unique ID],0),0)))),"Error: Invalid Column H, I, or T. Check spelling &amp; valid options (see dropdown)")</f>
        <v/>
      </c>
      <c r="AC1479" s="32"/>
      <c r="AD1479" s="31" t="b">
        <f t="shared" si="46"/>
        <v>0</v>
      </c>
      <c r="AE1479" s="31" t="b">
        <f t="shared" si="47"/>
        <v>0</v>
      </c>
    </row>
    <row r="1480" spans="1:31" ht="50.15" customHeight="1" x14ac:dyDescent="0.35">
      <c r="A1480" s="101">
        <v>1475</v>
      </c>
      <c r="B1480" s="53"/>
      <c r="C1480" s="41"/>
      <c r="D1480" s="54"/>
      <c r="E1480" s="53"/>
      <c r="F1480" s="41"/>
      <c r="G1480" s="41"/>
      <c r="H1480" s="53"/>
      <c r="I1480" s="55"/>
      <c r="J1480" s="41"/>
      <c r="K1480" s="41"/>
      <c r="L1480" s="56"/>
      <c r="M1480" s="41"/>
      <c r="N1480" s="41"/>
      <c r="O1480" s="41"/>
      <c r="P1480" s="41"/>
      <c r="Q1480" s="53"/>
      <c r="R1480" s="41"/>
      <c r="S1480" s="41"/>
      <c r="T1480" s="57"/>
      <c r="U1480" s="41"/>
      <c r="V1480" s="41"/>
      <c r="W1480" s="56"/>
      <c r="X1480" s="41"/>
      <c r="Y1480" s="58"/>
      <c r="Z1480" s="41"/>
      <c r="AA1480" s="41"/>
      <c r="AB1480" s="171" t="str" cm="1">
        <f t="array" ref="AB1480">IFERROR(IF(COUNTA('Detailed Inventory'!$B1480:$AA1480)=0,"",IF(AND($B1480="",$C1480=""),"Error: Missing Response in Column B or C",IF(OR($E1480="",$Q1480=""),"Error: Missing Response in Column E or Q",INDEX(SL_Class[Entire SL Classification],MATCH(SUMIFS(SL_Class[Unique ID],SL_Class[UpSys SL Material],I1480,SL_Class[UpSys Ever Previously Lead],H1480,SL_Class[DownCus SL Material],T1480),SL_Class[Unique ID],0),0)))),"Error: Invalid Column H, I, or T. Check spelling &amp; valid options (see dropdown)")</f>
        <v/>
      </c>
      <c r="AC1480" s="32"/>
      <c r="AD1480" s="31" t="b">
        <f t="shared" si="46"/>
        <v>0</v>
      </c>
      <c r="AE1480" s="31" t="b">
        <f t="shared" si="47"/>
        <v>0</v>
      </c>
    </row>
    <row r="1481" spans="1:31" ht="50.15" customHeight="1" x14ac:dyDescent="0.35">
      <c r="A1481" s="100">
        <v>1476</v>
      </c>
      <c r="B1481" s="53"/>
      <c r="C1481" s="41"/>
      <c r="D1481" s="54"/>
      <c r="E1481" s="53"/>
      <c r="F1481" s="41"/>
      <c r="G1481" s="41"/>
      <c r="H1481" s="53"/>
      <c r="I1481" s="55"/>
      <c r="J1481" s="41"/>
      <c r="K1481" s="41"/>
      <c r="L1481" s="56"/>
      <c r="M1481" s="41"/>
      <c r="N1481" s="41"/>
      <c r="O1481" s="41"/>
      <c r="P1481" s="41"/>
      <c r="Q1481" s="53"/>
      <c r="R1481" s="41"/>
      <c r="S1481" s="41"/>
      <c r="T1481" s="57"/>
      <c r="U1481" s="41"/>
      <c r="V1481" s="41"/>
      <c r="W1481" s="56"/>
      <c r="X1481" s="41"/>
      <c r="Y1481" s="58"/>
      <c r="Z1481" s="41"/>
      <c r="AA1481" s="41"/>
      <c r="AB1481" s="171" t="str" cm="1">
        <f t="array" ref="AB1481">IFERROR(IF(COUNTA('Detailed Inventory'!$B1481:$AA1481)=0,"",IF(AND($B1481="",$C1481=""),"Error: Missing Response in Column B or C",IF(OR($E1481="",$Q1481=""),"Error: Missing Response in Column E or Q",INDEX(SL_Class[Entire SL Classification],MATCH(SUMIFS(SL_Class[Unique ID],SL_Class[UpSys SL Material],I1481,SL_Class[UpSys Ever Previously Lead],H1481,SL_Class[DownCus SL Material],T1481),SL_Class[Unique ID],0),0)))),"Error: Invalid Column H, I, or T. Check spelling &amp; valid options (see dropdown)")</f>
        <v/>
      </c>
      <c r="AC1481" s="32"/>
      <c r="AD1481" s="31" t="b">
        <f t="shared" si="46"/>
        <v>0</v>
      </c>
      <c r="AE1481" s="31" t="b">
        <f t="shared" si="47"/>
        <v>0</v>
      </c>
    </row>
    <row r="1482" spans="1:31" ht="50.15" customHeight="1" x14ac:dyDescent="0.35">
      <c r="A1482" s="101">
        <v>1477</v>
      </c>
      <c r="B1482" s="53"/>
      <c r="C1482" s="41"/>
      <c r="D1482" s="54"/>
      <c r="E1482" s="53"/>
      <c r="F1482" s="41"/>
      <c r="G1482" s="41"/>
      <c r="H1482" s="53"/>
      <c r="I1482" s="55"/>
      <c r="J1482" s="41"/>
      <c r="K1482" s="41"/>
      <c r="L1482" s="56"/>
      <c r="M1482" s="41"/>
      <c r="N1482" s="41"/>
      <c r="O1482" s="41"/>
      <c r="P1482" s="41"/>
      <c r="Q1482" s="53"/>
      <c r="R1482" s="41"/>
      <c r="S1482" s="41"/>
      <c r="T1482" s="57"/>
      <c r="U1482" s="41"/>
      <c r="V1482" s="41"/>
      <c r="W1482" s="56"/>
      <c r="X1482" s="41"/>
      <c r="Y1482" s="58"/>
      <c r="Z1482" s="41"/>
      <c r="AA1482" s="41"/>
      <c r="AB1482" s="171" t="str" cm="1">
        <f t="array" ref="AB1482">IFERROR(IF(COUNTA('Detailed Inventory'!$B1482:$AA1482)=0,"",IF(AND($B1482="",$C1482=""),"Error: Missing Response in Column B or C",IF(OR($E1482="",$Q1482=""),"Error: Missing Response in Column E or Q",INDEX(SL_Class[Entire SL Classification],MATCH(SUMIFS(SL_Class[Unique ID],SL_Class[UpSys SL Material],I1482,SL_Class[UpSys Ever Previously Lead],H1482,SL_Class[DownCus SL Material],T1482),SL_Class[Unique ID],0),0)))),"Error: Invalid Column H, I, or T. Check spelling &amp; valid options (see dropdown)")</f>
        <v/>
      </c>
      <c r="AC1482" s="32"/>
      <c r="AD1482" s="31" t="b">
        <f t="shared" si="46"/>
        <v>0</v>
      </c>
      <c r="AE1482" s="31" t="b">
        <f t="shared" si="47"/>
        <v>0</v>
      </c>
    </row>
    <row r="1483" spans="1:31" ht="50.15" customHeight="1" x14ac:dyDescent="0.35">
      <c r="A1483" s="100">
        <v>1478</v>
      </c>
      <c r="B1483" s="53"/>
      <c r="C1483" s="41"/>
      <c r="D1483" s="54"/>
      <c r="E1483" s="53"/>
      <c r="F1483" s="41"/>
      <c r="G1483" s="41"/>
      <c r="H1483" s="53"/>
      <c r="I1483" s="55"/>
      <c r="J1483" s="41"/>
      <c r="K1483" s="41"/>
      <c r="L1483" s="56"/>
      <c r="M1483" s="41"/>
      <c r="N1483" s="41"/>
      <c r="O1483" s="41"/>
      <c r="P1483" s="41"/>
      <c r="Q1483" s="53"/>
      <c r="R1483" s="41"/>
      <c r="S1483" s="41"/>
      <c r="T1483" s="57"/>
      <c r="U1483" s="41"/>
      <c r="V1483" s="41"/>
      <c r="W1483" s="56"/>
      <c r="X1483" s="41"/>
      <c r="Y1483" s="58"/>
      <c r="Z1483" s="41"/>
      <c r="AA1483" s="41"/>
      <c r="AB1483" s="171" t="str" cm="1">
        <f t="array" ref="AB1483">IFERROR(IF(COUNTA('Detailed Inventory'!$B1483:$AA1483)=0,"",IF(AND($B1483="",$C1483=""),"Error: Missing Response in Column B or C",IF(OR($E1483="",$Q1483=""),"Error: Missing Response in Column E or Q",INDEX(SL_Class[Entire SL Classification],MATCH(SUMIFS(SL_Class[Unique ID],SL_Class[UpSys SL Material],I1483,SL_Class[UpSys Ever Previously Lead],H1483,SL_Class[DownCus SL Material],T1483),SL_Class[Unique ID],0),0)))),"Error: Invalid Column H, I, or T. Check spelling &amp; valid options (see dropdown)")</f>
        <v/>
      </c>
      <c r="AC1483" s="32"/>
      <c r="AD1483" s="31" t="b">
        <f t="shared" si="46"/>
        <v>0</v>
      </c>
      <c r="AE1483" s="31" t="b">
        <f t="shared" si="47"/>
        <v>0</v>
      </c>
    </row>
    <row r="1484" spans="1:31" ht="50.15" customHeight="1" x14ac:dyDescent="0.35">
      <c r="A1484" s="101">
        <v>1479</v>
      </c>
      <c r="B1484" s="53"/>
      <c r="C1484" s="41"/>
      <c r="D1484" s="54"/>
      <c r="E1484" s="53"/>
      <c r="F1484" s="41"/>
      <c r="G1484" s="41"/>
      <c r="H1484" s="53"/>
      <c r="I1484" s="55"/>
      <c r="J1484" s="41"/>
      <c r="K1484" s="41"/>
      <c r="L1484" s="56"/>
      <c r="M1484" s="41"/>
      <c r="N1484" s="41"/>
      <c r="O1484" s="41"/>
      <c r="P1484" s="41"/>
      <c r="Q1484" s="53"/>
      <c r="R1484" s="41"/>
      <c r="S1484" s="41"/>
      <c r="T1484" s="57"/>
      <c r="U1484" s="41"/>
      <c r="V1484" s="41"/>
      <c r="W1484" s="56"/>
      <c r="X1484" s="41"/>
      <c r="Y1484" s="58"/>
      <c r="Z1484" s="41"/>
      <c r="AA1484" s="41"/>
      <c r="AB1484" s="171" t="str" cm="1">
        <f t="array" ref="AB1484">IFERROR(IF(COUNTA('Detailed Inventory'!$B1484:$AA1484)=0,"",IF(AND($B1484="",$C1484=""),"Error: Missing Response in Column B or C",IF(OR($E1484="",$Q1484=""),"Error: Missing Response in Column E or Q",INDEX(SL_Class[Entire SL Classification],MATCH(SUMIFS(SL_Class[Unique ID],SL_Class[UpSys SL Material],I1484,SL_Class[UpSys Ever Previously Lead],H1484,SL_Class[DownCus SL Material],T1484),SL_Class[Unique ID],0),0)))),"Error: Invalid Column H, I, or T. Check spelling &amp; valid options (see dropdown)")</f>
        <v/>
      </c>
      <c r="AC1484" s="32"/>
      <c r="AD1484" s="31" t="b">
        <f t="shared" si="46"/>
        <v>0</v>
      </c>
      <c r="AE1484" s="31" t="b">
        <f t="shared" si="47"/>
        <v>0</v>
      </c>
    </row>
    <row r="1485" spans="1:31" ht="50.15" customHeight="1" x14ac:dyDescent="0.35">
      <c r="A1485" s="100">
        <v>1480</v>
      </c>
      <c r="B1485" s="53"/>
      <c r="C1485" s="41"/>
      <c r="D1485" s="54"/>
      <c r="E1485" s="53"/>
      <c r="F1485" s="41"/>
      <c r="G1485" s="41"/>
      <c r="H1485" s="53"/>
      <c r="I1485" s="55"/>
      <c r="J1485" s="41"/>
      <c r="K1485" s="41"/>
      <c r="L1485" s="56"/>
      <c r="M1485" s="41"/>
      <c r="N1485" s="41"/>
      <c r="O1485" s="41"/>
      <c r="P1485" s="41"/>
      <c r="Q1485" s="53"/>
      <c r="R1485" s="41"/>
      <c r="S1485" s="41"/>
      <c r="T1485" s="57"/>
      <c r="U1485" s="41"/>
      <c r="V1485" s="41"/>
      <c r="W1485" s="56"/>
      <c r="X1485" s="41"/>
      <c r="Y1485" s="58"/>
      <c r="Z1485" s="41"/>
      <c r="AA1485" s="41"/>
      <c r="AB1485" s="171" t="str" cm="1">
        <f t="array" ref="AB1485">IFERROR(IF(COUNTA('Detailed Inventory'!$B1485:$AA1485)=0,"",IF(AND($B1485="",$C1485=""),"Error: Missing Response in Column B or C",IF(OR($E1485="",$Q1485=""),"Error: Missing Response in Column E or Q",INDEX(SL_Class[Entire SL Classification],MATCH(SUMIFS(SL_Class[Unique ID],SL_Class[UpSys SL Material],I1485,SL_Class[UpSys Ever Previously Lead],H1485,SL_Class[DownCus SL Material],T1485),SL_Class[Unique ID],0),0)))),"Error: Invalid Column H, I, or T. Check spelling &amp; valid options (see dropdown)")</f>
        <v/>
      </c>
      <c r="AC1485" s="32"/>
      <c r="AD1485" s="31" t="b">
        <f t="shared" si="46"/>
        <v>0</v>
      </c>
      <c r="AE1485" s="31" t="b">
        <f t="shared" si="47"/>
        <v>0</v>
      </c>
    </row>
    <row r="1486" spans="1:31" ht="50.15" customHeight="1" x14ac:dyDescent="0.35">
      <c r="A1486" s="101">
        <v>1481</v>
      </c>
      <c r="B1486" s="53"/>
      <c r="C1486" s="41"/>
      <c r="D1486" s="54"/>
      <c r="E1486" s="53"/>
      <c r="F1486" s="41"/>
      <c r="G1486" s="41"/>
      <c r="H1486" s="53"/>
      <c r="I1486" s="55"/>
      <c r="J1486" s="41"/>
      <c r="K1486" s="41"/>
      <c r="L1486" s="56"/>
      <c r="M1486" s="41"/>
      <c r="N1486" s="41"/>
      <c r="O1486" s="41"/>
      <c r="P1486" s="41"/>
      <c r="Q1486" s="53"/>
      <c r="R1486" s="41"/>
      <c r="S1486" s="41"/>
      <c r="T1486" s="57"/>
      <c r="U1486" s="41"/>
      <c r="V1486" s="41"/>
      <c r="W1486" s="56"/>
      <c r="X1486" s="41"/>
      <c r="Y1486" s="58"/>
      <c r="Z1486" s="41"/>
      <c r="AA1486" s="41"/>
      <c r="AB1486" s="171" t="str" cm="1">
        <f t="array" ref="AB1486">IFERROR(IF(COUNTA('Detailed Inventory'!$B1486:$AA1486)=0,"",IF(AND($B1486="",$C1486=""),"Error: Missing Response in Column B or C",IF(OR($E1486="",$Q1486=""),"Error: Missing Response in Column E or Q",INDEX(SL_Class[Entire SL Classification],MATCH(SUMIFS(SL_Class[Unique ID],SL_Class[UpSys SL Material],I1486,SL_Class[UpSys Ever Previously Lead],H1486,SL_Class[DownCus SL Material],T1486),SL_Class[Unique ID],0),0)))),"Error: Invalid Column H, I, or T. Check spelling &amp; valid options (see dropdown)")</f>
        <v/>
      </c>
      <c r="AC1486" s="32"/>
      <c r="AD1486" s="31" t="b">
        <f t="shared" si="46"/>
        <v>0</v>
      </c>
      <c r="AE1486" s="31" t="b">
        <f t="shared" si="47"/>
        <v>0</v>
      </c>
    </row>
    <row r="1487" spans="1:31" ht="50.15" customHeight="1" x14ac:dyDescent="0.35">
      <c r="A1487" s="100">
        <v>1482</v>
      </c>
      <c r="B1487" s="53"/>
      <c r="C1487" s="41"/>
      <c r="D1487" s="54"/>
      <c r="E1487" s="53"/>
      <c r="F1487" s="41"/>
      <c r="G1487" s="41"/>
      <c r="H1487" s="53"/>
      <c r="I1487" s="55"/>
      <c r="J1487" s="41"/>
      <c r="K1487" s="41"/>
      <c r="L1487" s="56"/>
      <c r="M1487" s="41"/>
      <c r="N1487" s="41"/>
      <c r="O1487" s="41"/>
      <c r="P1487" s="41"/>
      <c r="Q1487" s="53"/>
      <c r="R1487" s="41"/>
      <c r="S1487" s="41"/>
      <c r="T1487" s="57"/>
      <c r="U1487" s="41"/>
      <c r="V1487" s="41"/>
      <c r="W1487" s="56"/>
      <c r="X1487" s="41"/>
      <c r="Y1487" s="58"/>
      <c r="Z1487" s="41"/>
      <c r="AA1487" s="41"/>
      <c r="AB1487" s="171" t="str" cm="1">
        <f t="array" ref="AB1487">IFERROR(IF(COUNTA('Detailed Inventory'!$B1487:$AA1487)=0,"",IF(AND($B1487="",$C1487=""),"Error: Missing Response in Column B or C",IF(OR($E1487="",$Q1487=""),"Error: Missing Response in Column E or Q",INDEX(SL_Class[Entire SL Classification],MATCH(SUMIFS(SL_Class[Unique ID],SL_Class[UpSys SL Material],I1487,SL_Class[UpSys Ever Previously Lead],H1487,SL_Class[DownCus SL Material],T1487),SL_Class[Unique ID],0),0)))),"Error: Invalid Column H, I, or T. Check spelling &amp; valid options (see dropdown)")</f>
        <v/>
      </c>
      <c r="AC1487" s="32"/>
      <c r="AD1487" s="31" t="b">
        <f t="shared" si="46"/>
        <v>0</v>
      </c>
      <c r="AE1487" s="31" t="b">
        <f t="shared" si="47"/>
        <v>0</v>
      </c>
    </row>
    <row r="1488" spans="1:31" ht="50.15" customHeight="1" x14ac:dyDescent="0.35">
      <c r="A1488" s="101">
        <v>1483</v>
      </c>
      <c r="B1488" s="53"/>
      <c r="C1488" s="41"/>
      <c r="D1488" s="54"/>
      <c r="E1488" s="53"/>
      <c r="F1488" s="41"/>
      <c r="G1488" s="41"/>
      <c r="H1488" s="53"/>
      <c r="I1488" s="55"/>
      <c r="J1488" s="41"/>
      <c r="K1488" s="41"/>
      <c r="L1488" s="56"/>
      <c r="M1488" s="41"/>
      <c r="N1488" s="41"/>
      <c r="O1488" s="41"/>
      <c r="P1488" s="41"/>
      <c r="Q1488" s="53"/>
      <c r="R1488" s="41"/>
      <c r="S1488" s="41"/>
      <c r="T1488" s="57"/>
      <c r="U1488" s="41"/>
      <c r="V1488" s="41"/>
      <c r="W1488" s="56"/>
      <c r="X1488" s="41"/>
      <c r="Y1488" s="58"/>
      <c r="Z1488" s="41"/>
      <c r="AA1488" s="41"/>
      <c r="AB1488" s="171" t="str" cm="1">
        <f t="array" ref="AB1488">IFERROR(IF(COUNTA('Detailed Inventory'!$B1488:$AA1488)=0,"",IF(AND($B1488="",$C1488=""),"Error: Missing Response in Column B or C",IF(OR($E1488="",$Q1488=""),"Error: Missing Response in Column E or Q",INDEX(SL_Class[Entire SL Classification],MATCH(SUMIFS(SL_Class[Unique ID],SL_Class[UpSys SL Material],I1488,SL_Class[UpSys Ever Previously Lead],H1488,SL_Class[DownCus SL Material],T1488),SL_Class[Unique ID],0),0)))),"Error: Invalid Column H, I, or T. Check spelling &amp; valid options (see dropdown)")</f>
        <v/>
      </c>
      <c r="AC1488" s="32"/>
      <c r="AD1488" s="31" t="b">
        <f t="shared" si="46"/>
        <v>0</v>
      </c>
      <c r="AE1488" s="31" t="b">
        <f t="shared" si="47"/>
        <v>0</v>
      </c>
    </row>
    <row r="1489" spans="1:31" ht="50.15" customHeight="1" x14ac:dyDescent="0.35">
      <c r="A1489" s="100">
        <v>1484</v>
      </c>
      <c r="B1489" s="53"/>
      <c r="C1489" s="41"/>
      <c r="D1489" s="54"/>
      <c r="E1489" s="53"/>
      <c r="F1489" s="41"/>
      <c r="G1489" s="41"/>
      <c r="H1489" s="53"/>
      <c r="I1489" s="55"/>
      <c r="J1489" s="41"/>
      <c r="K1489" s="41"/>
      <c r="L1489" s="56"/>
      <c r="M1489" s="41"/>
      <c r="N1489" s="41"/>
      <c r="O1489" s="41"/>
      <c r="P1489" s="41"/>
      <c r="Q1489" s="53"/>
      <c r="R1489" s="41"/>
      <c r="S1489" s="41"/>
      <c r="T1489" s="57"/>
      <c r="U1489" s="41"/>
      <c r="V1489" s="41"/>
      <c r="W1489" s="56"/>
      <c r="X1489" s="41"/>
      <c r="Y1489" s="58"/>
      <c r="Z1489" s="41"/>
      <c r="AA1489" s="41"/>
      <c r="AB1489" s="171" t="str" cm="1">
        <f t="array" ref="AB1489">IFERROR(IF(COUNTA('Detailed Inventory'!$B1489:$AA1489)=0,"",IF(AND($B1489="",$C1489=""),"Error: Missing Response in Column B or C",IF(OR($E1489="",$Q1489=""),"Error: Missing Response in Column E or Q",INDEX(SL_Class[Entire SL Classification],MATCH(SUMIFS(SL_Class[Unique ID],SL_Class[UpSys SL Material],I1489,SL_Class[UpSys Ever Previously Lead],H1489,SL_Class[DownCus SL Material],T1489),SL_Class[Unique ID],0),0)))),"Error: Invalid Column H, I, or T. Check spelling &amp; valid options (see dropdown)")</f>
        <v/>
      </c>
      <c r="AC1489" s="32"/>
      <c r="AD1489" s="31" t="b">
        <f t="shared" si="46"/>
        <v>0</v>
      </c>
      <c r="AE1489" s="31" t="b">
        <f t="shared" si="47"/>
        <v>0</v>
      </c>
    </row>
    <row r="1490" spans="1:31" ht="50.15" customHeight="1" x14ac:dyDescent="0.35">
      <c r="A1490" s="101">
        <v>1485</v>
      </c>
      <c r="B1490" s="53"/>
      <c r="C1490" s="41"/>
      <c r="D1490" s="54"/>
      <c r="E1490" s="53"/>
      <c r="F1490" s="41"/>
      <c r="G1490" s="41"/>
      <c r="H1490" s="53"/>
      <c r="I1490" s="55"/>
      <c r="J1490" s="41"/>
      <c r="K1490" s="41"/>
      <c r="L1490" s="56"/>
      <c r="M1490" s="41"/>
      <c r="N1490" s="41"/>
      <c r="O1490" s="41"/>
      <c r="P1490" s="41"/>
      <c r="Q1490" s="53"/>
      <c r="R1490" s="41"/>
      <c r="S1490" s="41"/>
      <c r="T1490" s="57"/>
      <c r="U1490" s="41"/>
      <c r="V1490" s="41"/>
      <c r="W1490" s="56"/>
      <c r="X1490" s="41"/>
      <c r="Y1490" s="58"/>
      <c r="Z1490" s="41"/>
      <c r="AA1490" s="41"/>
      <c r="AB1490" s="171" t="str" cm="1">
        <f t="array" ref="AB1490">IFERROR(IF(COUNTA('Detailed Inventory'!$B1490:$AA1490)=0,"",IF(AND($B1490="",$C1490=""),"Error: Missing Response in Column B or C",IF(OR($E1490="",$Q1490=""),"Error: Missing Response in Column E or Q",INDEX(SL_Class[Entire SL Classification],MATCH(SUMIFS(SL_Class[Unique ID],SL_Class[UpSys SL Material],I1490,SL_Class[UpSys Ever Previously Lead],H1490,SL_Class[DownCus SL Material],T1490),SL_Class[Unique ID],0),0)))),"Error: Invalid Column H, I, or T. Check spelling &amp; valid options (see dropdown)")</f>
        <v/>
      </c>
      <c r="AC1490" s="32"/>
      <c r="AD1490" s="31" t="b">
        <f t="shared" si="46"/>
        <v>0</v>
      </c>
      <c r="AE1490" s="31" t="b">
        <f t="shared" si="47"/>
        <v>0</v>
      </c>
    </row>
    <row r="1491" spans="1:31" ht="50.15" customHeight="1" x14ac:dyDescent="0.35">
      <c r="A1491" s="100">
        <v>1486</v>
      </c>
      <c r="B1491" s="53"/>
      <c r="C1491" s="41"/>
      <c r="D1491" s="54"/>
      <c r="E1491" s="53"/>
      <c r="F1491" s="41"/>
      <c r="G1491" s="41"/>
      <c r="H1491" s="53"/>
      <c r="I1491" s="55"/>
      <c r="J1491" s="41"/>
      <c r="K1491" s="41"/>
      <c r="L1491" s="56"/>
      <c r="M1491" s="41"/>
      <c r="N1491" s="41"/>
      <c r="O1491" s="41"/>
      <c r="P1491" s="41"/>
      <c r="Q1491" s="53"/>
      <c r="R1491" s="41"/>
      <c r="S1491" s="41"/>
      <c r="T1491" s="57"/>
      <c r="U1491" s="41"/>
      <c r="V1491" s="41"/>
      <c r="W1491" s="56"/>
      <c r="X1491" s="41"/>
      <c r="Y1491" s="58"/>
      <c r="Z1491" s="41"/>
      <c r="AA1491" s="41"/>
      <c r="AB1491" s="171" t="str" cm="1">
        <f t="array" ref="AB1491">IFERROR(IF(COUNTA('Detailed Inventory'!$B1491:$AA1491)=0,"",IF(AND($B1491="",$C1491=""),"Error: Missing Response in Column B or C",IF(OR($E1491="",$Q1491=""),"Error: Missing Response in Column E or Q",INDEX(SL_Class[Entire SL Classification],MATCH(SUMIFS(SL_Class[Unique ID],SL_Class[UpSys SL Material],I1491,SL_Class[UpSys Ever Previously Lead],H1491,SL_Class[DownCus SL Material],T1491),SL_Class[Unique ID],0),0)))),"Error: Invalid Column H, I, or T. Check spelling &amp; valid options (see dropdown)")</f>
        <v/>
      </c>
      <c r="AC1491" s="32"/>
      <c r="AD1491" s="31" t="b">
        <f t="shared" si="46"/>
        <v>0</v>
      </c>
      <c r="AE1491" s="31" t="b">
        <f t="shared" si="47"/>
        <v>0</v>
      </c>
    </row>
    <row r="1492" spans="1:31" ht="50.15" customHeight="1" x14ac:dyDescent="0.35">
      <c r="A1492" s="101">
        <v>1487</v>
      </c>
      <c r="B1492" s="53"/>
      <c r="C1492" s="41"/>
      <c r="D1492" s="54"/>
      <c r="E1492" s="53"/>
      <c r="F1492" s="41"/>
      <c r="G1492" s="41"/>
      <c r="H1492" s="53"/>
      <c r="I1492" s="55"/>
      <c r="J1492" s="41"/>
      <c r="K1492" s="41"/>
      <c r="L1492" s="56"/>
      <c r="M1492" s="41"/>
      <c r="N1492" s="41"/>
      <c r="O1492" s="41"/>
      <c r="P1492" s="41"/>
      <c r="Q1492" s="53"/>
      <c r="R1492" s="41"/>
      <c r="S1492" s="41"/>
      <c r="T1492" s="57"/>
      <c r="U1492" s="41"/>
      <c r="V1492" s="41"/>
      <c r="W1492" s="56"/>
      <c r="X1492" s="41"/>
      <c r="Y1492" s="58"/>
      <c r="Z1492" s="41"/>
      <c r="AA1492" s="41"/>
      <c r="AB1492" s="171" t="str" cm="1">
        <f t="array" ref="AB1492">IFERROR(IF(COUNTA('Detailed Inventory'!$B1492:$AA1492)=0,"",IF(AND($B1492="",$C1492=""),"Error: Missing Response in Column B or C",IF(OR($E1492="",$Q1492=""),"Error: Missing Response in Column E or Q",INDEX(SL_Class[Entire SL Classification],MATCH(SUMIFS(SL_Class[Unique ID],SL_Class[UpSys SL Material],I1492,SL_Class[UpSys Ever Previously Lead],H1492,SL_Class[DownCus SL Material],T1492),SL_Class[Unique ID],0),0)))),"Error: Invalid Column H, I, or T. Check spelling &amp; valid options (see dropdown)")</f>
        <v/>
      </c>
      <c r="AC1492" s="32"/>
      <c r="AD1492" s="31" t="b">
        <f t="shared" si="46"/>
        <v>0</v>
      </c>
      <c r="AE1492" s="31" t="b">
        <f t="shared" si="47"/>
        <v>0</v>
      </c>
    </row>
    <row r="1493" spans="1:31" ht="50.15" customHeight="1" x14ac:dyDescent="0.35">
      <c r="A1493" s="100">
        <v>1488</v>
      </c>
      <c r="B1493" s="53"/>
      <c r="C1493" s="41"/>
      <c r="D1493" s="54"/>
      <c r="E1493" s="53"/>
      <c r="F1493" s="41"/>
      <c r="G1493" s="41"/>
      <c r="H1493" s="53"/>
      <c r="I1493" s="55"/>
      <c r="J1493" s="41"/>
      <c r="K1493" s="41"/>
      <c r="L1493" s="56"/>
      <c r="M1493" s="41"/>
      <c r="N1493" s="41"/>
      <c r="O1493" s="41"/>
      <c r="P1493" s="41"/>
      <c r="Q1493" s="53"/>
      <c r="R1493" s="41"/>
      <c r="S1493" s="41"/>
      <c r="T1493" s="57"/>
      <c r="U1493" s="41"/>
      <c r="V1493" s="41"/>
      <c r="W1493" s="56"/>
      <c r="X1493" s="41"/>
      <c r="Y1493" s="58"/>
      <c r="Z1493" s="41"/>
      <c r="AA1493" s="41"/>
      <c r="AB1493" s="171" t="str" cm="1">
        <f t="array" ref="AB1493">IFERROR(IF(COUNTA('Detailed Inventory'!$B1493:$AA1493)=0,"",IF(AND($B1493="",$C1493=""),"Error: Missing Response in Column B or C",IF(OR($E1493="",$Q1493=""),"Error: Missing Response in Column E or Q",INDEX(SL_Class[Entire SL Classification],MATCH(SUMIFS(SL_Class[Unique ID],SL_Class[UpSys SL Material],I1493,SL_Class[UpSys Ever Previously Lead],H1493,SL_Class[DownCus SL Material],T1493),SL_Class[Unique ID],0),0)))),"Error: Invalid Column H, I, or T. Check spelling &amp; valid options (see dropdown)")</f>
        <v/>
      </c>
      <c r="AC1493" s="32"/>
      <c r="AD1493" s="31" t="b">
        <f t="shared" si="46"/>
        <v>0</v>
      </c>
      <c r="AE1493" s="31" t="b">
        <f t="shared" si="47"/>
        <v>0</v>
      </c>
    </row>
    <row r="1494" spans="1:31" ht="50.15" customHeight="1" x14ac:dyDescent="0.35">
      <c r="A1494" s="101">
        <v>1489</v>
      </c>
      <c r="B1494" s="53"/>
      <c r="C1494" s="41"/>
      <c r="D1494" s="54"/>
      <c r="E1494" s="53"/>
      <c r="F1494" s="41"/>
      <c r="G1494" s="41"/>
      <c r="H1494" s="53"/>
      <c r="I1494" s="55"/>
      <c r="J1494" s="41"/>
      <c r="K1494" s="41"/>
      <c r="L1494" s="56"/>
      <c r="M1494" s="41"/>
      <c r="N1494" s="41"/>
      <c r="O1494" s="41"/>
      <c r="P1494" s="41"/>
      <c r="Q1494" s="53"/>
      <c r="R1494" s="41"/>
      <c r="S1494" s="41"/>
      <c r="T1494" s="57"/>
      <c r="U1494" s="41"/>
      <c r="V1494" s="41"/>
      <c r="W1494" s="56"/>
      <c r="X1494" s="41"/>
      <c r="Y1494" s="58"/>
      <c r="Z1494" s="41"/>
      <c r="AA1494" s="41"/>
      <c r="AB1494" s="171" t="str" cm="1">
        <f t="array" ref="AB1494">IFERROR(IF(COUNTA('Detailed Inventory'!$B1494:$AA1494)=0,"",IF(AND($B1494="",$C1494=""),"Error: Missing Response in Column B or C",IF(OR($E1494="",$Q1494=""),"Error: Missing Response in Column E or Q",INDEX(SL_Class[Entire SL Classification],MATCH(SUMIFS(SL_Class[Unique ID],SL_Class[UpSys SL Material],I1494,SL_Class[UpSys Ever Previously Lead],H1494,SL_Class[DownCus SL Material],T1494),SL_Class[Unique ID],0),0)))),"Error: Invalid Column H, I, or T. Check spelling &amp; valid options (see dropdown)")</f>
        <v/>
      </c>
      <c r="AC1494" s="32"/>
      <c r="AD1494" s="31" t="b">
        <f t="shared" si="46"/>
        <v>0</v>
      </c>
      <c r="AE1494" s="31" t="b">
        <f t="shared" si="47"/>
        <v>0</v>
      </c>
    </row>
    <row r="1495" spans="1:31" ht="50.15" customHeight="1" x14ac:dyDescent="0.35">
      <c r="A1495" s="100">
        <v>1490</v>
      </c>
      <c r="B1495" s="53"/>
      <c r="C1495" s="41"/>
      <c r="D1495" s="54"/>
      <c r="E1495" s="53"/>
      <c r="F1495" s="41"/>
      <c r="G1495" s="41"/>
      <c r="H1495" s="53"/>
      <c r="I1495" s="55"/>
      <c r="J1495" s="41"/>
      <c r="K1495" s="41"/>
      <c r="L1495" s="56"/>
      <c r="M1495" s="41"/>
      <c r="N1495" s="41"/>
      <c r="O1495" s="41"/>
      <c r="P1495" s="41"/>
      <c r="Q1495" s="53"/>
      <c r="R1495" s="41"/>
      <c r="S1495" s="41"/>
      <c r="T1495" s="57"/>
      <c r="U1495" s="41"/>
      <c r="V1495" s="41"/>
      <c r="W1495" s="56"/>
      <c r="X1495" s="41"/>
      <c r="Y1495" s="58"/>
      <c r="Z1495" s="41"/>
      <c r="AA1495" s="41"/>
      <c r="AB1495" s="171" t="str" cm="1">
        <f t="array" ref="AB1495">IFERROR(IF(COUNTA('Detailed Inventory'!$B1495:$AA1495)=0,"",IF(AND($B1495="",$C1495=""),"Error: Missing Response in Column B or C",IF(OR($E1495="",$Q1495=""),"Error: Missing Response in Column E or Q",INDEX(SL_Class[Entire SL Classification],MATCH(SUMIFS(SL_Class[Unique ID],SL_Class[UpSys SL Material],I1495,SL_Class[UpSys Ever Previously Lead],H1495,SL_Class[DownCus SL Material],T1495),SL_Class[Unique ID],0),0)))),"Error: Invalid Column H, I, or T. Check spelling &amp; valid options (see dropdown)")</f>
        <v/>
      </c>
      <c r="AC1495" s="32"/>
      <c r="AD1495" s="31" t="b">
        <f t="shared" si="46"/>
        <v>0</v>
      </c>
      <c r="AE1495" s="31" t="b">
        <f t="shared" si="47"/>
        <v>0</v>
      </c>
    </row>
    <row r="1496" spans="1:31" ht="50.15" customHeight="1" x14ac:dyDescent="0.35">
      <c r="A1496" s="101">
        <v>1491</v>
      </c>
      <c r="B1496" s="53"/>
      <c r="C1496" s="41"/>
      <c r="D1496" s="54"/>
      <c r="E1496" s="53"/>
      <c r="F1496" s="41"/>
      <c r="G1496" s="41"/>
      <c r="H1496" s="53"/>
      <c r="I1496" s="55"/>
      <c r="J1496" s="41"/>
      <c r="K1496" s="41"/>
      <c r="L1496" s="56"/>
      <c r="M1496" s="41"/>
      <c r="N1496" s="41"/>
      <c r="O1496" s="41"/>
      <c r="P1496" s="41"/>
      <c r="Q1496" s="53"/>
      <c r="R1496" s="41"/>
      <c r="S1496" s="41"/>
      <c r="T1496" s="57"/>
      <c r="U1496" s="41"/>
      <c r="V1496" s="41"/>
      <c r="W1496" s="56"/>
      <c r="X1496" s="41"/>
      <c r="Y1496" s="58"/>
      <c r="Z1496" s="41"/>
      <c r="AA1496" s="41"/>
      <c r="AB1496" s="171" t="str" cm="1">
        <f t="array" ref="AB1496">IFERROR(IF(COUNTA('Detailed Inventory'!$B1496:$AA1496)=0,"",IF(AND($B1496="",$C1496=""),"Error: Missing Response in Column B or C",IF(OR($E1496="",$Q1496=""),"Error: Missing Response in Column E or Q",INDEX(SL_Class[Entire SL Classification],MATCH(SUMIFS(SL_Class[Unique ID],SL_Class[UpSys SL Material],I1496,SL_Class[UpSys Ever Previously Lead],H1496,SL_Class[DownCus SL Material],T1496),SL_Class[Unique ID],0),0)))),"Error: Invalid Column H, I, or T. Check spelling &amp; valid options (see dropdown)")</f>
        <v/>
      </c>
      <c r="AC1496" s="32"/>
      <c r="AD1496" s="31" t="b">
        <f t="shared" si="46"/>
        <v>0</v>
      </c>
      <c r="AE1496" s="31" t="b">
        <f t="shared" si="47"/>
        <v>0</v>
      </c>
    </row>
    <row r="1497" spans="1:31" ht="50.15" customHeight="1" x14ac:dyDescent="0.35">
      <c r="A1497" s="100">
        <v>1492</v>
      </c>
      <c r="B1497" s="53"/>
      <c r="C1497" s="41"/>
      <c r="D1497" s="54"/>
      <c r="E1497" s="53"/>
      <c r="F1497" s="41"/>
      <c r="G1497" s="41"/>
      <c r="H1497" s="53"/>
      <c r="I1497" s="55"/>
      <c r="J1497" s="41"/>
      <c r="K1497" s="41"/>
      <c r="L1497" s="56"/>
      <c r="M1497" s="41"/>
      <c r="N1497" s="41"/>
      <c r="O1497" s="41"/>
      <c r="P1497" s="41"/>
      <c r="Q1497" s="53"/>
      <c r="R1497" s="41"/>
      <c r="S1497" s="41"/>
      <c r="T1497" s="57"/>
      <c r="U1497" s="41"/>
      <c r="V1497" s="41"/>
      <c r="W1497" s="56"/>
      <c r="X1497" s="41"/>
      <c r="Y1497" s="58"/>
      <c r="Z1497" s="41"/>
      <c r="AA1497" s="41"/>
      <c r="AB1497" s="171" t="str" cm="1">
        <f t="array" ref="AB1497">IFERROR(IF(COUNTA('Detailed Inventory'!$B1497:$AA1497)=0,"",IF(AND($B1497="",$C1497=""),"Error: Missing Response in Column B or C",IF(OR($E1497="",$Q1497=""),"Error: Missing Response in Column E or Q",INDEX(SL_Class[Entire SL Classification],MATCH(SUMIFS(SL_Class[Unique ID],SL_Class[UpSys SL Material],I1497,SL_Class[UpSys Ever Previously Lead],H1497,SL_Class[DownCus SL Material],T1497),SL_Class[Unique ID],0),0)))),"Error: Invalid Column H, I, or T. Check spelling &amp; valid options (see dropdown)")</f>
        <v/>
      </c>
      <c r="AC1497" s="32"/>
      <c r="AD1497" s="31" t="b">
        <f t="shared" si="46"/>
        <v>0</v>
      </c>
      <c r="AE1497" s="31" t="b">
        <f t="shared" si="47"/>
        <v>0</v>
      </c>
    </row>
    <row r="1498" spans="1:31" ht="50.15" customHeight="1" x14ac:dyDescent="0.35">
      <c r="A1498" s="101">
        <v>1493</v>
      </c>
      <c r="B1498" s="53"/>
      <c r="C1498" s="41"/>
      <c r="D1498" s="54"/>
      <c r="E1498" s="53"/>
      <c r="F1498" s="41"/>
      <c r="G1498" s="41"/>
      <c r="H1498" s="53"/>
      <c r="I1498" s="55"/>
      <c r="J1498" s="41"/>
      <c r="K1498" s="41"/>
      <c r="L1498" s="56"/>
      <c r="M1498" s="41"/>
      <c r="N1498" s="41"/>
      <c r="O1498" s="41"/>
      <c r="P1498" s="41"/>
      <c r="Q1498" s="53"/>
      <c r="R1498" s="41"/>
      <c r="S1498" s="41"/>
      <c r="T1498" s="57"/>
      <c r="U1498" s="41"/>
      <c r="V1498" s="41"/>
      <c r="W1498" s="56"/>
      <c r="X1498" s="41"/>
      <c r="Y1498" s="58"/>
      <c r="Z1498" s="41"/>
      <c r="AA1498" s="41"/>
      <c r="AB1498" s="171" t="str" cm="1">
        <f t="array" ref="AB1498">IFERROR(IF(COUNTA('Detailed Inventory'!$B1498:$AA1498)=0,"",IF(AND($B1498="",$C1498=""),"Error: Missing Response in Column B or C",IF(OR($E1498="",$Q1498=""),"Error: Missing Response in Column E or Q",INDEX(SL_Class[Entire SL Classification],MATCH(SUMIFS(SL_Class[Unique ID],SL_Class[UpSys SL Material],I1498,SL_Class[UpSys Ever Previously Lead],H1498,SL_Class[DownCus SL Material],T1498),SL_Class[Unique ID],0),0)))),"Error: Invalid Column H, I, or T. Check spelling &amp; valid options (see dropdown)")</f>
        <v/>
      </c>
      <c r="AC1498" s="32"/>
      <c r="AD1498" s="31" t="b">
        <f t="shared" si="46"/>
        <v>0</v>
      </c>
      <c r="AE1498" s="31" t="b">
        <f t="shared" si="47"/>
        <v>0</v>
      </c>
    </row>
    <row r="1499" spans="1:31" ht="50.15" customHeight="1" x14ac:dyDescent="0.35">
      <c r="A1499" s="100">
        <v>1494</v>
      </c>
      <c r="B1499" s="53"/>
      <c r="C1499" s="41"/>
      <c r="D1499" s="54"/>
      <c r="E1499" s="53"/>
      <c r="F1499" s="41"/>
      <c r="G1499" s="41"/>
      <c r="H1499" s="53"/>
      <c r="I1499" s="55"/>
      <c r="J1499" s="41"/>
      <c r="K1499" s="41"/>
      <c r="L1499" s="56"/>
      <c r="M1499" s="41"/>
      <c r="N1499" s="41"/>
      <c r="O1499" s="41"/>
      <c r="P1499" s="41"/>
      <c r="Q1499" s="53"/>
      <c r="R1499" s="41"/>
      <c r="S1499" s="41"/>
      <c r="T1499" s="57"/>
      <c r="U1499" s="41"/>
      <c r="V1499" s="41"/>
      <c r="W1499" s="56"/>
      <c r="X1499" s="41"/>
      <c r="Y1499" s="58"/>
      <c r="Z1499" s="41"/>
      <c r="AA1499" s="41"/>
      <c r="AB1499" s="171" t="str" cm="1">
        <f t="array" ref="AB1499">IFERROR(IF(COUNTA('Detailed Inventory'!$B1499:$AA1499)=0,"",IF(AND($B1499="",$C1499=""),"Error: Missing Response in Column B or C",IF(OR($E1499="",$Q1499=""),"Error: Missing Response in Column E or Q",INDEX(SL_Class[Entire SL Classification],MATCH(SUMIFS(SL_Class[Unique ID],SL_Class[UpSys SL Material],I1499,SL_Class[UpSys Ever Previously Lead],H1499,SL_Class[DownCus SL Material],T1499),SL_Class[Unique ID],0),0)))),"Error: Invalid Column H, I, or T. Check spelling &amp; valid options (see dropdown)")</f>
        <v/>
      </c>
      <c r="AC1499" s="32"/>
      <c r="AD1499" s="31" t="b">
        <f t="shared" si="46"/>
        <v>0</v>
      </c>
      <c r="AE1499" s="31" t="b">
        <f t="shared" si="47"/>
        <v>0</v>
      </c>
    </row>
    <row r="1500" spans="1:31" ht="50.15" customHeight="1" x14ac:dyDescent="0.35">
      <c r="A1500" s="101">
        <v>1495</v>
      </c>
      <c r="B1500" s="53"/>
      <c r="C1500" s="41"/>
      <c r="D1500" s="54"/>
      <c r="E1500" s="53"/>
      <c r="F1500" s="41"/>
      <c r="G1500" s="41"/>
      <c r="H1500" s="53"/>
      <c r="I1500" s="55"/>
      <c r="J1500" s="41"/>
      <c r="K1500" s="41"/>
      <c r="L1500" s="56"/>
      <c r="M1500" s="41"/>
      <c r="N1500" s="41"/>
      <c r="O1500" s="41"/>
      <c r="P1500" s="41"/>
      <c r="Q1500" s="53"/>
      <c r="R1500" s="41"/>
      <c r="S1500" s="41"/>
      <c r="T1500" s="57"/>
      <c r="U1500" s="41"/>
      <c r="V1500" s="41"/>
      <c r="W1500" s="56"/>
      <c r="X1500" s="41"/>
      <c r="Y1500" s="58"/>
      <c r="Z1500" s="41"/>
      <c r="AA1500" s="41"/>
      <c r="AB1500" s="171" t="str" cm="1">
        <f t="array" ref="AB1500">IFERROR(IF(COUNTA('Detailed Inventory'!$B1500:$AA1500)=0,"",IF(AND($B1500="",$C1500=""),"Error: Missing Response in Column B or C",IF(OR($E1500="",$Q1500=""),"Error: Missing Response in Column E or Q",INDEX(SL_Class[Entire SL Classification],MATCH(SUMIFS(SL_Class[Unique ID],SL_Class[UpSys SL Material],I1500,SL_Class[UpSys Ever Previously Lead],H1500,SL_Class[DownCus SL Material],T1500),SL_Class[Unique ID],0),0)))),"Error: Invalid Column H, I, or T. Check spelling &amp; valid options (see dropdown)")</f>
        <v/>
      </c>
      <c r="AC1500" s="32"/>
      <c r="AD1500" s="31" t="b">
        <f t="shared" si="46"/>
        <v>0</v>
      </c>
      <c r="AE1500" s="31" t="b">
        <f t="shared" si="47"/>
        <v>0</v>
      </c>
    </row>
    <row r="1501" spans="1:31" ht="50.15" customHeight="1" x14ac:dyDescent="0.35">
      <c r="A1501" s="100">
        <v>1496</v>
      </c>
      <c r="B1501" s="53"/>
      <c r="C1501" s="41"/>
      <c r="D1501" s="54"/>
      <c r="E1501" s="53"/>
      <c r="F1501" s="41"/>
      <c r="G1501" s="41"/>
      <c r="H1501" s="53"/>
      <c r="I1501" s="55"/>
      <c r="J1501" s="41"/>
      <c r="K1501" s="41"/>
      <c r="L1501" s="56"/>
      <c r="M1501" s="41"/>
      <c r="N1501" s="41"/>
      <c r="O1501" s="41"/>
      <c r="P1501" s="41"/>
      <c r="Q1501" s="53"/>
      <c r="R1501" s="41"/>
      <c r="S1501" s="41"/>
      <c r="T1501" s="57"/>
      <c r="U1501" s="41"/>
      <c r="V1501" s="41"/>
      <c r="W1501" s="56"/>
      <c r="X1501" s="41"/>
      <c r="Y1501" s="58"/>
      <c r="Z1501" s="41"/>
      <c r="AA1501" s="41"/>
      <c r="AB1501" s="171" t="str" cm="1">
        <f t="array" ref="AB1501">IFERROR(IF(COUNTA('Detailed Inventory'!$B1501:$AA1501)=0,"",IF(AND($B1501="",$C1501=""),"Error: Missing Response in Column B or C",IF(OR($E1501="",$Q1501=""),"Error: Missing Response in Column E or Q",INDEX(SL_Class[Entire SL Classification],MATCH(SUMIFS(SL_Class[Unique ID],SL_Class[UpSys SL Material],I1501,SL_Class[UpSys Ever Previously Lead],H1501,SL_Class[DownCus SL Material],T1501),SL_Class[Unique ID],0),0)))),"Error: Invalid Column H, I, or T. Check spelling &amp; valid options (see dropdown)")</f>
        <v/>
      </c>
      <c r="AC1501" s="32"/>
      <c r="AD1501" s="31" t="b">
        <f t="shared" si="46"/>
        <v>0</v>
      </c>
      <c r="AE1501" s="31" t="b">
        <f t="shared" si="47"/>
        <v>0</v>
      </c>
    </row>
    <row r="1502" spans="1:31" ht="50.15" customHeight="1" x14ac:dyDescent="0.35">
      <c r="A1502" s="101">
        <v>1497</v>
      </c>
      <c r="B1502" s="53"/>
      <c r="C1502" s="41"/>
      <c r="D1502" s="54"/>
      <c r="E1502" s="53"/>
      <c r="F1502" s="41"/>
      <c r="G1502" s="41"/>
      <c r="H1502" s="53"/>
      <c r="I1502" s="55"/>
      <c r="J1502" s="41"/>
      <c r="K1502" s="41"/>
      <c r="L1502" s="56"/>
      <c r="M1502" s="41"/>
      <c r="N1502" s="41"/>
      <c r="O1502" s="41"/>
      <c r="P1502" s="41"/>
      <c r="Q1502" s="53"/>
      <c r="R1502" s="41"/>
      <c r="S1502" s="41"/>
      <c r="T1502" s="57"/>
      <c r="U1502" s="41"/>
      <c r="V1502" s="41"/>
      <c r="W1502" s="56"/>
      <c r="X1502" s="41"/>
      <c r="Y1502" s="58"/>
      <c r="Z1502" s="41"/>
      <c r="AA1502" s="41"/>
      <c r="AB1502" s="171" t="str" cm="1">
        <f t="array" ref="AB1502">IFERROR(IF(COUNTA('Detailed Inventory'!$B1502:$AA1502)=0,"",IF(AND($B1502="",$C1502=""),"Error: Missing Response in Column B or C",IF(OR($E1502="",$Q1502=""),"Error: Missing Response in Column E or Q",INDEX(SL_Class[Entire SL Classification],MATCH(SUMIFS(SL_Class[Unique ID],SL_Class[UpSys SL Material],I1502,SL_Class[UpSys Ever Previously Lead],H1502,SL_Class[DownCus SL Material],T1502),SL_Class[Unique ID],0),0)))),"Error: Invalid Column H, I, or T. Check spelling &amp; valid options (see dropdown)")</f>
        <v/>
      </c>
      <c r="AC1502" s="32"/>
      <c r="AD1502" s="31" t="b">
        <f t="shared" si="46"/>
        <v>0</v>
      </c>
      <c r="AE1502" s="31" t="b">
        <f t="shared" si="47"/>
        <v>0</v>
      </c>
    </row>
    <row r="1503" spans="1:31" ht="50.15" customHeight="1" x14ac:dyDescent="0.35">
      <c r="A1503" s="100">
        <v>1498</v>
      </c>
      <c r="B1503" s="53"/>
      <c r="C1503" s="41"/>
      <c r="D1503" s="54"/>
      <c r="E1503" s="53"/>
      <c r="F1503" s="41"/>
      <c r="G1503" s="41"/>
      <c r="H1503" s="53"/>
      <c r="I1503" s="55"/>
      <c r="J1503" s="41"/>
      <c r="K1503" s="41"/>
      <c r="L1503" s="56"/>
      <c r="M1503" s="41"/>
      <c r="N1503" s="41"/>
      <c r="O1503" s="41"/>
      <c r="P1503" s="41"/>
      <c r="Q1503" s="53"/>
      <c r="R1503" s="41"/>
      <c r="S1503" s="41"/>
      <c r="T1503" s="57"/>
      <c r="U1503" s="41"/>
      <c r="V1503" s="41"/>
      <c r="W1503" s="56"/>
      <c r="X1503" s="41"/>
      <c r="Y1503" s="58"/>
      <c r="Z1503" s="41"/>
      <c r="AA1503" s="41"/>
      <c r="AB1503" s="171" t="str" cm="1">
        <f t="array" ref="AB1503">IFERROR(IF(COUNTA('Detailed Inventory'!$B1503:$AA1503)=0,"",IF(AND($B1503="",$C1503=""),"Error: Missing Response in Column B or C",IF(OR($E1503="",$Q1503=""),"Error: Missing Response in Column E or Q",INDEX(SL_Class[Entire SL Classification],MATCH(SUMIFS(SL_Class[Unique ID],SL_Class[UpSys SL Material],I1503,SL_Class[UpSys Ever Previously Lead],H1503,SL_Class[DownCus SL Material],T1503),SL_Class[Unique ID],0),0)))),"Error: Invalid Column H, I, or T. Check spelling &amp; valid options (see dropdown)")</f>
        <v/>
      </c>
      <c r="AC1503" s="32"/>
      <c r="AD1503" s="31" t="b">
        <f t="shared" si="46"/>
        <v>0</v>
      </c>
      <c r="AE1503" s="31" t="b">
        <f t="shared" si="47"/>
        <v>0</v>
      </c>
    </row>
    <row r="1504" spans="1:31" ht="50.15" customHeight="1" x14ac:dyDescent="0.35">
      <c r="A1504" s="101">
        <v>1499</v>
      </c>
      <c r="B1504" s="53"/>
      <c r="C1504" s="41"/>
      <c r="D1504" s="54"/>
      <c r="E1504" s="53"/>
      <c r="F1504" s="41"/>
      <c r="G1504" s="41"/>
      <c r="H1504" s="53"/>
      <c r="I1504" s="55"/>
      <c r="J1504" s="41"/>
      <c r="K1504" s="41"/>
      <c r="L1504" s="56"/>
      <c r="M1504" s="41"/>
      <c r="N1504" s="41"/>
      <c r="O1504" s="41"/>
      <c r="P1504" s="41"/>
      <c r="Q1504" s="53"/>
      <c r="R1504" s="41"/>
      <c r="S1504" s="41"/>
      <c r="T1504" s="57"/>
      <c r="U1504" s="41"/>
      <c r="V1504" s="41"/>
      <c r="W1504" s="56"/>
      <c r="X1504" s="41"/>
      <c r="Y1504" s="58"/>
      <c r="Z1504" s="41"/>
      <c r="AA1504" s="41"/>
      <c r="AB1504" s="171" t="str" cm="1">
        <f t="array" ref="AB1504">IFERROR(IF(COUNTA('Detailed Inventory'!$B1504:$AA1504)=0,"",IF(AND($B1504="",$C1504=""),"Error: Missing Response in Column B or C",IF(OR($E1504="",$Q1504=""),"Error: Missing Response in Column E or Q",INDEX(SL_Class[Entire SL Classification],MATCH(SUMIFS(SL_Class[Unique ID],SL_Class[UpSys SL Material],I1504,SL_Class[UpSys Ever Previously Lead],H1504,SL_Class[DownCus SL Material],T1504),SL_Class[Unique ID],0),0)))),"Error: Invalid Column H, I, or T. Check spelling &amp; valid options (see dropdown)")</f>
        <v/>
      </c>
      <c r="AC1504" s="32"/>
      <c r="AD1504" s="31" t="b">
        <f t="shared" si="46"/>
        <v>0</v>
      </c>
      <c r="AE1504" s="31" t="b">
        <f t="shared" si="47"/>
        <v>0</v>
      </c>
    </row>
    <row r="1505" spans="1:31" ht="50.15" customHeight="1" x14ac:dyDescent="0.35">
      <c r="A1505" s="100">
        <v>1500</v>
      </c>
      <c r="B1505" s="53"/>
      <c r="C1505" s="41"/>
      <c r="D1505" s="54"/>
      <c r="E1505" s="53"/>
      <c r="F1505" s="41"/>
      <c r="G1505" s="41"/>
      <c r="H1505" s="53"/>
      <c r="I1505" s="55"/>
      <c r="J1505" s="41"/>
      <c r="K1505" s="41"/>
      <c r="L1505" s="56"/>
      <c r="M1505" s="41"/>
      <c r="N1505" s="41"/>
      <c r="O1505" s="41"/>
      <c r="P1505" s="41"/>
      <c r="Q1505" s="53"/>
      <c r="R1505" s="41"/>
      <c r="S1505" s="41"/>
      <c r="T1505" s="57"/>
      <c r="U1505" s="41"/>
      <c r="V1505" s="41"/>
      <c r="W1505" s="56"/>
      <c r="X1505" s="41"/>
      <c r="Y1505" s="58"/>
      <c r="Z1505" s="41"/>
      <c r="AA1505" s="41"/>
      <c r="AB1505" s="171" t="str" cm="1">
        <f t="array" ref="AB1505">IFERROR(IF(COUNTA('Detailed Inventory'!$B1505:$AA1505)=0,"",IF(AND($B1505="",$C1505=""),"Error: Missing Response in Column B or C",IF(OR($E1505="",$Q1505=""),"Error: Missing Response in Column E or Q",INDEX(SL_Class[Entire SL Classification],MATCH(SUMIFS(SL_Class[Unique ID],SL_Class[UpSys SL Material],I1505,SL_Class[UpSys Ever Previously Lead],H1505,SL_Class[DownCus SL Material],T1505),SL_Class[Unique ID],0),0)))),"Error: Invalid Column H, I, or T. Check spelling &amp; valid options (see dropdown)")</f>
        <v/>
      </c>
      <c r="AC1505" s="32"/>
      <c r="AD1505" s="31" t="b">
        <f t="shared" si="46"/>
        <v>0</v>
      </c>
      <c r="AE1505" s="31" t="b">
        <f t="shared" si="47"/>
        <v>0</v>
      </c>
    </row>
    <row r="1506" spans="1:31" ht="50.15" customHeight="1" x14ac:dyDescent="0.35">
      <c r="A1506" s="101">
        <v>1501</v>
      </c>
      <c r="B1506" s="53"/>
      <c r="C1506" s="41"/>
      <c r="D1506" s="54"/>
      <c r="E1506" s="53"/>
      <c r="F1506" s="41"/>
      <c r="G1506" s="41"/>
      <c r="H1506" s="53"/>
      <c r="I1506" s="55"/>
      <c r="J1506" s="41"/>
      <c r="K1506" s="41"/>
      <c r="L1506" s="56"/>
      <c r="M1506" s="41"/>
      <c r="N1506" s="41"/>
      <c r="O1506" s="41"/>
      <c r="P1506" s="41"/>
      <c r="Q1506" s="53"/>
      <c r="R1506" s="41"/>
      <c r="S1506" s="41"/>
      <c r="T1506" s="57"/>
      <c r="U1506" s="41"/>
      <c r="V1506" s="41"/>
      <c r="W1506" s="56"/>
      <c r="X1506" s="41"/>
      <c r="Y1506" s="58"/>
      <c r="Z1506" s="41"/>
      <c r="AA1506" s="41"/>
      <c r="AB1506" s="171" t="str" cm="1">
        <f t="array" ref="AB1506">IFERROR(IF(COUNTA('Detailed Inventory'!$B1506:$AA1506)=0,"",IF(AND($B1506="",$C1506=""),"Error: Missing Response in Column B or C",IF(OR($E1506="",$Q1506=""),"Error: Missing Response in Column E or Q",INDEX(SL_Class[Entire SL Classification],MATCH(SUMIFS(SL_Class[Unique ID],SL_Class[UpSys SL Material],I1506,SL_Class[UpSys Ever Previously Lead],H1506,SL_Class[DownCus SL Material],T1506),SL_Class[Unique ID],0),0)))),"Error: Invalid Column H, I, or T. Check spelling &amp; valid options (see dropdown)")</f>
        <v/>
      </c>
      <c r="AC1506" s="32"/>
      <c r="AD1506" s="31" t="b">
        <f t="shared" si="46"/>
        <v>0</v>
      </c>
      <c r="AE1506" s="31" t="b">
        <f t="shared" si="47"/>
        <v>0</v>
      </c>
    </row>
    <row r="1507" spans="1:31" ht="50.15" customHeight="1" x14ac:dyDescent="0.35">
      <c r="A1507" s="100">
        <v>1502</v>
      </c>
      <c r="B1507" s="53"/>
      <c r="C1507" s="41"/>
      <c r="D1507" s="54"/>
      <c r="E1507" s="53"/>
      <c r="F1507" s="41"/>
      <c r="G1507" s="41"/>
      <c r="H1507" s="53"/>
      <c r="I1507" s="55"/>
      <c r="J1507" s="41"/>
      <c r="K1507" s="41"/>
      <c r="L1507" s="56"/>
      <c r="M1507" s="41"/>
      <c r="N1507" s="41"/>
      <c r="O1507" s="41"/>
      <c r="P1507" s="41"/>
      <c r="Q1507" s="53"/>
      <c r="R1507" s="41"/>
      <c r="S1507" s="41"/>
      <c r="T1507" s="57"/>
      <c r="U1507" s="41"/>
      <c r="V1507" s="41"/>
      <c r="W1507" s="56"/>
      <c r="X1507" s="41"/>
      <c r="Y1507" s="58"/>
      <c r="Z1507" s="41"/>
      <c r="AA1507" s="41"/>
      <c r="AB1507" s="171" t="str" cm="1">
        <f t="array" ref="AB1507">IFERROR(IF(COUNTA('Detailed Inventory'!$B1507:$AA1507)=0,"",IF(AND($B1507="",$C1507=""),"Error: Missing Response in Column B or C",IF(OR($E1507="",$Q1507=""),"Error: Missing Response in Column E or Q",INDEX(SL_Class[Entire SL Classification],MATCH(SUMIFS(SL_Class[Unique ID],SL_Class[UpSys SL Material],I1507,SL_Class[UpSys Ever Previously Lead],H1507,SL_Class[DownCus SL Material],T1507),SL_Class[Unique ID],0),0)))),"Error: Invalid Column H, I, or T. Check spelling &amp; valid options (see dropdown)")</f>
        <v/>
      </c>
      <c r="AC1507" s="32"/>
      <c r="AD1507" s="31" t="b">
        <f t="shared" si="46"/>
        <v>0</v>
      </c>
      <c r="AE1507" s="31" t="b">
        <f t="shared" si="47"/>
        <v>0</v>
      </c>
    </row>
    <row r="1508" spans="1:31" ht="50.15" customHeight="1" x14ac:dyDescent="0.35">
      <c r="A1508" s="101">
        <v>1503</v>
      </c>
      <c r="B1508" s="53"/>
      <c r="C1508" s="41"/>
      <c r="D1508" s="54"/>
      <c r="E1508" s="53"/>
      <c r="F1508" s="41"/>
      <c r="G1508" s="41"/>
      <c r="H1508" s="53"/>
      <c r="I1508" s="55"/>
      <c r="J1508" s="41"/>
      <c r="K1508" s="41"/>
      <c r="L1508" s="56"/>
      <c r="M1508" s="41"/>
      <c r="N1508" s="41"/>
      <c r="O1508" s="41"/>
      <c r="P1508" s="41"/>
      <c r="Q1508" s="53"/>
      <c r="R1508" s="41"/>
      <c r="S1508" s="41"/>
      <c r="T1508" s="57"/>
      <c r="U1508" s="41"/>
      <c r="V1508" s="41"/>
      <c r="W1508" s="56"/>
      <c r="X1508" s="41"/>
      <c r="Y1508" s="58"/>
      <c r="Z1508" s="41"/>
      <c r="AA1508" s="41"/>
      <c r="AB1508" s="171" t="str" cm="1">
        <f t="array" ref="AB1508">IFERROR(IF(COUNTA('Detailed Inventory'!$B1508:$AA1508)=0,"",IF(AND($B1508="",$C1508=""),"Error: Missing Response in Column B or C",IF(OR($E1508="",$Q1508=""),"Error: Missing Response in Column E or Q",INDEX(SL_Class[Entire SL Classification],MATCH(SUMIFS(SL_Class[Unique ID],SL_Class[UpSys SL Material],I1508,SL_Class[UpSys Ever Previously Lead],H1508,SL_Class[DownCus SL Material],T1508),SL_Class[Unique ID],0),0)))),"Error: Invalid Column H, I, or T. Check spelling &amp; valid options (see dropdown)")</f>
        <v/>
      </c>
      <c r="AC1508" s="32"/>
      <c r="AD1508" s="31" t="b">
        <f t="shared" si="46"/>
        <v>0</v>
      </c>
      <c r="AE1508" s="31" t="b">
        <f t="shared" si="47"/>
        <v>0</v>
      </c>
    </row>
    <row r="1509" spans="1:31" ht="50.15" customHeight="1" x14ac:dyDescent="0.35">
      <c r="A1509" s="100">
        <v>1504</v>
      </c>
      <c r="B1509" s="53"/>
      <c r="C1509" s="41"/>
      <c r="D1509" s="54"/>
      <c r="E1509" s="53"/>
      <c r="F1509" s="41"/>
      <c r="G1509" s="41"/>
      <c r="H1509" s="53"/>
      <c r="I1509" s="55"/>
      <c r="J1509" s="41"/>
      <c r="K1509" s="41"/>
      <c r="L1509" s="56"/>
      <c r="M1509" s="41"/>
      <c r="N1509" s="41"/>
      <c r="O1509" s="41"/>
      <c r="P1509" s="41"/>
      <c r="Q1509" s="53"/>
      <c r="R1509" s="41"/>
      <c r="S1509" s="41"/>
      <c r="T1509" s="57"/>
      <c r="U1509" s="41"/>
      <c r="V1509" s="41"/>
      <c r="W1509" s="56"/>
      <c r="X1509" s="41"/>
      <c r="Y1509" s="58"/>
      <c r="Z1509" s="41"/>
      <c r="AA1509" s="41"/>
      <c r="AB1509" s="171" t="str" cm="1">
        <f t="array" ref="AB1509">IFERROR(IF(COUNTA('Detailed Inventory'!$B1509:$AA1509)=0,"",IF(AND($B1509="",$C1509=""),"Error: Missing Response in Column B or C",IF(OR($E1509="",$Q1509=""),"Error: Missing Response in Column E or Q",INDEX(SL_Class[Entire SL Classification],MATCH(SUMIFS(SL_Class[Unique ID],SL_Class[UpSys SL Material],I1509,SL_Class[UpSys Ever Previously Lead],H1509,SL_Class[DownCus SL Material],T1509),SL_Class[Unique ID],0),0)))),"Error: Invalid Column H, I, or T. Check spelling &amp; valid options (see dropdown)")</f>
        <v/>
      </c>
      <c r="AC1509" s="32"/>
      <c r="AD1509" s="31" t="b">
        <f t="shared" si="46"/>
        <v>0</v>
      </c>
      <c r="AE1509" s="31" t="b">
        <f t="shared" si="47"/>
        <v>0</v>
      </c>
    </row>
    <row r="1510" spans="1:31" ht="50.15" customHeight="1" x14ac:dyDescent="0.35">
      <c r="A1510" s="101">
        <v>1505</v>
      </c>
      <c r="B1510" s="53"/>
      <c r="C1510" s="41"/>
      <c r="D1510" s="54"/>
      <c r="E1510" s="53"/>
      <c r="F1510" s="41"/>
      <c r="G1510" s="41"/>
      <c r="H1510" s="53"/>
      <c r="I1510" s="55"/>
      <c r="J1510" s="41"/>
      <c r="K1510" s="41"/>
      <c r="L1510" s="56"/>
      <c r="M1510" s="41"/>
      <c r="N1510" s="41"/>
      <c r="O1510" s="41"/>
      <c r="P1510" s="41"/>
      <c r="Q1510" s="53"/>
      <c r="R1510" s="41"/>
      <c r="S1510" s="41"/>
      <c r="T1510" s="57"/>
      <c r="U1510" s="41"/>
      <c r="V1510" s="41"/>
      <c r="W1510" s="56"/>
      <c r="X1510" s="41"/>
      <c r="Y1510" s="58"/>
      <c r="Z1510" s="41"/>
      <c r="AA1510" s="41"/>
      <c r="AB1510" s="171" t="str" cm="1">
        <f t="array" ref="AB1510">IFERROR(IF(COUNTA('Detailed Inventory'!$B1510:$AA1510)=0,"",IF(AND($B1510="",$C1510=""),"Error: Missing Response in Column B or C",IF(OR($E1510="",$Q1510=""),"Error: Missing Response in Column E or Q",INDEX(SL_Class[Entire SL Classification],MATCH(SUMIFS(SL_Class[Unique ID],SL_Class[UpSys SL Material],I1510,SL_Class[UpSys Ever Previously Lead],H1510,SL_Class[DownCus SL Material],T1510),SL_Class[Unique ID],0),0)))),"Error: Invalid Column H, I, or T. Check spelling &amp; valid options (see dropdown)")</f>
        <v/>
      </c>
      <c r="AC1510" s="32"/>
      <c r="AD1510" s="31" t="b">
        <f t="shared" si="46"/>
        <v>0</v>
      </c>
      <c r="AE1510" s="31" t="b">
        <f t="shared" si="47"/>
        <v>0</v>
      </c>
    </row>
    <row r="1511" spans="1:31" ht="50.15" customHeight="1" x14ac:dyDescent="0.35">
      <c r="A1511" s="100">
        <v>1506</v>
      </c>
      <c r="B1511" s="53"/>
      <c r="C1511" s="41"/>
      <c r="D1511" s="54"/>
      <c r="E1511" s="53"/>
      <c r="F1511" s="41"/>
      <c r="G1511" s="41"/>
      <c r="H1511" s="53"/>
      <c r="I1511" s="55"/>
      <c r="J1511" s="41"/>
      <c r="K1511" s="41"/>
      <c r="L1511" s="56"/>
      <c r="M1511" s="41"/>
      <c r="N1511" s="41"/>
      <c r="O1511" s="41"/>
      <c r="P1511" s="41"/>
      <c r="Q1511" s="53"/>
      <c r="R1511" s="41"/>
      <c r="S1511" s="41"/>
      <c r="T1511" s="57"/>
      <c r="U1511" s="41"/>
      <c r="V1511" s="41"/>
      <c r="W1511" s="56"/>
      <c r="X1511" s="41"/>
      <c r="Y1511" s="58"/>
      <c r="Z1511" s="41"/>
      <c r="AA1511" s="41"/>
      <c r="AB1511" s="171" t="str" cm="1">
        <f t="array" ref="AB1511">IFERROR(IF(COUNTA('Detailed Inventory'!$B1511:$AA1511)=0,"",IF(AND($B1511="",$C1511=""),"Error: Missing Response in Column B or C",IF(OR($E1511="",$Q1511=""),"Error: Missing Response in Column E or Q",INDEX(SL_Class[Entire SL Classification],MATCH(SUMIFS(SL_Class[Unique ID],SL_Class[UpSys SL Material],I1511,SL_Class[UpSys Ever Previously Lead],H1511,SL_Class[DownCus SL Material],T1511),SL_Class[Unique ID],0),0)))),"Error: Invalid Column H, I, or T. Check spelling &amp; valid options (see dropdown)")</f>
        <v/>
      </c>
      <c r="AC1511" s="32"/>
      <c r="AD1511" s="31" t="b">
        <f t="shared" si="46"/>
        <v>0</v>
      </c>
      <c r="AE1511" s="31" t="b">
        <f t="shared" si="47"/>
        <v>0</v>
      </c>
    </row>
    <row r="1512" spans="1:31" ht="50.15" customHeight="1" x14ac:dyDescent="0.35">
      <c r="A1512" s="101">
        <v>1507</v>
      </c>
      <c r="B1512" s="53"/>
      <c r="C1512" s="41"/>
      <c r="D1512" s="54"/>
      <c r="E1512" s="53"/>
      <c r="F1512" s="41"/>
      <c r="G1512" s="41"/>
      <c r="H1512" s="53"/>
      <c r="I1512" s="55"/>
      <c r="J1512" s="41"/>
      <c r="K1512" s="41"/>
      <c r="L1512" s="56"/>
      <c r="M1512" s="41"/>
      <c r="N1512" s="41"/>
      <c r="O1512" s="41"/>
      <c r="P1512" s="41"/>
      <c r="Q1512" s="53"/>
      <c r="R1512" s="41"/>
      <c r="S1512" s="41"/>
      <c r="T1512" s="57"/>
      <c r="U1512" s="41"/>
      <c r="V1512" s="41"/>
      <c r="W1512" s="56"/>
      <c r="X1512" s="41"/>
      <c r="Y1512" s="58"/>
      <c r="Z1512" s="41"/>
      <c r="AA1512" s="41"/>
      <c r="AB1512" s="171" t="str" cm="1">
        <f t="array" ref="AB1512">IFERROR(IF(COUNTA('Detailed Inventory'!$B1512:$AA1512)=0,"",IF(AND($B1512="",$C1512=""),"Error: Missing Response in Column B or C",IF(OR($E1512="",$Q1512=""),"Error: Missing Response in Column E or Q",INDEX(SL_Class[Entire SL Classification],MATCH(SUMIFS(SL_Class[Unique ID],SL_Class[UpSys SL Material],I1512,SL_Class[UpSys Ever Previously Lead],H1512,SL_Class[DownCus SL Material],T1512),SL_Class[Unique ID],0),0)))),"Error: Invalid Column H, I, or T. Check spelling &amp; valid options (see dropdown)")</f>
        <v/>
      </c>
      <c r="AC1512" s="32"/>
      <c r="AD1512" s="31" t="b">
        <f t="shared" si="46"/>
        <v>0</v>
      </c>
      <c r="AE1512" s="31" t="b">
        <f t="shared" si="47"/>
        <v>0</v>
      </c>
    </row>
    <row r="1513" spans="1:31" ht="50.15" customHeight="1" x14ac:dyDescent="0.35">
      <c r="A1513" s="100">
        <v>1508</v>
      </c>
      <c r="B1513" s="53"/>
      <c r="C1513" s="41"/>
      <c r="D1513" s="54"/>
      <c r="E1513" s="53"/>
      <c r="F1513" s="41"/>
      <c r="G1513" s="41"/>
      <c r="H1513" s="53"/>
      <c r="I1513" s="55"/>
      <c r="J1513" s="41"/>
      <c r="K1513" s="41"/>
      <c r="L1513" s="56"/>
      <c r="M1513" s="41"/>
      <c r="N1513" s="41"/>
      <c r="O1513" s="41"/>
      <c r="P1513" s="41"/>
      <c r="Q1513" s="53"/>
      <c r="R1513" s="41"/>
      <c r="S1513" s="41"/>
      <c r="T1513" s="57"/>
      <c r="U1513" s="41"/>
      <c r="V1513" s="41"/>
      <c r="W1513" s="56"/>
      <c r="X1513" s="41"/>
      <c r="Y1513" s="58"/>
      <c r="Z1513" s="41"/>
      <c r="AA1513" s="41"/>
      <c r="AB1513" s="171" t="str" cm="1">
        <f t="array" ref="AB1513">IFERROR(IF(COUNTA('Detailed Inventory'!$B1513:$AA1513)=0,"",IF(AND($B1513="",$C1513=""),"Error: Missing Response in Column B or C",IF(OR($E1513="",$Q1513=""),"Error: Missing Response in Column E or Q",INDEX(SL_Class[Entire SL Classification],MATCH(SUMIFS(SL_Class[Unique ID],SL_Class[UpSys SL Material],I1513,SL_Class[UpSys Ever Previously Lead],H1513,SL_Class[DownCus SL Material],T1513),SL_Class[Unique ID],0),0)))),"Error: Invalid Column H, I, or T. Check spelling &amp; valid options (see dropdown)")</f>
        <v/>
      </c>
      <c r="AC1513" s="32"/>
      <c r="AD1513" s="31" t="b">
        <f t="shared" si="46"/>
        <v>0</v>
      </c>
      <c r="AE1513" s="31" t="b">
        <f t="shared" si="47"/>
        <v>0</v>
      </c>
    </row>
    <row r="1514" spans="1:31" ht="50.15" customHeight="1" x14ac:dyDescent="0.35">
      <c r="A1514" s="101">
        <v>1509</v>
      </c>
      <c r="B1514" s="53"/>
      <c r="C1514" s="41"/>
      <c r="D1514" s="54"/>
      <c r="E1514" s="53"/>
      <c r="F1514" s="41"/>
      <c r="G1514" s="41"/>
      <c r="H1514" s="53"/>
      <c r="I1514" s="55"/>
      <c r="J1514" s="41"/>
      <c r="K1514" s="41"/>
      <c r="L1514" s="56"/>
      <c r="M1514" s="41"/>
      <c r="N1514" s="41"/>
      <c r="O1514" s="41"/>
      <c r="P1514" s="41"/>
      <c r="Q1514" s="53"/>
      <c r="R1514" s="41"/>
      <c r="S1514" s="41"/>
      <c r="T1514" s="57"/>
      <c r="U1514" s="41"/>
      <c r="V1514" s="41"/>
      <c r="W1514" s="56"/>
      <c r="X1514" s="41"/>
      <c r="Y1514" s="58"/>
      <c r="Z1514" s="41"/>
      <c r="AA1514" s="41"/>
      <c r="AB1514" s="171" t="str" cm="1">
        <f t="array" ref="AB1514">IFERROR(IF(COUNTA('Detailed Inventory'!$B1514:$AA1514)=0,"",IF(AND($B1514="",$C1514=""),"Error: Missing Response in Column B or C",IF(OR($E1514="",$Q1514=""),"Error: Missing Response in Column E or Q",INDEX(SL_Class[Entire SL Classification],MATCH(SUMIFS(SL_Class[Unique ID],SL_Class[UpSys SL Material],I1514,SL_Class[UpSys Ever Previously Lead],H1514,SL_Class[DownCus SL Material],T1514),SL_Class[Unique ID],0),0)))),"Error: Invalid Column H, I, or T. Check spelling &amp; valid options (see dropdown)")</f>
        <v/>
      </c>
      <c r="AC1514" s="32"/>
      <c r="AD1514" s="31" t="b">
        <f t="shared" si="46"/>
        <v>0</v>
      </c>
      <c r="AE1514" s="31" t="b">
        <f t="shared" si="47"/>
        <v>0</v>
      </c>
    </row>
    <row r="1515" spans="1:31" ht="50.15" customHeight="1" x14ac:dyDescent="0.35">
      <c r="A1515" s="100">
        <v>1510</v>
      </c>
      <c r="B1515" s="53"/>
      <c r="C1515" s="41"/>
      <c r="D1515" s="54"/>
      <c r="E1515" s="53"/>
      <c r="F1515" s="41"/>
      <c r="G1515" s="41"/>
      <c r="H1515" s="53"/>
      <c r="I1515" s="55"/>
      <c r="J1515" s="41"/>
      <c r="K1515" s="41"/>
      <c r="L1515" s="56"/>
      <c r="M1515" s="41"/>
      <c r="N1515" s="41"/>
      <c r="O1515" s="41"/>
      <c r="P1515" s="41"/>
      <c r="Q1515" s="53"/>
      <c r="R1515" s="41"/>
      <c r="S1515" s="41"/>
      <c r="T1515" s="57"/>
      <c r="U1515" s="41"/>
      <c r="V1515" s="41"/>
      <c r="W1515" s="56"/>
      <c r="X1515" s="41"/>
      <c r="Y1515" s="58"/>
      <c r="Z1515" s="41"/>
      <c r="AA1515" s="41"/>
      <c r="AB1515" s="171" t="str" cm="1">
        <f t="array" ref="AB1515">IFERROR(IF(COUNTA('Detailed Inventory'!$B1515:$AA1515)=0,"",IF(AND($B1515="",$C1515=""),"Error: Missing Response in Column B or C",IF(OR($E1515="",$Q1515=""),"Error: Missing Response in Column E or Q",INDEX(SL_Class[Entire SL Classification],MATCH(SUMIFS(SL_Class[Unique ID],SL_Class[UpSys SL Material],I1515,SL_Class[UpSys Ever Previously Lead],H1515,SL_Class[DownCus SL Material],T1515),SL_Class[Unique ID],0),0)))),"Error: Invalid Column H, I, or T. Check spelling &amp; valid options (see dropdown)")</f>
        <v/>
      </c>
      <c r="AC1515" s="32"/>
      <c r="AD1515" s="31" t="b">
        <f t="shared" si="46"/>
        <v>0</v>
      </c>
      <c r="AE1515" s="31" t="b">
        <f t="shared" si="47"/>
        <v>0</v>
      </c>
    </row>
    <row r="1516" spans="1:31" ht="50.15" customHeight="1" x14ac:dyDescent="0.35">
      <c r="A1516" s="101">
        <v>1511</v>
      </c>
      <c r="B1516" s="53"/>
      <c r="C1516" s="41"/>
      <c r="D1516" s="54"/>
      <c r="E1516" s="53"/>
      <c r="F1516" s="41"/>
      <c r="G1516" s="41"/>
      <c r="H1516" s="53"/>
      <c r="I1516" s="55"/>
      <c r="J1516" s="41"/>
      <c r="K1516" s="41"/>
      <c r="L1516" s="56"/>
      <c r="M1516" s="41"/>
      <c r="N1516" s="41"/>
      <c r="O1516" s="41"/>
      <c r="P1516" s="41"/>
      <c r="Q1516" s="53"/>
      <c r="R1516" s="41"/>
      <c r="S1516" s="41"/>
      <c r="T1516" s="57"/>
      <c r="U1516" s="41"/>
      <c r="V1516" s="41"/>
      <c r="W1516" s="56"/>
      <c r="X1516" s="41"/>
      <c r="Y1516" s="58"/>
      <c r="Z1516" s="41"/>
      <c r="AA1516" s="41"/>
      <c r="AB1516" s="171" t="str" cm="1">
        <f t="array" ref="AB1516">IFERROR(IF(COUNTA('Detailed Inventory'!$B1516:$AA1516)=0,"",IF(AND($B1516="",$C1516=""),"Error: Missing Response in Column B or C",IF(OR($E1516="",$Q1516=""),"Error: Missing Response in Column E or Q",INDEX(SL_Class[Entire SL Classification],MATCH(SUMIFS(SL_Class[Unique ID],SL_Class[UpSys SL Material],I1516,SL_Class[UpSys Ever Previously Lead],H1516,SL_Class[DownCus SL Material],T1516),SL_Class[Unique ID],0),0)))),"Error: Invalid Column H, I, or T. Check spelling &amp; valid options (see dropdown)")</f>
        <v/>
      </c>
      <c r="AC1516" s="32"/>
      <c r="AD1516" s="31" t="b">
        <f t="shared" si="46"/>
        <v>0</v>
      </c>
      <c r="AE1516" s="31" t="b">
        <f t="shared" si="47"/>
        <v>0</v>
      </c>
    </row>
    <row r="1517" spans="1:31" ht="50.15" customHeight="1" x14ac:dyDescent="0.35">
      <c r="A1517" s="100">
        <v>1512</v>
      </c>
      <c r="B1517" s="53"/>
      <c r="C1517" s="41"/>
      <c r="D1517" s="54"/>
      <c r="E1517" s="53"/>
      <c r="F1517" s="41"/>
      <c r="G1517" s="41"/>
      <c r="H1517" s="53"/>
      <c r="I1517" s="55"/>
      <c r="J1517" s="41"/>
      <c r="K1517" s="41"/>
      <c r="L1517" s="56"/>
      <c r="M1517" s="41"/>
      <c r="N1517" s="41"/>
      <c r="O1517" s="41"/>
      <c r="P1517" s="41"/>
      <c r="Q1517" s="53"/>
      <c r="R1517" s="41"/>
      <c r="S1517" s="41"/>
      <c r="T1517" s="57"/>
      <c r="U1517" s="41"/>
      <c r="V1517" s="41"/>
      <c r="W1517" s="56"/>
      <c r="X1517" s="41"/>
      <c r="Y1517" s="58"/>
      <c r="Z1517" s="41"/>
      <c r="AA1517" s="41"/>
      <c r="AB1517" s="171" t="str" cm="1">
        <f t="array" ref="AB1517">IFERROR(IF(COUNTA('Detailed Inventory'!$B1517:$AA1517)=0,"",IF(AND($B1517="",$C1517=""),"Error: Missing Response in Column B or C",IF(OR($E1517="",$Q1517=""),"Error: Missing Response in Column E or Q",INDEX(SL_Class[Entire SL Classification],MATCH(SUMIFS(SL_Class[Unique ID],SL_Class[UpSys SL Material],I1517,SL_Class[UpSys Ever Previously Lead],H1517,SL_Class[DownCus SL Material],T1517),SL_Class[Unique ID],0),0)))),"Error: Invalid Column H, I, or T. Check spelling &amp; valid options (see dropdown)")</f>
        <v/>
      </c>
      <c r="AC1517" s="32"/>
      <c r="AD1517" s="31" t="b">
        <f t="shared" si="46"/>
        <v>0</v>
      </c>
      <c r="AE1517" s="31" t="b">
        <f t="shared" si="47"/>
        <v>0</v>
      </c>
    </row>
    <row r="1518" spans="1:31" ht="50.15" customHeight="1" x14ac:dyDescent="0.35">
      <c r="A1518" s="101">
        <v>1513</v>
      </c>
      <c r="B1518" s="53"/>
      <c r="C1518" s="41"/>
      <c r="D1518" s="54"/>
      <c r="E1518" s="53"/>
      <c r="F1518" s="41"/>
      <c r="G1518" s="41"/>
      <c r="H1518" s="53"/>
      <c r="I1518" s="55"/>
      <c r="J1518" s="41"/>
      <c r="K1518" s="41"/>
      <c r="L1518" s="56"/>
      <c r="M1518" s="41"/>
      <c r="N1518" s="41"/>
      <c r="O1518" s="41"/>
      <c r="P1518" s="41"/>
      <c r="Q1518" s="53"/>
      <c r="R1518" s="41"/>
      <c r="S1518" s="41"/>
      <c r="T1518" s="57"/>
      <c r="U1518" s="41"/>
      <c r="V1518" s="41"/>
      <c r="W1518" s="56"/>
      <c r="X1518" s="41"/>
      <c r="Y1518" s="58"/>
      <c r="Z1518" s="41"/>
      <c r="AA1518" s="41"/>
      <c r="AB1518" s="171" t="str" cm="1">
        <f t="array" ref="AB1518">IFERROR(IF(COUNTA('Detailed Inventory'!$B1518:$AA1518)=0,"",IF(AND($B1518="",$C1518=""),"Error: Missing Response in Column B or C",IF(OR($E1518="",$Q1518=""),"Error: Missing Response in Column E or Q",INDEX(SL_Class[Entire SL Classification],MATCH(SUMIFS(SL_Class[Unique ID],SL_Class[UpSys SL Material],I1518,SL_Class[UpSys Ever Previously Lead],H1518,SL_Class[DownCus SL Material],T1518),SL_Class[Unique ID],0),0)))),"Error: Invalid Column H, I, or T. Check spelling &amp; valid options (see dropdown)")</f>
        <v/>
      </c>
      <c r="AC1518" s="32"/>
      <c r="AD1518" s="31" t="b">
        <f t="shared" si="46"/>
        <v>0</v>
      </c>
      <c r="AE1518" s="31" t="b">
        <f t="shared" si="47"/>
        <v>0</v>
      </c>
    </row>
    <row r="1519" spans="1:31" ht="50.15" customHeight="1" x14ac:dyDescent="0.35">
      <c r="A1519" s="100">
        <v>1514</v>
      </c>
      <c r="B1519" s="53"/>
      <c r="C1519" s="41"/>
      <c r="D1519" s="54"/>
      <c r="E1519" s="53"/>
      <c r="F1519" s="41"/>
      <c r="G1519" s="41"/>
      <c r="H1519" s="53"/>
      <c r="I1519" s="55"/>
      <c r="J1519" s="41"/>
      <c r="K1519" s="41"/>
      <c r="L1519" s="56"/>
      <c r="M1519" s="41"/>
      <c r="N1519" s="41"/>
      <c r="O1519" s="41"/>
      <c r="P1519" s="41"/>
      <c r="Q1519" s="53"/>
      <c r="R1519" s="41"/>
      <c r="S1519" s="41"/>
      <c r="T1519" s="57"/>
      <c r="U1519" s="41"/>
      <c r="V1519" s="41"/>
      <c r="W1519" s="56"/>
      <c r="X1519" s="41"/>
      <c r="Y1519" s="58"/>
      <c r="Z1519" s="41"/>
      <c r="AA1519" s="41"/>
      <c r="AB1519" s="171" t="str" cm="1">
        <f t="array" ref="AB1519">IFERROR(IF(COUNTA('Detailed Inventory'!$B1519:$AA1519)=0,"",IF(AND($B1519="",$C1519=""),"Error: Missing Response in Column B or C",IF(OR($E1519="",$Q1519=""),"Error: Missing Response in Column E or Q",INDEX(SL_Class[Entire SL Classification],MATCH(SUMIFS(SL_Class[Unique ID],SL_Class[UpSys SL Material],I1519,SL_Class[UpSys Ever Previously Lead],H1519,SL_Class[DownCus SL Material],T1519),SL_Class[Unique ID],0),0)))),"Error: Invalid Column H, I, or T. Check spelling &amp; valid options (see dropdown)")</f>
        <v/>
      </c>
      <c r="AC1519" s="32"/>
      <c r="AD1519" s="31" t="b">
        <f t="shared" si="46"/>
        <v>0</v>
      </c>
      <c r="AE1519" s="31" t="b">
        <f t="shared" si="47"/>
        <v>0</v>
      </c>
    </row>
    <row r="1520" spans="1:31" ht="50.15" customHeight="1" x14ac:dyDescent="0.35">
      <c r="A1520" s="101">
        <v>1515</v>
      </c>
      <c r="B1520" s="53"/>
      <c r="C1520" s="41"/>
      <c r="D1520" s="54"/>
      <c r="E1520" s="53"/>
      <c r="F1520" s="41"/>
      <c r="G1520" s="41"/>
      <c r="H1520" s="53"/>
      <c r="I1520" s="55"/>
      <c r="J1520" s="41"/>
      <c r="K1520" s="41"/>
      <c r="L1520" s="56"/>
      <c r="M1520" s="41"/>
      <c r="N1520" s="41"/>
      <c r="O1520" s="41"/>
      <c r="P1520" s="41"/>
      <c r="Q1520" s="53"/>
      <c r="R1520" s="41"/>
      <c r="S1520" s="41"/>
      <c r="T1520" s="57"/>
      <c r="U1520" s="41"/>
      <c r="V1520" s="41"/>
      <c r="W1520" s="56"/>
      <c r="X1520" s="41"/>
      <c r="Y1520" s="58"/>
      <c r="Z1520" s="41"/>
      <c r="AA1520" s="41"/>
      <c r="AB1520" s="171" t="str" cm="1">
        <f t="array" ref="AB1520">IFERROR(IF(COUNTA('Detailed Inventory'!$B1520:$AA1520)=0,"",IF(AND($B1520="",$C1520=""),"Error: Missing Response in Column B or C",IF(OR($E1520="",$Q1520=""),"Error: Missing Response in Column E or Q",INDEX(SL_Class[Entire SL Classification],MATCH(SUMIFS(SL_Class[Unique ID],SL_Class[UpSys SL Material],I1520,SL_Class[UpSys Ever Previously Lead],H1520,SL_Class[DownCus SL Material],T1520),SL_Class[Unique ID],0),0)))),"Error: Invalid Column H, I, or T. Check spelling &amp; valid options (see dropdown)")</f>
        <v/>
      </c>
      <c r="AC1520" s="32"/>
      <c r="AD1520" s="31" t="b">
        <f t="shared" si="46"/>
        <v>0</v>
      </c>
      <c r="AE1520" s="31" t="b">
        <f t="shared" si="47"/>
        <v>0</v>
      </c>
    </row>
    <row r="1521" spans="1:31" ht="50.15" customHeight="1" x14ac:dyDescent="0.35">
      <c r="A1521" s="100">
        <v>1516</v>
      </c>
      <c r="B1521" s="53"/>
      <c r="C1521" s="41"/>
      <c r="D1521" s="54"/>
      <c r="E1521" s="53"/>
      <c r="F1521" s="41"/>
      <c r="G1521" s="41"/>
      <c r="H1521" s="53"/>
      <c r="I1521" s="55"/>
      <c r="J1521" s="41"/>
      <c r="K1521" s="41"/>
      <c r="L1521" s="56"/>
      <c r="M1521" s="41"/>
      <c r="N1521" s="41"/>
      <c r="O1521" s="41"/>
      <c r="P1521" s="41"/>
      <c r="Q1521" s="53"/>
      <c r="R1521" s="41"/>
      <c r="S1521" s="41"/>
      <c r="T1521" s="57"/>
      <c r="U1521" s="41"/>
      <c r="V1521" s="41"/>
      <c r="W1521" s="56"/>
      <c r="X1521" s="41"/>
      <c r="Y1521" s="58"/>
      <c r="Z1521" s="41"/>
      <c r="AA1521" s="41"/>
      <c r="AB1521" s="171" t="str" cm="1">
        <f t="array" ref="AB1521">IFERROR(IF(COUNTA('Detailed Inventory'!$B1521:$AA1521)=0,"",IF(AND($B1521="",$C1521=""),"Error: Missing Response in Column B or C",IF(OR($E1521="",$Q1521=""),"Error: Missing Response in Column E or Q",INDEX(SL_Class[Entire SL Classification],MATCH(SUMIFS(SL_Class[Unique ID],SL_Class[UpSys SL Material],I1521,SL_Class[UpSys Ever Previously Lead],H1521,SL_Class[DownCus SL Material],T1521),SL_Class[Unique ID],0),0)))),"Error: Invalid Column H, I, or T. Check spelling &amp; valid options (see dropdown)")</f>
        <v/>
      </c>
      <c r="AC1521" s="32"/>
      <c r="AD1521" s="31" t="b">
        <f t="shared" si="46"/>
        <v>0</v>
      </c>
      <c r="AE1521" s="31" t="b">
        <f t="shared" si="47"/>
        <v>0</v>
      </c>
    </row>
    <row r="1522" spans="1:31" ht="50.15" customHeight="1" x14ac:dyDescent="0.35">
      <c r="A1522" s="101">
        <v>1517</v>
      </c>
      <c r="B1522" s="53"/>
      <c r="C1522" s="41"/>
      <c r="D1522" s="54"/>
      <c r="E1522" s="53"/>
      <c r="F1522" s="41"/>
      <c r="G1522" s="41"/>
      <c r="H1522" s="53"/>
      <c r="I1522" s="55"/>
      <c r="J1522" s="41"/>
      <c r="K1522" s="41"/>
      <c r="L1522" s="56"/>
      <c r="M1522" s="41"/>
      <c r="N1522" s="41"/>
      <c r="O1522" s="41"/>
      <c r="P1522" s="41"/>
      <c r="Q1522" s="53"/>
      <c r="R1522" s="41"/>
      <c r="S1522" s="41"/>
      <c r="T1522" s="57"/>
      <c r="U1522" s="41"/>
      <c r="V1522" s="41"/>
      <c r="W1522" s="56"/>
      <c r="X1522" s="41"/>
      <c r="Y1522" s="58"/>
      <c r="Z1522" s="41"/>
      <c r="AA1522" s="41"/>
      <c r="AB1522" s="171" t="str" cm="1">
        <f t="array" ref="AB1522">IFERROR(IF(COUNTA('Detailed Inventory'!$B1522:$AA1522)=0,"",IF(AND($B1522="",$C1522=""),"Error: Missing Response in Column B or C",IF(OR($E1522="",$Q1522=""),"Error: Missing Response in Column E or Q",INDEX(SL_Class[Entire SL Classification],MATCH(SUMIFS(SL_Class[Unique ID],SL_Class[UpSys SL Material],I1522,SL_Class[UpSys Ever Previously Lead],H1522,SL_Class[DownCus SL Material],T1522),SL_Class[Unique ID],0),0)))),"Error: Invalid Column H, I, or T. Check spelling &amp; valid options (see dropdown)")</f>
        <v/>
      </c>
      <c r="AC1522" s="32"/>
      <c r="AD1522" s="31" t="b">
        <f t="shared" si="46"/>
        <v>0</v>
      </c>
      <c r="AE1522" s="31" t="b">
        <f t="shared" si="47"/>
        <v>0</v>
      </c>
    </row>
    <row r="1523" spans="1:31" ht="50.15" customHeight="1" x14ac:dyDescent="0.35">
      <c r="A1523" s="100">
        <v>1518</v>
      </c>
      <c r="B1523" s="53"/>
      <c r="C1523" s="41"/>
      <c r="D1523" s="54"/>
      <c r="E1523" s="53"/>
      <c r="F1523" s="41"/>
      <c r="G1523" s="41"/>
      <c r="H1523" s="53"/>
      <c r="I1523" s="55"/>
      <c r="J1523" s="41"/>
      <c r="K1523" s="41"/>
      <c r="L1523" s="56"/>
      <c r="M1523" s="41"/>
      <c r="N1523" s="41"/>
      <c r="O1523" s="41"/>
      <c r="P1523" s="41"/>
      <c r="Q1523" s="53"/>
      <c r="R1523" s="41"/>
      <c r="S1523" s="41"/>
      <c r="T1523" s="57"/>
      <c r="U1523" s="41"/>
      <c r="V1523" s="41"/>
      <c r="W1523" s="56"/>
      <c r="X1523" s="41"/>
      <c r="Y1523" s="58"/>
      <c r="Z1523" s="41"/>
      <c r="AA1523" s="41"/>
      <c r="AB1523" s="171" t="str" cm="1">
        <f t="array" ref="AB1523">IFERROR(IF(COUNTA('Detailed Inventory'!$B1523:$AA1523)=0,"",IF(AND($B1523="",$C1523=""),"Error: Missing Response in Column B or C",IF(OR($E1523="",$Q1523=""),"Error: Missing Response in Column E or Q",INDEX(SL_Class[Entire SL Classification],MATCH(SUMIFS(SL_Class[Unique ID],SL_Class[UpSys SL Material],I1523,SL_Class[UpSys Ever Previously Lead],H1523,SL_Class[DownCus SL Material],T1523),SL_Class[Unique ID],0),0)))),"Error: Invalid Column H, I, or T. Check spelling &amp; valid options (see dropdown)")</f>
        <v/>
      </c>
      <c r="AC1523" s="32"/>
      <c r="AD1523" s="31" t="b">
        <f t="shared" si="46"/>
        <v>0</v>
      </c>
      <c r="AE1523" s="31" t="b">
        <f t="shared" si="47"/>
        <v>0</v>
      </c>
    </row>
    <row r="1524" spans="1:31" ht="50.15" customHeight="1" x14ac:dyDescent="0.35">
      <c r="A1524" s="101">
        <v>1519</v>
      </c>
      <c r="B1524" s="53"/>
      <c r="C1524" s="41"/>
      <c r="D1524" s="54"/>
      <c r="E1524" s="53"/>
      <c r="F1524" s="41"/>
      <c r="G1524" s="41"/>
      <c r="H1524" s="53"/>
      <c r="I1524" s="55"/>
      <c r="J1524" s="41"/>
      <c r="K1524" s="41"/>
      <c r="L1524" s="56"/>
      <c r="M1524" s="41"/>
      <c r="N1524" s="41"/>
      <c r="O1524" s="41"/>
      <c r="P1524" s="41"/>
      <c r="Q1524" s="53"/>
      <c r="R1524" s="41"/>
      <c r="S1524" s="41"/>
      <c r="T1524" s="57"/>
      <c r="U1524" s="41"/>
      <c r="V1524" s="41"/>
      <c r="W1524" s="56"/>
      <c r="X1524" s="41"/>
      <c r="Y1524" s="58"/>
      <c r="Z1524" s="41"/>
      <c r="AA1524" s="41"/>
      <c r="AB1524" s="171" t="str" cm="1">
        <f t="array" ref="AB1524">IFERROR(IF(COUNTA('Detailed Inventory'!$B1524:$AA1524)=0,"",IF(AND($B1524="",$C1524=""),"Error: Missing Response in Column B or C",IF(OR($E1524="",$Q1524=""),"Error: Missing Response in Column E or Q",INDEX(SL_Class[Entire SL Classification],MATCH(SUMIFS(SL_Class[Unique ID],SL_Class[UpSys SL Material],I1524,SL_Class[UpSys Ever Previously Lead],H1524,SL_Class[DownCus SL Material],T1524),SL_Class[Unique ID],0),0)))),"Error: Invalid Column H, I, or T. Check spelling &amp; valid options (see dropdown)")</f>
        <v/>
      </c>
      <c r="AC1524" s="32"/>
      <c r="AD1524" s="31" t="b">
        <f t="shared" si="46"/>
        <v>0</v>
      </c>
      <c r="AE1524" s="31" t="b">
        <f t="shared" si="47"/>
        <v>0</v>
      </c>
    </row>
    <row r="1525" spans="1:31" ht="50.15" customHeight="1" x14ac:dyDescent="0.35">
      <c r="A1525" s="100">
        <v>1520</v>
      </c>
      <c r="B1525" s="53"/>
      <c r="C1525" s="41"/>
      <c r="D1525" s="54"/>
      <c r="E1525" s="53"/>
      <c r="F1525" s="41"/>
      <c r="G1525" s="41"/>
      <c r="H1525" s="53"/>
      <c r="I1525" s="55"/>
      <c r="J1525" s="41"/>
      <c r="K1525" s="41"/>
      <c r="L1525" s="56"/>
      <c r="M1525" s="41"/>
      <c r="N1525" s="41"/>
      <c r="O1525" s="41"/>
      <c r="P1525" s="41"/>
      <c r="Q1525" s="53"/>
      <c r="R1525" s="41"/>
      <c r="S1525" s="41"/>
      <c r="T1525" s="57"/>
      <c r="U1525" s="41"/>
      <c r="V1525" s="41"/>
      <c r="W1525" s="56"/>
      <c r="X1525" s="41"/>
      <c r="Y1525" s="58"/>
      <c r="Z1525" s="41"/>
      <c r="AA1525" s="41"/>
      <c r="AB1525" s="171" t="str" cm="1">
        <f t="array" ref="AB1525">IFERROR(IF(COUNTA('Detailed Inventory'!$B1525:$AA1525)=0,"",IF(AND($B1525="",$C1525=""),"Error: Missing Response in Column B or C",IF(OR($E1525="",$Q1525=""),"Error: Missing Response in Column E or Q",INDEX(SL_Class[Entire SL Classification],MATCH(SUMIFS(SL_Class[Unique ID],SL_Class[UpSys SL Material],I1525,SL_Class[UpSys Ever Previously Lead],H1525,SL_Class[DownCus SL Material],T1525),SL_Class[Unique ID],0),0)))),"Error: Invalid Column H, I, or T. Check spelling &amp; valid options (see dropdown)")</f>
        <v/>
      </c>
      <c r="AC1525" s="32"/>
      <c r="AD1525" s="31" t="b">
        <f t="shared" si="46"/>
        <v>0</v>
      </c>
      <c r="AE1525" s="31" t="b">
        <f t="shared" si="47"/>
        <v>0</v>
      </c>
    </row>
    <row r="1526" spans="1:31" ht="50.15" customHeight="1" x14ac:dyDescent="0.35">
      <c r="A1526" s="101">
        <v>1521</v>
      </c>
      <c r="B1526" s="53"/>
      <c r="C1526" s="41"/>
      <c r="D1526" s="54"/>
      <c r="E1526" s="53"/>
      <c r="F1526" s="41"/>
      <c r="G1526" s="41"/>
      <c r="H1526" s="53"/>
      <c r="I1526" s="55"/>
      <c r="J1526" s="41"/>
      <c r="K1526" s="41"/>
      <c r="L1526" s="56"/>
      <c r="M1526" s="41"/>
      <c r="N1526" s="41"/>
      <c r="O1526" s="41"/>
      <c r="P1526" s="41"/>
      <c r="Q1526" s="53"/>
      <c r="R1526" s="41"/>
      <c r="S1526" s="41"/>
      <c r="T1526" s="57"/>
      <c r="U1526" s="41"/>
      <c r="V1526" s="41"/>
      <c r="W1526" s="56"/>
      <c r="X1526" s="41"/>
      <c r="Y1526" s="58"/>
      <c r="Z1526" s="41"/>
      <c r="AA1526" s="41"/>
      <c r="AB1526" s="171" t="str" cm="1">
        <f t="array" ref="AB1526">IFERROR(IF(COUNTA('Detailed Inventory'!$B1526:$AA1526)=0,"",IF(AND($B1526="",$C1526=""),"Error: Missing Response in Column B or C",IF(OR($E1526="",$Q1526=""),"Error: Missing Response in Column E or Q",INDEX(SL_Class[Entire SL Classification],MATCH(SUMIFS(SL_Class[Unique ID],SL_Class[UpSys SL Material],I1526,SL_Class[UpSys Ever Previously Lead],H1526,SL_Class[DownCus SL Material],T1526),SL_Class[Unique ID],0),0)))),"Error: Invalid Column H, I, or T. Check spelling &amp; valid options (see dropdown)")</f>
        <v/>
      </c>
      <c r="AC1526" s="32"/>
      <c r="AD1526" s="31" t="b">
        <f t="shared" si="46"/>
        <v>0</v>
      </c>
      <c r="AE1526" s="31" t="b">
        <f t="shared" si="47"/>
        <v>0</v>
      </c>
    </row>
    <row r="1527" spans="1:31" ht="50.15" customHeight="1" x14ac:dyDescent="0.35">
      <c r="A1527" s="100">
        <v>1522</v>
      </c>
      <c r="B1527" s="53"/>
      <c r="C1527" s="41"/>
      <c r="D1527" s="54"/>
      <c r="E1527" s="53"/>
      <c r="F1527" s="41"/>
      <c r="G1527" s="41"/>
      <c r="H1527" s="53"/>
      <c r="I1527" s="55"/>
      <c r="J1527" s="41"/>
      <c r="K1527" s="41"/>
      <c r="L1527" s="56"/>
      <c r="M1527" s="41"/>
      <c r="N1527" s="41"/>
      <c r="O1527" s="41"/>
      <c r="P1527" s="41"/>
      <c r="Q1527" s="53"/>
      <c r="R1527" s="41"/>
      <c r="S1527" s="41"/>
      <c r="T1527" s="57"/>
      <c r="U1527" s="41"/>
      <c r="V1527" s="41"/>
      <c r="W1527" s="56"/>
      <c r="X1527" s="41"/>
      <c r="Y1527" s="58"/>
      <c r="Z1527" s="41"/>
      <c r="AA1527" s="41"/>
      <c r="AB1527" s="171" t="str" cm="1">
        <f t="array" ref="AB1527">IFERROR(IF(COUNTA('Detailed Inventory'!$B1527:$AA1527)=0,"",IF(AND($B1527="",$C1527=""),"Error: Missing Response in Column B or C",IF(OR($E1527="",$Q1527=""),"Error: Missing Response in Column E or Q",INDEX(SL_Class[Entire SL Classification],MATCH(SUMIFS(SL_Class[Unique ID],SL_Class[UpSys SL Material],I1527,SL_Class[UpSys Ever Previously Lead],H1527,SL_Class[DownCus SL Material],T1527),SL_Class[Unique ID],0),0)))),"Error: Invalid Column H, I, or T. Check spelling &amp; valid options (see dropdown)")</f>
        <v/>
      </c>
      <c r="AC1527" s="32"/>
      <c r="AD1527" s="31" t="b">
        <f t="shared" si="46"/>
        <v>0</v>
      </c>
      <c r="AE1527" s="31" t="b">
        <f t="shared" si="47"/>
        <v>0</v>
      </c>
    </row>
    <row r="1528" spans="1:31" ht="50.15" customHeight="1" x14ac:dyDescent="0.35">
      <c r="A1528" s="101">
        <v>1523</v>
      </c>
      <c r="B1528" s="53"/>
      <c r="C1528" s="41"/>
      <c r="D1528" s="54"/>
      <c r="E1528" s="53"/>
      <c r="F1528" s="41"/>
      <c r="G1528" s="41"/>
      <c r="H1528" s="53"/>
      <c r="I1528" s="55"/>
      <c r="J1528" s="41"/>
      <c r="K1528" s="41"/>
      <c r="L1528" s="56"/>
      <c r="M1528" s="41"/>
      <c r="N1528" s="41"/>
      <c r="O1528" s="41"/>
      <c r="P1528" s="41"/>
      <c r="Q1528" s="53"/>
      <c r="R1528" s="41"/>
      <c r="S1528" s="41"/>
      <c r="T1528" s="57"/>
      <c r="U1528" s="41"/>
      <c r="V1528" s="41"/>
      <c r="W1528" s="56"/>
      <c r="X1528" s="41"/>
      <c r="Y1528" s="58"/>
      <c r="Z1528" s="41"/>
      <c r="AA1528" s="41"/>
      <c r="AB1528" s="171" t="str" cm="1">
        <f t="array" ref="AB1528">IFERROR(IF(COUNTA('Detailed Inventory'!$B1528:$AA1528)=0,"",IF(AND($B1528="",$C1528=""),"Error: Missing Response in Column B or C",IF(OR($E1528="",$Q1528=""),"Error: Missing Response in Column E or Q",INDEX(SL_Class[Entire SL Classification],MATCH(SUMIFS(SL_Class[Unique ID],SL_Class[UpSys SL Material],I1528,SL_Class[UpSys Ever Previously Lead],H1528,SL_Class[DownCus SL Material],T1528),SL_Class[Unique ID],0),0)))),"Error: Invalid Column H, I, or T. Check spelling &amp; valid options (see dropdown)")</f>
        <v/>
      </c>
      <c r="AC1528" s="32"/>
      <c r="AD1528" s="31" t="b">
        <f t="shared" si="46"/>
        <v>0</v>
      </c>
      <c r="AE1528" s="31" t="b">
        <f t="shared" si="47"/>
        <v>0</v>
      </c>
    </row>
    <row r="1529" spans="1:31" ht="50.15" customHeight="1" x14ac:dyDescent="0.35">
      <c r="A1529" s="100">
        <v>1524</v>
      </c>
      <c r="B1529" s="53"/>
      <c r="C1529" s="41"/>
      <c r="D1529" s="54"/>
      <c r="E1529" s="53"/>
      <c r="F1529" s="41"/>
      <c r="G1529" s="41"/>
      <c r="H1529" s="53"/>
      <c r="I1529" s="55"/>
      <c r="J1529" s="41"/>
      <c r="K1529" s="41"/>
      <c r="L1529" s="56"/>
      <c r="M1529" s="41"/>
      <c r="N1529" s="41"/>
      <c r="O1529" s="41"/>
      <c r="P1529" s="41"/>
      <c r="Q1529" s="53"/>
      <c r="R1529" s="41"/>
      <c r="S1529" s="41"/>
      <c r="T1529" s="57"/>
      <c r="U1529" s="41"/>
      <c r="V1529" s="41"/>
      <c r="W1529" s="56"/>
      <c r="X1529" s="41"/>
      <c r="Y1529" s="58"/>
      <c r="Z1529" s="41"/>
      <c r="AA1529" s="41"/>
      <c r="AB1529" s="171" t="str" cm="1">
        <f t="array" ref="AB1529">IFERROR(IF(COUNTA('Detailed Inventory'!$B1529:$AA1529)=0,"",IF(AND($B1529="",$C1529=""),"Error: Missing Response in Column B or C",IF(OR($E1529="",$Q1529=""),"Error: Missing Response in Column E or Q",INDEX(SL_Class[Entire SL Classification],MATCH(SUMIFS(SL_Class[Unique ID],SL_Class[UpSys SL Material],I1529,SL_Class[UpSys Ever Previously Lead],H1529,SL_Class[DownCus SL Material],T1529),SL_Class[Unique ID],0),0)))),"Error: Invalid Column H, I, or T. Check spelling &amp; valid options (see dropdown)")</f>
        <v/>
      </c>
      <c r="AC1529" s="32"/>
      <c r="AD1529" s="31" t="b">
        <f t="shared" si="46"/>
        <v>0</v>
      </c>
      <c r="AE1529" s="31" t="b">
        <f t="shared" si="47"/>
        <v>0</v>
      </c>
    </row>
    <row r="1530" spans="1:31" ht="50.15" customHeight="1" x14ac:dyDescent="0.35">
      <c r="A1530" s="101">
        <v>1525</v>
      </c>
      <c r="B1530" s="53"/>
      <c r="C1530" s="41"/>
      <c r="D1530" s="54"/>
      <c r="E1530" s="53"/>
      <c r="F1530" s="41"/>
      <c r="G1530" s="41"/>
      <c r="H1530" s="53"/>
      <c r="I1530" s="55"/>
      <c r="J1530" s="41"/>
      <c r="K1530" s="41"/>
      <c r="L1530" s="56"/>
      <c r="M1530" s="41"/>
      <c r="N1530" s="41"/>
      <c r="O1530" s="41"/>
      <c r="P1530" s="41"/>
      <c r="Q1530" s="53"/>
      <c r="R1530" s="41"/>
      <c r="S1530" s="41"/>
      <c r="T1530" s="57"/>
      <c r="U1530" s="41"/>
      <c r="V1530" s="41"/>
      <c r="W1530" s="56"/>
      <c r="X1530" s="41"/>
      <c r="Y1530" s="58"/>
      <c r="Z1530" s="41"/>
      <c r="AA1530" s="41"/>
      <c r="AB1530" s="171" t="str" cm="1">
        <f t="array" ref="AB1530">IFERROR(IF(COUNTA('Detailed Inventory'!$B1530:$AA1530)=0,"",IF(AND($B1530="",$C1530=""),"Error: Missing Response in Column B or C",IF(OR($E1530="",$Q1530=""),"Error: Missing Response in Column E or Q",INDEX(SL_Class[Entire SL Classification],MATCH(SUMIFS(SL_Class[Unique ID],SL_Class[UpSys SL Material],I1530,SL_Class[UpSys Ever Previously Lead],H1530,SL_Class[DownCus SL Material],T1530),SL_Class[Unique ID],0),0)))),"Error: Invalid Column H, I, or T. Check spelling &amp; valid options (see dropdown)")</f>
        <v/>
      </c>
      <c r="AC1530" s="32"/>
      <c r="AD1530" s="31" t="b">
        <f t="shared" si="46"/>
        <v>0</v>
      </c>
      <c r="AE1530" s="31" t="b">
        <f t="shared" si="47"/>
        <v>0</v>
      </c>
    </row>
    <row r="1531" spans="1:31" ht="50.15" customHeight="1" x14ac:dyDescent="0.35">
      <c r="A1531" s="100">
        <v>1526</v>
      </c>
      <c r="B1531" s="53"/>
      <c r="C1531" s="41"/>
      <c r="D1531" s="54"/>
      <c r="E1531" s="53"/>
      <c r="F1531" s="41"/>
      <c r="G1531" s="41"/>
      <c r="H1531" s="53"/>
      <c r="I1531" s="55"/>
      <c r="J1531" s="41"/>
      <c r="K1531" s="41"/>
      <c r="L1531" s="56"/>
      <c r="M1531" s="41"/>
      <c r="N1531" s="41"/>
      <c r="O1531" s="41"/>
      <c r="P1531" s="41"/>
      <c r="Q1531" s="53"/>
      <c r="R1531" s="41"/>
      <c r="S1531" s="41"/>
      <c r="T1531" s="57"/>
      <c r="U1531" s="41"/>
      <c r="V1531" s="41"/>
      <c r="W1531" s="56"/>
      <c r="X1531" s="41"/>
      <c r="Y1531" s="58"/>
      <c r="Z1531" s="41"/>
      <c r="AA1531" s="41"/>
      <c r="AB1531" s="171" t="str" cm="1">
        <f t="array" ref="AB1531">IFERROR(IF(COUNTA('Detailed Inventory'!$B1531:$AA1531)=0,"",IF(AND($B1531="",$C1531=""),"Error: Missing Response in Column B or C",IF(OR($E1531="",$Q1531=""),"Error: Missing Response in Column E or Q",INDEX(SL_Class[Entire SL Classification],MATCH(SUMIFS(SL_Class[Unique ID],SL_Class[UpSys SL Material],I1531,SL_Class[UpSys Ever Previously Lead],H1531,SL_Class[DownCus SL Material],T1531),SL_Class[Unique ID],0),0)))),"Error: Invalid Column H, I, or T. Check spelling &amp; valid options (see dropdown)")</f>
        <v/>
      </c>
      <c r="AC1531" s="32"/>
      <c r="AD1531" s="31" t="b">
        <f t="shared" si="46"/>
        <v>0</v>
      </c>
      <c r="AE1531" s="31" t="b">
        <f t="shared" si="47"/>
        <v>0</v>
      </c>
    </row>
    <row r="1532" spans="1:31" ht="50.15" customHeight="1" x14ac:dyDescent="0.35">
      <c r="A1532" s="101">
        <v>1527</v>
      </c>
      <c r="B1532" s="53"/>
      <c r="C1532" s="41"/>
      <c r="D1532" s="54"/>
      <c r="E1532" s="53"/>
      <c r="F1532" s="41"/>
      <c r="G1532" s="41"/>
      <c r="H1532" s="53"/>
      <c r="I1532" s="55"/>
      <c r="J1532" s="41"/>
      <c r="K1532" s="41"/>
      <c r="L1532" s="56"/>
      <c r="M1532" s="41"/>
      <c r="N1532" s="41"/>
      <c r="O1532" s="41"/>
      <c r="P1532" s="41"/>
      <c r="Q1532" s="53"/>
      <c r="R1532" s="41"/>
      <c r="S1532" s="41"/>
      <c r="T1532" s="57"/>
      <c r="U1532" s="41"/>
      <c r="V1532" s="41"/>
      <c r="W1532" s="56"/>
      <c r="X1532" s="41"/>
      <c r="Y1532" s="58"/>
      <c r="Z1532" s="41"/>
      <c r="AA1532" s="41"/>
      <c r="AB1532" s="171" t="str" cm="1">
        <f t="array" ref="AB1532">IFERROR(IF(COUNTA('Detailed Inventory'!$B1532:$AA1532)=0,"",IF(AND($B1532="",$C1532=""),"Error: Missing Response in Column B or C",IF(OR($E1532="",$Q1532=""),"Error: Missing Response in Column E or Q",INDEX(SL_Class[Entire SL Classification],MATCH(SUMIFS(SL_Class[Unique ID],SL_Class[UpSys SL Material],I1532,SL_Class[UpSys Ever Previously Lead],H1532,SL_Class[DownCus SL Material],T1532),SL_Class[Unique ID],0),0)))),"Error: Invalid Column H, I, or T. Check spelling &amp; valid options (see dropdown)")</f>
        <v/>
      </c>
      <c r="AC1532" s="32"/>
      <c r="AD1532" s="31" t="b">
        <f t="shared" si="46"/>
        <v>0</v>
      </c>
      <c r="AE1532" s="31" t="b">
        <f t="shared" si="47"/>
        <v>0</v>
      </c>
    </row>
    <row r="1533" spans="1:31" ht="50.15" customHeight="1" x14ac:dyDescent="0.35">
      <c r="A1533" s="100">
        <v>1528</v>
      </c>
      <c r="B1533" s="53"/>
      <c r="C1533" s="41"/>
      <c r="D1533" s="54"/>
      <c r="E1533" s="53"/>
      <c r="F1533" s="41"/>
      <c r="G1533" s="41"/>
      <c r="H1533" s="53"/>
      <c r="I1533" s="55"/>
      <c r="J1533" s="41"/>
      <c r="K1533" s="41"/>
      <c r="L1533" s="56"/>
      <c r="M1533" s="41"/>
      <c r="N1533" s="41"/>
      <c r="O1533" s="41"/>
      <c r="P1533" s="41"/>
      <c r="Q1533" s="53"/>
      <c r="R1533" s="41"/>
      <c r="S1533" s="41"/>
      <c r="T1533" s="57"/>
      <c r="U1533" s="41"/>
      <c r="V1533" s="41"/>
      <c r="W1533" s="56"/>
      <c r="X1533" s="41"/>
      <c r="Y1533" s="58"/>
      <c r="Z1533" s="41"/>
      <c r="AA1533" s="41"/>
      <c r="AB1533" s="171" t="str" cm="1">
        <f t="array" ref="AB1533">IFERROR(IF(COUNTA('Detailed Inventory'!$B1533:$AA1533)=0,"",IF(AND($B1533="",$C1533=""),"Error: Missing Response in Column B or C",IF(OR($E1533="",$Q1533=""),"Error: Missing Response in Column E or Q",INDEX(SL_Class[Entire SL Classification],MATCH(SUMIFS(SL_Class[Unique ID],SL_Class[UpSys SL Material],I1533,SL_Class[UpSys Ever Previously Lead],H1533,SL_Class[DownCus SL Material],T1533),SL_Class[Unique ID],0),0)))),"Error: Invalid Column H, I, or T. Check spelling &amp; valid options (see dropdown)")</f>
        <v/>
      </c>
      <c r="AC1533" s="32"/>
      <c r="AD1533" s="31" t="b">
        <f t="shared" si="46"/>
        <v>0</v>
      </c>
      <c r="AE1533" s="31" t="b">
        <f t="shared" si="47"/>
        <v>0</v>
      </c>
    </row>
    <row r="1534" spans="1:31" ht="50.15" customHeight="1" x14ac:dyDescent="0.35">
      <c r="A1534" s="101">
        <v>1529</v>
      </c>
      <c r="B1534" s="53"/>
      <c r="C1534" s="41"/>
      <c r="D1534" s="54"/>
      <c r="E1534" s="53"/>
      <c r="F1534" s="41"/>
      <c r="G1534" s="41"/>
      <c r="H1534" s="53"/>
      <c r="I1534" s="55"/>
      <c r="J1534" s="41"/>
      <c r="K1534" s="41"/>
      <c r="L1534" s="56"/>
      <c r="M1534" s="41"/>
      <c r="N1534" s="41"/>
      <c r="O1534" s="41"/>
      <c r="P1534" s="41"/>
      <c r="Q1534" s="53"/>
      <c r="R1534" s="41"/>
      <c r="S1534" s="41"/>
      <c r="T1534" s="57"/>
      <c r="U1534" s="41"/>
      <c r="V1534" s="41"/>
      <c r="W1534" s="56"/>
      <c r="X1534" s="41"/>
      <c r="Y1534" s="58"/>
      <c r="Z1534" s="41"/>
      <c r="AA1534" s="41"/>
      <c r="AB1534" s="171" t="str" cm="1">
        <f t="array" ref="AB1534">IFERROR(IF(COUNTA('Detailed Inventory'!$B1534:$AA1534)=0,"",IF(AND($B1534="",$C1534=""),"Error: Missing Response in Column B or C",IF(OR($E1534="",$Q1534=""),"Error: Missing Response in Column E or Q",INDEX(SL_Class[Entire SL Classification],MATCH(SUMIFS(SL_Class[Unique ID],SL_Class[UpSys SL Material],I1534,SL_Class[UpSys Ever Previously Lead],H1534,SL_Class[DownCus SL Material],T1534),SL_Class[Unique ID],0),0)))),"Error: Invalid Column H, I, or T. Check spelling &amp; valid options (see dropdown)")</f>
        <v/>
      </c>
      <c r="AC1534" s="32"/>
      <c r="AD1534" s="31" t="b">
        <f t="shared" si="46"/>
        <v>0</v>
      </c>
      <c r="AE1534" s="31" t="b">
        <f t="shared" si="47"/>
        <v>0</v>
      </c>
    </row>
    <row r="1535" spans="1:31" ht="50.15" customHeight="1" x14ac:dyDescent="0.35">
      <c r="A1535" s="100">
        <v>1530</v>
      </c>
      <c r="B1535" s="53"/>
      <c r="C1535" s="41"/>
      <c r="D1535" s="54"/>
      <c r="E1535" s="53"/>
      <c r="F1535" s="41"/>
      <c r="G1535" s="41"/>
      <c r="H1535" s="53"/>
      <c r="I1535" s="55"/>
      <c r="J1535" s="41"/>
      <c r="K1535" s="41"/>
      <c r="L1535" s="56"/>
      <c r="M1535" s="41"/>
      <c r="N1535" s="41"/>
      <c r="O1535" s="41"/>
      <c r="P1535" s="41"/>
      <c r="Q1535" s="53"/>
      <c r="R1535" s="41"/>
      <c r="S1535" s="41"/>
      <c r="T1535" s="57"/>
      <c r="U1535" s="41"/>
      <c r="V1535" s="41"/>
      <c r="W1535" s="56"/>
      <c r="X1535" s="41"/>
      <c r="Y1535" s="58"/>
      <c r="Z1535" s="41"/>
      <c r="AA1535" s="41"/>
      <c r="AB1535" s="171" t="str" cm="1">
        <f t="array" ref="AB1535">IFERROR(IF(COUNTA('Detailed Inventory'!$B1535:$AA1535)=0,"",IF(AND($B1535="",$C1535=""),"Error: Missing Response in Column B or C",IF(OR($E1535="",$Q1535=""),"Error: Missing Response in Column E or Q",INDEX(SL_Class[Entire SL Classification],MATCH(SUMIFS(SL_Class[Unique ID],SL_Class[UpSys SL Material],I1535,SL_Class[UpSys Ever Previously Lead],H1535,SL_Class[DownCus SL Material],T1535),SL_Class[Unique ID],0),0)))),"Error: Invalid Column H, I, or T. Check spelling &amp; valid options (see dropdown)")</f>
        <v/>
      </c>
      <c r="AC1535" s="32"/>
      <c r="AD1535" s="31" t="b">
        <f t="shared" si="46"/>
        <v>0</v>
      </c>
      <c r="AE1535" s="31" t="b">
        <f t="shared" si="47"/>
        <v>0</v>
      </c>
    </row>
    <row r="1536" spans="1:31" ht="50.15" customHeight="1" x14ac:dyDescent="0.35">
      <c r="A1536" s="101">
        <v>1531</v>
      </c>
      <c r="B1536" s="53"/>
      <c r="C1536" s="41"/>
      <c r="D1536" s="54"/>
      <c r="E1536" s="53"/>
      <c r="F1536" s="41"/>
      <c r="G1536" s="41"/>
      <c r="H1536" s="53"/>
      <c r="I1536" s="55"/>
      <c r="J1536" s="41"/>
      <c r="K1536" s="41"/>
      <c r="L1536" s="56"/>
      <c r="M1536" s="41"/>
      <c r="N1536" s="41"/>
      <c r="O1536" s="41"/>
      <c r="P1536" s="41"/>
      <c r="Q1536" s="53"/>
      <c r="R1536" s="41"/>
      <c r="S1536" s="41"/>
      <c r="T1536" s="57"/>
      <c r="U1536" s="41"/>
      <c r="V1536" s="41"/>
      <c r="W1536" s="56"/>
      <c r="X1536" s="41"/>
      <c r="Y1536" s="58"/>
      <c r="Z1536" s="41"/>
      <c r="AA1536" s="41"/>
      <c r="AB1536" s="171" t="str" cm="1">
        <f t="array" ref="AB1536">IFERROR(IF(COUNTA('Detailed Inventory'!$B1536:$AA1536)=0,"",IF(AND($B1536="",$C1536=""),"Error: Missing Response in Column B or C",IF(OR($E1536="",$Q1536=""),"Error: Missing Response in Column E or Q",INDEX(SL_Class[Entire SL Classification],MATCH(SUMIFS(SL_Class[Unique ID],SL_Class[UpSys SL Material],I1536,SL_Class[UpSys Ever Previously Lead],H1536,SL_Class[DownCus SL Material],T1536),SL_Class[Unique ID],0),0)))),"Error: Invalid Column H, I, or T. Check spelling &amp; valid options (see dropdown)")</f>
        <v/>
      </c>
      <c r="AC1536" s="32"/>
      <c r="AD1536" s="31" t="b">
        <f t="shared" si="46"/>
        <v>0</v>
      </c>
      <c r="AE1536" s="31" t="b">
        <f t="shared" si="47"/>
        <v>0</v>
      </c>
    </row>
    <row r="1537" spans="1:31" ht="50.15" customHeight="1" x14ac:dyDescent="0.35">
      <c r="A1537" s="100">
        <v>1532</v>
      </c>
      <c r="B1537" s="53"/>
      <c r="C1537" s="41"/>
      <c r="D1537" s="54"/>
      <c r="E1537" s="53"/>
      <c r="F1537" s="41"/>
      <c r="G1537" s="41"/>
      <c r="H1537" s="53"/>
      <c r="I1537" s="55"/>
      <c r="J1537" s="41"/>
      <c r="K1537" s="41"/>
      <c r="L1537" s="56"/>
      <c r="M1537" s="41"/>
      <c r="N1537" s="41"/>
      <c r="O1537" s="41"/>
      <c r="P1537" s="41"/>
      <c r="Q1537" s="53"/>
      <c r="R1537" s="41"/>
      <c r="S1537" s="41"/>
      <c r="T1537" s="57"/>
      <c r="U1537" s="41"/>
      <c r="V1537" s="41"/>
      <c r="W1537" s="56"/>
      <c r="X1537" s="41"/>
      <c r="Y1537" s="58"/>
      <c r="Z1537" s="41"/>
      <c r="AA1537" s="41"/>
      <c r="AB1537" s="171" t="str" cm="1">
        <f t="array" ref="AB1537">IFERROR(IF(COUNTA('Detailed Inventory'!$B1537:$AA1537)=0,"",IF(AND($B1537="",$C1537=""),"Error: Missing Response in Column B or C",IF(OR($E1537="",$Q1537=""),"Error: Missing Response in Column E or Q",INDEX(SL_Class[Entire SL Classification],MATCH(SUMIFS(SL_Class[Unique ID],SL_Class[UpSys SL Material],I1537,SL_Class[UpSys Ever Previously Lead],H1537,SL_Class[DownCus SL Material],T1537),SL_Class[Unique ID],0),0)))),"Error: Invalid Column H, I, or T. Check spelling &amp; valid options (see dropdown)")</f>
        <v/>
      </c>
      <c r="AC1537" s="32"/>
      <c r="AD1537" s="31" t="b">
        <f t="shared" si="46"/>
        <v>0</v>
      </c>
      <c r="AE1537" s="31" t="b">
        <f t="shared" si="47"/>
        <v>0</v>
      </c>
    </row>
    <row r="1538" spans="1:31" ht="50.15" customHeight="1" x14ac:dyDescent="0.35">
      <c r="A1538" s="101">
        <v>1533</v>
      </c>
      <c r="B1538" s="53"/>
      <c r="C1538" s="41"/>
      <c r="D1538" s="54"/>
      <c r="E1538" s="53"/>
      <c r="F1538" s="41"/>
      <c r="G1538" s="41"/>
      <c r="H1538" s="53"/>
      <c r="I1538" s="55"/>
      <c r="J1538" s="41"/>
      <c r="K1538" s="41"/>
      <c r="L1538" s="56"/>
      <c r="M1538" s="41"/>
      <c r="N1538" s="41"/>
      <c r="O1538" s="41"/>
      <c r="P1538" s="41"/>
      <c r="Q1538" s="53"/>
      <c r="R1538" s="41"/>
      <c r="S1538" s="41"/>
      <c r="T1538" s="57"/>
      <c r="U1538" s="41"/>
      <c r="V1538" s="41"/>
      <c r="W1538" s="56"/>
      <c r="X1538" s="41"/>
      <c r="Y1538" s="58"/>
      <c r="Z1538" s="41"/>
      <c r="AA1538" s="41"/>
      <c r="AB1538" s="171" t="str" cm="1">
        <f t="array" ref="AB1538">IFERROR(IF(COUNTA('Detailed Inventory'!$B1538:$AA1538)=0,"",IF(AND($B1538="",$C1538=""),"Error: Missing Response in Column B or C",IF(OR($E1538="",$Q1538=""),"Error: Missing Response in Column E or Q",INDEX(SL_Class[Entire SL Classification],MATCH(SUMIFS(SL_Class[Unique ID],SL_Class[UpSys SL Material],I1538,SL_Class[UpSys Ever Previously Lead],H1538,SL_Class[DownCus SL Material],T1538),SL_Class[Unique ID],0),0)))),"Error: Invalid Column H, I, or T. Check spelling &amp; valid options (see dropdown)")</f>
        <v/>
      </c>
      <c r="AC1538" s="32"/>
      <c r="AD1538" s="31" t="b">
        <f t="shared" si="46"/>
        <v>0</v>
      </c>
      <c r="AE1538" s="31" t="b">
        <f t="shared" si="47"/>
        <v>0</v>
      </c>
    </row>
    <row r="1539" spans="1:31" ht="50.15" customHeight="1" x14ac:dyDescent="0.35">
      <c r="A1539" s="100">
        <v>1534</v>
      </c>
      <c r="B1539" s="53"/>
      <c r="C1539" s="41"/>
      <c r="D1539" s="54"/>
      <c r="E1539" s="53"/>
      <c r="F1539" s="41"/>
      <c r="G1539" s="41"/>
      <c r="H1539" s="53"/>
      <c r="I1539" s="55"/>
      <c r="J1539" s="41"/>
      <c r="K1539" s="41"/>
      <c r="L1539" s="56"/>
      <c r="M1539" s="41"/>
      <c r="N1539" s="41"/>
      <c r="O1539" s="41"/>
      <c r="P1539" s="41"/>
      <c r="Q1539" s="53"/>
      <c r="R1539" s="41"/>
      <c r="S1539" s="41"/>
      <c r="T1539" s="57"/>
      <c r="U1539" s="41"/>
      <c r="V1539" s="41"/>
      <c r="W1539" s="56"/>
      <c r="X1539" s="41"/>
      <c r="Y1539" s="58"/>
      <c r="Z1539" s="41"/>
      <c r="AA1539" s="41"/>
      <c r="AB1539" s="171" t="str" cm="1">
        <f t="array" ref="AB1539">IFERROR(IF(COUNTA('Detailed Inventory'!$B1539:$AA1539)=0,"",IF(AND($B1539="",$C1539=""),"Error: Missing Response in Column B or C",IF(OR($E1539="",$Q1539=""),"Error: Missing Response in Column E or Q",INDEX(SL_Class[Entire SL Classification],MATCH(SUMIFS(SL_Class[Unique ID],SL_Class[UpSys SL Material],I1539,SL_Class[UpSys Ever Previously Lead],H1539,SL_Class[DownCus SL Material],T1539),SL_Class[Unique ID],0),0)))),"Error: Invalid Column H, I, or T. Check spelling &amp; valid options (see dropdown)")</f>
        <v/>
      </c>
      <c r="AC1539" s="32"/>
      <c r="AD1539" s="31" t="b">
        <f t="shared" si="46"/>
        <v>0</v>
      </c>
      <c r="AE1539" s="31" t="b">
        <f t="shared" si="47"/>
        <v>0</v>
      </c>
    </row>
    <row r="1540" spans="1:31" ht="50.15" customHeight="1" x14ac:dyDescent="0.35">
      <c r="A1540" s="101">
        <v>1535</v>
      </c>
      <c r="B1540" s="53"/>
      <c r="C1540" s="41"/>
      <c r="D1540" s="54"/>
      <c r="E1540" s="53"/>
      <c r="F1540" s="41"/>
      <c r="G1540" s="41"/>
      <c r="H1540" s="53"/>
      <c r="I1540" s="55"/>
      <c r="J1540" s="41"/>
      <c r="K1540" s="41"/>
      <c r="L1540" s="56"/>
      <c r="M1540" s="41"/>
      <c r="N1540" s="41"/>
      <c r="O1540" s="41"/>
      <c r="P1540" s="41"/>
      <c r="Q1540" s="53"/>
      <c r="R1540" s="41"/>
      <c r="S1540" s="41"/>
      <c r="T1540" s="57"/>
      <c r="U1540" s="41"/>
      <c r="V1540" s="41"/>
      <c r="W1540" s="56"/>
      <c r="X1540" s="41"/>
      <c r="Y1540" s="58"/>
      <c r="Z1540" s="41"/>
      <c r="AA1540" s="41"/>
      <c r="AB1540" s="171" t="str" cm="1">
        <f t="array" ref="AB1540">IFERROR(IF(COUNTA('Detailed Inventory'!$B1540:$AA1540)=0,"",IF(AND($B1540="",$C1540=""),"Error: Missing Response in Column B or C",IF(OR($E1540="",$Q1540=""),"Error: Missing Response in Column E or Q",INDEX(SL_Class[Entire SL Classification],MATCH(SUMIFS(SL_Class[Unique ID],SL_Class[UpSys SL Material],I1540,SL_Class[UpSys Ever Previously Lead],H1540,SL_Class[DownCus SL Material],T1540),SL_Class[Unique ID],0),0)))),"Error: Invalid Column H, I, or T. Check spelling &amp; valid options (see dropdown)")</f>
        <v/>
      </c>
      <c r="AC1540" s="32"/>
      <c r="AD1540" s="31" t="b">
        <f t="shared" si="46"/>
        <v>0</v>
      </c>
      <c r="AE1540" s="31" t="b">
        <f t="shared" si="47"/>
        <v>0</v>
      </c>
    </row>
    <row r="1541" spans="1:31" ht="50.15" customHeight="1" x14ac:dyDescent="0.35">
      <c r="A1541" s="100">
        <v>1536</v>
      </c>
      <c r="B1541" s="53"/>
      <c r="C1541" s="41"/>
      <c r="D1541" s="54"/>
      <c r="E1541" s="53"/>
      <c r="F1541" s="41"/>
      <c r="G1541" s="41"/>
      <c r="H1541" s="53"/>
      <c r="I1541" s="55"/>
      <c r="J1541" s="41"/>
      <c r="K1541" s="41"/>
      <c r="L1541" s="56"/>
      <c r="M1541" s="41"/>
      <c r="N1541" s="41"/>
      <c r="O1541" s="41"/>
      <c r="P1541" s="41"/>
      <c r="Q1541" s="53"/>
      <c r="R1541" s="41"/>
      <c r="S1541" s="41"/>
      <c r="T1541" s="57"/>
      <c r="U1541" s="41"/>
      <c r="V1541" s="41"/>
      <c r="W1541" s="56"/>
      <c r="X1541" s="41"/>
      <c r="Y1541" s="58"/>
      <c r="Z1541" s="41"/>
      <c r="AA1541" s="41"/>
      <c r="AB1541" s="171" t="str" cm="1">
        <f t="array" ref="AB1541">IFERROR(IF(COUNTA('Detailed Inventory'!$B1541:$AA1541)=0,"",IF(AND($B1541="",$C1541=""),"Error: Missing Response in Column B or C",IF(OR($E1541="",$Q1541=""),"Error: Missing Response in Column E or Q",INDEX(SL_Class[Entire SL Classification],MATCH(SUMIFS(SL_Class[Unique ID],SL_Class[UpSys SL Material],I1541,SL_Class[UpSys Ever Previously Lead],H1541,SL_Class[DownCus SL Material],T1541),SL_Class[Unique ID],0),0)))),"Error: Invalid Column H, I, or T. Check spelling &amp; valid options (see dropdown)")</f>
        <v/>
      </c>
      <c r="AC1541" s="32"/>
      <c r="AD1541" s="31" t="b">
        <f t="shared" si="46"/>
        <v>0</v>
      </c>
      <c r="AE1541" s="31" t="b">
        <f t="shared" si="47"/>
        <v>0</v>
      </c>
    </row>
    <row r="1542" spans="1:31" ht="50.15" customHeight="1" x14ac:dyDescent="0.35">
      <c r="A1542" s="101">
        <v>1537</v>
      </c>
      <c r="B1542" s="53"/>
      <c r="C1542" s="41"/>
      <c r="D1542" s="54"/>
      <c r="E1542" s="53"/>
      <c r="F1542" s="41"/>
      <c r="G1542" s="41"/>
      <c r="H1542" s="53"/>
      <c r="I1542" s="55"/>
      <c r="J1542" s="41"/>
      <c r="K1542" s="41"/>
      <c r="L1542" s="56"/>
      <c r="M1542" s="41"/>
      <c r="N1542" s="41"/>
      <c r="O1542" s="41"/>
      <c r="P1542" s="41"/>
      <c r="Q1542" s="53"/>
      <c r="R1542" s="41"/>
      <c r="S1542" s="41"/>
      <c r="T1542" s="57"/>
      <c r="U1542" s="41"/>
      <c r="V1542" s="41"/>
      <c r="W1542" s="56"/>
      <c r="X1542" s="41"/>
      <c r="Y1542" s="58"/>
      <c r="Z1542" s="41"/>
      <c r="AA1542" s="41"/>
      <c r="AB1542" s="171" t="str" cm="1">
        <f t="array" ref="AB1542">IFERROR(IF(COUNTA('Detailed Inventory'!$B1542:$AA1542)=0,"",IF(AND($B1542="",$C1542=""),"Error: Missing Response in Column B or C",IF(OR($E1542="",$Q1542=""),"Error: Missing Response in Column E or Q",INDEX(SL_Class[Entire SL Classification],MATCH(SUMIFS(SL_Class[Unique ID],SL_Class[UpSys SL Material],I1542,SL_Class[UpSys Ever Previously Lead],H1542,SL_Class[DownCus SL Material],T1542),SL_Class[Unique ID],0),0)))),"Error: Invalid Column H, I, or T. Check spelling &amp; valid options (see dropdown)")</f>
        <v/>
      </c>
      <c r="AC1542" s="32"/>
      <c r="AD1542" s="31" t="b">
        <f t="shared" ref="AD1542:AD1605" si="48">COUNTIFS($B$6:$B$5005,"&lt;&gt;0",$B$6:$B$5005,"&lt;&gt;",$B$6:$B$5005,B1542)&gt;1</f>
        <v>0</v>
      </c>
      <c r="AE1542" s="31" t="b">
        <f t="shared" ref="AE1542:AE1605" si="49">COUNTIFS($C$6:$C$5005,"&lt;&gt;0",$C$6:$C$5005,"&lt;&gt;",$C$6:$C$5005,C1542)&gt;1</f>
        <v>0</v>
      </c>
    </row>
    <row r="1543" spans="1:31" ht="50.15" customHeight="1" x14ac:dyDescent="0.35">
      <c r="A1543" s="100">
        <v>1538</v>
      </c>
      <c r="B1543" s="53"/>
      <c r="C1543" s="41"/>
      <c r="D1543" s="54"/>
      <c r="E1543" s="53"/>
      <c r="F1543" s="41"/>
      <c r="G1543" s="41"/>
      <c r="H1543" s="53"/>
      <c r="I1543" s="55"/>
      <c r="J1543" s="41"/>
      <c r="K1543" s="41"/>
      <c r="L1543" s="56"/>
      <c r="M1543" s="41"/>
      <c r="N1543" s="41"/>
      <c r="O1543" s="41"/>
      <c r="P1543" s="41"/>
      <c r="Q1543" s="53"/>
      <c r="R1543" s="41"/>
      <c r="S1543" s="41"/>
      <c r="T1543" s="57"/>
      <c r="U1543" s="41"/>
      <c r="V1543" s="41"/>
      <c r="W1543" s="56"/>
      <c r="X1543" s="41"/>
      <c r="Y1543" s="58"/>
      <c r="Z1543" s="41"/>
      <c r="AA1543" s="41"/>
      <c r="AB1543" s="171" t="str" cm="1">
        <f t="array" ref="AB1543">IFERROR(IF(COUNTA('Detailed Inventory'!$B1543:$AA1543)=0,"",IF(AND($B1543="",$C1543=""),"Error: Missing Response in Column B or C",IF(OR($E1543="",$Q1543=""),"Error: Missing Response in Column E or Q",INDEX(SL_Class[Entire SL Classification],MATCH(SUMIFS(SL_Class[Unique ID],SL_Class[UpSys SL Material],I1543,SL_Class[UpSys Ever Previously Lead],H1543,SL_Class[DownCus SL Material],T1543),SL_Class[Unique ID],0),0)))),"Error: Invalid Column H, I, or T. Check spelling &amp; valid options (see dropdown)")</f>
        <v/>
      </c>
      <c r="AC1543" s="32"/>
      <c r="AD1543" s="31" t="b">
        <f t="shared" si="48"/>
        <v>0</v>
      </c>
      <c r="AE1543" s="31" t="b">
        <f t="shared" si="49"/>
        <v>0</v>
      </c>
    </row>
    <row r="1544" spans="1:31" ht="50.15" customHeight="1" x14ac:dyDescent="0.35">
      <c r="A1544" s="101">
        <v>1539</v>
      </c>
      <c r="B1544" s="53"/>
      <c r="C1544" s="41"/>
      <c r="D1544" s="54"/>
      <c r="E1544" s="53"/>
      <c r="F1544" s="41"/>
      <c r="G1544" s="41"/>
      <c r="H1544" s="53"/>
      <c r="I1544" s="55"/>
      <c r="J1544" s="41"/>
      <c r="K1544" s="41"/>
      <c r="L1544" s="56"/>
      <c r="M1544" s="41"/>
      <c r="N1544" s="41"/>
      <c r="O1544" s="41"/>
      <c r="P1544" s="41"/>
      <c r="Q1544" s="53"/>
      <c r="R1544" s="41"/>
      <c r="S1544" s="41"/>
      <c r="T1544" s="57"/>
      <c r="U1544" s="41"/>
      <c r="V1544" s="41"/>
      <c r="W1544" s="56"/>
      <c r="X1544" s="41"/>
      <c r="Y1544" s="58"/>
      <c r="Z1544" s="41"/>
      <c r="AA1544" s="41"/>
      <c r="AB1544" s="171" t="str" cm="1">
        <f t="array" ref="AB1544">IFERROR(IF(COUNTA('Detailed Inventory'!$B1544:$AA1544)=0,"",IF(AND($B1544="",$C1544=""),"Error: Missing Response in Column B or C",IF(OR($E1544="",$Q1544=""),"Error: Missing Response in Column E or Q",INDEX(SL_Class[Entire SL Classification],MATCH(SUMIFS(SL_Class[Unique ID],SL_Class[UpSys SL Material],I1544,SL_Class[UpSys Ever Previously Lead],H1544,SL_Class[DownCus SL Material],T1544),SL_Class[Unique ID],0),0)))),"Error: Invalid Column H, I, or T. Check spelling &amp; valid options (see dropdown)")</f>
        <v/>
      </c>
      <c r="AC1544" s="32"/>
      <c r="AD1544" s="31" t="b">
        <f t="shared" si="48"/>
        <v>0</v>
      </c>
      <c r="AE1544" s="31" t="b">
        <f t="shared" si="49"/>
        <v>0</v>
      </c>
    </row>
    <row r="1545" spans="1:31" ht="50.15" customHeight="1" x14ac:dyDescent="0.35">
      <c r="A1545" s="100">
        <v>1540</v>
      </c>
      <c r="B1545" s="53"/>
      <c r="C1545" s="41"/>
      <c r="D1545" s="54"/>
      <c r="E1545" s="53"/>
      <c r="F1545" s="41"/>
      <c r="G1545" s="41"/>
      <c r="H1545" s="53"/>
      <c r="I1545" s="55"/>
      <c r="J1545" s="41"/>
      <c r="K1545" s="41"/>
      <c r="L1545" s="56"/>
      <c r="M1545" s="41"/>
      <c r="N1545" s="41"/>
      <c r="O1545" s="41"/>
      <c r="P1545" s="41"/>
      <c r="Q1545" s="53"/>
      <c r="R1545" s="41"/>
      <c r="S1545" s="41"/>
      <c r="T1545" s="57"/>
      <c r="U1545" s="41"/>
      <c r="V1545" s="41"/>
      <c r="W1545" s="56"/>
      <c r="X1545" s="41"/>
      <c r="Y1545" s="58"/>
      <c r="Z1545" s="41"/>
      <c r="AA1545" s="41"/>
      <c r="AB1545" s="171" t="str" cm="1">
        <f t="array" ref="AB1545">IFERROR(IF(COUNTA('Detailed Inventory'!$B1545:$AA1545)=0,"",IF(AND($B1545="",$C1545=""),"Error: Missing Response in Column B or C",IF(OR($E1545="",$Q1545=""),"Error: Missing Response in Column E or Q",INDEX(SL_Class[Entire SL Classification],MATCH(SUMIFS(SL_Class[Unique ID],SL_Class[UpSys SL Material],I1545,SL_Class[UpSys Ever Previously Lead],H1545,SL_Class[DownCus SL Material],T1545),SL_Class[Unique ID],0),0)))),"Error: Invalid Column H, I, or T. Check spelling &amp; valid options (see dropdown)")</f>
        <v/>
      </c>
      <c r="AC1545" s="32"/>
      <c r="AD1545" s="31" t="b">
        <f t="shared" si="48"/>
        <v>0</v>
      </c>
      <c r="AE1545" s="31" t="b">
        <f t="shared" si="49"/>
        <v>0</v>
      </c>
    </row>
    <row r="1546" spans="1:31" ht="50.15" customHeight="1" x14ac:dyDescent="0.35">
      <c r="A1546" s="101">
        <v>1541</v>
      </c>
      <c r="B1546" s="53"/>
      <c r="C1546" s="41"/>
      <c r="D1546" s="54"/>
      <c r="E1546" s="53"/>
      <c r="F1546" s="41"/>
      <c r="G1546" s="41"/>
      <c r="H1546" s="53"/>
      <c r="I1546" s="55"/>
      <c r="J1546" s="41"/>
      <c r="K1546" s="41"/>
      <c r="L1546" s="56"/>
      <c r="M1546" s="41"/>
      <c r="N1546" s="41"/>
      <c r="O1546" s="41"/>
      <c r="P1546" s="41"/>
      <c r="Q1546" s="53"/>
      <c r="R1546" s="41"/>
      <c r="S1546" s="41"/>
      <c r="T1546" s="57"/>
      <c r="U1546" s="41"/>
      <c r="V1546" s="41"/>
      <c r="W1546" s="56"/>
      <c r="X1546" s="41"/>
      <c r="Y1546" s="58"/>
      <c r="Z1546" s="41"/>
      <c r="AA1546" s="41"/>
      <c r="AB1546" s="171" t="str" cm="1">
        <f t="array" ref="AB1546">IFERROR(IF(COUNTA('Detailed Inventory'!$B1546:$AA1546)=0,"",IF(AND($B1546="",$C1546=""),"Error: Missing Response in Column B or C",IF(OR($E1546="",$Q1546=""),"Error: Missing Response in Column E or Q",INDEX(SL_Class[Entire SL Classification],MATCH(SUMIFS(SL_Class[Unique ID],SL_Class[UpSys SL Material],I1546,SL_Class[UpSys Ever Previously Lead],H1546,SL_Class[DownCus SL Material],T1546),SL_Class[Unique ID],0),0)))),"Error: Invalid Column H, I, or T. Check spelling &amp; valid options (see dropdown)")</f>
        <v/>
      </c>
      <c r="AC1546" s="32"/>
      <c r="AD1546" s="31" t="b">
        <f t="shared" si="48"/>
        <v>0</v>
      </c>
      <c r="AE1546" s="31" t="b">
        <f t="shared" si="49"/>
        <v>0</v>
      </c>
    </row>
    <row r="1547" spans="1:31" ht="50.15" customHeight="1" x14ac:dyDescent="0.35">
      <c r="A1547" s="100">
        <v>1542</v>
      </c>
      <c r="B1547" s="53"/>
      <c r="C1547" s="41"/>
      <c r="D1547" s="54"/>
      <c r="E1547" s="53"/>
      <c r="F1547" s="41"/>
      <c r="G1547" s="41"/>
      <c r="H1547" s="53"/>
      <c r="I1547" s="55"/>
      <c r="J1547" s="41"/>
      <c r="K1547" s="41"/>
      <c r="L1547" s="56"/>
      <c r="M1547" s="41"/>
      <c r="N1547" s="41"/>
      <c r="O1547" s="41"/>
      <c r="P1547" s="41"/>
      <c r="Q1547" s="53"/>
      <c r="R1547" s="41"/>
      <c r="S1547" s="41"/>
      <c r="T1547" s="57"/>
      <c r="U1547" s="41"/>
      <c r="V1547" s="41"/>
      <c r="W1547" s="56"/>
      <c r="X1547" s="41"/>
      <c r="Y1547" s="58"/>
      <c r="Z1547" s="41"/>
      <c r="AA1547" s="41"/>
      <c r="AB1547" s="171" t="str" cm="1">
        <f t="array" ref="AB1547">IFERROR(IF(COUNTA('Detailed Inventory'!$B1547:$AA1547)=0,"",IF(AND($B1547="",$C1547=""),"Error: Missing Response in Column B or C",IF(OR($E1547="",$Q1547=""),"Error: Missing Response in Column E or Q",INDEX(SL_Class[Entire SL Classification],MATCH(SUMIFS(SL_Class[Unique ID],SL_Class[UpSys SL Material],I1547,SL_Class[UpSys Ever Previously Lead],H1547,SL_Class[DownCus SL Material],T1547),SL_Class[Unique ID],0),0)))),"Error: Invalid Column H, I, or T. Check spelling &amp; valid options (see dropdown)")</f>
        <v/>
      </c>
      <c r="AC1547" s="32"/>
      <c r="AD1547" s="31" t="b">
        <f t="shared" si="48"/>
        <v>0</v>
      </c>
      <c r="AE1547" s="31" t="b">
        <f t="shared" si="49"/>
        <v>0</v>
      </c>
    </row>
    <row r="1548" spans="1:31" ht="50.15" customHeight="1" x14ac:dyDescent="0.35">
      <c r="A1548" s="101">
        <v>1543</v>
      </c>
      <c r="B1548" s="53"/>
      <c r="C1548" s="41"/>
      <c r="D1548" s="54"/>
      <c r="E1548" s="53"/>
      <c r="F1548" s="41"/>
      <c r="G1548" s="41"/>
      <c r="H1548" s="53"/>
      <c r="I1548" s="55"/>
      <c r="J1548" s="41"/>
      <c r="K1548" s="41"/>
      <c r="L1548" s="56"/>
      <c r="M1548" s="41"/>
      <c r="N1548" s="41"/>
      <c r="O1548" s="41"/>
      <c r="P1548" s="41"/>
      <c r="Q1548" s="53"/>
      <c r="R1548" s="41"/>
      <c r="S1548" s="41"/>
      <c r="T1548" s="57"/>
      <c r="U1548" s="41"/>
      <c r="V1548" s="41"/>
      <c r="W1548" s="56"/>
      <c r="X1548" s="41"/>
      <c r="Y1548" s="58"/>
      <c r="Z1548" s="41"/>
      <c r="AA1548" s="41"/>
      <c r="AB1548" s="171" t="str" cm="1">
        <f t="array" ref="AB1548">IFERROR(IF(COUNTA('Detailed Inventory'!$B1548:$AA1548)=0,"",IF(AND($B1548="",$C1548=""),"Error: Missing Response in Column B or C",IF(OR($E1548="",$Q1548=""),"Error: Missing Response in Column E or Q",INDEX(SL_Class[Entire SL Classification],MATCH(SUMIFS(SL_Class[Unique ID],SL_Class[UpSys SL Material],I1548,SL_Class[UpSys Ever Previously Lead],H1548,SL_Class[DownCus SL Material],T1548),SL_Class[Unique ID],0),0)))),"Error: Invalid Column H, I, or T. Check spelling &amp; valid options (see dropdown)")</f>
        <v/>
      </c>
      <c r="AC1548" s="32"/>
      <c r="AD1548" s="31" t="b">
        <f t="shared" si="48"/>
        <v>0</v>
      </c>
      <c r="AE1548" s="31" t="b">
        <f t="shared" si="49"/>
        <v>0</v>
      </c>
    </row>
    <row r="1549" spans="1:31" ht="50.15" customHeight="1" x14ac:dyDescent="0.35">
      <c r="A1549" s="100">
        <v>1544</v>
      </c>
      <c r="B1549" s="53"/>
      <c r="C1549" s="41"/>
      <c r="D1549" s="54"/>
      <c r="E1549" s="53"/>
      <c r="F1549" s="41"/>
      <c r="G1549" s="41"/>
      <c r="H1549" s="53"/>
      <c r="I1549" s="55"/>
      <c r="J1549" s="41"/>
      <c r="K1549" s="41"/>
      <c r="L1549" s="56"/>
      <c r="M1549" s="41"/>
      <c r="N1549" s="41"/>
      <c r="O1549" s="41"/>
      <c r="P1549" s="41"/>
      <c r="Q1549" s="53"/>
      <c r="R1549" s="41"/>
      <c r="S1549" s="41"/>
      <c r="T1549" s="57"/>
      <c r="U1549" s="41"/>
      <c r="V1549" s="41"/>
      <c r="W1549" s="56"/>
      <c r="X1549" s="41"/>
      <c r="Y1549" s="58"/>
      <c r="Z1549" s="41"/>
      <c r="AA1549" s="41"/>
      <c r="AB1549" s="171" t="str" cm="1">
        <f t="array" ref="AB1549">IFERROR(IF(COUNTA('Detailed Inventory'!$B1549:$AA1549)=0,"",IF(AND($B1549="",$C1549=""),"Error: Missing Response in Column B or C",IF(OR($E1549="",$Q1549=""),"Error: Missing Response in Column E or Q",INDEX(SL_Class[Entire SL Classification],MATCH(SUMIFS(SL_Class[Unique ID],SL_Class[UpSys SL Material],I1549,SL_Class[UpSys Ever Previously Lead],H1549,SL_Class[DownCus SL Material],T1549),SL_Class[Unique ID],0),0)))),"Error: Invalid Column H, I, or T. Check spelling &amp; valid options (see dropdown)")</f>
        <v/>
      </c>
      <c r="AC1549" s="32"/>
      <c r="AD1549" s="31" t="b">
        <f t="shared" si="48"/>
        <v>0</v>
      </c>
      <c r="AE1549" s="31" t="b">
        <f t="shared" si="49"/>
        <v>0</v>
      </c>
    </row>
    <row r="1550" spans="1:31" ht="50.15" customHeight="1" x14ac:dyDescent="0.35">
      <c r="A1550" s="101">
        <v>1545</v>
      </c>
      <c r="B1550" s="53"/>
      <c r="C1550" s="41"/>
      <c r="D1550" s="54"/>
      <c r="E1550" s="53"/>
      <c r="F1550" s="41"/>
      <c r="G1550" s="41"/>
      <c r="H1550" s="53"/>
      <c r="I1550" s="55"/>
      <c r="J1550" s="41"/>
      <c r="K1550" s="41"/>
      <c r="L1550" s="56"/>
      <c r="M1550" s="41"/>
      <c r="N1550" s="41"/>
      <c r="O1550" s="41"/>
      <c r="P1550" s="41"/>
      <c r="Q1550" s="53"/>
      <c r="R1550" s="41"/>
      <c r="S1550" s="41"/>
      <c r="T1550" s="57"/>
      <c r="U1550" s="41"/>
      <c r="V1550" s="41"/>
      <c r="W1550" s="56"/>
      <c r="X1550" s="41"/>
      <c r="Y1550" s="58"/>
      <c r="Z1550" s="41"/>
      <c r="AA1550" s="41"/>
      <c r="AB1550" s="171" t="str" cm="1">
        <f t="array" ref="AB1550">IFERROR(IF(COUNTA('Detailed Inventory'!$B1550:$AA1550)=0,"",IF(AND($B1550="",$C1550=""),"Error: Missing Response in Column B or C",IF(OR($E1550="",$Q1550=""),"Error: Missing Response in Column E or Q",INDEX(SL_Class[Entire SL Classification],MATCH(SUMIFS(SL_Class[Unique ID],SL_Class[UpSys SL Material],I1550,SL_Class[UpSys Ever Previously Lead],H1550,SL_Class[DownCus SL Material],T1550),SL_Class[Unique ID],0),0)))),"Error: Invalid Column H, I, or T. Check spelling &amp; valid options (see dropdown)")</f>
        <v/>
      </c>
      <c r="AC1550" s="32"/>
      <c r="AD1550" s="31" t="b">
        <f t="shared" si="48"/>
        <v>0</v>
      </c>
      <c r="AE1550" s="31" t="b">
        <f t="shared" si="49"/>
        <v>0</v>
      </c>
    </row>
    <row r="1551" spans="1:31" ht="50.15" customHeight="1" x14ac:dyDescent="0.35">
      <c r="A1551" s="100">
        <v>1546</v>
      </c>
      <c r="B1551" s="53"/>
      <c r="C1551" s="41"/>
      <c r="D1551" s="54"/>
      <c r="E1551" s="53"/>
      <c r="F1551" s="41"/>
      <c r="G1551" s="41"/>
      <c r="H1551" s="53"/>
      <c r="I1551" s="55"/>
      <c r="J1551" s="41"/>
      <c r="K1551" s="41"/>
      <c r="L1551" s="56"/>
      <c r="M1551" s="41"/>
      <c r="N1551" s="41"/>
      <c r="O1551" s="41"/>
      <c r="P1551" s="41"/>
      <c r="Q1551" s="53"/>
      <c r="R1551" s="41"/>
      <c r="S1551" s="41"/>
      <c r="T1551" s="57"/>
      <c r="U1551" s="41"/>
      <c r="V1551" s="41"/>
      <c r="W1551" s="56"/>
      <c r="X1551" s="41"/>
      <c r="Y1551" s="58"/>
      <c r="Z1551" s="41"/>
      <c r="AA1551" s="41"/>
      <c r="AB1551" s="171" t="str" cm="1">
        <f t="array" ref="AB1551">IFERROR(IF(COUNTA('Detailed Inventory'!$B1551:$AA1551)=0,"",IF(AND($B1551="",$C1551=""),"Error: Missing Response in Column B or C",IF(OR($E1551="",$Q1551=""),"Error: Missing Response in Column E or Q",INDEX(SL_Class[Entire SL Classification],MATCH(SUMIFS(SL_Class[Unique ID],SL_Class[UpSys SL Material],I1551,SL_Class[UpSys Ever Previously Lead],H1551,SL_Class[DownCus SL Material],T1551),SL_Class[Unique ID],0),0)))),"Error: Invalid Column H, I, or T. Check spelling &amp; valid options (see dropdown)")</f>
        <v/>
      </c>
      <c r="AC1551" s="32"/>
      <c r="AD1551" s="31" t="b">
        <f t="shared" si="48"/>
        <v>0</v>
      </c>
      <c r="AE1551" s="31" t="b">
        <f t="shared" si="49"/>
        <v>0</v>
      </c>
    </row>
    <row r="1552" spans="1:31" ht="50.15" customHeight="1" x14ac:dyDescent="0.35">
      <c r="A1552" s="101">
        <v>1547</v>
      </c>
      <c r="B1552" s="53"/>
      <c r="C1552" s="41"/>
      <c r="D1552" s="54"/>
      <c r="E1552" s="53"/>
      <c r="F1552" s="41"/>
      <c r="G1552" s="41"/>
      <c r="H1552" s="53"/>
      <c r="I1552" s="55"/>
      <c r="J1552" s="41"/>
      <c r="K1552" s="41"/>
      <c r="L1552" s="56"/>
      <c r="M1552" s="41"/>
      <c r="N1552" s="41"/>
      <c r="O1552" s="41"/>
      <c r="P1552" s="41"/>
      <c r="Q1552" s="53"/>
      <c r="R1552" s="41"/>
      <c r="S1552" s="41"/>
      <c r="T1552" s="57"/>
      <c r="U1552" s="41"/>
      <c r="V1552" s="41"/>
      <c r="W1552" s="56"/>
      <c r="X1552" s="41"/>
      <c r="Y1552" s="58"/>
      <c r="Z1552" s="41"/>
      <c r="AA1552" s="41"/>
      <c r="AB1552" s="171" t="str" cm="1">
        <f t="array" ref="AB1552">IFERROR(IF(COUNTA('Detailed Inventory'!$B1552:$AA1552)=0,"",IF(AND($B1552="",$C1552=""),"Error: Missing Response in Column B or C",IF(OR($E1552="",$Q1552=""),"Error: Missing Response in Column E or Q",INDEX(SL_Class[Entire SL Classification],MATCH(SUMIFS(SL_Class[Unique ID],SL_Class[UpSys SL Material],I1552,SL_Class[UpSys Ever Previously Lead],H1552,SL_Class[DownCus SL Material],T1552),SL_Class[Unique ID],0),0)))),"Error: Invalid Column H, I, or T. Check spelling &amp; valid options (see dropdown)")</f>
        <v/>
      </c>
      <c r="AC1552" s="32"/>
      <c r="AD1552" s="31" t="b">
        <f t="shared" si="48"/>
        <v>0</v>
      </c>
      <c r="AE1552" s="31" t="b">
        <f t="shared" si="49"/>
        <v>0</v>
      </c>
    </row>
    <row r="1553" spans="1:31" ht="50.15" customHeight="1" x14ac:dyDescent="0.35">
      <c r="A1553" s="100">
        <v>1548</v>
      </c>
      <c r="B1553" s="53"/>
      <c r="C1553" s="41"/>
      <c r="D1553" s="54"/>
      <c r="E1553" s="53"/>
      <c r="F1553" s="41"/>
      <c r="G1553" s="41"/>
      <c r="H1553" s="53"/>
      <c r="I1553" s="55"/>
      <c r="J1553" s="41"/>
      <c r="K1553" s="41"/>
      <c r="L1553" s="56"/>
      <c r="M1553" s="41"/>
      <c r="N1553" s="41"/>
      <c r="O1553" s="41"/>
      <c r="P1553" s="41"/>
      <c r="Q1553" s="53"/>
      <c r="R1553" s="41"/>
      <c r="S1553" s="41"/>
      <c r="T1553" s="57"/>
      <c r="U1553" s="41"/>
      <c r="V1553" s="41"/>
      <c r="W1553" s="56"/>
      <c r="X1553" s="41"/>
      <c r="Y1553" s="58"/>
      <c r="Z1553" s="41"/>
      <c r="AA1553" s="41"/>
      <c r="AB1553" s="171" t="str" cm="1">
        <f t="array" ref="AB1553">IFERROR(IF(COUNTA('Detailed Inventory'!$B1553:$AA1553)=0,"",IF(AND($B1553="",$C1553=""),"Error: Missing Response in Column B or C",IF(OR($E1553="",$Q1553=""),"Error: Missing Response in Column E or Q",INDEX(SL_Class[Entire SL Classification],MATCH(SUMIFS(SL_Class[Unique ID],SL_Class[UpSys SL Material],I1553,SL_Class[UpSys Ever Previously Lead],H1553,SL_Class[DownCus SL Material],T1553),SL_Class[Unique ID],0),0)))),"Error: Invalid Column H, I, or T. Check spelling &amp; valid options (see dropdown)")</f>
        <v/>
      </c>
      <c r="AC1553" s="32"/>
      <c r="AD1553" s="31" t="b">
        <f t="shared" si="48"/>
        <v>0</v>
      </c>
      <c r="AE1553" s="31" t="b">
        <f t="shared" si="49"/>
        <v>0</v>
      </c>
    </row>
    <row r="1554" spans="1:31" ht="50.15" customHeight="1" x14ac:dyDescent="0.35">
      <c r="A1554" s="101">
        <v>1549</v>
      </c>
      <c r="B1554" s="53"/>
      <c r="C1554" s="41"/>
      <c r="D1554" s="54"/>
      <c r="E1554" s="53"/>
      <c r="F1554" s="41"/>
      <c r="G1554" s="41"/>
      <c r="H1554" s="53"/>
      <c r="I1554" s="55"/>
      <c r="J1554" s="41"/>
      <c r="K1554" s="41"/>
      <c r="L1554" s="56"/>
      <c r="M1554" s="41"/>
      <c r="N1554" s="41"/>
      <c r="O1554" s="41"/>
      <c r="P1554" s="41"/>
      <c r="Q1554" s="53"/>
      <c r="R1554" s="41"/>
      <c r="S1554" s="41"/>
      <c r="T1554" s="57"/>
      <c r="U1554" s="41"/>
      <c r="V1554" s="41"/>
      <c r="W1554" s="56"/>
      <c r="X1554" s="41"/>
      <c r="Y1554" s="58"/>
      <c r="Z1554" s="41"/>
      <c r="AA1554" s="41"/>
      <c r="AB1554" s="171" t="str" cm="1">
        <f t="array" ref="AB1554">IFERROR(IF(COUNTA('Detailed Inventory'!$B1554:$AA1554)=0,"",IF(AND($B1554="",$C1554=""),"Error: Missing Response in Column B or C",IF(OR($E1554="",$Q1554=""),"Error: Missing Response in Column E or Q",INDEX(SL_Class[Entire SL Classification],MATCH(SUMIFS(SL_Class[Unique ID],SL_Class[UpSys SL Material],I1554,SL_Class[UpSys Ever Previously Lead],H1554,SL_Class[DownCus SL Material],T1554),SL_Class[Unique ID],0),0)))),"Error: Invalid Column H, I, or T. Check spelling &amp; valid options (see dropdown)")</f>
        <v/>
      </c>
      <c r="AC1554" s="32"/>
      <c r="AD1554" s="31" t="b">
        <f t="shared" si="48"/>
        <v>0</v>
      </c>
      <c r="AE1554" s="31" t="b">
        <f t="shared" si="49"/>
        <v>0</v>
      </c>
    </row>
    <row r="1555" spans="1:31" ht="50.15" customHeight="1" x14ac:dyDescent="0.35">
      <c r="A1555" s="100">
        <v>1550</v>
      </c>
      <c r="B1555" s="53"/>
      <c r="C1555" s="41"/>
      <c r="D1555" s="54"/>
      <c r="E1555" s="53"/>
      <c r="F1555" s="41"/>
      <c r="G1555" s="41"/>
      <c r="H1555" s="53"/>
      <c r="I1555" s="55"/>
      <c r="J1555" s="41"/>
      <c r="K1555" s="41"/>
      <c r="L1555" s="56"/>
      <c r="M1555" s="41"/>
      <c r="N1555" s="41"/>
      <c r="O1555" s="41"/>
      <c r="P1555" s="41"/>
      <c r="Q1555" s="53"/>
      <c r="R1555" s="41"/>
      <c r="S1555" s="41"/>
      <c r="T1555" s="57"/>
      <c r="U1555" s="41"/>
      <c r="V1555" s="41"/>
      <c r="W1555" s="56"/>
      <c r="X1555" s="41"/>
      <c r="Y1555" s="58"/>
      <c r="Z1555" s="41"/>
      <c r="AA1555" s="41"/>
      <c r="AB1555" s="171" t="str" cm="1">
        <f t="array" ref="AB1555">IFERROR(IF(COUNTA('Detailed Inventory'!$B1555:$AA1555)=0,"",IF(AND($B1555="",$C1555=""),"Error: Missing Response in Column B or C",IF(OR($E1555="",$Q1555=""),"Error: Missing Response in Column E or Q",INDEX(SL_Class[Entire SL Classification],MATCH(SUMIFS(SL_Class[Unique ID],SL_Class[UpSys SL Material],I1555,SL_Class[UpSys Ever Previously Lead],H1555,SL_Class[DownCus SL Material],T1555),SL_Class[Unique ID],0),0)))),"Error: Invalid Column H, I, or T. Check spelling &amp; valid options (see dropdown)")</f>
        <v/>
      </c>
      <c r="AC1555" s="32"/>
      <c r="AD1555" s="31" t="b">
        <f t="shared" si="48"/>
        <v>0</v>
      </c>
      <c r="AE1555" s="31" t="b">
        <f t="shared" si="49"/>
        <v>0</v>
      </c>
    </row>
    <row r="1556" spans="1:31" ht="50.15" customHeight="1" x14ac:dyDescent="0.35">
      <c r="A1556" s="101">
        <v>1551</v>
      </c>
      <c r="B1556" s="53"/>
      <c r="C1556" s="41"/>
      <c r="D1556" s="54"/>
      <c r="E1556" s="53"/>
      <c r="F1556" s="41"/>
      <c r="G1556" s="41"/>
      <c r="H1556" s="53"/>
      <c r="I1556" s="55"/>
      <c r="J1556" s="41"/>
      <c r="K1556" s="41"/>
      <c r="L1556" s="56"/>
      <c r="M1556" s="41"/>
      <c r="N1556" s="41"/>
      <c r="O1556" s="41"/>
      <c r="P1556" s="41"/>
      <c r="Q1556" s="53"/>
      <c r="R1556" s="41"/>
      <c r="S1556" s="41"/>
      <c r="T1556" s="57"/>
      <c r="U1556" s="41"/>
      <c r="V1556" s="41"/>
      <c r="W1556" s="56"/>
      <c r="X1556" s="41"/>
      <c r="Y1556" s="58"/>
      <c r="Z1556" s="41"/>
      <c r="AA1556" s="41"/>
      <c r="AB1556" s="171" t="str" cm="1">
        <f t="array" ref="AB1556">IFERROR(IF(COUNTA('Detailed Inventory'!$B1556:$AA1556)=0,"",IF(AND($B1556="",$C1556=""),"Error: Missing Response in Column B or C",IF(OR($E1556="",$Q1556=""),"Error: Missing Response in Column E or Q",INDEX(SL_Class[Entire SL Classification],MATCH(SUMIFS(SL_Class[Unique ID],SL_Class[UpSys SL Material],I1556,SL_Class[UpSys Ever Previously Lead],H1556,SL_Class[DownCus SL Material],T1556),SL_Class[Unique ID],0),0)))),"Error: Invalid Column H, I, or T. Check spelling &amp; valid options (see dropdown)")</f>
        <v/>
      </c>
      <c r="AC1556" s="32"/>
      <c r="AD1556" s="31" t="b">
        <f t="shared" si="48"/>
        <v>0</v>
      </c>
      <c r="AE1556" s="31" t="b">
        <f t="shared" si="49"/>
        <v>0</v>
      </c>
    </row>
    <row r="1557" spans="1:31" ht="50.15" customHeight="1" x14ac:dyDescent="0.35">
      <c r="A1557" s="100">
        <v>1552</v>
      </c>
      <c r="B1557" s="53"/>
      <c r="C1557" s="41"/>
      <c r="D1557" s="54"/>
      <c r="E1557" s="53"/>
      <c r="F1557" s="41"/>
      <c r="G1557" s="41"/>
      <c r="H1557" s="53"/>
      <c r="I1557" s="55"/>
      <c r="J1557" s="41"/>
      <c r="K1557" s="41"/>
      <c r="L1557" s="56"/>
      <c r="M1557" s="41"/>
      <c r="N1557" s="41"/>
      <c r="O1557" s="41"/>
      <c r="P1557" s="41"/>
      <c r="Q1557" s="53"/>
      <c r="R1557" s="41"/>
      <c r="S1557" s="41"/>
      <c r="T1557" s="57"/>
      <c r="U1557" s="41"/>
      <c r="V1557" s="41"/>
      <c r="W1557" s="56"/>
      <c r="X1557" s="41"/>
      <c r="Y1557" s="58"/>
      <c r="Z1557" s="41"/>
      <c r="AA1557" s="41"/>
      <c r="AB1557" s="171" t="str" cm="1">
        <f t="array" ref="AB1557">IFERROR(IF(COUNTA('Detailed Inventory'!$B1557:$AA1557)=0,"",IF(AND($B1557="",$C1557=""),"Error: Missing Response in Column B or C",IF(OR($E1557="",$Q1557=""),"Error: Missing Response in Column E or Q",INDEX(SL_Class[Entire SL Classification],MATCH(SUMIFS(SL_Class[Unique ID],SL_Class[UpSys SL Material],I1557,SL_Class[UpSys Ever Previously Lead],H1557,SL_Class[DownCus SL Material],T1557),SL_Class[Unique ID],0),0)))),"Error: Invalid Column H, I, or T. Check spelling &amp; valid options (see dropdown)")</f>
        <v/>
      </c>
      <c r="AC1557" s="32"/>
      <c r="AD1557" s="31" t="b">
        <f t="shared" si="48"/>
        <v>0</v>
      </c>
      <c r="AE1557" s="31" t="b">
        <f t="shared" si="49"/>
        <v>0</v>
      </c>
    </row>
    <row r="1558" spans="1:31" ht="50.15" customHeight="1" x14ac:dyDescent="0.35">
      <c r="A1558" s="101">
        <v>1553</v>
      </c>
      <c r="B1558" s="53"/>
      <c r="C1558" s="41"/>
      <c r="D1558" s="54"/>
      <c r="E1558" s="53"/>
      <c r="F1558" s="41"/>
      <c r="G1558" s="41"/>
      <c r="H1558" s="53"/>
      <c r="I1558" s="55"/>
      <c r="J1558" s="41"/>
      <c r="K1558" s="41"/>
      <c r="L1558" s="56"/>
      <c r="M1558" s="41"/>
      <c r="N1558" s="41"/>
      <c r="O1558" s="41"/>
      <c r="P1558" s="41"/>
      <c r="Q1558" s="53"/>
      <c r="R1558" s="41"/>
      <c r="S1558" s="41"/>
      <c r="T1558" s="57"/>
      <c r="U1558" s="41"/>
      <c r="V1558" s="41"/>
      <c r="W1558" s="56"/>
      <c r="X1558" s="41"/>
      <c r="Y1558" s="58"/>
      <c r="Z1558" s="41"/>
      <c r="AA1558" s="41"/>
      <c r="AB1558" s="171" t="str" cm="1">
        <f t="array" ref="AB1558">IFERROR(IF(COUNTA('Detailed Inventory'!$B1558:$AA1558)=0,"",IF(AND($B1558="",$C1558=""),"Error: Missing Response in Column B or C",IF(OR($E1558="",$Q1558=""),"Error: Missing Response in Column E or Q",INDEX(SL_Class[Entire SL Classification],MATCH(SUMIFS(SL_Class[Unique ID],SL_Class[UpSys SL Material],I1558,SL_Class[UpSys Ever Previously Lead],H1558,SL_Class[DownCus SL Material],T1558),SL_Class[Unique ID],0),0)))),"Error: Invalid Column H, I, or T. Check spelling &amp; valid options (see dropdown)")</f>
        <v/>
      </c>
      <c r="AC1558" s="32"/>
      <c r="AD1558" s="31" t="b">
        <f t="shared" si="48"/>
        <v>0</v>
      </c>
      <c r="AE1558" s="31" t="b">
        <f t="shared" si="49"/>
        <v>0</v>
      </c>
    </row>
    <row r="1559" spans="1:31" ht="50.15" customHeight="1" x14ac:dyDescent="0.35">
      <c r="A1559" s="100">
        <v>1554</v>
      </c>
      <c r="B1559" s="53"/>
      <c r="C1559" s="41"/>
      <c r="D1559" s="54"/>
      <c r="E1559" s="53"/>
      <c r="F1559" s="41"/>
      <c r="G1559" s="41"/>
      <c r="H1559" s="53"/>
      <c r="I1559" s="55"/>
      <c r="J1559" s="41"/>
      <c r="K1559" s="41"/>
      <c r="L1559" s="56"/>
      <c r="M1559" s="41"/>
      <c r="N1559" s="41"/>
      <c r="O1559" s="41"/>
      <c r="P1559" s="41"/>
      <c r="Q1559" s="53"/>
      <c r="R1559" s="41"/>
      <c r="S1559" s="41"/>
      <c r="T1559" s="57"/>
      <c r="U1559" s="41"/>
      <c r="V1559" s="41"/>
      <c r="W1559" s="56"/>
      <c r="X1559" s="41"/>
      <c r="Y1559" s="58"/>
      <c r="Z1559" s="41"/>
      <c r="AA1559" s="41"/>
      <c r="AB1559" s="171" t="str" cm="1">
        <f t="array" ref="AB1559">IFERROR(IF(COUNTA('Detailed Inventory'!$B1559:$AA1559)=0,"",IF(AND($B1559="",$C1559=""),"Error: Missing Response in Column B or C",IF(OR($E1559="",$Q1559=""),"Error: Missing Response in Column E or Q",INDEX(SL_Class[Entire SL Classification],MATCH(SUMIFS(SL_Class[Unique ID],SL_Class[UpSys SL Material],I1559,SL_Class[UpSys Ever Previously Lead],H1559,SL_Class[DownCus SL Material],T1559),SL_Class[Unique ID],0),0)))),"Error: Invalid Column H, I, or T. Check spelling &amp; valid options (see dropdown)")</f>
        <v/>
      </c>
      <c r="AC1559" s="32"/>
      <c r="AD1559" s="31" t="b">
        <f t="shared" si="48"/>
        <v>0</v>
      </c>
      <c r="AE1559" s="31" t="b">
        <f t="shared" si="49"/>
        <v>0</v>
      </c>
    </row>
    <row r="1560" spans="1:31" ht="50.15" customHeight="1" x14ac:dyDescent="0.35">
      <c r="A1560" s="101">
        <v>1555</v>
      </c>
      <c r="B1560" s="53"/>
      <c r="C1560" s="41"/>
      <c r="D1560" s="54"/>
      <c r="E1560" s="53"/>
      <c r="F1560" s="41"/>
      <c r="G1560" s="41"/>
      <c r="H1560" s="53"/>
      <c r="I1560" s="55"/>
      <c r="J1560" s="41"/>
      <c r="K1560" s="41"/>
      <c r="L1560" s="56"/>
      <c r="M1560" s="41"/>
      <c r="N1560" s="41"/>
      <c r="O1560" s="41"/>
      <c r="P1560" s="41"/>
      <c r="Q1560" s="53"/>
      <c r="R1560" s="41"/>
      <c r="S1560" s="41"/>
      <c r="T1560" s="57"/>
      <c r="U1560" s="41"/>
      <c r="V1560" s="41"/>
      <c r="W1560" s="56"/>
      <c r="X1560" s="41"/>
      <c r="Y1560" s="58"/>
      <c r="Z1560" s="41"/>
      <c r="AA1560" s="41"/>
      <c r="AB1560" s="171" t="str" cm="1">
        <f t="array" ref="AB1560">IFERROR(IF(COUNTA('Detailed Inventory'!$B1560:$AA1560)=0,"",IF(AND($B1560="",$C1560=""),"Error: Missing Response in Column B or C",IF(OR($E1560="",$Q1560=""),"Error: Missing Response in Column E or Q",INDEX(SL_Class[Entire SL Classification],MATCH(SUMIFS(SL_Class[Unique ID],SL_Class[UpSys SL Material],I1560,SL_Class[UpSys Ever Previously Lead],H1560,SL_Class[DownCus SL Material],T1560),SL_Class[Unique ID],0),0)))),"Error: Invalid Column H, I, or T. Check spelling &amp; valid options (see dropdown)")</f>
        <v/>
      </c>
      <c r="AC1560" s="32"/>
      <c r="AD1560" s="31" t="b">
        <f t="shared" si="48"/>
        <v>0</v>
      </c>
      <c r="AE1560" s="31" t="b">
        <f t="shared" si="49"/>
        <v>0</v>
      </c>
    </row>
    <row r="1561" spans="1:31" ht="50.15" customHeight="1" x14ac:dyDescent="0.35">
      <c r="A1561" s="100">
        <v>1556</v>
      </c>
      <c r="B1561" s="53"/>
      <c r="C1561" s="41"/>
      <c r="D1561" s="54"/>
      <c r="E1561" s="53"/>
      <c r="F1561" s="41"/>
      <c r="G1561" s="41"/>
      <c r="H1561" s="53"/>
      <c r="I1561" s="55"/>
      <c r="J1561" s="41"/>
      <c r="K1561" s="41"/>
      <c r="L1561" s="56"/>
      <c r="M1561" s="41"/>
      <c r="N1561" s="41"/>
      <c r="O1561" s="41"/>
      <c r="P1561" s="41"/>
      <c r="Q1561" s="53"/>
      <c r="R1561" s="41"/>
      <c r="S1561" s="41"/>
      <c r="T1561" s="57"/>
      <c r="U1561" s="41"/>
      <c r="V1561" s="41"/>
      <c r="W1561" s="56"/>
      <c r="X1561" s="41"/>
      <c r="Y1561" s="58"/>
      <c r="Z1561" s="41"/>
      <c r="AA1561" s="41"/>
      <c r="AB1561" s="171" t="str" cm="1">
        <f t="array" ref="AB1561">IFERROR(IF(COUNTA('Detailed Inventory'!$B1561:$AA1561)=0,"",IF(AND($B1561="",$C1561=""),"Error: Missing Response in Column B or C",IF(OR($E1561="",$Q1561=""),"Error: Missing Response in Column E or Q",INDEX(SL_Class[Entire SL Classification],MATCH(SUMIFS(SL_Class[Unique ID],SL_Class[UpSys SL Material],I1561,SL_Class[UpSys Ever Previously Lead],H1561,SL_Class[DownCus SL Material],T1561),SL_Class[Unique ID],0),0)))),"Error: Invalid Column H, I, or T. Check spelling &amp; valid options (see dropdown)")</f>
        <v/>
      </c>
      <c r="AC1561" s="32"/>
      <c r="AD1561" s="31" t="b">
        <f t="shared" si="48"/>
        <v>0</v>
      </c>
      <c r="AE1561" s="31" t="b">
        <f t="shared" si="49"/>
        <v>0</v>
      </c>
    </row>
    <row r="1562" spans="1:31" ht="50.15" customHeight="1" x14ac:dyDescent="0.35">
      <c r="A1562" s="101">
        <v>1557</v>
      </c>
      <c r="B1562" s="53"/>
      <c r="C1562" s="41"/>
      <c r="D1562" s="54"/>
      <c r="E1562" s="53"/>
      <c r="F1562" s="41"/>
      <c r="G1562" s="41"/>
      <c r="H1562" s="53"/>
      <c r="I1562" s="55"/>
      <c r="J1562" s="41"/>
      <c r="K1562" s="41"/>
      <c r="L1562" s="56"/>
      <c r="M1562" s="41"/>
      <c r="N1562" s="41"/>
      <c r="O1562" s="41"/>
      <c r="P1562" s="41"/>
      <c r="Q1562" s="53"/>
      <c r="R1562" s="41"/>
      <c r="S1562" s="41"/>
      <c r="T1562" s="57"/>
      <c r="U1562" s="41"/>
      <c r="V1562" s="41"/>
      <c r="W1562" s="56"/>
      <c r="X1562" s="41"/>
      <c r="Y1562" s="58"/>
      <c r="Z1562" s="41"/>
      <c r="AA1562" s="41"/>
      <c r="AB1562" s="171" t="str" cm="1">
        <f t="array" ref="AB1562">IFERROR(IF(COUNTA('Detailed Inventory'!$B1562:$AA1562)=0,"",IF(AND($B1562="",$C1562=""),"Error: Missing Response in Column B or C",IF(OR($E1562="",$Q1562=""),"Error: Missing Response in Column E or Q",INDEX(SL_Class[Entire SL Classification],MATCH(SUMIFS(SL_Class[Unique ID],SL_Class[UpSys SL Material],I1562,SL_Class[UpSys Ever Previously Lead],H1562,SL_Class[DownCus SL Material],T1562),SL_Class[Unique ID],0),0)))),"Error: Invalid Column H, I, or T. Check spelling &amp; valid options (see dropdown)")</f>
        <v/>
      </c>
      <c r="AC1562" s="32"/>
      <c r="AD1562" s="31" t="b">
        <f t="shared" si="48"/>
        <v>0</v>
      </c>
      <c r="AE1562" s="31" t="b">
        <f t="shared" si="49"/>
        <v>0</v>
      </c>
    </row>
    <row r="1563" spans="1:31" ht="50.15" customHeight="1" x14ac:dyDescent="0.35">
      <c r="A1563" s="100">
        <v>1558</v>
      </c>
      <c r="B1563" s="53"/>
      <c r="C1563" s="41"/>
      <c r="D1563" s="54"/>
      <c r="E1563" s="53"/>
      <c r="F1563" s="41"/>
      <c r="G1563" s="41"/>
      <c r="H1563" s="53"/>
      <c r="I1563" s="55"/>
      <c r="J1563" s="41"/>
      <c r="K1563" s="41"/>
      <c r="L1563" s="56"/>
      <c r="M1563" s="41"/>
      <c r="N1563" s="41"/>
      <c r="O1563" s="41"/>
      <c r="P1563" s="41"/>
      <c r="Q1563" s="53"/>
      <c r="R1563" s="41"/>
      <c r="S1563" s="41"/>
      <c r="T1563" s="57"/>
      <c r="U1563" s="41"/>
      <c r="V1563" s="41"/>
      <c r="W1563" s="56"/>
      <c r="X1563" s="41"/>
      <c r="Y1563" s="58"/>
      <c r="Z1563" s="41"/>
      <c r="AA1563" s="41"/>
      <c r="AB1563" s="171" t="str" cm="1">
        <f t="array" ref="AB1563">IFERROR(IF(COUNTA('Detailed Inventory'!$B1563:$AA1563)=0,"",IF(AND($B1563="",$C1563=""),"Error: Missing Response in Column B or C",IF(OR($E1563="",$Q1563=""),"Error: Missing Response in Column E or Q",INDEX(SL_Class[Entire SL Classification],MATCH(SUMIFS(SL_Class[Unique ID],SL_Class[UpSys SL Material],I1563,SL_Class[UpSys Ever Previously Lead],H1563,SL_Class[DownCus SL Material],T1563),SL_Class[Unique ID],0),0)))),"Error: Invalid Column H, I, or T. Check spelling &amp; valid options (see dropdown)")</f>
        <v/>
      </c>
      <c r="AC1563" s="32"/>
      <c r="AD1563" s="31" t="b">
        <f t="shared" si="48"/>
        <v>0</v>
      </c>
      <c r="AE1563" s="31" t="b">
        <f t="shared" si="49"/>
        <v>0</v>
      </c>
    </row>
    <row r="1564" spans="1:31" ht="50.15" customHeight="1" x14ac:dyDescent="0.35">
      <c r="A1564" s="101">
        <v>1559</v>
      </c>
      <c r="B1564" s="53"/>
      <c r="C1564" s="41"/>
      <c r="D1564" s="54"/>
      <c r="E1564" s="53"/>
      <c r="F1564" s="41"/>
      <c r="G1564" s="41"/>
      <c r="H1564" s="53"/>
      <c r="I1564" s="55"/>
      <c r="J1564" s="41"/>
      <c r="K1564" s="41"/>
      <c r="L1564" s="56"/>
      <c r="M1564" s="41"/>
      <c r="N1564" s="41"/>
      <c r="O1564" s="41"/>
      <c r="P1564" s="41"/>
      <c r="Q1564" s="53"/>
      <c r="R1564" s="41"/>
      <c r="S1564" s="41"/>
      <c r="T1564" s="57"/>
      <c r="U1564" s="41"/>
      <c r="V1564" s="41"/>
      <c r="W1564" s="56"/>
      <c r="X1564" s="41"/>
      <c r="Y1564" s="58"/>
      <c r="Z1564" s="41"/>
      <c r="AA1564" s="41"/>
      <c r="AB1564" s="171" t="str" cm="1">
        <f t="array" ref="AB1564">IFERROR(IF(COUNTA('Detailed Inventory'!$B1564:$AA1564)=0,"",IF(AND($B1564="",$C1564=""),"Error: Missing Response in Column B or C",IF(OR($E1564="",$Q1564=""),"Error: Missing Response in Column E or Q",INDEX(SL_Class[Entire SL Classification],MATCH(SUMIFS(SL_Class[Unique ID],SL_Class[UpSys SL Material],I1564,SL_Class[UpSys Ever Previously Lead],H1564,SL_Class[DownCus SL Material],T1564),SL_Class[Unique ID],0),0)))),"Error: Invalid Column H, I, or T. Check spelling &amp; valid options (see dropdown)")</f>
        <v/>
      </c>
      <c r="AC1564" s="32"/>
      <c r="AD1564" s="31" t="b">
        <f t="shared" si="48"/>
        <v>0</v>
      </c>
      <c r="AE1564" s="31" t="b">
        <f t="shared" si="49"/>
        <v>0</v>
      </c>
    </row>
    <row r="1565" spans="1:31" ht="50.15" customHeight="1" x14ac:dyDescent="0.35">
      <c r="A1565" s="100">
        <v>1560</v>
      </c>
      <c r="B1565" s="53"/>
      <c r="C1565" s="41"/>
      <c r="D1565" s="54"/>
      <c r="E1565" s="53"/>
      <c r="F1565" s="41"/>
      <c r="G1565" s="41"/>
      <c r="H1565" s="53"/>
      <c r="I1565" s="55"/>
      <c r="J1565" s="41"/>
      <c r="K1565" s="41"/>
      <c r="L1565" s="56"/>
      <c r="M1565" s="41"/>
      <c r="N1565" s="41"/>
      <c r="O1565" s="41"/>
      <c r="P1565" s="41"/>
      <c r="Q1565" s="53"/>
      <c r="R1565" s="41"/>
      <c r="S1565" s="41"/>
      <c r="T1565" s="57"/>
      <c r="U1565" s="41"/>
      <c r="V1565" s="41"/>
      <c r="W1565" s="56"/>
      <c r="X1565" s="41"/>
      <c r="Y1565" s="58"/>
      <c r="Z1565" s="41"/>
      <c r="AA1565" s="41"/>
      <c r="AB1565" s="171" t="str" cm="1">
        <f t="array" ref="AB1565">IFERROR(IF(COUNTA('Detailed Inventory'!$B1565:$AA1565)=0,"",IF(AND($B1565="",$C1565=""),"Error: Missing Response in Column B or C",IF(OR($E1565="",$Q1565=""),"Error: Missing Response in Column E or Q",INDEX(SL_Class[Entire SL Classification],MATCH(SUMIFS(SL_Class[Unique ID],SL_Class[UpSys SL Material],I1565,SL_Class[UpSys Ever Previously Lead],H1565,SL_Class[DownCus SL Material],T1565),SL_Class[Unique ID],0),0)))),"Error: Invalid Column H, I, or T. Check spelling &amp; valid options (see dropdown)")</f>
        <v/>
      </c>
      <c r="AC1565" s="32"/>
      <c r="AD1565" s="31" t="b">
        <f t="shared" si="48"/>
        <v>0</v>
      </c>
      <c r="AE1565" s="31" t="b">
        <f t="shared" si="49"/>
        <v>0</v>
      </c>
    </row>
    <row r="1566" spans="1:31" ht="50.15" customHeight="1" x14ac:dyDescent="0.35">
      <c r="A1566" s="101">
        <v>1561</v>
      </c>
      <c r="B1566" s="53"/>
      <c r="C1566" s="41"/>
      <c r="D1566" s="54"/>
      <c r="E1566" s="53"/>
      <c r="F1566" s="41"/>
      <c r="G1566" s="41"/>
      <c r="H1566" s="53"/>
      <c r="I1566" s="55"/>
      <c r="J1566" s="41"/>
      <c r="K1566" s="41"/>
      <c r="L1566" s="56"/>
      <c r="M1566" s="41"/>
      <c r="N1566" s="41"/>
      <c r="O1566" s="41"/>
      <c r="P1566" s="41"/>
      <c r="Q1566" s="53"/>
      <c r="R1566" s="41"/>
      <c r="S1566" s="41"/>
      <c r="T1566" s="57"/>
      <c r="U1566" s="41"/>
      <c r="V1566" s="41"/>
      <c r="W1566" s="56"/>
      <c r="X1566" s="41"/>
      <c r="Y1566" s="58"/>
      <c r="Z1566" s="41"/>
      <c r="AA1566" s="41"/>
      <c r="AB1566" s="171" t="str" cm="1">
        <f t="array" ref="AB1566">IFERROR(IF(COUNTA('Detailed Inventory'!$B1566:$AA1566)=0,"",IF(AND($B1566="",$C1566=""),"Error: Missing Response in Column B or C",IF(OR($E1566="",$Q1566=""),"Error: Missing Response in Column E or Q",INDEX(SL_Class[Entire SL Classification],MATCH(SUMIFS(SL_Class[Unique ID],SL_Class[UpSys SL Material],I1566,SL_Class[UpSys Ever Previously Lead],H1566,SL_Class[DownCus SL Material],T1566),SL_Class[Unique ID],0),0)))),"Error: Invalid Column H, I, or T. Check spelling &amp; valid options (see dropdown)")</f>
        <v/>
      </c>
      <c r="AC1566" s="32"/>
      <c r="AD1566" s="31" t="b">
        <f t="shared" si="48"/>
        <v>0</v>
      </c>
      <c r="AE1566" s="31" t="b">
        <f t="shared" si="49"/>
        <v>0</v>
      </c>
    </row>
    <row r="1567" spans="1:31" ht="50.15" customHeight="1" x14ac:dyDescent="0.35">
      <c r="A1567" s="100">
        <v>1562</v>
      </c>
      <c r="B1567" s="53"/>
      <c r="C1567" s="41"/>
      <c r="D1567" s="54"/>
      <c r="E1567" s="53"/>
      <c r="F1567" s="41"/>
      <c r="G1567" s="41"/>
      <c r="H1567" s="53"/>
      <c r="I1567" s="55"/>
      <c r="J1567" s="41"/>
      <c r="K1567" s="41"/>
      <c r="L1567" s="56"/>
      <c r="M1567" s="41"/>
      <c r="N1567" s="41"/>
      <c r="O1567" s="41"/>
      <c r="P1567" s="41"/>
      <c r="Q1567" s="53"/>
      <c r="R1567" s="41"/>
      <c r="S1567" s="41"/>
      <c r="T1567" s="57"/>
      <c r="U1567" s="41"/>
      <c r="V1567" s="41"/>
      <c r="W1567" s="56"/>
      <c r="X1567" s="41"/>
      <c r="Y1567" s="58"/>
      <c r="Z1567" s="41"/>
      <c r="AA1567" s="41"/>
      <c r="AB1567" s="171" t="str" cm="1">
        <f t="array" ref="AB1567">IFERROR(IF(COUNTA('Detailed Inventory'!$B1567:$AA1567)=0,"",IF(AND($B1567="",$C1567=""),"Error: Missing Response in Column B or C",IF(OR($E1567="",$Q1567=""),"Error: Missing Response in Column E or Q",INDEX(SL_Class[Entire SL Classification],MATCH(SUMIFS(SL_Class[Unique ID],SL_Class[UpSys SL Material],I1567,SL_Class[UpSys Ever Previously Lead],H1567,SL_Class[DownCus SL Material],T1567),SL_Class[Unique ID],0),0)))),"Error: Invalid Column H, I, or T. Check spelling &amp; valid options (see dropdown)")</f>
        <v/>
      </c>
      <c r="AC1567" s="32"/>
      <c r="AD1567" s="31" t="b">
        <f t="shared" si="48"/>
        <v>0</v>
      </c>
      <c r="AE1567" s="31" t="b">
        <f t="shared" si="49"/>
        <v>0</v>
      </c>
    </row>
    <row r="1568" spans="1:31" ht="50.15" customHeight="1" x14ac:dyDescent="0.35">
      <c r="A1568" s="101">
        <v>1563</v>
      </c>
      <c r="B1568" s="53"/>
      <c r="C1568" s="41"/>
      <c r="D1568" s="54"/>
      <c r="E1568" s="53"/>
      <c r="F1568" s="41"/>
      <c r="G1568" s="41"/>
      <c r="H1568" s="53"/>
      <c r="I1568" s="55"/>
      <c r="J1568" s="41"/>
      <c r="K1568" s="41"/>
      <c r="L1568" s="56"/>
      <c r="M1568" s="41"/>
      <c r="N1568" s="41"/>
      <c r="O1568" s="41"/>
      <c r="P1568" s="41"/>
      <c r="Q1568" s="53"/>
      <c r="R1568" s="41"/>
      <c r="S1568" s="41"/>
      <c r="T1568" s="57"/>
      <c r="U1568" s="41"/>
      <c r="V1568" s="41"/>
      <c r="W1568" s="56"/>
      <c r="X1568" s="41"/>
      <c r="Y1568" s="58"/>
      <c r="Z1568" s="41"/>
      <c r="AA1568" s="41"/>
      <c r="AB1568" s="171" t="str" cm="1">
        <f t="array" ref="AB1568">IFERROR(IF(COUNTA('Detailed Inventory'!$B1568:$AA1568)=0,"",IF(AND($B1568="",$C1568=""),"Error: Missing Response in Column B or C",IF(OR($E1568="",$Q1568=""),"Error: Missing Response in Column E or Q",INDEX(SL_Class[Entire SL Classification],MATCH(SUMIFS(SL_Class[Unique ID],SL_Class[UpSys SL Material],I1568,SL_Class[UpSys Ever Previously Lead],H1568,SL_Class[DownCus SL Material],T1568),SL_Class[Unique ID],0),0)))),"Error: Invalid Column H, I, or T. Check spelling &amp; valid options (see dropdown)")</f>
        <v/>
      </c>
      <c r="AC1568" s="32"/>
      <c r="AD1568" s="31" t="b">
        <f t="shared" si="48"/>
        <v>0</v>
      </c>
      <c r="AE1568" s="31" t="b">
        <f t="shared" si="49"/>
        <v>0</v>
      </c>
    </row>
    <row r="1569" spans="1:31" ht="50.15" customHeight="1" x14ac:dyDescent="0.35">
      <c r="A1569" s="100">
        <v>1564</v>
      </c>
      <c r="B1569" s="53"/>
      <c r="C1569" s="41"/>
      <c r="D1569" s="54"/>
      <c r="E1569" s="53"/>
      <c r="F1569" s="41"/>
      <c r="G1569" s="41"/>
      <c r="H1569" s="53"/>
      <c r="I1569" s="55"/>
      <c r="J1569" s="41"/>
      <c r="K1569" s="41"/>
      <c r="L1569" s="56"/>
      <c r="M1569" s="41"/>
      <c r="N1569" s="41"/>
      <c r="O1569" s="41"/>
      <c r="P1569" s="41"/>
      <c r="Q1569" s="53"/>
      <c r="R1569" s="41"/>
      <c r="S1569" s="41"/>
      <c r="T1569" s="57"/>
      <c r="U1569" s="41"/>
      <c r="V1569" s="41"/>
      <c r="W1569" s="56"/>
      <c r="X1569" s="41"/>
      <c r="Y1569" s="58"/>
      <c r="Z1569" s="41"/>
      <c r="AA1569" s="41"/>
      <c r="AB1569" s="171" t="str" cm="1">
        <f t="array" ref="AB1569">IFERROR(IF(COUNTA('Detailed Inventory'!$B1569:$AA1569)=0,"",IF(AND($B1569="",$C1569=""),"Error: Missing Response in Column B or C",IF(OR($E1569="",$Q1569=""),"Error: Missing Response in Column E or Q",INDEX(SL_Class[Entire SL Classification],MATCH(SUMIFS(SL_Class[Unique ID],SL_Class[UpSys SL Material],I1569,SL_Class[UpSys Ever Previously Lead],H1569,SL_Class[DownCus SL Material],T1569),SL_Class[Unique ID],0),0)))),"Error: Invalid Column H, I, or T. Check spelling &amp; valid options (see dropdown)")</f>
        <v/>
      </c>
      <c r="AC1569" s="32"/>
      <c r="AD1569" s="31" t="b">
        <f t="shared" si="48"/>
        <v>0</v>
      </c>
      <c r="AE1569" s="31" t="b">
        <f t="shared" si="49"/>
        <v>0</v>
      </c>
    </row>
    <row r="1570" spans="1:31" ht="50.15" customHeight="1" x14ac:dyDescent="0.35">
      <c r="A1570" s="101">
        <v>1565</v>
      </c>
      <c r="B1570" s="53"/>
      <c r="C1570" s="41"/>
      <c r="D1570" s="54"/>
      <c r="E1570" s="53"/>
      <c r="F1570" s="41"/>
      <c r="G1570" s="41"/>
      <c r="H1570" s="53"/>
      <c r="I1570" s="55"/>
      <c r="J1570" s="41"/>
      <c r="K1570" s="41"/>
      <c r="L1570" s="56"/>
      <c r="M1570" s="41"/>
      <c r="N1570" s="41"/>
      <c r="O1570" s="41"/>
      <c r="P1570" s="41"/>
      <c r="Q1570" s="53"/>
      <c r="R1570" s="41"/>
      <c r="S1570" s="41"/>
      <c r="T1570" s="57"/>
      <c r="U1570" s="41"/>
      <c r="V1570" s="41"/>
      <c r="W1570" s="56"/>
      <c r="X1570" s="41"/>
      <c r="Y1570" s="58"/>
      <c r="Z1570" s="41"/>
      <c r="AA1570" s="41"/>
      <c r="AB1570" s="171" t="str" cm="1">
        <f t="array" ref="AB1570">IFERROR(IF(COUNTA('Detailed Inventory'!$B1570:$AA1570)=0,"",IF(AND($B1570="",$C1570=""),"Error: Missing Response in Column B or C",IF(OR($E1570="",$Q1570=""),"Error: Missing Response in Column E or Q",INDEX(SL_Class[Entire SL Classification],MATCH(SUMIFS(SL_Class[Unique ID],SL_Class[UpSys SL Material],I1570,SL_Class[UpSys Ever Previously Lead],H1570,SL_Class[DownCus SL Material],T1570),SL_Class[Unique ID],0),0)))),"Error: Invalid Column H, I, or T. Check spelling &amp; valid options (see dropdown)")</f>
        <v/>
      </c>
      <c r="AC1570" s="32"/>
      <c r="AD1570" s="31" t="b">
        <f t="shared" si="48"/>
        <v>0</v>
      </c>
      <c r="AE1570" s="31" t="b">
        <f t="shared" si="49"/>
        <v>0</v>
      </c>
    </row>
    <row r="1571" spans="1:31" ht="50.15" customHeight="1" x14ac:dyDescent="0.35">
      <c r="A1571" s="100">
        <v>1566</v>
      </c>
      <c r="B1571" s="53"/>
      <c r="C1571" s="41"/>
      <c r="D1571" s="54"/>
      <c r="E1571" s="53"/>
      <c r="F1571" s="41"/>
      <c r="G1571" s="41"/>
      <c r="H1571" s="53"/>
      <c r="I1571" s="55"/>
      <c r="J1571" s="41"/>
      <c r="K1571" s="41"/>
      <c r="L1571" s="56"/>
      <c r="M1571" s="41"/>
      <c r="N1571" s="41"/>
      <c r="O1571" s="41"/>
      <c r="P1571" s="41"/>
      <c r="Q1571" s="53"/>
      <c r="R1571" s="41"/>
      <c r="S1571" s="41"/>
      <c r="T1571" s="57"/>
      <c r="U1571" s="41"/>
      <c r="V1571" s="41"/>
      <c r="W1571" s="56"/>
      <c r="X1571" s="41"/>
      <c r="Y1571" s="58"/>
      <c r="Z1571" s="41"/>
      <c r="AA1571" s="41"/>
      <c r="AB1571" s="171" t="str" cm="1">
        <f t="array" ref="AB1571">IFERROR(IF(COUNTA('Detailed Inventory'!$B1571:$AA1571)=0,"",IF(AND($B1571="",$C1571=""),"Error: Missing Response in Column B or C",IF(OR($E1571="",$Q1571=""),"Error: Missing Response in Column E or Q",INDEX(SL_Class[Entire SL Classification],MATCH(SUMIFS(SL_Class[Unique ID],SL_Class[UpSys SL Material],I1571,SL_Class[UpSys Ever Previously Lead],H1571,SL_Class[DownCus SL Material],T1571),SL_Class[Unique ID],0),0)))),"Error: Invalid Column H, I, or T. Check spelling &amp; valid options (see dropdown)")</f>
        <v/>
      </c>
      <c r="AC1571" s="32"/>
      <c r="AD1571" s="31" t="b">
        <f t="shared" si="48"/>
        <v>0</v>
      </c>
      <c r="AE1571" s="31" t="b">
        <f t="shared" si="49"/>
        <v>0</v>
      </c>
    </row>
    <row r="1572" spans="1:31" ht="50.15" customHeight="1" x14ac:dyDescent="0.35">
      <c r="A1572" s="101">
        <v>1567</v>
      </c>
      <c r="B1572" s="53"/>
      <c r="C1572" s="41"/>
      <c r="D1572" s="54"/>
      <c r="E1572" s="53"/>
      <c r="F1572" s="41"/>
      <c r="G1572" s="41"/>
      <c r="H1572" s="53"/>
      <c r="I1572" s="55"/>
      <c r="J1572" s="41"/>
      <c r="K1572" s="41"/>
      <c r="L1572" s="56"/>
      <c r="M1572" s="41"/>
      <c r="N1572" s="41"/>
      <c r="O1572" s="41"/>
      <c r="P1572" s="41"/>
      <c r="Q1572" s="53"/>
      <c r="R1572" s="41"/>
      <c r="S1572" s="41"/>
      <c r="T1572" s="57"/>
      <c r="U1572" s="41"/>
      <c r="V1572" s="41"/>
      <c r="W1572" s="56"/>
      <c r="X1572" s="41"/>
      <c r="Y1572" s="58"/>
      <c r="Z1572" s="41"/>
      <c r="AA1572" s="41"/>
      <c r="AB1572" s="171" t="str" cm="1">
        <f t="array" ref="AB1572">IFERROR(IF(COUNTA('Detailed Inventory'!$B1572:$AA1572)=0,"",IF(AND($B1572="",$C1572=""),"Error: Missing Response in Column B or C",IF(OR($E1572="",$Q1572=""),"Error: Missing Response in Column E or Q",INDEX(SL_Class[Entire SL Classification],MATCH(SUMIFS(SL_Class[Unique ID],SL_Class[UpSys SL Material],I1572,SL_Class[UpSys Ever Previously Lead],H1572,SL_Class[DownCus SL Material],T1572),SL_Class[Unique ID],0),0)))),"Error: Invalid Column H, I, or T. Check spelling &amp; valid options (see dropdown)")</f>
        <v/>
      </c>
      <c r="AC1572" s="32"/>
      <c r="AD1572" s="31" t="b">
        <f t="shared" si="48"/>
        <v>0</v>
      </c>
      <c r="AE1572" s="31" t="b">
        <f t="shared" si="49"/>
        <v>0</v>
      </c>
    </row>
    <row r="1573" spans="1:31" ht="50.15" customHeight="1" x14ac:dyDescent="0.35">
      <c r="A1573" s="100">
        <v>1568</v>
      </c>
      <c r="B1573" s="53"/>
      <c r="C1573" s="41"/>
      <c r="D1573" s="54"/>
      <c r="E1573" s="53"/>
      <c r="F1573" s="41"/>
      <c r="G1573" s="41"/>
      <c r="H1573" s="53"/>
      <c r="I1573" s="55"/>
      <c r="J1573" s="41"/>
      <c r="K1573" s="41"/>
      <c r="L1573" s="56"/>
      <c r="M1573" s="41"/>
      <c r="N1573" s="41"/>
      <c r="O1573" s="41"/>
      <c r="P1573" s="41"/>
      <c r="Q1573" s="53"/>
      <c r="R1573" s="41"/>
      <c r="S1573" s="41"/>
      <c r="T1573" s="57"/>
      <c r="U1573" s="41"/>
      <c r="V1573" s="41"/>
      <c r="W1573" s="56"/>
      <c r="X1573" s="41"/>
      <c r="Y1573" s="58"/>
      <c r="Z1573" s="41"/>
      <c r="AA1573" s="41"/>
      <c r="AB1573" s="171" t="str" cm="1">
        <f t="array" ref="AB1573">IFERROR(IF(COUNTA('Detailed Inventory'!$B1573:$AA1573)=0,"",IF(AND($B1573="",$C1573=""),"Error: Missing Response in Column B or C",IF(OR($E1573="",$Q1573=""),"Error: Missing Response in Column E or Q",INDEX(SL_Class[Entire SL Classification],MATCH(SUMIFS(SL_Class[Unique ID],SL_Class[UpSys SL Material],I1573,SL_Class[UpSys Ever Previously Lead],H1573,SL_Class[DownCus SL Material],T1573),SL_Class[Unique ID],0),0)))),"Error: Invalid Column H, I, or T. Check spelling &amp; valid options (see dropdown)")</f>
        <v/>
      </c>
      <c r="AC1573" s="32"/>
      <c r="AD1573" s="31" t="b">
        <f t="shared" si="48"/>
        <v>0</v>
      </c>
      <c r="AE1573" s="31" t="b">
        <f t="shared" si="49"/>
        <v>0</v>
      </c>
    </row>
    <row r="1574" spans="1:31" ht="50.15" customHeight="1" x14ac:dyDescent="0.35">
      <c r="A1574" s="101">
        <v>1569</v>
      </c>
      <c r="B1574" s="53"/>
      <c r="C1574" s="41"/>
      <c r="D1574" s="54"/>
      <c r="E1574" s="53"/>
      <c r="F1574" s="41"/>
      <c r="G1574" s="41"/>
      <c r="H1574" s="53"/>
      <c r="I1574" s="55"/>
      <c r="J1574" s="41"/>
      <c r="K1574" s="41"/>
      <c r="L1574" s="56"/>
      <c r="M1574" s="41"/>
      <c r="N1574" s="41"/>
      <c r="O1574" s="41"/>
      <c r="P1574" s="41"/>
      <c r="Q1574" s="53"/>
      <c r="R1574" s="41"/>
      <c r="S1574" s="41"/>
      <c r="T1574" s="57"/>
      <c r="U1574" s="41"/>
      <c r="V1574" s="41"/>
      <c r="W1574" s="56"/>
      <c r="X1574" s="41"/>
      <c r="Y1574" s="58"/>
      <c r="Z1574" s="41"/>
      <c r="AA1574" s="41"/>
      <c r="AB1574" s="171" t="str" cm="1">
        <f t="array" ref="AB1574">IFERROR(IF(COUNTA('Detailed Inventory'!$B1574:$AA1574)=0,"",IF(AND($B1574="",$C1574=""),"Error: Missing Response in Column B or C",IF(OR($E1574="",$Q1574=""),"Error: Missing Response in Column E or Q",INDEX(SL_Class[Entire SL Classification],MATCH(SUMIFS(SL_Class[Unique ID],SL_Class[UpSys SL Material],I1574,SL_Class[UpSys Ever Previously Lead],H1574,SL_Class[DownCus SL Material],T1574),SL_Class[Unique ID],0),0)))),"Error: Invalid Column H, I, or T. Check spelling &amp; valid options (see dropdown)")</f>
        <v/>
      </c>
      <c r="AC1574" s="32"/>
      <c r="AD1574" s="31" t="b">
        <f t="shared" si="48"/>
        <v>0</v>
      </c>
      <c r="AE1574" s="31" t="b">
        <f t="shared" si="49"/>
        <v>0</v>
      </c>
    </row>
    <row r="1575" spans="1:31" ht="50.15" customHeight="1" x14ac:dyDescent="0.35">
      <c r="A1575" s="100">
        <v>1570</v>
      </c>
      <c r="B1575" s="53"/>
      <c r="C1575" s="41"/>
      <c r="D1575" s="54"/>
      <c r="E1575" s="53"/>
      <c r="F1575" s="41"/>
      <c r="G1575" s="41"/>
      <c r="H1575" s="53"/>
      <c r="I1575" s="55"/>
      <c r="J1575" s="41"/>
      <c r="K1575" s="41"/>
      <c r="L1575" s="56"/>
      <c r="M1575" s="41"/>
      <c r="N1575" s="41"/>
      <c r="O1575" s="41"/>
      <c r="P1575" s="41"/>
      <c r="Q1575" s="53"/>
      <c r="R1575" s="41"/>
      <c r="S1575" s="41"/>
      <c r="T1575" s="57"/>
      <c r="U1575" s="41"/>
      <c r="V1575" s="41"/>
      <c r="W1575" s="56"/>
      <c r="X1575" s="41"/>
      <c r="Y1575" s="58"/>
      <c r="Z1575" s="41"/>
      <c r="AA1575" s="41"/>
      <c r="AB1575" s="171" t="str" cm="1">
        <f t="array" ref="AB1575">IFERROR(IF(COUNTA('Detailed Inventory'!$B1575:$AA1575)=0,"",IF(AND($B1575="",$C1575=""),"Error: Missing Response in Column B or C",IF(OR($E1575="",$Q1575=""),"Error: Missing Response in Column E or Q",INDEX(SL_Class[Entire SL Classification],MATCH(SUMIFS(SL_Class[Unique ID],SL_Class[UpSys SL Material],I1575,SL_Class[UpSys Ever Previously Lead],H1575,SL_Class[DownCus SL Material],T1575),SL_Class[Unique ID],0),0)))),"Error: Invalid Column H, I, or T. Check spelling &amp; valid options (see dropdown)")</f>
        <v/>
      </c>
      <c r="AC1575" s="32"/>
      <c r="AD1575" s="31" t="b">
        <f t="shared" si="48"/>
        <v>0</v>
      </c>
      <c r="AE1575" s="31" t="b">
        <f t="shared" si="49"/>
        <v>0</v>
      </c>
    </row>
    <row r="1576" spans="1:31" ht="50.15" customHeight="1" x14ac:dyDescent="0.35">
      <c r="A1576" s="101">
        <v>1571</v>
      </c>
      <c r="B1576" s="53"/>
      <c r="C1576" s="41"/>
      <c r="D1576" s="54"/>
      <c r="E1576" s="53"/>
      <c r="F1576" s="41"/>
      <c r="G1576" s="41"/>
      <c r="H1576" s="53"/>
      <c r="I1576" s="55"/>
      <c r="J1576" s="41"/>
      <c r="K1576" s="41"/>
      <c r="L1576" s="56"/>
      <c r="M1576" s="41"/>
      <c r="N1576" s="41"/>
      <c r="O1576" s="41"/>
      <c r="P1576" s="41"/>
      <c r="Q1576" s="53"/>
      <c r="R1576" s="41"/>
      <c r="S1576" s="41"/>
      <c r="T1576" s="57"/>
      <c r="U1576" s="41"/>
      <c r="V1576" s="41"/>
      <c r="W1576" s="56"/>
      <c r="X1576" s="41"/>
      <c r="Y1576" s="58"/>
      <c r="Z1576" s="41"/>
      <c r="AA1576" s="41"/>
      <c r="AB1576" s="171" t="str" cm="1">
        <f t="array" ref="AB1576">IFERROR(IF(COUNTA('Detailed Inventory'!$B1576:$AA1576)=0,"",IF(AND($B1576="",$C1576=""),"Error: Missing Response in Column B or C",IF(OR($E1576="",$Q1576=""),"Error: Missing Response in Column E or Q",INDEX(SL_Class[Entire SL Classification],MATCH(SUMIFS(SL_Class[Unique ID],SL_Class[UpSys SL Material],I1576,SL_Class[UpSys Ever Previously Lead],H1576,SL_Class[DownCus SL Material],T1576),SL_Class[Unique ID],0),0)))),"Error: Invalid Column H, I, or T. Check spelling &amp; valid options (see dropdown)")</f>
        <v/>
      </c>
      <c r="AC1576" s="32"/>
      <c r="AD1576" s="31" t="b">
        <f t="shared" si="48"/>
        <v>0</v>
      </c>
      <c r="AE1576" s="31" t="b">
        <f t="shared" si="49"/>
        <v>0</v>
      </c>
    </row>
    <row r="1577" spans="1:31" ht="50.15" customHeight="1" x14ac:dyDescent="0.35">
      <c r="A1577" s="100">
        <v>1572</v>
      </c>
      <c r="B1577" s="53"/>
      <c r="C1577" s="41"/>
      <c r="D1577" s="54"/>
      <c r="E1577" s="53"/>
      <c r="F1577" s="41"/>
      <c r="G1577" s="41"/>
      <c r="H1577" s="53"/>
      <c r="I1577" s="55"/>
      <c r="J1577" s="41"/>
      <c r="K1577" s="41"/>
      <c r="L1577" s="56"/>
      <c r="M1577" s="41"/>
      <c r="N1577" s="41"/>
      <c r="O1577" s="41"/>
      <c r="P1577" s="41"/>
      <c r="Q1577" s="53"/>
      <c r="R1577" s="41"/>
      <c r="S1577" s="41"/>
      <c r="T1577" s="57"/>
      <c r="U1577" s="41"/>
      <c r="V1577" s="41"/>
      <c r="W1577" s="56"/>
      <c r="X1577" s="41"/>
      <c r="Y1577" s="58"/>
      <c r="Z1577" s="41"/>
      <c r="AA1577" s="41"/>
      <c r="AB1577" s="171" t="str" cm="1">
        <f t="array" ref="AB1577">IFERROR(IF(COUNTA('Detailed Inventory'!$B1577:$AA1577)=0,"",IF(AND($B1577="",$C1577=""),"Error: Missing Response in Column B or C",IF(OR($E1577="",$Q1577=""),"Error: Missing Response in Column E or Q",INDEX(SL_Class[Entire SL Classification],MATCH(SUMIFS(SL_Class[Unique ID],SL_Class[UpSys SL Material],I1577,SL_Class[UpSys Ever Previously Lead],H1577,SL_Class[DownCus SL Material],T1577),SL_Class[Unique ID],0),0)))),"Error: Invalid Column H, I, or T. Check spelling &amp; valid options (see dropdown)")</f>
        <v/>
      </c>
      <c r="AC1577" s="32"/>
      <c r="AD1577" s="31" t="b">
        <f t="shared" si="48"/>
        <v>0</v>
      </c>
      <c r="AE1577" s="31" t="b">
        <f t="shared" si="49"/>
        <v>0</v>
      </c>
    </row>
    <row r="1578" spans="1:31" ht="50.15" customHeight="1" x14ac:dyDescent="0.35">
      <c r="A1578" s="101">
        <v>1573</v>
      </c>
      <c r="B1578" s="53"/>
      <c r="C1578" s="41"/>
      <c r="D1578" s="54"/>
      <c r="E1578" s="53"/>
      <c r="F1578" s="41"/>
      <c r="G1578" s="41"/>
      <c r="H1578" s="53"/>
      <c r="I1578" s="55"/>
      <c r="J1578" s="41"/>
      <c r="K1578" s="41"/>
      <c r="L1578" s="56"/>
      <c r="M1578" s="41"/>
      <c r="N1578" s="41"/>
      <c r="O1578" s="41"/>
      <c r="P1578" s="41"/>
      <c r="Q1578" s="53"/>
      <c r="R1578" s="41"/>
      <c r="S1578" s="41"/>
      <c r="T1578" s="57"/>
      <c r="U1578" s="41"/>
      <c r="V1578" s="41"/>
      <c r="W1578" s="56"/>
      <c r="X1578" s="41"/>
      <c r="Y1578" s="58"/>
      <c r="Z1578" s="41"/>
      <c r="AA1578" s="41"/>
      <c r="AB1578" s="171" t="str" cm="1">
        <f t="array" ref="AB1578">IFERROR(IF(COUNTA('Detailed Inventory'!$B1578:$AA1578)=0,"",IF(AND($B1578="",$C1578=""),"Error: Missing Response in Column B or C",IF(OR($E1578="",$Q1578=""),"Error: Missing Response in Column E or Q",INDEX(SL_Class[Entire SL Classification],MATCH(SUMIFS(SL_Class[Unique ID],SL_Class[UpSys SL Material],I1578,SL_Class[UpSys Ever Previously Lead],H1578,SL_Class[DownCus SL Material],T1578),SL_Class[Unique ID],0),0)))),"Error: Invalid Column H, I, or T. Check spelling &amp; valid options (see dropdown)")</f>
        <v/>
      </c>
      <c r="AC1578" s="32"/>
      <c r="AD1578" s="31" t="b">
        <f t="shared" si="48"/>
        <v>0</v>
      </c>
      <c r="AE1578" s="31" t="b">
        <f t="shared" si="49"/>
        <v>0</v>
      </c>
    </row>
    <row r="1579" spans="1:31" ht="50.15" customHeight="1" x14ac:dyDescent="0.35">
      <c r="A1579" s="100">
        <v>1574</v>
      </c>
      <c r="B1579" s="53"/>
      <c r="C1579" s="41"/>
      <c r="D1579" s="54"/>
      <c r="E1579" s="53"/>
      <c r="F1579" s="41"/>
      <c r="G1579" s="41"/>
      <c r="H1579" s="53"/>
      <c r="I1579" s="55"/>
      <c r="J1579" s="41"/>
      <c r="K1579" s="41"/>
      <c r="L1579" s="56"/>
      <c r="M1579" s="41"/>
      <c r="N1579" s="41"/>
      <c r="O1579" s="41"/>
      <c r="P1579" s="41"/>
      <c r="Q1579" s="53"/>
      <c r="R1579" s="41"/>
      <c r="S1579" s="41"/>
      <c r="T1579" s="57"/>
      <c r="U1579" s="41"/>
      <c r="V1579" s="41"/>
      <c r="W1579" s="56"/>
      <c r="X1579" s="41"/>
      <c r="Y1579" s="58"/>
      <c r="Z1579" s="41"/>
      <c r="AA1579" s="41"/>
      <c r="AB1579" s="171" t="str" cm="1">
        <f t="array" ref="AB1579">IFERROR(IF(COUNTA('Detailed Inventory'!$B1579:$AA1579)=0,"",IF(AND($B1579="",$C1579=""),"Error: Missing Response in Column B or C",IF(OR($E1579="",$Q1579=""),"Error: Missing Response in Column E or Q",INDEX(SL_Class[Entire SL Classification],MATCH(SUMIFS(SL_Class[Unique ID],SL_Class[UpSys SL Material],I1579,SL_Class[UpSys Ever Previously Lead],H1579,SL_Class[DownCus SL Material],T1579),SL_Class[Unique ID],0),0)))),"Error: Invalid Column H, I, or T. Check spelling &amp; valid options (see dropdown)")</f>
        <v/>
      </c>
      <c r="AC1579" s="32"/>
      <c r="AD1579" s="31" t="b">
        <f t="shared" si="48"/>
        <v>0</v>
      </c>
      <c r="AE1579" s="31" t="b">
        <f t="shared" si="49"/>
        <v>0</v>
      </c>
    </row>
    <row r="1580" spans="1:31" ht="50.15" customHeight="1" x14ac:dyDescent="0.35">
      <c r="A1580" s="101">
        <v>1575</v>
      </c>
      <c r="B1580" s="53"/>
      <c r="C1580" s="41"/>
      <c r="D1580" s="54"/>
      <c r="E1580" s="53"/>
      <c r="F1580" s="41"/>
      <c r="G1580" s="41"/>
      <c r="H1580" s="53"/>
      <c r="I1580" s="55"/>
      <c r="J1580" s="41"/>
      <c r="K1580" s="41"/>
      <c r="L1580" s="56"/>
      <c r="M1580" s="41"/>
      <c r="N1580" s="41"/>
      <c r="O1580" s="41"/>
      <c r="P1580" s="41"/>
      <c r="Q1580" s="53"/>
      <c r="R1580" s="41"/>
      <c r="S1580" s="41"/>
      <c r="T1580" s="57"/>
      <c r="U1580" s="41"/>
      <c r="V1580" s="41"/>
      <c r="W1580" s="56"/>
      <c r="X1580" s="41"/>
      <c r="Y1580" s="58"/>
      <c r="Z1580" s="41"/>
      <c r="AA1580" s="41"/>
      <c r="AB1580" s="171" t="str" cm="1">
        <f t="array" ref="AB1580">IFERROR(IF(COUNTA('Detailed Inventory'!$B1580:$AA1580)=0,"",IF(AND($B1580="",$C1580=""),"Error: Missing Response in Column B or C",IF(OR($E1580="",$Q1580=""),"Error: Missing Response in Column E or Q",INDEX(SL_Class[Entire SL Classification],MATCH(SUMIFS(SL_Class[Unique ID],SL_Class[UpSys SL Material],I1580,SL_Class[UpSys Ever Previously Lead],H1580,SL_Class[DownCus SL Material],T1580),SL_Class[Unique ID],0),0)))),"Error: Invalid Column H, I, or T. Check spelling &amp; valid options (see dropdown)")</f>
        <v/>
      </c>
      <c r="AC1580" s="32"/>
      <c r="AD1580" s="31" t="b">
        <f t="shared" si="48"/>
        <v>0</v>
      </c>
      <c r="AE1580" s="31" t="b">
        <f t="shared" si="49"/>
        <v>0</v>
      </c>
    </row>
    <row r="1581" spans="1:31" ht="50.15" customHeight="1" x14ac:dyDescent="0.35">
      <c r="A1581" s="100">
        <v>1576</v>
      </c>
      <c r="B1581" s="53"/>
      <c r="C1581" s="41"/>
      <c r="D1581" s="54"/>
      <c r="E1581" s="53"/>
      <c r="F1581" s="41"/>
      <c r="G1581" s="41"/>
      <c r="H1581" s="53"/>
      <c r="I1581" s="55"/>
      <c r="J1581" s="41"/>
      <c r="K1581" s="41"/>
      <c r="L1581" s="56"/>
      <c r="M1581" s="41"/>
      <c r="N1581" s="41"/>
      <c r="O1581" s="41"/>
      <c r="P1581" s="41"/>
      <c r="Q1581" s="53"/>
      <c r="R1581" s="41"/>
      <c r="S1581" s="41"/>
      <c r="T1581" s="57"/>
      <c r="U1581" s="41"/>
      <c r="V1581" s="41"/>
      <c r="W1581" s="56"/>
      <c r="X1581" s="41"/>
      <c r="Y1581" s="58"/>
      <c r="Z1581" s="41"/>
      <c r="AA1581" s="41"/>
      <c r="AB1581" s="171" t="str" cm="1">
        <f t="array" ref="AB1581">IFERROR(IF(COUNTA('Detailed Inventory'!$B1581:$AA1581)=0,"",IF(AND($B1581="",$C1581=""),"Error: Missing Response in Column B or C",IF(OR($E1581="",$Q1581=""),"Error: Missing Response in Column E or Q",INDEX(SL_Class[Entire SL Classification],MATCH(SUMIFS(SL_Class[Unique ID],SL_Class[UpSys SL Material],I1581,SL_Class[UpSys Ever Previously Lead],H1581,SL_Class[DownCus SL Material],T1581),SL_Class[Unique ID],0),0)))),"Error: Invalid Column H, I, or T. Check spelling &amp; valid options (see dropdown)")</f>
        <v/>
      </c>
      <c r="AC1581" s="32"/>
      <c r="AD1581" s="31" t="b">
        <f t="shared" si="48"/>
        <v>0</v>
      </c>
      <c r="AE1581" s="31" t="b">
        <f t="shared" si="49"/>
        <v>0</v>
      </c>
    </row>
    <row r="1582" spans="1:31" ht="50.15" customHeight="1" x14ac:dyDescent="0.35">
      <c r="A1582" s="101">
        <v>1577</v>
      </c>
      <c r="B1582" s="53"/>
      <c r="C1582" s="41"/>
      <c r="D1582" s="54"/>
      <c r="E1582" s="53"/>
      <c r="F1582" s="41"/>
      <c r="G1582" s="41"/>
      <c r="H1582" s="53"/>
      <c r="I1582" s="55"/>
      <c r="J1582" s="41"/>
      <c r="K1582" s="41"/>
      <c r="L1582" s="56"/>
      <c r="M1582" s="41"/>
      <c r="N1582" s="41"/>
      <c r="O1582" s="41"/>
      <c r="P1582" s="41"/>
      <c r="Q1582" s="53"/>
      <c r="R1582" s="41"/>
      <c r="S1582" s="41"/>
      <c r="T1582" s="57"/>
      <c r="U1582" s="41"/>
      <c r="V1582" s="41"/>
      <c r="W1582" s="56"/>
      <c r="X1582" s="41"/>
      <c r="Y1582" s="58"/>
      <c r="Z1582" s="41"/>
      <c r="AA1582" s="41"/>
      <c r="AB1582" s="171" t="str" cm="1">
        <f t="array" ref="AB1582">IFERROR(IF(COUNTA('Detailed Inventory'!$B1582:$AA1582)=0,"",IF(AND($B1582="",$C1582=""),"Error: Missing Response in Column B or C",IF(OR($E1582="",$Q1582=""),"Error: Missing Response in Column E or Q",INDEX(SL_Class[Entire SL Classification],MATCH(SUMIFS(SL_Class[Unique ID],SL_Class[UpSys SL Material],I1582,SL_Class[UpSys Ever Previously Lead],H1582,SL_Class[DownCus SL Material],T1582),SL_Class[Unique ID],0),0)))),"Error: Invalid Column H, I, or T. Check spelling &amp; valid options (see dropdown)")</f>
        <v/>
      </c>
      <c r="AC1582" s="32"/>
      <c r="AD1582" s="31" t="b">
        <f t="shared" si="48"/>
        <v>0</v>
      </c>
      <c r="AE1582" s="31" t="b">
        <f t="shared" si="49"/>
        <v>0</v>
      </c>
    </row>
    <row r="1583" spans="1:31" ht="50.15" customHeight="1" x14ac:dyDescent="0.35">
      <c r="A1583" s="100">
        <v>1578</v>
      </c>
      <c r="B1583" s="53"/>
      <c r="C1583" s="41"/>
      <c r="D1583" s="54"/>
      <c r="E1583" s="53"/>
      <c r="F1583" s="41"/>
      <c r="G1583" s="41"/>
      <c r="H1583" s="53"/>
      <c r="I1583" s="55"/>
      <c r="J1583" s="41"/>
      <c r="K1583" s="41"/>
      <c r="L1583" s="56"/>
      <c r="M1583" s="41"/>
      <c r="N1583" s="41"/>
      <c r="O1583" s="41"/>
      <c r="P1583" s="41"/>
      <c r="Q1583" s="53"/>
      <c r="R1583" s="41"/>
      <c r="S1583" s="41"/>
      <c r="T1583" s="57"/>
      <c r="U1583" s="41"/>
      <c r="V1583" s="41"/>
      <c r="W1583" s="56"/>
      <c r="X1583" s="41"/>
      <c r="Y1583" s="58"/>
      <c r="Z1583" s="41"/>
      <c r="AA1583" s="41"/>
      <c r="AB1583" s="171" t="str" cm="1">
        <f t="array" ref="AB1583">IFERROR(IF(COUNTA('Detailed Inventory'!$B1583:$AA1583)=0,"",IF(AND($B1583="",$C1583=""),"Error: Missing Response in Column B or C",IF(OR($E1583="",$Q1583=""),"Error: Missing Response in Column E or Q",INDEX(SL_Class[Entire SL Classification],MATCH(SUMIFS(SL_Class[Unique ID],SL_Class[UpSys SL Material],I1583,SL_Class[UpSys Ever Previously Lead],H1583,SL_Class[DownCus SL Material],T1583),SL_Class[Unique ID],0),0)))),"Error: Invalid Column H, I, or T. Check spelling &amp; valid options (see dropdown)")</f>
        <v/>
      </c>
      <c r="AC1583" s="32"/>
      <c r="AD1583" s="31" t="b">
        <f t="shared" si="48"/>
        <v>0</v>
      </c>
      <c r="AE1583" s="31" t="b">
        <f t="shared" si="49"/>
        <v>0</v>
      </c>
    </row>
    <row r="1584" spans="1:31" ht="50.15" customHeight="1" x14ac:dyDescent="0.35">
      <c r="A1584" s="101">
        <v>1579</v>
      </c>
      <c r="B1584" s="53"/>
      <c r="C1584" s="41"/>
      <c r="D1584" s="54"/>
      <c r="E1584" s="53"/>
      <c r="F1584" s="41"/>
      <c r="G1584" s="41"/>
      <c r="H1584" s="53"/>
      <c r="I1584" s="55"/>
      <c r="J1584" s="41"/>
      <c r="K1584" s="41"/>
      <c r="L1584" s="56"/>
      <c r="M1584" s="41"/>
      <c r="N1584" s="41"/>
      <c r="O1584" s="41"/>
      <c r="P1584" s="41"/>
      <c r="Q1584" s="53"/>
      <c r="R1584" s="41"/>
      <c r="S1584" s="41"/>
      <c r="T1584" s="57"/>
      <c r="U1584" s="41"/>
      <c r="V1584" s="41"/>
      <c r="W1584" s="56"/>
      <c r="X1584" s="41"/>
      <c r="Y1584" s="58"/>
      <c r="Z1584" s="41"/>
      <c r="AA1584" s="41"/>
      <c r="AB1584" s="171" t="str" cm="1">
        <f t="array" ref="AB1584">IFERROR(IF(COUNTA('Detailed Inventory'!$B1584:$AA1584)=0,"",IF(AND($B1584="",$C1584=""),"Error: Missing Response in Column B or C",IF(OR($E1584="",$Q1584=""),"Error: Missing Response in Column E or Q",INDEX(SL_Class[Entire SL Classification],MATCH(SUMIFS(SL_Class[Unique ID],SL_Class[UpSys SL Material],I1584,SL_Class[UpSys Ever Previously Lead],H1584,SL_Class[DownCus SL Material],T1584),SL_Class[Unique ID],0),0)))),"Error: Invalid Column H, I, or T. Check spelling &amp; valid options (see dropdown)")</f>
        <v/>
      </c>
      <c r="AC1584" s="32"/>
      <c r="AD1584" s="31" t="b">
        <f t="shared" si="48"/>
        <v>0</v>
      </c>
      <c r="AE1584" s="31" t="b">
        <f t="shared" si="49"/>
        <v>0</v>
      </c>
    </row>
    <row r="1585" spans="1:31" ht="50.15" customHeight="1" x14ac:dyDescent="0.35">
      <c r="A1585" s="100">
        <v>1580</v>
      </c>
      <c r="B1585" s="53"/>
      <c r="C1585" s="41"/>
      <c r="D1585" s="54"/>
      <c r="E1585" s="53"/>
      <c r="F1585" s="41"/>
      <c r="G1585" s="41"/>
      <c r="H1585" s="53"/>
      <c r="I1585" s="55"/>
      <c r="J1585" s="41"/>
      <c r="K1585" s="41"/>
      <c r="L1585" s="56"/>
      <c r="M1585" s="41"/>
      <c r="N1585" s="41"/>
      <c r="O1585" s="41"/>
      <c r="P1585" s="41"/>
      <c r="Q1585" s="53"/>
      <c r="R1585" s="41"/>
      <c r="S1585" s="41"/>
      <c r="T1585" s="57"/>
      <c r="U1585" s="41"/>
      <c r="V1585" s="41"/>
      <c r="W1585" s="56"/>
      <c r="X1585" s="41"/>
      <c r="Y1585" s="58"/>
      <c r="Z1585" s="41"/>
      <c r="AA1585" s="41"/>
      <c r="AB1585" s="171" t="str" cm="1">
        <f t="array" ref="AB1585">IFERROR(IF(COUNTA('Detailed Inventory'!$B1585:$AA1585)=0,"",IF(AND($B1585="",$C1585=""),"Error: Missing Response in Column B or C",IF(OR($E1585="",$Q1585=""),"Error: Missing Response in Column E or Q",INDEX(SL_Class[Entire SL Classification],MATCH(SUMIFS(SL_Class[Unique ID],SL_Class[UpSys SL Material],I1585,SL_Class[UpSys Ever Previously Lead],H1585,SL_Class[DownCus SL Material],T1585),SL_Class[Unique ID],0),0)))),"Error: Invalid Column H, I, or T. Check spelling &amp; valid options (see dropdown)")</f>
        <v/>
      </c>
      <c r="AC1585" s="32"/>
      <c r="AD1585" s="31" t="b">
        <f t="shared" si="48"/>
        <v>0</v>
      </c>
      <c r="AE1585" s="31" t="b">
        <f t="shared" si="49"/>
        <v>0</v>
      </c>
    </row>
    <row r="1586" spans="1:31" ht="50.15" customHeight="1" x14ac:dyDescent="0.35">
      <c r="A1586" s="101">
        <v>1581</v>
      </c>
      <c r="B1586" s="53"/>
      <c r="C1586" s="41"/>
      <c r="D1586" s="54"/>
      <c r="E1586" s="53"/>
      <c r="F1586" s="41"/>
      <c r="G1586" s="41"/>
      <c r="H1586" s="53"/>
      <c r="I1586" s="55"/>
      <c r="J1586" s="41"/>
      <c r="K1586" s="41"/>
      <c r="L1586" s="56"/>
      <c r="M1586" s="41"/>
      <c r="N1586" s="41"/>
      <c r="O1586" s="41"/>
      <c r="P1586" s="41"/>
      <c r="Q1586" s="53"/>
      <c r="R1586" s="41"/>
      <c r="S1586" s="41"/>
      <c r="T1586" s="57"/>
      <c r="U1586" s="41"/>
      <c r="V1586" s="41"/>
      <c r="W1586" s="56"/>
      <c r="X1586" s="41"/>
      <c r="Y1586" s="58"/>
      <c r="Z1586" s="41"/>
      <c r="AA1586" s="41"/>
      <c r="AB1586" s="171" t="str" cm="1">
        <f t="array" ref="AB1586">IFERROR(IF(COUNTA('Detailed Inventory'!$B1586:$AA1586)=0,"",IF(AND($B1586="",$C1586=""),"Error: Missing Response in Column B or C",IF(OR($E1586="",$Q1586=""),"Error: Missing Response in Column E or Q",INDEX(SL_Class[Entire SL Classification],MATCH(SUMIFS(SL_Class[Unique ID],SL_Class[UpSys SL Material],I1586,SL_Class[UpSys Ever Previously Lead],H1586,SL_Class[DownCus SL Material],T1586),SL_Class[Unique ID],0),0)))),"Error: Invalid Column H, I, or T. Check spelling &amp; valid options (see dropdown)")</f>
        <v/>
      </c>
      <c r="AC1586" s="32"/>
      <c r="AD1586" s="31" t="b">
        <f t="shared" si="48"/>
        <v>0</v>
      </c>
      <c r="AE1586" s="31" t="b">
        <f t="shared" si="49"/>
        <v>0</v>
      </c>
    </row>
    <row r="1587" spans="1:31" ht="50.15" customHeight="1" x14ac:dyDescent="0.35">
      <c r="A1587" s="100">
        <v>1582</v>
      </c>
      <c r="B1587" s="53"/>
      <c r="C1587" s="41"/>
      <c r="D1587" s="54"/>
      <c r="E1587" s="53"/>
      <c r="F1587" s="41"/>
      <c r="G1587" s="41"/>
      <c r="H1587" s="53"/>
      <c r="I1587" s="55"/>
      <c r="J1587" s="41"/>
      <c r="K1587" s="41"/>
      <c r="L1587" s="56"/>
      <c r="M1587" s="41"/>
      <c r="N1587" s="41"/>
      <c r="O1587" s="41"/>
      <c r="P1587" s="41"/>
      <c r="Q1587" s="53"/>
      <c r="R1587" s="41"/>
      <c r="S1587" s="41"/>
      <c r="T1587" s="57"/>
      <c r="U1587" s="41"/>
      <c r="V1587" s="41"/>
      <c r="W1587" s="56"/>
      <c r="X1587" s="41"/>
      <c r="Y1587" s="58"/>
      <c r="Z1587" s="41"/>
      <c r="AA1587" s="41"/>
      <c r="AB1587" s="171" t="str" cm="1">
        <f t="array" ref="AB1587">IFERROR(IF(COUNTA('Detailed Inventory'!$B1587:$AA1587)=0,"",IF(AND($B1587="",$C1587=""),"Error: Missing Response in Column B or C",IF(OR($E1587="",$Q1587=""),"Error: Missing Response in Column E or Q",INDEX(SL_Class[Entire SL Classification],MATCH(SUMIFS(SL_Class[Unique ID],SL_Class[UpSys SL Material],I1587,SL_Class[UpSys Ever Previously Lead],H1587,SL_Class[DownCus SL Material],T1587),SL_Class[Unique ID],0),0)))),"Error: Invalid Column H, I, or T. Check spelling &amp; valid options (see dropdown)")</f>
        <v/>
      </c>
      <c r="AC1587" s="32"/>
      <c r="AD1587" s="31" t="b">
        <f t="shared" si="48"/>
        <v>0</v>
      </c>
      <c r="AE1587" s="31" t="b">
        <f t="shared" si="49"/>
        <v>0</v>
      </c>
    </row>
    <row r="1588" spans="1:31" ht="50.15" customHeight="1" x14ac:dyDescent="0.35">
      <c r="A1588" s="101">
        <v>1583</v>
      </c>
      <c r="B1588" s="53"/>
      <c r="C1588" s="41"/>
      <c r="D1588" s="54"/>
      <c r="E1588" s="53"/>
      <c r="F1588" s="41"/>
      <c r="G1588" s="41"/>
      <c r="H1588" s="53"/>
      <c r="I1588" s="55"/>
      <c r="J1588" s="41"/>
      <c r="K1588" s="41"/>
      <c r="L1588" s="56"/>
      <c r="M1588" s="41"/>
      <c r="N1588" s="41"/>
      <c r="O1588" s="41"/>
      <c r="P1588" s="41"/>
      <c r="Q1588" s="53"/>
      <c r="R1588" s="41"/>
      <c r="S1588" s="41"/>
      <c r="T1588" s="57"/>
      <c r="U1588" s="41"/>
      <c r="V1588" s="41"/>
      <c r="W1588" s="56"/>
      <c r="X1588" s="41"/>
      <c r="Y1588" s="58"/>
      <c r="Z1588" s="41"/>
      <c r="AA1588" s="41"/>
      <c r="AB1588" s="171" t="str" cm="1">
        <f t="array" ref="AB1588">IFERROR(IF(COUNTA('Detailed Inventory'!$B1588:$AA1588)=0,"",IF(AND($B1588="",$C1588=""),"Error: Missing Response in Column B or C",IF(OR($E1588="",$Q1588=""),"Error: Missing Response in Column E or Q",INDEX(SL_Class[Entire SL Classification],MATCH(SUMIFS(SL_Class[Unique ID],SL_Class[UpSys SL Material],I1588,SL_Class[UpSys Ever Previously Lead],H1588,SL_Class[DownCus SL Material],T1588),SL_Class[Unique ID],0),0)))),"Error: Invalid Column H, I, or T. Check spelling &amp; valid options (see dropdown)")</f>
        <v/>
      </c>
      <c r="AC1588" s="32"/>
      <c r="AD1588" s="31" t="b">
        <f t="shared" si="48"/>
        <v>0</v>
      </c>
      <c r="AE1588" s="31" t="b">
        <f t="shared" si="49"/>
        <v>0</v>
      </c>
    </row>
    <row r="1589" spans="1:31" ht="50.15" customHeight="1" x14ac:dyDescent="0.35">
      <c r="A1589" s="100">
        <v>1584</v>
      </c>
      <c r="B1589" s="53"/>
      <c r="C1589" s="41"/>
      <c r="D1589" s="54"/>
      <c r="E1589" s="53"/>
      <c r="F1589" s="41"/>
      <c r="G1589" s="41"/>
      <c r="H1589" s="53"/>
      <c r="I1589" s="55"/>
      <c r="J1589" s="41"/>
      <c r="K1589" s="41"/>
      <c r="L1589" s="56"/>
      <c r="M1589" s="41"/>
      <c r="N1589" s="41"/>
      <c r="O1589" s="41"/>
      <c r="P1589" s="41"/>
      <c r="Q1589" s="53"/>
      <c r="R1589" s="41"/>
      <c r="S1589" s="41"/>
      <c r="T1589" s="57"/>
      <c r="U1589" s="41"/>
      <c r="V1589" s="41"/>
      <c r="W1589" s="56"/>
      <c r="X1589" s="41"/>
      <c r="Y1589" s="58"/>
      <c r="Z1589" s="41"/>
      <c r="AA1589" s="41"/>
      <c r="AB1589" s="171" t="str" cm="1">
        <f t="array" ref="AB1589">IFERROR(IF(COUNTA('Detailed Inventory'!$B1589:$AA1589)=0,"",IF(AND($B1589="",$C1589=""),"Error: Missing Response in Column B or C",IF(OR($E1589="",$Q1589=""),"Error: Missing Response in Column E or Q",INDEX(SL_Class[Entire SL Classification],MATCH(SUMIFS(SL_Class[Unique ID],SL_Class[UpSys SL Material],I1589,SL_Class[UpSys Ever Previously Lead],H1589,SL_Class[DownCus SL Material],T1589),SL_Class[Unique ID],0),0)))),"Error: Invalid Column H, I, or T. Check spelling &amp; valid options (see dropdown)")</f>
        <v/>
      </c>
      <c r="AC1589" s="32"/>
      <c r="AD1589" s="31" t="b">
        <f t="shared" si="48"/>
        <v>0</v>
      </c>
      <c r="AE1589" s="31" t="b">
        <f t="shared" si="49"/>
        <v>0</v>
      </c>
    </row>
    <row r="1590" spans="1:31" ht="50.15" customHeight="1" x14ac:dyDescent="0.35">
      <c r="A1590" s="101">
        <v>1585</v>
      </c>
      <c r="B1590" s="53"/>
      <c r="C1590" s="41"/>
      <c r="D1590" s="54"/>
      <c r="E1590" s="53"/>
      <c r="F1590" s="41"/>
      <c r="G1590" s="41"/>
      <c r="H1590" s="53"/>
      <c r="I1590" s="55"/>
      <c r="J1590" s="41"/>
      <c r="K1590" s="41"/>
      <c r="L1590" s="56"/>
      <c r="M1590" s="41"/>
      <c r="N1590" s="41"/>
      <c r="O1590" s="41"/>
      <c r="P1590" s="41"/>
      <c r="Q1590" s="53"/>
      <c r="R1590" s="41"/>
      <c r="S1590" s="41"/>
      <c r="T1590" s="57"/>
      <c r="U1590" s="41"/>
      <c r="V1590" s="41"/>
      <c r="W1590" s="56"/>
      <c r="X1590" s="41"/>
      <c r="Y1590" s="58"/>
      <c r="Z1590" s="41"/>
      <c r="AA1590" s="41"/>
      <c r="AB1590" s="171" t="str" cm="1">
        <f t="array" ref="AB1590">IFERROR(IF(COUNTA('Detailed Inventory'!$B1590:$AA1590)=0,"",IF(AND($B1590="",$C1590=""),"Error: Missing Response in Column B or C",IF(OR($E1590="",$Q1590=""),"Error: Missing Response in Column E or Q",INDEX(SL_Class[Entire SL Classification],MATCH(SUMIFS(SL_Class[Unique ID],SL_Class[UpSys SL Material],I1590,SL_Class[UpSys Ever Previously Lead],H1590,SL_Class[DownCus SL Material],T1590),SL_Class[Unique ID],0),0)))),"Error: Invalid Column H, I, or T. Check spelling &amp; valid options (see dropdown)")</f>
        <v/>
      </c>
      <c r="AC1590" s="32"/>
      <c r="AD1590" s="31" t="b">
        <f t="shared" si="48"/>
        <v>0</v>
      </c>
      <c r="AE1590" s="31" t="b">
        <f t="shared" si="49"/>
        <v>0</v>
      </c>
    </row>
    <row r="1591" spans="1:31" ht="50.15" customHeight="1" x14ac:dyDescent="0.35">
      <c r="A1591" s="100">
        <v>1586</v>
      </c>
      <c r="B1591" s="53"/>
      <c r="C1591" s="41"/>
      <c r="D1591" s="54"/>
      <c r="E1591" s="53"/>
      <c r="F1591" s="41"/>
      <c r="G1591" s="41"/>
      <c r="H1591" s="53"/>
      <c r="I1591" s="55"/>
      <c r="J1591" s="41"/>
      <c r="K1591" s="41"/>
      <c r="L1591" s="56"/>
      <c r="M1591" s="41"/>
      <c r="N1591" s="41"/>
      <c r="O1591" s="41"/>
      <c r="P1591" s="41"/>
      <c r="Q1591" s="53"/>
      <c r="R1591" s="41"/>
      <c r="S1591" s="41"/>
      <c r="T1591" s="57"/>
      <c r="U1591" s="41"/>
      <c r="V1591" s="41"/>
      <c r="W1591" s="56"/>
      <c r="X1591" s="41"/>
      <c r="Y1591" s="58"/>
      <c r="Z1591" s="41"/>
      <c r="AA1591" s="41"/>
      <c r="AB1591" s="171" t="str" cm="1">
        <f t="array" ref="AB1591">IFERROR(IF(COUNTA('Detailed Inventory'!$B1591:$AA1591)=0,"",IF(AND($B1591="",$C1591=""),"Error: Missing Response in Column B or C",IF(OR($E1591="",$Q1591=""),"Error: Missing Response in Column E or Q",INDEX(SL_Class[Entire SL Classification],MATCH(SUMIFS(SL_Class[Unique ID],SL_Class[UpSys SL Material],I1591,SL_Class[UpSys Ever Previously Lead],H1591,SL_Class[DownCus SL Material],T1591),SL_Class[Unique ID],0),0)))),"Error: Invalid Column H, I, or T. Check spelling &amp; valid options (see dropdown)")</f>
        <v/>
      </c>
      <c r="AC1591" s="32"/>
      <c r="AD1591" s="31" t="b">
        <f t="shared" si="48"/>
        <v>0</v>
      </c>
      <c r="AE1591" s="31" t="b">
        <f t="shared" si="49"/>
        <v>0</v>
      </c>
    </row>
    <row r="1592" spans="1:31" ht="50.15" customHeight="1" x14ac:dyDescent="0.35">
      <c r="A1592" s="101">
        <v>1587</v>
      </c>
      <c r="B1592" s="53"/>
      <c r="C1592" s="41"/>
      <c r="D1592" s="54"/>
      <c r="E1592" s="53"/>
      <c r="F1592" s="41"/>
      <c r="G1592" s="41"/>
      <c r="H1592" s="53"/>
      <c r="I1592" s="55"/>
      <c r="J1592" s="41"/>
      <c r="K1592" s="41"/>
      <c r="L1592" s="56"/>
      <c r="M1592" s="41"/>
      <c r="N1592" s="41"/>
      <c r="O1592" s="41"/>
      <c r="P1592" s="41"/>
      <c r="Q1592" s="53"/>
      <c r="R1592" s="41"/>
      <c r="S1592" s="41"/>
      <c r="T1592" s="57"/>
      <c r="U1592" s="41"/>
      <c r="V1592" s="41"/>
      <c r="W1592" s="56"/>
      <c r="X1592" s="41"/>
      <c r="Y1592" s="58"/>
      <c r="Z1592" s="41"/>
      <c r="AA1592" s="41"/>
      <c r="AB1592" s="171" t="str" cm="1">
        <f t="array" ref="AB1592">IFERROR(IF(COUNTA('Detailed Inventory'!$B1592:$AA1592)=0,"",IF(AND($B1592="",$C1592=""),"Error: Missing Response in Column B or C",IF(OR($E1592="",$Q1592=""),"Error: Missing Response in Column E or Q",INDEX(SL_Class[Entire SL Classification],MATCH(SUMIFS(SL_Class[Unique ID],SL_Class[UpSys SL Material],I1592,SL_Class[UpSys Ever Previously Lead],H1592,SL_Class[DownCus SL Material],T1592),SL_Class[Unique ID],0),0)))),"Error: Invalid Column H, I, or T. Check spelling &amp; valid options (see dropdown)")</f>
        <v/>
      </c>
      <c r="AC1592" s="32"/>
      <c r="AD1592" s="31" t="b">
        <f t="shared" si="48"/>
        <v>0</v>
      </c>
      <c r="AE1592" s="31" t="b">
        <f t="shared" si="49"/>
        <v>0</v>
      </c>
    </row>
    <row r="1593" spans="1:31" ht="50.15" customHeight="1" x14ac:dyDescent="0.35">
      <c r="A1593" s="100">
        <v>1588</v>
      </c>
      <c r="B1593" s="53"/>
      <c r="C1593" s="41"/>
      <c r="D1593" s="54"/>
      <c r="E1593" s="53"/>
      <c r="F1593" s="41"/>
      <c r="G1593" s="41"/>
      <c r="H1593" s="53"/>
      <c r="I1593" s="55"/>
      <c r="J1593" s="41"/>
      <c r="K1593" s="41"/>
      <c r="L1593" s="56"/>
      <c r="M1593" s="41"/>
      <c r="N1593" s="41"/>
      <c r="O1593" s="41"/>
      <c r="P1593" s="41"/>
      <c r="Q1593" s="53"/>
      <c r="R1593" s="41"/>
      <c r="S1593" s="41"/>
      <c r="T1593" s="57"/>
      <c r="U1593" s="41"/>
      <c r="V1593" s="41"/>
      <c r="W1593" s="56"/>
      <c r="X1593" s="41"/>
      <c r="Y1593" s="58"/>
      <c r="Z1593" s="41"/>
      <c r="AA1593" s="41"/>
      <c r="AB1593" s="171" t="str" cm="1">
        <f t="array" ref="AB1593">IFERROR(IF(COUNTA('Detailed Inventory'!$B1593:$AA1593)=0,"",IF(AND($B1593="",$C1593=""),"Error: Missing Response in Column B or C",IF(OR($E1593="",$Q1593=""),"Error: Missing Response in Column E or Q",INDEX(SL_Class[Entire SL Classification],MATCH(SUMIFS(SL_Class[Unique ID],SL_Class[UpSys SL Material],I1593,SL_Class[UpSys Ever Previously Lead],H1593,SL_Class[DownCus SL Material],T1593),SL_Class[Unique ID],0),0)))),"Error: Invalid Column H, I, or T. Check spelling &amp; valid options (see dropdown)")</f>
        <v/>
      </c>
      <c r="AC1593" s="32"/>
      <c r="AD1593" s="31" t="b">
        <f t="shared" si="48"/>
        <v>0</v>
      </c>
      <c r="AE1593" s="31" t="b">
        <f t="shared" si="49"/>
        <v>0</v>
      </c>
    </row>
    <row r="1594" spans="1:31" ht="50.15" customHeight="1" x14ac:dyDescent="0.35">
      <c r="A1594" s="101">
        <v>1589</v>
      </c>
      <c r="B1594" s="53"/>
      <c r="C1594" s="41"/>
      <c r="D1594" s="54"/>
      <c r="E1594" s="53"/>
      <c r="F1594" s="41"/>
      <c r="G1594" s="41"/>
      <c r="H1594" s="53"/>
      <c r="I1594" s="55"/>
      <c r="J1594" s="41"/>
      <c r="K1594" s="41"/>
      <c r="L1594" s="56"/>
      <c r="M1594" s="41"/>
      <c r="N1594" s="41"/>
      <c r="O1594" s="41"/>
      <c r="P1594" s="41"/>
      <c r="Q1594" s="53"/>
      <c r="R1594" s="41"/>
      <c r="S1594" s="41"/>
      <c r="T1594" s="57"/>
      <c r="U1594" s="41"/>
      <c r="V1594" s="41"/>
      <c r="W1594" s="56"/>
      <c r="X1594" s="41"/>
      <c r="Y1594" s="58"/>
      <c r="Z1594" s="41"/>
      <c r="AA1594" s="41"/>
      <c r="AB1594" s="171" t="str" cm="1">
        <f t="array" ref="AB1594">IFERROR(IF(COUNTA('Detailed Inventory'!$B1594:$AA1594)=0,"",IF(AND($B1594="",$C1594=""),"Error: Missing Response in Column B or C",IF(OR($E1594="",$Q1594=""),"Error: Missing Response in Column E or Q",INDEX(SL_Class[Entire SL Classification],MATCH(SUMIFS(SL_Class[Unique ID],SL_Class[UpSys SL Material],I1594,SL_Class[UpSys Ever Previously Lead],H1594,SL_Class[DownCus SL Material],T1594),SL_Class[Unique ID],0),0)))),"Error: Invalid Column H, I, or T. Check spelling &amp; valid options (see dropdown)")</f>
        <v/>
      </c>
      <c r="AC1594" s="32"/>
      <c r="AD1594" s="31" t="b">
        <f t="shared" si="48"/>
        <v>0</v>
      </c>
      <c r="AE1594" s="31" t="b">
        <f t="shared" si="49"/>
        <v>0</v>
      </c>
    </row>
    <row r="1595" spans="1:31" ht="50.15" customHeight="1" x14ac:dyDescent="0.35">
      <c r="A1595" s="100">
        <v>1590</v>
      </c>
      <c r="B1595" s="53"/>
      <c r="C1595" s="41"/>
      <c r="D1595" s="54"/>
      <c r="E1595" s="53"/>
      <c r="F1595" s="41"/>
      <c r="G1595" s="41"/>
      <c r="H1595" s="53"/>
      <c r="I1595" s="55"/>
      <c r="J1595" s="41"/>
      <c r="K1595" s="41"/>
      <c r="L1595" s="56"/>
      <c r="M1595" s="41"/>
      <c r="N1595" s="41"/>
      <c r="O1595" s="41"/>
      <c r="P1595" s="41"/>
      <c r="Q1595" s="53"/>
      <c r="R1595" s="41"/>
      <c r="S1595" s="41"/>
      <c r="T1595" s="57"/>
      <c r="U1595" s="41"/>
      <c r="V1595" s="41"/>
      <c r="W1595" s="56"/>
      <c r="X1595" s="41"/>
      <c r="Y1595" s="58"/>
      <c r="Z1595" s="41"/>
      <c r="AA1595" s="41"/>
      <c r="AB1595" s="171" t="str" cm="1">
        <f t="array" ref="AB1595">IFERROR(IF(COUNTA('Detailed Inventory'!$B1595:$AA1595)=0,"",IF(AND($B1595="",$C1595=""),"Error: Missing Response in Column B or C",IF(OR($E1595="",$Q1595=""),"Error: Missing Response in Column E or Q",INDEX(SL_Class[Entire SL Classification],MATCH(SUMIFS(SL_Class[Unique ID],SL_Class[UpSys SL Material],I1595,SL_Class[UpSys Ever Previously Lead],H1595,SL_Class[DownCus SL Material],T1595),SL_Class[Unique ID],0),0)))),"Error: Invalid Column H, I, or T. Check spelling &amp; valid options (see dropdown)")</f>
        <v/>
      </c>
      <c r="AC1595" s="32"/>
      <c r="AD1595" s="31" t="b">
        <f t="shared" si="48"/>
        <v>0</v>
      </c>
      <c r="AE1595" s="31" t="b">
        <f t="shared" si="49"/>
        <v>0</v>
      </c>
    </row>
    <row r="1596" spans="1:31" ht="50.15" customHeight="1" x14ac:dyDescent="0.35">
      <c r="A1596" s="101">
        <v>1591</v>
      </c>
      <c r="B1596" s="53"/>
      <c r="C1596" s="41"/>
      <c r="D1596" s="54"/>
      <c r="E1596" s="53"/>
      <c r="F1596" s="41"/>
      <c r="G1596" s="41"/>
      <c r="H1596" s="53"/>
      <c r="I1596" s="55"/>
      <c r="J1596" s="41"/>
      <c r="K1596" s="41"/>
      <c r="L1596" s="56"/>
      <c r="M1596" s="41"/>
      <c r="N1596" s="41"/>
      <c r="O1596" s="41"/>
      <c r="P1596" s="41"/>
      <c r="Q1596" s="53"/>
      <c r="R1596" s="41"/>
      <c r="S1596" s="41"/>
      <c r="T1596" s="57"/>
      <c r="U1596" s="41"/>
      <c r="V1596" s="41"/>
      <c r="W1596" s="56"/>
      <c r="X1596" s="41"/>
      <c r="Y1596" s="58"/>
      <c r="Z1596" s="41"/>
      <c r="AA1596" s="41"/>
      <c r="AB1596" s="171" t="str" cm="1">
        <f t="array" ref="AB1596">IFERROR(IF(COUNTA('Detailed Inventory'!$B1596:$AA1596)=0,"",IF(AND($B1596="",$C1596=""),"Error: Missing Response in Column B or C",IF(OR($E1596="",$Q1596=""),"Error: Missing Response in Column E or Q",INDEX(SL_Class[Entire SL Classification],MATCH(SUMIFS(SL_Class[Unique ID],SL_Class[UpSys SL Material],I1596,SL_Class[UpSys Ever Previously Lead],H1596,SL_Class[DownCus SL Material],T1596),SL_Class[Unique ID],0),0)))),"Error: Invalid Column H, I, or T. Check spelling &amp; valid options (see dropdown)")</f>
        <v/>
      </c>
      <c r="AC1596" s="32"/>
      <c r="AD1596" s="31" t="b">
        <f t="shared" si="48"/>
        <v>0</v>
      </c>
      <c r="AE1596" s="31" t="b">
        <f t="shared" si="49"/>
        <v>0</v>
      </c>
    </row>
    <row r="1597" spans="1:31" ht="50.15" customHeight="1" x14ac:dyDescent="0.35">
      <c r="A1597" s="100">
        <v>1592</v>
      </c>
      <c r="B1597" s="53"/>
      <c r="C1597" s="41"/>
      <c r="D1597" s="54"/>
      <c r="E1597" s="53"/>
      <c r="F1597" s="41"/>
      <c r="G1597" s="41"/>
      <c r="H1597" s="53"/>
      <c r="I1597" s="55"/>
      <c r="J1597" s="41"/>
      <c r="K1597" s="41"/>
      <c r="L1597" s="56"/>
      <c r="M1597" s="41"/>
      <c r="N1597" s="41"/>
      <c r="O1597" s="41"/>
      <c r="P1597" s="41"/>
      <c r="Q1597" s="53"/>
      <c r="R1597" s="41"/>
      <c r="S1597" s="41"/>
      <c r="T1597" s="57"/>
      <c r="U1597" s="41"/>
      <c r="V1597" s="41"/>
      <c r="W1597" s="56"/>
      <c r="X1597" s="41"/>
      <c r="Y1597" s="58"/>
      <c r="Z1597" s="41"/>
      <c r="AA1597" s="41"/>
      <c r="AB1597" s="171" t="str" cm="1">
        <f t="array" ref="AB1597">IFERROR(IF(COUNTA('Detailed Inventory'!$B1597:$AA1597)=0,"",IF(AND($B1597="",$C1597=""),"Error: Missing Response in Column B or C",IF(OR($E1597="",$Q1597=""),"Error: Missing Response in Column E or Q",INDEX(SL_Class[Entire SL Classification],MATCH(SUMIFS(SL_Class[Unique ID],SL_Class[UpSys SL Material],I1597,SL_Class[UpSys Ever Previously Lead],H1597,SL_Class[DownCus SL Material],T1597),SL_Class[Unique ID],0),0)))),"Error: Invalid Column H, I, or T. Check spelling &amp; valid options (see dropdown)")</f>
        <v/>
      </c>
      <c r="AC1597" s="32"/>
      <c r="AD1597" s="31" t="b">
        <f t="shared" si="48"/>
        <v>0</v>
      </c>
      <c r="AE1597" s="31" t="b">
        <f t="shared" si="49"/>
        <v>0</v>
      </c>
    </row>
    <row r="1598" spans="1:31" ht="50.15" customHeight="1" x14ac:dyDescent="0.35">
      <c r="A1598" s="101">
        <v>1593</v>
      </c>
      <c r="B1598" s="53"/>
      <c r="C1598" s="41"/>
      <c r="D1598" s="54"/>
      <c r="E1598" s="53"/>
      <c r="F1598" s="41"/>
      <c r="G1598" s="41"/>
      <c r="H1598" s="53"/>
      <c r="I1598" s="55"/>
      <c r="J1598" s="41"/>
      <c r="K1598" s="41"/>
      <c r="L1598" s="56"/>
      <c r="M1598" s="41"/>
      <c r="N1598" s="41"/>
      <c r="O1598" s="41"/>
      <c r="P1598" s="41"/>
      <c r="Q1598" s="53"/>
      <c r="R1598" s="41"/>
      <c r="S1598" s="41"/>
      <c r="T1598" s="57"/>
      <c r="U1598" s="41"/>
      <c r="V1598" s="41"/>
      <c r="W1598" s="56"/>
      <c r="X1598" s="41"/>
      <c r="Y1598" s="58"/>
      <c r="Z1598" s="41"/>
      <c r="AA1598" s="41"/>
      <c r="AB1598" s="171" t="str" cm="1">
        <f t="array" ref="AB1598">IFERROR(IF(COUNTA('Detailed Inventory'!$B1598:$AA1598)=0,"",IF(AND($B1598="",$C1598=""),"Error: Missing Response in Column B or C",IF(OR($E1598="",$Q1598=""),"Error: Missing Response in Column E or Q",INDEX(SL_Class[Entire SL Classification],MATCH(SUMIFS(SL_Class[Unique ID],SL_Class[UpSys SL Material],I1598,SL_Class[UpSys Ever Previously Lead],H1598,SL_Class[DownCus SL Material],T1598),SL_Class[Unique ID],0),0)))),"Error: Invalid Column H, I, or T. Check spelling &amp; valid options (see dropdown)")</f>
        <v/>
      </c>
      <c r="AC1598" s="32"/>
      <c r="AD1598" s="31" t="b">
        <f t="shared" si="48"/>
        <v>0</v>
      </c>
      <c r="AE1598" s="31" t="b">
        <f t="shared" si="49"/>
        <v>0</v>
      </c>
    </row>
    <row r="1599" spans="1:31" ht="50.15" customHeight="1" x14ac:dyDescent="0.35">
      <c r="A1599" s="100">
        <v>1594</v>
      </c>
      <c r="B1599" s="53"/>
      <c r="C1599" s="41"/>
      <c r="D1599" s="54"/>
      <c r="E1599" s="53"/>
      <c r="F1599" s="41"/>
      <c r="G1599" s="41"/>
      <c r="H1599" s="53"/>
      <c r="I1599" s="55"/>
      <c r="J1599" s="41"/>
      <c r="K1599" s="41"/>
      <c r="L1599" s="56"/>
      <c r="M1599" s="41"/>
      <c r="N1599" s="41"/>
      <c r="O1599" s="41"/>
      <c r="P1599" s="41"/>
      <c r="Q1599" s="53"/>
      <c r="R1599" s="41"/>
      <c r="S1599" s="41"/>
      <c r="T1599" s="57"/>
      <c r="U1599" s="41"/>
      <c r="V1599" s="41"/>
      <c r="W1599" s="56"/>
      <c r="X1599" s="41"/>
      <c r="Y1599" s="58"/>
      <c r="Z1599" s="41"/>
      <c r="AA1599" s="41"/>
      <c r="AB1599" s="171" t="str" cm="1">
        <f t="array" ref="AB1599">IFERROR(IF(COUNTA('Detailed Inventory'!$B1599:$AA1599)=0,"",IF(AND($B1599="",$C1599=""),"Error: Missing Response in Column B or C",IF(OR($E1599="",$Q1599=""),"Error: Missing Response in Column E or Q",INDEX(SL_Class[Entire SL Classification],MATCH(SUMIFS(SL_Class[Unique ID],SL_Class[UpSys SL Material],I1599,SL_Class[UpSys Ever Previously Lead],H1599,SL_Class[DownCus SL Material],T1599),SL_Class[Unique ID],0),0)))),"Error: Invalid Column H, I, or T. Check spelling &amp; valid options (see dropdown)")</f>
        <v/>
      </c>
      <c r="AC1599" s="32"/>
      <c r="AD1599" s="31" t="b">
        <f t="shared" si="48"/>
        <v>0</v>
      </c>
      <c r="AE1599" s="31" t="b">
        <f t="shared" si="49"/>
        <v>0</v>
      </c>
    </row>
    <row r="1600" spans="1:31" ht="50.15" customHeight="1" x14ac:dyDescent="0.35">
      <c r="A1600" s="101">
        <v>1595</v>
      </c>
      <c r="B1600" s="53"/>
      <c r="C1600" s="41"/>
      <c r="D1600" s="54"/>
      <c r="E1600" s="53"/>
      <c r="F1600" s="41"/>
      <c r="G1600" s="41"/>
      <c r="H1600" s="53"/>
      <c r="I1600" s="55"/>
      <c r="J1600" s="41"/>
      <c r="K1600" s="41"/>
      <c r="L1600" s="56"/>
      <c r="M1600" s="41"/>
      <c r="N1600" s="41"/>
      <c r="O1600" s="41"/>
      <c r="P1600" s="41"/>
      <c r="Q1600" s="53"/>
      <c r="R1600" s="41"/>
      <c r="S1600" s="41"/>
      <c r="T1600" s="57"/>
      <c r="U1600" s="41"/>
      <c r="V1600" s="41"/>
      <c r="W1600" s="56"/>
      <c r="X1600" s="41"/>
      <c r="Y1600" s="58"/>
      <c r="Z1600" s="41"/>
      <c r="AA1600" s="41"/>
      <c r="AB1600" s="171" t="str" cm="1">
        <f t="array" ref="AB1600">IFERROR(IF(COUNTA('Detailed Inventory'!$B1600:$AA1600)=0,"",IF(AND($B1600="",$C1600=""),"Error: Missing Response in Column B or C",IF(OR($E1600="",$Q1600=""),"Error: Missing Response in Column E or Q",INDEX(SL_Class[Entire SL Classification],MATCH(SUMIFS(SL_Class[Unique ID],SL_Class[UpSys SL Material],I1600,SL_Class[UpSys Ever Previously Lead],H1600,SL_Class[DownCus SL Material],T1600),SL_Class[Unique ID],0),0)))),"Error: Invalid Column H, I, or T. Check spelling &amp; valid options (see dropdown)")</f>
        <v/>
      </c>
      <c r="AC1600" s="32"/>
      <c r="AD1600" s="31" t="b">
        <f t="shared" si="48"/>
        <v>0</v>
      </c>
      <c r="AE1600" s="31" t="b">
        <f t="shared" si="49"/>
        <v>0</v>
      </c>
    </row>
    <row r="1601" spans="1:31" ht="50.15" customHeight="1" x14ac:dyDescent="0.35">
      <c r="A1601" s="100">
        <v>1596</v>
      </c>
      <c r="B1601" s="53"/>
      <c r="C1601" s="41"/>
      <c r="D1601" s="54"/>
      <c r="E1601" s="53"/>
      <c r="F1601" s="41"/>
      <c r="G1601" s="41"/>
      <c r="H1601" s="53"/>
      <c r="I1601" s="55"/>
      <c r="J1601" s="41"/>
      <c r="K1601" s="41"/>
      <c r="L1601" s="56"/>
      <c r="M1601" s="41"/>
      <c r="N1601" s="41"/>
      <c r="O1601" s="41"/>
      <c r="P1601" s="41"/>
      <c r="Q1601" s="53"/>
      <c r="R1601" s="41"/>
      <c r="S1601" s="41"/>
      <c r="T1601" s="57"/>
      <c r="U1601" s="41"/>
      <c r="V1601" s="41"/>
      <c r="W1601" s="56"/>
      <c r="X1601" s="41"/>
      <c r="Y1601" s="58"/>
      <c r="Z1601" s="41"/>
      <c r="AA1601" s="41"/>
      <c r="AB1601" s="171" t="str" cm="1">
        <f t="array" ref="AB1601">IFERROR(IF(COUNTA('Detailed Inventory'!$B1601:$AA1601)=0,"",IF(AND($B1601="",$C1601=""),"Error: Missing Response in Column B or C",IF(OR($E1601="",$Q1601=""),"Error: Missing Response in Column E or Q",INDEX(SL_Class[Entire SL Classification],MATCH(SUMIFS(SL_Class[Unique ID],SL_Class[UpSys SL Material],I1601,SL_Class[UpSys Ever Previously Lead],H1601,SL_Class[DownCus SL Material],T1601),SL_Class[Unique ID],0),0)))),"Error: Invalid Column H, I, or T. Check spelling &amp; valid options (see dropdown)")</f>
        <v/>
      </c>
      <c r="AC1601" s="32"/>
      <c r="AD1601" s="31" t="b">
        <f t="shared" si="48"/>
        <v>0</v>
      </c>
      <c r="AE1601" s="31" t="b">
        <f t="shared" si="49"/>
        <v>0</v>
      </c>
    </row>
    <row r="1602" spans="1:31" ht="50.15" customHeight="1" x14ac:dyDescent="0.35">
      <c r="A1602" s="101">
        <v>1597</v>
      </c>
      <c r="B1602" s="53"/>
      <c r="C1602" s="41"/>
      <c r="D1602" s="54"/>
      <c r="E1602" s="53"/>
      <c r="F1602" s="41"/>
      <c r="G1602" s="41"/>
      <c r="H1602" s="53"/>
      <c r="I1602" s="55"/>
      <c r="J1602" s="41"/>
      <c r="K1602" s="41"/>
      <c r="L1602" s="56"/>
      <c r="M1602" s="41"/>
      <c r="N1602" s="41"/>
      <c r="O1602" s="41"/>
      <c r="P1602" s="41"/>
      <c r="Q1602" s="53"/>
      <c r="R1602" s="41"/>
      <c r="S1602" s="41"/>
      <c r="T1602" s="57"/>
      <c r="U1602" s="41"/>
      <c r="V1602" s="41"/>
      <c r="W1602" s="56"/>
      <c r="X1602" s="41"/>
      <c r="Y1602" s="58"/>
      <c r="Z1602" s="41"/>
      <c r="AA1602" s="41"/>
      <c r="AB1602" s="171" t="str" cm="1">
        <f t="array" ref="AB1602">IFERROR(IF(COUNTA('Detailed Inventory'!$B1602:$AA1602)=0,"",IF(AND($B1602="",$C1602=""),"Error: Missing Response in Column B or C",IF(OR($E1602="",$Q1602=""),"Error: Missing Response in Column E or Q",INDEX(SL_Class[Entire SL Classification],MATCH(SUMIFS(SL_Class[Unique ID],SL_Class[UpSys SL Material],I1602,SL_Class[UpSys Ever Previously Lead],H1602,SL_Class[DownCus SL Material],T1602),SL_Class[Unique ID],0),0)))),"Error: Invalid Column H, I, or T. Check spelling &amp; valid options (see dropdown)")</f>
        <v/>
      </c>
      <c r="AC1602" s="32"/>
      <c r="AD1602" s="31" t="b">
        <f t="shared" si="48"/>
        <v>0</v>
      </c>
      <c r="AE1602" s="31" t="b">
        <f t="shared" si="49"/>
        <v>0</v>
      </c>
    </row>
    <row r="1603" spans="1:31" ht="50.15" customHeight="1" x14ac:dyDescent="0.35">
      <c r="A1603" s="100">
        <v>1598</v>
      </c>
      <c r="B1603" s="53"/>
      <c r="C1603" s="41"/>
      <c r="D1603" s="54"/>
      <c r="E1603" s="53"/>
      <c r="F1603" s="41"/>
      <c r="G1603" s="41"/>
      <c r="H1603" s="53"/>
      <c r="I1603" s="55"/>
      <c r="J1603" s="41"/>
      <c r="K1603" s="41"/>
      <c r="L1603" s="56"/>
      <c r="M1603" s="41"/>
      <c r="N1603" s="41"/>
      <c r="O1603" s="41"/>
      <c r="P1603" s="41"/>
      <c r="Q1603" s="53"/>
      <c r="R1603" s="41"/>
      <c r="S1603" s="41"/>
      <c r="T1603" s="57"/>
      <c r="U1603" s="41"/>
      <c r="V1603" s="41"/>
      <c r="W1603" s="56"/>
      <c r="X1603" s="41"/>
      <c r="Y1603" s="58"/>
      <c r="Z1603" s="41"/>
      <c r="AA1603" s="41"/>
      <c r="AB1603" s="171" t="str" cm="1">
        <f t="array" ref="AB1603">IFERROR(IF(COUNTA('Detailed Inventory'!$B1603:$AA1603)=0,"",IF(AND($B1603="",$C1603=""),"Error: Missing Response in Column B or C",IF(OR($E1603="",$Q1603=""),"Error: Missing Response in Column E or Q",INDEX(SL_Class[Entire SL Classification],MATCH(SUMIFS(SL_Class[Unique ID],SL_Class[UpSys SL Material],I1603,SL_Class[UpSys Ever Previously Lead],H1603,SL_Class[DownCus SL Material],T1603),SL_Class[Unique ID],0),0)))),"Error: Invalid Column H, I, or T. Check spelling &amp; valid options (see dropdown)")</f>
        <v/>
      </c>
      <c r="AC1603" s="32"/>
      <c r="AD1603" s="31" t="b">
        <f t="shared" si="48"/>
        <v>0</v>
      </c>
      <c r="AE1603" s="31" t="b">
        <f t="shared" si="49"/>
        <v>0</v>
      </c>
    </row>
    <row r="1604" spans="1:31" ht="50.15" customHeight="1" x14ac:dyDescent="0.35">
      <c r="A1604" s="101">
        <v>1599</v>
      </c>
      <c r="B1604" s="53"/>
      <c r="C1604" s="41"/>
      <c r="D1604" s="54"/>
      <c r="E1604" s="53"/>
      <c r="F1604" s="41"/>
      <c r="G1604" s="41"/>
      <c r="H1604" s="53"/>
      <c r="I1604" s="55"/>
      <c r="J1604" s="41"/>
      <c r="K1604" s="41"/>
      <c r="L1604" s="56"/>
      <c r="M1604" s="41"/>
      <c r="N1604" s="41"/>
      <c r="O1604" s="41"/>
      <c r="P1604" s="41"/>
      <c r="Q1604" s="53"/>
      <c r="R1604" s="41"/>
      <c r="S1604" s="41"/>
      <c r="T1604" s="57"/>
      <c r="U1604" s="41"/>
      <c r="V1604" s="41"/>
      <c r="W1604" s="56"/>
      <c r="X1604" s="41"/>
      <c r="Y1604" s="58"/>
      <c r="Z1604" s="41"/>
      <c r="AA1604" s="41"/>
      <c r="AB1604" s="171" t="str" cm="1">
        <f t="array" ref="AB1604">IFERROR(IF(COUNTA('Detailed Inventory'!$B1604:$AA1604)=0,"",IF(AND($B1604="",$C1604=""),"Error: Missing Response in Column B or C",IF(OR($E1604="",$Q1604=""),"Error: Missing Response in Column E or Q",INDEX(SL_Class[Entire SL Classification],MATCH(SUMIFS(SL_Class[Unique ID],SL_Class[UpSys SL Material],I1604,SL_Class[UpSys Ever Previously Lead],H1604,SL_Class[DownCus SL Material],T1604),SL_Class[Unique ID],0),0)))),"Error: Invalid Column H, I, or T. Check spelling &amp; valid options (see dropdown)")</f>
        <v/>
      </c>
      <c r="AC1604" s="32"/>
      <c r="AD1604" s="31" t="b">
        <f t="shared" si="48"/>
        <v>0</v>
      </c>
      <c r="AE1604" s="31" t="b">
        <f t="shared" si="49"/>
        <v>0</v>
      </c>
    </row>
    <row r="1605" spans="1:31" ht="50.15" customHeight="1" x14ac:dyDescent="0.35">
      <c r="A1605" s="100">
        <v>1600</v>
      </c>
      <c r="B1605" s="53"/>
      <c r="C1605" s="41"/>
      <c r="D1605" s="54"/>
      <c r="E1605" s="53"/>
      <c r="F1605" s="41"/>
      <c r="G1605" s="41"/>
      <c r="H1605" s="53"/>
      <c r="I1605" s="55"/>
      <c r="J1605" s="41"/>
      <c r="K1605" s="41"/>
      <c r="L1605" s="56"/>
      <c r="M1605" s="41"/>
      <c r="N1605" s="41"/>
      <c r="O1605" s="41"/>
      <c r="P1605" s="41"/>
      <c r="Q1605" s="53"/>
      <c r="R1605" s="41"/>
      <c r="S1605" s="41"/>
      <c r="T1605" s="57"/>
      <c r="U1605" s="41"/>
      <c r="V1605" s="41"/>
      <c r="W1605" s="56"/>
      <c r="X1605" s="41"/>
      <c r="Y1605" s="58"/>
      <c r="Z1605" s="41"/>
      <c r="AA1605" s="41"/>
      <c r="AB1605" s="171" t="str" cm="1">
        <f t="array" ref="AB1605">IFERROR(IF(COUNTA('Detailed Inventory'!$B1605:$AA1605)=0,"",IF(AND($B1605="",$C1605=""),"Error: Missing Response in Column B or C",IF(OR($E1605="",$Q1605=""),"Error: Missing Response in Column E or Q",INDEX(SL_Class[Entire SL Classification],MATCH(SUMIFS(SL_Class[Unique ID],SL_Class[UpSys SL Material],I1605,SL_Class[UpSys Ever Previously Lead],H1605,SL_Class[DownCus SL Material],T1605),SL_Class[Unique ID],0),0)))),"Error: Invalid Column H, I, or T. Check spelling &amp; valid options (see dropdown)")</f>
        <v/>
      </c>
      <c r="AC1605" s="32"/>
      <c r="AD1605" s="31" t="b">
        <f t="shared" si="48"/>
        <v>0</v>
      </c>
      <c r="AE1605" s="31" t="b">
        <f t="shared" si="49"/>
        <v>0</v>
      </c>
    </row>
    <row r="1606" spans="1:31" ht="50.15" customHeight="1" x14ac:dyDescent="0.35">
      <c r="A1606" s="101">
        <v>1601</v>
      </c>
      <c r="B1606" s="53"/>
      <c r="C1606" s="41"/>
      <c r="D1606" s="54"/>
      <c r="E1606" s="53"/>
      <c r="F1606" s="41"/>
      <c r="G1606" s="41"/>
      <c r="H1606" s="53"/>
      <c r="I1606" s="55"/>
      <c r="J1606" s="41"/>
      <c r="K1606" s="41"/>
      <c r="L1606" s="56"/>
      <c r="M1606" s="41"/>
      <c r="N1606" s="41"/>
      <c r="O1606" s="41"/>
      <c r="P1606" s="41"/>
      <c r="Q1606" s="53"/>
      <c r="R1606" s="41"/>
      <c r="S1606" s="41"/>
      <c r="T1606" s="57"/>
      <c r="U1606" s="41"/>
      <c r="V1606" s="41"/>
      <c r="W1606" s="56"/>
      <c r="X1606" s="41"/>
      <c r="Y1606" s="58"/>
      <c r="Z1606" s="41"/>
      <c r="AA1606" s="41"/>
      <c r="AB1606" s="171" t="str" cm="1">
        <f t="array" ref="AB1606">IFERROR(IF(COUNTA('Detailed Inventory'!$B1606:$AA1606)=0,"",IF(AND($B1606="",$C1606=""),"Error: Missing Response in Column B or C",IF(OR($E1606="",$Q1606=""),"Error: Missing Response in Column E or Q",INDEX(SL_Class[Entire SL Classification],MATCH(SUMIFS(SL_Class[Unique ID],SL_Class[UpSys SL Material],I1606,SL_Class[UpSys Ever Previously Lead],H1606,SL_Class[DownCus SL Material],T1606),SL_Class[Unique ID],0),0)))),"Error: Invalid Column H, I, or T. Check spelling &amp; valid options (see dropdown)")</f>
        <v/>
      </c>
      <c r="AC1606" s="32"/>
      <c r="AD1606" s="31" t="b">
        <f t="shared" ref="AD1606:AD1669" si="50">COUNTIFS($B$6:$B$5005,"&lt;&gt;0",$B$6:$B$5005,"&lt;&gt;",$B$6:$B$5005,B1606)&gt;1</f>
        <v>0</v>
      </c>
      <c r="AE1606" s="31" t="b">
        <f t="shared" ref="AE1606:AE1669" si="51">COUNTIFS($C$6:$C$5005,"&lt;&gt;0",$C$6:$C$5005,"&lt;&gt;",$C$6:$C$5005,C1606)&gt;1</f>
        <v>0</v>
      </c>
    </row>
    <row r="1607" spans="1:31" ht="50.15" customHeight="1" x14ac:dyDescent="0.35">
      <c r="A1607" s="100">
        <v>1602</v>
      </c>
      <c r="B1607" s="53"/>
      <c r="C1607" s="41"/>
      <c r="D1607" s="54"/>
      <c r="E1607" s="53"/>
      <c r="F1607" s="41"/>
      <c r="G1607" s="41"/>
      <c r="H1607" s="53"/>
      <c r="I1607" s="55"/>
      <c r="J1607" s="41"/>
      <c r="K1607" s="41"/>
      <c r="L1607" s="56"/>
      <c r="M1607" s="41"/>
      <c r="N1607" s="41"/>
      <c r="O1607" s="41"/>
      <c r="P1607" s="41"/>
      <c r="Q1607" s="53"/>
      <c r="R1607" s="41"/>
      <c r="S1607" s="41"/>
      <c r="T1607" s="57"/>
      <c r="U1607" s="41"/>
      <c r="V1607" s="41"/>
      <c r="W1607" s="56"/>
      <c r="X1607" s="41"/>
      <c r="Y1607" s="58"/>
      <c r="Z1607" s="41"/>
      <c r="AA1607" s="41"/>
      <c r="AB1607" s="171" t="str" cm="1">
        <f t="array" ref="AB1607">IFERROR(IF(COUNTA('Detailed Inventory'!$B1607:$AA1607)=0,"",IF(AND($B1607="",$C1607=""),"Error: Missing Response in Column B or C",IF(OR($E1607="",$Q1607=""),"Error: Missing Response in Column E or Q",INDEX(SL_Class[Entire SL Classification],MATCH(SUMIFS(SL_Class[Unique ID],SL_Class[UpSys SL Material],I1607,SL_Class[UpSys Ever Previously Lead],H1607,SL_Class[DownCus SL Material],T1607),SL_Class[Unique ID],0),0)))),"Error: Invalid Column H, I, or T. Check spelling &amp; valid options (see dropdown)")</f>
        <v/>
      </c>
      <c r="AC1607" s="32"/>
      <c r="AD1607" s="31" t="b">
        <f t="shared" si="50"/>
        <v>0</v>
      </c>
      <c r="AE1607" s="31" t="b">
        <f t="shared" si="51"/>
        <v>0</v>
      </c>
    </row>
    <row r="1608" spans="1:31" ht="50.15" customHeight="1" x14ac:dyDescent="0.35">
      <c r="A1608" s="101">
        <v>1603</v>
      </c>
      <c r="B1608" s="53"/>
      <c r="C1608" s="41"/>
      <c r="D1608" s="54"/>
      <c r="E1608" s="53"/>
      <c r="F1608" s="41"/>
      <c r="G1608" s="41"/>
      <c r="H1608" s="53"/>
      <c r="I1608" s="55"/>
      <c r="J1608" s="41"/>
      <c r="K1608" s="41"/>
      <c r="L1608" s="56"/>
      <c r="M1608" s="41"/>
      <c r="N1608" s="41"/>
      <c r="O1608" s="41"/>
      <c r="P1608" s="41"/>
      <c r="Q1608" s="53"/>
      <c r="R1608" s="41"/>
      <c r="S1608" s="41"/>
      <c r="T1608" s="57"/>
      <c r="U1608" s="41"/>
      <c r="V1608" s="41"/>
      <c r="W1608" s="56"/>
      <c r="X1608" s="41"/>
      <c r="Y1608" s="58"/>
      <c r="Z1608" s="41"/>
      <c r="AA1608" s="41"/>
      <c r="AB1608" s="171" t="str" cm="1">
        <f t="array" ref="AB1608">IFERROR(IF(COUNTA('Detailed Inventory'!$B1608:$AA1608)=0,"",IF(AND($B1608="",$C1608=""),"Error: Missing Response in Column B or C",IF(OR($E1608="",$Q1608=""),"Error: Missing Response in Column E or Q",INDEX(SL_Class[Entire SL Classification],MATCH(SUMIFS(SL_Class[Unique ID],SL_Class[UpSys SL Material],I1608,SL_Class[UpSys Ever Previously Lead],H1608,SL_Class[DownCus SL Material],T1608),SL_Class[Unique ID],0),0)))),"Error: Invalid Column H, I, or T. Check spelling &amp; valid options (see dropdown)")</f>
        <v/>
      </c>
      <c r="AC1608" s="32"/>
      <c r="AD1608" s="31" t="b">
        <f t="shared" si="50"/>
        <v>0</v>
      </c>
      <c r="AE1608" s="31" t="b">
        <f t="shared" si="51"/>
        <v>0</v>
      </c>
    </row>
    <row r="1609" spans="1:31" ht="50.15" customHeight="1" x14ac:dyDescent="0.35">
      <c r="A1609" s="100">
        <v>1604</v>
      </c>
      <c r="B1609" s="53"/>
      <c r="C1609" s="41"/>
      <c r="D1609" s="54"/>
      <c r="E1609" s="53"/>
      <c r="F1609" s="41"/>
      <c r="G1609" s="41"/>
      <c r="H1609" s="53"/>
      <c r="I1609" s="55"/>
      <c r="J1609" s="41"/>
      <c r="K1609" s="41"/>
      <c r="L1609" s="56"/>
      <c r="M1609" s="41"/>
      <c r="N1609" s="41"/>
      <c r="O1609" s="41"/>
      <c r="P1609" s="41"/>
      <c r="Q1609" s="53"/>
      <c r="R1609" s="41"/>
      <c r="S1609" s="41"/>
      <c r="T1609" s="57"/>
      <c r="U1609" s="41"/>
      <c r="V1609" s="41"/>
      <c r="W1609" s="56"/>
      <c r="X1609" s="41"/>
      <c r="Y1609" s="58"/>
      <c r="Z1609" s="41"/>
      <c r="AA1609" s="41"/>
      <c r="AB1609" s="171" t="str" cm="1">
        <f t="array" ref="AB1609">IFERROR(IF(COUNTA('Detailed Inventory'!$B1609:$AA1609)=0,"",IF(AND($B1609="",$C1609=""),"Error: Missing Response in Column B or C",IF(OR($E1609="",$Q1609=""),"Error: Missing Response in Column E or Q",INDEX(SL_Class[Entire SL Classification],MATCH(SUMIFS(SL_Class[Unique ID],SL_Class[UpSys SL Material],I1609,SL_Class[UpSys Ever Previously Lead],H1609,SL_Class[DownCus SL Material],T1609),SL_Class[Unique ID],0),0)))),"Error: Invalid Column H, I, or T. Check spelling &amp; valid options (see dropdown)")</f>
        <v/>
      </c>
      <c r="AC1609" s="32"/>
      <c r="AD1609" s="31" t="b">
        <f t="shared" si="50"/>
        <v>0</v>
      </c>
      <c r="AE1609" s="31" t="b">
        <f t="shared" si="51"/>
        <v>0</v>
      </c>
    </row>
    <row r="1610" spans="1:31" ht="50.15" customHeight="1" x14ac:dyDescent="0.35">
      <c r="A1610" s="101">
        <v>1605</v>
      </c>
      <c r="B1610" s="53"/>
      <c r="C1610" s="41"/>
      <c r="D1610" s="54"/>
      <c r="E1610" s="53"/>
      <c r="F1610" s="41"/>
      <c r="G1610" s="41"/>
      <c r="H1610" s="53"/>
      <c r="I1610" s="55"/>
      <c r="J1610" s="41"/>
      <c r="K1610" s="41"/>
      <c r="L1610" s="56"/>
      <c r="M1610" s="41"/>
      <c r="N1610" s="41"/>
      <c r="O1610" s="41"/>
      <c r="P1610" s="41"/>
      <c r="Q1610" s="53"/>
      <c r="R1610" s="41"/>
      <c r="S1610" s="41"/>
      <c r="T1610" s="57"/>
      <c r="U1610" s="41"/>
      <c r="V1610" s="41"/>
      <c r="W1610" s="56"/>
      <c r="X1610" s="41"/>
      <c r="Y1610" s="58"/>
      <c r="Z1610" s="41"/>
      <c r="AA1610" s="41"/>
      <c r="AB1610" s="171" t="str" cm="1">
        <f t="array" ref="AB1610">IFERROR(IF(COUNTA('Detailed Inventory'!$B1610:$AA1610)=0,"",IF(AND($B1610="",$C1610=""),"Error: Missing Response in Column B or C",IF(OR($E1610="",$Q1610=""),"Error: Missing Response in Column E or Q",INDEX(SL_Class[Entire SL Classification],MATCH(SUMIFS(SL_Class[Unique ID],SL_Class[UpSys SL Material],I1610,SL_Class[UpSys Ever Previously Lead],H1610,SL_Class[DownCus SL Material],T1610),SL_Class[Unique ID],0),0)))),"Error: Invalid Column H, I, or T. Check spelling &amp; valid options (see dropdown)")</f>
        <v/>
      </c>
      <c r="AC1610" s="32"/>
      <c r="AD1610" s="31" t="b">
        <f t="shared" si="50"/>
        <v>0</v>
      </c>
      <c r="AE1610" s="31" t="b">
        <f t="shared" si="51"/>
        <v>0</v>
      </c>
    </row>
    <row r="1611" spans="1:31" ht="50.15" customHeight="1" x14ac:dyDescent="0.35">
      <c r="A1611" s="100">
        <v>1606</v>
      </c>
      <c r="B1611" s="53"/>
      <c r="C1611" s="41"/>
      <c r="D1611" s="54"/>
      <c r="E1611" s="53"/>
      <c r="F1611" s="41"/>
      <c r="G1611" s="41"/>
      <c r="H1611" s="53"/>
      <c r="I1611" s="55"/>
      <c r="J1611" s="41"/>
      <c r="K1611" s="41"/>
      <c r="L1611" s="56"/>
      <c r="M1611" s="41"/>
      <c r="N1611" s="41"/>
      <c r="O1611" s="41"/>
      <c r="P1611" s="41"/>
      <c r="Q1611" s="53"/>
      <c r="R1611" s="41"/>
      <c r="S1611" s="41"/>
      <c r="T1611" s="57"/>
      <c r="U1611" s="41"/>
      <c r="V1611" s="41"/>
      <c r="W1611" s="56"/>
      <c r="X1611" s="41"/>
      <c r="Y1611" s="58"/>
      <c r="Z1611" s="41"/>
      <c r="AA1611" s="41"/>
      <c r="AB1611" s="171" t="str" cm="1">
        <f t="array" ref="AB1611">IFERROR(IF(COUNTA('Detailed Inventory'!$B1611:$AA1611)=0,"",IF(AND($B1611="",$C1611=""),"Error: Missing Response in Column B or C",IF(OR($E1611="",$Q1611=""),"Error: Missing Response in Column E or Q",INDEX(SL_Class[Entire SL Classification],MATCH(SUMIFS(SL_Class[Unique ID],SL_Class[UpSys SL Material],I1611,SL_Class[UpSys Ever Previously Lead],H1611,SL_Class[DownCus SL Material],T1611),SL_Class[Unique ID],0),0)))),"Error: Invalid Column H, I, or T. Check spelling &amp; valid options (see dropdown)")</f>
        <v/>
      </c>
      <c r="AC1611" s="32"/>
      <c r="AD1611" s="31" t="b">
        <f t="shared" si="50"/>
        <v>0</v>
      </c>
      <c r="AE1611" s="31" t="b">
        <f t="shared" si="51"/>
        <v>0</v>
      </c>
    </row>
    <row r="1612" spans="1:31" ht="50.15" customHeight="1" x14ac:dyDescent="0.35">
      <c r="A1612" s="101">
        <v>1607</v>
      </c>
      <c r="B1612" s="53"/>
      <c r="C1612" s="41"/>
      <c r="D1612" s="54"/>
      <c r="E1612" s="53"/>
      <c r="F1612" s="41"/>
      <c r="G1612" s="41"/>
      <c r="H1612" s="53"/>
      <c r="I1612" s="55"/>
      <c r="J1612" s="41"/>
      <c r="K1612" s="41"/>
      <c r="L1612" s="56"/>
      <c r="M1612" s="41"/>
      <c r="N1612" s="41"/>
      <c r="O1612" s="41"/>
      <c r="P1612" s="41"/>
      <c r="Q1612" s="53"/>
      <c r="R1612" s="41"/>
      <c r="S1612" s="41"/>
      <c r="T1612" s="57"/>
      <c r="U1612" s="41"/>
      <c r="V1612" s="41"/>
      <c r="W1612" s="56"/>
      <c r="X1612" s="41"/>
      <c r="Y1612" s="58"/>
      <c r="Z1612" s="41"/>
      <c r="AA1612" s="41"/>
      <c r="AB1612" s="171" t="str" cm="1">
        <f t="array" ref="AB1612">IFERROR(IF(COUNTA('Detailed Inventory'!$B1612:$AA1612)=0,"",IF(AND($B1612="",$C1612=""),"Error: Missing Response in Column B or C",IF(OR($E1612="",$Q1612=""),"Error: Missing Response in Column E or Q",INDEX(SL_Class[Entire SL Classification],MATCH(SUMIFS(SL_Class[Unique ID],SL_Class[UpSys SL Material],I1612,SL_Class[UpSys Ever Previously Lead],H1612,SL_Class[DownCus SL Material],T1612),SL_Class[Unique ID],0),0)))),"Error: Invalid Column H, I, or T. Check spelling &amp; valid options (see dropdown)")</f>
        <v/>
      </c>
      <c r="AC1612" s="32"/>
      <c r="AD1612" s="31" t="b">
        <f t="shared" si="50"/>
        <v>0</v>
      </c>
      <c r="AE1612" s="31" t="b">
        <f t="shared" si="51"/>
        <v>0</v>
      </c>
    </row>
    <row r="1613" spans="1:31" ht="50.15" customHeight="1" x14ac:dyDescent="0.35">
      <c r="A1613" s="100">
        <v>1608</v>
      </c>
      <c r="B1613" s="53"/>
      <c r="C1613" s="41"/>
      <c r="D1613" s="54"/>
      <c r="E1613" s="53"/>
      <c r="F1613" s="41"/>
      <c r="G1613" s="41"/>
      <c r="H1613" s="53"/>
      <c r="I1613" s="55"/>
      <c r="J1613" s="41"/>
      <c r="K1613" s="41"/>
      <c r="L1613" s="56"/>
      <c r="M1613" s="41"/>
      <c r="N1613" s="41"/>
      <c r="O1613" s="41"/>
      <c r="P1613" s="41"/>
      <c r="Q1613" s="53"/>
      <c r="R1613" s="41"/>
      <c r="S1613" s="41"/>
      <c r="T1613" s="57"/>
      <c r="U1613" s="41"/>
      <c r="V1613" s="41"/>
      <c r="W1613" s="56"/>
      <c r="X1613" s="41"/>
      <c r="Y1613" s="58"/>
      <c r="Z1613" s="41"/>
      <c r="AA1613" s="41"/>
      <c r="AB1613" s="171" t="str" cm="1">
        <f t="array" ref="AB1613">IFERROR(IF(COUNTA('Detailed Inventory'!$B1613:$AA1613)=0,"",IF(AND($B1613="",$C1613=""),"Error: Missing Response in Column B or C",IF(OR($E1613="",$Q1613=""),"Error: Missing Response in Column E or Q",INDEX(SL_Class[Entire SL Classification],MATCH(SUMIFS(SL_Class[Unique ID],SL_Class[UpSys SL Material],I1613,SL_Class[UpSys Ever Previously Lead],H1613,SL_Class[DownCus SL Material],T1613),SL_Class[Unique ID],0),0)))),"Error: Invalid Column H, I, or T. Check spelling &amp; valid options (see dropdown)")</f>
        <v/>
      </c>
      <c r="AC1613" s="32"/>
      <c r="AD1613" s="31" t="b">
        <f t="shared" si="50"/>
        <v>0</v>
      </c>
      <c r="AE1613" s="31" t="b">
        <f t="shared" si="51"/>
        <v>0</v>
      </c>
    </row>
    <row r="1614" spans="1:31" ht="50.15" customHeight="1" x14ac:dyDescent="0.35">
      <c r="A1614" s="101">
        <v>1609</v>
      </c>
      <c r="B1614" s="53"/>
      <c r="C1614" s="41"/>
      <c r="D1614" s="54"/>
      <c r="E1614" s="53"/>
      <c r="F1614" s="41"/>
      <c r="G1614" s="41"/>
      <c r="H1614" s="53"/>
      <c r="I1614" s="55"/>
      <c r="J1614" s="41"/>
      <c r="K1614" s="41"/>
      <c r="L1614" s="56"/>
      <c r="M1614" s="41"/>
      <c r="N1614" s="41"/>
      <c r="O1614" s="41"/>
      <c r="P1614" s="41"/>
      <c r="Q1614" s="53"/>
      <c r="R1614" s="41"/>
      <c r="S1614" s="41"/>
      <c r="T1614" s="57"/>
      <c r="U1614" s="41"/>
      <c r="V1614" s="41"/>
      <c r="W1614" s="56"/>
      <c r="X1614" s="41"/>
      <c r="Y1614" s="58"/>
      <c r="Z1614" s="41"/>
      <c r="AA1614" s="41"/>
      <c r="AB1614" s="171" t="str" cm="1">
        <f t="array" ref="AB1614">IFERROR(IF(COUNTA('Detailed Inventory'!$B1614:$AA1614)=0,"",IF(AND($B1614="",$C1614=""),"Error: Missing Response in Column B or C",IF(OR($E1614="",$Q1614=""),"Error: Missing Response in Column E or Q",INDEX(SL_Class[Entire SL Classification],MATCH(SUMIFS(SL_Class[Unique ID],SL_Class[UpSys SL Material],I1614,SL_Class[UpSys Ever Previously Lead],H1614,SL_Class[DownCus SL Material],T1614),SL_Class[Unique ID],0),0)))),"Error: Invalid Column H, I, or T. Check spelling &amp; valid options (see dropdown)")</f>
        <v/>
      </c>
      <c r="AC1614" s="32"/>
      <c r="AD1614" s="31" t="b">
        <f t="shared" si="50"/>
        <v>0</v>
      </c>
      <c r="AE1614" s="31" t="b">
        <f t="shared" si="51"/>
        <v>0</v>
      </c>
    </row>
    <row r="1615" spans="1:31" ht="50.15" customHeight="1" x14ac:dyDescent="0.35">
      <c r="A1615" s="100">
        <v>1610</v>
      </c>
      <c r="B1615" s="53"/>
      <c r="C1615" s="41"/>
      <c r="D1615" s="54"/>
      <c r="E1615" s="53"/>
      <c r="F1615" s="41"/>
      <c r="G1615" s="41"/>
      <c r="H1615" s="53"/>
      <c r="I1615" s="55"/>
      <c r="J1615" s="41"/>
      <c r="K1615" s="41"/>
      <c r="L1615" s="56"/>
      <c r="M1615" s="41"/>
      <c r="N1615" s="41"/>
      <c r="O1615" s="41"/>
      <c r="P1615" s="41"/>
      <c r="Q1615" s="53"/>
      <c r="R1615" s="41"/>
      <c r="S1615" s="41"/>
      <c r="T1615" s="57"/>
      <c r="U1615" s="41"/>
      <c r="V1615" s="41"/>
      <c r="W1615" s="56"/>
      <c r="X1615" s="41"/>
      <c r="Y1615" s="58"/>
      <c r="Z1615" s="41"/>
      <c r="AA1615" s="41"/>
      <c r="AB1615" s="171" t="str" cm="1">
        <f t="array" ref="AB1615">IFERROR(IF(COUNTA('Detailed Inventory'!$B1615:$AA1615)=0,"",IF(AND($B1615="",$C1615=""),"Error: Missing Response in Column B or C",IF(OR($E1615="",$Q1615=""),"Error: Missing Response in Column E or Q",INDEX(SL_Class[Entire SL Classification],MATCH(SUMIFS(SL_Class[Unique ID],SL_Class[UpSys SL Material],I1615,SL_Class[UpSys Ever Previously Lead],H1615,SL_Class[DownCus SL Material],T1615),SL_Class[Unique ID],0),0)))),"Error: Invalid Column H, I, or T. Check spelling &amp; valid options (see dropdown)")</f>
        <v/>
      </c>
      <c r="AC1615" s="32"/>
      <c r="AD1615" s="31" t="b">
        <f t="shared" si="50"/>
        <v>0</v>
      </c>
      <c r="AE1615" s="31" t="b">
        <f t="shared" si="51"/>
        <v>0</v>
      </c>
    </row>
    <row r="1616" spans="1:31" ht="50.15" customHeight="1" x14ac:dyDescent="0.35">
      <c r="A1616" s="101">
        <v>1611</v>
      </c>
      <c r="B1616" s="53"/>
      <c r="C1616" s="41"/>
      <c r="D1616" s="54"/>
      <c r="E1616" s="53"/>
      <c r="F1616" s="41"/>
      <c r="G1616" s="41"/>
      <c r="H1616" s="53"/>
      <c r="I1616" s="55"/>
      <c r="J1616" s="41"/>
      <c r="K1616" s="41"/>
      <c r="L1616" s="56"/>
      <c r="M1616" s="41"/>
      <c r="N1616" s="41"/>
      <c r="O1616" s="41"/>
      <c r="P1616" s="41"/>
      <c r="Q1616" s="53"/>
      <c r="R1616" s="41"/>
      <c r="S1616" s="41"/>
      <c r="T1616" s="57"/>
      <c r="U1616" s="41"/>
      <c r="V1616" s="41"/>
      <c r="W1616" s="56"/>
      <c r="X1616" s="41"/>
      <c r="Y1616" s="58"/>
      <c r="Z1616" s="41"/>
      <c r="AA1616" s="41"/>
      <c r="AB1616" s="171" t="str" cm="1">
        <f t="array" ref="AB1616">IFERROR(IF(COUNTA('Detailed Inventory'!$B1616:$AA1616)=0,"",IF(AND($B1616="",$C1616=""),"Error: Missing Response in Column B or C",IF(OR($E1616="",$Q1616=""),"Error: Missing Response in Column E or Q",INDEX(SL_Class[Entire SL Classification],MATCH(SUMIFS(SL_Class[Unique ID],SL_Class[UpSys SL Material],I1616,SL_Class[UpSys Ever Previously Lead],H1616,SL_Class[DownCus SL Material],T1616),SL_Class[Unique ID],0),0)))),"Error: Invalid Column H, I, or T. Check spelling &amp; valid options (see dropdown)")</f>
        <v/>
      </c>
      <c r="AC1616" s="32"/>
      <c r="AD1616" s="31" t="b">
        <f t="shared" si="50"/>
        <v>0</v>
      </c>
      <c r="AE1616" s="31" t="b">
        <f t="shared" si="51"/>
        <v>0</v>
      </c>
    </row>
    <row r="1617" spans="1:31" ht="50.15" customHeight="1" x14ac:dyDescent="0.35">
      <c r="A1617" s="100">
        <v>1612</v>
      </c>
      <c r="B1617" s="53"/>
      <c r="C1617" s="41"/>
      <c r="D1617" s="54"/>
      <c r="E1617" s="53"/>
      <c r="F1617" s="41"/>
      <c r="G1617" s="41"/>
      <c r="H1617" s="53"/>
      <c r="I1617" s="55"/>
      <c r="J1617" s="41"/>
      <c r="K1617" s="41"/>
      <c r="L1617" s="56"/>
      <c r="M1617" s="41"/>
      <c r="N1617" s="41"/>
      <c r="O1617" s="41"/>
      <c r="P1617" s="41"/>
      <c r="Q1617" s="53"/>
      <c r="R1617" s="41"/>
      <c r="S1617" s="41"/>
      <c r="T1617" s="57"/>
      <c r="U1617" s="41"/>
      <c r="V1617" s="41"/>
      <c r="W1617" s="56"/>
      <c r="X1617" s="41"/>
      <c r="Y1617" s="58"/>
      <c r="Z1617" s="41"/>
      <c r="AA1617" s="41"/>
      <c r="AB1617" s="171" t="str" cm="1">
        <f t="array" ref="AB1617">IFERROR(IF(COUNTA('Detailed Inventory'!$B1617:$AA1617)=0,"",IF(AND($B1617="",$C1617=""),"Error: Missing Response in Column B or C",IF(OR($E1617="",$Q1617=""),"Error: Missing Response in Column E or Q",INDEX(SL_Class[Entire SL Classification],MATCH(SUMIFS(SL_Class[Unique ID],SL_Class[UpSys SL Material],I1617,SL_Class[UpSys Ever Previously Lead],H1617,SL_Class[DownCus SL Material],T1617),SL_Class[Unique ID],0),0)))),"Error: Invalid Column H, I, or T. Check spelling &amp; valid options (see dropdown)")</f>
        <v/>
      </c>
      <c r="AC1617" s="32"/>
      <c r="AD1617" s="31" t="b">
        <f t="shared" si="50"/>
        <v>0</v>
      </c>
      <c r="AE1617" s="31" t="b">
        <f t="shared" si="51"/>
        <v>0</v>
      </c>
    </row>
    <row r="1618" spans="1:31" ht="50.15" customHeight="1" x14ac:dyDescent="0.35">
      <c r="A1618" s="101">
        <v>1613</v>
      </c>
      <c r="B1618" s="53"/>
      <c r="C1618" s="41"/>
      <c r="D1618" s="54"/>
      <c r="E1618" s="53"/>
      <c r="F1618" s="41"/>
      <c r="G1618" s="41"/>
      <c r="H1618" s="53"/>
      <c r="I1618" s="55"/>
      <c r="J1618" s="41"/>
      <c r="K1618" s="41"/>
      <c r="L1618" s="56"/>
      <c r="M1618" s="41"/>
      <c r="N1618" s="41"/>
      <c r="O1618" s="41"/>
      <c r="P1618" s="41"/>
      <c r="Q1618" s="53"/>
      <c r="R1618" s="41"/>
      <c r="S1618" s="41"/>
      <c r="T1618" s="57"/>
      <c r="U1618" s="41"/>
      <c r="V1618" s="41"/>
      <c r="W1618" s="56"/>
      <c r="X1618" s="41"/>
      <c r="Y1618" s="58"/>
      <c r="Z1618" s="41"/>
      <c r="AA1618" s="41"/>
      <c r="AB1618" s="171" t="str" cm="1">
        <f t="array" ref="AB1618">IFERROR(IF(COUNTA('Detailed Inventory'!$B1618:$AA1618)=0,"",IF(AND($B1618="",$C1618=""),"Error: Missing Response in Column B or C",IF(OR($E1618="",$Q1618=""),"Error: Missing Response in Column E or Q",INDEX(SL_Class[Entire SL Classification],MATCH(SUMIFS(SL_Class[Unique ID],SL_Class[UpSys SL Material],I1618,SL_Class[UpSys Ever Previously Lead],H1618,SL_Class[DownCus SL Material],T1618),SL_Class[Unique ID],0),0)))),"Error: Invalid Column H, I, or T. Check spelling &amp; valid options (see dropdown)")</f>
        <v/>
      </c>
      <c r="AC1618" s="32"/>
      <c r="AD1618" s="31" t="b">
        <f t="shared" si="50"/>
        <v>0</v>
      </c>
      <c r="AE1618" s="31" t="b">
        <f t="shared" si="51"/>
        <v>0</v>
      </c>
    </row>
    <row r="1619" spans="1:31" ht="50.15" customHeight="1" x14ac:dyDescent="0.35">
      <c r="A1619" s="100">
        <v>1614</v>
      </c>
      <c r="B1619" s="53"/>
      <c r="C1619" s="41"/>
      <c r="D1619" s="54"/>
      <c r="E1619" s="53"/>
      <c r="F1619" s="41"/>
      <c r="G1619" s="41"/>
      <c r="H1619" s="53"/>
      <c r="I1619" s="55"/>
      <c r="J1619" s="41"/>
      <c r="K1619" s="41"/>
      <c r="L1619" s="56"/>
      <c r="M1619" s="41"/>
      <c r="N1619" s="41"/>
      <c r="O1619" s="41"/>
      <c r="P1619" s="41"/>
      <c r="Q1619" s="53"/>
      <c r="R1619" s="41"/>
      <c r="S1619" s="41"/>
      <c r="T1619" s="57"/>
      <c r="U1619" s="41"/>
      <c r="V1619" s="41"/>
      <c r="W1619" s="56"/>
      <c r="X1619" s="41"/>
      <c r="Y1619" s="58"/>
      <c r="Z1619" s="41"/>
      <c r="AA1619" s="41"/>
      <c r="AB1619" s="171" t="str" cm="1">
        <f t="array" ref="AB1619">IFERROR(IF(COUNTA('Detailed Inventory'!$B1619:$AA1619)=0,"",IF(AND($B1619="",$C1619=""),"Error: Missing Response in Column B or C",IF(OR($E1619="",$Q1619=""),"Error: Missing Response in Column E or Q",INDEX(SL_Class[Entire SL Classification],MATCH(SUMIFS(SL_Class[Unique ID],SL_Class[UpSys SL Material],I1619,SL_Class[UpSys Ever Previously Lead],H1619,SL_Class[DownCus SL Material],T1619),SL_Class[Unique ID],0),0)))),"Error: Invalid Column H, I, or T. Check spelling &amp; valid options (see dropdown)")</f>
        <v/>
      </c>
      <c r="AC1619" s="32"/>
      <c r="AD1619" s="31" t="b">
        <f t="shared" si="50"/>
        <v>0</v>
      </c>
      <c r="AE1619" s="31" t="b">
        <f t="shared" si="51"/>
        <v>0</v>
      </c>
    </row>
    <row r="1620" spans="1:31" ht="50.15" customHeight="1" x14ac:dyDescent="0.35">
      <c r="A1620" s="101">
        <v>1615</v>
      </c>
      <c r="B1620" s="53"/>
      <c r="C1620" s="41"/>
      <c r="D1620" s="54"/>
      <c r="E1620" s="53"/>
      <c r="F1620" s="41"/>
      <c r="G1620" s="41"/>
      <c r="H1620" s="53"/>
      <c r="I1620" s="55"/>
      <c r="J1620" s="41"/>
      <c r="K1620" s="41"/>
      <c r="L1620" s="56"/>
      <c r="M1620" s="41"/>
      <c r="N1620" s="41"/>
      <c r="O1620" s="41"/>
      <c r="P1620" s="41"/>
      <c r="Q1620" s="53"/>
      <c r="R1620" s="41"/>
      <c r="S1620" s="41"/>
      <c r="T1620" s="57"/>
      <c r="U1620" s="41"/>
      <c r="V1620" s="41"/>
      <c r="W1620" s="56"/>
      <c r="X1620" s="41"/>
      <c r="Y1620" s="58"/>
      <c r="Z1620" s="41"/>
      <c r="AA1620" s="41"/>
      <c r="AB1620" s="171" t="str" cm="1">
        <f t="array" ref="AB1620">IFERROR(IF(COUNTA('Detailed Inventory'!$B1620:$AA1620)=0,"",IF(AND($B1620="",$C1620=""),"Error: Missing Response in Column B or C",IF(OR($E1620="",$Q1620=""),"Error: Missing Response in Column E or Q",INDEX(SL_Class[Entire SL Classification],MATCH(SUMIFS(SL_Class[Unique ID],SL_Class[UpSys SL Material],I1620,SL_Class[UpSys Ever Previously Lead],H1620,SL_Class[DownCus SL Material],T1620),SL_Class[Unique ID],0),0)))),"Error: Invalid Column H, I, or T. Check spelling &amp; valid options (see dropdown)")</f>
        <v/>
      </c>
      <c r="AC1620" s="32"/>
      <c r="AD1620" s="31" t="b">
        <f t="shared" si="50"/>
        <v>0</v>
      </c>
      <c r="AE1620" s="31" t="b">
        <f t="shared" si="51"/>
        <v>0</v>
      </c>
    </row>
    <row r="1621" spans="1:31" ht="50.15" customHeight="1" x14ac:dyDescent="0.35">
      <c r="A1621" s="100">
        <v>1616</v>
      </c>
      <c r="B1621" s="53"/>
      <c r="C1621" s="41"/>
      <c r="D1621" s="54"/>
      <c r="E1621" s="53"/>
      <c r="F1621" s="41"/>
      <c r="G1621" s="41"/>
      <c r="H1621" s="53"/>
      <c r="I1621" s="55"/>
      <c r="J1621" s="41"/>
      <c r="K1621" s="41"/>
      <c r="L1621" s="56"/>
      <c r="M1621" s="41"/>
      <c r="N1621" s="41"/>
      <c r="O1621" s="41"/>
      <c r="P1621" s="41"/>
      <c r="Q1621" s="53"/>
      <c r="R1621" s="41"/>
      <c r="S1621" s="41"/>
      <c r="T1621" s="57"/>
      <c r="U1621" s="41"/>
      <c r="V1621" s="41"/>
      <c r="W1621" s="56"/>
      <c r="X1621" s="41"/>
      <c r="Y1621" s="58"/>
      <c r="Z1621" s="41"/>
      <c r="AA1621" s="41"/>
      <c r="AB1621" s="171" t="str" cm="1">
        <f t="array" ref="AB1621">IFERROR(IF(COUNTA('Detailed Inventory'!$B1621:$AA1621)=0,"",IF(AND($B1621="",$C1621=""),"Error: Missing Response in Column B or C",IF(OR($E1621="",$Q1621=""),"Error: Missing Response in Column E or Q",INDEX(SL_Class[Entire SL Classification],MATCH(SUMIFS(SL_Class[Unique ID],SL_Class[UpSys SL Material],I1621,SL_Class[UpSys Ever Previously Lead],H1621,SL_Class[DownCus SL Material],T1621),SL_Class[Unique ID],0),0)))),"Error: Invalid Column H, I, or T. Check spelling &amp; valid options (see dropdown)")</f>
        <v/>
      </c>
      <c r="AC1621" s="32"/>
      <c r="AD1621" s="31" t="b">
        <f t="shared" si="50"/>
        <v>0</v>
      </c>
      <c r="AE1621" s="31" t="b">
        <f t="shared" si="51"/>
        <v>0</v>
      </c>
    </row>
    <row r="1622" spans="1:31" ht="50.15" customHeight="1" x14ac:dyDescent="0.35">
      <c r="A1622" s="101">
        <v>1617</v>
      </c>
      <c r="B1622" s="53"/>
      <c r="C1622" s="41"/>
      <c r="D1622" s="54"/>
      <c r="E1622" s="53"/>
      <c r="F1622" s="41"/>
      <c r="G1622" s="41"/>
      <c r="H1622" s="53"/>
      <c r="I1622" s="55"/>
      <c r="J1622" s="41"/>
      <c r="K1622" s="41"/>
      <c r="L1622" s="56"/>
      <c r="M1622" s="41"/>
      <c r="N1622" s="41"/>
      <c r="O1622" s="41"/>
      <c r="P1622" s="41"/>
      <c r="Q1622" s="53"/>
      <c r="R1622" s="41"/>
      <c r="S1622" s="41"/>
      <c r="T1622" s="57"/>
      <c r="U1622" s="41"/>
      <c r="V1622" s="41"/>
      <c r="W1622" s="56"/>
      <c r="X1622" s="41"/>
      <c r="Y1622" s="58"/>
      <c r="Z1622" s="41"/>
      <c r="AA1622" s="41"/>
      <c r="AB1622" s="171" t="str" cm="1">
        <f t="array" ref="AB1622">IFERROR(IF(COUNTA('Detailed Inventory'!$B1622:$AA1622)=0,"",IF(AND($B1622="",$C1622=""),"Error: Missing Response in Column B or C",IF(OR($E1622="",$Q1622=""),"Error: Missing Response in Column E or Q",INDEX(SL_Class[Entire SL Classification],MATCH(SUMIFS(SL_Class[Unique ID],SL_Class[UpSys SL Material],I1622,SL_Class[UpSys Ever Previously Lead],H1622,SL_Class[DownCus SL Material],T1622),SL_Class[Unique ID],0),0)))),"Error: Invalid Column H, I, or T. Check spelling &amp; valid options (see dropdown)")</f>
        <v/>
      </c>
      <c r="AC1622" s="32"/>
      <c r="AD1622" s="31" t="b">
        <f t="shared" si="50"/>
        <v>0</v>
      </c>
      <c r="AE1622" s="31" t="b">
        <f t="shared" si="51"/>
        <v>0</v>
      </c>
    </row>
    <row r="1623" spans="1:31" ht="50.15" customHeight="1" x14ac:dyDescent="0.35">
      <c r="A1623" s="100">
        <v>1618</v>
      </c>
      <c r="B1623" s="53"/>
      <c r="C1623" s="41"/>
      <c r="D1623" s="54"/>
      <c r="E1623" s="53"/>
      <c r="F1623" s="41"/>
      <c r="G1623" s="41"/>
      <c r="H1623" s="53"/>
      <c r="I1623" s="55"/>
      <c r="J1623" s="41"/>
      <c r="K1623" s="41"/>
      <c r="L1623" s="56"/>
      <c r="M1623" s="41"/>
      <c r="N1623" s="41"/>
      <c r="O1623" s="41"/>
      <c r="P1623" s="41"/>
      <c r="Q1623" s="53"/>
      <c r="R1623" s="41"/>
      <c r="S1623" s="41"/>
      <c r="T1623" s="57"/>
      <c r="U1623" s="41"/>
      <c r="V1623" s="41"/>
      <c r="W1623" s="56"/>
      <c r="X1623" s="41"/>
      <c r="Y1623" s="58"/>
      <c r="Z1623" s="41"/>
      <c r="AA1623" s="41"/>
      <c r="AB1623" s="171" t="str" cm="1">
        <f t="array" ref="AB1623">IFERROR(IF(COUNTA('Detailed Inventory'!$B1623:$AA1623)=0,"",IF(AND($B1623="",$C1623=""),"Error: Missing Response in Column B or C",IF(OR($E1623="",$Q1623=""),"Error: Missing Response in Column E or Q",INDEX(SL_Class[Entire SL Classification],MATCH(SUMIFS(SL_Class[Unique ID],SL_Class[UpSys SL Material],I1623,SL_Class[UpSys Ever Previously Lead],H1623,SL_Class[DownCus SL Material],T1623),SL_Class[Unique ID],0),0)))),"Error: Invalid Column H, I, or T. Check spelling &amp; valid options (see dropdown)")</f>
        <v/>
      </c>
      <c r="AC1623" s="32"/>
      <c r="AD1623" s="31" t="b">
        <f t="shared" si="50"/>
        <v>0</v>
      </c>
      <c r="AE1623" s="31" t="b">
        <f t="shared" si="51"/>
        <v>0</v>
      </c>
    </row>
    <row r="1624" spans="1:31" ht="50.15" customHeight="1" x14ac:dyDescent="0.35">
      <c r="A1624" s="101">
        <v>1619</v>
      </c>
      <c r="B1624" s="53"/>
      <c r="C1624" s="41"/>
      <c r="D1624" s="54"/>
      <c r="E1624" s="53"/>
      <c r="F1624" s="41"/>
      <c r="G1624" s="41"/>
      <c r="H1624" s="53"/>
      <c r="I1624" s="55"/>
      <c r="J1624" s="41"/>
      <c r="K1624" s="41"/>
      <c r="L1624" s="56"/>
      <c r="M1624" s="41"/>
      <c r="N1624" s="41"/>
      <c r="O1624" s="41"/>
      <c r="P1624" s="41"/>
      <c r="Q1624" s="53"/>
      <c r="R1624" s="41"/>
      <c r="S1624" s="41"/>
      <c r="T1624" s="57"/>
      <c r="U1624" s="41"/>
      <c r="V1624" s="41"/>
      <c r="W1624" s="56"/>
      <c r="X1624" s="41"/>
      <c r="Y1624" s="58"/>
      <c r="Z1624" s="41"/>
      <c r="AA1624" s="41"/>
      <c r="AB1624" s="171" t="str" cm="1">
        <f t="array" ref="AB1624">IFERROR(IF(COUNTA('Detailed Inventory'!$B1624:$AA1624)=0,"",IF(AND($B1624="",$C1624=""),"Error: Missing Response in Column B or C",IF(OR($E1624="",$Q1624=""),"Error: Missing Response in Column E or Q",INDEX(SL_Class[Entire SL Classification],MATCH(SUMIFS(SL_Class[Unique ID],SL_Class[UpSys SL Material],I1624,SL_Class[UpSys Ever Previously Lead],H1624,SL_Class[DownCus SL Material],T1624),SL_Class[Unique ID],0),0)))),"Error: Invalid Column H, I, or T. Check spelling &amp; valid options (see dropdown)")</f>
        <v/>
      </c>
      <c r="AC1624" s="32"/>
      <c r="AD1624" s="31" t="b">
        <f t="shared" si="50"/>
        <v>0</v>
      </c>
      <c r="AE1624" s="31" t="b">
        <f t="shared" si="51"/>
        <v>0</v>
      </c>
    </row>
    <row r="1625" spans="1:31" ht="50.15" customHeight="1" x14ac:dyDescent="0.35">
      <c r="A1625" s="100">
        <v>1620</v>
      </c>
      <c r="B1625" s="53"/>
      <c r="C1625" s="41"/>
      <c r="D1625" s="54"/>
      <c r="E1625" s="53"/>
      <c r="F1625" s="41"/>
      <c r="G1625" s="41"/>
      <c r="H1625" s="53"/>
      <c r="I1625" s="55"/>
      <c r="J1625" s="41"/>
      <c r="K1625" s="41"/>
      <c r="L1625" s="56"/>
      <c r="M1625" s="41"/>
      <c r="N1625" s="41"/>
      <c r="O1625" s="41"/>
      <c r="P1625" s="41"/>
      <c r="Q1625" s="53"/>
      <c r="R1625" s="41"/>
      <c r="S1625" s="41"/>
      <c r="T1625" s="57"/>
      <c r="U1625" s="41"/>
      <c r="V1625" s="41"/>
      <c r="W1625" s="56"/>
      <c r="X1625" s="41"/>
      <c r="Y1625" s="58"/>
      <c r="Z1625" s="41"/>
      <c r="AA1625" s="41"/>
      <c r="AB1625" s="171" t="str" cm="1">
        <f t="array" ref="AB1625">IFERROR(IF(COUNTA('Detailed Inventory'!$B1625:$AA1625)=0,"",IF(AND($B1625="",$C1625=""),"Error: Missing Response in Column B or C",IF(OR($E1625="",$Q1625=""),"Error: Missing Response in Column E or Q",INDEX(SL_Class[Entire SL Classification],MATCH(SUMIFS(SL_Class[Unique ID],SL_Class[UpSys SL Material],I1625,SL_Class[UpSys Ever Previously Lead],H1625,SL_Class[DownCus SL Material],T1625),SL_Class[Unique ID],0),0)))),"Error: Invalid Column H, I, or T. Check spelling &amp; valid options (see dropdown)")</f>
        <v/>
      </c>
      <c r="AC1625" s="32"/>
      <c r="AD1625" s="31" t="b">
        <f t="shared" si="50"/>
        <v>0</v>
      </c>
      <c r="AE1625" s="31" t="b">
        <f t="shared" si="51"/>
        <v>0</v>
      </c>
    </row>
    <row r="1626" spans="1:31" ht="50.15" customHeight="1" x14ac:dyDescent="0.35">
      <c r="A1626" s="101">
        <v>1621</v>
      </c>
      <c r="B1626" s="53"/>
      <c r="C1626" s="41"/>
      <c r="D1626" s="54"/>
      <c r="E1626" s="53"/>
      <c r="F1626" s="41"/>
      <c r="G1626" s="41"/>
      <c r="H1626" s="53"/>
      <c r="I1626" s="55"/>
      <c r="J1626" s="41"/>
      <c r="K1626" s="41"/>
      <c r="L1626" s="56"/>
      <c r="M1626" s="41"/>
      <c r="N1626" s="41"/>
      <c r="O1626" s="41"/>
      <c r="P1626" s="41"/>
      <c r="Q1626" s="53"/>
      <c r="R1626" s="41"/>
      <c r="S1626" s="41"/>
      <c r="T1626" s="57"/>
      <c r="U1626" s="41"/>
      <c r="V1626" s="41"/>
      <c r="W1626" s="56"/>
      <c r="X1626" s="41"/>
      <c r="Y1626" s="58"/>
      <c r="Z1626" s="41"/>
      <c r="AA1626" s="41"/>
      <c r="AB1626" s="171" t="str" cm="1">
        <f t="array" ref="AB1626">IFERROR(IF(COUNTA('Detailed Inventory'!$B1626:$AA1626)=0,"",IF(AND($B1626="",$C1626=""),"Error: Missing Response in Column B or C",IF(OR($E1626="",$Q1626=""),"Error: Missing Response in Column E or Q",INDEX(SL_Class[Entire SL Classification],MATCH(SUMIFS(SL_Class[Unique ID],SL_Class[UpSys SL Material],I1626,SL_Class[UpSys Ever Previously Lead],H1626,SL_Class[DownCus SL Material],T1626),SL_Class[Unique ID],0),0)))),"Error: Invalid Column H, I, or T. Check spelling &amp; valid options (see dropdown)")</f>
        <v/>
      </c>
      <c r="AC1626" s="32"/>
      <c r="AD1626" s="31" t="b">
        <f t="shared" si="50"/>
        <v>0</v>
      </c>
      <c r="AE1626" s="31" t="b">
        <f t="shared" si="51"/>
        <v>0</v>
      </c>
    </row>
    <row r="1627" spans="1:31" ht="50.15" customHeight="1" x14ac:dyDescent="0.35">
      <c r="A1627" s="100">
        <v>1622</v>
      </c>
      <c r="B1627" s="53"/>
      <c r="C1627" s="41"/>
      <c r="D1627" s="54"/>
      <c r="E1627" s="53"/>
      <c r="F1627" s="41"/>
      <c r="G1627" s="41"/>
      <c r="H1627" s="53"/>
      <c r="I1627" s="55"/>
      <c r="J1627" s="41"/>
      <c r="K1627" s="41"/>
      <c r="L1627" s="56"/>
      <c r="M1627" s="41"/>
      <c r="N1627" s="41"/>
      <c r="O1627" s="41"/>
      <c r="P1627" s="41"/>
      <c r="Q1627" s="53"/>
      <c r="R1627" s="41"/>
      <c r="S1627" s="41"/>
      <c r="T1627" s="57"/>
      <c r="U1627" s="41"/>
      <c r="V1627" s="41"/>
      <c r="W1627" s="56"/>
      <c r="X1627" s="41"/>
      <c r="Y1627" s="58"/>
      <c r="Z1627" s="41"/>
      <c r="AA1627" s="41"/>
      <c r="AB1627" s="171" t="str" cm="1">
        <f t="array" ref="AB1627">IFERROR(IF(COUNTA('Detailed Inventory'!$B1627:$AA1627)=0,"",IF(AND($B1627="",$C1627=""),"Error: Missing Response in Column B or C",IF(OR($E1627="",$Q1627=""),"Error: Missing Response in Column E or Q",INDEX(SL_Class[Entire SL Classification],MATCH(SUMIFS(SL_Class[Unique ID],SL_Class[UpSys SL Material],I1627,SL_Class[UpSys Ever Previously Lead],H1627,SL_Class[DownCus SL Material],T1627),SL_Class[Unique ID],0),0)))),"Error: Invalid Column H, I, or T. Check spelling &amp; valid options (see dropdown)")</f>
        <v/>
      </c>
      <c r="AC1627" s="32"/>
      <c r="AD1627" s="31" t="b">
        <f t="shared" si="50"/>
        <v>0</v>
      </c>
      <c r="AE1627" s="31" t="b">
        <f t="shared" si="51"/>
        <v>0</v>
      </c>
    </row>
    <row r="1628" spans="1:31" ht="50.15" customHeight="1" x14ac:dyDescent="0.35">
      <c r="A1628" s="101">
        <v>1623</v>
      </c>
      <c r="B1628" s="53"/>
      <c r="C1628" s="41"/>
      <c r="D1628" s="54"/>
      <c r="E1628" s="53"/>
      <c r="F1628" s="41"/>
      <c r="G1628" s="41"/>
      <c r="H1628" s="53"/>
      <c r="I1628" s="55"/>
      <c r="J1628" s="41"/>
      <c r="K1628" s="41"/>
      <c r="L1628" s="56"/>
      <c r="M1628" s="41"/>
      <c r="N1628" s="41"/>
      <c r="O1628" s="41"/>
      <c r="P1628" s="41"/>
      <c r="Q1628" s="53"/>
      <c r="R1628" s="41"/>
      <c r="S1628" s="41"/>
      <c r="T1628" s="57"/>
      <c r="U1628" s="41"/>
      <c r="V1628" s="41"/>
      <c r="W1628" s="56"/>
      <c r="X1628" s="41"/>
      <c r="Y1628" s="58"/>
      <c r="Z1628" s="41"/>
      <c r="AA1628" s="41"/>
      <c r="AB1628" s="171" t="str" cm="1">
        <f t="array" ref="AB1628">IFERROR(IF(COUNTA('Detailed Inventory'!$B1628:$AA1628)=0,"",IF(AND($B1628="",$C1628=""),"Error: Missing Response in Column B or C",IF(OR($E1628="",$Q1628=""),"Error: Missing Response in Column E or Q",INDEX(SL_Class[Entire SL Classification],MATCH(SUMIFS(SL_Class[Unique ID],SL_Class[UpSys SL Material],I1628,SL_Class[UpSys Ever Previously Lead],H1628,SL_Class[DownCus SL Material],T1628),SL_Class[Unique ID],0),0)))),"Error: Invalid Column H, I, or T. Check spelling &amp; valid options (see dropdown)")</f>
        <v/>
      </c>
      <c r="AC1628" s="32"/>
      <c r="AD1628" s="31" t="b">
        <f t="shared" si="50"/>
        <v>0</v>
      </c>
      <c r="AE1628" s="31" t="b">
        <f t="shared" si="51"/>
        <v>0</v>
      </c>
    </row>
    <row r="1629" spans="1:31" ht="50.15" customHeight="1" x14ac:dyDescent="0.35">
      <c r="A1629" s="100">
        <v>1624</v>
      </c>
      <c r="B1629" s="53"/>
      <c r="C1629" s="41"/>
      <c r="D1629" s="54"/>
      <c r="E1629" s="53"/>
      <c r="F1629" s="41"/>
      <c r="G1629" s="41"/>
      <c r="H1629" s="53"/>
      <c r="I1629" s="55"/>
      <c r="J1629" s="41"/>
      <c r="K1629" s="41"/>
      <c r="L1629" s="56"/>
      <c r="M1629" s="41"/>
      <c r="N1629" s="41"/>
      <c r="O1629" s="41"/>
      <c r="P1629" s="41"/>
      <c r="Q1629" s="53"/>
      <c r="R1629" s="41"/>
      <c r="S1629" s="41"/>
      <c r="T1629" s="57"/>
      <c r="U1629" s="41"/>
      <c r="V1629" s="41"/>
      <c r="W1629" s="56"/>
      <c r="X1629" s="41"/>
      <c r="Y1629" s="58"/>
      <c r="Z1629" s="41"/>
      <c r="AA1629" s="41"/>
      <c r="AB1629" s="171" t="str" cm="1">
        <f t="array" ref="AB1629">IFERROR(IF(COUNTA('Detailed Inventory'!$B1629:$AA1629)=0,"",IF(AND($B1629="",$C1629=""),"Error: Missing Response in Column B or C",IF(OR($E1629="",$Q1629=""),"Error: Missing Response in Column E or Q",INDEX(SL_Class[Entire SL Classification],MATCH(SUMIFS(SL_Class[Unique ID],SL_Class[UpSys SL Material],I1629,SL_Class[UpSys Ever Previously Lead],H1629,SL_Class[DownCus SL Material],T1629),SL_Class[Unique ID],0),0)))),"Error: Invalid Column H, I, or T. Check spelling &amp; valid options (see dropdown)")</f>
        <v/>
      </c>
      <c r="AC1629" s="32"/>
      <c r="AD1629" s="31" t="b">
        <f t="shared" si="50"/>
        <v>0</v>
      </c>
      <c r="AE1629" s="31" t="b">
        <f t="shared" si="51"/>
        <v>0</v>
      </c>
    </row>
    <row r="1630" spans="1:31" ht="50.15" customHeight="1" x14ac:dyDescent="0.35">
      <c r="A1630" s="101">
        <v>1625</v>
      </c>
      <c r="B1630" s="53"/>
      <c r="C1630" s="41"/>
      <c r="D1630" s="54"/>
      <c r="E1630" s="53"/>
      <c r="F1630" s="41"/>
      <c r="G1630" s="41"/>
      <c r="H1630" s="53"/>
      <c r="I1630" s="55"/>
      <c r="J1630" s="41"/>
      <c r="K1630" s="41"/>
      <c r="L1630" s="56"/>
      <c r="M1630" s="41"/>
      <c r="N1630" s="41"/>
      <c r="O1630" s="41"/>
      <c r="P1630" s="41"/>
      <c r="Q1630" s="53"/>
      <c r="R1630" s="41"/>
      <c r="S1630" s="41"/>
      <c r="T1630" s="57"/>
      <c r="U1630" s="41"/>
      <c r="V1630" s="41"/>
      <c r="W1630" s="56"/>
      <c r="X1630" s="41"/>
      <c r="Y1630" s="58"/>
      <c r="Z1630" s="41"/>
      <c r="AA1630" s="41"/>
      <c r="AB1630" s="171" t="str" cm="1">
        <f t="array" ref="AB1630">IFERROR(IF(COUNTA('Detailed Inventory'!$B1630:$AA1630)=0,"",IF(AND($B1630="",$C1630=""),"Error: Missing Response in Column B or C",IF(OR($E1630="",$Q1630=""),"Error: Missing Response in Column E or Q",INDEX(SL_Class[Entire SL Classification],MATCH(SUMIFS(SL_Class[Unique ID],SL_Class[UpSys SL Material],I1630,SL_Class[UpSys Ever Previously Lead],H1630,SL_Class[DownCus SL Material],T1630),SL_Class[Unique ID],0),0)))),"Error: Invalid Column H, I, or T. Check spelling &amp; valid options (see dropdown)")</f>
        <v/>
      </c>
      <c r="AC1630" s="32"/>
      <c r="AD1630" s="31" t="b">
        <f t="shared" si="50"/>
        <v>0</v>
      </c>
      <c r="AE1630" s="31" t="b">
        <f t="shared" si="51"/>
        <v>0</v>
      </c>
    </row>
    <row r="1631" spans="1:31" ht="50.15" customHeight="1" x14ac:dyDescent="0.35">
      <c r="A1631" s="100">
        <v>1626</v>
      </c>
      <c r="B1631" s="53"/>
      <c r="C1631" s="41"/>
      <c r="D1631" s="54"/>
      <c r="E1631" s="53"/>
      <c r="F1631" s="41"/>
      <c r="G1631" s="41"/>
      <c r="H1631" s="53"/>
      <c r="I1631" s="55"/>
      <c r="J1631" s="41"/>
      <c r="K1631" s="41"/>
      <c r="L1631" s="56"/>
      <c r="M1631" s="41"/>
      <c r="N1631" s="41"/>
      <c r="O1631" s="41"/>
      <c r="P1631" s="41"/>
      <c r="Q1631" s="53"/>
      <c r="R1631" s="41"/>
      <c r="S1631" s="41"/>
      <c r="T1631" s="57"/>
      <c r="U1631" s="41"/>
      <c r="V1631" s="41"/>
      <c r="W1631" s="56"/>
      <c r="X1631" s="41"/>
      <c r="Y1631" s="58"/>
      <c r="Z1631" s="41"/>
      <c r="AA1631" s="41"/>
      <c r="AB1631" s="171" t="str" cm="1">
        <f t="array" ref="AB1631">IFERROR(IF(COUNTA('Detailed Inventory'!$B1631:$AA1631)=0,"",IF(AND($B1631="",$C1631=""),"Error: Missing Response in Column B or C",IF(OR($E1631="",$Q1631=""),"Error: Missing Response in Column E or Q",INDEX(SL_Class[Entire SL Classification],MATCH(SUMIFS(SL_Class[Unique ID],SL_Class[UpSys SL Material],I1631,SL_Class[UpSys Ever Previously Lead],H1631,SL_Class[DownCus SL Material],T1631),SL_Class[Unique ID],0),0)))),"Error: Invalid Column H, I, or T. Check spelling &amp; valid options (see dropdown)")</f>
        <v/>
      </c>
      <c r="AC1631" s="32"/>
      <c r="AD1631" s="31" t="b">
        <f t="shared" si="50"/>
        <v>0</v>
      </c>
      <c r="AE1631" s="31" t="b">
        <f t="shared" si="51"/>
        <v>0</v>
      </c>
    </row>
    <row r="1632" spans="1:31" ht="50.15" customHeight="1" x14ac:dyDescent="0.35">
      <c r="A1632" s="101">
        <v>1627</v>
      </c>
      <c r="B1632" s="53"/>
      <c r="C1632" s="41"/>
      <c r="D1632" s="54"/>
      <c r="E1632" s="53"/>
      <c r="F1632" s="41"/>
      <c r="G1632" s="41"/>
      <c r="H1632" s="53"/>
      <c r="I1632" s="55"/>
      <c r="J1632" s="41"/>
      <c r="K1632" s="41"/>
      <c r="L1632" s="56"/>
      <c r="M1632" s="41"/>
      <c r="N1632" s="41"/>
      <c r="O1632" s="41"/>
      <c r="P1632" s="41"/>
      <c r="Q1632" s="53"/>
      <c r="R1632" s="41"/>
      <c r="S1632" s="41"/>
      <c r="T1632" s="57"/>
      <c r="U1632" s="41"/>
      <c r="V1632" s="41"/>
      <c r="W1632" s="56"/>
      <c r="X1632" s="41"/>
      <c r="Y1632" s="58"/>
      <c r="Z1632" s="41"/>
      <c r="AA1632" s="41"/>
      <c r="AB1632" s="171" t="str" cm="1">
        <f t="array" ref="AB1632">IFERROR(IF(COUNTA('Detailed Inventory'!$B1632:$AA1632)=0,"",IF(AND($B1632="",$C1632=""),"Error: Missing Response in Column B or C",IF(OR($E1632="",$Q1632=""),"Error: Missing Response in Column E or Q",INDEX(SL_Class[Entire SL Classification],MATCH(SUMIFS(SL_Class[Unique ID],SL_Class[UpSys SL Material],I1632,SL_Class[UpSys Ever Previously Lead],H1632,SL_Class[DownCus SL Material],T1632),SL_Class[Unique ID],0),0)))),"Error: Invalid Column H, I, or T. Check spelling &amp; valid options (see dropdown)")</f>
        <v/>
      </c>
      <c r="AC1632" s="32"/>
      <c r="AD1632" s="31" t="b">
        <f t="shared" si="50"/>
        <v>0</v>
      </c>
      <c r="AE1632" s="31" t="b">
        <f t="shared" si="51"/>
        <v>0</v>
      </c>
    </row>
    <row r="1633" spans="1:31" ht="50.15" customHeight="1" x14ac:dyDescent="0.35">
      <c r="A1633" s="100">
        <v>1628</v>
      </c>
      <c r="B1633" s="53"/>
      <c r="C1633" s="41"/>
      <c r="D1633" s="54"/>
      <c r="E1633" s="53"/>
      <c r="F1633" s="41"/>
      <c r="G1633" s="41"/>
      <c r="H1633" s="53"/>
      <c r="I1633" s="55"/>
      <c r="J1633" s="41"/>
      <c r="K1633" s="41"/>
      <c r="L1633" s="56"/>
      <c r="M1633" s="41"/>
      <c r="N1633" s="41"/>
      <c r="O1633" s="41"/>
      <c r="P1633" s="41"/>
      <c r="Q1633" s="53"/>
      <c r="R1633" s="41"/>
      <c r="S1633" s="41"/>
      <c r="T1633" s="57"/>
      <c r="U1633" s="41"/>
      <c r="V1633" s="41"/>
      <c r="W1633" s="56"/>
      <c r="X1633" s="41"/>
      <c r="Y1633" s="58"/>
      <c r="Z1633" s="41"/>
      <c r="AA1633" s="41"/>
      <c r="AB1633" s="171" t="str" cm="1">
        <f t="array" ref="AB1633">IFERROR(IF(COUNTA('Detailed Inventory'!$B1633:$AA1633)=0,"",IF(AND($B1633="",$C1633=""),"Error: Missing Response in Column B or C",IF(OR($E1633="",$Q1633=""),"Error: Missing Response in Column E or Q",INDEX(SL_Class[Entire SL Classification],MATCH(SUMIFS(SL_Class[Unique ID],SL_Class[UpSys SL Material],I1633,SL_Class[UpSys Ever Previously Lead],H1633,SL_Class[DownCus SL Material],T1633),SL_Class[Unique ID],0),0)))),"Error: Invalid Column H, I, or T. Check spelling &amp; valid options (see dropdown)")</f>
        <v/>
      </c>
      <c r="AC1633" s="32"/>
      <c r="AD1633" s="31" t="b">
        <f t="shared" si="50"/>
        <v>0</v>
      </c>
      <c r="AE1633" s="31" t="b">
        <f t="shared" si="51"/>
        <v>0</v>
      </c>
    </row>
    <row r="1634" spans="1:31" ht="50.15" customHeight="1" x14ac:dyDescent="0.35">
      <c r="A1634" s="101">
        <v>1629</v>
      </c>
      <c r="B1634" s="53"/>
      <c r="C1634" s="41"/>
      <c r="D1634" s="54"/>
      <c r="E1634" s="53"/>
      <c r="F1634" s="41"/>
      <c r="G1634" s="41"/>
      <c r="H1634" s="53"/>
      <c r="I1634" s="55"/>
      <c r="J1634" s="41"/>
      <c r="K1634" s="41"/>
      <c r="L1634" s="56"/>
      <c r="M1634" s="41"/>
      <c r="N1634" s="41"/>
      <c r="O1634" s="41"/>
      <c r="P1634" s="41"/>
      <c r="Q1634" s="53"/>
      <c r="R1634" s="41"/>
      <c r="S1634" s="41"/>
      <c r="T1634" s="57"/>
      <c r="U1634" s="41"/>
      <c r="V1634" s="41"/>
      <c r="W1634" s="56"/>
      <c r="X1634" s="41"/>
      <c r="Y1634" s="58"/>
      <c r="Z1634" s="41"/>
      <c r="AA1634" s="41"/>
      <c r="AB1634" s="171" t="str" cm="1">
        <f t="array" ref="AB1634">IFERROR(IF(COUNTA('Detailed Inventory'!$B1634:$AA1634)=0,"",IF(AND($B1634="",$C1634=""),"Error: Missing Response in Column B or C",IF(OR($E1634="",$Q1634=""),"Error: Missing Response in Column E or Q",INDEX(SL_Class[Entire SL Classification],MATCH(SUMIFS(SL_Class[Unique ID],SL_Class[UpSys SL Material],I1634,SL_Class[UpSys Ever Previously Lead],H1634,SL_Class[DownCus SL Material],T1634),SL_Class[Unique ID],0),0)))),"Error: Invalid Column H, I, or T. Check spelling &amp; valid options (see dropdown)")</f>
        <v/>
      </c>
      <c r="AC1634" s="32"/>
      <c r="AD1634" s="31" t="b">
        <f t="shared" si="50"/>
        <v>0</v>
      </c>
      <c r="AE1634" s="31" t="b">
        <f t="shared" si="51"/>
        <v>0</v>
      </c>
    </row>
    <row r="1635" spans="1:31" ht="50.15" customHeight="1" x14ac:dyDescent="0.35">
      <c r="A1635" s="100">
        <v>1630</v>
      </c>
      <c r="B1635" s="53"/>
      <c r="C1635" s="41"/>
      <c r="D1635" s="54"/>
      <c r="E1635" s="53"/>
      <c r="F1635" s="41"/>
      <c r="G1635" s="41"/>
      <c r="H1635" s="53"/>
      <c r="I1635" s="55"/>
      <c r="J1635" s="41"/>
      <c r="K1635" s="41"/>
      <c r="L1635" s="56"/>
      <c r="M1635" s="41"/>
      <c r="N1635" s="41"/>
      <c r="O1635" s="41"/>
      <c r="P1635" s="41"/>
      <c r="Q1635" s="53"/>
      <c r="R1635" s="41"/>
      <c r="S1635" s="41"/>
      <c r="T1635" s="57"/>
      <c r="U1635" s="41"/>
      <c r="V1635" s="41"/>
      <c r="W1635" s="56"/>
      <c r="X1635" s="41"/>
      <c r="Y1635" s="58"/>
      <c r="Z1635" s="41"/>
      <c r="AA1635" s="41"/>
      <c r="AB1635" s="171" t="str" cm="1">
        <f t="array" ref="AB1635">IFERROR(IF(COUNTA('Detailed Inventory'!$B1635:$AA1635)=0,"",IF(AND($B1635="",$C1635=""),"Error: Missing Response in Column B or C",IF(OR($E1635="",$Q1635=""),"Error: Missing Response in Column E or Q",INDEX(SL_Class[Entire SL Classification],MATCH(SUMIFS(SL_Class[Unique ID],SL_Class[UpSys SL Material],I1635,SL_Class[UpSys Ever Previously Lead],H1635,SL_Class[DownCus SL Material],T1635),SL_Class[Unique ID],0),0)))),"Error: Invalid Column H, I, or T. Check spelling &amp; valid options (see dropdown)")</f>
        <v/>
      </c>
      <c r="AC1635" s="32"/>
      <c r="AD1635" s="31" t="b">
        <f t="shared" si="50"/>
        <v>0</v>
      </c>
      <c r="AE1635" s="31" t="b">
        <f t="shared" si="51"/>
        <v>0</v>
      </c>
    </row>
    <row r="1636" spans="1:31" ht="50.15" customHeight="1" x14ac:dyDescent="0.35">
      <c r="A1636" s="101">
        <v>1631</v>
      </c>
      <c r="B1636" s="53"/>
      <c r="C1636" s="41"/>
      <c r="D1636" s="54"/>
      <c r="E1636" s="53"/>
      <c r="F1636" s="41"/>
      <c r="G1636" s="41"/>
      <c r="H1636" s="53"/>
      <c r="I1636" s="55"/>
      <c r="J1636" s="41"/>
      <c r="K1636" s="41"/>
      <c r="L1636" s="56"/>
      <c r="M1636" s="41"/>
      <c r="N1636" s="41"/>
      <c r="O1636" s="41"/>
      <c r="P1636" s="41"/>
      <c r="Q1636" s="53"/>
      <c r="R1636" s="41"/>
      <c r="S1636" s="41"/>
      <c r="T1636" s="57"/>
      <c r="U1636" s="41"/>
      <c r="V1636" s="41"/>
      <c r="W1636" s="56"/>
      <c r="X1636" s="41"/>
      <c r="Y1636" s="58"/>
      <c r="Z1636" s="41"/>
      <c r="AA1636" s="41"/>
      <c r="AB1636" s="171" t="str" cm="1">
        <f t="array" ref="AB1636">IFERROR(IF(COUNTA('Detailed Inventory'!$B1636:$AA1636)=0,"",IF(AND($B1636="",$C1636=""),"Error: Missing Response in Column B or C",IF(OR($E1636="",$Q1636=""),"Error: Missing Response in Column E or Q",INDEX(SL_Class[Entire SL Classification],MATCH(SUMIFS(SL_Class[Unique ID],SL_Class[UpSys SL Material],I1636,SL_Class[UpSys Ever Previously Lead],H1636,SL_Class[DownCus SL Material],T1636),SL_Class[Unique ID],0),0)))),"Error: Invalid Column H, I, or T. Check spelling &amp; valid options (see dropdown)")</f>
        <v/>
      </c>
      <c r="AC1636" s="32"/>
      <c r="AD1636" s="31" t="b">
        <f t="shared" si="50"/>
        <v>0</v>
      </c>
      <c r="AE1636" s="31" t="b">
        <f t="shared" si="51"/>
        <v>0</v>
      </c>
    </row>
    <row r="1637" spans="1:31" ht="50.15" customHeight="1" x14ac:dyDescent="0.35">
      <c r="A1637" s="100">
        <v>1632</v>
      </c>
      <c r="B1637" s="53"/>
      <c r="C1637" s="41"/>
      <c r="D1637" s="54"/>
      <c r="E1637" s="53"/>
      <c r="F1637" s="41"/>
      <c r="G1637" s="41"/>
      <c r="H1637" s="53"/>
      <c r="I1637" s="55"/>
      <c r="J1637" s="41"/>
      <c r="K1637" s="41"/>
      <c r="L1637" s="56"/>
      <c r="M1637" s="41"/>
      <c r="N1637" s="41"/>
      <c r="O1637" s="41"/>
      <c r="P1637" s="41"/>
      <c r="Q1637" s="53"/>
      <c r="R1637" s="41"/>
      <c r="S1637" s="41"/>
      <c r="T1637" s="57"/>
      <c r="U1637" s="41"/>
      <c r="V1637" s="41"/>
      <c r="W1637" s="56"/>
      <c r="X1637" s="41"/>
      <c r="Y1637" s="58"/>
      <c r="Z1637" s="41"/>
      <c r="AA1637" s="41"/>
      <c r="AB1637" s="171" t="str" cm="1">
        <f t="array" ref="AB1637">IFERROR(IF(COUNTA('Detailed Inventory'!$B1637:$AA1637)=0,"",IF(AND($B1637="",$C1637=""),"Error: Missing Response in Column B or C",IF(OR($E1637="",$Q1637=""),"Error: Missing Response in Column E or Q",INDEX(SL_Class[Entire SL Classification],MATCH(SUMIFS(SL_Class[Unique ID],SL_Class[UpSys SL Material],I1637,SL_Class[UpSys Ever Previously Lead],H1637,SL_Class[DownCus SL Material],T1637),SL_Class[Unique ID],0),0)))),"Error: Invalid Column H, I, or T. Check spelling &amp; valid options (see dropdown)")</f>
        <v/>
      </c>
      <c r="AC1637" s="32"/>
      <c r="AD1637" s="31" t="b">
        <f t="shared" si="50"/>
        <v>0</v>
      </c>
      <c r="AE1637" s="31" t="b">
        <f t="shared" si="51"/>
        <v>0</v>
      </c>
    </row>
    <row r="1638" spans="1:31" ht="50.15" customHeight="1" x14ac:dyDescent="0.35">
      <c r="A1638" s="101">
        <v>1633</v>
      </c>
      <c r="B1638" s="53"/>
      <c r="C1638" s="41"/>
      <c r="D1638" s="54"/>
      <c r="E1638" s="53"/>
      <c r="F1638" s="41"/>
      <c r="G1638" s="41"/>
      <c r="H1638" s="53"/>
      <c r="I1638" s="55"/>
      <c r="J1638" s="41"/>
      <c r="K1638" s="41"/>
      <c r="L1638" s="56"/>
      <c r="M1638" s="41"/>
      <c r="N1638" s="41"/>
      <c r="O1638" s="41"/>
      <c r="P1638" s="41"/>
      <c r="Q1638" s="53"/>
      <c r="R1638" s="41"/>
      <c r="S1638" s="41"/>
      <c r="T1638" s="57"/>
      <c r="U1638" s="41"/>
      <c r="V1638" s="41"/>
      <c r="W1638" s="56"/>
      <c r="X1638" s="41"/>
      <c r="Y1638" s="58"/>
      <c r="Z1638" s="41"/>
      <c r="AA1638" s="41"/>
      <c r="AB1638" s="171" t="str" cm="1">
        <f t="array" ref="AB1638">IFERROR(IF(COUNTA('Detailed Inventory'!$B1638:$AA1638)=0,"",IF(AND($B1638="",$C1638=""),"Error: Missing Response in Column B or C",IF(OR($E1638="",$Q1638=""),"Error: Missing Response in Column E or Q",INDEX(SL_Class[Entire SL Classification],MATCH(SUMIFS(SL_Class[Unique ID],SL_Class[UpSys SL Material],I1638,SL_Class[UpSys Ever Previously Lead],H1638,SL_Class[DownCus SL Material],T1638),SL_Class[Unique ID],0),0)))),"Error: Invalid Column H, I, or T. Check spelling &amp; valid options (see dropdown)")</f>
        <v/>
      </c>
      <c r="AC1638" s="32"/>
      <c r="AD1638" s="31" t="b">
        <f t="shared" si="50"/>
        <v>0</v>
      </c>
      <c r="AE1638" s="31" t="b">
        <f t="shared" si="51"/>
        <v>0</v>
      </c>
    </row>
    <row r="1639" spans="1:31" ht="50.15" customHeight="1" x14ac:dyDescent="0.35">
      <c r="A1639" s="100">
        <v>1634</v>
      </c>
      <c r="B1639" s="53"/>
      <c r="C1639" s="41"/>
      <c r="D1639" s="54"/>
      <c r="E1639" s="53"/>
      <c r="F1639" s="41"/>
      <c r="G1639" s="41"/>
      <c r="H1639" s="53"/>
      <c r="I1639" s="55"/>
      <c r="J1639" s="41"/>
      <c r="K1639" s="41"/>
      <c r="L1639" s="56"/>
      <c r="M1639" s="41"/>
      <c r="N1639" s="41"/>
      <c r="O1639" s="41"/>
      <c r="P1639" s="41"/>
      <c r="Q1639" s="53"/>
      <c r="R1639" s="41"/>
      <c r="S1639" s="41"/>
      <c r="T1639" s="57"/>
      <c r="U1639" s="41"/>
      <c r="V1639" s="41"/>
      <c r="W1639" s="56"/>
      <c r="X1639" s="41"/>
      <c r="Y1639" s="58"/>
      <c r="Z1639" s="41"/>
      <c r="AA1639" s="41"/>
      <c r="AB1639" s="171" t="str" cm="1">
        <f t="array" ref="AB1639">IFERROR(IF(COUNTA('Detailed Inventory'!$B1639:$AA1639)=0,"",IF(AND($B1639="",$C1639=""),"Error: Missing Response in Column B or C",IF(OR($E1639="",$Q1639=""),"Error: Missing Response in Column E or Q",INDEX(SL_Class[Entire SL Classification],MATCH(SUMIFS(SL_Class[Unique ID],SL_Class[UpSys SL Material],I1639,SL_Class[UpSys Ever Previously Lead],H1639,SL_Class[DownCus SL Material],T1639),SL_Class[Unique ID],0),0)))),"Error: Invalid Column H, I, or T. Check spelling &amp; valid options (see dropdown)")</f>
        <v/>
      </c>
      <c r="AC1639" s="32"/>
      <c r="AD1639" s="31" t="b">
        <f t="shared" si="50"/>
        <v>0</v>
      </c>
      <c r="AE1639" s="31" t="b">
        <f t="shared" si="51"/>
        <v>0</v>
      </c>
    </row>
    <row r="1640" spans="1:31" ht="50.15" customHeight="1" x14ac:dyDescent="0.35">
      <c r="A1640" s="101">
        <v>1635</v>
      </c>
      <c r="B1640" s="53"/>
      <c r="C1640" s="41"/>
      <c r="D1640" s="54"/>
      <c r="E1640" s="53"/>
      <c r="F1640" s="41"/>
      <c r="G1640" s="41"/>
      <c r="H1640" s="53"/>
      <c r="I1640" s="55"/>
      <c r="J1640" s="41"/>
      <c r="K1640" s="41"/>
      <c r="L1640" s="56"/>
      <c r="M1640" s="41"/>
      <c r="N1640" s="41"/>
      <c r="O1640" s="41"/>
      <c r="P1640" s="41"/>
      <c r="Q1640" s="53"/>
      <c r="R1640" s="41"/>
      <c r="S1640" s="41"/>
      <c r="T1640" s="57"/>
      <c r="U1640" s="41"/>
      <c r="V1640" s="41"/>
      <c r="W1640" s="56"/>
      <c r="X1640" s="41"/>
      <c r="Y1640" s="58"/>
      <c r="Z1640" s="41"/>
      <c r="AA1640" s="41"/>
      <c r="AB1640" s="171" t="str" cm="1">
        <f t="array" ref="AB1640">IFERROR(IF(COUNTA('Detailed Inventory'!$B1640:$AA1640)=0,"",IF(AND($B1640="",$C1640=""),"Error: Missing Response in Column B or C",IF(OR($E1640="",$Q1640=""),"Error: Missing Response in Column E or Q",INDEX(SL_Class[Entire SL Classification],MATCH(SUMIFS(SL_Class[Unique ID],SL_Class[UpSys SL Material],I1640,SL_Class[UpSys Ever Previously Lead],H1640,SL_Class[DownCus SL Material],T1640),SL_Class[Unique ID],0),0)))),"Error: Invalid Column H, I, or T. Check spelling &amp; valid options (see dropdown)")</f>
        <v/>
      </c>
      <c r="AC1640" s="32"/>
      <c r="AD1640" s="31" t="b">
        <f t="shared" si="50"/>
        <v>0</v>
      </c>
      <c r="AE1640" s="31" t="b">
        <f t="shared" si="51"/>
        <v>0</v>
      </c>
    </row>
    <row r="1641" spans="1:31" ht="50.15" customHeight="1" x14ac:dyDescent="0.35">
      <c r="A1641" s="100">
        <v>1636</v>
      </c>
      <c r="B1641" s="53"/>
      <c r="C1641" s="41"/>
      <c r="D1641" s="54"/>
      <c r="E1641" s="53"/>
      <c r="F1641" s="41"/>
      <c r="G1641" s="41"/>
      <c r="H1641" s="53"/>
      <c r="I1641" s="55"/>
      <c r="J1641" s="41"/>
      <c r="K1641" s="41"/>
      <c r="L1641" s="56"/>
      <c r="M1641" s="41"/>
      <c r="N1641" s="41"/>
      <c r="O1641" s="41"/>
      <c r="P1641" s="41"/>
      <c r="Q1641" s="53"/>
      <c r="R1641" s="41"/>
      <c r="S1641" s="41"/>
      <c r="T1641" s="57"/>
      <c r="U1641" s="41"/>
      <c r="V1641" s="41"/>
      <c r="W1641" s="56"/>
      <c r="X1641" s="41"/>
      <c r="Y1641" s="58"/>
      <c r="Z1641" s="41"/>
      <c r="AA1641" s="41"/>
      <c r="AB1641" s="171" t="str" cm="1">
        <f t="array" ref="AB1641">IFERROR(IF(COUNTA('Detailed Inventory'!$B1641:$AA1641)=0,"",IF(AND($B1641="",$C1641=""),"Error: Missing Response in Column B or C",IF(OR($E1641="",$Q1641=""),"Error: Missing Response in Column E or Q",INDEX(SL_Class[Entire SL Classification],MATCH(SUMIFS(SL_Class[Unique ID],SL_Class[UpSys SL Material],I1641,SL_Class[UpSys Ever Previously Lead],H1641,SL_Class[DownCus SL Material],T1641),SL_Class[Unique ID],0),0)))),"Error: Invalid Column H, I, or T. Check spelling &amp; valid options (see dropdown)")</f>
        <v/>
      </c>
      <c r="AC1641" s="32"/>
      <c r="AD1641" s="31" t="b">
        <f t="shared" si="50"/>
        <v>0</v>
      </c>
      <c r="AE1641" s="31" t="b">
        <f t="shared" si="51"/>
        <v>0</v>
      </c>
    </row>
    <row r="1642" spans="1:31" ht="50.15" customHeight="1" x14ac:dyDescent="0.35">
      <c r="A1642" s="101">
        <v>1637</v>
      </c>
      <c r="B1642" s="53"/>
      <c r="C1642" s="41"/>
      <c r="D1642" s="54"/>
      <c r="E1642" s="53"/>
      <c r="F1642" s="41"/>
      <c r="G1642" s="41"/>
      <c r="H1642" s="53"/>
      <c r="I1642" s="55"/>
      <c r="J1642" s="41"/>
      <c r="K1642" s="41"/>
      <c r="L1642" s="56"/>
      <c r="M1642" s="41"/>
      <c r="N1642" s="41"/>
      <c r="O1642" s="41"/>
      <c r="P1642" s="41"/>
      <c r="Q1642" s="53"/>
      <c r="R1642" s="41"/>
      <c r="S1642" s="41"/>
      <c r="T1642" s="57"/>
      <c r="U1642" s="41"/>
      <c r="V1642" s="41"/>
      <c r="W1642" s="56"/>
      <c r="X1642" s="41"/>
      <c r="Y1642" s="58"/>
      <c r="Z1642" s="41"/>
      <c r="AA1642" s="41"/>
      <c r="AB1642" s="171" t="str" cm="1">
        <f t="array" ref="AB1642">IFERROR(IF(COUNTA('Detailed Inventory'!$B1642:$AA1642)=0,"",IF(AND($B1642="",$C1642=""),"Error: Missing Response in Column B or C",IF(OR($E1642="",$Q1642=""),"Error: Missing Response in Column E or Q",INDEX(SL_Class[Entire SL Classification],MATCH(SUMIFS(SL_Class[Unique ID],SL_Class[UpSys SL Material],I1642,SL_Class[UpSys Ever Previously Lead],H1642,SL_Class[DownCus SL Material],T1642),SL_Class[Unique ID],0),0)))),"Error: Invalid Column H, I, or T. Check spelling &amp; valid options (see dropdown)")</f>
        <v/>
      </c>
      <c r="AC1642" s="32"/>
      <c r="AD1642" s="31" t="b">
        <f t="shared" si="50"/>
        <v>0</v>
      </c>
      <c r="AE1642" s="31" t="b">
        <f t="shared" si="51"/>
        <v>0</v>
      </c>
    </row>
    <row r="1643" spans="1:31" ht="50.15" customHeight="1" x14ac:dyDescent="0.35">
      <c r="A1643" s="100">
        <v>1638</v>
      </c>
      <c r="B1643" s="53"/>
      <c r="C1643" s="41"/>
      <c r="D1643" s="54"/>
      <c r="E1643" s="53"/>
      <c r="F1643" s="41"/>
      <c r="G1643" s="41"/>
      <c r="H1643" s="53"/>
      <c r="I1643" s="55"/>
      <c r="J1643" s="41"/>
      <c r="K1643" s="41"/>
      <c r="L1643" s="56"/>
      <c r="M1643" s="41"/>
      <c r="N1643" s="41"/>
      <c r="O1643" s="41"/>
      <c r="P1643" s="41"/>
      <c r="Q1643" s="53"/>
      <c r="R1643" s="41"/>
      <c r="S1643" s="41"/>
      <c r="T1643" s="57"/>
      <c r="U1643" s="41"/>
      <c r="V1643" s="41"/>
      <c r="W1643" s="56"/>
      <c r="X1643" s="41"/>
      <c r="Y1643" s="58"/>
      <c r="Z1643" s="41"/>
      <c r="AA1643" s="41"/>
      <c r="AB1643" s="171" t="str" cm="1">
        <f t="array" ref="AB1643">IFERROR(IF(COUNTA('Detailed Inventory'!$B1643:$AA1643)=0,"",IF(AND($B1643="",$C1643=""),"Error: Missing Response in Column B or C",IF(OR($E1643="",$Q1643=""),"Error: Missing Response in Column E or Q",INDEX(SL_Class[Entire SL Classification],MATCH(SUMIFS(SL_Class[Unique ID],SL_Class[UpSys SL Material],I1643,SL_Class[UpSys Ever Previously Lead],H1643,SL_Class[DownCus SL Material],T1643),SL_Class[Unique ID],0),0)))),"Error: Invalid Column H, I, or T. Check spelling &amp; valid options (see dropdown)")</f>
        <v/>
      </c>
      <c r="AC1643" s="32"/>
      <c r="AD1643" s="31" t="b">
        <f t="shared" si="50"/>
        <v>0</v>
      </c>
      <c r="AE1643" s="31" t="b">
        <f t="shared" si="51"/>
        <v>0</v>
      </c>
    </row>
    <row r="1644" spans="1:31" ht="50.15" customHeight="1" x14ac:dyDescent="0.35">
      <c r="A1644" s="101">
        <v>1639</v>
      </c>
      <c r="B1644" s="53"/>
      <c r="C1644" s="41"/>
      <c r="D1644" s="54"/>
      <c r="E1644" s="53"/>
      <c r="F1644" s="41"/>
      <c r="G1644" s="41"/>
      <c r="H1644" s="53"/>
      <c r="I1644" s="55"/>
      <c r="J1644" s="41"/>
      <c r="K1644" s="41"/>
      <c r="L1644" s="56"/>
      <c r="M1644" s="41"/>
      <c r="N1644" s="41"/>
      <c r="O1644" s="41"/>
      <c r="P1644" s="41"/>
      <c r="Q1644" s="53"/>
      <c r="R1644" s="41"/>
      <c r="S1644" s="41"/>
      <c r="T1644" s="57"/>
      <c r="U1644" s="41"/>
      <c r="V1644" s="41"/>
      <c r="W1644" s="56"/>
      <c r="X1644" s="41"/>
      <c r="Y1644" s="58"/>
      <c r="Z1644" s="41"/>
      <c r="AA1644" s="41"/>
      <c r="AB1644" s="171" t="str" cm="1">
        <f t="array" ref="AB1644">IFERROR(IF(COUNTA('Detailed Inventory'!$B1644:$AA1644)=0,"",IF(AND($B1644="",$C1644=""),"Error: Missing Response in Column B or C",IF(OR($E1644="",$Q1644=""),"Error: Missing Response in Column E or Q",INDEX(SL_Class[Entire SL Classification],MATCH(SUMIFS(SL_Class[Unique ID],SL_Class[UpSys SL Material],I1644,SL_Class[UpSys Ever Previously Lead],H1644,SL_Class[DownCus SL Material],T1644),SL_Class[Unique ID],0),0)))),"Error: Invalid Column H, I, or T. Check spelling &amp; valid options (see dropdown)")</f>
        <v/>
      </c>
      <c r="AC1644" s="32"/>
      <c r="AD1644" s="31" t="b">
        <f t="shared" si="50"/>
        <v>0</v>
      </c>
      <c r="AE1644" s="31" t="b">
        <f t="shared" si="51"/>
        <v>0</v>
      </c>
    </row>
    <row r="1645" spans="1:31" ht="50.15" customHeight="1" x14ac:dyDescent="0.35">
      <c r="A1645" s="100">
        <v>1640</v>
      </c>
      <c r="B1645" s="53"/>
      <c r="C1645" s="41"/>
      <c r="D1645" s="54"/>
      <c r="E1645" s="53"/>
      <c r="F1645" s="41"/>
      <c r="G1645" s="41"/>
      <c r="H1645" s="53"/>
      <c r="I1645" s="55"/>
      <c r="J1645" s="41"/>
      <c r="K1645" s="41"/>
      <c r="L1645" s="56"/>
      <c r="M1645" s="41"/>
      <c r="N1645" s="41"/>
      <c r="O1645" s="41"/>
      <c r="P1645" s="41"/>
      <c r="Q1645" s="53"/>
      <c r="R1645" s="41"/>
      <c r="S1645" s="41"/>
      <c r="T1645" s="57"/>
      <c r="U1645" s="41"/>
      <c r="V1645" s="41"/>
      <c r="W1645" s="56"/>
      <c r="X1645" s="41"/>
      <c r="Y1645" s="58"/>
      <c r="Z1645" s="41"/>
      <c r="AA1645" s="41"/>
      <c r="AB1645" s="171" t="str" cm="1">
        <f t="array" ref="AB1645">IFERROR(IF(COUNTA('Detailed Inventory'!$B1645:$AA1645)=0,"",IF(AND($B1645="",$C1645=""),"Error: Missing Response in Column B or C",IF(OR($E1645="",$Q1645=""),"Error: Missing Response in Column E or Q",INDEX(SL_Class[Entire SL Classification],MATCH(SUMIFS(SL_Class[Unique ID],SL_Class[UpSys SL Material],I1645,SL_Class[UpSys Ever Previously Lead],H1645,SL_Class[DownCus SL Material],T1645),SL_Class[Unique ID],0),0)))),"Error: Invalid Column H, I, or T. Check spelling &amp; valid options (see dropdown)")</f>
        <v/>
      </c>
      <c r="AC1645" s="32"/>
      <c r="AD1645" s="31" t="b">
        <f t="shared" si="50"/>
        <v>0</v>
      </c>
      <c r="AE1645" s="31" t="b">
        <f t="shared" si="51"/>
        <v>0</v>
      </c>
    </row>
    <row r="1646" spans="1:31" ht="50.15" customHeight="1" x14ac:dyDescent="0.35">
      <c r="A1646" s="101">
        <v>1641</v>
      </c>
      <c r="B1646" s="53"/>
      <c r="C1646" s="41"/>
      <c r="D1646" s="54"/>
      <c r="E1646" s="53"/>
      <c r="F1646" s="41"/>
      <c r="G1646" s="41"/>
      <c r="H1646" s="53"/>
      <c r="I1646" s="55"/>
      <c r="J1646" s="41"/>
      <c r="K1646" s="41"/>
      <c r="L1646" s="56"/>
      <c r="M1646" s="41"/>
      <c r="N1646" s="41"/>
      <c r="O1646" s="41"/>
      <c r="P1646" s="41"/>
      <c r="Q1646" s="53"/>
      <c r="R1646" s="41"/>
      <c r="S1646" s="41"/>
      <c r="T1646" s="57"/>
      <c r="U1646" s="41"/>
      <c r="V1646" s="41"/>
      <c r="W1646" s="56"/>
      <c r="X1646" s="41"/>
      <c r="Y1646" s="58"/>
      <c r="Z1646" s="41"/>
      <c r="AA1646" s="41"/>
      <c r="AB1646" s="171" t="str" cm="1">
        <f t="array" ref="AB1646">IFERROR(IF(COUNTA('Detailed Inventory'!$B1646:$AA1646)=0,"",IF(AND($B1646="",$C1646=""),"Error: Missing Response in Column B or C",IF(OR($E1646="",$Q1646=""),"Error: Missing Response in Column E or Q",INDEX(SL_Class[Entire SL Classification],MATCH(SUMIFS(SL_Class[Unique ID],SL_Class[UpSys SL Material],I1646,SL_Class[UpSys Ever Previously Lead],H1646,SL_Class[DownCus SL Material],T1646),SL_Class[Unique ID],0),0)))),"Error: Invalid Column H, I, or T. Check spelling &amp; valid options (see dropdown)")</f>
        <v/>
      </c>
      <c r="AC1646" s="32"/>
      <c r="AD1646" s="31" t="b">
        <f t="shared" si="50"/>
        <v>0</v>
      </c>
      <c r="AE1646" s="31" t="b">
        <f t="shared" si="51"/>
        <v>0</v>
      </c>
    </row>
    <row r="1647" spans="1:31" ht="50.15" customHeight="1" x14ac:dyDescent="0.35">
      <c r="A1647" s="100">
        <v>1642</v>
      </c>
      <c r="B1647" s="53"/>
      <c r="C1647" s="41"/>
      <c r="D1647" s="54"/>
      <c r="E1647" s="53"/>
      <c r="F1647" s="41"/>
      <c r="G1647" s="41"/>
      <c r="H1647" s="53"/>
      <c r="I1647" s="55"/>
      <c r="J1647" s="41"/>
      <c r="K1647" s="41"/>
      <c r="L1647" s="56"/>
      <c r="M1647" s="41"/>
      <c r="N1647" s="41"/>
      <c r="O1647" s="41"/>
      <c r="P1647" s="41"/>
      <c r="Q1647" s="53"/>
      <c r="R1647" s="41"/>
      <c r="S1647" s="41"/>
      <c r="T1647" s="57"/>
      <c r="U1647" s="41"/>
      <c r="V1647" s="41"/>
      <c r="W1647" s="56"/>
      <c r="X1647" s="41"/>
      <c r="Y1647" s="58"/>
      <c r="Z1647" s="41"/>
      <c r="AA1647" s="41"/>
      <c r="AB1647" s="171" t="str" cm="1">
        <f t="array" ref="AB1647">IFERROR(IF(COUNTA('Detailed Inventory'!$B1647:$AA1647)=0,"",IF(AND($B1647="",$C1647=""),"Error: Missing Response in Column B or C",IF(OR($E1647="",$Q1647=""),"Error: Missing Response in Column E or Q",INDEX(SL_Class[Entire SL Classification],MATCH(SUMIFS(SL_Class[Unique ID],SL_Class[UpSys SL Material],I1647,SL_Class[UpSys Ever Previously Lead],H1647,SL_Class[DownCus SL Material],T1647),SL_Class[Unique ID],0),0)))),"Error: Invalid Column H, I, or T. Check spelling &amp; valid options (see dropdown)")</f>
        <v/>
      </c>
      <c r="AC1647" s="32"/>
      <c r="AD1647" s="31" t="b">
        <f t="shared" si="50"/>
        <v>0</v>
      </c>
      <c r="AE1647" s="31" t="b">
        <f t="shared" si="51"/>
        <v>0</v>
      </c>
    </row>
    <row r="1648" spans="1:31" ht="50.15" customHeight="1" x14ac:dyDescent="0.35">
      <c r="A1648" s="101">
        <v>1643</v>
      </c>
      <c r="B1648" s="53"/>
      <c r="C1648" s="41"/>
      <c r="D1648" s="54"/>
      <c r="E1648" s="53"/>
      <c r="F1648" s="41"/>
      <c r="G1648" s="41"/>
      <c r="H1648" s="53"/>
      <c r="I1648" s="55"/>
      <c r="J1648" s="41"/>
      <c r="K1648" s="41"/>
      <c r="L1648" s="56"/>
      <c r="M1648" s="41"/>
      <c r="N1648" s="41"/>
      <c r="O1648" s="41"/>
      <c r="P1648" s="41"/>
      <c r="Q1648" s="53"/>
      <c r="R1648" s="41"/>
      <c r="S1648" s="41"/>
      <c r="T1648" s="57"/>
      <c r="U1648" s="41"/>
      <c r="V1648" s="41"/>
      <c r="W1648" s="56"/>
      <c r="X1648" s="41"/>
      <c r="Y1648" s="58"/>
      <c r="Z1648" s="41"/>
      <c r="AA1648" s="41"/>
      <c r="AB1648" s="171" t="str" cm="1">
        <f t="array" ref="AB1648">IFERROR(IF(COUNTA('Detailed Inventory'!$B1648:$AA1648)=0,"",IF(AND($B1648="",$C1648=""),"Error: Missing Response in Column B or C",IF(OR($E1648="",$Q1648=""),"Error: Missing Response in Column E or Q",INDEX(SL_Class[Entire SL Classification],MATCH(SUMIFS(SL_Class[Unique ID],SL_Class[UpSys SL Material],I1648,SL_Class[UpSys Ever Previously Lead],H1648,SL_Class[DownCus SL Material],T1648),SL_Class[Unique ID],0),0)))),"Error: Invalid Column H, I, or T. Check spelling &amp; valid options (see dropdown)")</f>
        <v/>
      </c>
      <c r="AC1648" s="32"/>
      <c r="AD1648" s="31" t="b">
        <f t="shared" si="50"/>
        <v>0</v>
      </c>
      <c r="AE1648" s="31" t="b">
        <f t="shared" si="51"/>
        <v>0</v>
      </c>
    </row>
    <row r="1649" spans="1:31" ht="50.15" customHeight="1" x14ac:dyDescent="0.35">
      <c r="A1649" s="100">
        <v>1644</v>
      </c>
      <c r="B1649" s="53"/>
      <c r="C1649" s="41"/>
      <c r="D1649" s="54"/>
      <c r="E1649" s="53"/>
      <c r="F1649" s="41"/>
      <c r="G1649" s="41"/>
      <c r="H1649" s="53"/>
      <c r="I1649" s="55"/>
      <c r="J1649" s="41"/>
      <c r="K1649" s="41"/>
      <c r="L1649" s="56"/>
      <c r="M1649" s="41"/>
      <c r="N1649" s="41"/>
      <c r="O1649" s="41"/>
      <c r="P1649" s="41"/>
      <c r="Q1649" s="53"/>
      <c r="R1649" s="41"/>
      <c r="S1649" s="41"/>
      <c r="T1649" s="57"/>
      <c r="U1649" s="41"/>
      <c r="V1649" s="41"/>
      <c r="W1649" s="56"/>
      <c r="X1649" s="41"/>
      <c r="Y1649" s="58"/>
      <c r="Z1649" s="41"/>
      <c r="AA1649" s="41"/>
      <c r="AB1649" s="171" t="str" cm="1">
        <f t="array" ref="AB1649">IFERROR(IF(COUNTA('Detailed Inventory'!$B1649:$AA1649)=0,"",IF(AND($B1649="",$C1649=""),"Error: Missing Response in Column B or C",IF(OR($E1649="",$Q1649=""),"Error: Missing Response in Column E or Q",INDEX(SL_Class[Entire SL Classification],MATCH(SUMIFS(SL_Class[Unique ID],SL_Class[UpSys SL Material],I1649,SL_Class[UpSys Ever Previously Lead],H1649,SL_Class[DownCus SL Material],T1649),SL_Class[Unique ID],0),0)))),"Error: Invalid Column H, I, or T. Check spelling &amp; valid options (see dropdown)")</f>
        <v/>
      </c>
      <c r="AC1649" s="32"/>
      <c r="AD1649" s="31" t="b">
        <f t="shared" si="50"/>
        <v>0</v>
      </c>
      <c r="AE1649" s="31" t="b">
        <f t="shared" si="51"/>
        <v>0</v>
      </c>
    </row>
    <row r="1650" spans="1:31" ht="50.15" customHeight="1" x14ac:dyDescent="0.35">
      <c r="A1650" s="101">
        <v>1645</v>
      </c>
      <c r="B1650" s="53"/>
      <c r="C1650" s="41"/>
      <c r="D1650" s="54"/>
      <c r="E1650" s="53"/>
      <c r="F1650" s="41"/>
      <c r="G1650" s="41"/>
      <c r="H1650" s="53"/>
      <c r="I1650" s="55"/>
      <c r="J1650" s="41"/>
      <c r="K1650" s="41"/>
      <c r="L1650" s="56"/>
      <c r="M1650" s="41"/>
      <c r="N1650" s="41"/>
      <c r="O1650" s="41"/>
      <c r="P1650" s="41"/>
      <c r="Q1650" s="53"/>
      <c r="R1650" s="41"/>
      <c r="S1650" s="41"/>
      <c r="T1650" s="57"/>
      <c r="U1650" s="41"/>
      <c r="V1650" s="41"/>
      <c r="W1650" s="56"/>
      <c r="X1650" s="41"/>
      <c r="Y1650" s="58"/>
      <c r="Z1650" s="41"/>
      <c r="AA1650" s="41"/>
      <c r="AB1650" s="171" t="str" cm="1">
        <f t="array" ref="AB1650">IFERROR(IF(COUNTA('Detailed Inventory'!$B1650:$AA1650)=0,"",IF(AND($B1650="",$C1650=""),"Error: Missing Response in Column B or C",IF(OR($E1650="",$Q1650=""),"Error: Missing Response in Column E or Q",INDEX(SL_Class[Entire SL Classification],MATCH(SUMIFS(SL_Class[Unique ID],SL_Class[UpSys SL Material],I1650,SL_Class[UpSys Ever Previously Lead],H1650,SL_Class[DownCus SL Material],T1650),SL_Class[Unique ID],0),0)))),"Error: Invalid Column H, I, or T. Check spelling &amp; valid options (see dropdown)")</f>
        <v/>
      </c>
      <c r="AC1650" s="32"/>
      <c r="AD1650" s="31" t="b">
        <f t="shared" si="50"/>
        <v>0</v>
      </c>
      <c r="AE1650" s="31" t="b">
        <f t="shared" si="51"/>
        <v>0</v>
      </c>
    </row>
    <row r="1651" spans="1:31" ht="50.15" customHeight="1" x14ac:dyDescent="0.35">
      <c r="A1651" s="100">
        <v>1646</v>
      </c>
      <c r="B1651" s="53"/>
      <c r="C1651" s="41"/>
      <c r="D1651" s="54"/>
      <c r="E1651" s="53"/>
      <c r="F1651" s="41"/>
      <c r="G1651" s="41"/>
      <c r="H1651" s="53"/>
      <c r="I1651" s="55"/>
      <c r="J1651" s="41"/>
      <c r="K1651" s="41"/>
      <c r="L1651" s="56"/>
      <c r="M1651" s="41"/>
      <c r="N1651" s="41"/>
      <c r="O1651" s="41"/>
      <c r="P1651" s="41"/>
      <c r="Q1651" s="53"/>
      <c r="R1651" s="41"/>
      <c r="S1651" s="41"/>
      <c r="T1651" s="57"/>
      <c r="U1651" s="41"/>
      <c r="V1651" s="41"/>
      <c r="W1651" s="56"/>
      <c r="X1651" s="41"/>
      <c r="Y1651" s="58"/>
      <c r="Z1651" s="41"/>
      <c r="AA1651" s="41"/>
      <c r="AB1651" s="171" t="str" cm="1">
        <f t="array" ref="AB1651">IFERROR(IF(COUNTA('Detailed Inventory'!$B1651:$AA1651)=0,"",IF(AND($B1651="",$C1651=""),"Error: Missing Response in Column B or C",IF(OR($E1651="",$Q1651=""),"Error: Missing Response in Column E or Q",INDEX(SL_Class[Entire SL Classification],MATCH(SUMIFS(SL_Class[Unique ID],SL_Class[UpSys SL Material],I1651,SL_Class[UpSys Ever Previously Lead],H1651,SL_Class[DownCus SL Material],T1651),SL_Class[Unique ID],0),0)))),"Error: Invalid Column H, I, or T. Check spelling &amp; valid options (see dropdown)")</f>
        <v/>
      </c>
      <c r="AC1651" s="32"/>
      <c r="AD1651" s="31" t="b">
        <f t="shared" si="50"/>
        <v>0</v>
      </c>
      <c r="AE1651" s="31" t="b">
        <f t="shared" si="51"/>
        <v>0</v>
      </c>
    </row>
    <row r="1652" spans="1:31" ht="50.15" customHeight="1" x14ac:dyDescent="0.35">
      <c r="A1652" s="101">
        <v>1647</v>
      </c>
      <c r="B1652" s="53"/>
      <c r="C1652" s="41"/>
      <c r="D1652" s="54"/>
      <c r="E1652" s="53"/>
      <c r="F1652" s="41"/>
      <c r="G1652" s="41"/>
      <c r="H1652" s="53"/>
      <c r="I1652" s="55"/>
      <c r="J1652" s="41"/>
      <c r="K1652" s="41"/>
      <c r="L1652" s="56"/>
      <c r="M1652" s="41"/>
      <c r="N1652" s="41"/>
      <c r="O1652" s="41"/>
      <c r="P1652" s="41"/>
      <c r="Q1652" s="53"/>
      <c r="R1652" s="41"/>
      <c r="S1652" s="41"/>
      <c r="T1652" s="57"/>
      <c r="U1652" s="41"/>
      <c r="V1652" s="41"/>
      <c r="W1652" s="56"/>
      <c r="X1652" s="41"/>
      <c r="Y1652" s="58"/>
      <c r="Z1652" s="41"/>
      <c r="AA1652" s="41"/>
      <c r="AB1652" s="171" t="str" cm="1">
        <f t="array" ref="AB1652">IFERROR(IF(COUNTA('Detailed Inventory'!$B1652:$AA1652)=0,"",IF(AND($B1652="",$C1652=""),"Error: Missing Response in Column B or C",IF(OR($E1652="",$Q1652=""),"Error: Missing Response in Column E or Q",INDEX(SL_Class[Entire SL Classification],MATCH(SUMIFS(SL_Class[Unique ID],SL_Class[UpSys SL Material],I1652,SL_Class[UpSys Ever Previously Lead],H1652,SL_Class[DownCus SL Material],T1652),SL_Class[Unique ID],0),0)))),"Error: Invalid Column H, I, or T. Check spelling &amp; valid options (see dropdown)")</f>
        <v/>
      </c>
      <c r="AC1652" s="32"/>
      <c r="AD1652" s="31" t="b">
        <f t="shared" si="50"/>
        <v>0</v>
      </c>
      <c r="AE1652" s="31" t="b">
        <f t="shared" si="51"/>
        <v>0</v>
      </c>
    </row>
    <row r="1653" spans="1:31" ht="50.15" customHeight="1" x14ac:dyDescent="0.35">
      <c r="A1653" s="100">
        <v>1648</v>
      </c>
      <c r="B1653" s="53"/>
      <c r="C1653" s="41"/>
      <c r="D1653" s="54"/>
      <c r="E1653" s="53"/>
      <c r="F1653" s="41"/>
      <c r="G1653" s="41"/>
      <c r="H1653" s="53"/>
      <c r="I1653" s="55"/>
      <c r="J1653" s="41"/>
      <c r="K1653" s="41"/>
      <c r="L1653" s="56"/>
      <c r="M1653" s="41"/>
      <c r="N1653" s="41"/>
      <c r="O1653" s="41"/>
      <c r="P1653" s="41"/>
      <c r="Q1653" s="53"/>
      <c r="R1653" s="41"/>
      <c r="S1653" s="41"/>
      <c r="T1653" s="57"/>
      <c r="U1653" s="41"/>
      <c r="V1653" s="41"/>
      <c r="W1653" s="56"/>
      <c r="X1653" s="41"/>
      <c r="Y1653" s="58"/>
      <c r="Z1653" s="41"/>
      <c r="AA1653" s="41"/>
      <c r="AB1653" s="171" t="str" cm="1">
        <f t="array" ref="AB1653">IFERROR(IF(COUNTA('Detailed Inventory'!$B1653:$AA1653)=0,"",IF(AND($B1653="",$C1653=""),"Error: Missing Response in Column B or C",IF(OR($E1653="",$Q1653=""),"Error: Missing Response in Column E or Q",INDEX(SL_Class[Entire SL Classification],MATCH(SUMIFS(SL_Class[Unique ID],SL_Class[UpSys SL Material],I1653,SL_Class[UpSys Ever Previously Lead],H1653,SL_Class[DownCus SL Material],T1653),SL_Class[Unique ID],0),0)))),"Error: Invalid Column H, I, or T. Check spelling &amp; valid options (see dropdown)")</f>
        <v/>
      </c>
      <c r="AC1653" s="32"/>
      <c r="AD1653" s="31" t="b">
        <f t="shared" si="50"/>
        <v>0</v>
      </c>
      <c r="AE1653" s="31" t="b">
        <f t="shared" si="51"/>
        <v>0</v>
      </c>
    </row>
    <row r="1654" spans="1:31" ht="50.15" customHeight="1" x14ac:dyDescent="0.35">
      <c r="A1654" s="101">
        <v>1649</v>
      </c>
      <c r="B1654" s="53"/>
      <c r="C1654" s="41"/>
      <c r="D1654" s="54"/>
      <c r="E1654" s="53"/>
      <c r="F1654" s="41"/>
      <c r="G1654" s="41"/>
      <c r="H1654" s="53"/>
      <c r="I1654" s="55"/>
      <c r="J1654" s="41"/>
      <c r="K1654" s="41"/>
      <c r="L1654" s="56"/>
      <c r="M1654" s="41"/>
      <c r="N1654" s="41"/>
      <c r="O1654" s="41"/>
      <c r="P1654" s="41"/>
      <c r="Q1654" s="53"/>
      <c r="R1654" s="41"/>
      <c r="S1654" s="41"/>
      <c r="T1654" s="57"/>
      <c r="U1654" s="41"/>
      <c r="V1654" s="41"/>
      <c r="W1654" s="56"/>
      <c r="X1654" s="41"/>
      <c r="Y1654" s="58"/>
      <c r="Z1654" s="41"/>
      <c r="AA1654" s="41"/>
      <c r="AB1654" s="171" t="str" cm="1">
        <f t="array" ref="AB1654">IFERROR(IF(COUNTA('Detailed Inventory'!$B1654:$AA1654)=0,"",IF(AND($B1654="",$C1654=""),"Error: Missing Response in Column B or C",IF(OR($E1654="",$Q1654=""),"Error: Missing Response in Column E or Q",INDEX(SL_Class[Entire SL Classification],MATCH(SUMIFS(SL_Class[Unique ID],SL_Class[UpSys SL Material],I1654,SL_Class[UpSys Ever Previously Lead],H1654,SL_Class[DownCus SL Material],T1654),SL_Class[Unique ID],0),0)))),"Error: Invalid Column H, I, or T. Check spelling &amp; valid options (see dropdown)")</f>
        <v/>
      </c>
      <c r="AC1654" s="32"/>
      <c r="AD1654" s="31" t="b">
        <f t="shared" si="50"/>
        <v>0</v>
      </c>
      <c r="AE1654" s="31" t="b">
        <f t="shared" si="51"/>
        <v>0</v>
      </c>
    </row>
    <row r="1655" spans="1:31" ht="50.15" customHeight="1" x14ac:dyDescent="0.35">
      <c r="A1655" s="100">
        <v>1650</v>
      </c>
      <c r="B1655" s="53"/>
      <c r="C1655" s="41"/>
      <c r="D1655" s="54"/>
      <c r="E1655" s="53"/>
      <c r="F1655" s="41"/>
      <c r="G1655" s="41"/>
      <c r="H1655" s="53"/>
      <c r="I1655" s="55"/>
      <c r="J1655" s="41"/>
      <c r="K1655" s="41"/>
      <c r="L1655" s="56"/>
      <c r="M1655" s="41"/>
      <c r="N1655" s="41"/>
      <c r="O1655" s="41"/>
      <c r="P1655" s="41"/>
      <c r="Q1655" s="53"/>
      <c r="R1655" s="41"/>
      <c r="S1655" s="41"/>
      <c r="T1655" s="57"/>
      <c r="U1655" s="41"/>
      <c r="V1655" s="41"/>
      <c r="W1655" s="56"/>
      <c r="X1655" s="41"/>
      <c r="Y1655" s="58"/>
      <c r="Z1655" s="41"/>
      <c r="AA1655" s="41"/>
      <c r="AB1655" s="171" t="str" cm="1">
        <f t="array" ref="AB1655">IFERROR(IF(COUNTA('Detailed Inventory'!$B1655:$AA1655)=0,"",IF(AND($B1655="",$C1655=""),"Error: Missing Response in Column B or C",IF(OR($E1655="",$Q1655=""),"Error: Missing Response in Column E or Q",INDEX(SL_Class[Entire SL Classification],MATCH(SUMIFS(SL_Class[Unique ID],SL_Class[UpSys SL Material],I1655,SL_Class[UpSys Ever Previously Lead],H1655,SL_Class[DownCus SL Material],T1655),SL_Class[Unique ID],0),0)))),"Error: Invalid Column H, I, or T. Check spelling &amp; valid options (see dropdown)")</f>
        <v/>
      </c>
      <c r="AC1655" s="32"/>
      <c r="AD1655" s="31" t="b">
        <f t="shared" si="50"/>
        <v>0</v>
      </c>
      <c r="AE1655" s="31" t="b">
        <f t="shared" si="51"/>
        <v>0</v>
      </c>
    </row>
    <row r="1656" spans="1:31" ht="50.15" customHeight="1" x14ac:dyDescent="0.35">
      <c r="A1656" s="101">
        <v>1651</v>
      </c>
      <c r="B1656" s="53"/>
      <c r="C1656" s="41"/>
      <c r="D1656" s="54"/>
      <c r="E1656" s="53"/>
      <c r="F1656" s="41"/>
      <c r="G1656" s="41"/>
      <c r="H1656" s="53"/>
      <c r="I1656" s="55"/>
      <c r="J1656" s="41"/>
      <c r="K1656" s="41"/>
      <c r="L1656" s="56"/>
      <c r="M1656" s="41"/>
      <c r="N1656" s="41"/>
      <c r="O1656" s="41"/>
      <c r="P1656" s="41"/>
      <c r="Q1656" s="53"/>
      <c r="R1656" s="41"/>
      <c r="S1656" s="41"/>
      <c r="T1656" s="57"/>
      <c r="U1656" s="41"/>
      <c r="V1656" s="41"/>
      <c r="W1656" s="56"/>
      <c r="X1656" s="41"/>
      <c r="Y1656" s="58"/>
      <c r="Z1656" s="41"/>
      <c r="AA1656" s="41"/>
      <c r="AB1656" s="171" t="str" cm="1">
        <f t="array" ref="AB1656">IFERROR(IF(COUNTA('Detailed Inventory'!$B1656:$AA1656)=0,"",IF(AND($B1656="",$C1656=""),"Error: Missing Response in Column B or C",IF(OR($E1656="",$Q1656=""),"Error: Missing Response in Column E or Q",INDEX(SL_Class[Entire SL Classification],MATCH(SUMIFS(SL_Class[Unique ID],SL_Class[UpSys SL Material],I1656,SL_Class[UpSys Ever Previously Lead],H1656,SL_Class[DownCus SL Material],T1656),SL_Class[Unique ID],0),0)))),"Error: Invalid Column H, I, or T. Check spelling &amp; valid options (see dropdown)")</f>
        <v/>
      </c>
      <c r="AC1656" s="32"/>
      <c r="AD1656" s="31" t="b">
        <f t="shared" si="50"/>
        <v>0</v>
      </c>
      <c r="AE1656" s="31" t="b">
        <f t="shared" si="51"/>
        <v>0</v>
      </c>
    </row>
    <row r="1657" spans="1:31" ht="50.15" customHeight="1" x14ac:dyDescent="0.35">
      <c r="A1657" s="100">
        <v>1652</v>
      </c>
      <c r="B1657" s="53"/>
      <c r="C1657" s="41"/>
      <c r="D1657" s="54"/>
      <c r="E1657" s="53"/>
      <c r="F1657" s="41"/>
      <c r="G1657" s="41"/>
      <c r="H1657" s="53"/>
      <c r="I1657" s="55"/>
      <c r="J1657" s="41"/>
      <c r="K1657" s="41"/>
      <c r="L1657" s="56"/>
      <c r="M1657" s="41"/>
      <c r="N1657" s="41"/>
      <c r="O1657" s="41"/>
      <c r="P1657" s="41"/>
      <c r="Q1657" s="53"/>
      <c r="R1657" s="41"/>
      <c r="S1657" s="41"/>
      <c r="T1657" s="57"/>
      <c r="U1657" s="41"/>
      <c r="V1657" s="41"/>
      <c r="W1657" s="56"/>
      <c r="X1657" s="41"/>
      <c r="Y1657" s="58"/>
      <c r="Z1657" s="41"/>
      <c r="AA1657" s="41"/>
      <c r="AB1657" s="171" t="str" cm="1">
        <f t="array" ref="AB1657">IFERROR(IF(COUNTA('Detailed Inventory'!$B1657:$AA1657)=0,"",IF(AND($B1657="",$C1657=""),"Error: Missing Response in Column B or C",IF(OR($E1657="",$Q1657=""),"Error: Missing Response in Column E or Q",INDEX(SL_Class[Entire SL Classification],MATCH(SUMIFS(SL_Class[Unique ID],SL_Class[UpSys SL Material],I1657,SL_Class[UpSys Ever Previously Lead],H1657,SL_Class[DownCus SL Material],T1657),SL_Class[Unique ID],0),0)))),"Error: Invalid Column H, I, or T. Check spelling &amp; valid options (see dropdown)")</f>
        <v/>
      </c>
      <c r="AC1657" s="32"/>
      <c r="AD1657" s="31" t="b">
        <f t="shared" si="50"/>
        <v>0</v>
      </c>
      <c r="AE1657" s="31" t="b">
        <f t="shared" si="51"/>
        <v>0</v>
      </c>
    </row>
    <row r="1658" spans="1:31" ht="50.15" customHeight="1" x14ac:dyDescent="0.35">
      <c r="A1658" s="101">
        <v>1653</v>
      </c>
      <c r="B1658" s="53"/>
      <c r="C1658" s="41"/>
      <c r="D1658" s="54"/>
      <c r="E1658" s="53"/>
      <c r="F1658" s="41"/>
      <c r="G1658" s="41"/>
      <c r="H1658" s="53"/>
      <c r="I1658" s="55"/>
      <c r="J1658" s="41"/>
      <c r="K1658" s="41"/>
      <c r="L1658" s="56"/>
      <c r="M1658" s="41"/>
      <c r="N1658" s="41"/>
      <c r="O1658" s="41"/>
      <c r="P1658" s="41"/>
      <c r="Q1658" s="53"/>
      <c r="R1658" s="41"/>
      <c r="S1658" s="41"/>
      <c r="T1658" s="57"/>
      <c r="U1658" s="41"/>
      <c r="V1658" s="41"/>
      <c r="W1658" s="56"/>
      <c r="X1658" s="41"/>
      <c r="Y1658" s="58"/>
      <c r="Z1658" s="41"/>
      <c r="AA1658" s="41"/>
      <c r="AB1658" s="171" t="str" cm="1">
        <f t="array" ref="AB1658">IFERROR(IF(COUNTA('Detailed Inventory'!$B1658:$AA1658)=0,"",IF(AND($B1658="",$C1658=""),"Error: Missing Response in Column B or C",IF(OR($E1658="",$Q1658=""),"Error: Missing Response in Column E or Q",INDEX(SL_Class[Entire SL Classification],MATCH(SUMIFS(SL_Class[Unique ID],SL_Class[UpSys SL Material],I1658,SL_Class[UpSys Ever Previously Lead],H1658,SL_Class[DownCus SL Material],T1658),SL_Class[Unique ID],0),0)))),"Error: Invalid Column H, I, or T. Check spelling &amp; valid options (see dropdown)")</f>
        <v/>
      </c>
      <c r="AC1658" s="32"/>
      <c r="AD1658" s="31" t="b">
        <f t="shared" si="50"/>
        <v>0</v>
      </c>
      <c r="AE1658" s="31" t="b">
        <f t="shared" si="51"/>
        <v>0</v>
      </c>
    </row>
    <row r="1659" spans="1:31" ht="50.15" customHeight="1" x14ac:dyDescent="0.35">
      <c r="A1659" s="100">
        <v>1654</v>
      </c>
      <c r="B1659" s="53"/>
      <c r="C1659" s="41"/>
      <c r="D1659" s="54"/>
      <c r="E1659" s="53"/>
      <c r="F1659" s="41"/>
      <c r="G1659" s="41"/>
      <c r="H1659" s="53"/>
      <c r="I1659" s="55"/>
      <c r="J1659" s="41"/>
      <c r="K1659" s="41"/>
      <c r="L1659" s="56"/>
      <c r="M1659" s="41"/>
      <c r="N1659" s="41"/>
      <c r="O1659" s="41"/>
      <c r="P1659" s="41"/>
      <c r="Q1659" s="53"/>
      <c r="R1659" s="41"/>
      <c r="S1659" s="41"/>
      <c r="T1659" s="57"/>
      <c r="U1659" s="41"/>
      <c r="V1659" s="41"/>
      <c r="W1659" s="56"/>
      <c r="X1659" s="41"/>
      <c r="Y1659" s="58"/>
      <c r="Z1659" s="41"/>
      <c r="AA1659" s="41"/>
      <c r="AB1659" s="171" t="str" cm="1">
        <f t="array" ref="AB1659">IFERROR(IF(COUNTA('Detailed Inventory'!$B1659:$AA1659)=0,"",IF(AND($B1659="",$C1659=""),"Error: Missing Response in Column B or C",IF(OR($E1659="",$Q1659=""),"Error: Missing Response in Column E or Q",INDEX(SL_Class[Entire SL Classification],MATCH(SUMIFS(SL_Class[Unique ID],SL_Class[UpSys SL Material],I1659,SL_Class[UpSys Ever Previously Lead],H1659,SL_Class[DownCus SL Material],T1659),SL_Class[Unique ID],0),0)))),"Error: Invalid Column H, I, or T. Check spelling &amp; valid options (see dropdown)")</f>
        <v/>
      </c>
      <c r="AC1659" s="32"/>
      <c r="AD1659" s="31" t="b">
        <f t="shared" si="50"/>
        <v>0</v>
      </c>
      <c r="AE1659" s="31" t="b">
        <f t="shared" si="51"/>
        <v>0</v>
      </c>
    </row>
    <row r="1660" spans="1:31" ht="50.15" customHeight="1" x14ac:dyDescent="0.35">
      <c r="A1660" s="101">
        <v>1655</v>
      </c>
      <c r="B1660" s="53"/>
      <c r="C1660" s="41"/>
      <c r="D1660" s="54"/>
      <c r="E1660" s="53"/>
      <c r="F1660" s="41"/>
      <c r="G1660" s="41"/>
      <c r="H1660" s="53"/>
      <c r="I1660" s="55"/>
      <c r="J1660" s="41"/>
      <c r="K1660" s="41"/>
      <c r="L1660" s="56"/>
      <c r="M1660" s="41"/>
      <c r="N1660" s="41"/>
      <c r="O1660" s="41"/>
      <c r="P1660" s="41"/>
      <c r="Q1660" s="53"/>
      <c r="R1660" s="41"/>
      <c r="S1660" s="41"/>
      <c r="T1660" s="57"/>
      <c r="U1660" s="41"/>
      <c r="V1660" s="41"/>
      <c r="W1660" s="56"/>
      <c r="X1660" s="41"/>
      <c r="Y1660" s="58"/>
      <c r="Z1660" s="41"/>
      <c r="AA1660" s="41"/>
      <c r="AB1660" s="171" t="str" cm="1">
        <f t="array" ref="AB1660">IFERROR(IF(COUNTA('Detailed Inventory'!$B1660:$AA1660)=0,"",IF(AND($B1660="",$C1660=""),"Error: Missing Response in Column B or C",IF(OR($E1660="",$Q1660=""),"Error: Missing Response in Column E or Q",INDEX(SL_Class[Entire SL Classification],MATCH(SUMIFS(SL_Class[Unique ID],SL_Class[UpSys SL Material],I1660,SL_Class[UpSys Ever Previously Lead],H1660,SL_Class[DownCus SL Material],T1660),SL_Class[Unique ID],0),0)))),"Error: Invalid Column H, I, or T. Check spelling &amp; valid options (see dropdown)")</f>
        <v/>
      </c>
      <c r="AC1660" s="32"/>
      <c r="AD1660" s="31" t="b">
        <f t="shared" si="50"/>
        <v>0</v>
      </c>
      <c r="AE1660" s="31" t="b">
        <f t="shared" si="51"/>
        <v>0</v>
      </c>
    </row>
    <row r="1661" spans="1:31" ht="50.15" customHeight="1" x14ac:dyDescent="0.35">
      <c r="A1661" s="100">
        <v>1656</v>
      </c>
      <c r="B1661" s="53"/>
      <c r="C1661" s="41"/>
      <c r="D1661" s="54"/>
      <c r="E1661" s="53"/>
      <c r="F1661" s="41"/>
      <c r="G1661" s="41"/>
      <c r="H1661" s="53"/>
      <c r="I1661" s="55"/>
      <c r="J1661" s="41"/>
      <c r="K1661" s="41"/>
      <c r="L1661" s="56"/>
      <c r="M1661" s="41"/>
      <c r="N1661" s="41"/>
      <c r="O1661" s="41"/>
      <c r="P1661" s="41"/>
      <c r="Q1661" s="53"/>
      <c r="R1661" s="41"/>
      <c r="S1661" s="41"/>
      <c r="T1661" s="57"/>
      <c r="U1661" s="41"/>
      <c r="V1661" s="41"/>
      <c r="W1661" s="56"/>
      <c r="X1661" s="41"/>
      <c r="Y1661" s="58"/>
      <c r="Z1661" s="41"/>
      <c r="AA1661" s="41"/>
      <c r="AB1661" s="171" t="str" cm="1">
        <f t="array" ref="AB1661">IFERROR(IF(COUNTA('Detailed Inventory'!$B1661:$AA1661)=0,"",IF(AND($B1661="",$C1661=""),"Error: Missing Response in Column B or C",IF(OR($E1661="",$Q1661=""),"Error: Missing Response in Column E or Q",INDEX(SL_Class[Entire SL Classification],MATCH(SUMIFS(SL_Class[Unique ID],SL_Class[UpSys SL Material],I1661,SL_Class[UpSys Ever Previously Lead],H1661,SL_Class[DownCus SL Material],T1661),SL_Class[Unique ID],0),0)))),"Error: Invalid Column H, I, or T. Check spelling &amp; valid options (see dropdown)")</f>
        <v/>
      </c>
      <c r="AC1661" s="32"/>
      <c r="AD1661" s="31" t="b">
        <f t="shared" si="50"/>
        <v>0</v>
      </c>
      <c r="AE1661" s="31" t="b">
        <f t="shared" si="51"/>
        <v>0</v>
      </c>
    </row>
    <row r="1662" spans="1:31" ht="50.15" customHeight="1" x14ac:dyDescent="0.35">
      <c r="A1662" s="101">
        <v>1657</v>
      </c>
      <c r="B1662" s="53"/>
      <c r="C1662" s="41"/>
      <c r="D1662" s="54"/>
      <c r="E1662" s="53"/>
      <c r="F1662" s="41"/>
      <c r="G1662" s="41"/>
      <c r="H1662" s="53"/>
      <c r="I1662" s="55"/>
      <c r="J1662" s="41"/>
      <c r="K1662" s="41"/>
      <c r="L1662" s="56"/>
      <c r="M1662" s="41"/>
      <c r="N1662" s="41"/>
      <c r="O1662" s="41"/>
      <c r="P1662" s="41"/>
      <c r="Q1662" s="53"/>
      <c r="R1662" s="41"/>
      <c r="S1662" s="41"/>
      <c r="T1662" s="57"/>
      <c r="U1662" s="41"/>
      <c r="V1662" s="41"/>
      <c r="W1662" s="56"/>
      <c r="X1662" s="41"/>
      <c r="Y1662" s="58"/>
      <c r="Z1662" s="41"/>
      <c r="AA1662" s="41"/>
      <c r="AB1662" s="171" t="str" cm="1">
        <f t="array" ref="AB1662">IFERROR(IF(COUNTA('Detailed Inventory'!$B1662:$AA1662)=0,"",IF(AND($B1662="",$C1662=""),"Error: Missing Response in Column B or C",IF(OR($E1662="",$Q1662=""),"Error: Missing Response in Column E or Q",INDEX(SL_Class[Entire SL Classification],MATCH(SUMIFS(SL_Class[Unique ID],SL_Class[UpSys SL Material],I1662,SL_Class[UpSys Ever Previously Lead],H1662,SL_Class[DownCus SL Material],T1662),SL_Class[Unique ID],0),0)))),"Error: Invalid Column H, I, or T. Check spelling &amp; valid options (see dropdown)")</f>
        <v/>
      </c>
      <c r="AC1662" s="32"/>
      <c r="AD1662" s="31" t="b">
        <f t="shared" si="50"/>
        <v>0</v>
      </c>
      <c r="AE1662" s="31" t="b">
        <f t="shared" si="51"/>
        <v>0</v>
      </c>
    </row>
    <row r="1663" spans="1:31" ht="50.15" customHeight="1" x14ac:dyDescent="0.35">
      <c r="A1663" s="100">
        <v>1658</v>
      </c>
      <c r="B1663" s="53"/>
      <c r="C1663" s="41"/>
      <c r="D1663" s="54"/>
      <c r="E1663" s="53"/>
      <c r="F1663" s="41"/>
      <c r="G1663" s="41"/>
      <c r="H1663" s="53"/>
      <c r="I1663" s="55"/>
      <c r="J1663" s="41"/>
      <c r="K1663" s="41"/>
      <c r="L1663" s="56"/>
      <c r="M1663" s="41"/>
      <c r="N1663" s="41"/>
      <c r="O1663" s="41"/>
      <c r="P1663" s="41"/>
      <c r="Q1663" s="53"/>
      <c r="R1663" s="41"/>
      <c r="S1663" s="41"/>
      <c r="T1663" s="57"/>
      <c r="U1663" s="41"/>
      <c r="V1663" s="41"/>
      <c r="W1663" s="56"/>
      <c r="X1663" s="41"/>
      <c r="Y1663" s="58"/>
      <c r="Z1663" s="41"/>
      <c r="AA1663" s="41"/>
      <c r="AB1663" s="171" t="str" cm="1">
        <f t="array" ref="AB1663">IFERROR(IF(COUNTA('Detailed Inventory'!$B1663:$AA1663)=0,"",IF(AND($B1663="",$C1663=""),"Error: Missing Response in Column B or C",IF(OR($E1663="",$Q1663=""),"Error: Missing Response in Column E or Q",INDEX(SL_Class[Entire SL Classification],MATCH(SUMIFS(SL_Class[Unique ID],SL_Class[UpSys SL Material],I1663,SL_Class[UpSys Ever Previously Lead],H1663,SL_Class[DownCus SL Material],T1663),SL_Class[Unique ID],0),0)))),"Error: Invalid Column H, I, or T. Check spelling &amp; valid options (see dropdown)")</f>
        <v/>
      </c>
      <c r="AC1663" s="32"/>
      <c r="AD1663" s="31" t="b">
        <f t="shared" si="50"/>
        <v>0</v>
      </c>
      <c r="AE1663" s="31" t="b">
        <f t="shared" si="51"/>
        <v>0</v>
      </c>
    </row>
    <row r="1664" spans="1:31" ht="50.15" customHeight="1" x14ac:dyDescent="0.35">
      <c r="A1664" s="101">
        <v>1659</v>
      </c>
      <c r="B1664" s="53"/>
      <c r="C1664" s="41"/>
      <c r="D1664" s="54"/>
      <c r="E1664" s="53"/>
      <c r="F1664" s="41"/>
      <c r="G1664" s="41"/>
      <c r="H1664" s="53"/>
      <c r="I1664" s="55"/>
      <c r="J1664" s="41"/>
      <c r="K1664" s="41"/>
      <c r="L1664" s="56"/>
      <c r="M1664" s="41"/>
      <c r="N1664" s="41"/>
      <c r="O1664" s="41"/>
      <c r="P1664" s="41"/>
      <c r="Q1664" s="53"/>
      <c r="R1664" s="41"/>
      <c r="S1664" s="41"/>
      <c r="T1664" s="57"/>
      <c r="U1664" s="41"/>
      <c r="V1664" s="41"/>
      <c r="W1664" s="56"/>
      <c r="X1664" s="41"/>
      <c r="Y1664" s="58"/>
      <c r="Z1664" s="41"/>
      <c r="AA1664" s="41"/>
      <c r="AB1664" s="171" t="str" cm="1">
        <f t="array" ref="AB1664">IFERROR(IF(COUNTA('Detailed Inventory'!$B1664:$AA1664)=0,"",IF(AND($B1664="",$C1664=""),"Error: Missing Response in Column B or C",IF(OR($E1664="",$Q1664=""),"Error: Missing Response in Column E or Q",INDEX(SL_Class[Entire SL Classification],MATCH(SUMIFS(SL_Class[Unique ID],SL_Class[UpSys SL Material],I1664,SL_Class[UpSys Ever Previously Lead],H1664,SL_Class[DownCus SL Material],T1664),SL_Class[Unique ID],0),0)))),"Error: Invalid Column H, I, or T. Check spelling &amp; valid options (see dropdown)")</f>
        <v/>
      </c>
      <c r="AC1664" s="32"/>
      <c r="AD1664" s="31" t="b">
        <f t="shared" si="50"/>
        <v>0</v>
      </c>
      <c r="AE1664" s="31" t="b">
        <f t="shared" si="51"/>
        <v>0</v>
      </c>
    </row>
    <row r="1665" spans="1:31" ht="50.15" customHeight="1" x14ac:dyDescent="0.35">
      <c r="A1665" s="100">
        <v>1660</v>
      </c>
      <c r="B1665" s="53"/>
      <c r="C1665" s="41"/>
      <c r="D1665" s="54"/>
      <c r="E1665" s="53"/>
      <c r="F1665" s="41"/>
      <c r="G1665" s="41"/>
      <c r="H1665" s="53"/>
      <c r="I1665" s="55"/>
      <c r="J1665" s="41"/>
      <c r="K1665" s="41"/>
      <c r="L1665" s="56"/>
      <c r="M1665" s="41"/>
      <c r="N1665" s="41"/>
      <c r="O1665" s="41"/>
      <c r="P1665" s="41"/>
      <c r="Q1665" s="53"/>
      <c r="R1665" s="41"/>
      <c r="S1665" s="41"/>
      <c r="T1665" s="57"/>
      <c r="U1665" s="41"/>
      <c r="V1665" s="41"/>
      <c r="W1665" s="56"/>
      <c r="X1665" s="41"/>
      <c r="Y1665" s="58"/>
      <c r="Z1665" s="41"/>
      <c r="AA1665" s="41"/>
      <c r="AB1665" s="171" t="str" cm="1">
        <f t="array" ref="AB1665">IFERROR(IF(COUNTA('Detailed Inventory'!$B1665:$AA1665)=0,"",IF(AND($B1665="",$C1665=""),"Error: Missing Response in Column B or C",IF(OR($E1665="",$Q1665=""),"Error: Missing Response in Column E or Q",INDEX(SL_Class[Entire SL Classification],MATCH(SUMIFS(SL_Class[Unique ID],SL_Class[UpSys SL Material],I1665,SL_Class[UpSys Ever Previously Lead],H1665,SL_Class[DownCus SL Material],T1665),SL_Class[Unique ID],0),0)))),"Error: Invalid Column H, I, or T. Check spelling &amp; valid options (see dropdown)")</f>
        <v/>
      </c>
      <c r="AC1665" s="32"/>
      <c r="AD1665" s="31" t="b">
        <f t="shared" si="50"/>
        <v>0</v>
      </c>
      <c r="AE1665" s="31" t="b">
        <f t="shared" si="51"/>
        <v>0</v>
      </c>
    </row>
    <row r="1666" spans="1:31" ht="50.15" customHeight="1" x14ac:dyDescent="0.35">
      <c r="A1666" s="101">
        <v>1661</v>
      </c>
      <c r="B1666" s="53"/>
      <c r="C1666" s="41"/>
      <c r="D1666" s="54"/>
      <c r="E1666" s="53"/>
      <c r="F1666" s="41"/>
      <c r="G1666" s="41"/>
      <c r="H1666" s="53"/>
      <c r="I1666" s="55"/>
      <c r="J1666" s="41"/>
      <c r="K1666" s="41"/>
      <c r="L1666" s="56"/>
      <c r="M1666" s="41"/>
      <c r="N1666" s="41"/>
      <c r="O1666" s="41"/>
      <c r="P1666" s="41"/>
      <c r="Q1666" s="53"/>
      <c r="R1666" s="41"/>
      <c r="S1666" s="41"/>
      <c r="T1666" s="57"/>
      <c r="U1666" s="41"/>
      <c r="V1666" s="41"/>
      <c r="W1666" s="56"/>
      <c r="X1666" s="41"/>
      <c r="Y1666" s="58"/>
      <c r="Z1666" s="41"/>
      <c r="AA1666" s="41"/>
      <c r="AB1666" s="171" t="str" cm="1">
        <f t="array" ref="AB1666">IFERROR(IF(COUNTA('Detailed Inventory'!$B1666:$AA1666)=0,"",IF(AND($B1666="",$C1666=""),"Error: Missing Response in Column B or C",IF(OR($E1666="",$Q1666=""),"Error: Missing Response in Column E or Q",INDEX(SL_Class[Entire SL Classification],MATCH(SUMIFS(SL_Class[Unique ID],SL_Class[UpSys SL Material],I1666,SL_Class[UpSys Ever Previously Lead],H1666,SL_Class[DownCus SL Material],T1666),SL_Class[Unique ID],0),0)))),"Error: Invalid Column H, I, or T. Check spelling &amp; valid options (see dropdown)")</f>
        <v/>
      </c>
      <c r="AC1666" s="32"/>
      <c r="AD1666" s="31" t="b">
        <f t="shared" si="50"/>
        <v>0</v>
      </c>
      <c r="AE1666" s="31" t="b">
        <f t="shared" si="51"/>
        <v>0</v>
      </c>
    </row>
    <row r="1667" spans="1:31" ht="50.15" customHeight="1" x14ac:dyDescent="0.35">
      <c r="A1667" s="100">
        <v>1662</v>
      </c>
      <c r="B1667" s="53"/>
      <c r="C1667" s="41"/>
      <c r="D1667" s="54"/>
      <c r="E1667" s="53"/>
      <c r="F1667" s="41"/>
      <c r="G1667" s="41"/>
      <c r="H1667" s="53"/>
      <c r="I1667" s="55"/>
      <c r="J1667" s="41"/>
      <c r="K1667" s="41"/>
      <c r="L1667" s="56"/>
      <c r="M1667" s="41"/>
      <c r="N1667" s="41"/>
      <c r="O1667" s="41"/>
      <c r="P1667" s="41"/>
      <c r="Q1667" s="53"/>
      <c r="R1667" s="41"/>
      <c r="S1667" s="41"/>
      <c r="T1667" s="57"/>
      <c r="U1667" s="41"/>
      <c r="V1667" s="41"/>
      <c r="W1667" s="56"/>
      <c r="X1667" s="41"/>
      <c r="Y1667" s="58"/>
      <c r="Z1667" s="41"/>
      <c r="AA1667" s="41"/>
      <c r="AB1667" s="171" t="str" cm="1">
        <f t="array" ref="AB1667">IFERROR(IF(COUNTA('Detailed Inventory'!$B1667:$AA1667)=0,"",IF(AND($B1667="",$C1667=""),"Error: Missing Response in Column B or C",IF(OR($E1667="",$Q1667=""),"Error: Missing Response in Column E or Q",INDEX(SL_Class[Entire SL Classification],MATCH(SUMIFS(SL_Class[Unique ID],SL_Class[UpSys SL Material],I1667,SL_Class[UpSys Ever Previously Lead],H1667,SL_Class[DownCus SL Material],T1667),SL_Class[Unique ID],0),0)))),"Error: Invalid Column H, I, or T. Check spelling &amp; valid options (see dropdown)")</f>
        <v/>
      </c>
      <c r="AC1667" s="32"/>
      <c r="AD1667" s="31" t="b">
        <f t="shared" si="50"/>
        <v>0</v>
      </c>
      <c r="AE1667" s="31" t="b">
        <f t="shared" si="51"/>
        <v>0</v>
      </c>
    </row>
    <row r="1668" spans="1:31" ht="50.15" customHeight="1" x14ac:dyDescent="0.35">
      <c r="A1668" s="101">
        <v>1663</v>
      </c>
      <c r="B1668" s="53"/>
      <c r="C1668" s="41"/>
      <c r="D1668" s="54"/>
      <c r="E1668" s="53"/>
      <c r="F1668" s="41"/>
      <c r="G1668" s="41"/>
      <c r="H1668" s="53"/>
      <c r="I1668" s="55"/>
      <c r="J1668" s="41"/>
      <c r="K1668" s="41"/>
      <c r="L1668" s="56"/>
      <c r="M1668" s="41"/>
      <c r="N1668" s="41"/>
      <c r="O1668" s="41"/>
      <c r="P1668" s="41"/>
      <c r="Q1668" s="53"/>
      <c r="R1668" s="41"/>
      <c r="S1668" s="41"/>
      <c r="T1668" s="57"/>
      <c r="U1668" s="41"/>
      <c r="V1668" s="41"/>
      <c r="W1668" s="56"/>
      <c r="X1668" s="41"/>
      <c r="Y1668" s="58"/>
      <c r="Z1668" s="41"/>
      <c r="AA1668" s="41"/>
      <c r="AB1668" s="171" t="str" cm="1">
        <f t="array" ref="AB1668">IFERROR(IF(COUNTA('Detailed Inventory'!$B1668:$AA1668)=0,"",IF(AND($B1668="",$C1668=""),"Error: Missing Response in Column B or C",IF(OR($E1668="",$Q1668=""),"Error: Missing Response in Column E or Q",INDEX(SL_Class[Entire SL Classification],MATCH(SUMIFS(SL_Class[Unique ID],SL_Class[UpSys SL Material],I1668,SL_Class[UpSys Ever Previously Lead],H1668,SL_Class[DownCus SL Material],T1668),SL_Class[Unique ID],0),0)))),"Error: Invalid Column H, I, or T. Check spelling &amp; valid options (see dropdown)")</f>
        <v/>
      </c>
      <c r="AC1668" s="32"/>
      <c r="AD1668" s="31" t="b">
        <f t="shared" si="50"/>
        <v>0</v>
      </c>
      <c r="AE1668" s="31" t="b">
        <f t="shared" si="51"/>
        <v>0</v>
      </c>
    </row>
    <row r="1669" spans="1:31" ht="50.15" customHeight="1" x14ac:dyDescent="0.35">
      <c r="A1669" s="100">
        <v>1664</v>
      </c>
      <c r="B1669" s="53"/>
      <c r="C1669" s="41"/>
      <c r="D1669" s="54"/>
      <c r="E1669" s="53"/>
      <c r="F1669" s="41"/>
      <c r="G1669" s="41"/>
      <c r="H1669" s="53"/>
      <c r="I1669" s="55"/>
      <c r="J1669" s="41"/>
      <c r="K1669" s="41"/>
      <c r="L1669" s="56"/>
      <c r="M1669" s="41"/>
      <c r="N1669" s="41"/>
      <c r="O1669" s="41"/>
      <c r="P1669" s="41"/>
      <c r="Q1669" s="53"/>
      <c r="R1669" s="41"/>
      <c r="S1669" s="41"/>
      <c r="T1669" s="57"/>
      <c r="U1669" s="41"/>
      <c r="V1669" s="41"/>
      <c r="W1669" s="56"/>
      <c r="X1669" s="41"/>
      <c r="Y1669" s="58"/>
      <c r="Z1669" s="41"/>
      <c r="AA1669" s="41"/>
      <c r="AB1669" s="171" t="str" cm="1">
        <f t="array" ref="AB1669">IFERROR(IF(COUNTA('Detailed Inventory'!$B1669:$AA1669)=0,"",IF(AND($B1669="",$C1669=""),"Error: Missing Response in Column B or C",IF(OR($E1669="",$Q1669=""),"Error: Missing Response in Column E or Q",INDEX(SL_Class[Entire SL Classification],MATCH(SUMIFS(SL_Class[Unique ID],SL_Class[UpSys SL Material],I1669,SL_Class[UpSys Ever Previously Lead],H1669,SL_Class[DownCus SL Material],T1669),SL_Class[Unique ID],0),0)))),"Error: Invalid Column H, I, or T. Check spelling &amp; valid options (see dropdown)")</f>
        <v/>
      </c>
      <c r="AC1669" s="32"/>
      <c r="AD1669" s="31" t="b">
        <f t="shared" si="50"/>
        <v>0</v>
      </c>
      <c r="AE1669" s="31" t="b">
        <f t="shared" si="51"/>
        <v>0</v>
      </c>
    </row>
    <row r="1670" spans="1:31" ht="50.15" customHeight="1" x14ac:dyDescent="0.35">
      <c r="A1670" s="101">
        <v>1665</v>
      </c>
      <c r="B1670" s="53"/>
      <c r="C1670" s="41"/>
      <c r="D1670" s="54"/>
      <c r="E1670" s="53"/>
      <c r="F1670" s="41"/>
      <c r="G1670" s="41"/>
      <c r="H1670" s="53"/>
      <c r="I1670" s="55"/>
      <c r="J1670" s="41"/>
      <c r="K1670" s="41"/>
      <c r="L1670" s="56"/>
      <c r="M1670" s="41"/>
      <c r="N1670" s="41"/>
      <c r="O1670" s="41"/>
      <c r="P1670" s="41"/>
      <c r="Q1670" s="53"/>
      <c r="R1670" s="41"/>
      <c r="S1670" s="41"/>
      <c r="T1670" s="57"/>
      <c r="U1670" s="41"/>
      <c r="V1670" s="41"/>
      <c r="W1670" s="56"/>
      <c r="X1670" s="41"/>
      <c r="Y1670" s="58"/>
      <c r="Z1670" s="41"/>
      <c r="AA1670" s="41"/>
      <c r="AB1670" s="171" t="str" cm="1">
        <f t="array" ref="AB1670">IFERROR(IF(COUNTA('Detailed Inventory'!$B1670:$AA1670)=0,"",IF(AND($B1670="",$C1670=""),"Error: Missing Response in Column B or C",IF(OR($E1670="",$Q1670=""),"Error: Missing Response in Column E or Q",INDEX(SL_Class[Entire SL Classification],MATCH(SUMIFS(SL_Class[Unique ID],SL_Class[UpSys SL Material],I1670,SL_Class[UpSys Ever Previously Lead],H1670,SL_Class[DownCus SL Material],T1670),SL_Class[Unique ID],0),0)))),"Error: Invalid Column H, I, or T. Check spelling &amp; valid options (see dropdown)")</f>
        <v/>
      </c>
      <c r="AC1670" s="32"/>
      <c r="AD1670" s="31" t="b">
        <f t="shared" ref="AD1670:AD1733" si="52">COUNTIFS($B$6:$B$5005,"&lt;&gt;0",$B$6:$B$5005,"&lt;&gt;",$B$6:$B$5005,B1670)&gt;1</f>
        <v>0</v>
      </c>
      <c r="AE1670" s="31" t="b">
        <f t="shared" ref="AE1670:AE1733" si="53">COUNTIFS($C$6:$C$5005,"&lt;&gt;0",$C$6:$C$5005,"&lt;&gt;",$C$6:$C$5005,C1670)&gt;1</f>
        <v>0</v>
      </c>
    </row>
    <row r="1671" spans="1:31" ht="50.15" customHeight="1" x14ac:dyDescent="0.35">
      <c r="A1671" s="100">
        <v>1666</v>
      </c>
      <c r="B1671" s="53"/>
      <c r="C1671" s="41"/>
      <c r="D1671" s="54"/>
      <c r="E1671" s="53"/>
      <c r="F1671" s="41"/>
      <c r="G1671" s="41"/>
      <c r="H1671" s="53"/>
      <c r="I1671" s="55"/>
      <c r="J1671" s="41"/>
      <c r="K1671" s="41"/>
      <c r="L1671" s="56"/>
      <c r="M1671" s="41"/>
      <c r="N1671" s="41"/>
      <c r="O1671" s="41"/>
      <c r="P1671" s="41"/>
      <c r="Q1671" s="53"/>
      <c r="R1671" s="41"/>
      <c r="S1671" s="41"/>
      <c r="T1671" s="57"/>
      <c r="U1671" s="41"/>
      <c r="V1671" s="41"/>
      <c r="W1671" s="56"/>
      <c r="X1671" s="41"/>
      <c r="Y1671" s="58"/>
      <c r="Z1671" s="41"/>
      <c r="AA1671" s="41"/>
      <c r="AB1671" s="171" t="str" cm="1">
        <f t="array" ref="AB1671">IFERROR(IF(COUNTA('Detailed Inventory'!$B1671:$AA1671)=0,"",IF(AND($B1671="",$C1671=""),"Error: Missing Response in Column B or C",IF(OR($E1671="",$Q1671=""),"Error: Missing Response in Column E or Q",INDEX(SL_Class[Entire SL Classification],MATCH(SUMIFS(SL_Class[Unique ID],SL_Class[UpSys SL Material],I1671,SL_Class[UpSys Ever Previously Lead],H1671,SL_Class[DownCus SL Material],T1671),SL_Class[Unique ID],0),0)))),"Error: Invalid Column H, I, or T. Check spelling &amp; valid options (see dropdown)")</f>
        <v/>
      </c>
      <c r="AC1671" s="32"/>
      <c r="AD1671" s="31" t="b">
        <f t="shared" si="52"/>
        <v>0</v>
      </c>
      <c r="AE1671" s="31" t="b">
        <f t="shared" si="53"/>
        <v>0</v>
      </c>
    </row>
    <row r="1672" spans="1:31" ht="50.15" customHeight="1" x14ac:dyDescent="0.35">
      <c r="A1672" s="101">
        <v>1667</v>
      </c>
      <c r="B1672" s="53"/>
      <c r="C1672" s="41"/>
      <c r="D1672" s="54"/>
      <c r="E1672" s="53"/>
      <c r="F1672" s="41"/>
      <c r="G1672" s="41"/>
      <c r="H1672" s="53"/>
      <c r="I1672" s="55"/>
      <c r="J1672" s="41"/>
      <c r="K1672" s="41"/>
      <c r="L1672" s="56"/>
      <c r="M1672" s="41"/>
      <c r="N1672" s="41"/>
      <c r="O1672" s="41"/>
      <c r="P1672" s="41"/>
      <c r="Q1672" s="53"/>
      <c r="R1672" s="41"/>
      <c r="S1672" s="41"/>
      <c r="T1672" s="57"/>
      <c r="U1672" s="41"/>
      <c r="V1672" s="41"/>
      <c r="W1672" s="56"/>
      <c r="X1672" s="41"/>
      <c r="Y1672" s="58"/>
      <c r="Z1672" s="41"/>
      <c r="AA1672" s="41"/>
      <c r="AB1672" s="171" t="str" cm="1">
        <f t="array" ref="AB1672">IFERROR(IF(COUNTA('Detailed Inventory'!$B1672:$AA1672)=0,"",IF(AND($B1672="",$C1672=""),"Error: Missing Response in Column B or C",IF(OR($E1672="",$Q1672=""),"Error: Missing Response in Column E or Q",INDEX(SL_Class[Entire SL Classification],MATCH(SUMIFS(SL_Class[Unique ID],SL_Class[UpSys SL Material],I1672,SL_Class[UpSys Ever Previously Lead],H1672,SL_Class[DownCus SL Material],T1672),SL_Class[Unique ID],0),0)))),"Error: Invalid Column H, I, or T. Check spelling &amp; valid options (see dropdown)")</f>
        <v/>
      </c>
      <c r="AC1672" s="32"/>
      <c r="AD1672" s="31" t="b">
        <f t="shared" si="52"/>
        <v>0</v>
      </c>
      <c r="AE1672" s="31" t="b">
        <f t="shared" si="53"/>
        <v>0</v>
      </c>
    </row>
    <row r="1673" spans="1:31" ht="50.15" customHeight="1" x14ac:dyDescent="0.35">
      <c r="A1673" s="100">
        <v>1668</v>
      </c>
      <c r="B1673" s="53"/>
      <c r="C1673" s="41"/>
      <c r="D1673" s="54"/>
      <c r="E1673" s="53"/>
      <c r="F1673" s="41"/>
      <c r="G1673" s="41"/>
      <c r="H1673" s="53"/>
      <c r="I1673" s="55"/>
      <c r="J1673" s="41"/>
      <c r="K1673" s="41"/>
      <c r="L1673" s="56"/>
      <c r="M1673" s="41"/>
      <c r="N1673" s="41"/>
      <c r="O1673" s="41"/>
      <c r="P1673" s="41"/>
      <c r="Q1673" s="53"/>
      <c r="R1673" s="41"/>
      <c r="S1673" s="41"/>
      <c r="T1673" s="57"/>
      <c r="U1673" s="41"/>
      <c r="V1673" s="41"/>
      <c r="W1673" s="56"/>
      <c r="X1673" s="41"/>
      <c r="Y1673" s="58"/>
      <c r="Z1673" s="41"/>
      <c r="AA1673" s="41"/>
      <c r="AB1673" s="171" t="str" cm="1">
        <f t="array" ref="AB1673">IFERROR(IF(COUNTA('Detailed Inventory'!$B1673:$AA1673)=0,"",IF(AND($B1673="",$C1673=""),"Error: Missing Response in Column B or C",IF(OR($E1673="",$Q1673=""),"Error: Missing Response in Column E or Q",INDEX(SL_Class[Entire SL Classification],MATCH(SUMIFS(SL_Class[Unique ID],SL_Class[UpSys SL Material],I1673,SL_Class[UpSys Ever Previously Lead],H1673,SL_Class[DownCus SL Material],T1673),SL_Class[Unique ID],0),0)))),"Error: Invalid Column H, I, or T. Check spelling &amp; valid options (see dropdown)")</f>
        <v/>
      </c>
      <c r="AC1673" s="32"/>
      <c r="AD1673" s="31" t="b">
        <f t="shared" si="52"/>
        <v>0</v>
      </c>
      <c r="AE1673" s="31" t="b">
        <f t="shared" si="53"/>
        <v>0</v>
      </c>
    </row>
    <row r="1674" spans="1:31" ht="50.15" customHeight="1" x14ac:dyDescent="0.35">
      <c r="A1674" s="101">
        <v>1669</v>
      </c>
      <c r="B1674" s="53"/>
      <c r="C1674" s="41"/>
      <c r="D1674" s="54"/>
      <c r="E1674" s="53"/>
      <c r="F1674" s="41"/>
      <c r="G1674" s="41"/>
      <c r="H1674" s="53"/>
      <c r="I1674" s="55"/>
      <c r="J1674" s="41"/>
      <c r="K1674" s="41"/>
      <c r="L1674" s="56"/>
      <c r="M1674" s="41"/>
      <c r="N1674" s="41"/>
      <c r="O1674" s="41"/>
      <c r="P1674" s="41"/>
      <c r="Q1674" s="53"/>
      <c r="R1674" s="41"/>
      <c r="S1674" s="41"/>
      <c r="T1674" s="57"/>
      <c r="U1674" s="41"/>
      <c r="V1674" s="41"/>
      <c r="W1674" s="56"/>
      <c r="X1674" s="41"/>
      <c r="Y1674" s="58"/>
      <c r="Z1674" s="41"/>
      <c r="AA1674" s="41"/>
      <c r="AB1674" s="171" t="str" cm="1">
        <f t="array" ref="AB1674">IFERROR(IF(COUNTA('Detailed Inventory'!$B1674:$AA1674)=0,"",IF(AND($B1674="",$C1674=""),"Error: Missing Response in Column B or C",IF(OR($E1674="",$Q1674=""),"Error: Missing Response in Column E or Q",INDEX(SL_Class[Entire SL Classification],MATCH(SUMIFS(SL_Class[Unique ID],SL_Class[UpSys SL Material],I1674,SL_Class[UpSys Ever Previously Lead],H1674,SL_Class[DownCus SL Material],T1674),SL_Class[Unique ID],0),0)))),"Error: Invalid Column H, I, or T. Check spelling &amp; valid options (see dropdown)")</f>
        <v/>
      </c>
      <c r="AC1674" s="32"/>
      <c r="AD1674" s="31" t="b">
        <f t="shared" si="52"/>
        <v>0</v>
      </c>
      <c r="AE1674" s="31" t="b">
        <f t="shared" si="53"/>
        <v>0</v>
      </c>
    </row>
    <row r="1675" spans="1:31" ht="50.15" customHeight="1" x14ac:dyDescent="0.35">
      <c r="A1675" s="100">
        <v>1670</v>
      </c>
      <c r="B1675" s="53"/>
      <c r="C1675" s="41"/>
      <c r="D1675" s="54"/>
      <c r="E1675" s="53"/>
      <c r="F1675" s="41"/>
      <c r="G1675" s="41"/>
      <c r="H1675" s="53"/>
      <c r="I1675" s="55"/>
      <c r="J1675" s="41"/>
      <c r="K1675" s="41"/>
      <c r="L1675" s="56"/>
      <c r="M1675" s="41"/>
      <c r="N1675" s="41"/>
      <c r="O1675" s="41"/>
      <c r="P1675" s="41"/>
      <c r="Q1675" s="53"/>
      <c r="R1675" s="41"/>
      <c r="S1675" s="41"/>
      <c r="T1675" s="57"/>
      <c r="U1675" s="41"/>
      <c r="V1675" s="41"/>
      <c r="W1675" s="56"/>
      <c r="X1675" s="41"/>
      <c r="Y1675" s="58"/>
      <c r="Z1675" s="41"/>
      <c r="AA1675" s="41"/>
      <c r="AB1675" s="171" t="str" cm="1">
        <f t="array" ref="AB1675">IFERROR(IF(COUNTA('Detailed Inventory'!$B1675:$AA1675)=0,"",IF(AND($B1675="",$C1675=""),"Error: Missing Response in Column B or C",IF(OR($E1675="",$Q1675=""),"Error: Missing Response in Column E or Q",INDEX(SL_Class[Entire SL Classification],MATCH(SUMIFS(SL_Class[Unique ID],SL_Class[UpSys SL Material],I1675,SL_Class[UpSys Ever Previously Lead],H1675,SL_Class[DownCus SL Material],T1675),SL_Class[Unique ID],0),0)))),"Error: Invalid Column H, I, or T. Check spelling &amp; valid options (see dropdown)")</f>
        <v/>
      </c>
      <c r="AC1675" s="32"/>
      <c r="AD1675" s="31" t="b">
        <f t="shared" si="52"/>
        <v>0</v>
      </c>
      <c r="AE1675" s="31" t="b">
        <f t="shared" si="53"/>
        <v>0</v>
      </c>
    </row>
    <row r="1676" spans="1:31" ht="50.15" customHeight="1" x14ac:dyDescent="0.35">
      <c r="A1676" s="101">
        <v>1671</v>
      </c>
      <c r="B1676" s="53"/>
      <c r="C1676" s="41"/>
      <c r="D1676" s="54"/>
      <c r="E1676" s="53"/>
      <c r="F1676" s="41"/>
      <c r="G1676" s="41"/>
      <c r="H1676" s="53"/>
      <c r="I1676" s="55"/>
      <c r="J1676" s="41"/>
      <c r="K1676" s="41"/>
      <c r="L1676" s="56"/>
      <c r="M1676" s="41"/>
      <c r="N1676" s="41"/>
      <c r="O1676" s="41"/>
      <c r="P1676" s="41"/>
      <c r="Q1676" s="53"/>
      <c r="R1676" s="41"/>
      <c r="S1676" s="41"/>
      <c r="T1676" s="57"/>
      <c r="U1676" s="41"/>
      <c r="V1676" s="41"/>
      <c r="W1676" s="56"/>
      <c r="X1676" s="41"/>
      <c r="Y1676" s="58"/>
      <c r="Z1676" s="41"/>
      <c r="AA1676" s="41"/>
      <c r="AB1676" s="171" t="str" cm="1">
        <f t="array" ref="AB1676">IFERROR(IF(COUNTA('Detailed Inventory'!$B1676:$AA1676)=0,"",IF(AND($B1676="",$C1676=""),"Error: Missing Response in Column B or C",IF(OR($E1676="",$Q1676=""),"Error: Missing Response in Column E or Q",INDEX(SL_Class[Entire SL Classification],MATCH(SUMIFS(SL_Class[Unique ID],SL_Class[UpSys SL Material],I1676,SL_Class[UpSys Ever Previously Lead],H1676,SL_Class[DownCus SL Material],T1676),SL_Class[Unique ID],0),0)))),"Error: Invalid Column H, I, or T. Check spelling &amp; valid options (see dropdown)")</f>
        <v/>
      </c>
      <c r="AC1676" s="32"/>
      <c r="AD1676" s="31" t="b">
        <f t="shared" si="52"/>
        <v>0</v>
      </c>
      <c r="AE1676" s="31" t="b">
        <f t="shared" si="53"/>
        <v>0</v>
      </c>
    </row>
    <row r="1677" spans="1:31" ht="50.15" customHeight="1" x14ac:dyDescent="0.35">
      <c r="A1677" s="100">
        <v>1672</v>
      </c>
      <c r="B1677" s="53"/>
      <c r="C1677" s="41"/>
      <c r="D1677" s="54"/>
      <c r="E1677" s="53"/>
      <c r="F1677" s="41"/>
      <c r="G1677" s="41"/>
      <c r="H1677" s="53"/>
      <c r="I1677" s="55"/>
      <c r="J1677" s="41"/>
      <c r="K1677" s="41"/>
      <c r="L1677" s="56"/>
      <c r="M1677" s="41"/>
      <c r="N1677" s="41"/>
      <c r="O1677" s="41"/>
      <c r="P1677" s="41"/>
      <c r="Q1677" s="53"/>
      <c r="R1677" s="41"/>
      <c r="S1677" s="41"/>
      <c r="T1677" s="57"/>
      <c r="U1677" s="41"/>
      <c r="V1677" s="41"/>
      <c r="W1677" s="56"/>
      <c r="X1677" s="41"/>
      <c r="Y1677" s="58"/>
      <c r="Z1677" s="41"/>
      <c r="AA1677" s="41"/>
      <c r="AB1677" s="171" t="str" cm="1">
        <f t="array" ref="AB1677">IFERROR(IF(COUNTA('Detailed Inventory'!$B1677:$AA1677)=0,"",IF(AND($B1677="",$C1677=""),"Error: Missing Response in Column B or C",IF(OR($E1677="",$Q1677=""),"Error: Missing Response in Column E or Q",INDEX(SL_Class[Entire SL Classification],MATCH(SUMIFS(SL_Class[Unique ID],SL_Class[UpSys SL Material],I1677,SL_Class[UpSys Ever Previously Lead],H1677,SL_Class[DownCus SL Material],T1677),SL_Class[Unique ID],0),0)))),"Error: Invalid Column H, I, or T. Check spelling &amp; valid options (see dropdown)")</f>
        <v/>
      </c>
      <c r="AC1677" s="32"/>
      <c r="AD1677" s="31" t="b">
        <f t="shared" si="52"/>
        <v>0</v>
      </c>
      <c r="AE1677" s="31" t="b">
        <f t="shared" si="53"/>
        <v>0</v>
      </c>
    </row>
    <row r="1678" spans="1:31" ht="50.15" customHeight="1" x14ac:dyDescent="0.35">
      <c r="A1678" s="101">
        <v>1673</v>
      </c>
      <c r="B1678" s="53"/>
      <c r="C1678" s="41"/>
      <c r="D1678" s="54"/>
      <c r="E1678" s="53"/>
      <c r="F1678" s="41"/>
      <c r="G1678" s="41"/>
      <c r="H1678" s="53"/>
      <c r="I1678" s="55"/>
      <c r="J1678" s="41"/>
      <c r="K1678" s="41"/>
      <c r="L1678" s="56"/>
      <c r="M1678" s="41"/>
      <c r="N1678" s="41"/>
      <c r="O1678" s="41"/>
      <c r="P1678" s="41"/>
      <c r="Q1678" s="53"/>
      <c r="R1678" s="41"/>
      <c r="S1678" s="41"/>
      <c r="T1678" s="57"/>
      <c r="U1678" s="41"/>
      <c r="V1678" s="41"/>
      <c r="W1678" s="56"/>
      <c r="X1678" s="41"/>
      <c r="Y1678" s="58"/>
      <c r="Z1678" s="41"/>
      <c r="AA1678" s="41"/>
      <c r="AB1678" s="171" t="str" cm="1">
        <f t="array" ref="AB1678">IFERROR(IF(COUNTA('Detailed Inventory'!$B1678:$AA1678)=0,"",IF(AND($B1678="",$C1678=""),"Error: Missing Response in Column B or C",IF(OR($E1678="",$Q1678=""),"Error: Missing Response in Column E or Q",INDEX(SL_Class[Entire SL Classification],MATCH(SUMIFS(SL_Class[Unique ID],SL_Class[UpSys SL Material],I1678,SL_Class[UpSys Ever Previously Lead],H1678,SL_Class[DownCus SL Material],T1678),SL_Class[Unique ID],0),0)))),"Error: Invalid Column H, I, or T. Check spelling &amp; valid options (see dropdown)")</f>
        <v/>
      </c>
      <c r="AC1678" s="32"/>
      <c r="AD1678" s="31" t="b">
        <f t="shared" si="52"/>
        <v>0</v>
      </c>
      <c r="AE1678" s="31" t="b">
        <f t="shared" si="53"/>
        <v>0</v>
      </c>
    </row>
    <row r="1679" spans="1:31" ht="50.15" customHeight="1" x14ac:dyDescent="0.35">
      <c r="A1679" s="100">
        <v>1674</v>
      </c>
      <c r="B1679" s="53"/>
      <c r="C1679" s="41"/>
      <c r="D1679" s="54"/>
      <c r="E1679" s="53"/>
      <c r="F1679" s="41"/>
      <c r="G1679" s="41"/>
      <c r="H1679" s="53"/>
      <c r="I1679" s="55"/>
      <c r="J1679" s="41"/>
      <c r="K1679" s="41"/>
      <c r="L1679" s="56"/>
      <c r="M1679" s="41"/>
      <c r="N1679" s="41"/>
      <c r="O1679" s="41"/>
      <c r="P1679" s="41"/>
      <c r="Q1679" s="53"/>
      <c r="R1679" s="41"/>
      <c r="S1679" s="41"/>
      <c r="T1679" s="57"/>
      <c r="U1679" s="41"/>
      <c r="V1679" s="41"/>
      <c r="W1679" s="56"/>
      <c r="X1679" s="41"/>
      <c r="Y1679" s="58"/>
      <c r="Z1679" s="41"/>
      <c r="AA1679" s="41"/>
      <c r="AB1679" s="171" t="str" cm="1">
        <f t="array" ref="AB1679">IFERROR(IF(COUNTA('Detailed Inventory'!$B1679:$AA1679)=0,"",IF(AND($B1679="",$C1679=""),"Error: Missing Response in Column B or C",IF(OR($E1679="",$Q1679=""),"Error: Missing Response in Column E or Q",INDEX(SL_Class[Entire SL Classification],MATCH(SUMIFS(SL_Class[Unique ID],SL_Class[UpSys SL Material],I1679,SL_Class[UpSys Ever Previously Lead],H1679,SL_Class[DownCus SL Material],T1679),SL_Class[Unique ID],0),0)))),"Error: Invalid Column H, I, or T. Check spelling &amp; valid options (see dropdown)")</f>
        <v/>
      </c>
      <c r="AC1679" s="32"/>
      <c r="AD1679" s="31" t="b">
        <f t="shared" si="52"/>
        <v>0</v>
      </c>
      <c r="AE1679" s="31" t="b">
        <f t="shared" si="53"/>
        <v>0</v>
      </c>
    </row>
    <row r="1680" spans="1:31" ht="50.15" customHeight="1" x14ac:dyDescent="0.35">
      <c r="A1680" s="101">
        <v>1675</v>
      </c>
      <c r="B1680" s="53"/>
      <c r="C1680" s="41"/>
      <c r="D1680" s="54"/>
      <c r="E1680" s="53"/>
      <c r="F1680" s="41"/>
      <c r="G1680" s="41"/>
      <c r="H1680" s="53"/>
      <c r="I1680" s="55"/>
      <c r="J1680" s="41"/>
      <c r="K1680" s="41"/>
      <c r="L1680" s="56"/>
      <c r="M1680" s="41"/>
      <c r="N1680" s="41"/>
      <c r="O1680" s="41"/>
      <c r="P1680" s="41"/>
      <c r="Q1680" s="53"/>
      <c r="R1680" s="41"/>
      <c r="S1680" s="41"/>
      <c r="T1680" s="57"/>
      <c r="U1680" s="41"/>
      <c r="V1680" s="41"/>
      <c r="W1680" s="56"/>
      <c r="X1680" s="41"/>
      <c r="Y1680" s="58"/>
      <c r="Z1680" s="41"/>
      <c r="AA1680" s="41"/>
      <c r="AB1680" s="171" t="str" cm="1">
        <f t="array" ref="AB1680">IFERROR(IF(COUNTA('Detailed Inventory'!$B1680:$AA1680)=0,"",IF(AND($B1680="",$C1680=""),"Error: Missing Response in Column B or C",IF(OR($E1680="",$Q1680=""),"Error: Missing Response in Column E or Q",INDEX(SL_Class[Entire SL Classification],MATCH(SUMIFS(SL_Class[Unique ID],SL_Class[UpSys SL Material],I1680,SL_Class[UpSys Ever Previously Lead],H1680,SL_Class[DownCus SL Material],T1680),SL_Class[Unique ID],0),0)))),"Error: Invalid Column H, I, or T. Check spelling &amp; valid options (see dropdown)")</f>
        <v/>
      </c>
      <c r="AC1680" s="32"/>
      <c r="AD1680" s="31" t="b">
        <f t="shared" si="52"/>
        <v>0</v>
      </c>
      <c r="AE1680" s="31" t="b">
        <f t="shared" si="53"/>
        <v>0</v>
      </c>
    </row>
    <row r="1681" spans="1:31" ht="50.15" customHeight="1" x14ac:dyDescent="0.35">
      <c r="A1681" s="100">
        <v>1676</v>
      </c>
      <c r="B1681" s="53"/>
      <c r="C1681" s="41"/>
      <c r="D1681" s="54"/>
      <c r="E1681" s="53"/>
      <c r="F1681" s="41"/>
      <c r="G1681" s="41"/>
      <c r="H1681" s="53"/>
      <c r="I1681" s="55"/>
      <c r="J1681" s="41"/>
      <c r="K1681" s="41"/>
      <c r="L1681" s="56"/>
      <c r="M1681" s="41"/>
      <c r="N1681" s="41"/>
      <c r="O1681" s="41"/>
      <c r="P1681" s="41"/>
      <c r="Q1681" s="53"/>
      <c r="R1681" s="41"/>
      <c r="S1681" s="41"/>
      <c r="T1681" s="57"/>
      <c r="U1681" s="41"/>
      <c r="V1681" s="41"/>
      <c r="W1681" s="56"/>
      <c r="X1681" s="41"/>
      <c r="Y1681" s="58"/>
      <c r="Z1681" s="41"/>
      <c r="AA1681" s="41"/>
      <c r="AB1681" s="171" t="str" cm="1">
        <f t="array" ref="AB1681">IFERROR(IF(COUNTA('Detailed Inventory'!$B1681:$AA1681)=0,"",IF(AND($B1681="",$C1681=""),"Error: Missing Response in Column B or C",IF(OR($E1681="",$Q1681=""),"Error: Missing Response in Column E or Q",INDEX(SL_Class[Entire SL Classification],MATCH(SUMIFS(SL_Class[Unique ID],SL_Class[UpSys SL Material],I1681,SL_Class[UpSys Ever Previously Lead],H1681,SL_Class[DownCus SL Material],T1681),SL_Class[Unique ID],0),0)))),"Error: Invalid Column H, I, or T. Check spelling &amp; valid options (see dropdown)")</f>
        <v/>
      </c>
      <c r="AC1681" s="32"/>
      <c r="AD1681" s="31" t="b">
        <f t="shared" si="52"/>
        <v>0</v>
      </c>
      <c r="AE1681" s="31" t="b">
        <f t="shared" si="53"/>
        <v>0</v>
      </c>
    </row>
    <row r="1682" spans="1:31" ht="50.15" customHeight="1" x14ac:dyDescent="0.35">
      <c r="A1682" s="101">
        <v>1677</v>
      </c>
      <c r="B1682" s="53"/>
      <c r="C1682" s="41"/>
      <c r="D1682" s="54"/>
      <c r="E1682" s="53"/>
      <c r="F1682" s="41"/>
      <c r="G1682" s="41"/>
      <c r="H1682" s="53"/>
      <c r="I1682" s="55"/>
      <c r="J1682" s="41"/>
      <c r="K1682" s="41"/>
      <c r="L1682" s="56"/>
      <c r="M1682" s="41"/>
      <c r="N1682" s="41"/>
      <c r="O1682" s="41"/>
      <c r="P1682" s="41"/>
      <c r="Q1682" s="53"/>
      <c r="R1682" s="41"/>
      <c r="S1682" s="41"/>
      <c r="T1682" s="57"/>
      <c r="U1682" s="41"/>
      <c r="V1682" s="41"/>
      <c r="W1682" s="56"/>
      <c r="X1682" s="41"/>
      <c r="Y1682" s="58"/>
      <c r="Z1682" s="41"/>
      <c r="AA1682" s="41"/>
      <c r="AB1682" s="171" t="str" cm="1">
        <f t="array" ref="AB1682">IFERROR(IF(COUNTA('Detailed Inventory'!$B1682:$AA1682)=0,"",IF(AND($B1682="",$C1682=""),"Error: Missing Response in Column B or C",IF(OR($E1682="",$Q1682=""),"Error: Missing Response in Column E or Q",INDEX(SL_Class[Entire SL Classification],MATCH(SUMIFS(SL_Class[Unique ID],SL_Class[UpSys SL Material],I1682,SL_Class[UpSys Ever Previously Lead],H1682,SL_Class[DownCus SL Material],T1682),SL_Class[Unique ID],0),0)))),"Error: Invalid Column H, I, or T. Check spelling &amp; valid options (see dropdown)")</f>
        <v/>
      </c>
      <c r="AC1682" s="32"/>
      <c r="AD1682" s="31" t="b">
        <f t="shared" si="52"/>
        <v>0</v>
      </c>
      <c r="AE1682" s="31" t="b">
        <f t="shared" si="53"/>
        <v>0</v>
      </c>
    </row>
    <row r="1683" spans="1:31" ht="50.15" customHeight="1" x14ac:dyDescent="0.35">
      <c r="A1683" s="100">
        <v>1678</v>
      </c>
      <c r="B1683" s="53"/>
      <c r="C1683" s="41"/>
      <c r="D1683" s="54"/>
      <c r="E1683" s="53"/>
      <c r="F1683" s="41"/>
      <c r="G1683" s="41"/>
      <c r="H1683" s="53"/>
      <c r="I1683" s="55"/>
      <c r="J1683" s="41"/>
      <c r="K1683" s="41"/>
      <c r="L1683" s="56"/>
      <c r="M1683" s="41"/>
      <c r="N1683" s="41"/>
      <c r="O1683" s="41"/>
      <c r="P1683" s="41"/>
      <c r="Q1683" s="53"/>
      <c r="R1683" s="41"/>
      <c r="S1683" s="41"/>
      <c r="T1683" s="57"/>
      <c r="U1683" s="41"/>
      <c r="V1683" s="41"/>
      <c r="W1683" s="56"/>
      <c r="X1683" s="41"/>
      <c r="Y1683" s="58"/>
      <c r="Z1683" s="41"/>
      <c r="AA1683" s="41"/>
      <c r="AB1683" s="171" t="str" cm="1">
        <f t="array" ref="AB1683">IFERROR(IF(COUNTA('Detailed Inventory'!$B1683:$AA1683)=0,"",IF(AND($B1683="",$C1683=""),"Error: Missing Response in Column B or C",IF(OR($E1683="",$Q1683=""),"Error: Missing Response in Column E or Q",INDEX(SL_Class[Entire SL Classification],MATCH(SUMIFS(SL_Class[Unique ID],SL_Class[UpSys SL Material],I1683,SL_Class[UpSys Ever Previously Lead],H1683,SL_Class[DownCus SL Material],T1683),SL_Class[Unique ID],0),0)))),"Error: Invalid Column H, I, or T. Check spelling &amp; valid options (see dropdown)")</f>
        <v/>
      </c>
      <c r="AC1683" s="32"/>
      <c r="AD1683" s="31" t="b">
        <f t="shared" si="52"/>
        <v>0</v>
      </c>
      <c r="AE1683" s="31" t="b">
        <f t="shared" si="53"/>
        <v>0</v>
      </c>
    </row>
    <row r="1684" spans="1:31" ht="50.15" customHeight="1" x14ac:dyDescent="0.35">
      <c r="A1684" s="101">
        <v>1679</v>
      </c>
      <c r="B1684" s="53"/>
      <c r="C1684" s="41"/>
      <c r="D1684" s="54"/>
      <c r="E1684" s="53"/>
      <c r="F1684" s="41"/>
      <c r="G1684" s="41"/>
      <c r="H1684" s="53"/>
      <c r="I1684" s="55"/>
      <c r="J1684" s="41"/>
      <c r="K1684" s="41"/>
      <c r="L1684" s="56"/>
      <c r="M1684" s="41"/>
      <c r="N1684" s="41"/>
      <c r="O1684" s="41"/>
      <c r="P1684" s="41"/>
      <c r="Q1684" s="53"/>
      <c r="R1684" s="41"/>
      <c r="S1684" s="41"/>
      <c r="T1684" s="57"/>
      <c r="U1684" s="41"/>
      <c r="V1684" s="41"/>
      <c r="W1684" s="56"/>
      <c r="X1684" s="41"/>
      <c r="Y1684" s="58"/>
      <c r="Z1684" s="41"/>
      <c r="AA1684" s="41"/>
      <c r="AB1684" s="171" t="str" cm="1">
        <f t="array" ref="AB1684">IFERROR(IF(COUNTA('Detailed Inventory'!$B1684:$AA1684)=0,"",IF(AND($B1684="",$C1684=""),"Error: Missing Response in Column B or C",IF(OR($E1684="",$Q1684=""),"Error: Missing Response in Column E or Q",INDEX(SL_Class[Entire SL Classification],MATCH(SUMIFS(SL_Class[Unique ID],SL_Class[UpSys SL Material],I1684,SL_Class[UpSys Ever Previously Lead],H1684,SL_Class[DownCus SL Material],T1684),SL_Class[Unique ID],0),0)))),"Error: Invalid Column H, I, or T. Check spelling &amp; valid options (see dropdown)")</f>
        <v/>
      </c>
      <c r="AC1684" s="32"/>
      <c r="AD1684" s="31" t="b">
        <f t="shared" si="52"/>
        <v>0</v>
      </c>
      <c r="AE1684" s="31" t="b">
        <f t="shared" si="53"/>
        <v>0</v>
      </c>
    </row>
    <row r="1685" spans="1:31" ht="50.15" customHeight="1" x14ac:dyDescent="0.35">
      <c r="A1685" s="100">
        <v>1680</v>
      </c>
      <c r="B1685" s="53"/>
      <c r="C1685" s="41"/>
      <c r="D1685" s="54"/>
      <c r="E1685" s="53"/>
      <c r="F1685" s="41"/>
      <c r="G1685" s="41"/>
      <c r="H1685" s="53"/>
      <c r="I1685" s="55"/>
      <c r="J1685" s="41"/>
      <c r="K1685" s="41"/>
      <c r="L1685" s="56"/>
      <c r="M1685" s="41"/>
      <c r="N1685" s="41"/>
      <c r="O1685" s="41"/>
      <c r="P1685" s="41"/>
      <c r="Q1685" s="53"/>
      <c r="R1685" s="41"/>
      <c r="S1685" s="41"/>
      <c r="T1685" s="57"/>
      <c r="U1685" s="41"/>
      <c r="V1685" s="41"/>
      <c r="W1685" s="56"/>
      <c r="X1685" s="41"/>
      <c r="Y1685" s="58"/>
      <c r="Z1685" s="41"/>
      <c r="AA1685" s="41"/>
      <c r="AB1685" s="171" t="str" cm="1">
        <f t="array" ref="AB1685">IFERROR(IF(COUNTA('Detailed Inventory'!$B1685:$AA1685)=0,"",IF(AND($B1685="",$C1685=""),"Error: Missing Response in Column B or C",IF(OR($E1685="",$Q1685=""),"Error: Missing Response in Column E or Q",INDEX(SL_Class[Entire SL Classification],MATCH(SUMIFS(SL_Class[Unique ID],SL_Class[UpSys SL Material],I1685,SL_Class[UpSys Ever Previously Lead],H1685,SL_Class[DownCus SL Material],T1685),SL_Class[Unique ID],0),0)))),"Error: Invalid Column H, I, or T. Check spelling &amp; valid options (see dropdown)")</f>
        <v/>
      </c>
      <c r="AC1685" s="32"/>
      <c r="AD1685" s="31" t="b">
        <f t="shared" si="52"/>
        <v>0</v>
      </c>
      <c r="AE1685" s="31" t="b">
        <f t="shared" si="53"/>
        <v>0</v>
      </c>
    </row>
    <row r="1686" spans="1:31" ht="50.15" customHeight="1" x14ac:dyDescent="0.35">
      <c r="A1686" s="101">
        <v>1681</v>
      </c>
      <c r="B1686" s="53"/>
      <c r="C1686" s="41"/>
      <c r="D1686" s="54"/>
      <c r="E1686" s="53"/>
      <c r="F1686" s="41"/>
      <c r="G1686" s="41"/>
      <c r="H1686" s="53"/>
      <c r="I1686" s="55"/>
      <c r="J1686" s="41"/>
      <c r="K1686" s="41"/>
      <c r="L1686" s="56"/>
      <c r="M1686" s="41"/>
      <c r="N1686" s="41"/>
      <c r="O1686" s="41"/>
      <c r="P1686" s="41"/>
      <c r="Q1686" s="53"/>
      <c r="R1686" s="41"/>
      <c r="S1686" s="41"/>
      <c r="T1686" s="57"/>
      <c r="U1686" s="41"/>
      <c r="V1686" s="41"/>
      <c r="W1686" s="56"/>
      <c r="X1686" s="41"/>
      <c r="Y1686" s="58"/>
      <c r="Z1686" s="41"/>
      <c r="AA1686" s="41"/>
      <c r="AB1686" s="171" t="str" cm="1">
        <f t="array" ref="AB1686">IFERROR(IF(COUNTA('Detailed Inventory'!$B1686:$AA1686)=0,"",IF(AND($B1686="",$C1686=""),"Error: Missing Response in Column B or C",IF(OR($E1686="",$Q1686=""),"Error: Missing Response in Column E or Q",INDEX(SL_Class[Entire SL Classification],MATCH(SUMIFS(SL_Class[Unique ID],SL_Class[UpSys SL Material],I1686,SL_Class[UpSys Ever Previously Lead],H1686,SL_Class[DownCus SL Material],T1686),SL_Class[Unique ID],0),0)))),"Error: Invalid Column H, I, or T. Check spelling &amp; valid options (see dropdown)")</f>
        <v/>
      </c>
      <c r="AC1686" s="32"/>
      <c r="AD1686" s="31" t="b">
        <f t="shared" si="52"/>
        <v>0</v>
      </c>
      <c r="AE1686" s="31" t="b">
        <f t="shared" si="53"/>
        <v>0</v>
      </c>
    </row>
    <row r="1687" spans="1:31" ht="50.15" customHeight="1" x14ac:dyDescent="0.35">
      <c r="A1687" s="100">
        <v>1682</v>
      </c>
      <c r="B1687" s="53"/>
      <c r="C1687" s="41"/>
      <c r="D1687" s="54"/>
      <c r="E1687" s="53"/>
      <c r="F1687" s="41"/>
      <c r="G1687" s="41"/>
      <c r="H1687" s="53"/>
      <c r="I1687" s="55"/>
      <c r="J1687" s="41"/>
      <c r="K1687" s="41"/>
      <c r="L1687" s="56"/>
      <c r="M1687" s="41"/>
      <c r="N1687" s="41"/>
      <c r="O1687" s="41"/>
      <c r="P1687" s="41"/>
      <c r="Q1687" s="53"/>
      <c r="R1687" s="41"/>
      <c r="S1687" s="41"/>
      <c r="T1687" s="57"/>
      <c r="U1687" s="41"/>
      <c r="V1687" s="41"/>
      <c r="W1687" s="56"/>
      <c r="X1687" s="41"/>
      <c r="Y1687" s="58"/>
      <c r="Z1687" s="41"/>
      <c r="AA1687" s="41"/>
      <c r="AB1687" s="171" t="str" cm="1">
        <f t="array" ref="AB1687">IFERROR(IF(COUNTA('Detailed Inventory'!$B1687:$AA1687)=0,"",IF(AND($B1687="",$C1687=""),"Error: Missing Response in Column B or C",IF(OR($E1687="",$Q1687=""),"Error: Missing Response in Column E or Q",INDEX(SL_Class[Entire SL Classification],MATCH(SUMIFS(SL_Class[Unique ID],SL_Class[UpSys SL Material],I1687,SL_Class[UpSys Ever Previously Lead],H1687,SL_Class[DownCus SL Material],T1687),SL_Class[Unique ID],0),0)))),"Error: Invalid Column H, I, or T. Check spelling &amp; valid options (see dropdown)")</f>
        <v/>
      </c>
      <c r="AC1687" s="32"/>
      <c r="AD1687" s="31" t="b">
        <f t="shared" si="52"/>
        <v>0</v>
      </c>
      <c r="AE1687" s="31" t="b">
        <f t="shared" si="53"/>
        <v>0</v>
      </c>
    </row>
    <row r="1688" spans="1:31" ht="50.15" customHeight="1" x14ac:dyDescent="0.35">
      <c r="A1688" s="101">
        <v>1683</v>
      </c>
      <c r="B1688" s="53"/>
      <c r="C1688" s="41"/>
      <c r="D1688" s="54"/>
      <c r="E1688" s="53"/>
      <c r="F1688" s="41"/>
      <c r="G1688" s="41"/>
      <c r="H1688" s="53"/>
      <c r="I1688" s="55"/>
      <c r="J1688" s="41"/>
      <c r="K1688" s="41"/>
      <c r="L1688" s="56"/>
      <c r="M1688" s="41"/>
      <c r="N1688" s="41"/>
      <c r="O1688" s="41"/>
      <c r="P1688" s="41"/>
      <c r="Q1688" s="53"/>
      <c r="R1688" s="41"/>
      <c r="S1688" s="41"/>
      <c r="T1688" s="57"/>
      <c r="U1688" s="41"/>
      <c r="V1688" s="41"/>
      <c r="W1688" s="56"/>
      <c r="X1688" s="41"/>
      <c r="Y1688" s="58"/>
      <c r="Z1688" s="41"/>
      <c r="AA1688" s="41"/>
      <c r="AB1688" s="171" t="str" cm="1">
        <f t="array" ref="AB1688">IFERROR(IF(COUNTA('Detailed Inventory'!$B1688:$AA1688)=0,"",IF(AND($B1688="",$C1688=""),"Error: Missing Response in Column B or C",IF(OR($E1688="",$Q1688=""),"Error: Missing Response in Column E or Q",INDEX(SL_Class[Entire SL Classification],MATCH(SUMIFS(SL_Class[Unique ID],SL_Class[UpSys SL Material],I1688,SL_Class[UpSys Ever Previously Lead],H1688,SL_Class[DownCus SL Material],T1688),SL_Class[Unique ID],0),0)))),"Error: Invalid Column H, I, or T. Check spelling &amp; valid options (see dropdown)")</f>
        <v/>
      </c>
      <c r="AC1688" s="32"/>
      <c r="AD1688" s="31" t="b">
        <f t="shared" si="52"/>
        <v>0</v>
      </c>
      <c r="AE1688" s="31" t="b">
        <f t="shared" si="53"/>
        <v>0</v>
      </c>
    </row>
    <row r="1689" spans="1:31" ht="50.15" customHeight="1" x14ac:dyDescent="0.35">
      <c r="A1689" s="100">
        <v>1684</v>
      </c>
      <c r="B1689" s="53"/>
      <c r="C1689" s="41"/>
      <c r="D1689" s="54"/>
      <c r="E1689" s="53"/>
      <c r="F1689" s="41"/>
      <c r="G1689" s="41"/>
      <c r="H1689" s="53"/>
      <c r="I1689" s="55"/>
      <c r="J1689" s="41"/>
      <c r="K1689" s="41"/>
      <c r="L1689" s="56"/>
      <c r="M1689" s="41"/>
      <c r="N1689" s="41"/>
      <c r="O1689" s="41"/>
      <c r="P1689" s="41"/>
      <c r="Q1689" s="53"/>
      <c r="R1689" s="41"/>
      <c r="S1689" s="41"/>
      <c r="T1689" s="57"/>
      <c r="U1689" s="41"/>
      <c r="V1689" s="41"/>
      <c r="W1689" s="56"/>
      <c r="X1689" s="41"/>
      <c r="Y1689" s="58"/>
      <c r="Z1689" s="41"/>
      <c r="AA1689" s="41"/>
      <c r="AB1689" s="171" t="str" cm="1">
        <f t="array" ref="AB1689">IFERROR(IF(COUNTA('Detailed Inventory'!$B1689:$AA1689)=0,"",IF(AND($B1689="",$C1689=""),"Error: Missing Response in Column B or C",IF(OR($E1689="",$Q1689=""),"Error: Missing Response in Column E or Q",INDEX(SL_Class[Entire SL Classification],MATCH(SUMIFS(SL_Class[Unique ID],SL_Class[UpSys SL Material],I1689,SL_Class[UpSys Ever Previously Lead],H1689,SL_Class[DownCus SL Material],T1689),SL_Class[Unique ID],0),0)))),"Error: Invalid Column H, I, or T. Check spelling &amp; valid options (see dropdown)")</f>
        <v/>
      </c>
      <c r="AC1689" s="32"/>
      <c r="AD1689" s="31" t="b">
        <f t="shared" si="52"/>
        <v>0</v>
      </c>
      <c r="AE1689" s="31" t="b">
        <f t="shared" si="53"/>
        <v>0</v>
      </c>
    </row>
    <row r="1690" spans="1:31" ht="50.15" customHeight="1" x14ac:dyDescent="0.35">
      <c r="A1690" s="101">
        <v>1685</v>
      </c>
      <c r="B1690" s="53"/>
      <c r="C1690" s="41"/>
      <c r="D1690" s="54"/>
      <c r="E1690" s="53"/>
      <c r="F1690" s="41"/>
      <c r="G1690" s="41"/>
      <c r="H1690" s="53"/>
      <c r="I1690" s="55"/>
      <c r="J1690" s="41"/>
      <c r="K1690" s="41"/>
      <c r="L1690" s="56"/>
      <c r="M1690" s="41"/>
      <c r="N1690" s="41"/>
      <c r="O1690" s="41"/>
      <c r="P1690" s="41"/>
      <c r="Q1690" s="53"/>
      <c r="R1690" s="41"/>
      <c r="S1690" s="41"/>
      <c r="T1690" s="57"/>
      <c r="U1690" s="41"/>
      <c r="V1690" s="41"/>
      <c r="W1690" s="56"/>
      <c r="X1690" s="41"/>
      <c r="Y1690" s="58"/>
      <c r="Z1690" s="41"/>
      <c r="AA1690" s="41"/>
      <c r="AB1690" s="171" t="str" cm="1">
        <f t="array" ref="AB1690">IFERROR(IF(COUNTA('Detailed Inventory'!$B1690:$AA1690)=0,"",IF(AND($B1690="",$C1690=""),"Error: Missing Response in Column B or C",IF(OR($E1690="",$Q1690=""),"Error: Missing Response in Column E or Q",INDEX(SL_Class[Entire SL Classification],MATCH(SUMIFS(SL_Class[Unique ID],SL_Class[UpSys SL Material],I1690,SL_Class[UpSys Ever Previously Lead],H1690,SL_Class[DownCus SL Material],T1690),SL_Class[Unique ID],0),0)))),"Error: Invalid Column H, I, or T. Check spelling &amp; valid options (see dropdown)")</f>
        <v/>
      </c>
      <c r="AC1690" s="32"/>
      <c r="AD1690" s="31" t="b">
        <f t="shared" si="52"/>
        <v>0</v>
      </c>
      <c r="AE1690" s="31" t="b">
        <f t="shared" si="53"/>
        <v>0</v>
      </c>
    </row>
    <row r="1691" spans="1:31" ht="50.15" customHeight="1" x14ac:dyDescent="0.35">
      <c r="A1691" s="100">
        <v>1686</v>
      </c>
      <c r="B1691" s="53"/>
      <c r="C1691" s="41"/>
      <c r="D1691" s="54"/>
      <c r="E1691" s="53"/>
      <c r="F1691" s="41"/>
      <c r="G1691" s="41"/>
      <c r="H1691" s="53"/>
      <c r="I1691" s="55"/>
      <c r="J1691" s="41"/>
      <c r="K1691" s="41"/>
      <c r="L1691" s="56"/>
      <c r="M1691" s="41"/>
      <c r="N1691" s="41"/>
      <c r="O1691" s="41"/>
      <c r="P1691" s="41"/>
      <c r="Q1691" s="53"/>
      <c r="R1691" s="41"/>
      <c r="S1691" s="41"/>
      <c r="T1691" s="57"/>
      <c r="U1691" s="41"/>
      <c r="V1691" s="41"/>
      <c r="W1691" s="56"/>
      <c r="X1691" s="41"/>
      <c r="Y1691" s="58"/>
      <c r="Z1691" s="41"/>
      <c r="AA1691" s="41"/>
      <c r="AB1691" s="171" t="str" cm="1">
        <f t="array" ref="AB1691">IFERROR(IF(COUNTA('Detailed Inventory'!$B1691:$AA1691)=0,"",IF(AND($B1691="",$C1691=""),"Error: Missing Response in Column B or C",IF(OR($E1691="",$Q1691=""),"Error: Missing Response in Column E or Q",INDEX(SL_Class[Entire SL Classification],MATCH(SUMIFS(SL_Class[Unique ID],SL_Class[UpSys SL Material],I1691,SL_Class[UpSys Ever Previously Lead],H1691,SL_Class[DownCus SL Material],T1691),SL_Class[Unique ID],0),0)))),"Error: Invalid Column H, I, or T. Check spelling &amp; valid options (see dropdown)")</f>
        <v/>
      </c>
      <c r="AC1691" s="32"/>
      <c r="AD1691" s="31" t="b">
        <f t="shared" si="52"/>
        <v>0</v>
      </c>
      <c r="AE1691" s="31" t="b">
        <f t="shared" si="53"/>
        <v>0</v>
      </c>
    </row>
    <row r="1692" spans="1:31" ht="50.15" customHeight="1" x14ac:dyDescent="0.35">
      <c r="A1692" s="101">
        <v>1687</v>
      </c>
      <c r="B1692" s="53"/>
      <c r="C1692" s="41"/>
      <c r="D1692" s="54"/>
      <c r="E1692" s="53"/>
      <c r="F1692" s="41"/>
      <c r="G1692" s="41"/>
      <c r="H1692" s="53"/>
      <c r="I1692" s="55"/>
      <c r="J1692" s="41"/>
      <c r="K1692" s="41"/>
      <c r="L1692" s="56"/>
      <c r="M1692" s="41"/>
      <c r="N1692" s="41"/>
      <c r="O1692" s="41"/>
      <c r="P1692" s="41"/>
      <c r="Q1692" s="53"/>
      <c r="R1692" s="41"/>
      <c r="S1692" s="41"/>
      <c r="T1692" s="57"/>
      <c r="U1692" s="41"/>
      <c r="V1692" s="41"/>
      <c r="W1692" s="56"/>
      <c r="X1692" s="41"/>
      <c r="Y1692" s="58"/>
      <c r="Z1692" s="41"/>
      <c r="AA1692" s="41"/>
      <c r="AB1692" s="171" t="str" cm="1">
        <f t="array" ref="AB1692">IFERROR(IF(COUNTA('Detailed Inventory'!$B1692:$AA1692)=0,"",IF(AND($B1692="",$C1692=""),"Error: Missing Response in Column B or C",IF(OR($E1692="",$Q1692=""),"Error: Missing Response in Column E or Q",INDEX(SL_Class[Entire SL Classification],MATCH(SUMIFS(SL_Class[Unique ID],SL_Class[UpSys SL Material],I1692,SL_Class[UpSys Ever Previously Lead],H1692,SL_Class[DownCus SL Material],T1692),SL_Class[Unique ID],0),0)))),"Error: Invalid Column H, I, or T. Check spelling &amp; valid options (see dropdown)")</f>
        <v/>
      </c>
      <c r="AC1692" s="32"/>
      <c r="AD1692" s="31" t="b">
        <f t="shared" si="52"/>
        <v>0</v>
      </c>
      <c r="AE1692" s="31" t="b">
        <f t="shared" si="53"/>
        <v>0</v>
      </c>
    </row>
    <row r="1693" spans="1:31" ht="50.15" customHeight="1" x14ac:dyDescent="0.35">
      <c r="A1693" s="100">
        <v>1688</v>
      </c>
      <c r="B1693" s="53"/>
      <c r="C1693" s="41"/>
      <c r="D1693" s="54"/>
      <c r="E1693" s="53"/>
      <c r="F1693" s="41"/>
      <c r="G1693" s="41"/>
      <c r="H1693" s="53"/>
      <c r="I1693" s="55"/>
      <c r="J1693" s="41"/>
      <c r="K1693" s="41"/>
      <c r="L1693" s="56"/>
      <c r="M1693" s="41"/>
      <c r="N1693" s="41"/>
      <c r="O1693" s="41"/>
      <c r="P1693" s="41"/>
      <c r="Q1693" s="53"/>
      <c r="R1693" s="41"/>
      <c r="S1693" s="41"/>
      <c r="T1693" s="57"/>
      <c r="U1693" s="41"/>
      <c r="V1693" s="41"/>
      <c r="W1693" s="56"/>
      <c r="X1693" s="41"/>
      <c r="Y1693" s="58"/>
      <c r="Z1693" s="41"/>
      <c r="AA1693" s="41"/>
      <c r="AB1693" s="171" t="str" cm="1">
        <f t="array" ref="AB1693">IFERROR(IF(COUNTA('Detailed Inventory'!$B1693:$AA1693)=0,"",IF(AND($B1693="",$C1693=""),"Error: Missing Response in Column B or C",IF(OR($E1693="",$Q1693=""),"Error: Missing Response in Column E or Q",INDEX(SL_Class[Entire SL Classification],MATCH(SUMIFS(SL_Class[Unique ID],SL_Class[UpSys SL Material],I1693,SL_Class[UpSys Ever Previously Lead],H1693,SL_Class[DownCus SL Material],T1693),SL_Class[Unique ID],0),0)))),"Error: Invalid Column H, I, or T. Check spelling &amp; valid options (see dropdown)")</f>
        <v/>
      </c>
      <c r="AC1693" s="32"/>
      <c r="AD1693" s="31" t="b">
        <f t="shared" si="52"/>
        <v>0</v>
      </c>
      <c r="AE1693" s="31" t="b">
        <f t="shared" si="53"/>
        <v>0</v>
      </c>
    </row>
    <row r="1694" spans="1:31" ht="50.15" customHeight="1" x14ac:dyDescent="0.35">
      <c r="A1694" s="101">
        <v>1689</v>
      </c>
      <c r="B1694" s="53"/>
      <c r="C1694" s="41"/>
      <c r="D1694" s="54"/>
      <c r="E1694" s="53"/>
      <c r="F1694" s="41"/>
      <c r="G1694" s="41"/>
      <c r="H1694" s="53"/>
      <c r="I1694" s="55"/>
      <c r="J1694" s="41"/>
      <c r="K1694" s="41"/>
      <c r="L1694" s="56"/>
      <c r="M1694" s="41"/>
      <c r="N1694" s="41"/>
      <c r="O1694" s="41"/>
      <c r="P1694" s="41"/>
      <c r="Q1694" s="53"/>
      <c r="R1694" s="41"/>
      <c r="S1694" s="41"/>
      <c r="T1694" s="57"/>
      <c r="U1694" s="41"/>
      <c r="V1694" s="41"/>
      <c r="W1694" s="56"/>
      <c r="X1694" s="41"/>
      <c r="Y1694" s="58"/>
      <c r="Z1694" s="41"/>
      <c r="AA1694" s="41"/>
      <c r="AB1694" s="171" t="str" cm="1">
        <f t="array" ref="AB1694">IFERROR(IF(COUNTA('Detailed Inventory'!$B1694:$AA1694)=0,"",IF(AND($B1694="",$C1694=""),"Error: Missing Response in Column B or C",IF(OR($E1694="",$Q1694=""),"Error: Missing Response in Column E or Q",INDEX(SL_Class[Entire SL Classification],MATCH(SUMIFS(SL_Class[Unique ID],SL_Class[UpSys SL Material],I1694,SL_Class[UpSys Ever Previously Lead],H1694,SL_Class[DownCus SL Material],T1694),SL_Class[Unique ID],0),0)))),"Error: Invalid Column H, I, or T. Check spelling &amp; valid options (see dropdown)")</f>
        <v/>
      </c>
      <c r="AC1694" s="32"/>
      <c r="AD1694" s="31" t="b">
        <f t="shared" si="52"/>
        <v>0</v>
      </c>
      <c r="AE1694" s="31" t="b">
        <f t="shared" si="53"/>
        <v>0</v>
      </c>
    </row>
    <row r="1695" spans="1:31" ht="50.15" customHeight="1" x14ac:dyDescent="0.35">
      <c r="A1695" s="100">
        <v>1690</v>
      </c>
      <c r="B1695" s="53"/>
      <c r="C1695" s="41"/>
      <c r="D1695" s="54"/>
      <c r="E1695" s="53"/>
      <c r="F1695" s="41"/>
      <c r="G1695" s="41"/>
      <c r="H1695" s="53"/>
      <c r="I1695" s="55"/>
      <c r="J1695" s="41"/>
      <c r="K1695" s="41"/>
      <c r="L1695" s="56"/>
      <c r="M1695" s="41"/>
      <c r="N1695" s="41"/>
      <c r="O1695" s="41"/>
      <c r="P1695" s="41"/>
      <c r="Q1695" s="53"/>
      <c r="R1695" s="41"/>
      <c r="S1695" s="41"/>
      <c r="T1695" s="57"/>
      <c r="U1695" s="41"/>
      <c r="V1695" s="41"/>
      <c r="W1695" s="56"/>
      <c r="X1695" s="41"/>
      <c r="Y1695" s="58"/>
      <c r="Z1695" s="41"/>
      <c r="AA1695" s="41"/>
      <c r="AB1695" s="171" t="str" cm="1">
        <f t="array" ref="AB1695">IFERROR(IF(COUNTA('Detailed Inventory'!$B1695:$AA1695)=0,"",IF(AND($B1695="",$C1695=""),"Error: Missing Response in Column B or C",IF(OR($E1695="",$Q1695=""),"Error: Missing Response in Column E or Q",INDEX(SL_Class[Entire SL Classification],MATCH(SUMIFS(SL_Class[Unique ID],SL_Class[UpSys SL Material],I1695,SL_Class[UpSys Ever Previously Lead],H1695,SL_Class[DownCus SL Material],T1695),SL_Class[Unique ID],0),0)))),"Error: Invalid Column H, I, or T. Check spelling &amp; valid options (see dropdown)")</f>
        <v/>
      </c>
      <c r="AC1695" s="32"/>
      <c r="AD1695" s="31" t="b">
        <f t="shared" si="52"/>
        <v>0</v>
      </c>
      <c r="AE1695" s="31" t="b">
        <f t="shared" si="53"/>
        <v>0</v>
      </c>
    </row>
    <row r="1696" spans="1:31" ht="50.15" customHeight="1" x14ac:dyDescent="0.35">
      <c r="A1696" s="101">
        <v>1691</v>
      </c>
      <c r="B1696" s="53"/>
      <c r="C1696" s="41"/>
      <c r="D1696" s="54"/>
      <c r="E1696" s="53"/>
      <c r="F1696" s="41"/>
      <c r="G1696" s="41"/>
      <c r="H1696" s="53"/>
      <c r="I1696" s="55"/>
      <c r="J1696" s="41"/>
      <c r="K1696" s="41"/>
      <c r="L1696" s="56"/>
      <c r="M1696" s="41"/>
      <c r="N1696" s="41"/>
      <c r="O1696" s="41"/>
      <c r="P1696" s="41"/>
      <c r="Q1696" s="53"/>
      <c r="R1696" s="41"/>
      <c r="S1696" s="41"/>
      <c r="T1696" s="57"/>
      <c r="U1696" s="41"/>
      <c r="V1696" s="41"/>
      <c r="W1696" s="56"/>
      <c r="X1696" s="41"/>
      <c r="Y1696" s="58"/>
      <c r="Z1696" s="41"/>
      <c r="AA1696" s="41"/>
      <c r="AB1696" s="171" t="str" cm="1">
        <f t="array" ref="AB1696">IFERROR(IF(COUNTA('Detailed Inventory'!$B1696:$AA1696)=0,"",IF(AND($B1696="",$C1696=""),"Error: Missing Response in Column B or C",IF(OR($E1696="",$Q1696=""),"Error: Missing Response in Column E or Q",INDEX(SL_Class[Entire SL Classification],MATCH(SUMIFS(SL_Class[Unique ID],SL_Class[UpSys SL Material],I1696,SL_Class[UpSys Ever Previously Lead],H1696,SL_Class[DownCus SL Material],T1696),SL_Class[Unique ID],0),0)))),"Error: Invalid Column H, I, or T. Check spelling &amp; valid options (see dropdown)")</f>
        <v/>
      </c>
      <c r="AC1696" s="32"/>
      <c r="AD1696" s="31" t="b">
        <f t="shared" si="52"/>
        <v>0</v>
      </c>
      <c r="AE1696" s="31" t="b">
        <f t="shared" si="53"/>
        <v>0</v>
      </c>
    </row>
    <row r="1697" spans="1:31" ht="50.15" customHeight="1" x14ac:dyDescent="0.35">
      <c r="A1697" s="100">
        <v>1692</v>
      </c>
      <c r="B1697" s="53"/>
      <c r="C1697" s="41"/>
      <c r="D1697" s="54"/>
      <c r="E1697" s="53"/>
      <c r="F1697" s="41"/>
      <c r="G1697" s="41"/>
      <c r="H1697" s="53"/>
      <c r="I1697" s="55"/>
      <c r="J1697" s="41"/>
      <c r="K1697" s="41"/>
      <c r="L1697" s="56"/>
      <c r="M1697" s="41"/>
      <c r="N1697" s="41"/>
      <c r="O1697" s="41"/>
      <c r="P1697" s="41"/>
      <c r="Q1697" s="53"/>
      <c r="R1697" s="41"/>
      <c r="S1697" s="41"/>
      <c r="T1697" s="57"/>
      <c r="U1697" s="41"/>
      <c r="V1697" s="41"/>
      <c r="W1697" s="56"/>
      <c r="X1697" s="41"/>
      <c r="Y1697" s="58"/>
      <c r="Z1697" s="41"/>
      <c r="AA1697" s="41"/>
      <c r="AB1697" s="171" t="str" cm="1">
        <f t="array" ref="AB1697">IFERROR(IF(COUNTA('Detailed Inventory'!$B1697:$AA1697)=0,"",IF(AND($B1697="",$C1697=""),"Error: Missing Response in Column B or C",IF(OR($E1697="",$Q1697=""),"Error: Missing Response in Column E or Q",INDEX(SL_Class[Entire SL Classification],MATCH(SUMIFS(SL_Class[Unique ID],SL_Class[UpSys SL Material],I1697,SL_Class[UpSys Ever Previously Lead],H1697,SL_Class[DownCus SL Material],T1697),SL_Class[Unique ID],0),0)))),"Error: Invalid Column H, I, or T. Check spelling &amp; valid options (see dropdown)")</f>
        <v/>
      </c>
      <c r="AC1697" s="32"/>
      <c r="AD1697" s="31" t="b">
        <f t="shared" si="52"/>
        <v>0</v>
      </c>
      <c r="AE1697" s="31" t="b">
        <f t="shared" si="53"/>
        <v>0</v>
      </c>
    </row>
    <row r="1698" spans="1:31" ht="50.15" customHeight="1" x14ac:dyDescent="0.35">
      <c r="A1698" s="101">
        <v>1693</v>
      </c>
      <c r="B1698" s="53"/>
      <c r="C1698" s="41"/>
      <c r="D1698" s="54"/>
      <c r="E1698" s="53"/>
      <c r="F1698" s="41"/>
      <c r="G1698" s="41"/>
      <c r="H1698" s="53"/>
      <c r="I1698" s="55"/>
      <c r="J1698" s="41"/>
      <c r="K1698" s="41"/>
      <c r="L1698" s="56"/>
      <c r="M1698" s="41"/>
      <c r="N1698" s="41"/>
      <c r="O1698" s="41"/>
      <c r="P1698" s="41"/>
      <c r="Q1698" s="53"/>
      <c r="R1698" s="41"/>
      <c r="S1698" s="41"/>
      <c r="T1698" s="57"/>
      <c r="U1698" s="41"/>
      <c r="V1698" s="41"/>
      <c r="W1698" s="56"/>
      <c r="X1698" s="41"/>
      <c r="Y1698" s="58"/>
      <c r="Z1698" s="41"/>
      <c r="AA1698" s="41"/>
      <c r="AB1698" s="171" t="str" cm="1">
        <f t="array" ref="AB1698">IFERROR(IF(COUNTA('Detailed Inventory'!$B1698:$AA1698)=0,"",IF(AND($B1698="",$C1698=""),"Error: Missing Response in Column B or C",IF(OR($E1698="",$Q1698=""),"Error: Missing Response in Column E or Q",INDEX(SL_Class[Entire SL Classification],MATCH(SUMIFS(SL_Class[Unique ID],SL_Class[UpSys SL Material],I1698,SL_Class[UpSys Ever Previously Lead],H1698,SL_Class[DownCus SL Material],T1698),SL_Class[Unique ID],0),0)))),"Error: Invalid Column H, I, or T. Check spelling &amp; valid options (see dropdown)")</f>
        <v/>
      </c>
      <c r="AC1698" s="32"/>
      <c r="AD1698" s="31" t="b">
        <f t="shared" si="52"/>
        <v>0</v>
      </c>
      <c r="AE1698" s="31" t="b">
        <f t="shared" si="53"/>
        <v>0</v>
      </c>
    </row>
    <row r="1699" spans="1:31" ht="50.15" customHeight="1" x14ac:dyDescent="0.35">
      <c r="A1699" s="100">
        <v>1694</v>
      </c>
      <c r="B1699" s="53"/>
      <c r="C1699" s="41"/>
      <c r="D1699" s="54"/>
      <c r="E1699" s="53"/>
      <c r="F1699" s="41"/>
      <c r="G1699" s="41"/>
      <c r="H1699" s="53"/>
      <c r="I1699" s="55"/>
      <c r="J1699" s="41"/>
      <c r="K1699" s="41"/>
      <c r="L1699" s="56"/>
      <c r="M1699" s="41"/>
      <c r="N1699" s="41"/>
      <c r="O1699" s="41"/>
      <c r="P1699" s="41"/>
      <c r="Q1699" s="53"/>
      <c r="R1699" s="41"/>
      <c r="S1699" s="41"/>
      <c r="T1699" s="57"/>
      <c r="U1699" s="41"/>
      <c r="V1699" s="41"/>
      <c r="W1699" s="56"/>
      <c r="X1699" s="41"/>
      <c r="Y1699" s="58"/>
      <c r="Z1699" s="41"/>
      <c r="AA1699" s="41"/>
      <c r="AB1699" s="171" t="str" cm="1">
        <f t="array" ref="AB1699">IFERROR(IF(COUNTA('Detailed Inventory'!$B1699:$AA1699)=0,"",IF(AND($B1699="",$C1699=""),"Error: Missing Response in Column B or C",IF(OR($E1699="",$Q1699=""),"Error: Missing Response in Column E or Q",INDEX(SL_Class[Entire SL Classification],MATCH(SUMIFS(SL_Class[Unique ID],SL_Class[UpSys SL Material],I1699,SL_Class[UpSys Ever Previously Lead],H1699,SL_Class[DownCus SL Material],T1699),SL_Class[Unique ID],0),0)))),"Error: Invalid Column H, I, or T. Check spelling &amp; valid options (see dropdown)")</f>
        <v/>
      </c>
      <c r="AC1699" s="32"/>
      <c r="AD1699" s="31" t="b">
        <f t="shared" si="52"/>
        <v>0</v>
      </c>
      <c r="AE1699" s="31" t="b">
        <f t="shared" si="53"/>
        <v>0</v>
      </c>
    </row>
    <row r="1700" spans="1:31" ht="50.15" customHeight="1" x14ac:dyDescent="0.35">
      <c r="A1700" s="101">
        <v>1695</v>
      </c>
      <c r="B1700" s="53"/>
      <c r="C1700" s="41"/>
      <c r="D1700" s="54"/>
      <c r="E1700" s="53"/>
      <c r="F1700" s="41"/>
      <c r="G1700" s="41"/>
      <c r="H1700" s="53"/>
      <c r="I1700" s="55"/>
      <c r="J1700" s="41"/>
      <c r="K1700" s="41"/>
      <c r="L1700" s="56"/>
      <c r="M1700" s="41"/>
      <c r="N1700" s="41"/>
      <c r="O1700" s="41"/>
      <c r="P1700" s="41"/>
      <c r="Q1700" s="53"/>
      <c r="R1700" s="41"/>
      <c r="S1700" s="41"/>
      <c r="T1700" s="57"/>
      <c r="U1700" s="41"/>
      <c r="V1700" s="41"/>
      <c r="W1700" s="56"/>
      <c r="X1700" s="41"/>
      <c r="Y1700" s="58"/>
      <c r="Z1700" s="41"/>
      <c r="AA1700" s="41"/>
      <c r="AB1700" s="171" t="str" cm="1">
        <f t="array" ref="AB1700">IFERROR(IF(COUNTA('Detailed Inventory'!$B1700:$AA1700)=0,"",IF(AND($B1700="",$C1700=""),"Error: Missing Response in Column B or C",IF(OR($E1700="",$Q1700=""),"Error: Missing Response in Column E or Q",INDEX(SL_Class[Entire SL Classification],MATCH(SUMIFS(SL_Class[Unique ID],SL_Class[UpSys SL Material],I1700,SL_Class[UpSys Ever Previously Lead],H1700,SL_Class[DownCus SL Material],T1700),SL_Class[Unique ID],0),0)))),"Error: Invalid Column H, I, or T. Check spelling &amp; valid options (see dropdown)")</f>
        <v/>
      </c>
      <c r="AC1700" s="32"/>
      <c r="AD1700" s="31" t="b">
        <f t="shared" si="52"/>
        <v>0</v>
      </c>
      <c r="AE1700" s="31" t="b">
        <f t="shared" si="53"/>
        <v>0</v>
      </c>
    </row>
    <row r="1701" spans="1:31" ht="50.15" customHeight="1" x14ac:dyDescent="0.35">
      <c r="A1701" s="100">
        <v>1696</v>
      </c>
      <c r="B1701" s="53"/>
      <c r="C1701" s="41"/>
      <c r="D1701" s="54"/>
      <c r="E1701" s="53"/>
      <c r="F1701" s="41"/>
      <c r="G1701" s="41"/>
      <c r="H1701" s="53"/>
      <c r="I1701" s="55"/>
      <c r="J1701" s="41"/>
      <c r="K1701" s="41"/>
      <c r="L1701" s="56"/>
      <c r="M1701" s="41"/>
      <c r="N1701" s="41"/>
      <c r="O1701" s="41"/>
      <c r="P1701" s="41"/>
      <c r="Q1701" s="53"/>
      <c r="R1701" s="41"/>
      <c r="S1701" s="41"/>
      <c r="T1701" s="57"/>
      <c r="U1701" s="41"/>
      <c r="V1701" s="41"/>
      <c r="W1701" s="56"/>
      <c r="X1701" s="41"/>
      <c r="Y1701" s="58"/>
      <c r="Z1701" s="41"/>
      <c r="AA1701" s="41"/>
      <c r="AB1701" s="171" t="str" cm="1">
        <f t="array" ref="AB1701">IFERROR(IF(COUNTA('Detailed Inventory'!$B1701:$AA1701)=0,"",IF(AND($B1701="",$C1701=""),"Error: Missing Response in Column B or C",IF(OR($E1701="",$Q1701=""),"Error: Missing Response in Column E or Q",INDEX(SL_Class[Entire SL Classification],MATCH(SUMIFS(SL_Class[Unique ID],SL_Class[UpSys SL Material],I1701,SL_Class[UpSys Ever Previously Lead],H1701,SL_Class[DownCus SL Material],T1701),SL_Class[Unique ID],0),0)))),"Error: Invalid Column H, I, or T. Check spelling &amp; valid options (see dropdown)")</f>
        <v/>
      </c>
      <c r="AC1701" s="32"/>
      <c r="AD1701" s="31" t="b">
        <f t="shared" si="52"/>
        <v>0</v>
      </c>
      <c r="AE1701" s="31" t="b">
        <f t="shared" si="53"/>
        <v>0</v>
      </c>
    </row>
    <row r="1702" spans="1:31" ht="50.15" customHeight="1" x14ac:dyDescent="0.35">
      <c r="A1702" s="101">
        <v>1697</v>
      </c>
      <c r="B1702" s="53"/>
      <c r="C1702" s="41"/>
      <c r="D1702" s="54"/>
      <c r="E1702" s="53"/>
      <c r="F1702" s="41"/>
      <c r="G1702" s="41"/>
      <c r="H1702" s="53"/>
      <c r="I1702" s="55"/>
      <c r="J1702" s="41"/>
      <c r="K1702" s="41"/>
      <c r="L1702" s="56"/>
      <c r="M1702" s="41"/>
      <c r="N1702" s="41"/>
      <c r="O1702" s="41"/>
      <c r="P1702" s="41"/>
      <c r="Q1702" s="53"/>
      <c r="R1702" s="41"/>
      <c r="S1702" s="41"/>
      <c r="T1702" s="57"/>
      <c r="U1702" s="41"/>
      <c r="V1702" s="41"/>
      <c r="W1702" s="56"/>
      <c r="X1702" s="41"/>
      <c r="Y1702" s="58"/>
      <c r="Z1702" s="41"/>
      <c r="AA1702" s="41"/>
      <c r="AB1702" s="171" t="str" cm="1">
        <f t="array" ref="AB1702">IFERROR(IF(COUNTA('Detailed Inventory'!$B1702:$AA1702)=0,"",IF(AND($B1702="",$C1702=""),"Error: Missing Response in Column B or C",IF(OR($E1702="",$Q1702=""),"Error: Missing Response in Column E or Q",INDEX(SL_Class[Entire SL Classification],MATCH(SUMIFS(SL_Class[Unique ID],SL_Class[UpSys SL Material],I1702,SL_Class[UpSys Ever Previously Lead],H1702,SL_Class[DownCus SL Material],T1702),SL_Class[Unique ID],0),0)))),"Error: Invalid Column H, I, or T. Check spelling &amp; valid options (see dropdown)")</f>
        <v/>
      </c>
      <c r="AC1702" s="32"/>
      <c r="AD1702" s="31" t="b">
        <f t="shared" si="52"/>
        <v>0</v>
      </c>
      <c r="AE1702" s="31" t="b">
        <f t="shared" si="53"/>
        <v>0</v>
      </c>
    </row>
    <row r="1703" spans="1:31" ht="50.15" customHeight="1" x14ac:dyDescent="0.35">
      <c r="A1703" s="100">
        <v>1698</v>
      </c>
      <c r="B1703" s="53"/>
      <c r="C1703" s="41"/>
      <c r="D1703" s="54"/>
      <c r="E1703" s="53"/>
      <c r="F1703" s="41"/>
      <c r="G1703" s="41"/>
      <c r="H1703" s="53"/>
      <c r="I1703" s="55"/>
      <c r="J1703" s="41"/>
      <c r="K1703" s="41"/>
      <c r="L1703" s="56"/>
      <c r="M1703" s="41"/>
      <c r="N1703" s="41"/>
      <c r="O1703" s="41"/>
      <c r="P1703" s="41"/>
      <c r="Q1703" s="53"/>
      <c r="R1703" s="41"/>
      <c r="S1703" s="41"/>
      <c r="T1703" s="57"/>
      <c r="U1703" s="41"/>
      <c r="V1703" s="41"/>
      <c r="W1703" s="56"/>
      <c r="X1703" s="41"/>
      <c r="Y1703" s="58"/>
      <c r="Z1703" s="41"/>
      <c r="AA1703" s="41"/>
      <c r="AB1703" s="171" t="str" cm="1">
        <f t="array" ref="AB1703">IFERROR(IF(COUNTA('Detailed Inventory'!$B1703:$AA1703)=0,"",IF(AND($B1703="",$C1703=""),"Error: Missing Response in Column B or C",IF(OR($E1703="",$Q1703=""),"Error: Missing Response in Column E or Q",INDEX(SL_Class[Entire SL Classification],MATCH(SUMIFS(SL_Class[Unique ID],SL_Class[UpSys SL Material],I1703,SL_Class[UpSys Ever Previously Lead],H1703,SL_Class[DownCus SL Material],T1703),SL_Class[Unique ID],0),0)))),"Error: Invalid Column H, I, or T. Check spelling &amp; valid options (see dropdown)")</f>
        <v/>
      </c>
      <c r="AC1703" s="32"/>
      <c r="AD1703" s="31" t="b">
        <f t="shared" si="52"/>
        <v>0</v>
      </c>
      <c r="AE1703" s="31" t="b">
        <f t="shared" si="53"/>
        <v>0</v>
      </c>
    </row>
    <row r="1704" spans="1:31" ht="50.15" customHeight="1" x14ac:dyDescent="0.35">
      <c r="A1704" s="101">
        <v>1699</v>
      </c>
      <c r="B1704" s="53"/>
      <c r="C1704" s="41"/>
      <c r="D1704" s="54"/>
      <c r="E1704" s="53"/>
      <c r="F1704" s="41"/>
      <c r="G1704" s="41"/>
      <c r="H1704" s="53"/>
      <c r="I1704" s="55"/>
      <c r="J1704" s="41"/>
      <c r="K1704" s="41"/>
      <c r="L1704" s="56"/>
      <c r="M1704" s="41"/>
      <c r="N1704" s="41"/>
      <c r="O1704" s="41"/>
      <c r="P1704" s="41"/>
      <c r="Q1704" s="53"/>
      <c r="R1704" s="41"/>
      <c r="S1704" s="41"/>
      <c r="T1704" s="57"/>
      <c r="U1704" s="41"/>
      <c r="V1704" s="41"/>
      <c r="W1704" s="56"/>
      <c r="X1704" s="41"/>
      <c r="Y1704" s="58"/>
      <c r="Z1704" s="41"/>
      <c r="AA1704" s="41"/>
      <c r="AB1704" s="171" t="str" cm="1">
        <f t="array" ref="AB1704">IFERROR(IF(COUNTA('Detailed Inventory'!$B1704:$AA1704)=0,"",IF(AND($B1704="",$C1704=""),"Error: Missing Response in Column B or C",IF(OR($E1704="",$Q1704=""),"Error: Missing Response in Column E or Q",INDEX(SL_Class[Entire SL Classification],MATCH(SUMIFS(SL_Class[Unique ID],SL_Class[UpSys SL Material],I1704,SL_Class[UpSys Ever Previously Lead],H1704,SL_Class[DownCus SL Material],T1704),SL_Class[Unique ID],0),0)))),"Error: Invalid Column H, I, or T. Check spelling &amp; valid options (see dropdown)")</f>
        <v/>
      </c>
      <c r="AC1704" s="32"/>
      <c r="AD1704" s="31" t="b">
        <f t="shared" si="52"/>
        <v>0</v>
      </c>
      <c r="AE1704" s="31" t="b">
        <f t="shared" si="53"/>
        <v>0</v>
      </c>
    </row>
    <row r="1705" spans="1:31" ht="50.15" customHeight="1" x14ac:dyDescent="0.35">
      <c r="A1705" s="100">
        <v>1700</v>
      </c>
      <c r="B1705" s="53"/>
      <c r="C1705" s="41"/>
      <c r="D1705" s="54"/>
      <c r="E1705" s="53"/>
      <c r="F1705" s="41"/>
      <c r="G1705" s="41"/>
      <c r="H1705" s="53"/>
      <c r="I1705" s="55"/>
      <c r="J1705" s="41"/>
      <c r="K1705" s="41"/>
      <c r="L1705" s="56"/>
      <c r="M1705" s="41"/>
      <c r="N1705" s="41"/>
      <c r="O1705" s="41"/>
      <c r="P1705" s="41"/>
      <c r="Q1705" s="53"/>
      <c r="R1705" s="41"/>
      <c r="S1705" s="41"/>
      <c r="T1705" s="57"/>
      <c r="U1705" s="41"/>
      <c r="V1705" s="41"/>
      <c r="W1705" s="56"/>
      <c r="X1705" s="41"/>
      <c r="Y1705" s="58"/>
      <c r="Z1705" s="41"/>
      <c r="AA1705" s="41"/>
      <c r="AB1705" s="171" t="str" cm="1">
        <f t="array" ref="AB1705">IFERROR(IF(COUNTA('Detailed Inventory'!$B1705:$AA1705)=0,"",IF(AND($B1705="",$C1705=""),"Error: Missing Response in Column B or C",IF(OR($E1705="",$Q1705=""),"Error: Missing Response in Column E or Q",INDEX(SL_Class[Entire SL Classification],MATCH(SUMIFS(SL_Class[Unique ID],SL_Class[UpSys SL Material],I1705,SL_Class[UpSys Ever Previously Lead],H1705,SL_Class[DownCus SL Material],T1705),SL_Class[Unique ID],0),0)))),"Error: Invalid Column H, I, or T. Check spelling &amp; valid options (see dropdown)")</f>
        <v/>
      </c>
      <c r="AC1705" s="32"/>
      <c r="AD1705" s="31" t="b">
        <f t="shared" si="52"/>
        <v>0</v>
      </c>
      <c r="AE1705" s="31" t="b">
        <f t="shared" si="53"/>
        <v>0</v>
      </c>
    </row>
    <row r="1706" spans="1:31" ht="50.15" customHeight="1" x14ac:dyDescent="0.35">
      <c r="A1706" s="101">
        <v>1701</v>
      </c>
      <c r="B1706" s="53"/>
      <c r="C1706" s="41"/>
      <c r="D1706" s="54"/>
      <c r="E1706" s="53"/>
      <c r="F1706" s="41"/>
      <c r="G1706" s="41"/>
      <c r="H1706" s="53"/>
      <c r="I1706" s="55"/>
      <c r="J1706" s="41"/>
      <c r="K1706" s="41"/>
      <c r="L1706" s="56"/>
      <c r="M1706" s="41"/>
      <c r="N1706" s="41"/>
      <c r="O1706" s="41"/>
      <c r="P1706" s="41"/>
      <c r="Q1706" s="53"/>
      <c r="R1706" s="41"/>
      <c r="S1706" s="41"/>
      <c r="T1706" s="57"/>
      <c r="U1706" s="41"/>
      <c r="V1706" s="41"/>
      <c r="W1706" s="56"/>
      <c r="X1706" s="41"/>
      <c r="Y1706" s="58"/>
      <c r="Z1706" s="41"/>
      <c r="AA1706" s="41"/>
      <c r="AB1706" s="171" t="str" cm="1">
        <f t="array" ref="AB1706">IFERROR(IF(COUNTA('Detailed Inventory'!$B1706:$AA1706)=0,"",IF(AND($B1706="",$C1706=""),"Error: Missing Response in Column B or C",IF(OR($E1706="",$Q1706=""),"Error: Missing Response in Column E or Q",INDEX(SL_Class[Entire SL Classification],MATCH(SUMIFS(SL_Class[Unique ID],SL_Class[UpSys SL Material],I1706,SL_Class[UpSys Ever Previously Lead],H1706,SL_Class[DownCus SL Material],T1706),SL_Class[Unique ID],0),0)))),"Error: Invalid Column H, I, or T. Check spelling &amp; valid options (see dropdown)")</f>
        <v/>
      </c>
      <c r="AC1706" s="32"/>
      <c r="AD1706" s="31" t="b">
        <f t="shared" si="52"/>
        <v>0</v>
      </c>
      <c r="AE1706" s="31" t="b">
        <f t="shared" si="53"/>
        <v>0</v>
      </c>
    </row>
    <row r="1707" spans="1:31" ht="50.15" customHeight="1" x14ac:dyDescent="0.35">
      <c r="A1707" s="100">
        <v>1702</v>
      </c>
      <c r="B1707" s="53"/>
      <c r="C1707" s="41"/>
      <c r="D1707" s="54"/>
      <c r="E1707" s="53"/>
      <c r="F1707" s="41"/>
      <c r="G1707" s="41"/>
      <c r="H1707" s="53"/>
      <c r="I1707" s="55"/>
      <c r="J1707" s="41"/>
      <c r="K1707" s="41"/>
      <c r="L1707" s="56"/>
      <c r="M1707" s="41"/>
      <c r="N1707" s="41"/>
      <c r="O1707" s="41"/>
      <c r="P1707" s="41"/>
      <c r="Q1707" s="53"/>
      <c r="R1707" s="41"/>
      <c r="S1707" s="41"/>
      <c r="T1707" s="57"/>
      <c r="U1707" s="41"/>
      <c r="V1707" s="41"/>
      <c r="W1707" s="56"/>
      <c r="X1707" s="41"/>
      <c r="Y1707" s="58"/>
      <c r="Z1707" s="41"/>
      <c r="AA1707" s="41"/>
      <c r="AB1707" s="171" t="str" cm="1">
        <f t="array" ref="AB1707">IFERROR(IF(COUNTA('Detailed Inventory'!$B1707:$AA1707)=0,"",IF(AND($B1707="",$C1707=""),"Error: Missing Response in Column B or C",IF(OR($E1707="",$Q1707=""),"Error: Missing Response in Column E or Q",INDEX(SL_Class[Entire SL Classification],MATCH(SUMIFS(SL_Class[Unique ID],SL_Class[UpSys SL Material],I1707,SL_Class[UpSys Ever Previously Lead],H1707,SL_Class[DownCus SL Material],T1707),SL_Class[Unique ID],0),0)))),"Error: Invalid Column H, I, or T. Check spelling &amp; valid options (see dropdown)")</f>
        <v/>
      </c>
      <c r="AC1707" s="32"/>
      <c r="AD1707" s="31" t="b">
        <f t="shared" si="52"/>
        <v>0</v>
      </c>
      <c r="AE1707" s="31" t="b">
        <f t="shared" si="53"/>
        <v>0</v>
      </c>
    </row>
    <row r="1708" spans="1:31" ht="50.15" customHeight="1" x14ac:dyDescent="0.35">
      <c r="A1708" s="101">
        <v>1703</v>
      </c>
      <c r="B1708" s="53"/>
      <c r="C1708" s="41"/>
      <c r="D1708" s="54"/>
      <c r="E1708" s="53"/>
      <c r="F1708" s="41"/>
      <c r="G1708" s="41"/>
      <c r="H1708" s="53"/>
      <c r="I1708" s="55"/>
      <c r="J1708" s="41"/>
      <c r="K1708" s="41"/>
      <c r="L1708" s="56"/>
      <c r="M1708" s="41"/>
      <c r="N1708" s="41"/>
      <c r="O1708" s="41"/>
      <c r="P1708" s="41"/>
      <c r="Q1708" s="53"/>
      <c r="R1708" s="41"/>
      <c r="S1708" s="41"/>
      <c r="T1708" s="57"/>
      <c r="U1708" s="41"/>
      <c r="V1708" s="41"/>
      <c r="W1708" s="56"/>
      <c r="X1708" s="41"/>
      <c r="Y1708" s="58"/>
      <c r="Z1708" s="41"/>
      <c r="AA1708" s="41"/>
      <c r="AB1708" s="171" t="str" cm="1">
        <f t="array" ref="AB1708">IFERROR(IF(COUNTA('Detailed Inventory'!$B1708:$AA1708)=0,"",IF(AND($B1708="",$C1708=""),"Error: Missing Response in Column B or C",IF(OR($E1708="",$Q1708=""),"Error: Missing Response in Column E or Q",INDEX(SL_Class[Entire SL Classification],MATCH(SUMIFS(SL_Class[Unique ID],SL_Class[UpSys SL Material],I1708,SL_Class[UpSys Ever Previously Lead],H1708,SL_Class[DownCus SL Material],T1708),SL_Class[Unique ID],0),0)))),"Error: Invalid Column H, I, or T. Check spelling &amp; valid options (see dropdown)")</f>
        <v/>
      </c>
      <c r="AC1708" s="32"/>
      <c r="AD1708" s="31" t="b">
        <f t="shared" si="52"/>
        <v>0</v>
      </c>
      <c r="AE1708" s="31" t="b">
        <f t="shared" si="53"/>
        <v>0</v>
      </c>
    </row>
    <row r="1709" spans="1:31" ht="50.15" customHeight="1" x14ac:dyDescent="0.35">
      <c r="A1709" s="100">
        <v>1704</v>
      </c>
      <c r="B1709" s="53"/>
      <c r="C1709" s="41"/>
      <c r="D1709" s="54"/>
      <c r="E1709" s="53"/>
      <c r="F1709" s="41"/>
      <c r="G1709" s="41"/>
      <c r="H1709" s="53"/>
      <c r="I1709" s="55"/>
      <c r="J1709" s="41"/>
      <c r="K1709" s="41"/>
      <c r="L1709" s="56"/>
      <c r="M1709" s="41"/>
      <c r="N1709" s="41"/>
      <c r="O1709" s="41"/>
      <c r="P1709" s="41"/>
      <c r="Q1709" s="53"/>
      <c r="R1709" s="41"/>
      <c r="S1709" s="41"/>
      <c r="T1709" s="57"/>
      <c r="U1709" s="41"/>
      <c r="V1709" s="41"/>
      <c r="W1709" s="56"/>
      <c r="X1709" s="41"/>
      <c r="Y1709" s="58"/>
      <c r="Z1709" s="41"/>
      <c r="AA1709" s="41"/>
      <c r="AB1709" s="171" t="str" cm="1">
        <f t="array" ref="AB1709">IFERROR(IF(COUNTA('Detailed Inventory'!$B1709:$AA1709)=0,"",IF(AND($B1709="",$C1709=""),"Error: Missing Response in Column B or C",IF(OR($E1709="",$Q1709=""),"Error: Missing Response in Column E or Q",INDEX(SL_Class[Entire SL Classification],MATCH(SUMIFS(SL_Class[Unique ID],SL_Class[UpSys SL Material],I1709,SL_Class[UpSys Ever Previously Lead],H1709,SL_Class[DownCus SL Material],T1709),SL_Class[Unique ID],0),0)))),"Error: Invalid Column H, I, or T. Check spelling &amp; valid options (see dropdown)")</f>
        <v/>
      </c>
      <c r="AC1709" s="32"/>
      <c r="AD1709" s="31" t="b">
        <f t="shared" si="52"/>
        <v>0</v>
      </c>
      <c r="AE1709" s="31" t="b">
        <f t="shared" si="53"/>
        <v>0</v>
      </c>
    </row>
    <row r="1710" spans="1:31" ht="50.15" customHeight="1" x14ac:dyDescent="0.35">
      <c r="A1710" s="101">
        <v>1705</v>
      </c>
      <c r="B1710" s="53"/>
      <c r="C1710" s="41"/>
      <c r="D1710" s="54"/>
      <c r="E1710" s="53"/>
      <c r="F1710" s="41"/>
      <c r="G1710" s="41"/>
      <c r="H1710" s="53"/>
      <c r="I1710" s="55"/>
      <c r="J1710" s="41"/>
      <c r="K1710" s="41"/>
      <c r="L1710" s="56"/>
      <c r="M1710" s="41"/>
      <c r="N1710" s="41"/>
      <c r="O1710" s="41"/>
      <c r="P1710" s="41"/>
      <c r="Q1710" s="53"/>
      <c r="R1710" s="41"/>
      <c r="S1710" s="41"/>
      <c r="T1710" s="57"/>
      <c r="U1710" s="41"/>
      <c r="V1710" s="41"/>
      <c r="W1710" s="56"/>
      <c r="X1710" s="41"/>
      <c r="Y1710" s="58"/>
      <c r="Z1710" s="41"/>
      <c r="AA1710" s="41"/>
      <c r="AB1710" s="171" t="str" cm="1">
        <f t="array" ref="AB1710">IFERROR(IF(COUNTA('Detailed Inventory'!$B1710:$AA1710)=0,"",IF(AND($B1710="",$C1710=""),"Error: Missing Response in Column B or C",IF(OR($E1710="",$Q1710=""),"Error: Missing Response in Column E or Q",INDEX(SL_Class[Entire SL Classification],MATCH(SUMIFS(SL_Class[Unique ID],SL_Class[UpSys SL Material],I1710,SL_Class[UpSys Ever Previously Lead],H1710,SL_Class[DownCus SL Material],T1710),SL_Class[Unique ID],0),0)))),"Error: Invalid Column H, I, or T. Check spelling &amp; valid options (see dropdown)")</f>
        <v/>
      </c>
      <c r="AC1710" s="32"/>
      <c r="AD1710" s="31" t="b">
        <f t="shared" si="52"/>
        <v>0</v>
      </c>
      <c r="AE1710" s="31" t="b">
        <f t="shared" si="53"/>
        <v>0</v>
      </c>
    </row>
    <row r="1711" spans="1:31" ht="50.15" customHeight="1" x14ac:dyDescent="0.35">
      <c r="A1711" s="100">
        <v>1706</v>
      </c>
      <c r="B1711" s="53"/>
      <c r="C1711" s="41"/>
      <c r="D1711" s="54"/>
      <c r="E1711" s="53"/>
      <c r="F1711" s="41"/>
      <c r="G1711" s="41"/>
      <c r="H1711" s="53"/>
      <c r="I1711" s="55"/>
      <c r="J1711" s="41"/>
      <c r="K1711" s="41"/>
      <c r="L1711" s="56"/>
      <c r="M1711" s="41"/>
      <c r="N1711" s="41"/>
      <c r="O1711" s="41"/>
      <c r="P1711" s="41"/>
      <c r="Q1711" s="53"/>
      <c r="R1711" s="41"/>
      <c r="S1711" s="41"/>
      <c r="T1711" s="57"/>
      <c r="U1711" s="41"/>
      <c r="V1711" s="41"/>
      <c r="W1711" s="56"/>
      <c r="X1711" s="41"/>
      <c r="Y1711" s="58"/>
      <c r="Z1711" s="41"/>
      <c r="AA1711" s="41"/>
      <c r="AB1711" s="171" t="str" cm="1">
        <f t="array" ref="AB1711">IFERROR(IF(COUNTA('Detailed Inventory'!$B1711:$AA1711)=0,"",IF(AND($B1711="",$C1711=""),"Error: Missing Response in Column B or C",IF(OR($E1711="",$Q1711=""),"Error: Missing Response in Column E or Q",INDEX(SL_Class[Entire SL Classification],MATCH(SUMIFS(SL_Class[Unique ID],SL_Class[UpSys SL Material],I1711,SL_Class[UpSys Ever Previously Lead],H1711,SL_Class[DownCus SL Material],T1711),SL_Class[Unique ID],0),0)))),"Error: Invalid Column H, I, or T. Check spelling &amp; valid options (see dropdown)")</f>
        <v/>
      </c>
      <c r="AC1711" s="32"/>
      <c r="AD1711" s="31" t="b">
        <f t="shared" si="52"/>
        <v>0</v>
      </c>
      <c r="AE1711" s="31" t="b">
        <f t="shared" si="53"/>
        <v>0</v>
      </c>
    </row>
    <row r="1712" spans="1:31" ht="50.15" customHeight="1" x14ac:dyDescent="0.35">
      <c r="A1712" s="101">
        <v>1707</v>
      </c>
      <c r="B1712" s="53"/>
      <c r="C1712" s="41"/>
      <c r="D1712" s="54"/>
      <c r="E1712" s="53"/>
      <c r="F1712" s="41"/>
      <c r="G1712" s="41"/>
      <c r="H1712" s="53"/>
      <c r="I1712" s="55"/>
      <c r="J1712" s="41"/>
      <c r="K1712" s="41"/>
      <c r="L1712" s="56"/>
      <c r="M1712" s="41"/>
      <c r="N1712" s="41"/>
      <c r="O1712" s="41"/>
      <c r="P1712" s="41"/>
      <c r="Q1712" s="53"/>
      <c r="R1712" s="41"/>
      <c r="S1712" s="41"/>
      <c r="T1712" s="57"/>
      <c r="U1712" s="41"/>
      <c r="V1712" s="41"/>
      <c r="W1712" s="56"/>
      <c r="X1712" s="41"/>
      <c r="Y1712" s="58"/>
      <c r="Z1712" s="41"/>
      <c r="AA1712" s="41"/>
      <c r="AB1712" s="171" t="str" cm="1">
        <f t="array" ref="AB1712">IFERROR(IF(COUNTA('Detailed Inventory'!$B1712:$AA1712)=0,"",IF(AND($B1712="",$C1712=""),"Error: Missing Response in Column B or C",IF(OR($E1712="",$Q1712=""),"Error: Missing Response in Column E or Q",INDEX(SL_Class[Entire SL Classification],MATCH(SUMIFS(SL_Class[Unique ID],SL_Class[UpSys SL Material],I1712,SL_Class[UpSys Ever Previously Lead],H1712,SL_Class[DownCus SL Material],T1712),SL_Class[Unique ID],0),0)))),"Error: Invalid Column H, I, or T. Check spelling &amp; valid options (see dropdown)")</f>
        <v/>
      </c>
      <c r="AC1712" s="32"/>
      <c r="AD1712" s="31" t="b">
        <f t="shared" si="52"/>
        <v>0</v>
      </c>
      <c r="AE1712" s="31" t="b">
        <f t="shared" si="53"/>
        <v>0</v>
      </c>
    </row>
    <row r="1713" spans="1:31" ht="50.15" customHeight="1" x14ac:dyDescent="0.35">
      <c r="A1713" s="100">
        <v>1708</v>
      </c>
      <c r="B1713" s="53"/>
      <c r="C1713" s="41"/>
      <c r="D1713" s="54"/>
      <c r="E1713" s="53"/>
      <c r="F1713" s="41"/>
      <c r="G1713" s="41"/>
      <c r="H1713" s="53"/>
      <c r="I1713" s="55"/>
      <c r="J1713" s="41"/>
      <c r="K1713" s="41"/>
      <c r="L1713" s="56"/>
      <c r="M1713" s="41"/>
      <c r="N1713" s="41"/>
      <c r="O1713" s="41"/>
      <c r="P1713" s="41"/>
      <c r="Q1713" s="53"/>
      <c r="R1713" s="41"/>
      <c r="S1713" s="41"/>
      <c r="T1713" s="57"/>
      <c r="U1713" s="41"/>
      <c r="V1713" s="41"/>
      <c r="W1713" s="56"/>
      <c r="X1713" s="41"/>
      <c r="Y1713" s="58"/>
      <c r="Z1713" s="41"/>
      <c r="AA1713" s="41"/>
      <c r="AB1713" s="171" t="str" cm="1">
        <f t="array" ref="AB1713">IFERROR(IF(COUNTA('Detailed Inventory'!$B1713:$AA1713)=0,"",IF(AND($B1713="",$C1713=""),"Error: Missing Response in Column B or C",IF(OR($E1713="",$Q1713=""),"Error: Missing Response in Column E or Q",INDEX(SL_Class[Entire SL Classification],MATCH(SUMIFS(SL_Class[Unique ID],SL_Class[UpSys SL Material],I1713,SL_Class[UpSys Ever Previously Lead],H1713,SL_Class[DownCus SL Material],T1713),SL_Class[Unique ID],0),0)))),"Error: Invalid Column H, I, or T. Check spelling &amp; valid options (see dropdown)")</f>
        <v/>
      </c>
      <c r="AC1713" s="32"/>
      <c r="AD1713" s="31" t="b">
        <f t="shared" si="52"/>
        <v>0</v>
      </c>
      <c r="AE1713" s="31" t="b">
        <f t="shared" si="53"/>
        <v>0</v>
      </c>
    </row>
    <row r="1714" spans="1:31" ht="50.15" customHeight="1" x14ac:dyDescent="0.35">
      <c r="A1714" s="101">
        <v>1709</v>
      </c>
      <c r="B1714" s="53"/>
      <c r="C1714" s="41"/>
      <c r="D1714" s="54"/>
      <c r="E1714" s="53"/>
      <c r="F1714" s="41"/>
      <c r="G1714" s="41"/>
      <c r="H1714" s="53"/>
      <c r="I1714" s="55"/>
      <c r="J1714" s="41"/>
      <c r="K1714" s="41"/>
      <c r="L1714" s="56"/>
      <c r="M1714" s="41"/>
      <c r="N1714" s="41"/>
      <c r="O1714" s="41"/>
      <c r="P1714" s="41"/>
      <c r="Q1714" s="53"/>
      <c r="R1714" s="41"/>
      <c r="S1714" s="41"/>
      <c r="T1714" s="57"/>
      <c r="U1714" s="41"/>
      <c r="V1714" s="41"/>
      <c r="W1714" s="56"/>
      <c r="X1714" s="41"/>
      <c r="Y1714" s="58"/>
      <c r="Z1714" s="41"/>
      <c r="AA1714" s="41"/>
      <c r="AB1714" s="171" t="str" cm="1">
        <f t="array" ref="AB1714">IFERROR(IF(COUNTA('Detailed Inventory'!$B1714:$AA1714)=0,"",IF(AND($B1714="",$C1714=""),"Error: Missing Response in Column B or C",IF(OR($E1714="",$Q1714=""),"Error: Missing Response in Column E or Q",INDEX(SL_Class[Entire SL Classification],MATCH(SUMIFS(SL_Class[Unique ID],SL_Class[UpSys SL Material],I1714,SL_Class[UpSys Ever Previously Lead],H1714,SL_Class[DownCus SL Material],T1714),SL_Class[Unique ID],0),0)))),"Error: Invalid Column H, I, or T. Check spelling &amp; valid options (see dropdown)")</f>
        <v/>
      </c>
      <c r="AC1714" s="32"/>
      <c r="AD1714" s="31" t="b">
        <f t="shared" si="52"/>
        <v>0</v>
      </c>
      <c r="AE1714" s="31" t="b">
        <f t="shared" si="53"/>
        <v>0</v>
      </c>
    </row>
    <row r="1715" spans="1:31" ht="50.15" customHeight="1" x14ac:dyDescent="0.35">
      <c r="A1715" s="100">
        <v>1710</v>
      </c>
      <c r="B1715" s="53"/>
      <c r="C1715" s="41"/>
      <c r="D1715" s="54"/>
      <c r="E1715" s="53"/>
      <c r="F1715" s="41"/>
      <c r="G1715" s="41"/>
      <c r="H1715" s="53"/>
      <c r="I1715" s="55"/>
      <c r="J1715" s="41"/>
      <c r="K1715" s="41"/>
      <c r="L1715" s="56"/>
      <c r="M1715" s="41"/>
      <c r="N1715" s="41"/>
      <c r="O1715" s="41"/>
      <c r="P1715" s="41"/>
      <c r="Q1715" s="53"/>
      <c r="R1715" s="41"/>
      <c r="S1715" s="41"/>
      <c r="T1715" s="57"/>
      <c r="U1715" s="41"/>
      <c r="V1715" s="41"/>
      <c r="W1715" s="56"/>
      <c r="X1715" s="41"/>
      <c r="Y1715" s="58"/>
      <c r="Z1715" s="41"/>
      <c r="AA1715" s="41"/>
      <c r="AB1715" s="171" t="str" cm="1">
        <f t="array" ref="AB1715">IFERROR(IF(COUNTA('Detailed Inventory'!$B1715:$AA1715)=0,"",IF(AND($B1715="",$C1715=""),"Error: Missing Response in Column B or C",IF(OR($E1715="",$Q1715=""),"Error: Missing Response in Column E or Q",INDEX(SL_Class[Entire SL Classification],MATCH(SUMIFS(SL_Class[Unique ID],SL_Class[UpSys SL Material],I1715,SL_Class[UpSys Ever Previously Lead],H1715,SL_Class[DownCus SL Material],T1715),SL_Class[Unique ID],0),0)))),"Error: Invalid Column H, I, or T. Check spelling &amp; valid options (see dropdown)")</f>
        <v/>
      </c>
      <c r="AC1715" s="32"/>
      <c r="AD1715" s="31" t="b">
        <f t="shared" si="52"/>
        <v>0</v>
      </c>
      <c r="AE1715" s="31" t="b">
        <f t="shared" si="53"/>
        <v>0</v>
      </c>
    </row>
    <row r="1716" spans="1:31" ht="50.15" customHeight="1" x14ac:dyDescent="0.35">
      <c r="A1716" s="101">
        <v>1711</v>
      </c>
      <c r="B1716" s="53"/>
      <c r="C1716" s="41"/>
      <c r="D1716" s="54"/>
      <c r="E1716" s="53"/>
      <c r="F1716" s="41"/>
      <c r="G1716" s="41"/>
      <c r="H1716" s="53"/>
      <c r="I1716" s="55"/>
      <c r="J1716" s="41"/>
      <c r="K1716" s="41"/>
      <c r="L1716" s="56"/>
      <c r="M1716" s="41"/>
      <c r="N1716" s="41"/>
      <c r="O1716" s="41"/>
      <c r="P1716" s="41"/>
      <c r="Q1716" s="53"/>
      <c r="R1716" s="41"/>
      <c r="S1716" s="41"/>
      <c r="T1716" s="57"/>
      <c r="U1716" s="41"/>
      <c r="V1716" s="41"/>
      <c r="W1716" s="56"/>
      <c r="X1716" s="41"/>
      <c r="Y1716" s="58"/>
      <c r="Z1716" s="41"/>
      <c r="AA1716" s="41"/>
      <c r="AB1716" s="171" t="str" cm="1">
        <f t="array" ref="AB1716">IFERROR(IF(COUNTA('Detailed Inventory'!$B1716:$AA1716)=0,"",IF(AND($B1716="",$C1716=""),"Error: Missing Response in Column B or C",IF(OR($E1716="",$Q1716=""),"Error: Missing Response in Column E or Q",INDEX(SL_Class[Entire SL Classification],MATCH(SUMIFS(SL_Class[Unique ID],SL_Class[UpSys SL Material],I1716,SL_Class[UpSys Ever Previously Lead],H1716,SL_Class[DownCus SL Material],T1716),SL_Class[Unique ID],0),0)))),"Error: Invalid Column H, I, or T. Check spelling &amp; valid options (see dropdown)")</f>
        <v/>
      </c>
      <c r="AC1716" s="32"/>
      <c r="AD1716" s="31" t="b">
        <f t="shared" si="52"/>
        <v>0</v>
      </c>
      <c r="AE1716" s="31" t="b">
        <f t="shared" si="53"/>
        <v>0</v>
      </c>
    </row>
    <row r="1717" spans="1:31" ht="50.15" customHeight="1" x14ac:dyDescent="0.35">
      <c r="A1717" s="100">
        <v>1712</v>
      </c>
      <c r="B1717" s="53"/>
      <c r="C1717" s="41"/>
      <c r="D1717" s="54"/>
      <c r="E1717" s="53"/>
      <c r="F1717" s="41"/>
      <c r="G1717" s="41"/>
      <c r="H1717" s="53"/>
      <c r="I1717" s="55"/>
      <c r="J1717" s="41"/>
      <c r="K1717" s="41"/>
      <c r="L1717" s="56"/>
      <c r="M1717" s="41"/>
      <c r="N1717" s="41"/>
      <c r="O1717" s="41"/>
      <c r="P1717" s="41"/>
      <c r="Q1717" s="53"/>
      <c r="R1717" s="41"/>
      <c r="S1717" s="41"/>
      <c r="T1717" s="57"/>
      <c r="U1717" s="41"/>
      <c r="V1717" s="41"/>
      <c r="W1717" s="56"/>
      <c r="X1717" s="41"/>
      <c r="Y1717" s="58"/>
      <c r="Z1717" s="41"/>
      <c r="AA1717" s="41"/>
      <c r="AB1717" s="171" t="str" cm="1">
        <f t="array" ref="AB1717">IFERROR(IF(COUNTA('Detailed Inventory'!$B1717:$AA1717)=0,"",IF(AND($B1717="",$C1717=""),"Error: Missing Response in Column B or C",IF(OR($E1717="",$Q1717=""),"Error: Missing Response in Column E or Q",INDEX(SL_Class[Entire SL Classification],MATCH(SUMIFS(SL_Class[Unique ID],SL_Class[UpSys SL Material],I1717,SL_Class[UpSys Ever Previously Lead],H1717,SL_Class[DownCus SL Material],T1717),SL_Class[Unique ID],0),0)))),"Error: Invalid Column H, I, or T. Check spelling &amp; valid options (see dropdown)")</f>
        <v/>
      </c>
      <c r="AC1717" s="32"/>
      <c r="AD1717" s="31" t="b">
        <f t="shared" si="52"/>
        <v>0</v>
      </c>
      <c r="AE1717" s="31" t="b">
        <f t="shared" si="53"/>
        <v>0</v>
      </c>
    </row>
    <row r="1718" spans="1:31" ht="50.15" customHeight="1" x14ac:dyDescent="0.35">
      <c r="A1718" s="101">
        <v>1713</v>
      </c>
      <c r="B1718" s="53"/>
      <c r="C1718" s="41"/>
      <c r="D1718" s="54"/>
      <c r="E1718" s="53"/>
      <c r="F1718" s="41"/>
      <c r="G1718" s="41"/>
      <c r="H1718" s="53"/>
      <c r="I1718" s="55"/>
      <c r="J1718" s="41"/>
      <c r="K1718" s="41"/>
      <c r="L1718" s="56"/>
      <c r="M1718" s="41"/>
      <c r="N1718" s="41"/>
      <c r="O1718" s="41"/>
      <c r="P1718" s="41"/>
      <c r="Q1718" s="53"/>
      <c r="R1718" s="41"/>
      <c r="S1718" s="41"/>
      <c r="T1718" s="57"/>
      <c r="U1718" s="41"/>
      <c r="V1718" s="41"/>
      <c r="W1718" s="56"/>
      <c r="X1718" s="41"/>
      <c r="Y1718" s="58"/>
      <c r="Z1718" s="41"/>
      <c r="AA1718" s="41"/>
      <c r="AB1718" s="171" t="str" cm="1">
        <f t="array" ref="AB1718">IFERROR(IF(COUNTA('Detailed Inventory'!$B1718:$AA1718)=0,"",IF(AND($B1718="",$C1718=""),"Error: Missing Response in Column B or C",IF(OR($E1718="",$Q1718=""),"Error: Missing Response in Column E or Q",INDEX(SL_Class[Entire SL Classification],MATCH(SUMIFS(SL_Class[Unique ID],SL_Class[UpSys SL Material],I1718,SL_Class[UpSys Ever Previously Lead],H1718,SL_Class[DownCus SL Material],T1718),SL_Class[Unique ID],0),0)))),"Error: Invalid Column H, I, or T. Check spelling &amp; valid options (see dropdown)")</f>
        <v/>
      </c>
      <c r="AC1718" s="32"/>
      <c r="AD1718" s="31" t="b">
        <f t="shared" si="52"/>
        <v>0</v>
      </c>
      <c r="AE1718" s="31" t="b">
        <f t="shared" si="53"/>
        <v>0</v>
      </c>
    </row>
    <row r="1719" spans="1:31" ht="50.15" customHeight="1" x14ac:dyDescent="0.35">
      <c r="A1719" s="100">
        <v>1714</v>
      </c>
      <c r="B1719" s="53"/>
      <c r="C1719" s="41"/>
      <c r="D1719" s="54"/>
      <c r="E1719" s="53"/>
      <c r="F1719" s="41"/>
      <c r="G1719" s="41"/>
      <c r="H1719" s="53"/>
      <c r="I1719" s="55"/>
      <c r="J1719" s="41"/>
      <c r="K1719" s="41"/>
      <c r="L1719" s="56"/>
      <c r="M1719" s="41"/>
      <c r="N1719" s="41"/>
      <c r="O1719" s="41"/>
      <c r="P1719" s="41"/>
      <c r="Q1719" s="53"/>
      <c r="R1719" s="41"/>
      <c r="S1719" s="41"/>
      <c r="T1719" s="57"/>
      <c r="U1719" s="41"/>
      <c r="V1719" s="41"/>
      <c r="W1719" s="56"/>
      <c r="X1719" s="41"/>
      <c r="Y1719" s="58"/>
      <c r="Z1719" s="41"/>
      <c r="AA1719" s="41"/>
      <c r="AB1719" s="171" t="str" cm="1">
        <f t="array" ref="AB1719">IFERROR(IF(COUNTA('Detailed Inventory'!$B1719:$AA1719)=0,"",IF(AND($B1719="",$C1719=""),"Error: Missing Response in Column B or C",IF(OR($E1719="",$Q1719=""),"Error: Missing Response in Column E or Q",INDEX(SL_Class[Entire SL Classification],MATCH(SUMIFS(SL_Class[Unique ID],SL_Class[UpSys SL Material],I1719,SL_Class[UpSys Ever Previously Lead],H1719,SL_Class[DownCus SL Material],T1719),SL_Class[Unique ID],0),0)))),"Error: Invalid Column H, I, or T. Check spelling &amp; valid options (see dropdown)")</f>
        <v/>
      </c>
      <c r="AC1719" s="32"/>
      <c r="AD1719" s="31" t="b">
        <f t="shared" si="52"/>
        <v>0</v>
      </c>
      <c r="AE1719" s="31" t="b">
        <f t="shared" si="53"/>
        <v>0</v>
      </c>
    </row>
    <row r="1720" spans="1:31" ht="50.15" customHeight="1" x14ac:dyDescent="0.35">
      <c r="A1720" s="101">
        <v>1715</v>
      </c>
      <c r="B1720" s="53"/>
      <c r="C1720" s="41"/>
      <c r="D1720" s="54"/>
      <c r="E1720" s="53"/>
      <c r="F1720" s="41"/>
      <c r="G1720" s="41"/>
      <c r="H1720" s="53"/>
      <c r="I1720" s="55"/>
      <c r="J1720" s="41"/>
      <c r="K1720" s="41"/>
      <c r="L1720" s="56"/>
      <c r="M1720" s="41"/>
      <c r="N1720" s="41"/>
      <c r="O1720" s="41"/>
      <c r="P1720" s="41"/>
      <c r="Q1720" s="53"/>
      <c r="R1720" s="41"/>
      <c r="S1720" s="41"/>
      <c r="T1720" s="57"/>
      <c r="U1720" s="41"/>
      <c r="V1720" s="41"/>
      <c r="W1720" s="56"/>
      <c r="X1720" s="41"/>
      <c r="Y1720" s="58"/>
      <c r="Z1720" s="41"/>
      <c r="AA1720" s="41"/>
      <c r="AB1720" s="171" t="str" cm="1">
        <f t="array" ref="AB1720">IFERROR(IF(COUNTA('Detailed Inventory'!$B1720:$AA1720)=0,"",IF(AND($B1720="",$C1720=""),"Error: Missing Response in Column B or C",IF(OR($E1720="",$Q1720=""),"Error: Missing Response in Column E or Q",INDEX(SL_Class[Entire SL Classification],MATCH(SUMIFS(SL_Class[Unique ID],SL_Class[UpSys SL Material],I1720,SL_Class[UpSys Ever Previously Lead],H1720,SL_Class[DownCus SL Material],T1720),SL_Class[Unique ID],0),0)))),"Error: Invalid Column H, I, or T. Check spelling &amp; valid options (see dropdown)")</f>
        <v/>
      </c>
      <c r="AC1720" s="32"/>
      <c r="AD1720" s="31" t="b">
        <f t="shared" si="52"/>
        <v>0</v>
      </c>
      <c r="AE1720" s="31" t="b">
        <f t="shared" si="53"/>
        <v>0</v>
      </c>
    </row>
    <row r="1721" spans="1:31" ht="50.15" customHeight="1" x14ac:dyDescent="0.35">
      <c r="A1721" s="100">
        <v>1716</v>
      </c>
      <c r="B1721" s="53"/>
      <c r="C1721" s="41"/>
      <c r="D1721" s="54"/>
      <c r="E1721" s="53"/>
      <c r="F1721" s="41"/>
      <c r="G1721" s="41"/>
      <c r="H1721" s="53"/>
      <c r="I1721" s="55"/>
      <c r="J1721" s="41"/>
      <c r="K1721" s="41"/>
      <c r="L1721" s="56"/>
      <c r="M1721" s="41"/>
      <c r="N1721" s="41"/>
      <c r="O1721" s="41"/>
      <c r="P1721" s="41"/>
      <c r="Q1721" s="53"/>
      <c r="R1721" s="41"/>
      <c r="S1721" s="41"/>
      <c r="T1721" s="57"/>
      <c r="U1721" s="41"/>
      <c r="V1721" s="41"/>
      <c r="W1721" s="56"/>
      <c r="X1721" s="41"/>
      <c r="Y1721" s="58"/>
      <c r="Z1721" s="41"/>
      <c r="AA1721" s="41"/>
      <c r="AB1721" s="171" t="str" cm="1">
        <f t="array" ref="AB1721">IFERROR(IF(COUNTA('Detailed Inventory'!$B1721:$AA1721)=0,"",IF(AND($B1721="",$C1721=""),"Error: Missing Response in Column B or C",IF(OR($E1721="",$Q1721=""),"Error: Missing Response in Column E or Q",INDEX(SL_Class[Entire SL Classification],MATCH(SUMIFS(SL_Class[Unique ID],SL_Class[UpSys SL Material],I1721,SL_Class[UpSys Ever Previously Lead],H1721,SL_Class[DownCus SL Material],T1721),SL_Class[Unique ID],0),0)))),"Error: Invalid Column H, I, or T. Check spelling &amp; valid options (see dropdown)")</f>
        <v/>
      </c>
      <c r="AC1721" s="32"/>
      <c r="AD1721" s="31" t="b">
        <f t="shared" si="52"/>
        <v>0</v>
      </c>
      <c r="AE1721" s="31" t="b">
        <f t="shared" si="53"/>
        <v>0</v>
      </c>
    </row>
    <row r="1722" spans="1:31" ht="50.15" customHeight="1" x14ac:dyDescent="0.35">
      <c r="A1722" s="101">
        <v>1717</v>
      </c>
      <c r="B1722" s="53"/>
      <c r="C1722" s="41"/>
      <c r="D1722" s="54"/>
      <c r="E1722" s="53"/>
      <c r="F1722" s="41"/>
      <c r="G1722" s="41"/>
      <c r="H1722" s="53"/>
      <c r="I1722" s="55"/>
      <c r="J1722" s="41"/>
      <c r="K1722" s="41"/>
      <c r="L1722" s="56"/>
      <c r="M1722" s="41"/>
      <c r="N1722" s="41"/>
      <c r="O1722" s="41"/>
      <c r="P1722" s="41"/>
      <c r="Q1722" s="53"/>
      <c r="R1722" s="41"/>
      <c r="S1722" s="41"/>
      <c r="T1722" s="57"/>
      <c r="U1722" s="41"/>
      <c r="V1722" s="41"/>
      <c r="W1722" s="56"/>
      <c r="X1722" s="41"/>
      <c r="Y1722" s="58"/>
      <c r="Z1722" s="41"/>
      <c r="AA1722" s="41"/>
      <c r="AB1722" s="171" t="str" cm="1">
        <f t="array" ref="AB1722">IFERROR(IF(COUNTA('Detailed Inventory'!$B1722:$AA1722)=0,"",IF(AND($B1722="",$C1722=""),"Error: Missing Response in Column B or C",IF(OR($E1722="",$Q1722=""),"Error: Missing Response in Column E or Q",INDEX(SL_Class[Entire SL Classification],MATCH(SUMIFS(SL_Class[Unique ID],SL_Class[UpSys SL Material],I1722,SL_Class[UpSys Ever Previously Lead],H1722,SL_Class[DownCus SL Material],T1722),SL_Class[Unique ID],0),0)))),"Error: Invalid Column H, I, or T. Check spelling &amp; valid options (see dropdown)")</f>
        <v/>
      </c>
      <c r="AC1722" s="32"/>
      <c r="AD1722" s="31" t="b">
        <f t="shared" si="52"/>
        <v>0</v>
      </c>
      <c r="AE1722" s="31" t="b">
        <f t="shared" si="53"/>
        <v>0</v>
      </c>
    </row>
    <row r="1723" spans="1:31" ht="50.15" customHeight="1" x14ac:dyDescent="0.35">
      <c r="A1723" s="100">
        <v>1718</v>
      </c>
      <c r="B1723" s="53"/>
      <c r="C1723" s="41"/>
      <c r="D1723" s="54"/>
      <c r="E1723" s="53"/>
      <c r="F1723" s="41"/>
      <c r="G1723" s="41"/>
      <c r="H1723" s="53"/>
      <c r="I1723" s="55"/>
      <c r="J1723" s="41"/>
      <c r="K1723" s="41"/>
      <c r="L1723" s="56"/>
      <c r="M1723" s="41"/>
      <c r="N1723" s="41"/>
      <c r="O1723" s="41"/>
      <c r="P1723" s="41"/>
      <c r="Q1723" s="53"/>
      <c r="R1723" s="41"/>
      <c r="S1723" s="41"/>
      <c r="T1723" s="57"/>
      <c r="U1723" s="41"/>
      <c r="V1723" s="41"/>
      <c r="W1723" s="56"/>
      <c r="X1723" s="41"/>
      <c r="Y1723" s="58"/>
      <c r="Z1723" s="41"/>
      <c r="AA1723" s="41"/>
      <c r="AB1723" s="171" t="str" cm="1">
        <f t="array" ref="AB1723">IFERROR(IF(COUNTA('Detailed Inventory'!$B1723:$AA1723)=0,"",IF(AND($B1723="",$C1723=""),"Error: Missing Response in Column B or C",IF(OR($E1723="",$Q1723=""),"Error: Missing Response in Column E or Q",INDEX(SL_Class[Entire SL Classification],MATCH(SUMIFS(SL_Class[Unique ID],SL_Class[UpSys SL Material],I1723,SL_Class[UpSys Ever Previously Lead],H1723,SL_Class[DownCus SL Material],T1723),SL_Class[Unique ID],0),0)))),"Error: Invalid Column H, I, or T. Check spelling &amp; valid options (see dropdown)")</f>
        <v/>
      </c>
      <c r="AC1723" s="32"/>
      <c r="AD1723" s="31" t="b">
        <f t="shared" si="52"/>
        <v>0</v>
      </c>
      <c r="AE1723" s="31" t="b">
        <f t="shared" si="53"/>
        <v>0</v>
      </c>
    </row>
    <row r="1724" spans="1:31" ht="50.15" customHeight="1" x14ac:dyDescent="0.35">
      <c r="A1724" s="101">
        <v>1719</v>
      </c>
      <c r="B1724" s="53"/>
      <c r="C1724" s="41"/>
      <c r="D1724" s="54"/>
      <c r="E1724" s="53"/>
      <c r="F1724" s="41"/>
      <c r="G1724" s="41"/>
      <c r="H1724" s="53"/>
      <c r="I1724" s="55"/>
      <c r="J1724" s="41"/>
      <c r="K1724" s="41"/>
      <c r="L1724" s="56"/>
      <c r="M1724" s="41"/>
      <c r="N1724" s="41"/>
      <c r="O1724" s="41"/>
      <c r="P1724" s="41"/>
      <c r="Q1724" s="53"/>
      <c r="R1724" s="41"/>
      <c r="S1724" s="41"/>
      <c r="T1724" s="57"/>
      <c r="U1724" s="41"/>
      <c r="V1724" s="41"/>
      <c r="W1724" s="56"/>
      <c r="X1724" s="41"/>
      <c r="Y1724" s="58"/>
      <c r="Z1724" s="41"/>
      <c r="AA1724" s="41"/>
      <c r="AB1724" s="171" t="str" cm="1">
        <f t="array" ref="AB1724">IFERROR(IF(COUNTA('Detailed Inventory'!$B1724:$AA1724)=0,"",IF(AND($B1724="",$C1724=""),"Error: Missing Response in Column B or C",IF(OR($E1724="",$Q1724=""),"Error: Missing Response in Column E or Q",INDEX(SL_Class[Entire SL Classification],MATCH(SUMIFS(SL_Class[Unique ID],SL_Class[UpSys SL Material],I1724,SL_Class[UpSys Ever Previously Lead],H1724,SL_Class[DownCus SL Material],T1724),SL_Class[Unique ID],0),0)))),"Error: Invalid Column H, I, or T. Check spelling &amp; valid options (see dropdown)")</f>
        <v/>
      </c>
      <c r="AC1724" s="32"/>
      <c r="AD1724" s="31" t="b">
        <f t="shared" si="52"/>
        <v>0</v>
      </c>
      <c r="AE1724" s="31" t="b">
        <f t="shared" si="53"/>
        <v>0</v>
      </c>
    </row>
    <row r="1725" spans="1:31" ht="50.15" customHeight="1" x14ac:dyDescent="0.35">
      <c r="A1725" s="100">
        <v>1720</v>
      </c>
      <c r="B1725" s="53"/>
      <c r="C1725" s="41"/>
      <c r="D1725" s="54"/>
      <c r="E1725" s="53"/>
      <c r="F1725" s="41"/>
      <c r="G1725" s="41"/>
      <c r="H1725" s="53"/>
      <c r="I1725" s="55"/>
      <c r="J1725" s="41"/>
      <c r="K1725" s="41"/>
      <c r="L1725" s="56"/>
      <c r="M1725" s="41"/>
      <c r="N1725" s="41"/>
      <c r="O1725" s="41"/>
      <c r="P1725" s="41"/>
      <c r="Q1725" s="53"/>
      <c r="R1725" s="41"/>
      <c r="S1725" s="41"/>
      <c r="T1725" s="57"/>
      <c r="U1725" s="41"/>
      <c r="V1725" s="41"/>
      <c r="W1725" s="56"/>
      <c r="X1725" s="41"/>
      <c r="Y1725" s="58"/>
      <c r="Z1725" s="41"/>
      <c r="AA1725" s="41"/>
      <c r="AB1725" s="171" t="str" cm="1">
        <f t="array" ref="AB1725">IFERROR(IF(COUNTA('Detailed Inventory'!$B1725:$AA1725)=0,"",IF(AND($B1725="",$C1725=""),"Error: Missing Response in Column B or C",IF(OR($E1725="",$Q1725=""),"Error: Missing Response in Column E or Q",INDEX(SL_Class[Entire SL Classification],MATCH(SUMIFS(SL_Class[Unique ID],SL_Class[UpSys SL Material],I1725,SL_Class[UpSys Ever Previously Lead],H1725,SL_Class[DownCus SL Material],T1725),SL_Class[Unique ID],0),0)))),"Error: Invalid Column H, I, or T. Check spelling &amp; valid options (see dropdown)")</f>
        <v/>
      </c>
      <c r="AC1725" s="32"/>
      <c r="AD1725" s="31" t="b">
        <f t="shared" si="52"/>
        <v>0</v>
      </c>
      <c r="AE1725" s="31" t="b">
        <f t="shared" si="53"/>
        <v>0</v>
      </c>
    </row>
    <row r="1726" spans="1:31" ht="50.15" customHeight="1" x14ac:dyDescent="0.35">
      <c r="A1726" s="101">
        <v>1721</v>
      </c>
      <c r="B1726" s="53"/>
      <c r="C1726" s="41"/>
      <c r="D1726" s="54"/>
      <c r="E1726" s="53"/>
      <c r="F1726" s="41"/>
      <c r="G1726" s="41"/>
      <c r="H1726" s="53"/>
      <c r="I1726" s="55"/>
      <c r="J1726" s="41"/>
      <c r="K1726" s="41"/>
      <c r="L1726" s="56"/>
      <c r="M1726" s="41"/>
      <c r="N1726" s="41"/>
      <c r="O1726" s="41"/>
      <c r="P1726" s="41"/>
      <c r="Q1726" s="53"/>
      <c r="R1726" s="41"/>
      <c r="S1726" s="41"/>
      <c r="T1726" s="57"/>
      <c r="U1726" s="41"/>
      <c r="V1726" s="41"/>
      <c r="W1726" s="56"/>
      <c r="X1726" s="41"/>
      <c r="Y1726" s="58"/>
      <c r="Z1726" s="41"/>
      <c r="AA1726" s="41"/>
      <c r="AB1726" s="171" t="str" cm="1">
        <f t="array" ref="AB1726">IFERROR(IF(COUNTA('Detailed Inventory'!$B1726:$AA1726)=0,"",IF(AND($B1726="",$C1726=""),"Error: Missing Response in Column B or C",IF(OR($E1726="",$Q1726=""),"Error: Missing Response in Column E or Q",INDEX(SL_Class[Entire SL Classification],MATCH(SUMIFS(SL_Class[Unique ID],SL_Class[UpSys SL Material],I1726,SL_Class[UpSys Ever Previously Lead],H1726,SL_Class[DownCus SL Material],T1726),SL_Class[Unique ID],0),0)))),"Error: Invalid Column H, I, or T. Check spelling &amp; valid options (see dropdown)")</f>
        <v/>
      </c>
      <c r="AC1726" s="32"/>
      <c r="AD1726" s="31" t="b">
        <f t="shared" si="52"/>
        <v>0</v>
      </c>
      <c r="AE1726" s="31" t="b">
        <f t="shared" si="53"/>
        <v>0</v>
      </c>
    </row>
    <row r="1727" spans="1:31" ht="50.15" customHeight="1" x14ac:dyDescent="0.35">
      <c r="A1727" s="100">
        <v>1722</v>
      </c>
      <c r="B1727" s="53"/>
      <c r="C1727" s="41"/>
      <c r="D1727" s="54"/>
      <c r="E1727" s="53"/>
      <c r="F1727" s="41"/>
      <c r="G1727" s="41"/>
      <c r="H1727" s="53"/>
      <c r="I1727" s="55"/>
      <c r="J1727" s="41"/>
      <c r="K1727" s="41"/>
      <c r="L1727" s="56"/>
      <c r="M1727" s="41"/>
      <c r="N1727" s="41"/>
      <c r="O1727" s="41"/>
      <c r="P1727" s="41"/>
      <c r="Q1727" s="53"/>
      <c r="R1727" s="41"/>
      <c r="S1727" s="41"/>
      <c r="T1727" s="57"/>
      <c r="U1727" s="41"/>
      <c r="V1727" s="41"/>
      <c r="W1727" s="56"/>
      <c r="X1727" s="41"/>
      <c r="Y1727" s="58"/>
      <c r="Z1727" s="41"/>
      <c r="AA1727" s="41"/>
      <c r="AB1727" s="171" t="str" cm="1">
        <f t="array" ref="AB1727">IFERROR(IF(COUNTA('Detailed Inventory'!$B1727:$AA1727)=0,"",IF(AND($B1727="",$C1727=""),"Error: Missing Response in Column B or C",IF(OR($E1727="",$Q1727=""),"Error: Missing Response in Column E or Q",INDEX(SL_Class[Entire SL Classification],MATCH(SUMIFS(SL_Class[Unique ID],SL_Class[UpSys SL Material],I1727,SL_Class[UpSys Ever Previously Lead],H1727,SL_Class[DownCus SL Material],T1727),SL_Class[Unique ID],0),0)))),"Error: Invalid Column H, I, or T. Check spelling &amp; valid options (see dropdown)")</f>
        <v/>
      </c>
      <c r="AC1727" s="32"/>
      <c r="AD1727" s="31" t="b">
        <f t="shared" si="52"/>
        <v>0</v>
      </c>
      <c r="AE1727" s="31" t="b">
        <f t="shared" si="53"/>
        <v>0</v>
      </c>
    </row>
    <row r="1728" spans="1:31" ht="50.15" customHeight="1" x14ac:dyDescent="0.35">
      <c r="A1728" s="101">
        <v>1723</v>
      </c>
      <c r="B1728" s="53"/>
      <c r="C1728" s="41"/>
      <c r="D1728" s="54"/>
      <c r="E1728" s="53"/>
      <c r="F1728" s="41"/>
      <c r="G1728" s="41"/>
      <c r="H1728" s="53"/>
      <c r="I1728" s="55"/>
      <c r="J1728" s="41"/>
      <c r="K1728" s="41"/>
      <c r="L1728" s="56"/>
      <c r="M1728" s="41"/>
      <c r="N1728" s="41"/>
      <c r="O1728" s="41"/>
      <c r="P1728" s="41"/>
      <c r="Q1728" s="53"/>
      <c r="R1728" s="41"/>
      <c r="S1728" s="41"/>
      <c r="T1728" s="57"/>
      <c r="U1728" s="41"/>
      <c r="V1728" s="41"/>
      <c r="W1728" s="56"/>
      <c r="X1728" s="41"/>
      <c r="Y1728" s="58"/>
      <c r="Z1728" s="41"/>
      <c r="AA1728" s="41"/>
      <c r="AB1728" s="171" t="str" cm="1">
        <f t="array" ref="AB1728">IFERROR(IF(COUNTA('Detailed Inventory'!$B1728:$AA1728)=0,"",IF(AND($B1728="",$C1728=""),"Error: Missing Response in Column B or C",IF(OR($E1728="",$Q1728=""),"Error: Missing Response in Column E or Q",INDEX(SL_Class[Entire SL Classification],MATCH(SUMIFS(SL_Class[Unique ID],SL_Class[UpSys SL Material],I1728,SL_Class[UpSys Ever Previously Lead],H1728,SL_Class[DownCus SL Material],T1728),SL_Class[Unique ID],0),0)))),"Error: Invalid Column H, I, or T. Check spelling &amp; valid options (see dropdown)")</f>
        <v/>
      </c>
      <c r="AC1728" s="32"/>
      <c r="AD1728" s="31" t="b">
        <f t="shared" si="52"/>
        <v>0</v>
      </c>
      <c r="AE1728" s="31" t="b">
        <f t="shared" si="53"/>
        <v>0</v>
      </c>
    </row>
    <row r="1729" spans="1:31" ht="50.15" customHeight="1" x14ac:dyDescent="0.35">
      <c r="A1729" s="100">
        <v>1724</v>
      </c>
      <c r="B1729" s="53"/>
      <c r="C1729" s="41"/>
      <c r="D1729" s="54"/>
      <c r="E1729" s="53"/>
      <c r="F1729" s="41"/>
      <c r="G1729" s="41"/>
      <c r="H1729" s="53"/>
      <c r="I1729" s="55"/>
      <c r="J1729" s="41"/>
      <c r="K1729" s="41"/>
      <c r="L1729" s="56"/>
      <c r="M1729" s="41"/>
      <c r="N1729" s="41"/>
      <c r="O1729" s="41"/>
      <c r="P1729" s="41"/>
      <c r="Q1729" s="53"/>
      <c r="R1729" s="41"/>
      <c r="S1729" s="41"/>
      <c r="T1729" s="57"/>
      <c r="U1729" s="41"/>
      <c r="V1729" s="41"/>
      <c r="W1729" s="56"/>
      <c r="X1729" s="41"/>
      <c r="Y1729" s="58"/>
      <c r="Z1729" s="41"/>
      <c r="AA1729" s="41"/>
      <c r="AB1729" s="171" t="str" cm="1">
        <f t="array" ref="AB1729">IFERROR(IF(COUNTA('Detailed Inventory'!$B1729:$AA1729)=0,"",IF(AND($B1729="",$C1729=""),"Error: Missing Response in Column B or C",IF(OR($E1729="",$Q1729=""),"Error: Missing Response in Column E or Q",INDEX(SL_Class[Entire SL Classification],MATCH(SUMIFS(SL_Class[Unique ID],SL_Class[UpSys SL Material],I1729,SL_Class[UpSys Ever Previously Lead],H1729,SL_Class[DownCus SL Material],T1729),SL_Class[Unique ID],0),0)))),"Error: Invalid Column H, I, or T. Check spelling &amp; valid options (see dropdown)")</f>
        <v/>
      </c>
      <c r="AC1729" s="32"/>
      <c r="AD1729" s="31" t="b">
        <f t="shared" si="52"/>
        <v>0</v>
      </c>
      <c r="AE1729" s="31" t="b">
        <f t="shared" si="53"/>
        <v>0</v>
      </c>
    </row>
    <row r="1730" spans="1:31" ht="50.15" customHeight="1" x14ac:dyDescent="0.35">
      <c r="A1730" s="101">
        <v>1725</v>
      </c>
      <c r="B1730" s="53"/>
      <c r="C1730" s="41"/>
      <c r="D1730" s="54"/>
      <c r="E1730" s="53"/>
      <c r="F1730" s="41"/>
      <c r="G1730" s="41"/>
      <c r="H1730" s="53"/>
      <c r="I1730" s="55"/>
      <c r="J1730" s="41"/>
      <c r="K1730" s="41"/>
      <c r="L1730" s="56"/>
      <c r="M1730" s="41"/>
      <c r="N1730" s="41"/>
      <c r="O1730" s="41"/>
      <c r="P1730" s="41"/>
      <c r="Q1730" s="53"/>
      <c r="R1730" s="41"/>
      <c r="S1730" s="41"/>
      <c r="T1730" s="57"/>
      <c r="U1730" s="41"/>
      <c r="V1730" s="41"/>
      <c r="W1730" s="56"/>
      <c r="X1730" s="41"/>
      <c r="Y1730" s="58"/>
      <c r="Z1730" s="41"/>
      <c r="AA1730" s="41"/>
      <c r="AB1730" s="171" t="str" cm="1">
        <f t="array" ref="AB1730">IFERROR(IF(COUNTA('Detailed Inventory'!$B1730:$AA1730)=0,"",IF(AND($B1730="",$C1730=""),"Error: Missing Response in Column B or C",IF(OR($E1730="",$Q1730=""),"Error: Missing Response in Column E or Q",INDEX(SL_Class[Entire SL Classification],MATCH(SUMIFS(SL_Class[Unique ID],SL_Class[UpSys SL Material],I1730,SL_Class[UpSys Ever Previously Lead],H1730,SL_Class[DownCus SL Material],T1730),SL_Class[Unique ID],0),0)))),"Error: Invalid Column H, I, or T. Check spelling &amp; valid options (see dropdown)")</f>
        <v/>
      </c>
      <c r="AC1730" s="32"/>
      <c r="AD1730" s="31" t="b">
        <f t="shared" si="52"/>
        <v>0</v>
      </c>
      <c r="AE1730" s="31" t="b">
        <f t="shared" si="53"/>
        <v>0</v>
      </c>
    </row>
    <row r="1731" spans="1:31" ht="50.15" customHeight="1" x14ac:dyDescent="0.35">
      <c r="A1731" s="100">
        <v>1726</v>
      </c>
      <c r="B1731" s="53"/>
      <c r="C1731" s="41"/>
      <c r="D1731" s="54"/>
      <c r="E1731" s="53"/>
      <c r="F1731" s="41"/>
      <c r="G1731" s="41"/>
      <c r="H1731" s="53"/>
      <c r="I1731" s="55"/>
      <c r="J1731" s="41"/>
      <c r="K1731" s="41"/>
      <c r="L1731" s="56"/>
      <c r="M1731" s="41"/>
      <c r="N1731" s="41"/>
      <c r="O1731" s="41"/>
      <c r="P1731" s="41"/>
      <c r="Q1731" s="53"/>
      <c r="R1731" s="41"/>
      <c r="S1731" s="41"/>
      <c r="T1731" s="57"/>
      <c r="U1731" s="41"/>
      <c r="V1731" s="41"/>
      <c r="W1731" s="56"/>
      <c r="X1731" s="41"/>
      <c r="Y1731" s="58"/>
      <c r="Z1731" s="41"/>
      <c r="AA1731" s="41"/>
      <c r="AB1731" s="171" t="str" cm="1">
        <f t="array" ref="AB1731">IFERROR(IF(COUNTA('Detailed Inventory'!$B1731:$AA1731)=0,"",IF(AND($B1731="",$C1731=""),"Error: Missing Response in Column B or C",IF(OR($E1731="",$Q1731=""),"Error: Missing Response in Column E or Q",INDEX(SL_Class[Entire SL Classification],MATCH(SUMIFS(SL_Class[Unique ID],SL_Class[UpSys SL Material],I1731,SL_Class[UpSys Ever Previously Lead],H1731,SL_Class[DownCus SL Material],T1731),SL_Class[Unique ID],0),0)))),"Error: Invalid Column H, I, or T. Check spelling &amp; valid options (see dropdown)")</f>
        <v/>
      </c>
      <c r="AC1731" s="32"/>
      <c r="AD1731" s="31" t="b">
        <f t="shared" si="52"/>
        <v>0</v>
      </c>
      <c r="AE1731" s="31" t="b">
        <f t="shared" si="53"/>
        <v>0</v>
      </c>
    </row>
    <row r="1732" spans="1:31" ht="50.15" customHeight="1" x14ac:dyDescent="0.35">
      <c r="A1732" s="101">
        <v>1727</v>
      </c>
      <c r="B1732" s="53"/>
      <c r="C1732" s="41"/>
      <c r="D1732" s="54"/>
      <c r="E1732" s="53"/>
      <c r="F1732" s="41"/>
      <c r="G1732" s="41"/>
      <c r="H1732" s="53"/>
      <c r="I1732" s="55"/>
      <c r="J1732" s="41"/>
      <c r="K1732" s="41"/>
      <c r="L1732" s="56"/>
      <c r="M1732" s="41"/>
      <c r="N1732" s="41"/>
      <c r="O1732" s="41"/>
      <c r="P1732" s="41"/>
      <c r="Q1732" s="53"/>
      <c r="R1732" s="41"/>
      <c r="S1732" s="41"/>
      <c r="T1732" s="57"/>
      <c r="U1732" s="41"/>
      <c r="V1732" s="41"/>
      <c r="W1732" s="56"/>
      <c r="X1732" s="41"/>
      <c r="Y1732" s="58"/>
      <c r="Z1732" s="41"/>
      <c r="AA1732" s="41"/>
      <c r="AB1732" s="171" t="str" cm="1">
        <f t="array" ref="AB1732">IFERROR(IF(COUNTA('Detailed Inventory'!$B1732:$AA1732)=0,"",IF(AND($B1732="",$C1732=""),"Error: Missing Response in Column B or C",IF(OR($E1732="",$Q1732=""),"Error: Missing Response in Column E or Q",INDEX(SL_Class[Entire SL Classification],MATCH(SUMIFS(SL_Class[Unique ID],SL_Class[UpSys SL Material],I1732,SL_Class[UpSys Ever Previously Lead],H1732,SL_Class[DownCus SL Material],T1732),SL_Class[Unique ID],0),0)))),"Error: Invalid Column H, I, or T. Check spelling &amp; valid options (see dropdown)")</f>
        <v/>
      </c>
      <c r="AC1732" s="32"/>
      <c r="AD1732" s="31" t="b">
        <f t="shared" si="52"/>
        <v>0</v>
      </c>
      <c r="AE1732" s="31" t="b">
        <f t="shared" si="53"/>
        <v>0</v>
      </c>
    </row>
    <row r="1733" spans="1:31" ht="50.15" customHeight="1" x14ac:dyDescent="0.35">
      <c r="A1733" s="100">
        <v>1728</v>
      </c>
      <c r="B1733" s="53"/>
      <c r="C1733" s="41"/>
      <c r="D1733" s="54"/>
      <c r="E1733" s="53"/>
      <c r="F1733" s="41"/>
      <c r="G1733" s="41"/>
      <c r="H1733" s="53"/>
      <c r="I1733" s="55"/>
      <c r="J1733" s="41"/>
      <c r="K1733" s="41"/>
      <c r="L1733" s="56"/>
      <c r="M1733" s="41"/>
      <c r="N1733" s="41"/>
      <c r="O1733" s="41"/>
      <c r="P1733" s="41"/>
      <c r="Q1733" s="53"/>
      <c r="R1733" s="41"/>
      <c r="S1733" s="41"/>
      <c r="T1733" s="57"/>
      <c r="U1733" s="41"/>
      <c r="V1733" s="41"/>
      <c r="W1733" s="56"/>
      <c r="X1733" s="41"/>
      <c r="Y1733" s="58"/>
      <c r="Z1733" s="41"/>
      <c r="AA1733" s="41"/>
      <c r="AB1733" s="171" t="str" cm="1">
        <f t="array" ref="AB1733">IFERROR(IF(COUNTA('Detailed Inventory'!$B1733:$AA1733)=0,"",IF(AND($B1733="",$C1733=""),"Error: Missing Response in Column B or C",IF(OR($E1733="",$Q1733=""),"Error: Missing Response in Column E or Q",INDEX(SL_Class[Entire SL Classification],MATCH(SUMIFS(SL_Class[Unique ID],SL_Class[UpSys SL Material],I1733,SL_Class[UpSys Ever Previously Lead],H1733,SL_Class[DownCus SL Material],T1733),SL_Class[Unique ID],0),0)))),"Error: Invalid Column H, I, or T. Check spelling &amp; valid options (see dropdown)")</f>
        <v/>
      </c>
      <c r="AC1733" s="32"/>
      <c r="AD1733" s="31" t="b">
        <f t="shared" si="52"/>
        <v>0</v>
      </c>
      <c r="AE1733" s="31" t="b">
        <f t="shared" si="53"/>
        <v>0</v>
      </c>
    </row>
    <row r="1734" spans="1:31" ht="50.15" customHeight="1" x14ac:dyDescent="0.35">
      <c r="A1734" s="101">
        <v>1729</v>
      </c>
      <c r="B1734" s="53"/>
      <c r="C1734" s="41"/>
      <c r="D1734" s="54"/>
      <c r="E1734" s="53"/>
      <c r="F1734" s="41"/>
      <c r="G1734" s="41"/>
      <c r="H1734" s="53"/>
      <c r="I1734" s="55"/>
      <c r="J1734" s="41"/>
      <c r="K1734" s="41"/>
      <c r="L1734" s="56"/>
      <c r="M1734" s="41"/>
      <c r="N1734" s="41"/>
      <c r="O1734" s="41"/>
      <c r="P1734" s="41"/>
      <c r="Q1734" s="53"/>
      <c r="R1734" s="41"/>
      <c r="S1734" s="41"/>
      <c r="T1734" s="57"/>
      <c r="U1734" s="41"/>
      <c r="V1734" s="41"/>
      <c r="W1734" s="56"/>
      <c r="X1734" s="41"/>
      <c r="Y1734" s="58"/>
      <c r="Z1734" s="41"/>
      <c r="AA1734" s="41"/>
      <c r="AB1734" s="171" t="str" cm="1">
        <f t="array" ref="AB1734">IFERROR(IF(COUNTA('Detailed Inventory'!$B1734:$AA1734)=0,"",IF(AND($B1734="",$C1734=""),"Error: Missing Response in Column B or C",IF(OR($E1734="",$Q1734=""),"Error: Missing Response in Column E or Q",INDEX(SL_Class[Entire SL Classification],MATCH(SUMIFS(SL_Class[Unique ID],SL_Class[UpSys SL Material],I1734,SL_Class[UpSys Ever Previously Lead],H1734,SL_Class[DownCus SL Material],T1734),SL_Class[Unique ID],0),0)))),"Error: Invalid Column H, I, or T. Check spelling &amp; valid options (see dropdown)")</f>
        <v/>
      </c>
      <c r="AC1734" s="32"/>
      <c r="AD1734" s="31" t="b">
        <f t="shared" ref="AD1734:AD1797" si="54">COUNTIFS($B$6:$B$5005,"&lt;&gt;0",$B$6:$B$5005,"&lt;&gt;",$B$6:$B$5005,B1734)&gt;1</f>
        <v>0</v>
      </c>
      <c r="AE1734" s="31" t="b">
        <f t="shared" ref="AE1734:AE1797" si="55">COUNTIFS($C$6:$C$5005,"&lt;&gt;0",$C$6:$C$5005,"&lt;&gt;",$C$6:$C$5005,C1734)&gt;1</f>
        <v>0</v>
      </c>
    </row>
    <row r="1735" spans="1:31" ht="50.15" customHeight="1" x14ac:dyDescent="0.35">
      <c r="A1735" s="100">
        <v>1730</v>
      </c>
      <c r="B1735" s="53"/>
      <c r="C1735" s="41"/>
      <c r="D1735" s="54"/>
      <c r="E1735" s="53"/>
      <c r="F1735" s="41"/>
      <c r="G1735" s="41"/>
      <c r="H1735" s="53"/>
      <c r="I1735" s="55"/>
      <c r="J1735" s="41"/>
      <c r="K1735" s="41"/>
      <c r="L1735" s="56"/>
      <c r="M1735" s="41"/>
      <c r="N1735" s="41"/>
      <c r="O1735" s="41"/>
      <c r="P1735" s="41"/>
      <c r="Q1735" s="53"/>
      <c r="R1735" s="41"/>
      <c r="S1735" s="41"/>
      <c r="T1735" s="57"/>
      <c r="U1735" s="41"/>
      <c r="V1735" s="41"/>
      <c r="W1735" s="56"/>
      <c r="X1735" s="41"/>
      <c r="Y1735" s="58"/>
      <c r="Z1735" s="41"/>
      <c r="AA1735" s="41"/>
      <c r="AB1735" s="171" t="str" cm="1">
        <f t="array" ref="AB1735">IFERROR(IF(COUNTA('Detailed Inventory'!$B1735:$AA1735)=0,"",IF(AND($B1735="",$C1735=""),"Error: Missing Response in Column B or C",IF(OR($E1735="",$Q1735=""),"Error: Missing Response in Column E or Q",INDEX(SL_Class[Entire SL Classification],MATCH(SUMIFS(SL_Class[Unique ID],SL_Class[UpSys SL Material],I1735,SL_Class[UpSys Ever Previously Lead],H1735,SL_Class[DownCus SL Material],T1735),SL_Class[Unique ID],0),0)))),"Error: Invalid Column H, I, or T. Check spelling &amp; valid options (see dropdown)")</f>
        <v/>
      </c>
      <c r="AC1735" s="32"/>
      <c r="AD1735" s="31" t="b">
        <f t="shared" si="54"/>
        <v>0</v>
      </c>
      <c r="AE1735" s="31" t="b">
        <f t="shared" si="55"/>
        <v>0</v>
      </c>
    </row>
    <row r="1736" spans="1:31" ht="50.15" customHeight="1" x14ac:dyDescent="0.35">
      <c r="A1736" s="101">
        <v>1731</v>
      </c>
      <c r="B1736" s="53"/>
      <c r="C1736" s="41"/>
      <c r="D1736" s="54"/>
      <c r="E1736" s="53"/>
      <c r="F1736" s="41"/>
      <c r="G1736" s="41"/>
      <c r="H1736" s="53"/>
      <c r="I1736" s="55"/>
      <c r="J1736" s="41"/>
      <c r="K1736" s="41"/>
      <c r="L1736" s="56"/>
      <c r="M1736" s="41"/>
      <c r="N1736" s="41"/>
      <c r="O1736" s="41"/>
      <c r="P1736" s="41"/>
      <c r="Q1736" s="53"/>
      <c r="R1736" s="41"/>
      <c r="S1736" s="41"/>
      <c r="T1736" s="57"/>
      <c r="U1736" s="41"/>
      <c r="V1736" s="41"/>
      <c r="W1736" s="56"/>
      <c r="X1736" s="41"/>
      <c r="Y1736" s="58"/>
      <c r="Z1736" s="41"/>
      <c r="AA1736" s="41"/>
      <c r="AB1736" s="171" t="str" cm="1">
        <f t="array" ref="AB1736">IFERROR(IF(COUNTA('Detailed Inventory'!$B1736:$AA1736)=0,"",IF(AND($B1736="",$C1736=""),"Error: Missing Response in Column B or C",IF(OR($E1736="",$Q1736=""),"Error: Missing Response in Column E or Q",INDEX(SL_Class[Entire SL Classification],MATCH(SUMIFS(SL_Class[Unique ID],SL_Class[UpSys SL Material],I1736,SL_Class[UpSys Ever Previously Lead],H1736,SL_Class[DownCus SL Material],T1736),SL_Class[Unique ID],0),0)))),"Error: Invalid Column H, I, or T. Check spelling &amp; valid options (see dropdown)")</f>
        <v/>
      </c>
      <c r="AC1736" s="32"/>
      <c r="AD1736" s="31" t="b">
        <f t="shared" si="54"/>
        <v>0</v>
      </c>
      <c r="AE1736" s="31" t="b">
        <f t="shared" si="55"/>
        <v>0</v>
      </c>
    </row>
    <row r="1737" spans="1:31" ht="50.15" customHeight="1" x14ac:dyDescent="0.35">
      <c r="A1737" s="100">
        <v>1732</v>
      </c>
      <c r="B1737" s="53"/>
      <c r="C1737" s="41"/>
      <c r="D1737" s="54"/>
      <c r="E1737" s="53"/>
      <c r="F1737" s="41"/>
      <c r="G1737" s="41"/>
      <c r="H1737" s="53"/>
      <c r="I1737" s="55"/>
      <c r="J1737" s="41"/>
      <c r="K1737" s="41"/>
      <c r="L1737" s="56"/>
      <c r="M1737" s="41"/>
      <c r="N1737" s="41"/>
      <c r="O1737" s="41"/>
      <c r="P1737" s="41"/>
      <c r="Q1737" s="53"/>
      <c r="R1737" s="41"/>
      <c r="S1737" s="41"/>
      <c r="T1737" s="57"/>
      <c r="U1737" s="41"/>
      <c r="V1737" s="41"/>
      <c r="W1737" s="56"/>
      <c r="X1737" s="41"/>
      <c r="Y1737" s="58"/>
      <c r="Z1737" s="41"/>
      <c r="AA1737" s="41"/>
      <c r="AB1737" s="171" t="str" cm="1">
        <f t="array" ref="AB1737">IFERROR(IF(COUNTA('Detailed Inventory'!$B1737:$AA1737)=0,"",IF(AND($B1737="",$C1737=""),"Error: Missing Response in Column B or C",IF(OR($E1737="",$Q1737=""),"Error: Missing Response in Column E or Q",INDEX(SL_Class[Entire SL Classification],MATCH(SUMIFS(SL_Class[Unique ID],SL_Class[UpSys SL Material],I1737,SL_Class[UpSys Ever Previously Lead],H1737,SL_Class[DownCus SL Material],T1737),SL_Class[Unique ID],0),0)))),"Error: Invalid Column H, I, or T. Check spelling &amp; valid options (see dropdown)")</f>
        <v/>
      </c>
      <c r="AC1737" s="32"/>
      <c r="AD1737" s="31" t="b">
        <f t="shared" si="54"/>
        <v>0</v>
      </c>
      <c r="AE1737" s="31" t="b">
        <f t="shared" si="55"/>
        <v>0</v>
      </c>
    </row>
    <row r="1738" spans="1:31" ht="50.15" customHeight="1" x14ac:dyDescent="0.35">
      <c r="A1738" s="101">
        <v>1733</v>
      </c>
      <c r="B1738" s="53"/>
      <c r="C1738" s="41"/>
      <c r="D1738" s="54"/>
      <c r="E1738" s="53"/>
      <c r="F1738" s="41"/>
      <c r="G1738" s="41"/>
      <c r="H1738" s="53"/>
      <c r="I1738" s="55"/>
      <c r="J1738" s="41"/>
      <c r="K1738" s="41"/>
      <c r="L1738" s="56"/>
      <c r="M1738" s="41"/>
      <c r="N1738" s="41"/>
      <c r="O1738" s="41"/>
      <c r="P1738" s="41"/>
      <c r="Q1738" s="53"/>
      <c r="R1738" s="41"/>
      <c r="S1738" s="41"/>
      <c r="T1738" s="57"/>
      <c r="U1738" s="41"/>
      <c r="V1738" s="41"/>
      <c r="W1738" s="56"/>
      <c r="X1738" s="41"/>
      <c r="Y1738" s="58"/>
      <c r="Z1738" s="41"/>
      <c r="AA1738" s="41"/>
      <c r="AB1738" s="171" t="str" cm="1">
        <f t="array" ref="AB1738">IFERROR(IF(COUNTA('Detailed Inventory'!$B1738:$AA1738)=0,"",IF(AND($B1738="",$C1738=""),"Error: Missing Response in Column B or C",IF(OR($E1738="",$Q1738=""),"Error: Missing Response in Column E or Q",INDEX(SL_Class[Entire SL Classification],MATCH(SUMIFS(SL_Class[Unique ID],SL_Class[UpSys SL Material],I1738,SL_Class[UpSys Ever Previously Lead],H1738,SL_Class[DownCus SL Material],T1738),SL_Class[Unique ID],0),0)))),"Error: Invalid Column H, I, or T. Check spelling &amp; valid options (see dropdown)")</f>
        <v/>
      </c>
      <c r="AC1738" s="32"/>
      <c r="AD1738" s="31" t="b">
        <f t="shared" si="54"/>
        <v>0</v>
      </c>
      <c r="AE1738" s="31" t="b">
        <f t="shared" si="55"/>
        <v>0</v>
      </c>
    </row>
    <row r="1739" spans="1:31" ht="50.15" customHeight="1" x14ac:dyDescent="0.35">
      <c r="A1739" s="100">
        <v>1734</v>
      </c>
      <c r="B1739" s="53"/>
      <c r="C1739" s="41"/>
      <c r="D1739" s="54"/>
      <c r="E1739" s="53"/>
      <c r="F1739" s="41"/>
      <c r="G1739" s="41"/>
      <c r="H1739" s="53"/>
      <c r="I1739" s="55"/>
      <c r="J1739" s="41"/>
      <c r="K1739" s="41"/>
      <c r="L1739" s="56"/>
      <c r="M1739" s="41"/>
      <c r="N1739" s="41"/>
      <c r="O1739" s="41"/>
      <c r="P1739" s="41"/>
      <c r="Q1739" s="53"/>
      <c r="R1739" s="41"/>
      <c r="S1739" s="41"/>
      <c r="T1739" s="57"/>
      <c r="U1739" s="41"/>
      <c r="V1739" s="41"/>
      <c r="W1739" s="56"/>
      <c r="X1739" s="41"/>
      <c r="Y1739" s="58"/>
      <c r="Z1739" s="41"/>
      <c r="AA1739" s="41"/>
      <c r="AB1739" s="171" t="str" cm="1">
        <f t="array" ref="AB1739">IFERROR(IF(COUNTA('Detailed Inventory'!$B1739:$AA1739)=0,"",IF(AND($B1739="",$C1739=""),"Error: Missing Response in Column B or C",IF(OR($E1739="",$Q1739=""),"Error: Missing Response in Column E or Q",INDEX(SL_Class[Entire SL Classification],MATCH(SUMIFS(SL_Class[Unique ID],SL_Class[UpSys SL Material],I1739,SL_Class[UpSys Ever Previously Lead],H1739,SL_Class[DownCus SL Material],T1739),SL_Class[Unique ID],0),0)))),"Error: Invalid Column H, I, or T. Check spelling &amp; valid options (see dropdown)")</f>
        <v/>
      </c>
      <c r="AC1739" s="32"/>
      <c r="AD1739" s="31" t="b">
        <f t="shared" si="54"/>
        <v>0</v>
      </c>
      <c r="AE1739" s="31" t="b">
        <f t="shared" si="55"/>
        <v>0</v>
      </c>
    </row>
    <row r="1740" spans="1:31" ht="50.15" customHeight="1" x14ac:dyDescent="0.35">
      <c r="A1740" s="101">
        <v>1735</v>
      </c>
      <c r="B1740" s="53"/>
      <c r="C1740" s="41"/>
      <c r="D1740" s="54"/>
      <c r="E1740" s="53"/>
      <c r="F1740" s="41"/>
      <c r="G1740" s="41"/>
      <c r="H1740" s="53"/>
      <c r="I1740" s="55"/>
      <c r="J1740" s="41"/>
      <c r="K1740" s="41"/>
      <c r="L1740" s="56"/>
      <c r="M1740" s="41"/>
      <c r="N1740" s="41"/>
      <c r="O1740" s="41"/>
      <c r="P1740" s="41"/>
      <c r="Q1740" s="53"/>
      <c r="R1740" s="41"/>
      <c r="S1740" s="41"/>
      <c r="T1740" s="57"/>
      <c r="U1740" s="41"/>
      <c r="V1740" s="41"/>
      <c r="W1740" s="56"/>
      <c r="X1740" s="41"/>
      <c r="Y1740" s="58"/>
      <c r="Z1740" s="41"/>
      <c r="AA1740" s="41"/>
      <c r="AB1740" s="171" t="str" cm="1">
        <f t="array" ref="AB1740">IFERROR(IF(COUNTA('Detailed Inventory'!$B1740:$AA1740)=0,"",IF(AND($B1740="",$C1740=""),"Error: Missing Response in Column B or C",IF(OR($E1740="",$Q1740=""),"Error: Missing Response in Column E or Q",INDEX(SL_Class[Entire SL Classification],MATCH(SUMIFS(SL_Class[Unique ID],SL_Class[UpSys SL Material],I1740,SL_Class[UpSys Ever Previously Lead],H1740,SL_Class[DownCus SL Material],T1740),SL_Class[Unique ID],0),0)))),"Error: Invalid Column H, I, or T. Check spelling &amp; valid options (see dropdown)")</f>
        <v/>
      </c>
      <c r="AC1740" s="32"/>
      <c r="AD1740" s="31" t="b">
        <f t="shared" si="54"/>
        <v>0</v>
      </c>
      <c r="AE1740" s="31" t="b">
        <f t="shared" si="55"/>
        <v>0</v>
      </c>
    </row>
    <row r="1741" spans="1:31" ht="50.15" customHeight="1" x14ac:dyDescent="0.35">
      <c r="A1741" s="100">
        <v>1736</v>
      </c>
      <c r="B1741" s="53"/>
      <c r="C1741" s="41"/>
      <c r="D1741" s="54"/>
      <c r="E1741" s="53"/>
      <c r="F1741" s="41"/>
      <c r="G1741" s="41"/>
      <c r="H1741" s="53"/>
      <c r="I1741" s="55"/>
      <c r="J1741" s="41"/>
      <c r="K1741" s="41"/>
      <c r="L1741" s="56"/>
      <c r="M1741" s="41"/>
      <c r="N1741" s="41"/>
      <c r="O1741" s="41"/>
      <c r="P1741" s="41"/>
      <c r="Q1741" s="53"/>
      <c r="R1741" s="41"/>
      <c r="S1741" s="41"/>
      <c r="T1741" s="57"/>
      <c r="U1741" s="41"/>
      <c r="V1741" s="41"/>
      <c r="W1741" s="56"/>
      <c r="X1741" s="41"/>
      <c r="Y1741" s="58"/>
      <c r="Z1741" s="41"/>
      <c r="AA1741" s="41"/>
      <c r="AB1741" s="171" t="str" cm="1">
        <f t="array" ref="AB1741">IFERROR(IF(COUNTA('Detailed Inventory'!$B1741:$AA1741)=0,"",IF(AND($B1741="",$C1741=""),"Error: Missing Response in Column B or C",IF(OR($E1741="",$Q1741=""),"Error: Missing Response in Column E or Q",INDEX(SL_Class[Entire SL Classification],MATCH(SUMIFS(SL_Class[Unique ID],SL_Class[UpSys SL Material],I1741,SL_Class[UpSys Ever Previously Lead],H1741,SL_Class[DownCus SL Material],T1741),SL_Class[Unique ID],0),0)))),"Error: Invalid Column H, I, or T. Check spelling &amp; valid options (see dropdown)")</f>
        <v/>
      </c>
      <c r="AC1741" s="32"/>
      <c r="AD1741" s="31" t="b">
        <f t="shared" si="54"/>
        <v>0</v>
      </c>
      <c r="AE1741" s="31" t="b">
        <f t="shared" si="55"/>
        <v>0</v>
      </c>
    </row>
    <row r="1742" spans="1:31" ht="50.15" customHeight="1" x14ac:dyDescent="0.35">
      <c r="A1742" s="101">
        <v>1737</v>
      </c>
      <c r="B1742" s="53"/>
      <c r="C1742" s="41"/>
      <c r="D1742" s="54"/>
      <c r="E1742" s="53"/>
      <c r="F1742" s="41"/>
      <c r="G1742" s="41"/>
      <c r="H1742" s="53"/>
      <c r="I1742" s="55"/>
      <c r="J1742" s="41"/>
      <c r="K1742" s="41"/>
      <c r="L1742" s="56"/>
      <c r="M1742" s="41"/>
      <c r="N1742" s="41"/>
      <c r="O1742" s="41"/>
      <c r="P1742" s="41"/>
      <c r="Q1742" s="53"/>
      <c r="R1742" s="41"/>
      <c r="S1742" s="41"/>
      <c r="T1742" s="57"/>
      <c r="U1742" s="41"/>
      <c r="V1742" s="41"/>
      <c r="W1742" s="56"/>
      <c r="X1742" s="41"/>
      <c r="Y1742" s="58"/>
      <c r="Z1742" s="41"/>
      <c r="AA1742" s="41"/>
      <c r="AB1742" s="171" t="str" cm="1">
        <f t="array" ref="AB1742">IFERROR(IF(COUNTA('Detailed Inventory'!$B1742:$AA1742)=0,"",IF(AND($B1742="",$C1742=""),"Error: Missing Response in Column B or C",IF(OR($E1742="",$Q1742=""),"Error: Missing Response in Column E or Q",INDEX(SL_Class[Entire SL Classification],MATCH(SUMIFS(SL_Class[Unique ID],SL_Class[UpSys SL Material],I1742,SL_Class[UpSys Ever Previously Lead],H1742,SL_Class[DownCus SL Material],T1742),SL_Class[Unique ID],0),0)))),"Error: Invalid Column H, I, or T. Check spelling &amp; valid options (see dropdown)")</f>
        <v/>
      </c>
      <c r="AC1742" s="32"/>
      <c r="AD1742" s="31" t="b">
        <f t="shared" si="54"/>
        <v>0</v>
      </c>
      <c r="AE1742" s="31" t="b">
        <f t="shared" si="55"/>
        <v>0</v>
      </c>
    </row>
    <row r="1743" spans="1:31" ht="50.15" customHeight="1" x14ac:dyDescent="0.35">
      <c r="A1743" s="100">
        <v>1738</v>
      </c>
      <c r="B1743" s="53"/>
      <c r="C1743" s="41"/>
      <c r="D1743" s="54"/>
      <c r="E1743" s="53"/>
      <c r="F1743" s="41"/>
      <c r="G1743" s="41"/>
      <c r="H1743" s="53"/>
      <c r="I1743" s="55"/>
      <c r="J1743" s="41"/>
      <c r="K1743" s="41"/>
      <c r="L1743" s="56"/>
      <c r="M1743" s="41"/>
      <c r="N1743" s="41"/>
      <c r="O1743" s="41"/>
      <c r="P1743" s="41"/>
      <c r="Q1743" s="53"/>
      <c r="R1743" s="41"/>
      <c r="S1743" s="41"/>
      <c r="T1743" s="57"/>
      <c r="U1743" s="41"/>
      <c r="V1743" s="41"/>
      <c r="W1743" s="56"/>
      <c r="X1743" s="41"/>
      <c r="Y1743" s="58"/>
      <c r="Z1743" s="41"/>
      <c r="AA1743" s="41"/>
      <c r="AB1743" s="171" t="str" cm="1">
        <f t="array" ref="AB1743">IFERROR(IF(COUNTA('Detailed Inventory'!$B1743:$AA1743)=0,"",IF(AND($B1743="",$C1743=""),"Error: Missing Response in Column B or C",IF(OR($E1743="",$Q1743=""),"Error: Missing Response in Column E or Q",INDEX(SL_Class[Entire SL Classification],MATCH(SUMIFS(SL_Class[Unique ID],SL_Class[UpSys SL Material],I1743,SL_Class[UpSys Ever Previously Lead],H1743,SL_Class[DownCus SL Material],T1743),SL_Class[Unique ID],0),0)))),"Error: Invalid Column H, I, or T. Check spelling &amp; valid options (see dropdown)")</f>
        <v/>
      </c>
      <c r="AC1743" s="32"/>
      <c r="AD1743" s="31" t="b">
        <f t="shared" si="54"/>
        <v>0</v>
      </c>
      <c r="AE1743" s="31" t="b">
        <f t="shared" si="55"/>
        <v>0</v>
      </c>
    </row>
    <row r="1744" spans="1:31" ht="50.15" customHeight="1" x14ac:dyDescent="0.35">
      <c r="A1744" s="101">
        <v>1739</v>
      </c>
      <c r="B1744" s="53"/>
      <c r="C1744" s="41"/>
      <c r="D1744" s="54"/>
      <c r="E1744" s="53"/>
      <c r="F1744" s="41"/>
      <c r="G1744" s="41"/>
      <c r="H1744" s="53"/>
      <c r="I1744" s="55"/>
      <c r="J1744" s="41"/>
      <c r="K1744" s="41"/>
      <c r="L1744" s="56"/>
      <c r="M1744" s="41"/>
      <c r="N1744" s="41"/>
      <c r="O1744" s="41"/>
      <c r="P1744" s="41"/>
      <c r="Q1744" s="53"/>
      <c r="R1744" s="41"/>
      <c r="S1744" s="41"/>
      <c r="T1744" s="57"/>
      <c r="U1744" s="41"/>
      <c r="V1744" s="41"/>
      <c r="W1744" s="56"/>
      <c r="X1744" s="41"/>
      <c r="Y1744" s="58"/>
      <c r="Z1744" s="41"/>
      <c r="AA1744" s="41"/>
      <c r="AB1744" s="171" t="str" cm="1">
        <f t="array" ref="AB1744">IFERROR(IF(COUNTA('Detailed Inventory'!$B1744:$AA1744)=0,"",IF(AND($B1744="",$C1744=""),"Error: Missing Response in Column B or C",IF(OR($E1744="",$Q1744=""),"Error: Missing Response in Column E or Q",INDEX(SL_Class[Entire SL Classification],MATCH(SUMIFS(SL_Class[Unique ID],SL_Class[UpSys SL Material],I1744,SL_Class[UpSys Ever Previously Lead],H1744,SL_Class[DownCus SL Material],T1744),SL_Class[Unique ID],0),0)))),"Error: Invalid Column H, I, or T. Check spelling &amp; valid options (see dropdown)")</f>
        <v/>
      </c>
      <c r="AC1744" s="32"/>
      <c r="AD1744" s="31" t="b">
        <f t="shared" si="54"/>
        <v>0</v>
      </c>
      <c r="AE1744" s="31" t="b">
        <f t="shared" si="55"/>
        <v>0</v>
      </c>
    </row>
    <row r="1745" spans="1:31" ht="50.15" customHeight="1" x14ac:dyDescent="0.35">
      <c r="A1745" s="100">
        <v>1740</v>
      </c>
      <c r="B1745" s="53"/>
      <c r="C1745" s="41"/>
      <c r="D1745" s="54"/>
      <c r="E1745" s="53"/>
      <c r="F1745" s="41"/>
      <c r="G1745" s="41"/>
      <c r="H1745" s="53"/>
      <c r="I1745" s="55"/>
      <c r="J1745" s="41"/>
      <c r="K1745" s="41"/>
      <c r="L1745" s="56"/>
      <c r="M1745" s="41"/>
      <c r="N1745" s="41"/>
      <c r="O1745" s="41"/>
      <c r="P1745" s="41"/>
      <c r="Q1745" s="53"/>
      <c r="R1745" s="41"/>
      <c r="S1745" s="41"/>
      <c r="T1745" s="57"/>
      <c r="U1745" s="41"/>
      <c r="V1745" s="41"/>
      <c r="W1745" s="56"/>
      <c r="X1745" s="41"/>
      <c r="Y1745" s="58"/>
      <c r="Z1745" s="41"/>
      <c r="AA1745" s="41"/>
      <c r="AB1745" s="171" t="str" cm="1">
        <f t="array" ref="AB1745">IFERROR(IF(COUNTA('Detailed Inventory'!$B1745:$AA1745)=0,"",IF(AND($B1745="",$C1745=""),"Error: Missing Response in Column B or C",IF(OR($E1745="",$Q1745=""),"Error: Missing Response in Column E or Q",INDEX(SL_Class[Entire SL Classification],MATCH(SUMIFS(SL_Class[Unique ID],SL_Class[UpSys SL Material],I1745,SL_Class[UpSys Ever Previously Lead],H1745,SL_Class[DownCus SL Material],T1745),SL_Class[Unique ID],0),0)))),"Error: Invalid Column H, I, or T. Check spelling &amp; valid options (see dropdown)")</f>
        <v/>
      </c>
      <c r="AC1745" s="32"/>
      <c r="AD1745" s="31" t="b">
        <f t="shared" si="54"/>
        <v>0</v>
      </c>
      <c r="AE1745" s="31" t="b">
        <f t="shared" si="55"/>
        <v>0</v>
      </c>
    </row>
    <row r="1746" spans="1:31" ht="50.15" customHeight="1" x14ac:dyDescent="0.35">
      <c r="A1746" s="101">
        <v>1741</v>
      </c>
      <c r="B1746" s="53"/>
      <c r="C1746" s="41"/>
      <c r="D1746" s="54"/>
      <c r="E1746" s="53"/>
      <c r="F1746" s="41"/>
      <c r="G1746" s="41"/>
      <c r="H1746" s="53"/>
      <c r="I1746" s="55"/>
      <c r="J1746" s="41"/>
      <c r="K1746" s="41"/>
      <c r="L1746" s="56"/>
      <c r="M1746" s="41"/>
      <c r="N1746" s="41"/>
      <c r="O1746" s="41"/>
      <c r="P1746" s="41"/>
      <c r="Q1746" s="53"/>
      <c r="R1746" s="41"/>
      <c r="S1746" s="41"/>
      <c r="T1746" s="57"/>
      <c r="U1746" s="41"/>
      <c r="V1746" s="41"/>
      <c r="W1746" s="56"/>
      <c r="X1746" s="41"/>
      <c r="Y1746" s="58"/>
      <c r="Z1746" s="41"/>
      <c r="AA1746" s="41"/>
      <c r="AB1746" s="171" t="str" cm="1">
        <f t="array" ref="AB1746">IFERROR(IF(COUNTA('Detailed Inventory'!$B1746:$AA1746)=0,"",IF(AND($B1746="",$C1746=""),"Error: Missing Response in Column B or C",IF(OR($E1746="",$Q1746=""),"Error: Missing Response in Column E or Q",INDEX(SL_Class[Entire SL Classification],MATCH(SUMIFS(SL_Class[Unique ID],SL_Class[UpSys SL Material],I1746,SL_Class[UpSys Ever Previously Lead],H1746,SL_Class[DownCus SL Material],T1746),SL_Class[Unique ID],0),0)))),"Error: Invalid Column H, I, or T. Check spelling &amp; valid options (see dropdown)")</f>
        <v/>
      </c>
      <c r="AC1746" s="32"/>
      <c r="AD1746" s="31" t="b">
        <f t="shared" si="54"/>
        <v>0</v>
      </c>
      <c r="AE1746" s="31" t="b">
        <f t="shared" si="55"/>
        <v>0</v>
      </c>
    </row>
    <row r="1747" spans="1:31" ht="50.15" customHeight="1" x14ac:dyDescent="0.35">
      <c r="A1747" s="100">
        <v>1742</v>
      </c>
      <c r="B1747" s="53"/>
      <c r="C1747" s="41"/>
      <c r="D1747" s="54"/>
      <c r="E1747" s="53"/>
      <c r="F1747" s="41"/>
      <c r="G1747" s="41"/>
      <c r="H1747" s="53"/>
      <c r="I1747" s="55"/>
      <c r="J1747" s="41"/>
      <c r="K1747" s="41"/>
      <c r="L1747" s="56"/>
      <c r="M1747" s="41"/>
      <c r="N1747" s="41"/>
      <c r="O1747" s="41"/>
      <c r="P1747" s="41"/>
      <c r="Q1747" s="53"/>
      <c r="R1747" s="41"/>
      <c r="S1747" s="41"/>
      <c r="T1747" s="57"/>
      <c r="U1747" s="41"/>
      <c r="V1747" s="41"/>
      <c r="W1747" s="56"/>
      <c r="X1747" s="41"/>
      <c r="Y1747" s="58"/>
      <c r="Z1747" s="41"/>
      <c r="AA1747" s="41"/>
      <c r="AB1747" s="171" t="str" cm="1">
        <f t="array" ref="AB1747">IFERROR(IF(COUNTA('Detailed Inventory'!$B1747:$AA1747)=0,"",IF(AND($B1747="",$C1747=""),"Error: Missing Response in Column B or C",IF(OR($E1747="",$Q1747=""),"Error: Missing Response in Column E or Q",INDEX(SL_Class[Entire SL Classification],MATCH(SUMIFS(SL_Class[Unique ID],SL_Class[UpSys SL Material],I1747,SL_Class[UpSys Ever Previously Lead],H1747,SL_Class[DownCus SL Material],T1747),SL_Class[Unique ID],0),0)))),"Error: Invalid Column H, I, or T. Check spelling &amp; valid options (see dropdown)")</f>
        <v/>
      </c>
      <c r="AC1747" s="32"/>
      <c r="AD1747" s="31" t="b">
        <f t="shared" si="54"/>
        <v>0</v>
      </c>
      <c r="AE1747" s="31" t="b">
        <f t="shared" si="55"/>
        <v>0</v>
      </c>
    </row>
    <row r="1748" spans="1:31" ht="50.15" customHeight="1" x14ac:dyDescent="0.35">
      <c r="A1748" s="101">
        <v>1743</v>
      </c>
      <c r="B1748" s="53"/>
      <c r="C1748" s="41"/>
      <c r="D1748" s="54"/>
      <c r="E1748" s="53"/>
      <c r="F1748" s="41"/>
      <c r="G1748" s="41"/>
      <c r="H1748" s="53"/>
      <c r="I1748" s="55"/>
      <c r="J1748" s="41"/>
      <c r="K1748" s="41"/>
      <c r="L1748" s="56"/>
      <c r="M1748" s="41"/>
      <c r="N1748" s="41"/>
      <c r="O1748" s="41"/>
      <c r="P1748" s="41"/>
      <c r="Q1748" s="53"/>
      <c r="R1748" s="41"/>
      <c r="S1748" s="41"/>
      <c r="T1748" s="57"/>
      <c r="U1748" s="41"/>
      <c r="V1748" s="41"/>
      <c r="W1748" s="56"/>
      <c r="X1748" s="41"/>
      <c r="Y1748" s="58"/>
      <c r="Z1748" s="41"/>
      <c r="AA1748" s="41"/>
      <c r="AB1748" s="171" t="str" cm="1">
        <f t="array" ref="AB1748">IFERROR(IF(COUNTA('Detailed Inventory'!$B1748:$AA1748)=0,"",IF(AND($B1748="",$C1748=""),"Error: Missing Response in Column B or C",IF(OR($E1748="",$Q1748=""),"Error: Missing Response in Column E or Q",INDEX(SL_Class[Entire SL Classification],MATCH(SUMIFS(SL_Class[Unique ID],SL_Class[UpSys SL Material],I1748,SL_Class[UpSys Ever Previously Lead],H1748,SL_Class[DownCus SL Material],T1748),SL_Class[Unique ID],0),0)))),"Error: Invalid Column H, I, or T. Check spelling &amp; valid options (see dropdown)")</f>
        <v/>
      </c>
      <c r="AC1748" s="32"/>
      <c r="AD1748" s="31" t="b">
        <f t="shared" si="54"/>
        <v>0</v>
      </c>
      <c r="AE1748" s="31" t="b">
        <f t="shared" si="55"/>
        <v>0</v>
      </c>
    </row>
    <row r="1749" spans="1:31" ht="50.15" customHeight="1" x14ac:dyDescent="0.35">
      <c r="A1749" s="100">
        <v>1744</v>
      </c>
      <c r="B1749" s="53"/>
      <c r="C1749" s="41"/>
      <c r="D1749" s="54"/>
      <c r="E1749" s="53"/>
      <c r="F1749" s="41"/>
      <c r="G1749" s="41"/>
      <c r="H1749" s="53"/>
      <c r="I1749" s="55"/>
      <c r="J1749" s="41"/>
      <c r="K1749" s="41"/>
      <c r="L1749" s="56"/>
      <c r="M1749" s="41"/>
      <c r="N1749" s="41"/>
      <c r="O1749" s="41"/>
      <c r="P1749" s="41"/>
      <c r="Q1749" s="53"/>
      <c r="R1749" s="41"/>
      <c r="S1749" s="41"/>
      <c r="T1749" s="57"/>
      <c r="U1749" s="41"/>
      <c r="V1749" s="41"/>
      <c r="W1749" s="56"/>
      <c r="X1749" s="41"/>
      <c r="Y1749" s="58"/>
      <c r="Z1749" s="41"/>
      <c r="AA1749" s="41"/>
      <c r="AB1749" s="171" t="str" cm="1">
        <f t="array" ref="AB1749">IFERROR(IF(COUNTA('Detailed Inventory'!$B1749:$AA1749)=0,"",IF(AND($B1749="",$C1749=""),"Error: Missing Response in Column B or C",IF(OR($E1749="",$Q1749=""),"Error: Missing Response in Column E or Q",INDEX(SL_Class[Entire SL Classification],MATCH(SUMIFS(SL_Class[Unique ID],SL_Class[UpSys SL Material],I1749,SL_Class[UpSys Ever Previously Lead],H1749,SL_Class[DownCus SL Material],T1749),SL_Class[Unique ID],0),0)))),"Error: Invalid Column H, I, or T. Check spelling &amp; valid options (see dropdown)")</f>
        <v/>
      </c>
      <c r="AC1749" s="32"/>
      <c r="AD1749" s="31" t="b">
        <f t="shared" si="54"/>
        <v>0</v>
      </c>
      <c r="AE1749" s="31" t="b">
        <f t="shared" si="55"/>
        <v>0</v>
      </c>
    </row>
    <row r="1750" spans="1:31" ht="50.15" customHeight="1" x14ac:dyDescent="0.35">
      <c r="A1750" s="101">
        <v>1745</v>
      </c>
      <c r="B1750" s="53"/>
      <c r="C1750" s="41"/>
      <c r="D1750" s="54"/>
      <c r="E1750" s="53"/>
      <c r="F1750" s="41"/>
      <c r="G1750" s="41"/>
      <c r="H1750" s="53"/>
      <c r="I1750" s="55"/>
      <c r="J1750" s="41"/>
      <c r="K1750" s="41"/>
      <c r="L1750" s="56"/>
      <c r="M1750" s="41"/>
      <c r="N1750" s="41"/>
      <c r="O1750" s="41"/>
      <c r="P1750" s="41"/>
      <c r="Q1750" s="53"/>
      <c r="R1750" s="41"/>
      <c r="S1750" s="41"/>
      <c r="T1750" s="57"/>
      <c r="U1750" s="41"/>
      <c r="V1750" s="41"/>
      <c r="W1750" s="56"/>
      <c r="X1750" s="41"/>
      <c r="Y1750" s="58"/>
      <c r="Z1750" s="41"/>
      <c r="AA1750" s="41"/>
      <c r="AB1750" s="171" t="str" cm="1">
        <f t="array" ref="AB1750">IFERROR(IF(COUNTA('Detailed Inventory'!$B1750:$AA1750)=0,"",IF(AND($B1750="",$C1750=""),"Error: Missing Response in Column B or C",IF(OR($E1750="",$Q1750=""),"Error: Missing Response in Column E or Q",INDEX(SL_Class[Entire SL Classification],MATCH(SUMIFS(SL_Class[Unique ID],SL_Class[UpSys SL Material],I1750,SL_Class[UpSys Ever Previously Lead],H1750,SL_Class[DownCus SL Material],T1750),SL_Class[Unique ID],0),0)))),"Error: Invalid Column H, I, or T. Check spelling &amp; valid options (see dropdown)")</f>
        <v/>
      </c>
      <c r="AC1750" s="32"/>
      <c r="AD1750" s="31" t="b">
        <f t="shared" si="54"/>
        <v>0</v>
      </c>
      <c r="AE1750" s="31" t="b">
        <f t="shared" si="55"/>
        <v>0</v>
      </c>
    </row>
    <row r="1751" spans="1:31" ht="50.15" customHeight="1" x14ac:dyDescent="0.35">
      <c r="A1751" s="100">
        <v>1746</v>
      </c>
      <c r="B1751" s="53"/>
      <c r="C1751" s="41"/>
      <c r="D1751" s="54"/>
      <c r="E1751" s="53"/>
      <c r="F1751" s="41"/>
      <c r="G1751" s="41"/>
      <c r="H1751" s="53"/>
      <c r="I1751" s="55"/>
      <c r="J1751" s="41"/>
      <c r="K1751" s="41"/>
      <c r="L1751" s="56"/>
      <c r="M1751" s="41"/>
      <c r="N1751" s="41"/>
      <c r="O1751" s="41"/>
      <c r="P1751" s="41"/>
      <c r="Q1751" s="53"/>
      <c r="R1751" s="41"/>
      <c r="S1751" s="41"/>
      <c r="T1751" s="57"/>
      <c r="U1751" s="41"/>
      <c r="V1751" s="41"/>
      <c r="W1751" s="56"/>
      <c r="X1751" s="41"/>
      <c r="Y1751" s="58"/>
      <c r="Z1751" s="41"/>
      <c r="AA1751" s="41"/>
      <c r="AB1751" s="171" t="str" cm="1">
        <f t="array" ref="AB1751">IFERROR(IF(COUNTA('Detailed Inventory'!$B1751:$AA1751)=0,"",IF(AND($B1751="",$C1751=""),"Error: Missing Response in Column B or C",IF(OR($E1751="",$Q1751=""),"Error: Missing Response in Column E or Q",INDEX(SL_Class[Entire SL Classification],MATCH(SUMIFS(SL_Class[Unique ID],SL_Class[UpSys SL Material],I1751,SL_Class[UpSys Ever Previously Lead],H1751,SL_Class[DownCus SL Material],T1751),SL_Class[Unique ID],0),0)))),"Error: Invalid Column H, I, or T. Check spelling &amp; valid options (see dropdown)")</f>
        <v/>
      </c>
      <c r="AC1751" s="32"/>
      <c r="AD1751" s="31" t="b">
        <f t="shared" si="54"/>
        <v>0</v>
      </c>
      <c r="AE1751" s="31" t="b">
        <f t="shared" si="55"/>
        <v>0</v>
      </c>
    </row>
    <row r="1752" spans="1:31" ht="50.15" customHeight="1" x14ac:dyDescent="0.35">
      <c r="A1752" s="101">
        <v>1747</v>
      </c>
      <c r="B1752" s="53"/>
      <c r="C1752" s="41"/>
      <c r="D1752" s="54"/>
      <c r="E1752" s="53"/>
      <c r="F1752" s="41"/>
      <c r="G1752" s="41"/>
      <c r="H1752" s="53"/>
      <c r="I1752" s="55"/>
      <c r="J1752" s="41"/>
      <c r="K1752" s="41"/>
      <c r="L1752" s="56"/>
      <c r="M1752" s="41"/>
      <c r="N1752" s="41"/>
      <c r="O1752" s="41"/>
      <c r="P1752" s="41"/>
      <c r="Q1752" s="53"/>
      <c r="R1752" s="41"/>
      <c r="S1752" s="41"/>
      <c r="T1752" s="57"/>
      <c r="U1752" s="41"/>
      <c r="V1752" s="41"/>
      <c r="W1752" s="56"/>
      <c r="X1752" s="41"/>
      <c r="Y1752" s="58"/>
      <c r="Z1752" s="41"/>
      <c r="AA1752" s="41"/>
      <c r="AB1752" s="171" t="str" cm="1">
        <f t="array" ref="AB1752">IFERROR(IF(COUNTA('Detailed Inventory'!$B1752:$AA1752)=0,"",IF(AND($B1752="",$C1752=""),"Error: Missing Response in Column B or C",IF(OR($E1752="",$Q1752=""),"Error: Missing Response in Column E or Q",INDEX(SL_Class[Entire SL Classification],MATCH(SUMIFS(SL_Class[Unique ID],SL_Class[UpSys SL Material],I1752,SL_Class[UpSys Ever Previously Lead],H1752,SL_Class[DownCus SL Material],T1752),SL_Class[Unique ID],0),0)))),"Error: Invalid Column H, I, or T. Check spelling &amp; valid options (see dropdown)")</f>
        <v/>
      </c>
      <c r="AC1752" s="32"/>
      <c r="AD1752" s="31" t="b">
        <f t="shared" si="54"/>
        <v>0</v>
      </c>
      <c r="AE1752" s="31" t="b">
        <f t="shared" si="55"/>
        <v>0</v>
      </c>
    </row>
    <row r="1753" spans="1:31" ht="50.15" customHeight="1" x14ac:dyDescent="0.35">
      <c r="A1753" s="100">
        <v>1748</v>
      </c>
      <c r="B1753" s="53"/>
      <c r="C1753" s="41"/>
      <c r="D1753" s="54"/>
      <c r="E1753" s="53"/>
      <c r="F1753" s="41"/>
      <c r="G1753" s="41"/>
      <c r="H1753" s="53"/>
      <c r="I1753" s="55"/>
      <c r="J1753" s="41"/>
      <c r="K1753" s="41"/>
      <c r="L1753" s="56"/>
      <c r="M1753" s="41"/>
      <c r="N1753" s="41"/>
      <c r="O1753" s="41"/>
      <c r="P1753" s="41"/>
      <c r="Q1753" s="53"/>
      <c r="R1753" s="41"/>
      <c r="S1753" s="41"/>
      <c r="T1753" s="57"/>
      <c r="U1753" s="41"/>
      <c r="V1753" s="41"/>
      <c r="W1753" s="56"/>
      <c r="X1753" s="41"/>
      <c r="Y1753" s="58"/>
      <c r="Z1753" s="41"/>
      <c r="AA1753" s="41"/>
      <c r="AB1753" s="171" t="str" cm="1">
        <f t="array" ref="AB1753">IFERROR(IF(COUNTA('Detailed Inventory'!$B1753:$AA1753)=0,"",IF(AND($B1753="",$C1753=""),"Error: Missing Response in Column B or C",IF(OR($E1753="",$Q1753=""),"Error: Missing Response in Column E or Q",INDEX(SL_Class[Entire SL Classification],MATCH(SUMIFS(SL_Class[Unique ID],SL_Class[UpSys SL Material],I1753,SL_Class[UpSys Ever Previously Lead],H1753,SL_Class[DownCus SL Material],T1753),SL_Class[Unique ID],0),0)))),"Error: Invalid Column H, I, or T. Check spelling &amp; valid options (see dropdown)")</f>
        <v/>
      </c>
      <c r="AC1753" s="32"/>
      <c r="AD1753" s="31" t="b">
        <f t="shared" si="54"/>
        <v>0</v>
      </c>
      <c r="AE1753" s="31" t="b">
        <f t="shared" si="55"/>
        <v>0</v>
      </c>
    </row>
    <row r="1754" spans="1:31" ht="50.15" customHeight="1" x14ac:dyDescent="0.35">
      <c r="A1754" s="101">
        <v>1749</v>
      </c>
      <c r="B1754" s="53"/>
      <c r="C1754" s="41"/>
      <c r="D1754" s="54"/>
      <c r="E1754" s="53"/>
      <c r="F1754" s="41"/>
      <c r="G1754" s="41"/>
      <c r="H1754" s="53"/>
      <c r="I1754" s="55"/>
      <c r="J1754" s="41"/>
      <c r="K1754" s="41"/>
      <c r="L1754" s="56"/>
      <c r="M1754" s="41"/>
      <c r="N1754" s="41"/>
      <c r="O1754" s="41"/>
      <c r="P1754" s="41"/>
      <c r="Q1754" s="53"/>
      <c r="R1754" s="41"/>
      <c r="S1754" s="41"/>
      <c r="T1754" s="57"/>
      <c r="U1754" s="41"/>
      <c r="V1754" s="41"/>
      <c r="W1754" s="56"/>
      <c r="X1754" s="41"/>
      <c r="Y1754" s="58"/>
      <c r="Z1754" s="41"/>
      <c r="AA1754" s="41"/>
      <c r="AB1754" s="171" t="str" cm="1">
        <f t="array" ref="AB1754">IFERROR(IF(COUNTA('Detailed Inventory'!$B1754:$AA1754)=0,"",IF(AND($B1754="",$C1754=""),"Error: Missing Response in Column B or C",IF(OR($E1754="",$Q1754=""),"Error: Missing Response in Column E or Q",INDEX(SL_Class[Entire SL Classification],MATCH(SUMIFS(SL_Class[Unique ID],SL_Class[UpSys SL Material],I1754,SL_Class[UpSys Ever Previously Lead],H1754,SL_Class[DownCus SL Material],T1754),SL_Class[Unique ID],0),0)))),"Error: Invalid Column H, I, or T. Check spelling &amp; valid options (see dropdown)")</f>
        <v/>
      </c>
      <c r="AC1754" s="32"/>
      <c r="AD1754" s="31" t="b">
        <f t="shared" si="54"/>
        <v>0</v>
      </c>
      <c r="AE1754" s="31" t="b">
        <f t="shared" si="55"/>
        <v>0</v>
      </c>
    </row>
    <row r="1755" spans="1:31" ht="50.15" customHeight="1" x14ac:dyDescent="0.35">
      <c r="A1755" s="100">
        <v>1750</v>
      </c>
      <c r="B1755" s="53"/>
      <c r="C1755" s="41"/>
      <c r="D1755" s="54"/>
      <c r="E1755" s="53"/>
      <c r="F1755" s="41"/>
      <c r="G1755" s="41"/>
      <c r="H1755" s="53"/>
      <c r="I1755" s="55"/>
      <c r="J1755" s="41"/>
      <c r="K1755" s="41"/>
      <c r="L1755" s="56"/>
      <c r="M1755" s="41"/>
      <c r="N1755" s="41"/>
      <c r="O1755" s="41"/>
      <c r="P1755" s="41"/>
      <c r="Q1755" s="53"/>
      <c r="R1755" s="41"/>
      <c r="S1755" s="41"/>
      <c r="T1755" s="57"/>
      <c r="U1755" s="41"/>
      <c r="V1755" s="41"/>
      <c r="W1755" s="56"/>
      <c r="X1755" s="41"/>
      <c r="Y1755" s="58"/>
      <c r="Z1755" s="41"/>
      <c r="AA1755" s="41"/>
      <c r="AB1755" s="171" t="str" cm="1">
        <f t="array" ref="AB1755">IFERROR(IF(COUNTA('Detailed Inventory'!$B1755:$AA1755)=0,"",IF(AND($B1755="",$C1755=""),"Error: Missing Response in Column B or C",IF(OR($E1755="",$Q1755=""),"Error: Missing Response in Column E or Q",INDEX(SL_Class[Entire SL Classification],MATCH(SUMIFS(SL_Class[Unique ID],SL_Class[UpSys SL Material],I1755,SL_Class[UpSys Ever Previously Lead],H1755,SL_Class[DownCus SL Material],T1755),SL_Class[Unique ID],0),0)))),"Error: Invalid Column H, I, or T. Check spelling &amp; valid options (see dropdown)")</f>
        <v/>
      </c>
      <c r="AC1755" s="32"/>
      <c r="AD1755" s="31" t="b">
        <f t="shared" si="54"/>
        <v>0</v>
      </c>
      <c r="AE1755" s="31" t="b">
        <f t="shared" si="55"/>
        <v>0</v>
      </c>
    </row>
    <row r="1756" spans="1:31" ht="50.15" customHeight="1" x14ac:dyDescent="0.35">
      <c r="A1756" s="101">
        <v>1751</v>
      </c>
      <c r="B1756" s="53"/>
      <c r="C1756" s="41"/>
      <c r="D1756" s="54"/>
      <c r="E1756" s="53"/>
      <c r="F1756" s="41"/>
      <c r="G1756" s="41"/>
      <c r="H1756" s="53"/>
      <c r="I1756" s="55"/>
      <c r="J1756" s="41"/>
      <c r="K1756" s="41"/>
      <c r="L1756" s="56"/>
      <c r="M1756" s="41"/>
      <c r="N1756" s="41"/>
      <c r="O1756" s="41"/>
      <c r="P1756" s="41"/>
      <c r="Q1756" s="53"/>
      <c r="R1756" s="41"/>
      <c r="S1756" s="41"/>
      <c r="T1756" s="57"/>
      <c r="U1756" s="41"/>
      <c r="V1756" s="41"/>
      <c r="W1756" s="56"/>
      <c r="X1756" s="41"/>
      <c r="Y1756" s="58"/>
      <c r="Z1756" s="41"/>
      <c r="AA1756" s="41"/>
      <c r="AB1756" s="171" t="str" cm="1">
        <f t="array" ref="AB1756">IFERROR(IF(COUNTA('Detailed Inventory'!$B1756:$AA1756)=0,"",IF(AND($B1756="",$C1756=""),"Error: Missing Response in Column B or C",IF(OR($E1756="",$Q1756=""),"Error: Missing Response in Column E or Q",INDEX(SL_Class[Entire SL Classification],MATCH(SUMIFS(SL_Class[Unique ID],SL_Class[UpSys SL Material],I1756,SL_Class[UpSys Ever Previously Lead],H1756,SL_Class[DownCus SL Material],T1756),SL_Class[Unique ID],0),0)))),"Error: Invalid Column H, I, or T. Check spelling &amp; valid options (see dropdown)")</f>
        <v/>
      </c>
      <c r="AC1756" s="32"/>
      <c r="AD1756" s="31" t="b">
        <f t="shared" si="54"/>
        <v>0</v>
      </c>
      <c r="AE1756" s="31" t="b">
        <f t="shared" si="55"/>
        <v>0</v>
      </c>
    </row>
    <row r="1757" spans="1:31" ht="50.15" customHeight="1" x14ac:dyDescent="0.35">
      <c r="A1757" s="100">
        <v>1752</v>
      </c>
      <c r="B1757" s="53"/>
      <c r="C1757" s="41"/>
      <c r="D1757" s="54"/>
      <c r="E1757" s="53"/>
      <c r="F1757" s="41"/>
      <c r="G1757" s="41"/>
      <c r="H1757" s="53"/>
      <c r="I1757" s="55"/>
      <c r="J1757" s="41"/>
      <c r="K1757" s="41"/>
      <c r="L1757" s="56"/>
      <c r="M1757" s="41"/>
      <c r="N1757" s="41"/>
      <c r="O1757" s="41"/>
      <c r="P1757" s="41"/>
      <c r="Q1757" s="53"/>
      <c r="R1757" s="41"/>
      <c r="S1757" s="41"/>
      <c r="T1757" s="57"/>
      <c r="U1757" s="41"/>
      <c r="V1757" s="41"/>
      <c r="W1757" s="56"/>
      <c r="X1757" s="41"/>
      <c r="Y1757" s="58"/>
      <c r="Z1757" s="41"/>
      <c r="AA1757" s="41"/>
      <c r="AB1757" s="171" t="str" cm="1">
        <f t="array" ref="AB1757">IFERROR(IF(COUNTA('Detailed Inventory'!$B1757:$AA1757)=0,"",IF(AND($B1757="",$C1757=""),"Error: Missing Response in Column B or C",IF(OR($E1757="",$Q1757=""),"Error: Missing Response in Column E or Q",INDEX(SL_Class[Entire SL Classification],MATCH(SUMIFS(SL_Class[Unique ID],SL_Class[UpSys SL Material],I1757,SL_Class[UpSys Ever Previously Lead],H1757,SL_Class[DownCus SL Material],T1757),SL_Class[Unique ID],0),0)))),"Error: Invalid Column H, I, or T. Check spelling &amp; valid options (see dropdown)")</f>
        <v/>
      </c>
      <c r="AC1757" s="32"/>
      <c r="AD1757" s="31" t="b">
        <f t="shared" si="54"/>
        <v>0</v>
      </c>
      <c r="AE1757" s="31" t="b">
        <f t="shared" si="55"/>
        <v>0</v>
      </c>
    </row>
    <row r="1758" spans="1:31" ht="50.15" customHeight="1" x14ac:dyDescent="0.35">
      <c r="A1758" s="101">
        <v>1753</v>
      </c>
      <c r="B1758" s="53"/>
      <c r="C1758" s="41"/>
      <c r="D1758" s="54"/>
      <c r="E1758" s="53"/>
      <c r="F1758" s="41"/>
      <c r="G1758" s="41"/>
      <c r="H1758" s="53"/>
      <c r="I1758" s="55"/>
      <c r="J1758" s="41"/>
      <c r="K1758" s="41"/>
      <c r="L1758" s="56"/>
      <c r="M1758" s="41"/>
      <c r="N1758" s="41"/>
      <c r="O1758" s="41"/>
      <c r="P1758" s="41"/>
      <c r="Q1758" s="53"/>
      <c r="R1758" s="41"/>
      <c r="S1758" s="41"/>
      <c r="T1758" s="57"/>
      <c r="U1758" s="41"/>
      <c r="V1758" s="41"/>
      <c r="W1758" s="56"/>
      <c r="X1758" s="41"/>
      <c r="Y1758" s="58"/>
      <c r="Z1758" s="41"/>
      <c r="AA1758" s="41"/>
      <c r="AB1758" s="171" t="str" cm="1">
        <f t="array" ref="AB1758">IFERROR(IF(COUNTA('Detailed Inventory'!$B1758:$AA1758)=0,"",IF(AND($B1758="",$C1758=""),"Error: Missing Response in Column B or C",IF(OR($E1758="",$Q1758=""),"Error: Missing Response in Column E or Q",INDEX(SL_Class[Entire SL Classification],MATCH(SUMIFS(SL_Class[Unique ID],SL_Class[UpSys SL Material],I1758,SL_Class[UpSys Ever Previously Lead],H1758,SL_Class[DownCus SL Material],T1758),SL_Class[Unique ID],0),0)))),"Error: Invalid Column H, I, or T. Check spelling &amp; valid options (see dropdown)")</f>
        <v/>
      </c>
      <c r="AC1758" s="32"/>
      <c r="AD1758" s="31" t="b">
        <f t="shared" si="54"/>
        <v>0</v>
      </c>
      <c r="AE1758" s="31" t="b">
        <f t="shared" si="55"/>
        <v>0</v>
      </c>
    </row>
    <row r="1759" spans="1:31" ht="50.15" customHeight="1" x14ac:dyDescent="0.35">
      <c r="A1759" s="100">
        <v>1754</v>
      </c>
      <c r="B1759" s="53"/>
      <c r="C1759" s="41"/>
      <c r="D1759" s="54"/>
      <c r="E1759" s="53"/>
      <c r="F1759" s="41"/>
      <c r="G1759" s="41"/>
      <c r="H1759" s="53"/>
      <c r="I1759" s="55"/>
      <c r="J1759" s="41"/>
      <c r="K1759" s="41"/>
      <c r="L1759" s="56"/>
      <c r="M1759" s="41"/>
      <c r="N1759" s="41"/>
      <c r="O1759" s="41"/>
      <c r="P1759" s="41"/>
      <c r="Q1759" s="53"/>
      <c r="R1759" s="41"/>
      <c r="S1759" s="41"/>
      <c r="T1759" s="57"/>
      <c r="U1759" s="41"/>
      <c r="V1759" s="41"/>
      <c r="W1759" s="56"/>
      <c r="X1759" s="41"/>
      <c r="Y1759" s="58"/>
      <c r="Z1759" s="41"/>
      <c r="AA1759" s="41"/>
      <c r="AB1759" s="171" t="str" cm="1">
        <f t="array" ref="AB1759">IFERROR(IF(COUNTA('Detailed Inventory'!$B1759:$AA1759)=0,"",IF(AND($B1759="",$C1759=""),"Error: Missing Response in Column B or C",IF(OR($E1759="",$Q1759=""),"Error: Missing Response in Column E or Q",INDEX(SL_Class[Entire SL Classification],MATCH(SUMIFS(SL_Class[Unique ID],SL_Class[UpSys SL Material],I1759,SL_Class[UpSys Ever Previously Lead],H1759,SL_Class[DownCus SL Material],T1759),SL_Class[Unique ID],0),0)))),"Error: Invalid Column H, I, or T. Check spelling &amp; valid options (see dropdown)")</f>
        <v/>
      </c>
      <c r="AC1759" s="32"/>
      <c r="AD1759" s="31" t="b">
        <f t="shared" si="54"/>
        <v>0</v>
      </c>
      <c r="AE1759" s="31" t="b">
        <f t="shared" si="55"/>
        <v>0</v>
      </c>
    </row>
    <row r="1760" spans="1:31" ht="50.15" customHeight="1" x14ac:dyDescent="0.35">
      <c r="A1760" s="101">
        <v>1755</v>
      </c>
      <c r="B1760" s="53"/>
      <c r="C1760" s="41"/>
      <c r="D1760" s="54"/>
      <c r="E1760" s="53"/>
      <c r="F1760" s="41"/>
      <c r="G1760" s="41"/>
      <c r="H1760" s="53"/>
      <c r="I1760" s="55"/>
      <c r="J1760" s="41"/>
      <c r="K1760" s="41"/>
      <c r="L1760" s="56"/>
      <c r="M1760" s="41"/>
      <c r="N1760" s="41"/>
      <c r="O1760" s="41"/>
      <c r="P1760" s="41"/>
      <c r="Q1760" s="53"/>
      <c r="R1760" s="41"/>
      <c r="S1760" s="41"/>
      <c r="T1760" s="57"/>
      <c r="U1760" s="41"/>
      <c r="V1760" s="41"/>
      <c r="W1760" s="56"/>
      <c r="X1760" s="41"/>
      <c r="Y1760" s="58"/>
      <c r="Z1760" s="41"/>
      <c r="AA1760" s="41"/>
      <c r="AB1760" s="171" t="str" cm="1">
        <f t="array" ref="AB1760">IFERROR(IF(COUNTA('Detailed Inventory'!$B1760:$AA1760)=0,"",IF(AND($B1760="",$C1760=""),"Error: Missing Response in Column B or C",IF(OR($E1760="",$Q1760=""),"Error: Missing Response in Column E or Q",INDEX(SL_Class[Entire SL Classification],MATCH(SUMIFS(SL_Class[Unique ID],SL_Class[UpSys SL Material],I1760,SL_Class[UpSys Ever Previously Lead],H1760,SL_Class[DownCus SL Material],T1760),SL_Class[Unique ID],0),0)))),"Error: Invalid Column H, I, or T. Check spelling &amp; valid options (see dropdown)")</f>
        <v/>
      </c>
      <c r="AC1760" s="32"/>
      <c r="AD1760" s="31" t="b">
        <f t="shared" si="54"/>
        <v>0</v>
      </c>
      <c r="AE1760" s="31" t="b">
        <f t="shared" si="55"/>
        <v>0</v>
      </c>
    </row>
    <row r="1761" spans="1:31" ht="50.15" customHeight="1" x14ac:dyDescent="0.35">
      <c r="A1761" s="100">
        <v>1756</v>
      </c>
      <c r="B1761" s="53"/>
      <c r="C1761" s="41"/>
      <c r="D1761" s="54"/>
      <c r="E1761" s="53"/>
      <c r="F1761" s="41"/>
      <c r="G1761" s="41"/>
      <c r="H1761" s="53"/>
      <c r="I1761" s="55"/>
      <c r="J1761" s="41"/>
      <c r="K1761" s="41"/>
      <c r="L1761" s="56"/>
      <c r="M1761" s="41"/>
      <c r="N1761" s="41"/>
      <c r="O1761" s="41"/>
      <c r="P1761" s="41"/>
      <c r="Q1761" s="53"/>
      <c r="R1761" s="41"/>
      <c r="S1761" s="41"/>
      <c r="T1761" s="57"/>
      <c r="U1761" s="41"/>
      <c r="V1761" s="41"/>
      <c r="W1761" s="56"/>
      <c r="X1761" s="41"/>
      <c r="Y1761" s="58"/>
      <c r="Z1761" s="41"/>
      <c r="AA1761" s="41"/>
      <c r="AB1761" s="171" t="str" cm="1">
        <f t="array" ref="AB1761">IFERROR(IF(COUNTA('Detailed Inventory'!$B1761:$AA1761)=0,"",IF(AND($B1761="",$C1761=""),"Error: Missing Response in Column B or C",IF(OR($E1761="",$Q1761=""),"Error: Missing Response in Column E or Q",INDEX(SL_Class[Entire SL Classification],MATCH(SUMIFS(SL_Class[Unique ID],SL_Class[UpSys SL Material],I1761,SL_Class[UpSys Ever Previously Lead],H1761,SL_Class[DownCus SL Material],T1761),SL_Class[Unique ID],0),0)))),"Error: Invalid Column H, I, or T. Check spelling &amp; valid options (see dropdown)")</f>
        <v/>
      </c>
      <c r="AC1761" s="32"/>
      <c r="AD1761" s="31" t="b">
        <f t="shared" si="54"/>
        <v>0</v>
      </c>
      <c r="AE1761" s="31" t="b">
        <f t="shared" si="55"/>
        <v>0</v>
      </c>
    </row>
    <row r="1762" spans="1:31" ht="50.15" customHeight="1" x14ac:dyDescent="0.35">
      <c r="A1762" s="101">
        <v>1757</v>
      </c>
      <c r="B1762" s="53"/>
      <c r="C1762" s="41"/>
      <c r="D1762" s="54"/>
      <c r="E1762" s="53"/>
      <c r="F1762" s="41"/>
      <c r="G1762" s="41"/>
      <c r="H1762" s="53"/>
      <c r="I1762" s="55"/>
      <c r="J1762" s="41"/>
      <c r="K1762" s="41"/>
      <c r="L1762" s="56"/>
      <c r="M1762" s="41"/>
      <c r="N1762" s="41"/>
      <c r="O1762" s="41"/>
      <c r="P1762" s="41"/>
      <c r="Q1762" s="53"/>
      <c r="R1762" s="41"/>
      <c r="S1762" s="41"/>
      <c r="T1762" s="57"/>
      <c r="U1762" s="41"/>
      <c r="V1762" s="41"/>
      <c r="W1762" s="56"/>
      <c r="X1762" s="41"/>
      <c r="Y1762" s="58"/>
      <c r="Z1762" s="41"/>
      <c r="AA1762" s="41"/>
      <c r="AB1762" s="171" t="str" cm="1">
        <f t="array" ref="AB1762">IFERROR(IF(COUNTA('Detailed Inventory'!$B1762:$AA1762)=0,"",IF(AND($B1762="",$C1762=""),"Error: Missing Response in Column B or C",IF(OR($E1762="",$Q1762=""),"Error: Missing Response in Column E or Q",INDEX(SL_Class[Entire SL Classification],MATCH(SUMIFS(SL_Class[Unique ID],SL_Class[UpSys SL Material],I1762,SL_Class[UpSys Ever Previously Lead],H1762,SL_Class[DownCus SL Material],T1762),SL_Class[Unique ID],0),0)))),"Error: Invalid Column H, I, or T. Check spelling &amp; valid options (see dropdown)")</f>
        <v/>
      </c>
      <c r="AC1762" s="32"/>
      <c r="AD1762" s="31" t="b">
        <f t="shared" si="54"/>
        <v>0</v>
      </c>
      <c r="AE1762" s="31" t="b">
        <f t="shared" si="55"/>
        <v>0</v>
      </c>
    </row>
    <row r="1763" spans="1:31" ht="50.15" customHeight="1" x14ac:dyDescent="0.35">
      <c r="A1763" s="100">
        <v>1758</v>
      </c>
      <c r="B1763" s="53"/>
      <c r="C1763" s="41"/>
      <c r="D1763" s="54"/>
      <c r="E1763" s="53"/>
      <c r="F1763" s="41"/>
      <c r="G1763" s="41"/>
      <c r="H1763" s="53"/>
      <c r="I1763" s="55"/>
      <c r="J1763" s="41"/>
      <c r="K1763" s="41"/>
      <c r="L1763" s="56"/>
      <c r="M1763" s="41"/>
      <c r="N1763" s="41"/>
      <c r="O1763" s="41"/>
      <c r="P1763" s="41"/>
      <c r="Q1763" s="53"/>
      <c r="R1763" s="41"/>
      <c r="S1763" s="41"/>
      <c r="T1763" s="57"/>
      <c r="U1763" s="41"/>
      <c r="V1763" s="41"/>
      <c r="W1763" s="56"/>
      <c r="X1763" s="41"/>
      <c r="Y1763" s="58"/>
      <c r="Z1763" s="41"/>
      <c r="AA1763" s="41"/>
      <c r="AB1763" s="171" t="str" cm="1">
        <f t="array" ref="AB1763">IFERROR(IF(COUNTA('Detailed Inventory'!$B1763:$AA1763)=0,"",IF(AND($B1763="",$C1763=""),"Error: Missing Response in Column B or C",IF(OR($E1763="",$Q1763=""),"Error: Missing Response in Column E or Q",INDEX(SL_Class[Entire SL Classification],MATCH(SUMIFS(SL_Class[Unique ID],SL_Class[UpSys SL Material],I1763,SL_Class[UpSys Ever Previously Lead],H1763,SL_Class[DownCus SL Material],T1763),SL_Class[Unique ID],0),0)))),"Error: Invalid Column H, I, or T. Check spelling &amp; valid options (see dropdown)")</f>
        <v/>
      </c>
      <c r="AC1763" s="32"/>
      <c r="AD1763" s="31" t="b">
        <f t="shared" si="54"/>
        <v>0</v>
      </c>
      <c r="AE1763" s="31" t="b">
        <f t="shared" si="55"/>
        <v>0</v>
      </c>
    </row>
    <row r="1764" spans="1:31" ht="50.15" customHeight="1" x14ac:dyDescent="0.35">
      <c r="A1764" s="101">
        <v>1759</v>
      </c>
      <c r="B1764" s="53"/>
      <c r="C1764" s="41"/>
      <c r="D1764" s="54"/>
      <c r="E1764" s="53"/>
      <c r="F1764" s="41"/>
      <c r="G1764" s="41"/>
      <c r="H1764" s="53"/>
      <c r="I1764" s="55"/>
      <c r="J1764" s="41"/>
      <c r="K1764" s="41"/>
      <c r="L1764" s="56"/>
      <c r="M1764" s="41"/>
      <c r="N1764" s="41"/>
      <c r="O1764" s="41"/>
      <c r="P1764" s="41"/>
      <c r="Q1764" s="53"/>
      <c r="R1764" s="41"/>
      <c r="S1764" s="41"/>
      <c r="T1764" s="57"/>
      <c r="U1764" s="41"/>
      <c r="V1764" s="41"/>
      <c r="W1764" s="56"/>
      <c r="X1764" s="41"/>
      <c r="Y1764" s="58"/>
      <c r="Z1764" s="41"/>
      <c r="AA1764" s="41"/>
      <c r="AB1764" s="171" t="str" cm="1">
        <f t="array" ref="AB1764">IFERROR(IF(COUNTA('Detailed Inventory'!$B1764:$AA1764)=0,"",IF(AND($B1764="",$C1764=""),"Error: Missing Response in Column B or C",IF(OR($E1764="",$Q1764=""),"Error: Missing Response in Column E or Q",INDEX(SL_Class[Entire SL Classification],MATCH(SUMIFS(SL_Class[Unique ID],SL_Class[UpSys SL Material],I1764,SL_Class[UpSys Ever Previously Lead],H1764,SL_Class[DownCus SL Material],T1764),SL_Class[Unique ID],0),0)))),"Error: Invalid Column H, I, or T. Check spelling &amp; valid options (see dropdown)")</f>
        <v/>
      </c>
      <c r="AC1764" s="32"/>
      <c r="AD1764" s="31" t="b">
        <f t="shared" si="54"/>
        <v>0</v>
      </c>
      <c r="AE1764" s="31" t="b">
        <f t="shared" si="55"/>
        <v>0</v>
      </c>
    </row>
    <row r="1765" spans="1:31" ht="50.15" customHeight="1" x14ac:dyDescent="0.35">
      <c r="A1765" s="100">
        <v>1760</v>
      </c>
      <c r="B1765" s="53"/>
      <c r="C1765" s="41"/>
      <c r="D1765" s="54"/>
      <c r="E1765" s="53"/>
      <c r="F1765" s="41"/>
      <c r="G1765" s="41"/>
      <c r="H1765" s="53"/>
      <c r="I1765" s="55"/>
      <c r="J1765" s="41"/>
      <c r="K1765" s="41"/>
      <c r="L1765" s="56"/>
      <c r="M1765" s="41"/>
      <c r="N1765" s="41"/>
      <c r="O1765" s="41"/>
      <c r="P1765" s="41"/>
      <c r="Q1765" s="53"/>
      <c r="R1765" s="41"/>
      <c r="S1765" s="41"/>
      <c r="T1765" s="57"/>
      <c r="U1765" s="41"/>
      <c r="V1765" s="41"/>
      <c r="W1765" s="56"/>
      <c r="X1765" s="41"/>
      <c r="Y1765" s="58"/>
      <c r="Z1765" s="41"/>
      <c r="AA1765" s="41"/>
      <c r="AB1765" s="171" t="str" cm="1">
        <f t="array" ref="AB1765">IFERROR(IF(COUNTA('Detailed Inventory'!$B1765:$AA1765)=0,"",IF(AND($B1765="",$C1765=""),"Error: Missing Response in Column B or C",IF(OR($E1765="",$Q1765=""),"Error: Missing Response in Column E or Q",INDEX(SL_Class[Entire SL Classification],MATCH(SUMIFS(SL_Class[Unique ID],SL_Class[UpSys SL Material],I1765,SL_Class[UpSys Ever Previously Lead],H1765,SL_Class[DownCus SL Material],T1765),SL_Class[Unique ID],0),0)))),"Error: Invalid Column H, I, or T. Check spelling &amp; valid options (see dropdown)")</f>
        <v/>
      </c>
      <c r="AC1765" s="32"/>
      <c r="AD1765" s="31" t="b">
        <f t="shared" si="54"/>
        <v>0</v>
      </c>
      <c r="AE1765" s="31" t="b">
        <f t="shared" si="55"/>
        <v>0</v>
      </c>
    </row>
    <row r="1766" spans="1:31" ht="50.15" customHeight="1" x14ac:dyDescent="0.35">
      <c r="A1766" s="101">
        <v>1761</v>
      </c>
      <c r="B1766" s="53"/>
      <c r="C1766" s="41"/>
      <c r="D1766" s="54"/>
      <c r="E1766" s="53"/>
      <c r="F1766" s="41"/>
      <c r="G1766" s="41"/>
      <c r="H1766" s="53"/>
      <c r="I1766" s="55"/>
      <c r="J1766" s="41"/>
      <c r="K1766" s="41"/>
      <c r="L1766" s="56"/>
      <c r="M1766" s="41"/>
      <c r="N1766" s="58"/>
      <c r="O1766" s="58"/>
      <c r="P1766" s="41"/>
      <c r="Q1766" s="53"/>
      <c r="R1766" s="41"/>
      <c r="S1766" s="41"/>
      <c r="T1766" s="57"/>
      <c r="U1766" s="41"/>
      <c r="V1766" s="41"/>
      <c r="W1766" s="56"/>
      <c r="X1766" s="41"/>
      <c r="Y1766" s="58"/>
      <c r="Z1766" s="58"/>
      <c r="AA1766" s="41"/>
      <c r="AB1766" s="171" t="str" cm="1">
        <f t="array" ref="AB1766">IFERROR(IF(COUNTA('Detailed Inventory'!$B1766:$AA1766)=0,"",IF(AND($B1766="",$C1766=""),"Error: Missing Response in Column B or C",IF(OR($E1766="",$Q1766=""),"Error: Missing Response in Column E or Q",INDEX(SL_Class[Entire SL Classification],MATCH(SUMIFS(SL_Class[Unique ID],SL_Class[UpSys SL Material],I1766,SL_Class[UpSys Ever Previously Lead],H1766,SL_Class[DownCus SL Material],T1766),SL_Class[Unique ID],0),0)))),"Error: Invalid Column H, I, or T. Check spelling &amp; valid options (see dropdown)")</f>
        <v/>
      </c>
      <c r="AC1766" s="32"/>
      <c r="AD1766" s="31" t="b">
        <f t="shared" si="54"/>
        <v>0</v>
      </c>
      <c r="AE1766" s="31" t="b">
        <f t="shared" si="55"/>
        <v>0</v>
      </c>
    </row>
    <row r="1767" spans="1:31" ht="50.15" customHeight="1" x14ac:dyDescent="0.35">
      <c r="A1767" s="100">
        <v>1762</v>
      </c>
      <c r="B1767" s="53"/>
      <c r="C1767" s="41"/>
      <c r="D1767" s="54"/>
      <c r="E1767" s="53"/>
      <c r="F1767" s="41"/>
      <c r="G1767" s="41"/>
      <c r="H1767" s="53"/>
      <c r="I1767" s="55"/>
      <c r="J1767" s="41"/>
      <c r="K1767" s="41"/>
      <c r="L1767" s="56"/>
      <c r="M1767" s="41"/>
      <c r="N1767" s="41"/>
      <c r="O1767" s="41"/>
      <c r="P1767" s="41"/>
      <c r="Q1767" s="53"/>
      <c r="R1767" s="41"/>
      <c r="S1767" s="41"/>
      <c r="T1767" s="57"/>
      <c r="U1767" s="41"/>
      <c r="V1767" s="41"/>
      <c r="W1767" s="56"/>
      <c r="X1767" s="41"/>
      <c r="Y1767" s="58"/>
      <c r="Z1767" s="41"/>
      <c r="AA1767" s="41"/>
      <c r="AB1767" s="171" t="str" cm="1">
        <f t="array" ref="AB1767">IFERROR(IF(COUNTA('Detailed Inventory'!$B1767:$AA1767)=0,"",IF(AND($B1767="",$C1767=""),"Error: Missing Response in Column B or C",IF(OR($E1767="",$Q1767=""),"Error: Missing Response in Column E or Q",INDEX(SL_Class[Entire SL Classification],MATCH(SUMIFS(SL_Class[Unique ID],SL_Class[UpSys SL Material],I1767,SL_Class[UpSys Ever Previously Lead],H1767,SL_Class[DownCus SL Material],T1767),SL_Class[Unique ID],0),0)))),"Error: Invalid Column H, I, or T. Check spelling &amp; valid options (see dropdown)")</f>
        <v/>
      </c>
      <c r="AC1767" s="32"/>
      <c r="AD1767" s="31" t="b">
        <f t="shared" si="54"/>
        <v>0</v>
      </c>
      <c r="AE1767" s="31" t="b">
        <f t="shared" si="55"/>
        <v>0</v>
      </c>
    </row>
    <row r="1768" spans="1:31" ht="50.15" customHeight="1" x14ac:dyDescent="0.35">
      <c r="A1768" s="101">
        <v>1763</v>
      </c>
      <c r="B1768" s="53"/>
      <c r="C1768" s="41"/>
      <c r="D1768" s="54"/>
      <c r="E1768" s="53"/>
      <c r="F1768" s="41"/>
      <c r="G1768" s="41"/>
      <c r="H1768" s="53"/>
      <c r="I1768" s="55"/>
      <c r="J1768" s="41"/>
      <c r="K1768" s="41"/>
      <c r="L1768" s="56"/>
      <c r="M1768" s="41"/>
      <c r="N1768" s="41"/>
      <c r="O1768" s="41"/>
      <c r="P1768" s="41"/>
      <c r="Q1768" s="53"/>
      <c r="R1768" s="41"/>
      <c r="S1768" s="41"/>
      <c r="T1768" s="57"/>
      <c r="U1768" s="41"/>
      <c r="V1768" s="41"/>
      <c r="W1768" s="56"/>
      <c r="X1768" s="41"/>
      <c r="Y1768" s="58"/>
      <c r="Z1768" s="41"/>
      <c r="AA1768" s="41"/>
      <c r="AB1768" s="171" t="str" cm="1">
        <f t="array" ref="AB1768">IFERROR(IF(COUNTA('Detailed Inventory'!$B1768:$AA1768)=0,"",IF(AND($B1768="",$C1768=""),"Error: Missing Response in Column B or C",IF(OR($E1768="",$Q1768=""),"Error: Missing Response in Column E or Q",INDEX(SL_Class[Entire SL Classification],MATCH(SUMIFS(SL_Class[Unique ID],SL_Class[UpSys SL Material],I1768,SL_Class[UpSys Ever Previously Lead],H1768,SL_Class[DownCus SL Material],T1768),SL_Class[Unique ID],0),0)))),"Error: Invalid Column H, I, or T. Check spelling &amp; valid options (see dropdown)")</f>
        <v/>
      </c>
      <c r="AC1768" s="32"/>
      <c r="AD1768" s="31" t="b">
        <f t="shared" si="54"/>
        <v>0</v>
      </c>
      <c r="AE1768" s="31" t="b">
        <f t="shared" si="55"/>
        <v>0</v>
      </c>
    </row>
    <row r="1769" spans="1:31" ht="50.15" customHeight="1" x14ac:dyDescent="0.35">
      <c r="A1769" s="100">
        <v>1764</v>
      </c>
      <c r="B1769" s="53"/>
      <c r="C1769" s="41"/>
      <c r="D1769" s="54"/>
      <c r="E1769" s="53"/>
      <c r="F1769" s="41"/>
      <c r="G1769" s="41"/>
      <c r="H1769" s="53"/>
      <c r="I1769" s="55"/>
      <c r="J1769" s="41"/>
      <c r="K1769" s="41"/>
      <c r="L1769" s="56"/>
      <c r="M1769" s="41"/>
      <c r="N1769" s="41"/>
      <c r="O1769" s="41"/>
      <c r="P1769" s="41"/>
      <c r="Q1769" s="53"/>
      <c r="R1769" s="41"/>
      <c r="S1769" s="41"/>
      <c r="T1769" s="57"/>
      <c r="U1769" s="41"/>
      <c r="V1769" s="41"/>
      <c r="W1769" s="56"/>
      <c r="X1769" s="41"/>
      <c r="Y1769" s="58"/>
      <c r="Z1769" s="41"/>
      <c r="AA1769" s="41"/>
      <c r="AB1769" s="171" t="str" cm="1">
        <f t="array" ref="AB1769">IFERROR(IF(COUNTA('Detailed Inventory'!$B1769:$AA1769)=0,"",IF(AND($B1769="",$C1769=""),"Error: Missing Response in Column B or C",IF(OR($E1769="",$Q1769=""),"Error: Missing Response in Column E or Q",INDEX(SL_Class[Entire SL Classification],MATCH(SUMIFS(SL_Class[Unique ID],SL_Class[UpSys SL Material],I1769,SL_Class[UpSys Ever Previously Lead],H1769,SL_Class[DownCus SL Material],T1769),SL_Class[Unique ID],0),0)))),"Error: Invalid Column H, I, or T. Check spelling &amp; valid options (see dropdown)")</f>
        <v/>
      </c>
      <c r="AC1769" s="32"/>
      <c r="AD1769" s="31" t="b">
        <f t="shared" si="54"/>
        <v>0</v>
      </c>
      <c r="AE1769" s="31" t="b">
        <f t="shared" si="55"/>
        <v>0</v>
      </c>
    </row>
    <row r="1770" spans="1:31" ht="50.15" customHeight="1" x14ac:dyDescent="0.35">
      <c r="A1770" s="101">
        <v>1765</v>
      </c>
      <c r="B1770" s="53"/>
      <c r="C1770" s="41"/>
      <c r="D1770" s="54"/>
      <c r="E1770" s="53"/>
      <c r="F1770" s="41"/>
      <c r="G1770" s="41"/>
      <c r="H1770" s="53"/>
      <c r="I1770" s="55"/>
      <c r="J1770" s="41"/>
      <c r="K1770" s="41"/>
      <c r="L1770" s="56"/>
      <c r="M1770" s="41"/>
      <c r="N1770" s="41"/>
      <c r="O1770" s="41"/>
      <c r="P1770" s="41"/>
      <c r="Q1770" s="53"/>
      <c r="R1770" s="41"/>
      <c r="S1770" s="41"/>
      <c r="T1770" s="57"/>
      <c r="U1770" s="41"/>
      <c r="V1770" s="41"/>
      <c r="W1770" s="56"/>
      <c r="X1770" s="41"/>
      <c r="Y1770" s="58"/>
      <c r="Z1770" s="41"/>
      <c r="AA1770" s="41"/>
      <c r="AB1770" s="171" t="str" cm="1">
        <f t="array" ref="AB1770">IFERROR(IF(COUNTA('Detailed Inventory'!$B1770:$AA1770)=0,"",IF(AND($B1770="",$C1770=""),"Error: Missing Response in Column B or C",IF(OR($E1770="",$Q1770=""),"Error: Missing Response in Column E or Q",INDEX(SL_Class[Entire SL Classification],MATCH(SUMIFS(SL_Class[Unique ID],SL_Class[UpSys SL Material],I1770,SL_Class[UpSys Ever Previously Lead],H1770,SL_Class[DownCus SL Material],T1770),SL_Class[Unique ID],0),0)))),"Error: Invalid Column H, I, or T. Check spelling &amp; valid options (see dropdown)")</f>
        <v/>
      </c>
      <c r="AC1770" s="32"/>
      <c r="AD1770" s="31" t="b">
        <f t="shared" si="54"/>
        <v>0</v>
      </c>
      <c r="AE1770" s="31" t="b">
        <f t="shared" si="55"/>
        <v>0</v>
      </c>
    </row>
    <row r="1771" spans="1:31" ht="50.15" customHeight="1" x14ac:dyDescent="0.35">
      <c r="A1771" s="100">
        <v>1766</v>
      </c>
      <c r="B1771" s="53"/>
      <c r="C1771" s="41"/>
      <c r="D1771" s="54"/>
      <c r="E1771" s="53"/>
      <c r="F1771" s="41"/>
      <c r="G1771" s="41"/>
      <c r="H1771" s="53"/>
      <c r="I1771" s="55"/>
      <c r="J1771" s="41"/>
      <c r="K1771" s="41"/>
      <c r="L1771" s="56"/>
      <c r="M1771" s="41"/>
      <c r="N1771" s="41"/>
      <c r="O1771" s="41"/>
      <c r="P1771" s="41"/>
      <c r="Q1771" s="53"/>
      <c r="R1771" s="41"/>
      <c r="S1771" s="41"/>
      <c r="T1771" s="57"/>
      <c r="U1771" s="41"/>
      <c r="V1771" s="41"/>
      <c r="W1771" s="56"/>
      <c r="X1771" s="41"/>
      <c r="Y1771" s="58"/>
      <c r="Z1771" s="41"/>
      <c r="AA1771" s="41"/>
      <c r="AB1771" s="171" t="str" cm="1">
        <f t="array" ref="AB1771">IFERROR(IF(COUNTA('Detailed Inventory'!$B1771:$AA1771)=0,"",IF(AND($B1771="",$C1771=""),"Error: Missing Response in Column B or C",IF(OR($E1771="",$Q1771=""),"Error: Missing Response in Column E or Q",INDEX(SL_Class[Entire SL Classification],MATCH(SUMIFS(SL_Class[Unique ID],SL_Class[UpSys SL Material],I1771,SL_Class[UpSys Ever Previously Lead],H1771,SL_Class[DownCus SL Material],T1771),SL_Class[Unique ID],0),0)))),"Error: Invalid Column H, I, or T. Check spelling &amp; valid options (see dropdown)")</f>
        <v/>
      </c>
      <c r="AC1771" s="32"/>
      <c r="AD1771" s="31" t="b">
        <f t="shared" si="54"/>
        <v>0</v>
      </c>
      <c r="AE1771" s="31" t="b">
        <f t="shared" si="55"/>
        <v>0</v>
      </c>
    </row>
    <row r="1772" spans="1:31" ht="50.15" customHeight="1" x14ac:dyDescent="0.35">
      <c r="A1772" s="101">
        <v>1767</v>
      </c>
      <c r="B1772" s="53"/>
      <c r="C1772" s="41"/>
      <c r="D1772" s="54"/>
      <c r="E1772" s="53"/>
      <c r="F1772" s="41"/>
      <c r="G1772" s="41"/>
      <c r="H1772" s="53"/>
      <c r="I1772" s="55"/>
      <c r="J1772" s="41"/>
      <c r="K1772" s="41"/>
      <c r="L1772" s="56"/>
      <c r="M1772" s="41"/>
      <c r="N1772" s="41"/>
      <c r="O1772" s="41"/>
      <c r="P1772" s="41"/>
      <c r="Q1772" s="53"/>
      <c r="R1772" s="41"/>
      <c r="S1772" s="41"/>
      <c r="T1772" s="57"/>
      <c r="U1772" s="41"/>
      <c r="V1772" s="41"/>
      <c r="W1772" s="56"/>
      <c r="X1772" s="41"/>
      <c r="Y1772" s="58"/>
      <c r="Z1772" s="41"/>
      <c r="AA1772" s="41"/>
      <c r="AB1772" s="171" t="str" cm="1">
        <f t="array" ref="AB1772">IFERROR(IF(COUNTA('Detailed Inventory'!$B1772:$AA1772)=0,"",IF(AND($B1772="",$C1772=""),"Error: Missing Response in Column B or C",IF(OR($E1772="",$Q1772=""),"Error: Missing Response in Column E or Q",INDEX(SL_Class[Entire SL Classification],MATCH(SUMIFS(SL_Class[Unique ID],SL_Class[UpSys SL Material],I1772,SL_Class[UpSys Ever Previously Lead],H1772,SL_Class[DownCus SL Material],T1772),SL_Class[Unique ID],0),0)))),"Error: Invalid Column H, I, or T. Check spelling &amp; valid options (see dropdown)")</f>
        <v/>
      </c>
      <c r="AC1772" s="32"/>
      <c r="AD1772" s="31" t="b">
        <f t="shared" si="54"/>
        <v>0</v>
      </c>
      <c r="AE1772" s="31" t="b">
        <f t="shared" si="55"/>
        <v>0</v>
      </c>
    </row>
    <row r="1773" spans="1:31" ht="50.15" customHeight="1" x14ac:dyDescent="0.35">
      <c r="A1773" s="100">
        <v>1768</v>
      </c>
      <c r="B1773" s="53"/>
      <c r="C1773" s="41"/>
      <c r="D1773" s="54"/>
      <c r="E1773" s="53"/>
      <c r="F1773" s="41"/>
      <c r="G1773" s="41"/>
      <c r="H1773" s="53"/>
      <c r="I1773" s="55"/>
      <c r="J1773" s="41"/>
      <c r="K1773" s="41"/>
      <c r="L1773" s="56"/>
      <c r="M1773" s="41"/>
      <c r="N1773" s="41"/>
      <c r="O1773" s="41"/>
      <c r="P1773" s="41"/>
      <c r="Q1773" s="53"/>
      <c r="R1773" s="41"/>
      <c r="S1773" s="41"/>
      <c r="T1773" s="57"/>
      <c r="U1773" s="41"/>
      <c r="V1773" s="41"/>
      <c r="W1773" s="56"/>
      <c r="X1773" s="41"/>
      <c r="Y1773" s="58"/>
      <c r="Z1773" s="41"/>
      <c r="AA1773" s="41"/>
      <c r="AB1773" s="171" t="str" cm="1">
        <f t="array" ref="AB1773">IFERROR(IF(COUNTA('Detailed Inventory'!$B1773:$AA1773)=0,"",IF(AND($B1773="",$C1773=""),"Error: Missing Response in Column B or C",IF(OR($E1773="",$Q1773=""),"Error: Missing Response in Column E or Q",INDEX(SL_Class[Entire SL Classification],MATCH(SUMIFS(SL_Class[Unique ID],SL_Class[UpSys SL Material],I1773,SL_Class[UpSys Ever Previously Lead],H1773,SL_Class[DownCus SL Material],T1773),SL_Class[Unique ID],0),0)))),"Error: Invalid Column H, I, or T. Check spelling &amp; valid options (see dropdown)")</f>
        <v/>
      </c>
      <c r="AC1773" s="32"/>
      <c r="AD1773" s="31" t="b">
        <f t="shared" si="54"/>
        <v>0</v>
      </c>
      <c r="AE1773" s="31" t="b">
        <f t="shared" si="55"/>
        <v>0</v>
      </c>
    </row>
    <row r="1774" spans="1:31" ht="50.15" customHeight="1" x14ac:dyDescent="0.35">
      <c r="A1774" s="101">
        <v>1769</v>
      </c>
      <c r="B1774" s="53"/>
      <c r="C1774" s="41"/>
      <c r="D1774" s="54"/>
      <c r="E1774" s="53"/>
      <c r="F1774" s="41"/>
      <c r="G1774" s="41"/>
      <c r="H1774" s="53"/>
      <c r="I1774" s="55"/>
      <c r="J1774" s="41"/>
      <c r="K1774" s="41"/>
      <c r="L1774" s="56"/>
      <c r="M1774" s="41"/>
      <c r="N1774" s="41"/>
      <c r="O1774" s="41"/>
      <c r="P1774" s="41"/>
      <c r="Q1774" s="53"/>
      <c r="R1774" s="41"/>
      <c r="S1774" s="41"/>
      <c r="T1774" s="57"/>
      <c r="U1774" s="41"/>
      <c r="V1774" s="41"/>
      <c r="W1774" s="56"/>
      <c r="X1774" s="41"/>
      <c r="Y1774" s="58"/>
      <c r="Z1774" s="41"/>
      <c r="AA1774" s="41"/>
      <c r="AB1774" s="171" t="str" cm="1">
        <f t="array" ref="AB1774">IFERROR(IF(COUNTA('Detailed Inventory'!$B1774:$AA1774)=0,"",IF(AND($B1774="",$C1774=""),"Error: Missing Response in Column B or C",IF(OR($E1774="",$Q1774=""),"Error: Missing Response in Column E or Q",INDEX(SL_Class[Entire SL Classification],MATCH(SUMIFS(SL_Class[Unique ID],SL_Class[UpSys SL Material],I1774,SL_Class[UpSys Ever Previously Lead],H1774,SL_Class[DownCus SL Material],T1774),SL_Class[Unique ID],0),0)))),"Error: Invalid Column H, I, or T. Check spelling &amp; valid options (see dropdown)")</f>
        <v/>
      </c>
      <c r="AC1774" s="32"/>
      <c r="AD1774" s="31" t="b">
        <f t="shared" si="54"/>
        <v>0</v>
      </c>
      <c r="AE1774" s="31" t="b">
        <f t="shared" si="55"/>
        <v>0</v>
      </c>
    </row>
    <row r="1775" spans="1:31" ht="50.15" customHeight="1" x14ac:dyDescent="0.35">
      <c r="A1775" s="100">
        <v>1770</v>
      </c>
      <c r="B1775" s="53"/>
      <c r="C1775" s="41"/>
      <c r="D1775" s="54"/>
      <c r="E1775" s="53"/>
      <c r="F1775" s="41"/>
      <c r="G1775" s="41"/>
      <c r="H1775" s="53"/>
      <c r="I1775" s="55"/>
      <c r="J1775" s="41"/>
      <c r="K1775" s="41"/>
      <c r="L1775" s="56"/>
      <c r="M1775" s="41"/>
      <c r="N1775" s="41"/>
      <c r="O1775" s="41"/>
      <c r="P1775" s="41"/>
      <c r="Q1775" s="53"/>
      <c r="R1775" s="41"/>
      <c r="S1775" s="41"/>
      <c r="T1775" s="57"/>
      <c r="U1775" s="41"/>
      <c r="V1775" s="41"/>
      <c r="W1775" s="56"/>
      <c r="X1775" s="41"/>
      <c r="Y1775" s="58"/>
      <c r="Z1775" s="41"/>
      <c r="AA1775" s="41"/>
      <c r="AB1775" s="171" t="str" cm="1">
        <f t="array" ref="AB1775">IFERROR(IF(COUNTA('Detailed Inventory'!$B1775:$AA1775)=0,"",IF(AND($B1775="",$C1775=""),"Error: Missing Response in Column B or C",IF(OR($E1775="",$Q1775=""),"Error: Missing Response in Column E or Q",INDEX(SL_Class[Entire SL Classification],MATCH(SUMIFS(SL_Class[Unique ID],SL_Class[UpSys SL Material],I1775,SL_Class[UpSys Ever Previously Lead],H1775,SL_Class[DownCus SL Material],T1775),SL_Class[Unique ID],0),0)))),"Error: Invalid Column H, I, or T. Check spelling &amp; valid options (see dropdown)")</f>
        <v/>
      </c>
      <c r="AC1775" s="32"/>
      <c r="AD1775" s="31" t="b">
        <f t="shared" si="54"/>
        <v>0</v>
      </c>
      <c r="AE1775" s="31" t="b">
        <f t="shared" si="55"/>
        <v>0</v>
      </c>
    </row>
    <row r="1776" spans="1:31" ht="50.15" customHeight="1" x14ac:dyDescent="0.35">
      <c r="A1776" s="101">
        <v>1771</v>
      </c>
      <c r="B1776" s="53"/>
      <c r="C1776" s="41"/>
      <c r="D1776" s="54"/>
      <c r="E1776" s="53"/>
      <c r="F1776" s="41"/>
      <c r="G1776" s="41"/>
      <c r="H1776" s="53"/>
      <c r="I1776" s="55"/>
      <c r="J1776" s="41"/>
      <c r="K1776" s="41"/>
      <c r="L1776" s="56"/>
      <c r="M1776" s="41"/>
      <c r="N1776" s="41"/>
      <c r="O1776" s="41"/>
      <c r="P1776" s="41"/>
      <c r="Q1776" s="53"/>
      <c r="R1776" s="41"/>
      <c r="S1776" s="41"/>
      <c r="T1776" s="57"/>
      <c r="U1776" s="41"/>
      <c r="V1776" s="41"/>
      <c r="W1776" s="56"/>
      <c r="X1776" s="41"/>
      <c r="Y1776" s="58"/>
      <c r="Z1776" s="41"/>
      <c r="AA1776" s="41"/>
      <c r="AB1776" s="171" t="str" cm="1">
        <f t="array" ref="AB1776">IFERROR(IF(COUNTA('Detailed Inventory'!$B1776:$AA1776)=0,"",IF(AND($B1776="",$C1776=""),"Error: Missing Response in Column B or C",IF(OR($E1776="",$Q1776=""),"Error: Missing Response in Column E or Q",INDEX(SL_Class[Entire SL Classification],MATCH(SUMIFS(SL_Class[Unique ID],SL_Class[UpSys SL Material],I1776,SL_Class[UpSys Ever Previously Lead],H1776,SL_Class[DownCus SL Material],T1776),SL_Class[Unique ID],0),0)))),"Error: Invalid Column H, I, or T. Check spelling &amp; valid options (see dropdown)")</f>
        <v/>
      </c>
      <c r="AC1776" s="32"/>
      <c r="AD1776" s="31" t="b">
        <f t="shared" si="54"/>
        <v>0</v>
      </c>
      <c r="AE1776" s="31" t="b">
        <f t="shared" si="55"/>
        <v>0</v>
      </c>
    </row>
    <row r="1777" spans="1:31" ht="50.15" customHeight="1" x14ac:dyDescent="0.35">
      <c r="A1777" s="100">
        <v>1772</v>
      </c>
      <c r="B1777" s="53"/>
      <c r="C1777" s="41"/>
      <c r="D1777" s="54"/>
      <c r="E1777" s="53"/>
      <c r="F1777" s="41"/>
      <c r="G1777" s="41"/>
      <c r="H1777" s="53"/>
      <c r="I1777" s="55"/>
      <c r="J1777" s="41"/>
      <c r="K1777" s="41"/>
      <c r="L1777" s="56"/>
      <c r="M1777" s="41"/>
      <c r="N1777" s="41"/>
      <c r="O1777" s="41"/>
      <c r="P1777" s="41"/>
      <c r="Q1777" s="53"/>
      <c r="R1777" s="41"/>
      <c r="S1777" s="41"/>
      <c r="T1777" s="57"/>
      <c r="U1777" s="41"/>
      <c r="V1777" s="41"/>
      <c r="W1777" s="56"/>
      <c r="X1777" s="41"/>
      <c r="Y1777" s="58"/>
      <c r="Z1777" s="41"/>
      <c r="AA1777" s="41"/>
      <c r="AB1777" s="171" t="str" cm="1">
        <f t="array" ref="AB1777">IFERROR(IF(COUNTA('Detailed Inventory'!$B1777:$AA1777)=0,"",IF(AND($B1777="",$C1777=""),"Error: Missing Response in Column B or C",IF(OR($E1777="",$Q1777=""),"Error: Missing Response in Column E or Q",INDEX(SL_Class[Entire SL Classification],MATCH(SUMIFS(SL_Class[Unique ID],SL_Class[UpSys SL Material],I1777,SL_Class[UpSys Ever Previously Lead],H1777,SL_Class[DownCus SL Material],T1777),SL_Class[Unique ID],0),0)))),"Error: Invalid Column H, I, or T. Check spelling &amp; valid options (see dropdown)")</f>
        <v/>
      </c>
      <c r="AC1777" s="32"/>
      <c r="AD1777" s="31" t="b">
        <f t="shared" si="54"/>
        <v>0</v>
      </c>
      <c r="AE1777" s="31" t="b">
        <f t="shared" si="55"/>
        <v>0</v>
      </c>
    </row>
    <row r="1778" spans="1:31" ht="50.15" customHeight="1" x14ac:dyDescent="0.35">
      <c r="A1778" s="101">
        <v>1773</v>
      </c>
      <c r="B1778" s="53"/>
      <c r="C1778" s="41"/>
      <c r="D1778" s="54"/>
      <c r="E1778" s="53"/>
      <c r="F1778" s="41"/>
      <c r="G1778" s="41"/>
      <c r="H1778" s="53"/>
      <c r="I1778" s="55"/>
      <c r="J1778" s="41"/>
      <c r="K1778" s="41"/>
      <c r="L1778" s="56"/>
      <c r="M1778" s="41"/>
      <c r="N1778" s="41"/>
      <c r="O1778" s="41"/>
      <c r="P1778" s="41"/>
      <c r="Q1778" s="53"/>
      <c r="R1778" s="41"/>
      <c r="S1778" s="41"/>
      <c r="T1778" s="57"/>
      <c r="U1778" s="41"/>
      <c r="V1778" s="41"/>
      <c r="W1778" s="56"/>
      <c r="X1778" s="41"/>
      <c r="Y1778" s="58"/>
      <c r="Z1778" s="41"/>
      <c r="AA1778" s="41"/>
      <c r="AB1778" s="171" t="str" cm="1">
        <f t="array" ref="AB1778">IFERROR(IF(COUNTA('Detailed Inventory'!$B1778:$AA1778)=0,"",IF(AND($B1778="",$C1778=""),"Error: Missing Response in Column B or C",IF(OR($E1778="",$Q1778=""),"Error: Missing Response in Column E or Q",INDEX(SL_Class[Entire SL Classification],MATCH(SUMIFS(SL_Class[Unique ID],SL_Class[UpSys SL Material],I1778,SL_Class[UpSys Ever Previously Lead],H1778,SL_Class[DownCus SL Material],T1778),SL_Class[Unique ID],0),0)))),"Error: Invalid Column H, I, or T. Check spelling &amp; valid options (see dropdown)")</f>
        <v/>
      </c>
      <c r="AC1778" s="32"/>
      <c r="AD1778" s="31" t="b">
        <f t="shared" si="54"/>
        <v>0</v>
      </c>
      <c r="AE1778" s="31" t="b">
        <f t="shared" si="55"/>
        <v>0</v>
      </c>
    </row>
    <row r="1779" spans="1:31" ht="50.15" customHeight="1" x14ac:dyDescent="0.35">
      <c r="A1779" s="100">
        <v>1774</v>
      </c>
      <c r="B1779" s="53"/>
      <c r="C1779" s="41"/>
      <c r="D1779" s="54"/>
      <c r="E1779" s="53"/>
      <c r="F1779" s="41"/>
      <c r="G1779" s="41"/>
      <c r="H1779" s="53"/>
      <c r="I1779" s="55"/>
      <c r="J1779" s="41"/>
      <c r="K1779" s="41"/>
      <c r="L1779" s="56"/>
      <c r="M1779" s="41"/>
      <c r="N1779" s="41"/>
      <c r="O1779" s="41"/>
      <c r="P1779" s="41"/>
      <c r="Q1779" s="53"/>
      <c r="R1779" s="41"/>
      <c r="S1779" s="41"/>
      <c r="T1779" s="57"/>
      <c r="U1779" s="41"/>
      <c r="V1779" s="41"/>
      <c r="W1779" s="56"/>
      <c r="X1779" s="41"/>
      <c r="Y1779" s="58"/>
      <c r="Z1779" s="41"/>
      <c r="AA1779" s="41"/>
      <c r="AB1779" s="171" t="str" cm="1">
        <f t="array" ref="AB1779">IFERROR(IF(COUNTA('Detailed Inventory'!$B1779:$AA1779)=0,"",IF(AND($B1779="",$C1779=""),"Error: Missing Response in Column B or C",IF(OR($E1779="",$Q1779=""),"Error: Missing Response in Column E or Q",INDEX(SL_Class[Entire SL Classification],MATCH(SUMIFS(SL_Class[Unique ID],SL_Class[UpSys SL Material],I1779,SL_Class[UpSys Ever Previously Lead],H1779,SL_Class[DownCus SL Material],T1779),SL_Class[Unique ID],0),0)))),"Error: Invalid Column H, I, or T. Check spelling &amp; valid options (see dropdown)")</f>
        <v/>
      </c>
      <c r="AC1779" s="32"/>
      <c r="AD1779" s="31" t="b">
        <f t="shared" si="54"/>
        <v>0</v>
      </c>
      <c r="AE1779" s="31" t="b">
        <f t="shared" si="55"/>
        <v>0</v>
      </c>
    </row>
    <row r="1780" spans="1:31" ht="50.15" customHeight="1" x14ac:dyDescent="0.35">
      <c r="A1780" s="101">
        <v>1775</v>
      </c>
      <c r="B1780" s="53"/>
      <c r="C1780" s="41"/>
      <c r="D1780" s="54"/>
      <c r="E1780" s="53"/>
      <c r="F1780" s="41"/>
      <c r="G1780" s="41"/>
      <c r="H1780" s="53"/>
      <c r="I1780" s="55"/>
      <c r="J1780" s="41"/>
      <c r="K1780" s="41"/>
      <c r="L1780" s="56"/>
      <c r="M1780" s="41"/>
      <c r="N1780" s="41"/>
      <c r="O1780" s="41"/>
      <c r="P1780" s="41"/>
      <c r="Q1780" s="53"/>
      <c r="R1780" s="41"/>
      <c r="S1780" s="41"/>
      <c r="T1780" s="57"/>
      <c r="U1780" s="41"/>
      <c r="V1780" s="41"/>
      <c r="W1780" s="56"/>
      <c r="X1780" s="41"/>
      <c r="Y1780" s="58"/>
      <c r="Z1780" s="41"/>
      <c r="AA1780" s="41"/>
      <c r="AB1780" s="171" t="str" cm="1">
        <f t="array" ref="AB1780">IFERROR(IF(COUNTA('Detailed Inventory'!$B1780:$AA1780)=0,"",IF(AND($B1780="",$C1780=""),"Error: Missing Response in Column B or C",IF(OR($E1780="",$Q1780=""),"Error: Missing Response in Column E or Q",INDEX(SL_Class[Entire SL Classification],MATCH(SUMIFS(SL_Class[Unique ID],SL_Class[UpSys SL Material],I1780,SL_Class[UpSys Ever Previously Lead],H1780,SL_Class[DownCus SL Material],T1780),SL_Class[Unique ID],0),0)))),"Error: Invalid Column H, I, or T. Check spelling &amp; valid options (see dropdown)")</f>
        <v/>
      </c>
      <c r="AC1780" s="32"/>
      <c r="AD1780" s="31" t="b">
        <f t="shared" si="54"/>
        <v>0</v>
      </c>
      <c r="AE1780" s="31" t="b">
        <f t="shared" si="55"/>
        <v>0</v>
      </c>
    </row>
    <row r="1781" spans="1:31" ht="50.15" customHeight="1" x14ac:dyDescent="0.35">
      <c r="A1781" s="100">
        <v>1776</v>
      </c>
      <c r="B1781" s="53"/>
      <c r="C1781" s="41"/>
      <c r="D1781" s="54"/>
      <c r="E1781" s="53"/>
      <c r="F1781" s="41"/>
      <c r="G1781" s="41"/>
      <c r="H1781" s="53"/>
      <c r="I1781" s="55"/>
      <c r="J1781" s="41"/>
      <c r="K1781" s="41"/>
      <c r="L1781" s="56"/>
      <c r="M1781" s="41"/>
      <c r="N1781" s="41"/>
      <c r="O1781" s="41"/>
      <c r="P1781" s="41"/>
      <c r="Q1781" s="53"/>
      <c r="R1781" s="41"/>
      <c r="S1781" s="41"/>
      <c r="T1781" s="57"/>
      <c r="U1781" s="41"/>
      <c r="V1781" s="41"/>
      <c r="W1781" s="56"/>
      <c r="X1781" s="41"/>
      <c r="Y1781" s="58"/>
      <c r="Z1781" s="41"/>
      <c r="AA1781" s="41"/>
      <c r="AB1781" s="171" t="str" cm="1">
        <f t="array" ref="AB1781">IFERROR(IF(COUNTA('Detailed Inventory'!$B1781:$AA1781)=0,"",IF(AND($B1781="",$C1781=""),"Error: Missing Response in Column B or C",IF(OR($E1781="",$Q1781=""),"Error: Missing Response in Column E or Q",INDEX(SL_Class[Entire SL Classification],MATCH(SUMIFS(SL_Class[Unique ID],SL_Class[UpSys SL Material],I1781,SL_Class[UpSys Ever Previously Lead],H1781,SL_Class[DownCus SL Material],T1781),SL_Class[Unique ID],0),0)))),"Error: Invalid Column H, I, or T. Check spelling &amp; valid options (see dropdown)")</f>
        <v/>
      </c>
      <c r="AC1781" s="32"/>
      <c r="AD1781" s="31" t="b">
        <f t="shared" si="54"/>
        <v>0</v>
      </c>
      <c r="AE1781" s="31" t="b">
        <f t="shared" si="55"/>
        <v>0</v>
      </c>
    </row>
    <row r="1782" spans="1:31" ht="50.15" customHeight="1" x14ac:dyDescent="0.35">
      <c r="A1782" s="101">
        <v>1777</v>
      </c>
      <c r="B1782" s="53"/>
      <c r="C1782" s="41"/>
      <c r="D1782" s="54"/>
      <c r="E1782" s="53"/>
      <c r="F1782" s="41"/>
      <c r="G1782" s="41"/>
      <c r="H1782" s="53"/>
      <c r="I1782" s="55"/>
      <c r="J1782" s="41"/>
      <c r="K1782" s="41"/>
      <c r="L1782" s="56"/>
      <c r="M1782" s="41"/>
      <c r="N1782" s="41"/>
      <c r="O1782" s="41"/>
      <c r="P1782" s="41"/>
      <c r="Q1782" s="53"/>
      <c r="R1782" s="41"/>
      <c r="S1782" s="41"/>
      <c r="T1782" s="57"/>
      <c r="U1782" s="41"/>
      <c r="V1782" s="41"/>
      <c r="W1782" s="56"/>
      <c r="X1782" s="41"/>
      <c r="Y1782" s="58"/>
      <c r="Z1782" s="41"/>
      <c r="AA1782" s="41"/>
      <c r="AB1782" s="171" t="str" cm="1">
        <f t="array" ref="AB1782">IFERROR(IF(COUNTA('Detailed Inventory'!$B1782:$AA1782)=0,"",IF(AND($B1782="",$C1782=""),"Error: Missing Response in Column B or C",IF(OR($E1782="",$Q1782=""),"Error: Missing Response in Column E or Q",INDEX(SL_Class[Entire SL Classification],MATCH(SUMIFS(SL_Class[Unique ID],SL_Class[UpSys SL Material],I1782,SL_Class[UpSys Ever Previously Lead],H1782,SL_Class[DownCus SL Material],T1782),SL_Class[Unique ID],0),0)))),"Error: Invalid Column H, I, or T. Check spelling &amp; valid options (see dropdown)")</f>
        <v/>
      </c>
      <c r="AC1782" s="32"/>
      <c r="AD1782" s="31" t="b">
        <f t="shared" si="54"/>
        <v>0</v>
      </c>
      <c r="AE1782" s="31" t="b">
        <f t="shared" si="55"/>
        <v>0</v>
      </c>
    </row>
    <row r="1783" spans="1:31" ht="50.15" customHeight="1" x14ac:dyDescent="0.35">
      <c r="A1783" s="100">
        <v>1778</v>
      </c>
      <c r="B1783" s="53"/>
      <c r="C1783" s="41"/>
      <c r="D1783" s="54"/>
      <c r="E1783" s="53"/>
      <c r="F1783" s="41"/>
      <c r="G1783" s="41"/>
      <c r="H1783" s="53"/>
      <c r="I1783" s="55"/>
      <c r="J1783" s="41"/>
      <c r="K1783" s="41"/>
      <c r="L1783" s="56"/>
      <c r="M1783" s="41"/>
      <c r="N1783" s="41"/>
      <c r="O1783" s="41"/>
      <c r="P1783" s="41"/>
      <c r="Q1783" s="53"/>
      <c r="R1783" s="41"/>
      <c r="S1783" s="41"/>
      <c r="T1783" s="57"/>
      <c r="U1783" s="41"/>
      <c r="V1783" s="41"/>
      <c r="W1783" s="56"/>
      <c r="X1783" s="41"/>
      <c r="Y1783" s="58"/>
      <c r="Z1783" s="41"/>
      <c r="AA1783" s="41"/>
      <c r="AB1783" s="171" t="str" cm="1">
        <f t="array" ref="AB1783">IFERROR(IF(COUNTA('Detailed Inventory'!$B1783:$AA1783)=0,"",IF(AND($B1783="",$C1783=""),"Error: Missing Response in Column B or C",IF(OR($E1783="",$Q1783=""),"Error: Missing Response in Column E or Q",INDEX(SL_Class[Entire SL Classification],MATCH(SUMIFS(SL_Class[Unique ID],SL_Class[UpSys SL Material],I1783,SL_Class[UpSys Ever Previously Lead],H1783,SL_Class[DownCus SL Material],T1783),SL_Class[Unique ID],0),0)))),"Error: Invalid Column H, I, or T. Check spelling &amp; valid options (see dropdown)")</f>
        <v/>
      </c>
      <c r="AC1783" s="32"/>
      <c r="AD1783" s="31" t="b">
        <f t="shared" si="54"/>
        <v>0</v>
      </c>
      <c r="AE1783" s="31" t="b">
        <f t="shared" si="55"/>
        <v>0</v>
      </c>
    </row>
    <row r="1784" spans="1:31" ht="50.15" customHeight="1" x14ac:dyDescent="0.35">
      <c r="A1784" s="101">
        <v>1779</v>
      </c>
      <c r="B1784" s="53"/>
      <c r="C1784" s="41"/>
      <c r="D1784" s="54"/>
      <c r="E1784" s="53"/>
      <c r="F1784" s="41"/>
      <c r="G1784" s="41"/>
      <c r="H1784" s="53"/>
      <c r="I1784" s="55"/>
      <c r="J1784" s="41"/>
      <c r="K1784" s="41"/>
      <c r="L1784" s="56"/>
      <c r="M1784" s="41"/>
      <c r="N1784" s="41"/>
      <c r="O1784" s="41"/>
      <c r="P1784" s="41"/>
      <c r="Q1784" s="53"/>
      <c r="R1784" s="41"/>
      <c r="S1784" s="41"/>
      <c r="T1784" s="57"/>
      <c r="U1784" s="41"/>
      <c r="V1784" s="41"/>
      <c r="W1784" s="56"/>
      <c r="X1784" s="41"/>
      <c r="Y1784" s="58"/>
      <c r="Z1784" s="41"/>
      <c r="AA1784" s="41"/>
      <c r="AB1784" s="171" t="str" cm="1">
        <f t="array" ref="AB1784">IFERROR(IF(COUNTA('Detailed Inventory'!$B1784:$AA1784)=0,"",IF(AND($B1784="",$C1784=""),"Error: Missing Response in Column B or C",IF(OR($E1784="",$Q1784=""),"Error: Missing Response in Column E or Q",INDEX(SL_Class[Entire SL Classification],MATCH(SUMIFS(SL_Class[Unique ID],SL_Class[UpSys SL Material],I1784,SL_Class[UpSys Ever Previously Lead],H1784,SL_Class[DownCus SL Material],T1784),SL_Class[Unique ID],0),0)))),"Error: Invalid Column H, I, or T. Check spelling &amp; valid options (see dropdown)")</f>
        <v/>
      </c>
      <c r="AC1784" s="32"/>
      <c r="AD1784" s="31" t="b">
        <f t="shared" si="54"/>
        <v>0</v>
      </c>
      <c r="AE1784" s="31" t="b">
        <f t="shared" si="55"/>
        <v>0</v>
      </c>
    </row>
    <row r="1785" spans="1:31" ht="50.15" customHeight="1" x14ac:dyDescent="0.35">
      <c r="A1785" s="100">
        <v>1780</v>
      </c>
      <c r="B1785" s="53"/>
      <c r="C1785" s="41"/>
      <c r="D1785" s="54"/>
      <c r="E1785" s="53"/>
      <c r="F1785" s="41"/>
      <c r="G1785" s="41"/>
      <c r="H1785" s="53"/>
      <c r="I1785" s="55"/>
      <c r="J1785" s="41"/>
      <c r="K1785" s="41"/>
      <c r="L1785" s="56"/>
      <c r="M1785" s="41"/>
      <c r="N1785" s="41"/>
      <c r="O1785" s="41"/>
      <c r="P1785" s="41"/>
      <c r="Q1785" s="53"/>
      <c r="R1785" s="41"/>
      <c r="S1785" s="41"/>
      <c r="T1785" s="57"/>
      <c r="U1785" s="41"/>
      <c r="V1785" s="41"/>
      <c r="W1785" s="56"/>
      <c r="X1785" s="41"/>
      <c r="Y1785" s="58"/>
      <c r="Z1785" s="41"/>
      <c r="AA1785" s="41"/>
      <c r="AB1785" s="171" t="str" cm="1">
        <f t="array" ref="AB1785">IFERROR(IF(COUNTA('Detailed Inventory'!$B1785:$AA1785)=0,"",IF(AND($B1785="",$C1785=""),"Error: Missing Response in Column B or C",IF(OR($E1785="",$Q1785=""),"Error: Missing Response in Column E or Q",INDEX(SL_Class[Entire SL Classification],MATCH(SUMIFS(SL_Class[Unique ID],SL_Class[UpSys SL Material],I1785,SL_Class[UpSys Ever Previously Lead],H1785,SL_Class[DownCus SL Material],T1785),SL_Class[Unique ID],0),0)))),"Error: Invalid Column H, I, or T. Check spelling &amp; valid options (see dropdown)")</f>
        <v/>
      </c>
      <c r="AC1785" s="32"/>
      <c r="AD1785" s="31" t="b">
        <f t="shared" si="54"/>
        <v>0</v>
      </c>
      <c r="AE1785" s="31" t="b">
        <f t="shared" si="55"/>
        <v>0</v>
      </c>
    </row>
    <row r="1786" spans="1:31" ht="50.15" customHeight="1" x14ac:dyDescent="0.35">
      <c r="A1786" s="101">
        <v>1781</v>
      </c>
      <c r="B1786" s="53"/>
      <c r="C1786" s="41"/>
      <c r="D1786" s="54"/>
      <c r="E1786" s="53"/>
      <c r="F1786" s="41"/>
      <c r="G1786" s="41"/>
      <c r="H1786" s="53"/>
      <c r="I1786" s="55"/>
      <c r="J1786" s="41"/>
      <c r="K1786" s="41"/>
      <c r="L1786" s="56"/>
      <c r="M1786" s="41"/>
      <c r="N1786" s="41"/>
      <c r="O1786" s="41"/>
      <c r="P1786" s="41"/>
      <c r="Q1786" s="53"/>
      <c r="R1786" s="41"/>
      <c r="S1786" s="41"/>
      <c r="T1786" s="57"/>
      <c r="U1786" s="41"/>
      <c r="V1786" s="41"/>
      <c r="W1786" s="56"/>
      <c r="X1786" s="41"/>
      <c r="Y1786" s="58"/>
      <c r="Z1786" s="41"/>
      <c r="AA1786" s="41"/>
      <c r="AB1786" s="171" t="str" cm="1">
        <f t="array" ref="AB1786">IFERROR(IF(COUNTA('Detailed Inventory'!$B1786:$AA1786)=0,"",IF(AND($B1786="",$C1786=""),"Error: Missing Response in Column B or C",IF(OR($E1786="",$Q1786=""),"Error: Missing Response in Column E or Q",INDEX(SL_Class[Entire SL Classification],MATCH(SUMIFS(SL_Class[Unique ID],SL_Class[UpSys SL Material],I1786,SL_Class[UpSys Ever Previously Lead],H1786,SL_Class[DownCus SL Material],T1786),SL_Class[Unique ID],0),0)))),"Error: Invalid Column H, I, or T. Check spelling &amp; valid options (see dropdown)")</f>
        <v/>
      </c>
      <c r="AC1786" s="32"/>
      <c r="AD1786" s="31" t="b">
        <f t="shared" si="54"/>
        <v>0</v>
      </c>
      <c r="AE1786" s="31" t="b">
        <f t="shared" si="55"/>
        <v>0</v>
      </c>
    </row>
    <row r="1787" spans="1:31" ht="50.15" customHeight="1" x14ac:dyDescent="0.35">
      <c r="A1787" s="100">
        <v>1782</v>
      </c>
      <c r="B1787" s="53"/>
      <c r="C1787" s="41"/>
      <c r="D1787" s="54"/>
      <c r="E1787" s="53"/>
      <c r="F1787" s="41"/>
      <c r="G1787" s="41"/>
      <c r="H1787" s="53"/>
      <c r="I1787" s="55"/>
      <c r="J1787" s="41"/>
      <c r="K1787" s="41"/>
      <c r="L1787" s="56"/>
      <c r="M1787" s="41"/>
      <c r="N1787" s="41"/>
      <c r="O1787" s="41"/>
      <c r="P1787" s="41"/>
      <c r="Q1787" s="53"/>
      <c r="R1787" s="41"/>
      <c r="S1787" s="41"/>
      <c r="T1787" s="57"/>
      <c r="U1787" s="41"/>
      <c r="V1787" s="41"/>
      <c r="W1787" s="56"/>
      <c r="X1787" s="41"/>
      <c r="Y1787" s="58"/>
      <c r="Z1787" s="41"/>
      <c r="AA1787" s="41"/>
      <c r="AB1787" s="171" t="str" cm="1">
        <f t="array" ref="AB1787">IFERROR(IF(COUNTA('Detailed Inventory'!$B1787:$AA1787)=0,"",IF(AND($B1787="",$C1787=""),"Error: Missing Response in Column B or C",IF(OR($E1787="",$Q1787=""),"Error: Missing Response in Column E or Q",INDEX(SL_Class[Entire SL Classification],MATCH(SUMIFS(SL_Class[Unique ID],SL_Class[UpSys SL Material],I1787,SL_Class[UpSys Ever Previously Lead],H1787,SL_Class[DownCus SL Material],T1787),SL_Class[Unique ID],0),0)))),"Error: Invalid Column H, I, or T. Check spelling &amp; valid options (see dropdown)")</f>
        <v/>
      </c>
      <c r="AC1787" s="32"/>
      <c r="AD1787" s="31" t="b">
        <f t="shared" si="54"/>
        <v>0</v>
      </c>
      <c r="AE1787" s="31" t="b">
        <f t="shared" si="55"/>
        <v>0</v>
      </c>
    </row>
    <row r="1788" spans="1:31" ht="50.15" customHeight="1" x14ac:dyDescent="0.35">
      <c r="A1788" s="101">
        <v>1783</v>
      </c>
      <c r="B1788" s="53"/>
      <c r="C1788" s="41"/>
      <c r="D1788" s="54"/>
      <c r="E1788" s="53"/>
      <c r="F1788" s="41"/>
      <c r="G1788" s="41"/>
      <c r="H1788" s="53"/>
      <c r="I1788" s="55"/>
      <c r="J1788" s="41"/>
      <c r="K1788" s="41"/>
      <c r="L1788" s="56"/>
      <c r="M1788" s="41"/>
      <c r="N1788" s="41"/>
      <c r="O1788" s="41"/>
      <c r="P1788" s="41"/>
      <c r="Q1788" s="53"/>
      <c r="R1788" s="41"/>
      <c r="S1788" s="41"/>
      <c r="T1788" s="57"/>
      <c r="U1788" s="41"/>
      <c r="V1788" s="41"/>
      <c r="W1788" s="56"/>
      <c r="X1788" s="41"/>
      <c r="Y1788" s="58"/>
      <c r="Z1788" s="41"/>
      <c r="AA1788" s="41"/>
      <c r="AB1788" s="171" t="str" cm="1">
        <f t="array" ref="AB1788">IFERROR(IF(COUNTA('Detailed Inventory'!$B1788:$AA1788)=0,"",IF(AND($B1788="",$C1788=""),"Error: Missing Response in Column B or C",IF(OR($E1788="",$Q1788=""),"Error: Missing Response in Column E or Q",INDEX(SL_Class[Entire SL Classification],MATCH(SUMIFS(SL_Class[Unique ID],SL_Class[UpSys SL Material],I1788,SL_Class[UpSys Ever Previously Lead],H1788,SL_Class[DownCus SL Material],T1788),SL_Class[Unique ID],0),0)))),"Error: Invalid Column H, I, or T. Check spelling &amp; valid options (see dropdown)")</f>
        <v/>
      </c>
      <c r="AC1788" s="32"/>
      <c r="AD1788" s="31" t="b">
        <f t="shared" si="54"/>
        <v>0</v>
      </c>
      <c r="AE1788" s="31" t="b">
        <f t="shared" si="55"/>
        <v>0</v>
      </c>
    </row>
    <row r="1789" spans="1:31" ht="50.15" customHeight="1" x14ac:dyDescent="0.35">
      <c r="A1789" s="100">
        <v>1784</v>
      </c>
      <c r="B1789" s="53"/>
      <c r="C1789" s="41"/>
      <c r="D1789" s="54"/>
      <c r="E1789" s="53"/>
      <c r="F1789" s="41"/>
      <c r="G1789" s="41"/>
      <c r="H1789" s="53"/>
      <c r="I1789" s="55"/>
      <c r="J1789" s="41"/>
      <c r="K1789" s="41"/>
      <c r="L1789" s="56"/>
      <c r="M1789" s="41"/>
      <c r="N1789" s="41"/>
      <c r="O1789" s="41"/>
      <c r="P1789" s="41"/>
      <c r="Q1789" s="53"/>
      <c r="R1789" s="41"/>
      <c r="S1789" s="41"/>
      <c r="T1789" s="57"/>
      <c r="U1789" s="41"/>
      <c r="V1789" s="41"/>
      <c r="W1789" s="56"/>
      <c r="X1789" s="41"/>
      <c r="Y1789" s="58"/>
      <c r="Z1789" s="41"/>
      <c r="AA1789" s="41"/>
      <c r="AB1789" s="171" t="str" cm="1">
        <f t="array" ref="AB1789">IFERROR(IF(COUNTA('Detailed Inventory'!$B1789:$AA1789)=0,"",IF(AND($B1789="",$C1789=""),"Error: Missing Response in Column B or C",IF(OR($E1789="",$Q1789=""),"Error: Missing Response in Column E or Q",INDEX(SL_Class[Entire SL Classification],MATCH(SUMIFS(SL_Class[Unique ID],SL_Class[UpSys SL Material],I1789,SL_Class[UpSys Ever Previously Lead],H1789,SL_Class[DownCus SL Material],T1789),SL_Class[Unique ID],0),0)))),"Error: Invalid Column H, I, or T. Check spelling &amp; valid options (see dropdown)")</f>
        <v/>
      </c>
      <c r="AC1789" s="32"/>
      <c r="AD1789" s="31" t="b">
        <f t="shared" si="54"/>
        <v>0</v>
      </c>
      <c r="AE1789" s="31" t="b">
        <f t="shared" si="55"/>
        <v>0</v>
      </c>
    </row>
    <row r="1790" spans="1:31" ht="50.15" customHeight="1" x14ac:dyDescent="0.35">
      <c r="A1790" s="101">
        <v>1785</v>
      </c>
      <c r="B1790" s="53"/>
      <c r="C1790" s="41"/>
      <c r="D1790" s="54"/>
      <c r="E1790" s="53"/>
      <c r="F1790" s="41"/>
      <c r="G1790" s="41"/>
      <c r="H1790" s="53"/>
      <c r="I1790" s="55"/>
      <c r="J1790" s="41"/>
      <c r="K1790" s="41"/>
      <c r="L1790" s="56"/>
      <c r="M1790" s="41"/>
      <c r="N1790" s="41"/>
      <c r="O1790" s="41"/>
      <c r="P1790" s="41"/>
      <c r="Q1790" s="53"/>
      <c r="R1790" s="41"/>
      <c r="S1790" s="41"/>
      <c r="T1790" s="57"/>
      <c r="U1790" s="41"/>
      <c r="V1790" s="41"/>
      <c r="W1790" s="56"/>
      <c r="X1790" s="41"/>
      <c r="Y1790" s="58"/>
      <c r="Z1790" s="41"/>
      <c r="AA1790" s="41"/>
      <c r="AB1790" s="171" t="str" cm="1">
        <f t="array" ref="AB1790">IFERROR(IF(COUNTA('Detailed Inventory'!$B1790:$AA1790)=0,"",IF(AND($B1790="",$C1790=""),"Error: Missing Response in Column B or C",IF(OR($E1790="",$Q1790=""),"Error: Missing Response in Column E or Q",INDEX(SL_Class[Entire SL Classification],MATCH(SUMIFS(SL_Class[Unique ID],SL_Class[UpSys SL Material],I1790,SL_Class[UpSys Ever Previously Lead],H1790,SL_Class[DownCus SL Material],T1790),SL_Class[Unique ID],0),0)))),"Error: Invalid Column H, I, or T. Check spelling &amp; valid options (see dropdown)")</f>
        <v/>
      </c>
      <c r="AC1790" s="32"/>
      <c r="AD1790" s="31" t="b">
        <f t="shared" si="54"/>
        <v>0</v>
      </c>
      <c r="AE1790" s="31" t="b">
        <f t="shared" si="55"/>
        <v>0</v>
      </c>
    </row>
    <row r="1791" spans="1:31" ht="50.15" customHeight="1" x14ac:dyDescent="0.35">
      <c r="A1791" s="100">
        <v>1786</v>
      </c>
      <c r="B1791" s="53"/>
      <c r="C1791" s="41"/>
      <c r="D1791" s="54"/>
      <c r="E1791" s="53"/>
      <c r="F1791" s="41"/>
      <c r="G1791" s="41"/>
      <c r="H1791" s="53"/>
      <c r="I1791" s="55"/>
      <c r="J1791" s="41"/>
      <c r="K1791" s="41"/>
      <c r="L1791" s="56"/>
      <c r="M1791" s="41"/>
      <c r="N1791" s="41"/>
      <c r="O1791" s="41"/>
      <c r="P1791" s="41"/>
      <c r="Q1791" s="53"/>
      <c r="R1791" s="41"/>
      <c r="S1791" s="41"/>
      <c r="T1791" s="57"/>
      <c r="U1791" s="41"/>
      <c r="V1791" s="41"/>
      <c r="W1791" s="56"/>
      <c r="X1791" s="41"/>
      <c r="Y1791" s="58"/>
      <c r="Z1791" s="41"/>
      <c r="AA1791" s="41"/>
      <c r="AB1791" s="171" t="str" cm="1">
        <f t="array" ref="AB1791">IFERROR(IF(COUNTA('Detailed Inventory'!$B1791:$AA1791)=0,"",IF(AND($B1791="",$C1791=""),"Error: Missing Response in Column B or C",IF(OR($E1791="",$Q1791=""),"Error: Missing Response in Column E or Q",INDEX(SL_Class[Entire SL Classification],MATCH(SUMIFS(SL_Class[Unique ID],SL_Class[UpSys SL Material],I1791,SL_Class[UpSys Ever Previously Lead],H1791,SL_Class[DownCus SL Material],T1791),SL_Class[Unique ID],0),0)))),"Error: Invalid Column H, I, or T. Check spelling &amp; valid options (see dropdown)")</f>
        <v/>
      </c>
      <c r="AC1791" s="32"/>
      <c r="AD1791" s="31" t="b">
        <f t="shared" si="54"/>
        <v>0</v>
      </c>
      <c r="AE1791" s="31" t="b">
        <f t="shared" si="55"/>
        <v>0</v>
      </c>
    </row>
    <row r="1792" spans="1:31" ht="50.15" customHeight="1" x14ac:dyDescent="0.35">
      <c r="A1792" s="101">
        <v>1787</v>
      </c>
      <c r="B1792" s="53"/>
      <c r="C1792" s="41"/>
      <c r="D1792" s="54"/>
      <c r="E1792" s="53"/>
      <c r="F1792" s="41"/>
      <c r="G1792" s="41"/>
      <c r="H1792" s="53"/>
      <c r="I1792" s="55"/>
      <c r="J1792" s="41"/>
      <c r="K1792" s="41"/>
      <c r="L1792" s="56"/>
      <c r="M1792" s="41"/>
      <c r="N1792" s="41"/>
      <c r="O1792" s="41"/>
      <c r="P1792" s="41"/>
      <c r="Q1792" s="53"/>
      <c r="R1792" s="41"/>
      <c r="S1792" s="41"/>
      <c r="T1792" s="57"/>
      <c r="U1792" s="41"/>
      <c r="V1792" s="41"/>
      <c r="W1792" s="56"/>
      <c r="X1792" s="41"/>
      <c r="Y1792" s="58"/>
      <c r="Z1792" s="41"/>
      <c r="AA1792" s="41"/>
      <c r="AB1792" s="171" t="str" cm="1">
        <f t="array" ref="AB1792">IFERROR(IF(COUNTA('Detailed Inventory'!$B1792:$AA1792)=0,"",IF(AND($B1792="",$C1792=""),"Error: Missing Response in Column B or C",IF(OR($E1792="",$Q1792=""),"Error: Missing Response in Column E or Q",INDEX(SL_Class[Entire SL Classification],MATCH(SUMIFS(SL_Class[Unique ID],SL_Class[UpSys SL Material],I1792,SL_Class[UpSys Ever Previously Lead],H1792,SL_Class[DownCus SL Material],T1792),SL_Class[Unique ID],0),0)))),"Error: Invalid Column H, I, or T. Check spelling &amp; valid options (see dropdown)")</f>
        <v/>
      </c>
      <c r="AC1792" s="32"/>
      <c r="AD1792" s="31" t="b">
        <f t="shared" si="54"/>
        <v>0</v>
      </c>
      <c r="AE1792" s="31" t="b">
        <f t="shared" si="55"/>
        <v>0</v>
      </c>
    </row>
    <row r="1793" spans="1:31" ht="50.15" customHeight="1" x14ac:dyDescent="0.35">
      <c r="A1793" s="100">
        <v>1788</v>
      </c>
      <c r="B1793" s="53"/>
      <c r="C1793" s="41"/>
      <c r="D1793" s="54"/>
      <c r="E1793" s="53"/>
      <c r="F1793" s="41"/>
      <c r="G1793" s="41"/>
      <c r="H1793" s="53"/>
      <c r="I1793" s="55"/>
      <c r="J1793" s="41"/>
      <c r="K1793" s="41"/>
      <c r="L1793" s="56"/>
      <c r="M1793" s="41"/>
      <c r="N1793" s="41"/>
      <c r="O1793" s="41"/>
      <c r="P1793" s="41"/>
      <c r="Q1793" s="53"/>
      <c r="R1793" s="41"/>
      <c r="S1793" s="41"/>
      <c r="T1793" s="57"/>
      <c r="U1793" s="41"/>
      <c r="V1793" s="41"/>
      <c r="W1793" s="56"/>
      <c r="X1793" s="41"/>
      <c r="Y1793" s="58"/>
      <c r="Z1793" s="41"/>
      <c r="AA1793" s="41"/>
      <c r="AB1793" s="171" t="str" cm="1">
        <f t="array" ref="AB1793">IFERROR(IF(COUNTA('Detailed Inventory'!$B1793:$AA1793)=0,"",IF(AND($B1793="",$C1793=""),"Error: Missing Response in Column B or C",IF(OR($E1793="",$Q1793=""),"Error: Missing Response in Column E or Q",INDEX(SL_Class[Entire SL Classification],MATCH(SUMIFS(SL_Class[Unique ID],SL_Class[UpSys SL Material],I1793,SL_Class[UpSys Ever Previously Lead],H1793,SL_Class[DownCus SL Material],T1793),SL_Class[Unique ID],0),0)))),"Error: Invalid Column H, I, or T. Check spelling &amp; valid options (see dropdown)")</f>
        <v/>
      </c>
      <c r="AC1793" s="32"/>
      <c r="AD1793" s="31" t="b">
        <f t="shared" si="54"/>
        <v>0</v>
      </c>
      <c r="AE1793" s="31" t="b">
        <f t="shared" si="55"/>
        <v>0</v>
      </c>
    </row>
    <row r="1794" spans="1:31" ht="50.15" customHeight="1" x14ac:dyDescent="0.35">
      <c r="A1794" s="101">
        <v>1789</v>
      </c>
      <c r="B1794" s="53"/>
      <c r="C1794" s="41"/>
      <c r="D1794" s="54"/>
      <c r="E1794" s="53"/>
      <c r="F1794" s="41"/>
      <c r="G1794" s="41"/>
      <c r="H1794" s="53"/>
      <c r="I1794" s="55"/>
      <c r="J1794" s="41"/>
      <c r="K1794" s="41"/>
      <c r="L1794" s="56"/>
      <c r="M1794" s="41"/>
      <c r="N1794" s="41"/>
      <c r="O1794" s="41"/>
      <c r="P1794" s="41"/>
      <c r="Q1794" s="53"/>
      <c r="R1794" s="41"/>
      <c r="S1794" s="41"/>
      <c r="T1794" s="57"/>
      <c r="U1794" s="41"/>
      <c r="V1794" s="41"/>
      <c r="W1794" s="56"/>
      <c r="X1794" s="41"/>
      <c r="Y1794" s="58"/>
      <c r="Z1794" s="41"/>
      <c r="AA1794" s="41"/>
      <c r="AB1794" s="171" t="str" cm="1">
        <f t="array" ref="AB1794">IFERROR(IF(COUNTA('Detailed Inventory'!$B1794:$AA1794)=0,"",IF(AND($B1794="",$C1794=""),"Error: Missing Response in Column B or C",IF(OR($E1794="",$Q1794=""),"Error: Missing Response in Column E or Q",INDEX(SL_Class[Entire SL Classification],MATCH(SUMIFS(SL_Class[Unique ID],SL_Class[UpSys SL Material],I1794,SL_Class[UpSys Ever Previously Lead],H1794,SL_Class[DownCus SL Material],T1794),SL_Class[Unique ID],0),0)))),"Error: Invalid Column H, I, or T. Check spelling &amp; valid options (see dropdown)")</f>
        <v/>
      </c>
      <c r="AC1794" s="32"/>
      <c r="AD1794" s="31" t="b">
        <f t="shared" si="54"/>
        <v>0</v>
      </c>
      <c r="AE1794" s="31" t="b">
        <f t="shared" si="55"/>
        <v>0</v>
      </c>
    </row>
    <row r="1795" spans="1:31" ht="50.15" customHeight="1" x14ac:dyDescent="0.35">
      <c r="A1795" s="100">
        <v>1790</v>
      </c>
      <c r="B1795" s="53"/>
      <c r="C1795" s="41"/>
      <c r="D1795" s="54"/>
      <c r="E1795" s="53"/>
      <c r="F1795" s="41"/>
      <c r="G1795" s="41"/>
      <c r="H1795" s="53"/>
      <c r="I1795" s="55"/>
      <c r="J1795" s="41"/>
      <c r="K1795" s="41"/>
      <c r="L1795" s="56"/>
      <c r="M1795" s="41"/>
      <c r="N1795" s="41"/>
      <c r="O1795" s="41"/>
      <c r="P1795" s="41"/>
      <c r="Q1795" s="53"/>
      <c r="R1795" s="41"/>
      <c r="S1795" s="41"/>
      <c r="T1795" s="57"/>
      <c r="U1795" s="41"/>
      <c r="V1795" s="41"/>
      <c r="W1795" s="56"/>
      <c r="X1795" s="41"/>
      <c r="Y1795" s="58"/>
      <c r="Z1795" s="41"/>
      <c r="AA1795" s="41"/>
      <c r="AB1795" s="171" t="str" cm="1">
        <f t="array" ref="AB1795">IFERROR(IF(COUNTA('Detailed Inventory'!$B1795:$AA1795)=0,"",IF(AND($B1795="",$C1795=""),"Error: Missing Response in Column B or C",IF(OR($E1795="",$Q1795=""),"Error: Missing Response in Column E or Q",INDEX(SL_Class[Entire SL Classification],MATCH(SUMIFS(SL_Class[Unique ID],SL_Class[UpSys SL Material],I1795,SL_Class[UpSys Ever Previously Lead],H1795,SL_Class[DownCus SL Material],T1795),SL_Class[Unique ID],0),0)))),"Error: Invalid Column H, I, or T. Check spelling &amp; valid options (see dropdown)")</f>
        <v/>
      </c>
      <c r="AC1795" s="32"/>
      <c r="AD1795" s="31" t="b">
        <f t="shared" si="54"/>
        <v>0</v>
      </c>
      <c r="AE1795" s="31" t="b">
        <f t="shared" si="55"/>
        <v>0</v>
      </c>
    </row>
    <row r="1796" spans="1:31" ht="50.15" customHeight="1" x14ac:dyDescent="0.35">
      <c r="A1796" s="101">
        <v>1791</v>
      </c>
      <c r="B1796" s="53"/>
      <c r="C1796" s="41"/>
      <c r="D1796" s="54"/>
      <c r="E1796" s="53"/>
      <c r="F1796" s="41"/>
      <c r="G1796" s="41"/>
      <c r="H1796" s="53"/>
      <c r="I1796" s="55"/>
      <c r="J1796" s="41"/>
      <c r="K1796" s="41"/>
      <c r="L1796" s="56"/>
      <c r="M1796" s="41"/>
      <c r="N1796" s="41"/>
      <c r="O1796" s="41"/>
      <c r="P1796" s="41"/>
      <c r="Q1796" s="53"/>
      <c r="R1796" s="41"/>
      <c r="S1796" s="41"/>
      <c r="T1796" s="57"/>
      <c r="U1796" s="41"/>
      <c r="V1796" s="41"/>
      <c r="W1796" s="56"/>
      <c r="X1796" s="41"/>
      <c r="Y1796" s="58"/>
      <c r="Z1796" s="41"/>
      <c r="AA1796" s="41"/>
      <c r="AB1796" s="171" t="str" cm="1">
        <f t="array" ref="AB1796">IFERROR(IF(COUNTA('Detailed Inventory'!$B1796:$AA1796)=0,"",IF(AND($B1796="",$C1796=""),"Error: Missing Response in Column B or C",IF(OR($E1796="",$Q1796=""),"Error: Missing Response in Column E or Q",INDEX(SL_Class[Entire SL Classification],MATCH(SUMIFS(SL_Class[Unique ID],SL_Class[UpSys SL Material],I1796,SL_Class[UpSys Ever Previously Lead],H1796,SL_Class[DownCus SL Material],T1796),SL_Class[Unique ID],0),0)))),"Error: Invalid Column H, I, or T. Check spelling &amp; valid options (see dropdown)")</f>
        <v/>
      </c>
      <c r="AC1796" s="32"/>
      <c r="AD1796" s="31" t="b">
        <f t="shared" si="54"/>
        <v>0</v>
      </c>
      <c r="AE1796" s="31" t="b">
        <f t="shared" si="55"/>
        <v>0</v>
      </c>
    </row>
    <row r="1797" spans="1:31" ht="50.15" customHeight="1" x14ac:dyDescent="0.35">
      <c r="A1797" s="100">
        <v>1792</v>
      </c>
      <c r="B1797" s="53"/>
      <c r="C1797" s="41"/>
      <c r="D1797" s="54"/>
      <c r="E1797" s="53"/>
      <c r="F1797" s="41"/>
      <c r="G1797" s="41"/>
      <c r="H1797" s="53"/>
      <c r="I1797" s="55"/>
      <c r="J1797" s="41"/>
      <c r="K1797" s="41"/>
      <c r="L1797" s="56"/>
      <c r="M1797" s="41"/>
      <c r="N1797" s="41"/>
      <c r="O1797" s="41"/>
      <c r="P1797" s="41"/>
      <c r="Q1797" s="53"/>
      <c r="R1797" s="41"/>
      <c r="S1797" s="41"/>
      <c r="T1797" s="57"/>
      <c r="U1797" s="41"/>
      <c r="V1797" s="41"/>
      <c r="W1797" s="56"/>
      <c r="X1797" s="41"/>
      <c r="Y1797" s="58"/>
      <c r="Z1797" s="41"/>
      <c r="AA1797" s="41"/>
      <c r="AB1797" s="171" t="str" cm="1">
        <f t="array" ref="AB1797">IFERROR(IF(COUNTA('Detailed Inventory'!$B1797:$AA1797)=0,"",IF(AND($B1797="",$C1797=""),"Error: Missing Response in Column B or C",IF(OR($E1797="",$Q1797=""),"Error: Missing Response in Column E or Q",INDEX(SL_Class[Entire SL Classification],MATCH(SUMIFS(SL_Class[Unique ID],SL_Class[UpSys SL Material],I1797,SL_Class[UpSys Ever Previously Lead],H1797,SL_Class[DownCus SL Material],T1797),SL_Class[Unique ID],0),0)))),"Error: Invalid Column H, I, or T. Check spelling &amp; valid options (see dropdown)")</f>
        <v/>
      </c>
      <c r="AC1797" s="32"/>
      <c r="AD1797" s="31" t="b">
        <f t="shared" si="54"/>
        <v>0</v>
      </c>
      <c r="AE1797" s="31" t="b">
        <f t="shared" si="55"/>
        <v>0</v>
      </c>
    </row>
    <row r="1798" spans="1:31" ht="50.15" customHeight="1" x14ac:dyDescent="0.35">
      <c r="A1798" s="101">
        <v>1793</v>
      </c>
      <c r="B1798" s="53"/>
      <c r="C1798" s="41"/>
      <c r="D1798" s="54"/>
      <c r="E1798" s="53"/>
      <c r="F1798" s="41"/>
      <c r="G1798" s="41"/>
      <c r="H1798" s="53"/>
      <c r="I1798" s="55"/>
      <c r="J1798" s="41"/>
      <c r="K1798" s="41"/>
      <c r="L1798" s="56"/>
      <c r="M1798" s="41"/>
      <c r="N1798" s="41"/>
      <c r="O1798" s="41"/>
      <c r="P1798" s="41"/>
      <c r="Q1798" s="53"/>
      <c r="R1798" s="41"/>
      <c r="S1798" s="41"/>
      <c r="T1798" s="57"/>
      <c r="U1798" s="41"/>
      <c r="V1798" s="41"/>
      <c r="W1798" s="56"/>
      <c r="X1798" s="41"/>
      <c r="Y1798" s="58"/>
      <c r="Z1798" s="41"/>
      <c r="AA1798" s="41"/>
      <c r="AB1798" s="171" t="str" cm="1">
        <f t="array" ref="AB1798">IFERROR(IF(COUNTA('Detailed Inventory'!$B1798:$AA1798)=0,"",IF(AND($B1798="",$C1798=""),"Error: Missing Response in Column B or C",IF(OR($E1798="",$Q1798=""),"Error: Missing Response in Column E or Q",INDEX(SL_Class[Entire SL Classification],MATCH(SUMIFS(SL_Class[Unique ID],SL_Class[UpSys SL Material],I1798,SL_Class[UpSys Ever Previously Lead],H1798,SL_Class[DownCus SL Material],T1798),SL_Class[Unique ID],0),0)))),"Error: Invalid Column H, I, or T. Check spelling &amp; valid options (see dropdown)")</f>
        <v/>
      </c>
      <c r="AC1798" s="32"/>
      <c r="AD1798" s="31" t="b">
        <f t="shared" ref="AD1798:AD1861" si="56">COUNTIFS($B$6:$B$5005,"&lt;&gt;0",$B$6:$B$5005,"&lt;&gt;",$B$6:$B$5005,B1798)&gt;1</f>
        <v>0</v>
      </c>
      <c r="AE1798" s="31" t="b">
        <f t="shared" ref="AE1798:AE1861" si="57">COUNTIFS($C$6:$C$5005,"&lt;&gt;0",$C$6:$C$5005,"&lt;&gt;",$C$6:$C$5005,C1798)&gt;1</f>
        <v>0</v>
      </c>
    </row>
    <row r="1799" spans="1:31" ht="50.15" customHeight="1" x14ac:dyDescent="0.35">
      <c r="A1799" s="100">
        <v>1794</v>
      </c>
      <c r="B1799" s="53"/>
      <c r="C1799" s="41"/>
      <c r="D1799" s="54"/>
      <c r="E1799" s="53"/>
      <c r="F1799" s="41"/>
      <c r="G1799" s="41"/>
      <c r="H1799" s="53"/>
      <c r="I1799" s="55"/>
      <c r="J1799" s="41"/>
      <c r="K1799" s="41"/>
      <c r="L1799" s="56"/>
      <c r="M1799" s="41"/>
      <c r="N1799" s="41"/>
      <c r="O1799" s="41"/>
      <c r="P1799" s="41"/>
      <c r="Q1799" s="53"/>
      <c r="R1799" s="41"/>
      <c r="S1799" s="41"/>
      <c r="T1799" s="57"/>
      <c r="U1799" s="41"/>
      <c r="V1799" s="41"/>
      <c r="W1799" s="56"/>
      <c r="X1799" s="41"/>
      <c r="Y1799" s="58"/>
      <c r="Z1799" s="41"/>
      <c r="AA1799" s="41"/>
      <c r="AB1799" s="171" t="str" cm="1">
        <f t="array" ref="AB1799">IFERROR(IF(COUNTA('Detailed Inventory'!$B1799:$AA1799)=0,"",IF(AND($B1799="",$C1799=""),"Error: Missing Response in Column B or C",IF(OR($E1799="",$Q1799=""),"Error: Missing Response in Column E or Q",INDEX(SL_Class[Entire SL Classification],MATCH(SUMIFS(SL_Class[Unique ID],SL_Class[UpSys SL Material],I1799,SL_Class[UpSys Ever Previously Lead],H1799,SL_Class[DownCus SL Material],T1799),SL_Class[Unique ID],0),0)))),"Error: Invalid Column H, I, or T. Check spelling &amp; valid options (see dropdown)")</f>
        <v/>
      </c>
      <c r="AC1799" s="32"/>
      <c r="AD1799" s="31" t="b">
        <f t="shared" si="56"/>
        <v>0</v>
      </c>
      <c r="AE1799" s="31" t="b">
        <f t="shared" si="57"/>
        <v>0</v>
      </c>
    </row>
    <row r="1800" spans="1:31" ht="50.15" customHeight="1" x14ac:dyDescent="0.35">
      <c r="A1800" s="101">
        <v>1795</v>
      </c>
      <c r="B1800" s="53"/>
      <c r="C1800" s="41"/>
      <c r="D1800" s="54"/>
      <c r="E1800" s="53"/>
      <c r="F1800" s="41"/>
      <c r="G1800" s="41"/>
      <c r="H1800" s="53"/>
      <c r="I1800" s="55"/>
      <c r="J1800" s="41"/>
      <c r="K1800" s="41"/>
      <c r="L1800" s="56"/>
      <c r="M1800" s="41"/>
      <c r="N1800" s="41"/>
      <c r="O1800" s="41"/>
      <c r="P1800" s="41"/>
      <c r="Q1800" s="53"/>
      <c r="R1800" s="41"/>
      <c r="S1800" s="41"/>
      <c r="T1800" s="57"/>
      <c r="U1800" s="41"/>
      <c r="V1800" s="41"/>
      <c r="W1800" s="56"/>
      <c r="X1800" s="41"/>
      <c r="Y1800" s="58"/>
      <c r="Z1800" s="41"/>
      <c r="AA1800" s="41"/>
      <c r="AB1800" s="171" t="str" cm="1">
        <f t="array" ref="AB1800">IFERROR(IF(COUNTA('Detailed Inventory'!$B1800:$AA1800)=0,"",IF(AND($B1800="",$C1800=""),"Error: Missing Response in Column B or C",IF(OR($E1800="",$Q1800=""),"Error: Missing Response in Column E or Q",INDEX(SL_Class[Entire SL Classification],MATCH(SUMIFS(SL_Class[Unique ID],SL_Class[UpSys SL Material],I1800,SL_Class[UpSys Ever Previously Lead],H1800,SL_Class[DownCus SL Material],T1800),SL_Class[Unique ID],0),0)))),"Error: Invalid Column H, I, or T. Check spelling &amp; valid options (see dropdown)")</f>
        <v/>
      </c>
      <c r="AC1800" s="32"/>
      <c r="AD1800" s="31" t="b">
        <f t="shared" si="56"/>
        <v>0</v>
      </c>
      <c r="AE1800" s="31" t="b">
        <f t="shared" si="57"/>
        <v>0</v>
      </c>
    </row>
    <row r="1801" spans="1:31" ht="50.15" customHeight="1" x14ac:dyDescent="0.35">
      <c r="A1801" s="100">
        <v>1796</v>
      </c>
      <c r="B1801" s="53"/>
      <c r="C1801" s="41"/>
      <c r="D1801" s="54"/>
      <c r="E1801" s="53"/>
      <c r="F1801" s="41"/>
      <c r="G1801" s="41"/>
      <c r="H1801" s="53"/>
      <c r="I1801" s="55"/>
      <c r="J1801" s="41"/>
      <c r="K1801" s="41"/>
      <c r="L1801" s="56"/>
      <c r="M1801" s="41"/>
      <c r="N1801" s="41"/>
      <c r="O1801" s="41"/>
      <c r="P1801" s="41"/>
      <c r="Q1801" s="53"/>
      <c r="R1801" s="41"/>
      <c r="S1801" s="41"/>
      <c r="T1801" s="57"/>
      <c r="U1801" s="41"/>
      <c r="V1801" s="41"/>
      <c r="W1801" s="56"/>
      <c r="X1801" s="41"/>
      <c r="Y1801" s="58"/>
      <c r="Z1801" s="41"/>
      <c r="AA1801" s="41"/>
      <c r="AB1801" s="171" t="str" cm="1">
        <f t="array" ref="AB1801">IFERROR(IF(COUNTA('Detailed Inventory'!$B1801:$AA1801)=0,"",IF(AND($B1801="",$C1801=""),"Error: Missing Response in Column B or C",IF(OR($E1801="",$Q1801=""),"Error: Missing Response in Column E or Q",INDEX(SL_Class[Entire SL Classification],MATCH(SUMIFS(SL_Class[Unique ID],SL_Class[UpSys SL Material],I1801,SL_Class[UpSys Ever Previously Lead],H1801,SL_Class[DownCus SL Material],T1801),SL_Class[Unique ID],0),0)))),"Error: Invalid Column H, I, or T. Check spelling &amp; valid options (see dropdown)")</f>
        <v/>
      </c>
      <c r="AC1801" s="32"/>
      <c r="AD1801" s="31" t="b">
        <f t="shared" si="56"/>
        <v>0</v>
      </c>
      <c r="AE1801" s="31" t="b">
        <f t="shared" si="57"/>
        <v>0</v>
      </c>
    </row>
    <row r="1802" spans="1:31" ht="50.15" customHeight="1" x14ac:dyDescent="0.35">
      <c r="A1802" s="101">
        <v>1797</v>
      </c>
      <c r="B1802" s="53"/>
      <c r="C1802" s="41"/>
      <c r="D1802" s="54"/>
      <c r="E1802" s="53"/>
      <c r="F1802" s="41"/>
      <c r="G1802" s="41"/>
      <c r="H1802" s="53"/>
      <c r="I1802" s="55"/>
      <c r="J1802" s="41"/>
      <c r="K1802" s="41"/>
      <c r="L1802" s="56"/>
      <c r="M1802" s="41"/>
      <c r="N1802" s="41"/>
      <c r="O1802" s="41"/>
      <c r="P1802" s="41"/>
      <c r="Q1802" s="53"/>
      <c r="R1802" s="41"/>
      <c r="S1802" s="41"/>
      <c r="T1802" s="57"/>
      <c r="U1802" s="41"/>
      <c r="V1802" s="41"/>
      <c r="W1802" s="56"/>
      <c r="X1802" s="41"/>
      <c r="Y1802" s="58"/>
      <c r="Z1802" s="41"/>
      <c r="AA1802" s="41"/>
      <c r="AB1802" s="171" t="str" cm="1">
        <f t="array" ref="AB1802">IFERROR(IF(COUNTA('Detailed Inventory'!$B1802:$AA1802)=0,"",IF(AND($B1802="",$C1802=""),"Error: Missing Response in Column B or C",IF(OR($E1802="",$Q1802=""),"Error: Missing Response in Column E or Q",INDEX(SL_Class[Entire SL Classification],MATCH(SUMIFS(SL_Class[Unique ID],SL_Class[UpSys SL Material],I1802,SL_Class[UpSys Ever Previously Lead],H1802,SL_Class[DownCus SL Material],T1802),SL_Class[Unique ID],0),0)))),"Error: Invalid Column H, I, or T. Check spelling &amp; valid options (see dropdown)")</f>
        <v/>
      </c>
      <c r="AC1802" s="32"/>
      <c r="AD1802" s="31" t="b">
        <f t="shared" si="56"/>
        <v>0</v>
      </c>
      <c r="AE1802" s="31" t="b">
        <f t="shared" si="57"/>
        <v>0</v>
      </c>
    </row>
    <row r="1803" spans="1:31" ht="50.15" customHeight="1" x14ac:dyDescent="0.35">
      <c r="A1803" s="100">
        <v>1798</v>
      </c>
      <c r="B1803" s="53"/>
      <c r="C1803" s="41"/>
      <c r="D1803" s="54"/>
      <c r="E1803" s="53"/>
      <c r="F1803" s="41"/>
      <c r="G1803" s="41"/>
      <c r="H1803" s="53"/>
      <c r="I1803" s="55"/>
      <c r="J1803" s="41"/>
      <c r="K1803" s="41"/>
      <c r="L1803" s="56"/>
      <c r="M1803" s="41"/>
      <c r="N1803" s="41"/>
      <c r="O1803" s="41"/>
      <c r="P1803" s="41"/>
      <c r="Q1803" s="53"/>
      <c r="R1803" s="41"/>
      <c r="S1803" s="41"/>
      <c r="T1803" s="57"/>
      <c r="U1803" s="41"/>
      <c r="V1803" s="41"/>
      <c r="W1803" s="56"/>
      <c r="X1803" s="41"/>
      <c r="Y1803" s="58"/>
      <c r="Z1803" s="41"/>
      <c r="AA1803" s="41"/>
      <c r="AB1803" s="171" t="str" cm="1">
        <f t="array" ref="AB1803">IFERROR(IF(COUNTA('Detailed Inventory'!$B1803:$AA1803)=0,"",IF(AND($B1803="",$C1803=""),"Error: Missing Response in Column B or C",IF(OR($E1803="",$Q1803=""),"Error: Missing Response in Column E or Q",INDEX(SL_Class[Entire SL Classification],MATCH(SUMIFS(SL_Class[Unique ID],SL_Class[UpSys SL Material],I1803,SL_Class[UpSys Ever Previously Lead],H1803,SL_Class[DownCus SL Material],T1803),SL_Class[Unique ID],0),0)))),"Error: Invalid Column H, I, or T. Check spelling &amp; valid options (see dropdown)")</f>
        <v/>
      </c>
      <c r="AC1803" s="32"/>
      <c r="AD1803" s="31" t="b">
        <f t="shared" si="56"/>
        <v>0</v>
      </c>
      <c r="AE1803" s="31" t="b">
        <f t="shared" si="57"/>
        <v>0</v>
      </c>
    </row>
    <row r="1804" spans="1:31" ht="50.15" customHeight="1" x14ac:dyDescent="0.35">
      <c r="A1804" s="101">
        <v>1799</v>
      </c>
      <c r="B1804" s="53"/>
      <c r="C1804" s="41"/>
      <c r="D1804" s="54"/>
      <c r="E1804" s="53"/>
      <c r="F1804" s="41"/>
      <c r="G1804" s="41"/>
      <c r="H1804" s="53"/>
      <c r="I1804" s="55"/>
      <c r="J1804" s="41"/>
      <c r="K1804" s="41"/>
      <c r="L1804" s="56"/>
      <c r="M1804" s="41"/>
      <c r="N1804" s="41"/>
      <c r="O1804" s="41"/>
      <c r="P1804" s="41"/>
      <c r="Q1804" s="53"/>
      <c r="R1804" s="41"/>
      <c r="S1804" s="41"/>
      <c r="T1804" s="57"/>
      <c r="U1804" s="41"/>
      <c r="V1804" s="41"/>
      <c r="W1804" s="56"/>
      <c r="X1804" s="41"/>
      <c r="Y1804" s="58"/>
      <c r="Z1804" s="41"/>
      <c r="AA1804" s="41"/>
      <c r="AB1804" s="171" t="str" cm="1">
        <f t="array" ref="AB1804">IFERROR(IF(COUNTA('Detailed Inventory'!$B1804:$AA1804)=0,"",IF(AND($B1804="",$C1804=""),"Error: Missing Response in Column B or C",IF(OR($E1804="",$Q1804=""),"Error: Missing Response in Column E or Q",INDEX(SL_Class[Entire SL Classification],MATCH(SUMIFS(SL_Class[Unique ID],SL_Class[UpSys SL Material],I1804,SL_Class[UpSys Ever Previously Lead],H1804,SL_Class[DownCus SL Material],T1804),SL_Class[Unique ID],0),0)))),"Error: Invalid Column H, I, or T. Check spelling &amp; valid options (see dropdown)")</f>
        <v/>
      </c>
      <c r="AC1804" s="32"/>
      <c r="AD1804" s="31" t="b">
        <f t="shared" si="56"/>
        <v>0</v>
      </c>
      <c r="AE1804" s="31" t="b">
        <f t="shared" si="57"/>
        <v>0</v>
      </c>
    </row>
    <row r="1805" spans="1:31" ht="50.15" customHeight="1" x14ac:dyDescent="0.35">
      <c r="A1805" s="100">
        <v>1800</v>
      </c>
      <c r="B1805" s="53"/>
      <c r="C1805" s="41"/>
      <c r="D1805" s="54"/>
      <c r="E1805" s="53"/>
      <c r="F1805" s="41"/>
      <c r="G1805" s="41"/>
      <c r="H1805" s="53"/>
      <c r="I1805" s="55"/>
      <c r="J1805" s="41"/>
      <c r="K1805" s="41"/>
      <c r="L1805" s="56"/>
      <c r="M1805" s="41"/>
      <c r="N1805" s="41"/>
      <c r="O1805" s="41"/>
      <c r="P1805" s="41"/>
      <c r="Q1805" s="53"/>
      <c r="R1805" s="41"/>
      <c r="S1805" s="41"/>
      <c r="T1805" s="57"/>
      <c r="U1805" s="41"/>
      <c r="V1805" s="41"/>
      <c r="W1805" s="56"/>
      <c r="X1805" s="41"/>
      <c r="Y1805" s="58"/>
      <c r="Z1805" s="41"/>
      <c r="AA1805" s="41"/>
      <c r="AB1805" s="171" t="str" cm="1">
        <f t="array" ref="AB1805">IFERROR(IF(COUNTA('Detailed Inventory'!$B1805:$AA1805)=0,"",IF(AND($B1805="",$C1805=""),"Error: Missing Response in Column B or C",IF(OR($E1805="",$Q1805=""),"Error: Missing Response in Column E or Q",INDEX(SL_Class[Entire SL Classification],MATCH(SUMIFS(SL_Class[Unique ID],SL_Class[UpSys SL Material],I1805,SL_Class[UpSys Ever Previously Lead],H1805,SL_Class[DownCus SL Material],T1805),SL_Class[Unique ID],0),0)))),"Error: Invalid Column H, I, or T. Check spelling &amp; valid options (see dropdown)")</f>
        <v/>
      </c>
      <c r="AC1805" s="32"/>
      <c r="AD1805" s="31" t="b">
        <f t="shared" si="56"/>
        <v>0</v>
      </c>
      <c r="AE1805" s="31" t="b">
        <f t="shared" si="57"/>
        <v>0</v>
      </c>
    </row>
    <row r="1806" spans="1:31" ht="50.15" customHeight="1" x14ac:dyDescent="0.35">
      <c r="A1806" s="101">
        <v>1801</v>
      </c>
      <c r="B1806" s="53"/>
      <c r="C1806" s="41"/>
      <c r="D1806" s="54"/>
      <c r="E1806" s="53"/>
      <c r="F1806" s="41"/>
      <c r="G1806" s="41"/>
      <c r="H1806" s="53"/>
      <c r="I1806" s="55"/>
      <c r="J1806" s="41"/>
      <c r="K1806" s="41"/>
      <c r="L1806" s="56"/>
      <c r="M1806" s="41"/>
      <c r="N1806" s="41"/>
      <c r="O1806" s="41"/>
      <c r="P1806" s="41"/>
      <c r="Q1806" s="53"/>
      <c r="R1806" s="41"/>
      <c r="S1806" s="41"/>
      <c r="T1806" s="57"/>
      <c r="U1806" s="41"/>
      <c r="V1806" s="41"/>
      <c r="W1806" s="56"/>
      <c r="X1806" s="41"/>
      <c r="Y1806" s="58"/>
      <c r="Z1806" s="41"/>
      <c r="AA1806" s="41"/>
      <c r="AB1806" s="171" t="str" cm="1">
        <f t="array" ref="AB1806">IFERROR(IF(COUNTA('Detailed Inventory'!$B1806:$AA1806)=0,"",IF(AND($B1806="",$C1806=""),"Error: Missing Response in Column B or C",IF(OR($E1806="",$Q1806=""),"Error: Missing Response in Column E or Q",INDEX(SL_Class[Entire SL Classification],MATCH(SUMIFS(SL_Class[Unique ID],SL_Class[UpSys SL Material],I1806,SL_Class[UpSys Ever Previously Lead],H1806,SL_Class[DownCus SL Material],T1806),SL_Class[Unique ID],0),0)))),"Error: Invalid Column H, I, or T. Check spelling &amp; valid options (see dropdown)")</f>
        <v/>
      </c>
      <c r="AC1806" s="32"/>
      <c r="AD1806" s="31" t="b">
        <f t="shared" si="56"/>
        <v>0</v>
      </c>
      <c r="AE1806" s="31" t="b">
        <f t="shared" si="57"/>
        <v>0</v>
      </c>
    </row>
    <row r="1807" spans="1:31" ht="50.15" customHeight="1" x14ac:dyDescent="0.35">
      <c r="A1807" s="100">
        <v>1802</v>
      </c>
      <c r="B1807" s="53"/>
      <c r="C1807" s="41"/>
      <c r="D1807" s="54"/>
      <c r="E1807" s="53"/>
      <c r="F1807" s="41"/>
      <c r="G1807" s="41"/>
      <c r="H1807" s="53"/>
      <c r="I1807" s="55"/>
      <c r="J1807" s="41"/>
      <c r="K1807" s="41"/>
      <c r="L1807" s="56"/>
      <c r="M1807" s="41"/>
      <c r="N1807" s="41"/>
      <c r="O1807" s="41"/>
      <c r="P1807" s="41"/>
      <c r="Q1807" s="53"/>
      <c r="R1807" s="41"/>
      <c r="S1807" s="41"/>
      <c r="T1807" s="57"/>
      <c r="U1807" s="41"/>
      <c r="V1807" s="41"/>
      <c r="W1807" s="56"/>
      <c r="X1807" s="41"/>
      <c r="Y1807" s="58"/>
      <c r="Z1807" s="41"/>
      <c r="AA1807" s="41"/>
      <c r="AB1807" s="171" t="str" cm="1">
        <f t="array" ref="AB1807">IFERROR(IF(COUNTA('Detailed Inventory'!$B1807:$AA1807)=0,"",IF(AND($B1807="",$C1807=""),"Error: Missing Response in Column B or C",IF(OR($E1807="",$Q1807=""),"Error: Missing Response in Column E or Q",INDEX(SL_Class[Entire SL Classification],MATCH(SUMIFS(SL_Class[Unique ID],SL_Class[UpSys SL Material],I1807,SL_Class[UpSys Ever Previously Lead],H1807,SL_Class[DownCus SL Material],T1807),SL_Class[Unique ID],0),0)))),"Error: Invalid Column H, I, or T. Check spelling &amp; valid options (see dropdown)")</f>
        <v/>
      </c>
      <c r="AC1807" s="32"/>
      <c r="AD1807" s="31" t="b">
        <f t="shared" si="56"/>
        <v>0</v>
      </c>
      <c r="AE1807" s="31" t="b">
        <f t="shared" si="57"/>
        <v>0</v>
      </c>
    </row>
    <row r="1808" spans="1:31" ht="50.15" customHeight="1" x14ac:dyDescent="0.35">
      <c r="A1808" s="101">
        <v>1803</v>
      </c>
      <c r="B1808" s="53"/>
      <c r="C1808" s="41"/>
      <c r="D1808" s="54"/>
      <c r="E1808" s="53"/>
      <c r="F1808" s="41"/>
      <c r="G1808" s="41"/>
      <c r="H1808" s="53"/>
      <c r="I1808" s="55"/>
      <c r="J1808" s="41"/>
      <c r="K1808" s="41"/>
      <c r="L1808" s="56"/>
      <c r="M1808" s="41"/>
      <c r="N1808" s="41"/>
      <c r="O1808" s="41"/>
      <c r="P1808" s="41"/>
      <c r="Q1808" s="53"/>
      <c r="R1808" s="41"/>
      <c r="S1808" s="41"/>
      <c r="T1808" s="57"/>
      <c r="U1808" s="41"/>
      <c r="V1808" s="41"/>
      <c r="W1808" s="56"/>
      <c r="X1808" s="41"/>
      <c r="Y1808" s="58"/>
      <c r="Z1808" s="41"/>
      <c r="AA1808" s="41"/>
      <c r="AB1808" s="171" t="str" cm="1">
        <f t="array" ref="AB1808">IFERROR(IF(COUNTA('Detailed Inventory'!$B1808:$AA1808)=0,"",IF(AND($B1808="",$C1808=""),"Error: Missing Response in Column B or C",IF(OR($E1808="",$Q1808=""),"Error: Missing Response in Column E or Q",INDEX(SL_Class[Entire SL Classification],MATCH(SUMIFS(SL_Class[Unique ID],SL_Class[UpSys SL Material],I1808,SL_Class[UpSys Ever Previously Lead],H1808,SL_Class[DownCus SL Material],T1808),SL_Class[Unique ID],0),0)))),"Error: Invalid Column H, I, or T. Check spelling &amp; valid options (see dropdown)")</f>
        <v/>
      </c>
      <c r="AC1808" s="32"/>
      <c r="AD1808" s="31" t="b">
        <f t="shared" si="56"/>
        <v>0</v>
      </c>
      <c r="AE1808" s="31" t="b">
        <f t="shared" si="57"/>
        <v>0</v>
      </c>
    </row>
    <row r="1809" spans="1:31" ht="50.15" customHeight="1" x14ac:dyDescent="0.35">
      <c r="A1809" s="100">
        <v>1804</v>
      </c>
      <c r="B1809" s="53"/>
      <c r="C1809" s="41"/>
      <c r="D1809" s="54"/>
      <c r="E1809" s="53"/>
      <c r="F1809" s="41"/>
      <c r="G1809" s="41"/>
      <c r="H1809" s="53"/>
      <c r="I1809" s="55"/>
      <c r="J1809" s="41"/>
      <c r="K1809" s="41"/>
      <c r="L1809" s="56"/>
      <c r="M1809" s="41"/>
      <c r="N1809" s="41"/>
      <c r="O1809" s="41"/>
      <c r="P1809" s="41"/>
      <c r="Q1809" s="53"/>
      <c r="R1809" s="41"/>
      <c r="S1809" s="41"/>
      <c r="T1809" s="57"/>
      <c r="U1809" s="41"/>
      <c r="V1809" s="41"/>
      <c r="W1809" s="56"/>
      <c r="X1809" s="41"/>
      <c r="Y1809" s="58"/>
      <c r="Z1809" s="41"/>
      <c r="AA1809" s="41"/>
      <c r="AB1809" s="171" t="str" cm="1">
        <f t="array" ref="AB1809">IFERROR(IF(COUNTA('Detailed Inventory'!$B1809:$AA1809)=0,"",IF(AND($B1809="",$C1809=""),"Error: Missing Response in Column B or C",IF(OR($E1809="",$Q1809=""),"Error: Missing Response in Column E or Q",INDEX(SL_Class[Entire SL Classification],MATCH(SUMIFS(SL_Class[Unique ID],SL_Class[UpSys SL Material],I1809,SL_Class[UpSys Ever Previously Lead],H1809,SL_Class[DownCus SL Material],T1809),SL_Class[Unique ID],0),0)))),"Error: Invalid Column H, I, or T. Check spelling &amp; valid options (see dropdown)")</f>
        <v/>
      </c>
      <c r="AC1809" s="32"/>
      <c r="AD1809" s="31" t="b">
        <f t="shared" si="56"/>
        <v>0</v>
      </c>
      <c r="AE1809" s="31" t="b">
        <f t="shared" si="57"/>
        <v>0</v>
      </c>
    </row>
    <row r="1810" spans="1:31" ht="50.15" customHeight="1" x14ac:dyDescent="0.35">
      <c r="A1810" s="101">
        <v>1805</v>
      </c>
      <c r="B1810" s="53"/>
      <c r="C1810" s="41"/>
      <c r="D1810" s="54"/>
      <c r="E1810" s="53"/>
      <c r="F1810" s="41"/>
      <c r="G1810" s="41"/>
      <c r="H1810" s="53"/>
      <c r="I1810" s="55"/>
      <c r="J1810" s="41"/>
      <c r="K1810" s="41"/>
      <c r="L1810" s="56"/>
      <c r="M1810" s="41"/>
      <c r="N1810" s="41"/>
      <c r="O1810" s="41"/>
      <c r="P1810" s="41"/>
      <c r="Q1810" s="53"/>
      <c r="R1810" s="41"/>
      <c r="S1810" s="41"/>
      <c r="T1810" s="57"/>
      <c r="U1810" s="41"/>
      <c r="V1810" s="41"/>
      <c r="W1810" s="56"/>
      <c r="X1810" s="41"/>
      <c r="Y1810" s="58"/>
      <c r="Z1810" s="41"/>
      <c r="AA1810" s="41"/>
      <c r="AB1810" s="171" t="str" cm="1">
        <f t="array" ref="AB1810">IFERROR(IF(COUNTA('Detailed Inventory'!$B1810:$AA1810)=0,"",IF(AND($B1810="",$C1810=""),"Error: Missing Response in Column B or C",IF(OR($E1810="",$Q1810=""),"Error: Missing Response in Column E or Q",INDEX(SL_Class[Entire SL Classification],MATCH(SUMIFS(SL_Class[Unique ID],SL_Class[UpSys SL Material],I1810,SL_Class[UpSys Ever Previously Lead],H1810,SL_Class[DownCus SL Material],T1810),SL_Class[Unique ID],0),0)))),"Error: Invalid Column H, I, or T. Check spelling &amp; valid options (see dropdown)")</f>
        <v/>
      </c>
      <c r="AC1810" s="32"/>
      <c r="AD1810" s="31" t="b">
        <f t="shared" si="56"/>
        <v>0</v>
      </c>
      <c r="AE1810" s="31" t="b">
        <f t="shared" si="57"/>
        <v>0</v>
      </c>
    </row>
    <row r="1811" spans="1:31" ht="50.15" customHeight="1" x14ac:dyDescent="0.35">
      <c r="A1811" s="100">
        <v>1806</v>
      </c>
      <c r="B1811" s="53"/>
      <c r="C1811" s="41"/>
      <c r="D1811" s="54"/>
      <c r="E1811" s="53"/>
      <c r="F1811" s="41"/>
      <c r="G1811" s="41"/>
      <c r="H1811" s="53"/>
      <c r="I1811" s="55"/>
      <c r="J1811" s="41"/>
      <c r="K1811" s="41"/>
      <c r="L1811" s="56"/>
      <c r="M1811" s="41"/>
      <c r="N1811" s="41"/>
      <c r="O1811" s="41"/>
      <c r="P1811" s="41"/>
      <c r="Q1811" s="53"/>
      <c r="R1811" s="41"/>
      <c r="S1811" s="41"/>
      <c r="T1811" s="57"/>
      <c r="U1811" s="41"/>
      <c r="V1811" s="41"/>
      <c r="W1811" s="56"/>
      <c r="X1811" s="41"/>
      <c r="Y1811" s="58"/>
      <c r="Z1811" s="41"/>
      <c r="AA1811" s="41"/>
      <c r="AB1811" s="171" t="str" cm="1">
        <f t="array" ref="AB1811">IFERROR(IF(COUNTA('Detailed Inventory'!$B1811:$AA1811)=0,"",IF(AND($B1811="",$C1811=""),"Error: Missing Response in Column B or C",IF(OR($E1811="",$Q1811=""),"Error: Missing Response in Column E or Q",INDEX(SL_Class[Entire SL Classification],MATCH(SUMIFS(SL_Class[Unique ID],SL_Class[UpSys SL Material],I1811,SL_Class[UpSys Ever Previously Lead],H1811,SL_Class[DownCus SL Material],T1811),SL_Class[Unique ID],0),0)))),"Error: Invalid Column H, I, or T. Check spelling &amp; valid options (see dropdown)")</f>
        <v/>
      </c>
      <c r="AC1811" s="32"/>
      <c r="AD1811" s="31" t="b">
        <f t="shared" si="56"/>
        <v>0</v>
      </c>
      <c r="AE1811" s="31" t="b">
        <f t="shared" si="57"/>
        <v>0</v>
      </c>
    </row>
    <row r="1812" spans="1:31" ht="50.15" customHeight="1" x14ac:dyDescent="0.35">
      <c r="A1812" s="101">
        <v>1807</v>
      </c>
      <c r="B1812" s="53"/>
      <c r="C1812" s="41"/>
      <c r="D1812" s="54"/>
      <c r="E1812" s="53"/>
      <c r="F1812" s="41"/>
      <c r="G1812" s="41"/>
      <c r="H1812" s="53"/>
      <c r="I1812" s="55"/>
      <c r="J1812" s="41"/>
      <c r="K1812" s="41"/>
      <c r="L1812" s="56"/>
      <c r="M1812" s="41"/>
      <c r="N1812" s="41"/>
      <c r="O1812" s="41"/>
      <c r="P1812" s="41"/>
      <c r="Q1812" s="53"/>
      <c r="R1812" s="41"/>
      <c r="S1812" s="41"/>
      <c r="T1812" s="57"/>
      <c r="U1812" s="41"/>
      <c r="V1812" s="41"/>
      <c r="W1812" s="56"/>
      <c r="X1812" s="41"/>
      <c r="Y1812" s="58"/>
      <c r="Z1812" s="41"/>
      <c r="AA1812" s="41"/>
      <c r="AB1812" s="171" t="str" cm="1">
        <f t="array" ref="AB1812">IFERROR(IF(COUNTA('Detailed Inventory'!$B1812:$AA1812)=0,"",IF(AND($B1812="",$C1812=""),"Error: Missing Response in Column B or C",IF(OR($E1812="",$Q1812=""),"Error: Missing Response in Column E or Q",INDEX(SL_Class[Entire SL Classification],MATCH(SUMIFS(SL_Class[Unique ID],SL_Class[UpSys SL Material],I1812,SL_Class[UpSys Ever Previously Lead],H1812,SL_Class[DownCus SL Material],T1812),SL_Class[Unique ID],0),0)))),"Error: Invalid Column H, I, or T. Check spelling &amp; valid options (see dropdown)")</f>
        <v/>
      </c>
      <c r="AC1812" s="32"/>
      <c r="AD1812" s="31" t="b">
        <f t="shared" si="56"/>
        <v>0</v>
      </c>
      <c r="AE1812" s="31" t="b">
        <f t="shared" si="57"/>
        <v>0</v>
      </c>
    </row>
    <row r="1813" spans="1:31" ht="50.15" customHeight="1" x14ac:dyDescent="0.35">
      <c r="A1813" s="100">
        <v>1808</v>
      </c>
      <c r="B1813" s="53"/>
      <c r="C1813" s="41"/>
      <c r="D1813" s="54"/>
      <c r="E1813" s="53"/>
      <c r="F1813" s="41"/>
      <c r="G1813" s="41"/>
      <c r="H1813" s="53"/>
      <c r="I1813" s="55"/>
      <c r="J1813" s="41"/>
      <c r="K1813" s="41"/>
      <c r="L1813" s="56"/>
      <c r="M1813" s="41"/>
      <c r="N1813" s="41"/>
      <c r="O1813" s="41"/>
      <c r="P1813" s="41"/>
      <c r="Q1813" s="53"/>
      <c r="R1813" s="41"/>
      <c r="S1813" s="41"/>
      <c r="T1813" s="57"/>
      <c r="U1813" s="41"/>
      <c r="V1813" s="41"/>
      <c r="W1813" s="56"/>
      <c r="X1813" s="41"/>
      <c r="Y1813" s="58"/>
      <c r="Z1813" s="41"/>
      <c r="AA1813" s="41"/>
      <c r="AB1813" s="171" t="str" cm="1">
        <f t="array" ref="AB1813">IFERROR(IF(COUNTA('Detailed Inventory'!$B1813:$AA1813)=0,"",IF(AND($B1813="",$C1813=""),"Error: Missing Response in Column B or C",IF(OR($E1813="",$Q1813=""),"Error: Missing Response in Column E or Q",INDEX(SL_Class[Entire SL Classification],MATCH(SUMIFS(SL_Class[Unique ID],SL_Class[UpSys SL Material],I1813,SL_Class[UpSys Ever Previously Lead],H1813,SL_Class[DownCus SL Material],T1813),SL_Class[Unique ID],0),0)))),"Error: Invalid Column H, I, or T. Check spelling &amp; valid options (see dropdown)")</f>
        <v/>
      </c>
      <c r="AC1813" s="32"/>
      <c r="AD1813" s="31" t="b">
        <f t="shared" si="56"/>
        <v>0</v>
      </c>
      <c r="AE1813" s="31" t="b">
        <f t="shared" si="57"/>
        <v>0</v>
      </c>
    </row>
    <row r="1814" spans="1:31" ht="50.15" customHeight="1" x14ac:dyDescent="0.35">
      <c r="A1814" s="101">
        <v>1809</v>
      </c>
      <c r="B1814" s="53"/>
      <c r="C1814" s="41"/>
      <c r="D1814" s="54"/>
      <c r="E1814" s="53"/>
      <c r="F1814" s="41"/>
      <c r="G1814" s="41"/>
      <c r="H1814" s="53"/>
      <c r="I1814" s="55"/>
      <c r="J1814" s="41"/>
      <c r="K1814" s="41"/>
      <c r="L1814" s="56"/>
      <c r="M1814" s="41"/>
      <c r="N1814" s="41"/>
      <c r="O1814" s="41"/>
      <c r="P1814" s="41"/>
      <c r="Q1814" s="53"/>
      <c r="R1814" s="41"/>
      <c r="S1814" s="41"/>
      <c r="T1814" s="57"/>
      <c r="U1814" s="41"/>
      <c r="V1814" s="41"/>
      <c r="W1814" s="56"/>
      <c r="X1814" s="41"/>
      <c r="Y1814" s="58"/>
      <c r="Z1814" s="41"/>
      <c r="AA1814" s="41"/>
      <c r="AB1814" s="171" t="str" cm="1">
        <f t="array" ref="AB1814">IFERROR(IF(COUNTA('Detailed Inventory'!$B1814:$AA1814)=0,"",IF(AND($B1814="",$C1814=""),"Error: Missing Response in Column B or C",IF(OR($E1814="",$Q1814=""),"Error: Missing Response in Column E or Q",INDEX(SL_Class[Entire SL Classification],MATCH(SUMIFS(SL_Class[Unique ID],SL_Class[UpSys SL Material],I1814,SL_Class[UpSys Ever Previously Lead],H1814,SL_Class[DownCus SL Material],T1814),SL_Class[Unique ID],0),0)))),"Error: Invalid Column H, I, or T. Check spelling &amp; valid options (see dropdown)")</f>
        <v/>
      </c>
      <c r="AC1814" s="32"/>
      <c r="AD1814" s="31" t="b">
        <f t="shared" si="56"/>
        <v>0</v>
      </c>
      <c r="AE1814" s="31" t="b">
        <f t="shared" si="57"/>
        <v>0</v>
      </c>
    </row>
    <row r="1815" spans="1:31" ht="50.15" customHeight="1" x14ac:dyDescent="0.35">
      <c r="A1815" s="100">
        <v>1810</v>
      </c>
      <c r="B1815" s="53"/>
      <c r="C1815" s="41"/>
      <c r="D1815" s="54"/>
      <c r="E1815" s="53"/>
      <c r="F1815" s="41"/>
      <c r="G1815" s="41"/>
      <c r="H1815" s="53"/>
      <c r="I1815" s="55"/>
      <c r="J1815" s="41"/>
      <c r="K1815" s="41"/>
      <c r="L1815" s="56"/>
      <c r="M1815" s="41"/>
      <c r="N1815" s="41"/>
      <c r="O1815" s="41"/>
      <c r="P1815" s="41"/>
      <c r="Q1815" s="53"/>
      <c r="R1815" s="41"/>
      <c r="S1815" s="41"/>
      <c r="T1815" s="57"/>
      <c r="U1815" s="41"/>
      <c r="V1815" s="41"/>
      <c r="W1815" s="56"/>
      <c r="X1815" s="41"/>
      <c r="Y1815" s="58"/>
      <c r="Z1815" s="41"/>
      <c r="AA1815" s="41"/>
      <c r="AB1815" s="171" t="str" cm="1">
        <f t="array" ref="AB1815">IFERROR(IF(COUNTA('Detailed Inventory'!$B1815:$AA1815)=0,"",IF(AND($B1815="",$C1815=""),"Error: Missing Response in Column B or C",IF(OR($E1815="",$Q1815=""),"Error: Missing Response in Column E or Q",INDEX(SL_Class[Entire SL Classification],MATCH(SUMIFS(SL_Class[Unique ID],SL_Class[UpSys SL Material],I1815,SL_Class[UpSys Ever Previously Lead],H1815,SL_Class[DownCus SL Material],T1815),SL_Class[Unique ID],0),0)))),"Error: Invalid Column H, I, or T. Check spelling &amp; valid options (see dropdown)")</f>
        <v/>
      </c>
      <c r="AC1815" s="32"/>
      <c r="AD1815" s="31" t="b">
        <f t="shared" si="56"/>
        <v>0</v>
      </c>
      <c r="AE1815" s="31" t="b">
        <f t="shared" si="57"/>
        <v>0</v>
      </c>
    </row>
    <row r="1816" spans="1:31" ht="50.15" customHeight="1" x14ac:dyDescent="0.35">
      <c r="A1816" s="101">
        <v>1811</v>
      </c>
      <c r="B1816" s="53"/>
      <c r="C1816" s="41"/>
      <c r="D1816" s="54"/>
      <c r="E1816" s="53"/>
      <c r="F1816" s="41"/>
      <c r="G1816" s="41"/>
      <c r="H1816" s="53"/>
      <c r="I1816" s="55"/>
      <c r="J1816" s="41"/>
      <c r="K1816" s="41"/>
      <c r="L1816" s="56"/>
      <c r="M1816" s="41"/>
      <c r="N1816" s="41"/>
      <c r="O1816" s="41"/>
      <c r="P1816" s="41"/>
      <c r="Q1816" s="53"/>
      <c r="R1816" s="41"/>
      <c r="S1816" s="41"/>
      <c r="T1816" s="57"/>
      <c r="U1816" s="41"/>
      <c r="V1816" s="41"/>
      <c r="W1816" s="56"/>
      <c r="X1816" s="41"/>
      <c r="Y1816" s="58"/>
      <c r="Z1816" s="41"/>
      <c r="AA1816" s="41"/>
      <c r="AB1816" s="171" t="str" cm="1">
        <f t="array" ref="AB1816">IFERROR(IF(COUNTA('Detailed Inventory'!$B1816:$AA1816)=0,"",IF(AND($B1816="",$C1816=""),"Error: Missing Response in Column B or C",IF(OR($E1816="",$Q1816=""),"Error: Missing Response in Column E or Q",INDEX(SL_Class[Entire SL Classification],MATCH(SUMIFS(SL_Class[Unique ID],SL_Class[UpSys SL Material],I1816,SL_Class[UpSys Ever Previously Lead],H1816,SL_Class[DownCus SL Material],T1816),SL_Class[Unique ID],0),0)))),"Error: Invalid Column H, I, or T. Check spelling &amp; valid options (see dropdown)")</f>
        <v/>
      </c>
      <c r="AC1816" s="32"/>
      <c r="AD1816" s="31" t="b">
        <f t="shared" si="56"/>
        <v>0</v>
      </c>
      <c r="AE1816" s="31" t="b">
        <f t="shared" si="57"/>
        <v>0</v>
      </c>
    </row>
    <row r="1817" spans="1:31" ht="50.15" customHeight="1" x14ac:dyDescent="0.35">
      <c r="A1817" s="100">
        <v>1812</v>
      </c>
      <c r="B1817" s="53"/>
      <c r="C1817" s="41"/>
      <c r="D1817" s="54"/>
      <c r="E1817" s="53"/>
      <c r="F1817" s="41"/>
      <c r="G1817" s="41"/>
      <c r="H1817" s="53"/>
      <c r="I1817" s="55"/>
      <c r="J1817" s="41"/>
      <c r="K1817" s="41"/>
      <c r="L1817" s="56"/>
      <c r="M1817" s="41"/>
      <c r="N1817" s="41"/>
      <c r="O1817" s="41"/>
      <c r="P1817" s="41"/>
      <c r="Q1817" s="53"/>
      <c r="R1817" s="41"/>
      <c r="S1817" s="41"/>
      <c r="T1817" s="57"/>
      <c r="U1817" s="41"/>
      <c r="V1817" s="41"/>
      <c r="W1817" s="56"/>
      <c r="X1817" s="41"/>
      <c r="Y1817" s="58"/>
      <c r="Z1817" s="41"/>
      <c r="AA1817" s="41"/>
      <c r="AB1817" s="171" t="str" cm="1">
        <f t="array" ref="AB1817">IFERROR(IF(COUNTA('Detailed Inventory'!$B1817:$AA1817)=0,"",IF(AND($B1817="",$C1817=""),"Error: Missing Response in Column B or C",IF(OR($E1817="",$Q1817=""),"Error: Missing Response in Column E or Q",INDEX(SL_Class[Entire SL Classification],MATCH(SUMIFS(SL_Class[Unique ID],SL_Class[UpSys SL Material],I1817,SL_Class[UpSys Ever Previously Lead],H1817,SL_Class[DownCus SL Material],T1817),SL_Class[Unique ID],0),0)))),"Error: Invalid Column H, I, or T. Check spelling &amp; valid options (see dropdown)")</f>
        <v/>
      </c>
      <c r="AC1817" s="32"/>
      <c r="AD1817" s="31" t="b">
        <f t="shared" si="56"/>
        <v>0</v>
      </c>
      <c r="AE1817" s="31" t="b">
        <f t="shared" si="57"/>
        <v>0</v>
      </c>
    </row>
    <row r="1818" spans="1:31" ht="50.15" customHeight="1" x14ac:dyDescent="0.35">
      <c r="A1818" s="101">
        <v>1813</v>
      </c>
      <c r="B1818" s="53"/>
      <c r="C1818" s="41"/>
      <c r="D1818" s="54"/>
      <c r="E1818" s="53"/>
      <c r="F1818" s="41"/>
      <c r="G1818" s="41"/>
      <c r="H1818" s="53"/>
      <c r="I1818" s="55"/>
      <c r="J1818" s="41"/>
      <c r="K1818" s="41"/>
      <c r="L1818" s="56"/>
      <c r="M1818" s="41"/>
      <c r="N1818" s="41"/>
      <c r="O1818" s="41"/>
      <c r="P1818" s="41"/>
      <c r="Q1818" s="53"/>
      <c r="R1818" s="41"/>
      <c r="S1818" s="41"/>
      <c r="T1818" s="57"/>
      <c r="U1818" s="41"/>
      <c r="V1818" s="41"/>
      <c r="W1818" s="56"/>
      <c r="X1818" s="41"/>
      <c r="Y1818" s="58"/>
      <c r="Z1818" s="41"/>
      <c r="AA1818" s="41"/>
      <c r="AB1818" s="171" t="str" cm="1">
        <f t="array" ref="AB1818">IFERROR(IF(COUNTA('Detailed Inventory'!$B1818:$AA1818)=0,"",IF(AND($B1818="",$C1818=""),"Error: Missing Response in Column B or C",IF(OR($E1818="",$Q1818=""),"Error: Missing Response in Column E or Q",INDEX(SL_Class[Entire SL Classification],MATCH(SUMIFS(SL_Class[Unique ID],SL_Class[UpSys SL Material],I1818,SL_Class[UpSys Ever Previously Lead],H1818,SL_Class[DownCus SL Material],T1818),SL_Class[Unique ID],0),0)))),"Error: Invalid Column H, I, or T. Check spelling &amp; valid options (see dropdown)")</f>
        <v/>
      </c>
      <c r="AC1818" s="32"/>
      <c r="AD1818" s="31" t="b">
        <f t="shared" si="56"/>
        <v>0</v>
      </c>
      <c r="AE1818" s="31" t="b">
        <f t="shared" si="57"/>
        <v>0</v>
      </c>
    </row>
    <row r="1819" spans="1:31" ht="50.15" customHeight="1" x14ac:dyDescent="0.35">
      <c r="A1819" s="100">
        <v>1814</v>
      </c>
      <c r="B1819" s="53"/>
      <c r="C1819" s="41"/>
      <c r="D1819" s="54"/>
      <c r="E1819" s="53"/>
      <c r="F1819" s="41"/>
      <c r="G1819" s="41"/>
      <c r="H1819" s="53"/>
      <c r="I1819" s="55"/>
      <c r="J1819" s="41"/>
      <c r="K1819" s="41"/>
      <c r="L1819" s="56"/>
      <c r="M1819" s="41"/>
      <c r="N1819" s="41"/>
      <c r="O1819" s="41"/>
      <c r="P1819" s="41"/>
      <c r="Q1819" s="53"/>
      <c r="R1819" s="41"/>
      <c r="S1819" s="41"/>
      <c r="T1819" s="57"/>
      <c r="U1819" s="41"/>
      <c r="V1819" s="41"/>
      <c r="W1819" s="56"/>
      <c r="X1819" s="41"/>
      <c r="Y1819" s="58"/>
      <c r="Z1819" s="41"/>
      <c r="AA1819" s="41"/>
      <c r="AB1819" s="171" t="str" cm="1">
        <f t="array" ref="AB1819">IFERROR(IF(COUNTA('Detailed Inventory'!$B1819:$AA1819)=0,"",IF(AND($B1819="",$C1819=""),"Error: Missing Response in Column B or C",IF(OR($E1819="",$Q1819=""),"Error: Missing Response in Column E or Q",INDEX(SL_Class[Entire SL Classification],MATCH(SUMIFS(SL_Class[Unique ID],SL_Class[UpSys SL Material],I1819,SL_Class[UpSys Ever Previously Lead],H1819,SL_Class[DownCus SL Material],T1819),SL_Class[Unique ID],0),0)))),"Error: Invalid Column H, I, or T. Check spelling &amp; valid options (see dropdown)")</f>
        <v/>
      </c>
      <c r="AC1819" s="32"/>
      <c r="AD1819" s="31" t="b">
        <f t="shared" si="56"/>
        <v>0</v>
      </c>
      <c r="AE1819" s="31" t="b">
        <f t="shared" si="57"/>
        <v>0</v>
      </c>
    </row>
    <row r="1820" spans="1:31" ht="50.15" customHeight="1" x14ac:dyDescent="0.35">
      <c r="A1820" s="101">
        <v>1815</v>
      </c>
      <c r="B1820" s="53"/>
      <c r="C1820" s="41"/>
      <c r="D1820" s="54"/>
      <c r="E1820" s="53"/>
      <c r="F1820" s="41"/>
      <c r="G1820" s="41"/>
      <c r="H1820" s="53"/>
      <c r="I1820" s="55"/>
      <c r="J1820" s="41"/>
      <c r="K1820" s="41"/>
      <c r="L1820" s="56"/>
      <c r="M1820" s="41"/>
      <c r="N1820" s="41"/>
      <c r="O1820" s="41"/>
      <c r="P1820" s="41"/>
      <c r="Q1820" s="53"/>
      <c r="R1820" s="41"/>
      <c r="S1820" s="41"/>
      <c r="T1820" s="57"/>
      <c r="U1820" s="41"/>
      <c r="V1820" s="41"/>
      <c r="W1820" s="56"/>
      <c r="X1820" s="41"/>
      <c r="Y1820" s="58"/>
      <c r="Z1820" s="41"/>
      <c r="AA1820" s="41"/>
      <c r="AB1820" s="171" t="str" cm="1">
        <f t="array" ref="AB1820">IFERROR(IF(COUNTA('Detailed Inventory'!$B1820:$AA1820)=0,"",IF(AND($B1820="",$C1820=""),"Error: Missing Response in Column B or C",IF(OR($E1820="",$Q1820=""),"Error: Missing Response in Column E or Q",INDEX(SL_Class[Entire SL Classification],MATCH(SUMIFS(SL_Class[Unique ID],SL_Class[UpSys SL Material],I1820,SL_Class[UpSys Ever Previously Lead],H1820,SL_Class[DownCus SL Material],T1820),SL_Class[Unique ID],0),0)))),"Error: Invalid Column H, I, or T. Check spelling &amp; valid options (see dropdown)")</f>
        <v/>
      </c>
      <c r="AC1820" s="32"/>
      <c r="AD1820" s="31" t="b">
        <f t="shared" si="56"/>
        <v>0</v>
      </c>
      <c r="AE1820" s="31" t="b">
        <f t="shared" si="57"/>
        <v>0</v>
      </c>
    </row>
    <row r="1821" spans="1:31" ht="50.15" customHeight="1" x14ac:dyDescent="0.35">
      <c r="A1821" s="100">
        <v>1816</v>
      </c>
      <c r="B1821" s="53"/>
      <c r="C1821" s="41"/>
      <c r="D1821" s="54"/>
      <c r="E1821" s="53"/>
      <c r="F1821" s="41"/>
      <c r="G1821" s="41"/>
      <c r="H1821" s="53"/>
      <c r="I1821" s="55"/>
      <c r="J1821" s="41"/>
      <c r="K1821" s="41"/>
      <c r="L1821" s="56"/>
      <c r="M1821" s="41"/>
      <c r="N1821" s="41"/>
      <c r="O1821" s="41"/>
      <c r="P1821" s="41"/>
      <c r="Q1821" s="53"/>
      <c r="R1821" s="41"/>
      <c r="S1821" s="41"/>
      <c r="T1821" s="57"/>
      <c r="U1821" s="41"/>
      <c r="V1821" s="41"/>
      <c r="W1821" s="56"/>
      <c r="X1821" s="41"/>
      <c r="Y1821" s="58"/>
      <c r="Z1821" s="41"/>
      <c r="AA1821" s="41"/>
      <c r="AB1821" s="171" t="str" cm="1">
        <f t="array" ref="AB1821">IFERROR(IF(COUNTA('Detailed Inventory'!$B1821:$AA1821)=0,"",IF(AND($B1821="",$C1821=""),"Error: Missing Response in Column B or C",IF(OR($E1821="",$Q1821=""),"Error: Missing Response in Column E or Q",INDEX(SL_Class[Entire SL Classification],MATCH(SUMIFS(SL_Class[Unique ID],SL_Class[UpSys SL Material],I1821,SL_Class[UpSys Ever Previously Lead],H1821,SL_Class[DownCus SL Material],T1821),SL_Class[Unique ID],0),0)))),"Error: Invalid Column H, I, or T. Check spelling &amp; valid options (see dropdown)")</f>
        <v/>
      </c>
      <c r="AC1821" s="32"/>
      <c r="AD1821" s="31" t="b">
        <f t="shared" si="56"/>
        <v>0</v>
      </c>
      <c r="AE1821" s="31" t="b">
        <f t="shared" si="57"/>
        <v>0</v>
      </c>
    </row>
    <row r="1822" spans="1:31" ht="50.15" customHeight="1" x14ac:dyDescent="0.35">
      <c r="A1822" s="101">
        <v>1817</v>
      </c>
      <c r="B1822" s="53"/>
      <c r="C1822" s="41"/>
      <c r="D1822" s="54"/>
      <c r="E1822" s="53"/>
      <c r="F1822" s="41"/>
      <c r="G1822" s="41"/>
      <c r="H1822" s="53"/>
      <c r="I1822" s="55"/>
      <c r="J1822" s="41"/>
      <c r="K1822" s="41"/>
      <c r="L1822" s="56"/>
      <c r="M1822" s="41"/>
      <c r="N1822" s="41"/>
      <c r="O1822" s="41"/>
      <c r="P1822" s="41"/>
      <c r="Q1822" s="53"/>
      <c r="R1822" s="41"/>
      <c r="S1822" s="41"/>
      <c r="T1822" s="57"/>
      <c r="U1822" s="41"/>
      <c r="V1822" s="41"/>
      <c r="W1822" s="56"/>
      <c r="X1822" s="41"/>
      <c r="Y1822" s="58"/>
      <c r="Z1822" s="41"/>
      <c r="AA1822" s="41"/>
      <c r="AB1822" s="171" t="str" cm="1">
        <f t="array" ref="AB1822">IFERROR(IF(COUNTA('Detailed Inventory'!$B1822:$AA1822)=0,"",IF(AND($B1822="",$C1822=""),"Error: Missing Response in Column B or C",IF(OR($E1822="",$Q1822=""),"Error: Missing Response in Column E or Q",INDEX(SL_Class[Entire SL Classification],MATCH(SUMIFS(SL_Class[Unique ID],SL_Class[UpSys SL Material],I1822,SL_Class[UpSys Ever Previously Lead],H1822,SL_Class[DownCus SL Material],T1822),SL_Class[Unique ID],0),0)))),"Error: Invalid Column H, I, or T. Check spelling &amp; valid options (see dropdown)")</f>
        <v/>
      </c>
      <c r="AC1822" s="32"/>
      <c r="AD1822" s="31" t="b">
        <f t="shared" si="56"/>
        <v>0</v>
      </c>
      <c r="AE1822" s="31" t="b">
        <f t="shared" si="57"/>
        <v>0</v>
      </c>
    </row>
    <row r="1823" spans="1:31" ht="50.15" customHeight="1" x14ac:dyDescent="0.35">
      <c r="A1823" s="100">
        <v>1818</v>
      </c>
      <c r="B1823" s="53"/>
      <c r="C1823" s="41"/>
      <c r="D1823" s="54"/>
      <c r="E1823" s="53"/>
      <c r="F1823" s="41"/>
      <c r="G1823" s="41"/>
      <c r="H1823" s="53"/>
      <c r="I1823" s="55"/>
      <c r="J1823" s="41"/>
      <c r="K1823" s="41"/>
      <c r="L1823" s="56"/>
      <c r="M1823" s="41"/>
      <c r="N1823" s="41"/>
      <c r="O1823" s="41"/>
      <c r="P1823" s="41"/>
      <c r="Q1823" s="53"/>
      <c r="R1823" s="41"/>
      <c r="S1823" s="41"/>
      <c r="T1823" s="57"/>
      <c r="U1823" s="41"/>
      <c r="V1823" s="41"/>
      <c r="W1823" s="56"/>
      <c r="X1823" s="41"/>
      <c r="Y1823" s="58"/>
      <c r="Z1823" s="41"/>
      <c r="AA1823" s="41"/>
      <c r="AB1823" s="171" t="str" cm="1">
        <f t="array" ref="AB1823">IFERROR(IF(COUNTA('Detailed Inventory'!$B1823:$AA1823)=0,"",IF(AND($B1823="",$C1823=""),"Error: Missing Response in Column B or C",IF(OR($E1823="",$Q1823=""),"Error: Missing Response in Column E or Q",INDEX(SL_Class[Entire SL Classification],MATCH(SUMIFS(SL_Class[Unique ID],SL_Class[UpSys SL Material],I1823,SL_Class[UpSys Ever Previously Lead],H1823,SL_Class[DownCus SL Material],T1823),SL_Class[Unique ID],0),0)))),"Error: Invalid Column H, I, or T. Check spelling &amp; valid options (see dropdown)")</f>
        <v/>
      </c>
      <c r="AC1823" s="32"/>
      <c r="AD1823" s="31" t="b">
        <f t="shared" si="56"/>
        <v>0</v>
      </c>
      <c r="AE1823" s="31" t="b">
        <f t="shared" si="57"/>
        <v>0</v>
      </c>
    </row>
    <row r="1824" spans="1:31" ht="50.15" customHeight="1" x14ac:dyDescent="0.35">
      <c r="A1824" s="101">
        <v>1819</v>
      </c>
      <c r="B1824" s="53"/>
      <c r="C1824" s="41"/>
      <c r="D1824" s="54"/>
      <c r="E1824" s="53"/>
      <c r="F1824" s="41"/>
      <c r="G1824" s="41"/>
      <c r="H1824" s="53"/>
      <c r="I1824" s="55"/>
      <c r="J1824" s="41"/>
      <c r="K1824" s="41"/>
      <c r="L1824" s="56"/>
      <c r="M1824" s="41"/>
      <c r="N1824" s="41"/>
      <c r="O1824" s="41"/>
      <c r="P1824" s="41"/>
      <c r="Q1824" s="53"/>
      <c r="R1824" s="41"/>
      <c r="S1824" s="41"/>
      <c r="T1824" s="57"/>
      <c r="U1824" s="41"/>
      <c r="V1824" s="41"/>
      <c r="W1824" s="56"/>
      <c r="X1824" s="41"/>
      <c r="Y1824" s="58"/>
      <c r="Z1824" s="41"/>
      <c r="AA1824" s="41"/>
      <c r="AB1824" s="171" t="str" cm="1">
        <f t="array" ref="AB1824">IFERROR(IF(COUNTA('Detailed Inventory'!$B1824:$AA1824)=0,"",IF(AND($B1824="",$C1824=""),"Error: Missing Response in Column B or C",IF(OR($E1824="",$Q1824=""),"Error: Missing Response in Column E or Q",INDEX(SL_Class[Entire SL Classification],MATCH(SUMIFS(SL_Class[Unique ID],SL_Class[UpSys SL Material],I1824,SL_Class[UpSys Ever Previously Lead],H1824,SL_Class[DownCus SL Material],T1824),SL_Class[Unique ID],0),0)))),"Error: Invalid Column H, I, or T. Check spelling &amp; valid options (see dropdown)")</f>
        <v/>
      </c>
      <c r="AC1824" s="32"/>
      <c r="AD1824" s="31" t="b">
        <f t="shared" si="56"/>
        <v>0</v>
      </c>
      <c r="AE1824" s="31" t="b">
        <f t="shared" si="57"/>
        <v>0</v>
      </c>
    </row>
    <row r="1825" spans="1:31" ht="50.15" customHeight="1" x14ac:dyDescent="0.35">
      <c r="A1825" s="100">
        <v>1820</v>
      </c>
      <c r="B1825" s="53"/>
      <c r="C1825" s="41"/>
      <c r="D1825" s="54"/>
      <c r="E1825" s="53"/>
      <c r="F1825" s="41"/>
      <c r="G1825" s="41"/>
      <c r="H1825" s="53"/>
      <c r="I1825" s="55"/>
      <c r="J1825" s="41"/>
      <c r="K1825" s="41"/>
      <c r="L1825" s="56"/>
      <c r="M1825" s="41"/>
      <c r="N1825" s="41"/>
      <c r="O1825" s="41"/>
      <c r="P1825" s="41"/>
      <c r="Q1825" s="53"/>
      <c r="R1825" s="41"/>
      <c r="S1825" s="41"/>
      <c r="T1825" s="57"/>
      <c r="U1825" s="41"/>
      <c r="V1825" s="41"/>
      <c r="W1825" s="56"/>
      <c r="X1825" s="41"/>
      <c r="Y1825" s="58"/>
      <c r="Z1825" s="41"/>
      <c r="AA1825" s="41"/>
      <c r="AB1825" s="171" t="str" cm="1">
        <f t="array" ref="AB1825">IFERROR(IF(COUNTA('Detailed Inventory'!$B1825:$AA1825)=0,"",IF(AND($B1825="",$C1825=""),"Error: Missing Response in Column B or C",IF(OR($E1825="",$Q1825=""),"Error: Missing Response in Column E or Q",INDEX(SL_Class[Entire SL Classification],MATCH(SUMIFS(SL_Class[Unique ID],SL_Class[UpSys SL Material],I1825,SL_Class[UpSys Ever Previously Lead],H1825,SL_Class[DownCus SL Material],T1825),SL_Class[Unique ID],0),0)))),"Error: Invalid Column H, I, or T. Check spelling &amp; valid options (see dropdown)")</f>
        <v/>
      </c>
      <c r="AC1825" s="32"/>
      <c r="AD1825" s="31" t="b">
        <f t="shared" si="56"/>
        <v>0</v>
      </c>
      <c r="AE1825" s="31" t="b">
        <f t="shared" si="57"/>
        <v>0</v>
      </c>
    </row>
    <row r="1826" spans="1:31" ht="50.15" customHeight="1" x14ac:dyDescent="0.35">
      <c r="A1826" s="101">
        <v>1821</v>
      </c>
      <c r="B1826" s="53"/>
      <c r="C1826" s="41"/>
      <c r="D1826" s="54"/>
      <c r="E1826" s="53"/>
      <c r="F1826" s="41"/>
      <c r="G1826" s="41"/>
      <c r="H1826" s="53"/>
      <c r="I1826" s="55"/>
      <c r="J1826" s="41"/>
      <c r="K1826" s="41"/>
      <c r="L1826" s="56"/>
      <c r="M1826" s="41"/>
      <c r="N1826" s="41"/>
      <c r="O1826" s="41"/>
      <c r="P1826" s="41"/>
      <c r="Q1826" s="53"/>
      <c r="R1826" s="41"/>
      <c r="S1826" s="41"/>
      <c r="T1826" s="57"/>
      <c r="U1826" s="41"/>
      <c r="V1826" s="41"/>
      <c r="W1826" s="56"/>
      <c r="X1826" s="41"/>
      <c r="Y1826" s="58"/>
      <c r="Z1826" s="41"/>
      <c r="AA1826" s="41"/>
      <c r="AB1826" s="171" t="str" cm="1">
        <f t="array" ref="AB1826">IFERROR(IF(COUNTA('Detailed Inventory'!$B1826:$AA1826)=0,"",IF(AND($B1826="",$C1826=""),"Error: Missing Response in Column B or C",IF(OR($E1826="",$Q1826=""),"Error: Missing Response in Column E or Q",INDEX(SL_Class[Entire SL Classification],MATCH(SUMIFS(SL_Class[Unique ID],SL_Class[UpSys SL Material],I1826,SL_Class[UpSys Ever Previously Lead],H1826,SL_Class[DownCus SL Material],T1826),SL_Class[Unique ID],0),0)))),"Error: Invalid Column H, I, or T. Check spelling &amp; valid options (see dropdown)")</f>
        <v/>
      </c>
      <c r="AC1826" s="32"/>
      <c r="AD1826" s="31" t="b">
        <f t="shared" si="56"/>
        <v>0</v>
      </c>
      <c r="AE1826" s="31" t="b">
        <f t="shared" si="57"/>
        <v>0</v>
      </c>
    </row>
    <row r="1827" spans="1:31" ht="50.15" customHeight="1" x14ac:dyDescent="0.35">
      <c r="A1827" s="100">
        <v>1822</v>
      </c>
      <c r="B1827" s="53"/>
      <c r="C1827" s="41"/>
      <c r="D1827" s="54"/>
      <c r="E1827" s="53"/>
      <c r="F1827" s="41"/>
      <c r="G1827" s="41"/>
      <c r="H1827" s="53"/>
      <c r="I1827" s="55"/>
      <c r="J1827" s="41"/>
      <c r="K1827" s="41"/>
      <c r="L1827" s="56"/>
      <c r="M1827" s="41"/>
      <c r="N1827" s="41"/>
      <c r="O1827" s="41"/>
      <c r="P1827" s="41"/>
      <c r="Q1827" s="53"/>
      <c r="R1827" s="41"/>
      <c r="S1827" s="41"/>
      <c r="T1827" s="57"/>
      <c r="U1827" s="41"/>
      <c r="V1827" s="41"/>
      <c r="W1827" s="56"/>
      <c r="X1827" s="41"/>
      <c r="Y1827" s="58"/>
      <c r="Z1827" s="41"/>
      <c r="AA1827" s="41"/>
      <c r="AB1827" s="171" t="str" cm="1">
        <f t="array" ref="AB1827">IFERROR(IF(COUNTA('Detailed Inventory'!$B1827:$AA1827)=0,"",IF(AND($B1827="",$C1827=""),"Error: Missing Response in Column B or C",IF(OR($E1827="",$Q1827=""),"Error: Missing Response in Column E or Q",INDEX(SL_Class[Entire SL Classification],MATCH(SUMIFS(SL_Class[Unique ID],SL_Class[UpSys SL Material],I1827,SL_Class[UpSys Ever Previously Lead],H1827,SL_Class[DownCus SL Material],T1827),SL_Class[Unique ID],0),0)))),"Error: Invalid Column H, I, or T. Check spelling &amp; valid options (see dropdown)")</f>
        <v/>
      </c>
      <c r="AC1827" s="32"/>
      <c r="AD1827" s="31" t="b">
        <f t="shared" si="56"/>
        <v>0</v>
      </c>
      <c r="AE1827" s="31" t="b">
        <f t="shared" si="57"/>
        <v>0</v>
      </c>
    </row>
    <row r="1828" spans="1:31" ht="50.15" customHeight="1" x14ac:dyDescent="0.35">
      <c r="A1828" s="101">
        <v>1823</v>
      </c>
      <c r="B1828" s="53"/>
      <c r="C1828" s="41"/>
      <c r="D1828" s="54"/>
      <c r="E1828" s="53"/>
      <c r="F1828" s="41"/>
      <c r="G1828" s="41"/>
      <c r="H1828" s="53"/>
      <c r="I1828" s="55"/>
      <c r="J1828" s="41"/>
      <c r="K1828" s="41"/>
      <c r="L1828" s="56"/>
      <c r="M1828" s="41"/>
      <c r="N1828" s="41"/>
      <c r="O1828" s="41"/>
      <c r="P1828" s="41"/>
      <c r="Q1828" s="53"/>
      <c r="R1828" s="41"/>
      <c r="S1828" s="41"/>
      <c r="T1828" s="57"/>
      <c r="U1828" s="41"/>
      <c r="V1828" s="41"/>
      <c r="W1828" s="56"/>
      <c r="X1828" s="41"/>
      <c r="Y1828" s="58"/>
      <c r="Z1828" s="41"/>
      <c r="AA1828" s="41"/>
      <c r="AB1828" s="171" t="str" cm="1">
        <f t="array" ref="AB1828">IFERROR(IF(COUNTA('Detailed Inventory'!$B1828:$AA1828)=0,"",IF(AND($B1828="",$C1828=""),"Error: Missing Response in Column B or C",IF(OR($E1828="",$Q1828=""),"Error: Missing Response in Column E or Q",INDEX(SL_Class[Entire SL Classification],MATCH(SUMIFS(SL_Class[Unique ID],SL_Class[UpSys SL Material],I1828,SL_Class[UpSys Ever Previously Lead],H1828,SL_Class[DownCus SL Material],T1828),SL_Class[Unique ID],0),0)))),"Error: Invalid Column H, I, or T. Check spelling &amp; valid options (see dropdown)")</f>
        <v/>
      </c>
      <c r="AC1828" s="32"/>
      <c r="AD1828" s="31" t="b">
        <f t="shared" si="56"/>
        <v>0</v>
      </c>
      <c r="AE1828" s="31" t="b">
        <f t="shared" si="57"/>
        <v>0</v>
      </c>
    </row>
    <row r="1829" spans="1:31" ht="50.15" customHeight="1" x14ac:dyDescent="0.35">
      <c r="A1829" s="100">
        <v>1824</v>
      </c>
      <c r="B1829" s="53"/>
      <c r="C1829" s="41"/>
      <c r="D1829" s="54"/>
      <c r="E1829" s="53"/>
      <c r="F1829" s="41"/>
      <c r="G1829" s="41"/>
      <c r="H1829" s="53"/>
      <c r="I1829" s="55"/>
      <c r="J1829" s="41"/>
      <c r="K1829" s="41"/>
      <c r="L1829" s="56"/>
      <c r="M1829" s="41"/>
      <c r="N1829" s="41"/>
      <c r="O1829" s="41"/>
      <c r="P1829" s="41"/>
      <c r="Q1829" s="53"/>
      <c r="R1829" s="41"/>
      <c r="S1829" s="41"/>
      <c r="T1829" s="57"/>
      <c r="U1829" s="41"/>
      <c r="V1829" s="41"/>
      <c r="W1829" s="56"/>
      <c r="X1829" s="41"/>
      <c r="Y1829" s="58"/>
      <c r="Z1829" s="41"/>
      <c r="AA1829" s="41"/>
      <c r="AB1829" s="171" t="str" cm="1">
        <f t="array" ref="AB1829">IFERROR(IF(COUNTA('Detailed Inventory'!$B1829:$AA1829)=0,"",IF(AND($B1829="",$C1829=""),"Error: Missing Response in Column B or C",IF(OR($E1829="",$Q1829=""),"Error: Missing Response in Column E or Q",INDEX(SL_Class[Entire SL Classification],MATCH(SUMIFS(SL_Class[Unique ID],SL_Class[UpSys SL Material],I1829,SL_Class[UpSys Ever Previously Lead],H1829,SL_Class[DownCus SL Material],T1829),SL_Class[Unique ID],0),0)))),"Error: Invalid Column H, I, or T. Check spelling &amp; valid options (see dropdown)")</f>
        <v/>
      </c>
      <c r="AC1829" s="32"/>
      <c r="AD1829" s="31" t="b">
        <f t="shared" si="56"/>
        <v>0</v>
      </c>
      <c r="AE1829" s="31" t="b">
        <f t="shared" si="57"/>
        <v>0</v>
      </c>
    </row>
    <row r="1830" spans="1:31" ht="50.15" customHeight="1" x14ac:dyDescent="0.35">
      <c r="A1830" s="101">
        <v>1825</v>
      </c>
      <c r="B1830" s="53"/>
      <c r="C1830" s="41"/>
      <c r="D1830" s="54"/>
      <c r="E1830" s="53"/>
      <c r="F1830" s="41"/>
      <c r="G1830" s="41"/>
      <c r="H1830" s="53"/>
      <c r="I1830" s="55"/>
      <c r="J1830" s="41"/>
      <c r="K1830" s="41"/>
      <c r="L1830" s="56"/>
      <c r="M1830" s="41"/>
      <c r="N1830" s="41"/>
      <c r="O1830" s="41"/>
      <c r="P1830" s="41"/>
      <c r="Q1830" s="53"/>
      <c r="R1830" s="41"/>
      <c r="S1830" s="41"/>
      <c r="T1830" s="57"/>
      <c r="U1830" s="41"/>
      <c r="V1830" s="41"/>
      <c r="W1830" s="56"/>
      <c r="X1830" s="41"/>
      <c r="Y1830" s="58"/>
      <c r="Z1830" s="41"/>
      <c r="AA1830" s="41"/>
      <c r="AB1830" s="171" t="str" cm="1">
        <f t="array" ref="AB1830">IFERROR(IF(COUNTA('Detailed Inventory'!$B1830:$AA1830)=0,"",IF(AND($B1830="",$C1830=""),"Error: Missing Response in Column B or C",IF(OR($E1830="",$Q1830=""),"Error: Missing Response in Column E or Q",INDEX(SL_Class[Entire SL Classification],MATCH(SUMIFS(SL_Class[Unique ID],SL_Class[UpSys SL Material],I1830,SL_Class[UpSys Ever Previously Lead],H1830,SL_Class[DownCus SL Material],T1830),SL_Class[Unique ID],0),0)))),"Error: Invalid Column H, I, or T. Check spelling &amp; valid options (see dropdown)")</f>
        <v/>
      </c>
      <c r="AC1830" s="32"/>
      <c r="AD1830" s="31" t="b">
        <f t="shared" si="56"/>
        <v>0</v>
      </c>
      <c r="AE1830" s="31" t="b">
        <f t="shared" si="57"/>
        <v>0</v>
      </c>
    </row>
    <row r="1831" spans="1:31" ht="50.15" customHeight="1" x14ac:dyDescent="0.35">
      <c r="A1831" s="100">
        <v>1826</v>
      </c>
      <c r="B1831" s="53"/>
      <c r="C1831" s="41"/>
      <c r="D1831" s="54"/>
      <c r="E1831" s="53"/>
      <c r="F1831" s="41"/>
      <c r="G1831" s="41"/>
      <c r="H1831" s="53"/>
      <c r="I1831" s="55"/>
      <c r="J1831" s="41"/>
      <c r="K1831" s="41"/>
      <c r="L1831" s="56"/>
      <c r="M1831" s="41"/>
      <c r="N1831" s="41"/>
      <c r="O1831" s="41"/>
      <c r="P1831" s="41"/>
      <c r="Q1831" s="53"/>
      <c r="R1831" s="41"/>
      <c r="S1831" s="41"/>
      <c r="T1831" s="57"/>
      <c r="U1831" s="41"/>
      <c r="V1831" s="41"/>
      <c r="W1831" s="56"/>
      <c r="X1831" s="41"/>
      <c r="Y1831" s="58"/>
      <c r="Z1831" s="41"/>
      <c r="AA1831" s="41"/>
      <c r="AB1831" s="171" t="str" cm="1">
        <f t="array" ref="AB1831">IFERROR(IF(COUNTA('Detailed Inventory'!$B1831:$AA1831)=0,"",IF(AND($B1831="",$C1831=""),"Error: Missing Response in Column B or C",IF(OR($E1831="",$Q1831=""),"Error: Missing Response in Column E or Q",INDEX(SL_Class[Entire SL Classification],MATCH(SUMIFS(SL_Class[Unique ID],SL_Class[UpSys SL Material],I1831,SL_Class[UpSys Ever Previously Lead],H1831,SL_Class[DownCus SL Material],T1831),SL_Class[Unique ID],0),0)))),"Error: Invalid Column H, I, or T. Check spelling &amp; valid options (see dropdown)")</f>
        <v/>
      </c>
      <c r="AC1831" s="32"/>
      <c r="AD1831" s="31" t="b">
        <f t="shared" si="56"/>
        <v>0</v>
      </c>
      <c r="AE1831" s="31" t="b">
        <f t="shared" si="57"/>
        <v>0</v>
      </c>
    </row>
    <row r="1832" spans="1:31" ht="50.15" customHeight="1" x14ac:dyDescent="0.35">
      <c r="A1832" s="101">
        <v>1827</v>
      </c>
      <c r="B1832" s="53"/>
      <c r="C1832" s="41"/>
      <c r="D1832" s="54"/>
      <c r="E1832" s="53"/>
      <c r="F1832" s="41"/>
      <c r="G1832" s="41"/>
      <c r="H1832" s="53"/>
      <c r="I1832" s="55"/>
      <c r="J1832" s="41"/>
      <c r="K1832" s="41"/>
      <c r="L1832" s="56"/>
      <c r="M1832" s="41"/>
      <c r="N1832" s="41"/>
      <c r="O1832" s="41"/>
      <c r="P1832" s="41"/>
      <c r="Q1832" s="53"/>
      <c r="R1832" s="41"/>
      <c r="S1832" s="41"/>
      <c r="T1832" s="57"/>
      <c r="U1832" s="41"/>
      <c r="V1832" s="41"/>
      <c r="W1832" s="56"/>
      <c r="X1832" s="41"/>
      <c r="Y1832" s="58"/>
      <c r="Z1832" s="41"/>
      <c r="AA1832" s="41"/>
      <c r="AB1832" s="171" t="str" cm="1">
        <f t="array" ref="AB1832">IFERROR(IF(COUNTA('Detailed Inventory'!$B1832:$AA1832)=0,"",IF(AND($B1832="",$C1832=""),"Error: Missing Response in Column B or C",IF(OR($E1832="",$Q1832=""),"Error: Missing Response in Column E or Q",INDEX(SL_Class[Entire SL Classification],MATCH(SUMIFS(SL_Class[Unique ID],SL_Class[UpSys SL Material],I1832,SL_Class[UpSys Ever Previously Lead],H1832,SL_Class[DownCus SL Material],T1832),SL_Class[Unique ID],0),0)))),"Error: Invalid Column H, I, or T. Check spelling &amp; valid options (see dropdown)")</f>
        <v/>
      </c>
      <c r="AC1832" s="32"/>
      <c r="AD1832" s="31" t="b">
        <f t="shared" si="56"/>
        <v>0</v>
      </c>
      <c r="AE1832" s="31" t="b">
        <f t="shared" si="57"/>
        <v>0</v>
      </c>
    </row>
    <row r="1833" spans="1:31" ht="50.15" customHeight="1" x14ac:dyDescent="0.35">
      <c r="A1833" s="100">
        <v>1828</v>
      </c>
      <c r="B1833" s="53"/>
      <c r="C1833" s="41"/>
      <c r="D1833" s="54"/>
      <c r="E1833" s="53"/>
      <c r="F1833" s="41"/>
      <c r="G1833" s="41"/>
      <c r="H1833" s="53"/>
      <c r="I1833" s="55"/>
      <c r="J1833" s="41"/>
      <c r="K1833" s="41"/>
      <c r="L1833" s="56"/>
      <c r="M1833" s="41"/>
      <c r="N1833" s="41"/>
      <c r="O1833" s="41"/>
      <c r="P1833" s="41"/>
      <c r="Q1833" s="53"/>
      <c r="R1833" s="41"/>
      <c r="S1833" s="41"/>
      <c r="T1833" s="57"/>
      <c r="U1833" s="41"/>
      <c r="V1833" s="41"/>
      <c r="W1833" s="56"/>
      <c r="X1833" s="41"/>
      <c r="Y1833" s="58"/>
      <c r="Z1833" s="41"/>
      <c r="AA1833" s="41"/>
      <c r="AB1833" s="171" t="str" cm="1">
        <f t="array" ref="AB1833">IFERROR(IF(COUNTA('Detailed Inventory'!$B1833:$AA1833)=0,"",IF(AND($B1833="",$C1833=""),"Error: Missing Response in Column B or C",IF(OR($E1833="",$Q1833=""),"Error: Missing Response in Column E or Q",INDEX(SL_Class[Entire SL Classification],MATCH(SUMIFS(SL_Class[Unique ID],SL_Class[UpSys SL Material],I1833,SL_Class[UpSys Ever Previously Lead],H1833,SL_Class[DownCus SL Material],T1833),SL_Class[Unique ID],0),0)))),"Error: Invalid Column H, I, or T. Check spelling &amp; valid options (see dropdown)")</f>
        <v/>
      </c>
      <c r="AC1833" s="32"/>
      <c r="AD1833" s="31" t="b">
        <f t="shared" si="56"/>
        <v>0</v>
      </c>
      <c r="AE1833" s="31" t="b">
        <f t="shared" si="57"/>
        <v>0</v>
      </c>
    </row>
    <row r="1834" spans="1:31" ht="50.15" customHeight="1" x14ac:dyDescent="0.35">
      <c r="A1834" s="101">
        <v>1829</v>
      </c>
      <c r="B1834" s="53"/>
      <c r="C1834" s="41"/>
      <c r="D1834" s="54"/>
      <c r="E1834" s="53"/>
      <c r="F1834" s="41"/>
      <c r="G1834" s="41"/>
      <c r="H1834" s="53"/>
      <c r="I1834" s="55"/>
      <c r="J1834" s="41"/>
      <c r="K1834" s="41"/>
      <c r="L1834" s="56"/>
      <c r="M1834" s="41"/>
      <c r="N1834" s="41"/>
      <c r="O1834" s="41"/>
      <c r="P1834" s="41"/>
      <c r="Q1834" s="53"/>
      <c r="R1834" s="41"/>
      <c r="S1834" s="41"/>
      <c r="T1834" s="57"/>
      <c r="U1834" s="41"/>
      <c r="V1834" s="41"/>
      <c r="W1834" s="56"/>
      <c r="X1834" s="41"/>
      <c r="Y1834" s="58"/>
      <c r="Z1834" s="41"/>
      <c r="AA1834" s="41"/>
      <c r="AB1834" s="171" t="str" cm="1">
        <f t="array" ref="AB1834">IFERROR(IF(COUNTA('Detailed Inventory'!$B1834:$AA1834)=0,"",IF(AND($B1834="",$C1834=""),"Error: Missing Response in Column B or C",IF(OR($E1834="",$Q1834=""),"Error: Missing Response in Column E or Q",INDEX(SL_Class[Entire SL Classification],MATCH(SUMIFS(SL_Class[Unique ID],SL_Class[UpSys SL Material],I1834,SL_Class[UpSys Ever Previously Lead],H1834,SL_Class[DownCus SL Material],T1834),SL_Class[Unique ID],0),0)))),"Error: Invalid Column H, I, or T. Check spelling &amp; valid options (see dropdown)")</f>
        <v/>
      </c>
      <c r="AC1834" s="32"/>
      <c r="AD1834" s="31" t="b">
        <f t="shared" si="56"/>
        <v>0</v>
      </c>
      <c r="AE1834" s="31" t="b">
        <f t="shared" si="57"/>
        <v>0</v>
      </c>
    </row>
    <row r="1835" spans="1:31" ht="50.15" customHeight="1" x14ac:dyDescent="0.35">
      <c r="A1835" s="100">
        <v>1830</v>
      </c>
      <c r="B1835" s="53"/>
      <c r="C1835" s="41"/>
      <c r="D1835" s="54"/>
      <c r="E1835" s="53"/>
      <c r="F1835" s="41"/>
      <c r="G1835" s="41"/>
      <c r="H1835" s="53"/>
      <c r="I1835" s="55"/>
      <c r="J1835" s="41"/>
      <c r="K1835" s="41"/>
      <c r="L1835" s="56"/>
      <c r="M1835" s="41"/>
      <c r="N1835" s="41"/>
      <c r="O1835" s="41"/>
      <c r="P1835" s="41"/>
      <c r="Q1835" s="53"/>
      <c r="R1835" s="41"/>
      <c r="S1835" s="41"/>
      <c r="T1835" s="57"/>
      <c r="U1835" s="41"/>
      <c r="V1835" s="41"/>
      <c r="W1835" s="56"/>
      <c r="X1835" s="41"/>
      <c r="Y1835" s="58"/>
      <c r="Z1835" s="41"/>
      <c r="AA1835" s="41"/>
      <c r="AB1835" s="171" t="str" cm="1">
        <f t="array" ref="AB1835">IFERROR(IF(COUNTA('Detailed Inventory'!$B1835:$AA1835)=0,"",IF(AND($B1835="",$C1835=""),"Error: Missing Response in Column B or C",IF(OR($E1835="",$Q1835=""),"Error: Missing Response in Column E or Q",INDEX(SL_Class[Entire SL Classification],MATCH(SUMIFS(SL_Class[Unique ID],SL_Class[UpSys SL Material],I1835,SL_Class[UpSys Ever Previously Lead],H1835,SL_Class[DownCus SL Material],T1835),SL_Class[Unique ID],0),0)))),"Error: Invalid Column H, I, or T. Check spelling &amp; valid options (see dropdown)")</f>
        <v/>
      </c>
      <c r="AC1835" s="32"/>
      <c r="AD1835" s="31" t="b">
        <f t="shared" si="56"/>
        <v>0</v>
      </c>
      <c r="AE1835" s="31" t="b">
        <f t="shared" si="57"/>
        <v>0</v>
      </c>
    </row>
    <row r="1836" spans="1:31" ht="50.15" customHeight="1" x14ac:dyDescent="0.35">
      <c r="A1836" s="101">
        <v>1831</v>
      </c>
      <c r="B1836" s="53"/>
      <c r="C1836" s="41"/>
      <c r="D1836" s="54"/>
      <c r="E1836" s="53"/>
      <c r="F1836" s="41"/>
      <c r="G1836" s="41"/>
      <c r="H1836" s="53"/>
      <c r="I1836" s="55"/>
      <c r="J1836" s="41"/>
      <c r="K1836" s="41"/>
      <c r="L1836" s="56"/>
      <c r="M1836" s="41"/>
      <c r="N1836" s="41"/>
      <c r="O1836" s="41"/>
      <c r="P1836" s="41"/>
      <c r="Q1836" s="53"/>
      <c r="R1836" s="41"/>
      <c r="S1836" s="41"/>
      <c r="T1836" s="57"/>
      <c r="U1836" s="41"/>
      <c r="V1836" s="41"/>
      <c r="W1836" s="56"/>
      <c r="X1836" s="41"/>
      <c r="Y1836" s="58"/>
      <c r="Z1836" s="41"/>
      <c r="AA1836" s="41"/>
      <c r="AB1836" s="171" t="str" cm="1">
        <f t="array" ref="AB1836">IFERROR(IF(COUNTA('Detailed Inventory'!$B1836:$AA1836)=0,"",IF(AND($B1836="",$C1836=""),"Error: Missing Response in Column B or C",IF(OR($E1836="",$Q1836=""),"Error: Missing Response in Column E or Q",INDEX(SL_Class[Entire SL Classification],MATCH(SUMIFS(SL_Class[Unique ID],SL_Class[UpSys SL Material],I1836,SL_Class[UpSys Ever Previously Lead],H1836,SL_Class[DownCus SL Material],T1836),SL_Class[Unique ID],0),0)))),"Error: Invalid Column H, I, or T. Check spelling &amp; valid options (see dropdown)")</f>
        <v/>
      </c>
      <c r="AC1836" s="32"/>
      <c r="AD1836" s="31" t="b">
        <f t="shared" si="56"/>
        <v>0</v>
      </c>
      <c r="AE1836" s="31" t="b">
        <f t="shared" si="57"/>
        <v>0</v>
      </c>
    </row>
    <row r="1837" spans="1:31" ht="50.15" customHeight="1" x14ac:dyDescent="0.35">
      <c r="A1837" s="100">
        <v>1832</v>
      </c>
      <c r="B1837" s="53"/>
      <c r="C1837" s="41"/>
      <c r="D1837" s="54"/>
      <c r="E1837" s="53"/>
      <c r="F1837" s="41"/>
      <c r="G1837" s="41"/>
      <c r="H1837" s="53"/>
      <c r="I1837" s="55"/>
      <c r="J1837" s="41"/>
      <c r="K1837" s="41"/>
      <c r="L1837" s="56"/>
      <c r="M1837" s="41"/>
      <c r="N1837" s="41"/>
      <c r="O1837" s="41"/>
      <c r="P1837" s="41"/>
      <c r="Q1837" s="53"/>
      <c r="R1837" s="41"/>
      <c r="S1837" s="41"/>
      <c r="T1837" s="57"/>
      <c r="U1837" s="41"/>
      <c r="V1837" s="41"/>
      <c r="W1837" s="56"/>
      <c r="X1837" s="41"/>
      <c r="Y1837" s="58"/>
      <c r="Z1837" s="41"/>
      <c r="AA1837" s="41"/>
      <c r="AB1837" s="171" t="str" cm="1">
        <f t="array" ref="AB1837">IFERROR(IF(COUNTA('Detailed Inventory'!$B1837:$AA1837)=0,"",IF(AND($B1837="",$C1837=""),"Error: Missing Response in Column B or C",IF(OR($E1837="",$Q1837=""),"Error: Missing Response in Column E or Q",INDEX(SL_Class[Entire SL Classification],MATCH(SUMIFS(SL_Class[Unique ID],SL_Class[UpSys SL Material],I1837,SL_Class[UpSys Ever Previously Lead],H1837,SL_Class[DownCus SL Material],T1837),SL_Class[Unique ID],0),0)))),"Error: Invalid Column H, I, or T. Check spelling &amp; valid options (see dropdown)")</f>
        <v/>
      </c>
      <c r="AC1837" s="32"/>
      <c r="AD1837" s="31" t="b">
        <f t="shared" si="56"/>
        <v>0</v>
      </c>
      <c r="AE1837" s="31" t="b">
        <f t="shared" si="57"/>
        <v>0</v>
      </c>
    </row>
    <row r="1838" spans="1:31" ht="50.15" customHeight="1" x14ac:dyDescent="0.35">
      <c r="A1838" s="101">
        <v>1833</v>
      </c>
      <c r="B1838" s="53"/>
      <c r="C1838" s="41"/>
      <c r="D1838" s="54"/>
      <c r="E1838" s="53"/>
      <c r="F1838" s="41"/>
      <c r="G1838" s="41"/>
      <c r="H1838" s="53"/>
      <c r="I1838" s="55"/>
      <c r="J1838" s="41"/>
      <c r="K1838" s="41"/>
      <c r="L1838" s="56"/>
      <c r="M1838" s="41"/>
      <c r="N1838" s="41"/>
      <c r="O1838" s="41"/>
      <c r="P1838" s="41"/>
      <c r="Q1838" s="53"/>
      <c r="R1838" s="41"/>
      <c r="S1838" s="41"/>
      <c r="T1838" s="57"/>
      <c r="U1838" s="41"/>
      <c r="V1838" s="41"/>
      <c r="W1838" s="56"/>
      <c r="X1838" s="41"/>
      <c r="Y1838" s="58"/>
      <c r="Z1838" s="41"/>
      <c r="AA1838" s="41"/>
      <c r="AB1838" s="171" t="str" cm="1">
        <f t="array" ref="AB1838">IFERROR(IF(COUNTA('Detailed Inventory'!$B1838:$AA1838)=0,"",IF(AND($B1838="",$C1838=""),"Error: Missing Response in Column B or C",IF(OR($E1838="",$Q1838=""),"Error: Missing Response in Column E or Q",INDEX(SL_Class[Entire SL Classification],MATCH(SUMIFS(SL_Class[Unique ID],SL_Class[UpSys SL Material],I1838,SL_Class[UpSys Ever Previously Lead],H1838,SL_Class[DownCus SL Material],T1838),SL_Class[Unique ID],0),0)))),"Error: Invalid Column H, I, or T. Check spelling &amp; valid options (see dropdown)")</f>
        <v/>
      </c>
      <c r="AC1838" s="32"/>
      <c r="AD1838" s="31" t="b">
        <f t="shared" si="56"/>
        <v>0</v>
      </c>
      <c r="AE1838" s="31" t="b">
        <f t="shared" si="57"/>
        <v>0</v>
      </c>
    </row>
    <row r="1839" spans="1:31" ht="50.15" customHeight="1" x14ac:dyDescent="0.35">
      <c r="A1839" s="100">
        <v>1834</v>
      </c>
      <c r="B1839" s="53"/>
      <c r="C1839" s="41"/>
      <c r="D1839" s="54"/>
      <c r="E1839" s="53"/>
      <c r="F1839" s="41"/>
      <c r="G1839" s="41"/>
      <c r="H1839" s="53"/>
      <c r="I1839" s="55"/>
      <c r="J1839" s="41"/>
      <c r="K1839" s="41"/>
      <c r="L1839" s="56"/>
      <c r="M1839" s="41"/>
      <c r="N1839" s="41"/>
      <c r="O1839" s="41"/>
      <c r="P1839" s="41"/>
      <c r="Q1839" s="53"/>
      <c r="R1839" s="41"/>
      <c r="S1839" s="41"/>
      <c r="T1839" s="57"/>
      <c r="U1839" s="41"/>
      <c r="V1839" s="41"/>
      <c r="W1839" s="56"/>
      <c r="X1839" s="41"/>
      <c r="Y1839" s="58"/>
      <c r="Z1839" s="41"/>
      <c r="AA1839" s="41"/>
      <c r="AB1839" s="171" t="str" cm="1">
        <f t="array" ref="AB1839">IFERROR(IF(COUNTA('Detailed Inventory'!$B1839:$AA1839)=0,"",IF(AND($B1839="",$C1839=""),"Error: Missing Response in Column B or C",IF(OR($E1839="",$Q1839=""),"Error: Missing Response in Column E or Q",INDEX(SL_Class[Entire SL Classification],MATCH(SUMIFS(SL_Class[Unique ID],SL_Class[UpSys SL Material],I1839,SL_Class[UpSys Ever Previously Lead],H1839,SL_Class[DownCus SL Material],T1839),SL_Class[Unique ID],0),0)))),"Error: Invalid Column H, I, or T. Check spelling &amp; valid options (see dropdown)")</f>
        <v/>
      </c>
      <c r="AC1839" s="32"/>
      <c r="AD1839" s="31" t="b">
        <f t="shared" si="56"/>
        <v>0</v>
      </c>
      <c r="AE1839" s="31" t="b">
        <f t="shared" si="57"/>
        <v>0</v>
      </c>
    </row>
    <row r="1840" spans="1:31" ht="50.15" customHeight="1" x14ac:dyDescent="0.35">
      <c r="A1840" s="101">
        <v>1835</v>
      </c>
      <c r="B1840" s="53"/>
      <c r="C1840" s="41"/>
      <c r="D1840" s="54"/>
      <c r="E1840" s="53"/>
      <c r="F1840" s="41"/>
      <c r="G1840" s="41"/>
      <c r="H1840" s="53"/>
      <c r="I1840" s="55"/>
      <c r="J1840" s="41"/>
      <c r="K1840" s="41"/>
      <c r="L1840" s="56"/>
      <c r="M1840" s="41"/>
      <c r="N1840" s="41"/>
      <c r="O1840" s="41"/>
      <c r="P1840" s="41"/>
      <c r="Q1840" s="53"/>
      <c r="R1840" s="41"/>
      <c r="S1840" s="41"/>
      <c r="T1840" s="57"/>
      <c r="U1840" s="41"/>
      <c r="V1840" s="41"/>
      <c r="W1840" s="56"/>
      <c r="X1840" s="41"/>
      <c r="Y1840" s="58"/>
      <c r="Z1840" s="41"/>
      <c r="AA1840" s="41"/>
      <c r="AB1840" s="171" t="str" cm="1">
        <f t="array" ref="AB1840">IFERROR(IF(COUNTA('Detailed Inventory'!$B1840:$AA1840)=0,"",IF(AND($B1840="",$C1840=""),"Error: Missing Response in Column B or C",IF(OR($E1840="",$Q1840=""),"Error: Missing Response in Column E or Q",INDEX(SL_Class[Entire SL Classification],MATCH(SUMIFS(SL_Class[Unique ID],SL_Class[UpSys SL Material],I1840,SL_Class[UpSys Ever Previously Lead],H1840,SL_Class[DownCus SL Material],T1840),SL_Class[Unique ID],0),0)))),"Error: Invalid Column H, I, or T. Check spelling &amp; valid options (see dropdown)")</f>
        <v/>
      </c>
      <c r="AC1840" s="32"/>
      <c r="AD1840" s="31" t="b">
        <f t="shared" si="56"/>
        <v>0</v>
      </c>
      <c r="AE1840" s="31" t="b">
        <f t="shared" si="57"/>
        <v>0</v>
      </c>
    </row>
    <row r="1841" spans="1:31" ht="50.15" customHeight="1" x14ac:dyDescent="0.35">
      <c r="A1841" s="100">
        <v>1836</v>
      </c>
      <c r="B1841" s="53"/>
      <c r="C1841" s="41"/>
      <c r="D1841" s="54"/>
      <c r="E1841" s="53"/>
      <c r="F1841" s="41"/>
      <c r="G1841" s="41"/>
      <c r="H1841" s="53"/>
      <c r="I1841" s="55"/>
      <c r="J1841" s="41"/>
      <c r="K1841" s="41"/>
      <c r="L1841" s="56"/>
      <c r="M1841" s="41"/>
      <c r="N1841" s="41"/>
      <c r="O1841" s="41"/>
      <c r="P1841" s="41"/>
      <c r="Q1841" s="53"/>
      <c r="R1841" s="41"/>
      <c r="S1841" s="41"/>
      <c r="T1841" s="57"/>
      <c r="U1841" s="41"/>
      <c r="V1841" s="41"/>
      <c r="W1841" s="56"/>
      <c r="X1841" s="41"/>
      <c r="Y1841" s="58"/>
      <c r="Z1841" s="41"/>
      <c r="AA1841" s="41"/>
      <c r="AB1841" s="171" t="str" cm="1">
        <f t="array" ref="AB1841">IFERROR(IF(COUNTA('Detailed Inventory'!$B1841:$AA1841)=0,"",IF(AND($B1841="",$C1841=""),"Error: Missing Response in Column B or C",IF(OR($E1841="",$Q1841=""),"Error: Missing Response in Column E or Q",INDEX(SL_Class[Entire SL Classification],MATCH(SUMIFS(SL_Class[Unique ID],SL_Class[UpSys SL Material],I1841,SL_Class[UpSys Ever Previously Lead],H1841,SL_Class[DownCus SL Material],T1841),SL_Class[Unique ID],0),0)))),"Error: Invalid Column H, I, or T. Check spelling &amp; valid options (see dropdown)")</f>
        <v/>
      </c>
      <c r="AC1841" s="32"/>
      <c r="AD1841" s="31" t="b">
        <f t="shared" si="56"/>
        <v>0</v>
      </c>
      <c r="AE1841" s="31" t="b">
        <f t="shared" si="57"/>
        <v>0</v>
      </c>
    </row>
    <row r="1842" spans="1:31" ht="50.15" customHeight="1" x14ac:dyDescent="0.35">
      <c r="A1842" s="101">
        <v>1837</v>
      </c>
      <c r="B1842" s="53"/>
      <c r="C1842" s="41"/>
      <c r="D1842" s="54"/>
      <c r="E1842" s="53"/>
      <c r="F1842" s="41"/>
      <c r="G1842" s="41"/>
      <c r="H1842" s="53"/>
      <c r="I1842" s="55"/>
      <c r="J1842" s="41"/>
      <c r="K1842" s="41"/>
      <c r="L1842" s="56"/>
      <c r="M1842" s="41"/>
      <c r="N1842" s="41"/>
      <c r="O1842" s="41"/>
      <c r="P1842" s="41"/>
      <c r="Q1842" s="53"/>
      <c r="R1842" s="41"/>
      <c r="S1842" s="41"/>
      <c r="T1842" s="57"/>
      <c r="U1842" s="41"/>
      <c r="V1842" s="41"/>
      <c r="W1842" s="56"/>
      <c r="X1842" s="41"/>
      <c r="Y1842" s="58"/>
      <c r="Z1842" s="41"/>
      <c r="AA1842" s="41"/>
      <c r="AB1842" s="171" t="str" cm="1">
        <f t="array" ref="AB1842">IFERROR(IF(COUNTA('Detailed Inventory'!$B1842:$AA1842)=0,"",IF(AND($B1842="",$C1842=""),"Error: Missing Response in Column B or C",IF(OR($E1842="",$Q1842=""),"Error: Missing Response in Column E or Q",INDEX(SL_Class[Entire SL Classification],MATCH(SUMIFS(SL_Class[Unique ID],SL_Class[UpSys SL Material],I1842,SL_Class[UpSys Ever Previously Lead],H1842,SL_Class[DownCus SL Material],T1842),SL_Class[Unique ID],0),0)))),"Error: Invalid Column H, I, or T. Check spelling &amp; valid options (see dropdown)")</f>
        <v/>
      </c>
      <c r="AC1842" s="32"/>
      <c r="AD1842" s="31" t="b">
        <f t="shared" si="56"/>
        <v>0</v>
      </c>
      <c r="AE1842" s="31" t="b">
        <f t="shared" si="57"/>
        <v>0</v>
      </c>
    </row>
    <row r="1843" spans="1:31" ht="50.15" customHeight="1" x14ac:dyDescent="0.35">
      <c r="A1843" s="100">
        <v>1838</v>
      </c>
      <c r="B1843" s="53"/>
      <c r="C1843" s="41"/>
      <c r="D1843" s="54"/>
      <c r="E1843" s="53"/>
      <c r="F1843" s="41"/>
      <c r="G1843" s="41"/>
      <c r="H1843" s="53"/>
      <c r="I1843" s="55"/>
      <c r="J1843" s="41"/>
      <c r="K1843" s="41"/>
      <c r="L1843" s="56"/>
      <c r="M1843" s="41"/>
      <c r="N1843" s="41"/>
      <c r="O1843" s="41"/>
      <c r="P1843" s="41"/>
      <c r="Q1843" s="53"/>
      <c r="R1843" s="41"/>
      <c r="S1843" s="41"/>
      <c r="T1843" s="57"/>
      <c r="U1843" s="41"/>
      <c r="V1843" s="41"/>
      <c r="W1843" s="56"/>
      <c r="X1843" s="41"/>
      <c r="Y1843" s="58"/>
      <c r="Z1843" s="41"/>
      <c r="AA1843" s="41"/>
      <c r="AB1843" s="171" t="str" cm="1">
        <f t="array" ref="AB1843">IFERROR(IF(COUNTA('Detailed Inventory'!$B1843:$AA1843)=0,"",IF(AND($B1843="",$C1843=""),"Error: Missing Response in Column B or C",IF(OR($E1843="",$Q1843=""),"Error: Missing Response in Column E or Q",INDEX(SL_Class[Entire SL Classification],MATCH(SUMIFS(SL_Class[Unique ID],SL_Class[UpSys SL Material],I1843,SL_Class[UpSys Ever Previously Lead],H1843,SL_Class[DownCus SL Material],T1843),SL_Class[Unique ID],0),0)))),"Error: Invalid Column H, I, or T. Check spelling &amp; valid options (see dropdown)")</f>
        <v/>
      </c>
      <c r="AC1843" s="32"/>
      <c r="AD1843" s="31" t="b">
        <f t="shared" si="56"/>
        <v>0</v>
      </c>
      <c r="AE1843" s="31" t="b">
        <f t="shared" si="57"/>
        <v>0</v>
      </c>
    </row>
    <row r="1844" spans="1:31" ht="50.15" customHeight="1" x14ac:dyDescent="0.35">
      <c r="A1844" s="101">
        <v>1839</v>
      </c>
      <c r="B1844" s="53"/>
      <c r="C1844" s="41"/>
      <c r="D1844" s="54"/>
      <c r="E1844" s="53"/>
      <c r="F1844" s="41"/>
      <c r="G1844" s="41"/>
      <c r="H1844" s="53"/>
      <c r="I1844" s="55"/>
      <c r="J1844" s="41"/>
      <c r="K1844" s="41"/>
      <c r="L1844" s="56"/>
      <c r="M1844" s="41"/>
      <c r="N1844" s="41"/>
      <c r="O1844" s="41"/>
      <c r="P1844" s="41"/>
      <c r="Q1844" s="53"/>
      <c r="R1844" s="41"/>
      <c r="S1844" s="41"/>
      <c r="T1844" s="57"/>
      <c r="U1844" s="41"/>
      <c r="V1844" s="41"/>
      <c r="W1844" s="56"/>
      <c r="X1844" s="41"/>
      <c r="Y1844" s="58"/>
      <c r="Z1844" s="41"/>
      <c r="AA1844" s="41"/>
      <c r="AB1844" s="171" t="str" cm="1">
        <f t="array" ref="AB1844">IFERROR(IF(COUNTA('Detailed Inventory'!$B1844:$AA1844)=0,"",IF(AND($B1844="",$C1844=""),"Error: Missing Response in Column B or C",IF(OR($E1844="",$Q1844=""),"Error: Missing Response in Column E or Q",INDEX(SL_Class[Entire SL Classification],MATCH(SUMIFS(SL_Class[Unique ID],SL_Class[UpSys SL Material],I1844,SL_Class[UpSys Ever Previously Lead],H1844,SL_Class[DownCus SL Material],T1844),SL_Class[Unique ID],0),0)))),"Error: Invalid Column H, I, or T. Check spelling &amp; valid options (see dropdown)")</f>
        <v/>
      </c>
      <c r="AC1844" s="32"/>
      <c r="AD1844" s="31" t="b">
        <f t="shared" si="56"/>
        <v>0</v>
      </c>
      <c r="AE1844" s="31" t="b">
        <f t="shared" si="57"/>
        <v>0</v>
      </c>
    </row>
    <row r="1845" spans="1:31" ht="50.15" customHeight="1" x14ac:dyDescent="0.35">
      <c r="A1845" s="100">
        <v>1840</v>
      </c>
      <c r="B1845" s="53"/>
      <c r="C1845" s="41"/>
      <c r="D1845" s="54"/>
      <c r="E1845" s="53"/>
      <c r="F1845" s="41"/>
      <c r="G1845" s="41"/>
      <c r="H1845" s="53"/>
      <c r="I1845" s="55"/>
      <c r="J1845" s="41"/>
      <c r="K1845" s="41"/>
      <c r="L1845" s="56"/>
      <c r="M1845" s="41"/>
      <c r="N1845" s="41"/>
      <c r="O1845" s="41"/>
      <c r="P1845" s="41"/>
      <c r="Q1845" s="53"/>
      <c r="R1845" s="41"/>
      <c r="S1845" s="41"/>
      <c r="T1845" s="57"/>
      <c r="U1845" s="41"/>
      <c r="V1845" s="41"/>
      <c r="W1845" s="56"/>
      <c r="X1845" s="41"/>
      <c r="Y1845" s="58"/>
      <c r="Z1845" s="41"/>
      <c r="AA1845" s="41"/>
      <c r="AB1845" s="171" t="str" cm="1">
        <f t="array" ref="AB1845">IFERROR(IF(COUNTA('Detailed Inventory'!$B1845:$AA1845)=0,"",IF(AND($B1845="",$C1845=""),"Error: Missing Response in Column B or C",IF(OR($E1845="",$Q1845=""),"Error: Missing Response in Column E or Q",INDEX(SL_Class[Entire SL Classification],MATCH(SUMIFS(SL_Class[Unique ID],SL_Class[UpSys SL Material],I1845,SL_Class[UpSys Ever Previously Lead],H1845,SL_Class[DownCus SL Material],T1845),SL_Class[Unique ID],0),0)))),"Error: Invalid Column H, I, or T. Check spelling &amp; valid options (see dropdown)")</f>
        <v/>
      </c>
      <c r="AC1845" s="32"/>
      <c r="AD1845" s="31" t="b">
        <f t="shared" si="56"/>
        <v>0</v>
      </c>
      <c r="AE1845" s="31" t="b">
        <f t="shared" si="57"/>
        <v>0</v>
      </c>
    </row>
    <row r="1846" spans="1:31" ht="50.15" customHeight="1" x14ac:dyDescent="0.35">
      <c r="A1846" s="101">
        <v>1841</v>
      </c>
      <c r="B1846" s="53"/>
      <c r="C1846" s="41"/>
      <c r="D1846" s="54"/>
      <c r="E1846" s="53"/>
      <c r="F1846" s="41"/>
      <c r="G1846" s="41"/>
      <c r="H1846" s="53"/>
      <c r="I1846" s="55"/>
      <c r="J1846" s="41"/>
      <c r="K1846" s="41"/>
      <c r="L1846" s="56"/>
      <c r="M1846" s="41"/>
      <c r="N1846" s="41"/>
      <c r="O1846" s="41"/>
      <c r="P1846" s="41"/>
      <c r="Q1846" s="53"/>
      <c r="R1846" s="41"/>
      <c r="S1846" s="41"/>
      <c r="T1846" s="57"/>
      <c r="U1846" s="41"/>
      <c r="V1846" s="41"/>
      <c r="W1846" s="56"/>
      <c r="X1846" s="41"/>
      <c r="Y1846" s="58"/>
      <c r="Z1846" s="41"/>
      <c r="AA1846" s="41"/>
      <c r="AB1846" s="171" t="str" cm="1">
        <f t="array" ref="AB1846">IFERROR(IF(COUNTA('Detailed Inventory'!$B1846:$AA1846)=0,"",IF(AND($B1846="",$C1846=""),"Error: Missing Response in Column B or C",IF(OR($E1846="",$Q1846=""),"Error: Missing Response in Column E or Q",INDEX(SL_Class[Entire SL Classification],MATCH(SUMIFS(SL_Class[Unique ID],SL_Class[UpSys SL Material],I1846,SL_Class[UpSys Ever Previously Lead],H1846,SL_Class[DownCus SL Material],T1846),SL_Class[Unique ID],0),0)))),"Error: Invalid Column H, I, or T. Check spelling &amp; valid options (see dropdown)")</f>
        <v/>
      </c>
      <c r="AC1846" s="32"/>
      <c r="AD1846" s="31" t="b">
        <f t="shared" si="56"/>
        <v>0</v>
      </c>
      <c r="AE1846" s="31" t="b">
        <f t="shared" si="57"/>
        <v>0</v>
      </c>
    </row>
    <row r="1847" spans="1:31" ht="50.15" customHeight="1" x14ac:dyDescent="0.35">
      <c r="A1847" s="100">
        <v>1842</v>
      </c>
      <c r="B1847" s="53"/>
      <c r="C1847" s="41"/>
      <c r="D1847" s="54"/>
      <c r="E1847" s="53"/>
      <c r="F1847" s="41"/>
      <c r="G1847" s="41"/>
      <c r="H1847" s="53"/>
      <c r="I1847" s="55"/>
      <c r="J1847" s="41"/>
      <c r="K1847" s="41"/>
      <c r="L1847" s="56"/>
      <c r="M1847" s="41"/>
      <c r="N1847" s="41"/>
      <c r="O1847" s="41"/>
      <c r="P1847" s="41"/>
      <c r="Q1847" s="53"/>
      <c r="R1847" s="41"/>
      <c r="S1847" s="41"/>
      <c r="T1847" s="57"/>
      <c r="U1847" s="41"/>
      <c r="V1847" s="41"/>
      <c r="W1847" s="56"/>
      <c r="X1847" s="41"/>
      <c r="Y1847" s="58"/>
      <c r="Z1847" s="41"/>
      <c r="AA1847" s="41"/>
      <c r="AB1847" s="171" t="str" cm="1">
        <f t="array" ref="AB1847">IFERROR(IF(COUNTA('Detailed Inventory'!$B1847:$AA1847)=0,"",IF(AND($B1847="",$C1847=""),"Error: Missing Response in Column B or C",IF(OR($E1847="",$Q1847=""),"Error: Missing Response in Column E or Q",INDEX(SL_Class[Entire SL Classification],MATCH(SUMIFS(SL_Class[Unique ID],SL_Class[UpSys SL Material],I1847,SL_Class[UpSys Ever Previously Lead],H1847,SL_Class[DownCus SL Material],T1847),SL_Class[Unique ID],0),0)))),"Error: Invalid Column H, I, or T. Check spelling &amp; valid options (see dropdown)")</f>
        <v/>
      </c>
      <c r="AC1847" s="32"/>
      <c r="AD1847" s="31" t="b">
        <f t="shared" si="56"/>
        <v>0</v>
      </c>
      <c r="AE1847" s="31" t="b">
        <f t="shared" si="57"/>
        <v>0</v>
      </c>
    </row>
    <row r="1848" spans="1:31" ht="50.15" customHeight="1" x14ac:dyDescent="0.35">
      <c r="A1848" s="101">
        <v>1843</v>
      </c>
      <c r="B1848" s="53"/>
      <c r="C1848" s="41"/>
      <c r="D1848" s="54"/>
      <c r="E1848" s="53"/>
      <c r="F1848" s="41"/>
      <c r="G1848" s="41"/>
      <c r="H1848" s="53"/>
      <c r="I1848" s="55"/>
      <c r="J1848" s="41"/>
      <c r="K1848" s="41"/>
      <c r="L1848" s="56"/>
      <c r="M1848" s="41"/>
      <c r="N1848" s="41"/>
      <c r="O1848" s="41"/>
      <c r="P1848" s="41"/>
      <c r="Q1848" s="53"/>
      <c r="R1848" s="41"/>
      <c r="S1848" s="41"/>
      <c r="T1848" s="57"/>
      <c r="U1848" s="41"/>
      <c r="V1848" s="41"/>
      <c r="W1848" s="56"/>
      <c r="X1848" s="41"/>
      <c r="Y1848" s="58"/>
      <c r="Z1848" s="41"/>
      <c r="AA1848" s="41"/>
      <c r="AB1848" s="171" t="str" cm="1">
        <f t="array" ref="AB1848">IFERROR(IF(COUNTA('Detailed Inventory'!$B1848:$AA1848)=0,"",IF(AND($B1848="",$C1848=""),"Error: Missing Response in Column B or C",IF(OR($E1848="",$Q1848=""),"Error: Missing Response in Column E or Q",INDEX(SL_Class[Entire SL Classification],MATCH(SUMIFS(SL_Class[Unique ID],SL_Class[UpSys SL Material],I1848,SL_Class[UpSys Ever Previously Lead],H1848,SL_Class[DownCus SL Material],T1848),SL_Class[Unique ID],0),0)))),"Error: Invalid Column H, I, or T. Check spelling &amp; valid options (see dropdown)")</f>
        <v/>
      </c>
      <c r="AC1848" s="32"/>
      <c r="AD1848" s="31" t="b">
        <f t="shared" si="56"/>
        <v>0</v>
      </c>
      <c r="AE1848" s="31" t="b">
        <f t="shared" si="57"/>
        <v>0</v>
      </c>
    </row>
    <row r="1849" spans="1:31" ht="50.15" customHeight="1" x14ac:dyDescent="0.35">
      <c r="A1849" s="100">
        <v>1844</v>
      </c>
      <c r="B1849" s="53"/>
      <c r="C1849" s="41"/>
      <c r="D1849" s="54"/>
      <c r="E1849" s="53"/>
      <c r="F1849" s="41"/>
      <c r="G1849" s="41"/>
      <c r="H1849" s="53"/>
      <c r="I1849" s="55"/>
      <c r="J1849" s="41"/>
      <c r="K1849" s="41"/>
      <c r="L1849" s="56"/>
      <c r="M1849" s="41"/>
      <c r="N1849" s="41"/>
      <c r="O1849" s="41"/>
      <c r="P1849" s="41"/>
      <c r="Q1849" s="53"/>
      <c r="R1849" s="41"/>
      <c r="S1849" s="41"/>
      <c r="T1849" s="57"/>
      <c r="U1849" s="41"/>
      <c r="V1849" s="41"/>
      <c r="W1849" s="56"/>
      <c r="X1849" s="41"/>
      <c r="Y1849" s="58"/>
      <c r="Z1849" s="41"/>
      <c r="AA1849" s="41"/>
      <c r="AB1849" s="171" t="str" cm="1">
        <f t="array" ref="AB1849">IFERROR(IF(COUNTA('Detailed Inventory'!$B1849:$AA1849)=0,"",IF(AND($B1849="",$C1849=""),"Error: Missing Response in Column B or C",IF(OR($E1849="",$Q1849=""),"Error: Missing Response in Column E or Q",INDEX(SL_Class[Entire SL Classification],MATCH(SUMIFS(SL_Class[Unique ID],SL_Class[UpSys SL Material],I1849,SL_Class[UpSys Ever Previously Lead],H1849,SL_Class[DownCus SL Material],T1849),SL_Class[Unique ID],0),0)))),"Error: Invalid Column H, I, or T. Check spelling &amp; valid options (see dropdown)")</f>
        <v/>
      </c>
      <c r="AC1849" s="32"/>
      <c r="AD1849" s="31" t="b">
        <f t="shared" si="56"/>
        <v>0</v>
      </c>
      <c r="AE1849" s="31" t="b">
        <f t="shared" si="57"/>
        <v>0</v>
      </c>
    </row>
    <row r="1850" spans="1:31" ht="50.15" customHeight="1" x14ac:dyDescent="0.35">
      <c r="A1850" s="101">
        <v>1845</v>
      </c>
      <c r="B1850" s="53"/>
      <c r="C1850" s="41"/>
      <c r="D1850" s="54"/>
      <c r="E1850" s="53"/>
      <c r="F1850" s="41"/>
      <c r="G1850" s="41"/>
      <c r="H1850" s="53"/>
      <c r="I1850" s="55"/>
      <c r="J1850" s="41"/>
      <c r="K1850" s="41"/>
      <c r="L1850" s="56"/>
      <c r="M1850" s="41"/>
      <c r="N1850" s="41"/>
      <c r="O1850" s="41"/>
      <c r="P1850" s="41"/>
      <c r="Q1850" s="53"/>
      <c r="R1850" s="41"/>
      <c r="S1850" s="41"/>
      <c r="T1850" s="57"/>
      <c r="U1850" s="41"/>
      <c r="V1850" s="41"/>
      <c r="W1850" s="56"/>
      <c r="X1850" s="41"/>
      <c r="Y1850" s="58"/>
      <c r="Z1850" s="41"/>
      <c r="AA1850" s="41"/>
      <c r="AB1850" s="171" t="str" cm="1">
        <f t="array" ref="AB1850">IFERROR(IF(COUNTA('Detailed Inventory'!$B1850:$AA1850)=0,"",IF(AND($B1850="",$C1850=""),"Error: Missing Response in Column B or C",IF(OR($E1850="",$Q1850=""),"Error: Missing Response in Column E or Q",INDEX(SL_Class[Entire SL Classification],MATCH(SUMIFS(SL_Class[Unique ID],SL_Class[UpSys SL Material],I1850,SL_Class[UpSys Ever Previously Lead],H1850,SL_Class[DownCus SL Material],T1850),SL_Class[Unique ID],0),0)))),"Error: Invalid Column H, I, or T. Check spelling &amp; valid options (see dropdown)")</f>
        <v/>
      </c>
      <c r="AC1850" s="32"/>
      <c r="AD1850" s="31" t="b">
        <f t="shared" si="56"/>
        <v>0</v>
      </c>
      <c r="AE1850" s="31" t="b">
        <f t="shared" si="57"/>
        <v>0</v>
      </c>
    </row>
    <row r="1851" spans="1:31" ht="50.15" customHeight="1" x14ac:dyDescent="0.35">
      <c r="A1851" s="100">
        <v>1846</v>
      </c>
      <c r="B1851" s="53"/>
      <c r="C1851" s="41"/>
      <c r="D1851" s="54"/>
      <c r="E1851" s="53"/>
      <c r="F1851" s="41"/>
      <c r="G1851" s="41"/>
      <c r="H1851" s="53"/>
      <c r="I1851" s="55"/>
      <c r="J1851" s="41"/>
      <c r="K1851" s="41"/>
      <c r="L1851" s="56"/>
      <c r="M1851" s="41"/>
      <c r="N1851" s="41"/>
      <c r="O1851" s="41"/>
      <c r="P1851" s="41"/>
      <c r="Q1851" s="53"/>
      <c r="R1851" s="41"/>
      <c r="S1851" s="41"/>
      <c r="T1851" s="57"/>
      <c r="U1851" s="41"/>
      <c r="V1851" s="41"/>
      <c r="W1851" s="56"/>
      <c r="X1851" s="41"/>
      <c r="Y1851" s="58"/>
      <c r="Z1851" s="41"/>
      <c r="AA1851" s="41"/>
      <c r="AB1851" s="171" t="str" cm="1">
        <f t="array" ref="AB1851">IFERROR(IF(COUNTA('Detailed Inventory'!$B1851:$AA1851)=0,"",IF(AND($B1851="",$C1851=""),"Error: Missing Response in Column B or C",IF(OR($E1851="",$Q1851=""),"Error: Missing Response in Column E or Q",INDEX(SL_Class[Entire SL Classification],MATCH(SUMIFS(SL_Class[Unique ID],SL_Class[UpSys SL Material],I1851,SL_Class[UpSys Ever Previously Lead],H1851,SL_Class[DownCus SL Material],T1851),SL_Class[Unique ID],0),0)))),"Error: Invalid Column H, I, or T. Check spelling &amp; valid options (see dropdown)")</f>
        <v/>
      </c>
      <c r="AC1851" s="32"/>
      <c r="AD1851" s="31" t="b">
        <f t="shared" si="56"/>
        <v>0</v>
      </c>
      <c r="AE1851" s="31" t="b">
        <f t="shared" si="57"/>
        <v>0</v>
      </c>
    </row>
    <row r="1852" spans="1:31" ht="50.15" customHeight="1" x14ac:dyDescent="0.35">
      <c r="A1852" s="101">
        <v>1847</v>
      </c>
      <c r="B1852" s="53"/>
      <c r="C1852" s="41"/>
      <c r="D1852" s="54"/>
      <c r="E1852" s="53"/>
      <c r="F1852" s="41"/>
      <c r="G1852" s="41"/>
      <c r="H1852" s="53"/>
      <c r="I1852" s="55"/>
      <c r="J1852" s="41"/>
      <c r="K1852" s="41"/>
      <c r="L1852" s="56"/>
      <c r="M1852" s="41"/>
      <c r="N1852" s="41"/>
      <c r="O1852" s="41"/>
      <c r="P1852" s="41"/>
      <c r="Q1852" s="53"/>
      <c r="R1852" s="41"/>
      <c r="S1852" s="41"/>
      <c r="T1852" s="57"/>
      <c r="U1852" s="41"/>
      <c r="V1852" s="41"/>
      <c r="W1852" s="56"/>
      <c r="X1852" s="41"/>
      <c r="Y1852" s="58"/>
      <c r="Z1852" s="41"/>
      <c r="AA1852" s="41"/>
      <c r="AB1852" s="171" t="str" cm="1">
        <f t="array" ref="AB1852">IFERROR(IF(COUNTA('Detailed Inventory'!$B1852:$AA1852)=0,"",IF(AND($B1852="",$C1852=""),"Error: Missing Response in Column B or C",IF(OR($E1852="",$Q1852=""),"Error: Missing Response in Column E or Q",INDEX(SL_Class[Entire SL Classification],MATCH(SUMIFS(SL_Class[Unique ID],SL_Class[UpSys SL Material],I1852,SL_Class[UpSys Ever Previously Lead],H1852,SL_Class[DownCus SL Material],T1852),SL_Class[Unique ID],0),0)))),"Error: Invalid Column H, I, or T. Check spelling &amp; valid options (see dropdown)")</f>
        <v/>
      </c>
      <c r="AC1852" s="32"/>
      <c r="AD1852" s="31" t="b">
        <f t="shared" si="56"/>
        <v>0</v>
      </c>
      <c r="AE1852" s="31" t="b">
        <f t="shared" si="57"/>
        <v>0</v>
      </c>
    </row>
    <row r="1853" spans="1:31" ht="50.15" customHeight="1" x14ac:dyDescent="0.35">
      <c r="A1853" s="100">
        <v>1848</v>
      </c>
      <c r="B1853" s="53"/>
      <c r="C1853" s="41"/>
      <c r="D1853" s="54"/>
      <c r="E1853" s="53"/>
      <c r="F1853" s="41"/>
      <c r="G1853" s="41"/>
      <c r="H1853" s="53"/>
      <c r="I1853" s="55"/>
      <c r="J1853" s="41"/>
      <c r="K1853" s="41"/>
      <c r="L1853" s="56"/>
      <c r="M1853" s="41"/>
      <c r="N1853" s="41"/>
      <c r="O1853" s="41"/>
      <c r="P1853" s="41"/>
      <c r="Q1853" s="53"/>
      <c r="R1853" s="41"/>
      <c r="S1853" s="41"/>
      <c r="T1853" s="57"/>
      <c r="U1853" s="41"/>
      <c r="V1853" s="41"/>
      <c r="W1853" s="56"/>
      <c r="X1853" s="41"/>
      <c r="Y1853" s="58"/>
      <c r="Z1853" s="41"/>
      <c r="AA1853" s="41"/>
      <c r="AB1853" s="171" t="str" cm="1">
        <f t="array" ref="AB1853">IFERROR(IF(COUNTA('Detailed Inventory'!$B1853:$AA1853)=0,"",IF(AND($B1853="",$C1853=""),"Error: Missing Response in Column B or C",IF(OR($E1853="",$Q1853=""),"Error: Missing Response in Column E or Q",INDEX(SL_Class[Entire SL Classification],MATCH(SUMIFS(SL_Class[Unique ID],SL_Class[UpSys SL Material],I1853,SL_Class[UpSys Ever Previously Lead],H1853,SL_Class[DownCus SL Material],T1853),SL_Class[Unique ID],0),0)))),"Error: Invalid Column H, I, or T. Check spelling &amp; valid options (see dropdown)")</f>
        <v/>
      </c>
      <c r="AC1853" s="32"/>
      <c r="AD1853" s="31" t="b">
        <f t="shared" si="56"/>
        <v>0</v>
      </c>
      <c r="AE1853" s="31" t="b">
        <f t="shared" si="57"/>
        <v>0</v>
      </c>
    </row>
    <row r="1854" spans="1:31" ht="50.15" customHeight="1" x14ac:dyDescent="0.35">
      <c r="A1854" s="101">
        <v>1849</v>
      </c>
      <c r="B1854" s="53"/>
      <c r="C1854" s="41"/>
      <c r="D1854" s="54"/>
      <c r="E1854" s="53"/>
      <c r="F1854" s="41"/>
      <c r="G1854" s="41"/>
      <c r="H1854" s="53"/>
      <c r="I1854" s="55"/>
      <c r="J1854" s="41"/>
      <c r="K1854" s="41"/>
      <c r="L1854" s="56"/>
      <c r="M1854" s="41"/>
      <c r="N1854" s="41"/>
      <c r="O1854" s="41"/>
      <c r="P1854" s="41"/>
      <c r="Q1854" s="53"/>
      <c r="R1854" s="41"/>
      <c r="S1854" s="41"/>
      <c r="T1854" s="57"/>
      <c r="U1854" s="41"/>
      <c r="V1854" s="41"/>
      <c r="W1854" s="56"/>
      <c r="X1854" s="41"/>
      <c r="Y1854" s="58"/>
      <c r="Z1854" s="41"/>
      <c r="AA1854" s="41"/>
      <c r="AB1854" s="171" t="str" cm="1">
        <f t="array" ref="AB1854">IFERROR(IF(COUNTA('Detailed Inventory'!$B1854:$AA1854)=0,"",IF(AND($B1854="",$C1854=""),"Error: Missing Response in Column B or C",IF(OR($E1854="",$Q1854=""),"Error: Missing Response in Column E or Q",INDEX(SL_Class[Entire SL Classification],MATCH(SUMIFS(SL_Class[Unique ID],SL_Class[UpSys SL Material],I1854,SL_Class[UpSys Ever Previously Lead],H1854,SL_Class[DownCus SL Material],T1854),SL_Class[Unique ID],0),0)))),"Error: Invalid Column H, I, or T. Check spelling &amp; valid options (see dropdown)")</f>
        <v/>
      </c>
      <c r="AC1854" s="32"/>
      <c r="AD1854" s="31" t="b">
        <f t="shared" si="56"/>
        <v>0</v>
      </c>
      <c r="AE1854" s="31" t="b">
        <f t="shared" si="57"/>
        <v>0</v>
      </c>
    </row>
    <row r="1855" spans="1:31" ht="50.15" customHeight="1" x14ac:dyDescent="0.35">
      <c r="A1855" s="100">
        <v>1850</v>
      </c>
      <c r="B1855" s="53"/>
      <c r="C1855" s="41"/>
      <c r="D1855" s="54"/>
      <c r="E1855" s="53"/>
      <c r="F1855" s="41"/>
      <c r="G1855" s="41"/>
      <c r="H1855" s="53"/>
      <c r="I1855" s="55"/>
      <c r="J1855" s="41"/>
      <c r="K1855" s="41"/>
      <c r="L1855" s="56"/>
      <c r="M1855" s="41"/>
      <c r="N1855" s="41"/>
      <c r="O1855" s="41"/>
      <c r="P1855" s="41"/>
      <c r="Q1855" s="53"/>
      <c r="R1855" s="41"/>
      <c r="S1855" s="41"/>
      <c r="T1855" s="57"/>
      <c r="U1855" s="41"/>
      <c r="V1855" s="41"/>
      <c r="W1855" s="56"/>
      <c r="X1855" s="41"/>
      <c r="Y1855" s="58"/>
      <c r="Z1855" s="41"/>
      <c r="AA1855" s="41"/>
      <c r="AB1855" s="171" t="str" cm="1">
        <f t="array" ref="AB1855">IFERROR(IF(COUNTA('Detailed Inventory'!$B1855:$AA1855)=0,"",IF(AND($B1855="",$C1855=""),"Error: Missing Response in Column B or C",IF(OR($E1855="",$Q1855=""),"Error: Missing Response in Column E or Q",INDEX(SL_Class[Entire SL Classification],MATCH(SUMIFS(SL_Class[Unique ID],SL_Class[UpSys SL Material],I1855,SL_Class[UpSys Ever Previously Lead],H1855,SL_Class[DownCus SL Material],T1855),SL_Class[Unique ID],0),0)))),"Error: Invalid Column H, I, or T. Check spelling &amp; valid options (see dropdown)")</f>
        <v/>
      </c>
      <c r="AC1855" s="32"/>
      <c r="AD1855" s="31" t="b">
        <f t="shared" si="56"/>
        <v>0</v>
      </c>
      <c r="AE1855" s="31" t="b">
        <f t="shared" si="57"/>
        <v>0</v>
      </c>
    </row>
    <row r="1856" spans="1:31" ht="50.15" customHeight="1" x14ac:dyDescent="0.35">
      <c r="A1856" s="101">
        <v>1851</v>
      </c>
      <c r="B1856" s="53"/>
      <c r="C1856" s="41"/>
      <c r="D1856" s="54"/>
      <c r="E1856" s="53"/>
      <c r="F1856" s="41"/>
      <c r="G1856" s="41"/>
      <c r="H1856" s="53"/>
      <c r="I1856" s="55"/>
      <c r="J1856" s="41"/>
      <c r="K1856" s="41"/>
      <c r="L1856" s="56"/>
      <c r="M1856" s="41"/>
      <c r="N1856" s="41"/>
      <c r="O1856" s="41"/>
      <c r="P1856" s="41"/>
      <c r="Q1856" s="53"/>
      <c r="R1856" s="41"/>
      <c r="S1856" s="41"/>
      <c r="T1856" s="57"/>
      <c r="U1856" s="41"/>
      <c r="V1856" s="41"/>
      <c r="W1856" s="56"/>
      <c r="X1856" s="41"/>
      <c r="Y1856" s="58"/>
      <c r="Z1856" s="41"/>
      <c r="AA1856" s="41"/>
      <c r="AB1856" s="171" t="str" cm="1">
        <f t="array" ref="AB1856">IFERROR(IF(COUNTA('Detailed Inventory'!$B1856:$AA1856)=0,"",IF(AND($B1856="",$C1856=""),"Error: Missing Response in Column B or C",IF(OR($E1856="",$Q1856=""),"Error: Missing Response in Column E or Q",INDEX(SL_Class[Entire SL Classification],MATCH(SUMIFS(SL_Class[Unique ID],SL_Class[UpSys SL Material],I1856,SL_Class[UpSys Ever Previously Lead],H1856,SL_Class[DownCus SL Material],T1856),SL_Class[Unique ID],0),0)))),"Error: Invalid Column H, I, or T. Check spelling &amp; valid options (see dropdown)")</f>
        <v/>
      </c>
      <c r="AC1856" s="32"/>
      <c r="AD1856" s="31" t="b">
        <f t="shared" si="56"/>
        <v>0</v>
      </c>
      <c r="AE1856" s="31" t="b">
        <f t="shared" si="57"/>
        <v>0</v>
      </c>
    </row>
    <row r="1857" spans="1:31" ht="50.15" customHeight="1" x14ac:dyDescent="0.35">
      <c r="A1857" s="100">
        <v>1852</v>
      </c>
      <c r="B1857" s="53"/>
      <c r="C1857" s="41"/>
      <c r="D1857" s="54"/>
      <c r="E1857" s="53"/>
      <c r="F1857" s="41"/>
      <c r="G1857" s="41"/>
      <c r="H1857" s="53"/>
      <c r="I1857" s="55"/>
      <c r="J1857" s="41"/>
      <c r="K1857" s="41"/>
      <c r="L1857" s="56"/>
      <c r="M1857" s="41"/>
      <c r="N1857" s="41"/>
      <c r="O1857" s="41"/>
      <c r="P1857" s="41"/>
      <c r="Q1857" s="53"/>
      <c r="R1857" s="41"/>
      <c r="S1857" s="41"/>
      <c r="T1857" s="57"/>
      <c r="U1857" s="41"/>
      <c r="V1857" s="41"/>
      <c r="W1857" s="56"/>
      <c r="X1857" s="41"/>
      <c r="Y1857" s="58"/>
      <c r="Z1857" s="41"/>
      <c r="AA1857" s="41"/>
      <c r="AB1857" s="171" t="str" cm="1">
        <f t="array" ref="AB1857">IFERROR(IF(COUNTA('Detailed Inventory'!$B1857:$AA1857)=0,"",IF(AND($B1857="",$C1857=""),"Error: Missing Response in Column B or C",IF(OR($E1857="",$Q1857=""),"Error: Missing Response in Column E or Q",INDEX(SL_Class[Entire SL Classification],MATCH(SUMIFS(SL_Class[Unique ID],SL_Class[UpSys SL Material],I1857,SL_Class[UpSys Ever Previously Lead],H1857,SL_Class[DownCus SL Material],T1857),SL_Class[Unique ID],0),0)))),"Error: Invalid Column H, I, or T. Check spelling &amp; valid options (see dropdown)")</f>
        <v/>
      </c>
      <c r="AC1857" s="32"/>
      <c r="AD1857" s="31" t="b">
        <f t="shared" si="56"/>
        <v>0</v>
      </c>
      <c r="AE1857" s="31" t="b">
        <f t="shared" si="57"/>
        <v>0</v>
      </c>
    </row>
    <row r="1858" spans="1:31" ht="50.15" customHeight="1" x14ac:dyDescent="0.35">
      <c r="A1858" s="101">
        <v>1853</v>
      </c>
      <c r="B1858" s="53"/>
      <c r="C1858" s="41"/>
      <c r="D1858" s="54"/>
      <c r="E1858" s="53"/>
      <c r="F1858" s="41"/>
      <c r="G1858" s="41"/>
      <c r="H1858" s="53"/>
      <c r="I1858" s="55"/>
      <c r="J1858" s="41"/>
      <c r="K1858" s="41"/>
      <c r="L1858" s="56"/>
      <c r="M1858" s="41"/>
      <c r="N1858" s="41"/>
      <c r="O1858" s="41"/>
      <c r="P1858" s="41"/>
      <c r="Q1858" s="53"/>
      <c r="R1858" s="41"/>
      <c r="S1858" s="41"/>
      <c r="T1858" s="57"/>
      <c r="U1858" s="41"/>
      <c r="V1858" s="41"/>
      <c r="W1858" s="56"/>
      <c r="X1858" s="41"/>
      <c r="Y1858" s="58"/>
      <c r="Z1858" s="41"/>
      <c r="AA1858" s="41"/>
      <c r="AB1858" s="171" t="str" cm="1">
        <f t="array" ref="AB1858">IFERROR(IF(COUNTA('Detailed Inventory'!$B1858:$AA1858)=0,"",IF(AND($B1858="",$C1858=""),"Error: Missing Response in Column B or C",IF(OR($E1858="",$Q1858=""),"Error: Missing Response in Column E or Q",INDEX(SL_Class[Entire SL Classification],MATCH(SUMIFS(SL_Class[Unique ID],SL_Class[UpSys SL Material],I1858,SL_Class[UpSys Ever Previously Lead],H1858,SL_Class[DownCus SL Material],T1858),SL_Class[Unique ID],0),0)))),"Error: Invalid Column H, I, or T. Check spelling &amp; valid options (see dropdown)")</f>
        <v/>
      </c>
      <c r="AC1858" s="32"/>
      <c r="AD1858" s="31" t="b">
        <f t="shared" si="56"/>
        <v>0</v>
      </c>
      <c r="AE1858" s="31" t="b">
        <f t="shared" si="57"/>
        <v>0</v>
      </c>
    </row>
    <row r="1859" spans="1:31" ht="50.15" customHeight="1" x14ac:dyDescent="0.35">
      <c r="A1859" s="100">
        <v>1854</v>
      </c>
      <c r="B1859" s="53"/>
      <c r="C1859" s="41"/>
      <c r="D1859" s="54"/>
      <c r="E1859" s="53"/>
      <c r="F1859" s="41"/>
      <c r="G1859" s="41"/>
      <c r="H1859" s="53"/>
      <c r="I1859" s="55"/>
      <c r="J1859" s="41"/>
      <c r="K1859" s="41"/>
      <c r="L1859" s="56"/>
      <c r="M1859" s="41"/>
      <c r="N1859" s="41"/>
      <c r="O1859" s="41"/>
      <c r="P1859" s="41"/>
      <c r="Q1859" s="53"/>
      <c r="R1859" s="41"/>
      <c r="S1859" s="41"/>
      <c r="T1859" s="57"/>
      <c r="U1859" s="41"/>
      <c r="V1859" s="41"/>
      <c r="W1859" s="56"/>
      <c r="X1859" s="41"/>
      <c r="Y1859" s="58"/>
      <c r="Z1859" s="41"/>
      <c r="AA1859" s="41"/>
      <c r="AB1859" s="171" t="str" cm="1">
        <f t="array" ref="AB1859">IFERROR(IF(COUNTA('Detailed Inventory'!$B1859:$AA1859)=0,"",IF(AND($B1859="",$C1859=""),"Error: Missing Response in Column B or C",IF(OR($E1859="",$Q1859=""),"Error: Missing Response in Column E or Q",INDEX(SL_Class[Entire SL Classification],MATCH(SUMIFS(SL_Class[Unique ID],SL_Class[UpSys SL Material],I1859,SL_Class[UpSys Ever Previously Lead],H1859,SL_Class[DownCus SL Material],T1859),SL_Class[Unique ID],0),0)))),"Error: Invalid Column H, I, or T. Check spelling &amp; valid options (see dropdown)")</f>
        <v/>
      </c>
      <c r="AC1859" s="32"/>
      <c r="AD1859" s="31" t="b">
        <f t="shared" si="56"/>
        <v>0</v>
      </c>
      <c r="AE1859" s="31" t="b">
        <f t="shared" si="57"/>
        <v>0</v>
      </c>
    </row>
    <row r="1860" spans="1:31" ht="50.15" customHeight="1" x14ac:dyDescent="0.35">
      <c r="A1860" s="101">
        <v>1855</v>
      </c>
      <c r="B1860" s="53"/>
      <c r="C1860" s="41"/>
      <c r="D1860" s="54"/>
      <c r="E1860" s="53"/>
      <c r="F1860" s="41"/>
      <c r="G1860" s="41"/>
      <c r="H1860" s="53"/>
      <c r="I1860" s="55"/>
      <c r="J1860" s="41"/>
      <c r="K1860" s="41"/>
      <c r="L1860" s="56"/>
      <c r="M1860" s="41"/>
      <c r="N1860" s="41"/>
      <c r="O1860" s="41"/>
      <c r="P1860" s="41"/>
      <c r="Q1860" s="53"/>
      <c r="R1860" s="41"/>
      <c r="S1860" s="41"/>
      <c r="T1860" s="57"/>
      <c r="U1860" s="41"/>
      <c r="V1860" s="41"/>
      <c r="W1860" s="56"/>
      <c r="X1860" s="41"/>
      <c r="Y1860" s="58"/>
      <c r="Z1860" s="41"/>
      <c r="AA1860" s="41"/>
      <c r="AB1860" s="171" t="str" cm="1">
        <f t="array" ref="AB1860">IFERROR(IF(COUNTA('Detailed Inventory'!$B1860:$AA1860)=0,"",IF(AND($B1860="",$C1860=""),"Error: Missing Response in Column B or C",IF(OR($E1860="",$Q1860=""),"Error: Missing Response in Column E or Q",INDEX(SL_Class[Entire SL Classification],MATCH(SUMIFS(SL_Class[Unique ID],SL_Class[UpSys SL Material],I1860,SL_Class[UpSys Ever Previously Lead],H1860,SL_Class[DownCus SL Material],T1860),SL_Class[Unique ID],0),0)))),"Error: Invalid Column H, I, or T. Check spelling &amp; valid options (see dropdown)")</f>
        <v/>
      </c>
      <c r="AC1860" s="32"/>
      <c r="AD1860" s="31" t="b">
        <f t="shared" si="56"/>
        <v>0</v>
      </c>
      <c r="AE1860" s="31" t="b">
        <f t="shared" si="57"/>
        <v>0</v>
      </c>
    </row>
    <row r="1861" spans="1:31" ht="50.15" customHeight="1" x14ac:dyDescent="0.35">
      <c r="A1861" s="100">
        <v>1856</v>
      </c>
      <c r="B1861" s="53"/>
      <c r="C1861" s="41"/>
      <c r="D1861" s="54"/>
      <c r="E1861" s="53"/>
      <c r="F1861" s="41"/>
      <c r="G1861" s="41"/>
      <c r="H1861" s="53"/>
      <c r="I1861" s="55"/>
      <c r="J1861" s="41"/>
      <c r="K1861" s="41"/>
      <c r="L1861" s="56"/>
      <c r="M1861" s="41"/>
      <c r="N1861" s="41"/>
      <c r="O1861" s="41"/>
      <c r="P1861" s="41"/>
      <c r="Q1861" s="53"/>
      <c r="R1861" s="41"/>
      <c r="S1861" s="41"/>
      <c r="T1861" s="57"/>
      <c r="U1861" s="41"/>
      <c r="V1861" s="41"/>
      <c r="W1861" s="56"/>
      <c r="X1861" s="41"/>
      <c r="Y1861" s="58"/>
      <c r="Z1861" s="41"/>
      <c r="AA1861" s="41"/>
      <c r="AB1861" s="171" t="str" cm="1">
        <f t="array" ref="AB1861">IFERROR(IF(COUNTA('Detailed Inventory'!$B1861:$AA1861)=0,"",IF(AND($B1861="",$C1861=""),"Error: Missing Response in Column B or C",IF(OR($E1861="",$Q1861=""),"Error: Missing Response in Column E or Q",INDEX(SL_Class[Entire SL Classification],MATCH(SUMIFS(SL_Class[Unique ID],SL_Class[UpSys SL Material],I1861,SL_Class[UpSys Ever Previously Lead],H1861,SL_Class[DownCus SL Material],T1861),SL_Class[Unique ID],0),0)))),"Error: Invalid Column H, I, or T. Check spelling &amp; valid options (see dropdown)")</f>
        <v/>
      </c>
      <c r="AC1861" s="32"/>
      <c r="AD1861" s="31" t="b">
        <f t="shared" si="56"/>
        <v>0</v>
      </c>
      <c r="AE1861" s="31" t="b">
        <f t="shared" si="57"/>
        <v>0</v>
      </c>
    </row>
    <row r="1862" spans="1:31" ht="50.15" customHeight="1" x14ac:dyDescent="0.35">
      <c r="A1862" s="101">
        <v>1857</v>
      </c>
      <c r="B1862" s="53"/>
      <c r="C1862" s="41"/>
      <c r="D1862" s="54"/>
      <c r="E1862" s="53"/>
      <c r="F1862" s="41"/>
      <c r="G1862" s="41"/>
      <c r="H1862" s="53"/>
      <c r="I1862" s="55"/>
      <c r="J1862" s="41"/>
      <c r="K1862" s="41"/>
      <c r="L1862" s="56"/>
      <c r="M1862" s="41"/>
      <c r="N1862" s="41"/>
      <c r="O1862" s="41"/>
      <c r="P1862" s="41"/>
      <c r="Q1862" s="53"/>
      <c r="R1862" s="41"/>
      <c r="S1862" s="41"/>
      <c r="T1862" s="57"/>
      <c r="U1862" s="41"/>
      <c r="V1862" s="41"/>
      <c r="W1862" s="56"/>
      <c r="X1862" s="41"/>
      <c r="Y1862" s="58"/>
      <c r="Z1862" s="41"/>
      <c r="AA1862" s="41"/>
      <c r="AB1862" s="171" t="str" cm="1">
        <f t="array" ref="AB1862">IFERROR(IF(COUNTA('Detailed Inventory'!$B1862:$AA1862)=0,"",IF(AND($B1862="",$C1862=""),"Error: Missing Response in Column B or C",IF(OR($E1862="",$Q1862=""),"Error: Missing Response in Column E or Q",INDEX(SL_Class[Entire SL Classification],MATCH(SUMIFS(SL_Class[Unique ID],SL_Class[UpSys SL Material],I1862,SL_Class[UpSys Ever Previously Lead],H1862,SL_Class[DownCus SL Material],T1862),SL_Class[Unique ID],0),0)))),"Error: Invalid Column H, I, or T. Check spelling &amp; valid options (see dropdown)")</f>
        <v/>
      </c>
      <c r="AC1862" s="32"/>
      <c r="AD1862" s="31" t="b">
        <f t="shared" ref="AD1862:AD1925" si="58">COUNTIFS($B$6:$B$5005,"&lt;&gt;0",$B$6:$B$5005,"&lt;&gt;",$B$6:$B$5005,B1862)&gt;1</f>
        <v>0</v>
      </c>
      <c r="AE1862" s="31" t="b">
        <f t="shared" ref="AE1862:AE1925" si="59">COUNTIFS($C$6:$C$5005,"&lt;&gt;0",$C$6:$C$5005,"&lt;&gt;",$C$6:$C$5005,C1862)&gt;1</f>
        <v>0</v>
      </c>
    </row>
    <row r="1863" spans="1:31" ht="50.15" customHeight="1" x14ac:dyDescent="0.35">
      <c r="A1863" s="100">
        <v>1858</v>
      </c>
      <c r="B1863" s="53"/>
      <c r="C1863" s="41"/>
      <c r="D1863" s="54"/>
      <c r="E1863" s="53"/>
      <c r="F1863" s="41"/>
      <c r="G1863" s="41"/>
      <c r="H1863" s="53"/>
      <c r="I1863" s="55"/>
      <c r="J1863" s="41"/>
      <c r="K1863" s="41"/>
      <c r="L1863" s="56"/>
      <c r="M1863" s="41"/>
      <c r="N1863" s="41"/>
      <c r="O1863" s="41"/>
      <c r="P1863" s="41"/>
      <c r="Q1863" s="53"/>
      <c r="R1863" s="41"/>
      <c r="S1863" s="41"/>
      <c r="T1863" s="57"/>
      <c r="U1863" s="41"/>
      <c r="V1863" s="41"/>
      <c r="W1863" s="56"/>
      <c r="X1863" s="41"/>
      <c r="Y1863" s="58"/>
      <c r="Z1863" s="41"/>
      <c r="AA1863" s="41"/>
      <c r="AB1863" s="171" t="str" cm="1">
        <f t="array" ref="AB1863">IFERROR(IF(COUNTA('Detailed Inventory'!$B1863:$AA1863)=0,"",IF(AND($B1863="",$C1863=""),"Error: Missing Response in Column B or C",IF(OR($E1863="",$Q1863=""),"Error: Missing Response in Column E or Q",INDEX(SL_Class[Entire SL Classification],MATCH(SUMIFS(SL_Class[Unique ID],SL_Class[UpSys SL Material],I1863,SL_Class[UpSys Ever Previously Lead],H1863,SL_Class[DownCus SL Material],T1863),SL_Class[Unique ID],0),0)))),"Error: Invalid Column H, I, or T. Check spelling &amp; valid options (see dropdown)")</f>
        <v/>
      </c>
      <c r="AC1863" s="32"/>
      <c r="AD1863" s="31" t="b">
        <f t="shared" si="58"/>
        <v>0</v>
      </c>
      <c r="AE1863" s="31" t="b">
        <f t="shared" si="59"/>
        <v>0</v>
      </c>
    </row>
    <row r="1864" spans="1:31" ht="50.15" customHeight="1" x14ac:dyDescent="0.35">
      <c r="A1864" s="101">
        <v>1859</v>
      </c>
      <c r="B1864" s="53"/>
      <c r="C1864" s="41"/>
      <c r="D1864" s="54"/>
      <c r="E1864" s="53"/>
      <c r="F1864" s="41"/>
      <c r="G1864" s="41"/>
      <c r="H1864" s="53"/>
      <c r="I1864" s="55"/>
      <c r="J1864" s="41"/>
      <c r="K1864" s="41"/>
      <c r="L1864" s="56"/>
      <c r="M1864" s="41"/>
      <c r="N1864" s="41"/>
      <c r="O1864" s="41"/>
      <c r="P1864" s="41"/>
      <c r="Q1864" s="53"/>
      <c r="R1864" s="41"/>
      <c r="S1864" s="41"/>
      <c r="T1864" s="57"/>
      <c r="U1864" s="41"/>
      <c r="V1864" s="41"/>
      <c r="W1864" s="56"/>
      <c r="X1864" s="41"/>
      <c r="Y1864" s="58"/>
      <c r="Z1864" s="41"/>
      <c r="AA1864" s="41"/>
      <c r="AB1864" s="171" t="str" cm="1">
        <f t="array" ref="AB1864">IFERROR(IF(COUNTA('Detailed Inventory'!$B1864:$AA1864)=0,"",IF(AND($B1864="",$C1864=""),"Error: Missing Response in Column B or C",IF(OR($E1864="",$Q1864=""),"Error: Missing Response in Column E or Q",INDEX(SL_Class[Entire SL Classification],MATCH(SUMIFS(SL_Class[Unique ID],SL_Class[UpSys SL Material],I1864,SL_Class[UpSys Ever Previously Lead],H1864,SL_Class[DownCus SL Material],T1864),SL_Class[Unique ID],0),0)))),"Error: Invalid Column H, I, or T. Check spelling &amp; valid options (see dropdown)")</f>
        <v/>
      </c>
      <c r="AC1864" s="32"/>
      <c r="AD1864" s="31" t="b">
        <f t="shared" si="58"/>
        <v>0</v>
      </c>
      <c r="AE1864" s="31" t="b">
        <f t="shared" si="59"/>
        <v>0</v>
      </c>
    </row>
    <row r="1865" spans="1:31" ht="50.15" customHeight="1" x14ac:dyDescent="0.35">
      <c r="A1865" s="100">
        <v>1860</v>
      </c>
      <c r="B1865" s="53"/>
      <c r="C1865" s="41"/>
      <c r="D1865" s="54"/>
      <c r="E1865" s="53"/>
      <c r="F1865" s="41"/>
      <c r="G1865" s="41"/>
      <c r="H1865" s="53"/>
      <c r="I1865" s="55"/>
      <c r="J1865" s="41"/>
      <c r="K1865" s="41"/>
      <c r="L1865" s="56"/>
      <c r="M1865" s="41"/>
      <c r="N1865" s="41"/>
      <c r="O1865" s="41"/>
      <c r="P1865" s="41"/>
      <c r="Q1865" s="53"/>
      <c r="R1865" s="41"/>
      <c r="S1865" s="41"/>
      <c r="T1865" s="57"/>
      <c r="U1865" s="41"/>
      <c r="V1865" s="41"/>
      <c r="W1865" s="56"/>
      <c r="X1865" s="41"/>
      <c r="Y1865" s="58"/>
      <c r="Z1865" s="41"/>
      <c r="AA1865" s="41"/>
      <c r="AB1865" s="171" t="str" cm="1">
        <f t="array" ref="AB1865">IFERROR(IF(COUNTA('Detailed Inventory'!$B1865:$AA1865)=0,"",IF(AND($B1865="",$C1865=""),"Error: Missing Response in Column B or C",IF(OR($E1865="",$Q1865=""),"Error: Missing Response in Column E or Q",INDEX(SL_Class[Entire SL Classification],MATCH(SUMIFS(SL_Class[Unique ID],SL_Class[UpSys SL Material],I1865,SL_Class[UpSys Ever Previously Lead],H1865,SL_Class[DownCus SL Material],T1865),SL_Class[Unique ID],0),0)))),"Error: Invalid Column H, I, or T. Check spelling &amp; valid options (see dropdown)")</f>
        <v/>
      </c>
      <c r="AC1865" s="32"/>
      <c r="AD1865" s="31" t="b">
        <f t="shared" si="58"/>
        <v>0</v>
      </c>
      <c r="AE1865" s="31" t="b">
        <f t="shared" si="59"/>
        <v>0</v>
      </c>
    </row>
    <row r="1866" spans="1:31" ht="50.15" customHeight="1" x14ac:dyDescent="0.35">
      <c r="A1866" s="101">
        <v>1861</v>
      </c>
      <c r="B1866" s="53"/>
      <c r="C1866" s="41"/>
      <c r="D1866" s="54"/>
      <c r="E1866" s="53"/>
      <c r="F1866" s="41"/>
      <c r="G1866" s="41"/>
      <c r="H1866" s="53"/>
      <c r="I1866" s="55"/>
      <c r="J1866" s="41"/>
      <c r="K1866" s="41"/>
      <c r="L1866" s="56"/>
      <c r="M1866" s="41"/>
      <c r="N1866" s="41"/>
      <c r="O1866" s="41"/>
      <c r="P1866" s="41"/>
      <c r="Q1866" s="53"/>
      <c r="R1866" s="41"/>
      <c r="S1866" s="41"/>
      <c r="T1866" s="57"/>
      <c r="U1866" s="41"/>
      <c r="V1866" s="41"/>
      <c r="W1866" s="56"/>
      <c r="X1866" s="41"/>
      <c r="Y1866" s="58"/>
      <c r="Z1866" s="41"/>
      <c r="AA1866" s="41"/>
      <c r="AB1866" s="171" t="str" cm="1">
        <f t="array" ref="AB1866">IFERROR(IF(COUNTA('Detailed Inventory'!$B1866:$AA1866)=0,"",IF(AND($B1866="",$C1866=""),"Error: Missing Response in Column B or C",IF(OR($E1866="",$Q1866=""),"Error: Missing Response in Column E or Q",INDEX(SL_Class[Entire SL Classification],MATCH(SUMIFS(SL_Class[Unique ID],SL_Class[UpSys SL Material],I1866,SL_Class[UpSys Ever Previously Lead],H1866,SL_Class[DownCus SL Material],T1866),SL_Class[Unique ID],0),0)))),"Error: Invalid Column H, I, or T. Check spelling &amp; valid options (see dropdown)")</f>
        <v/>
      </c>
      <c r="AC1866" s="32"/>
      <c r="AD1866" s="31" t="b">
        <f t="shared" si="58"/>
        <v>0</v>
      </c>
      <c r="AE1866" s="31" t="b">
        <f t="shared" si="59"/>
        <v>0</v>
      </c>
    </row>
    <row r="1867" spans="1:31" ht="50.15" customHeight="1" x14ac:dyDescent="0.35">
      <c r="A1867" s="100">
        <v>1862</v>
      </c>
      <c r="B1867" s="53"/>
      <c r="C1867" s="41"/>
      <c r="D1867" s="54"/>
      <c r="E1867" s="53"/>
      <c r="F1867" s="41"/>
      <c r="G1867" s="41"/>
      <c r="H1867" s="53"/>
      <c r="I1867" s="55"/>
      <c r="J1867" s="41"/>
      <c r="K1867" s="41"/>
      <c r="L1867" s="56"/>
      <c r="M1867" s="41"/>
      <c r="N1867" s="41"/>
      <c r="O1867" s="41"/>
      <c r="P1867" s="41"/>
      <c r="Q1867" s="53"/>
      <c r="R1867" s="41"/>
      <c r="S1867" s="41"/>
      <c r="T1867" s="57"/>
      <c r="U1867" s="41"/>
      <c r="V1867" s="41"/>
      <c r="W1867" s="56"/>
      <c r="X1867" s="41"/>
      <c r="Y1867" s="58"/>
      <c r="Z1867" s="41"/>
      <c r="AA1867" s="41"/>
      <c r="AB1867" s="171" t="str" cm="1">
        <f t="array" ref="AB1867">IFERROR(IF(COUNTA('Detailed Inventory'!$B1867:$AA1867)=0,"",IF(AND($B1867="",$C1867=""),"Error: Missing Response in Column B or C",IF(OR($E1867="",$Q1867=""),"Error: Missing Response in Column E or Q",INDEX(SL_Class[Entire SL Classification],MATCH(SUMIFS(SL_Class[Unique ID],SL_Class[UpSys SL Material],I1867,SL_Class[UpSys Ever Previously Lead],H1867,SL_Class[DownCus SL Material],T1867),SL_Class[Unique ID],0),0)))),"Error: Invalid Column H, I, or T. Check spelling &amp; valid options (see dropdown)")</f>
        <v/>
      </c>
      <c r="AC1867" s="32"/>
      <c r="AD1867" s="31" t="b">
        <f t="shared" si="58"/>
        <v>0</v>
      </c>
      <c r="AE1867" s="31" t="b">
        <f t="shared" si="59"/>
        <v>0</v>
      </c>
    </row>
    <row r="1868" spans="1:31" ht="50.15" customHeight="1" x14ac:dyDescent="0.35">
      <c r="A1868" s="101">
        <v>1863</v>
      </c>
      <c r="B1868" s="53"/>
      <c r="C1868" s="41"/>
      <c r="D1868" s="54"/>
      <c r="E1868" s="53"/>
      <c r="F1868" s="41"/>
      <c r="G1868" s="41"/>
      <c r="H1868" s="53"/>
      <c r="I1868" s="55"/>
      <c r="J1868" s="41"/>
      <c r="K1868" s="41"/>
      <c r="L1868" s="56"/>
      <c r="M1868" s="41"/>
      <c r="N1868" s="41"/>
      <c r="O1868" s="41"/>
      <c r="P1868" s="41"/>
      <c r="Q1868" s="53"/>
      <c r="R1868" s="41"/>
      <c r="S1868" s="41"/>
      <c r="T1868" s="57"/>
      <c r="U1868" s="41"/>
      <c r="V1868" s="41"/>
      <c r="W1868" s="56"/>
      <c r="X1868" s="41"/>
      <c r="Y1868" s="58"/>
      <c r="Z1868" s="41"/>
      <c r="AA1868" s="41"/>
      <c r="AB1868" s="171" t="str" cm="1">
        <f t="array" ref="AB1868">IFERROR(IF(COUNTA('Detailed Inventory'!$B1868:$AA1868)=0,"",IF(AND($B1868="",$C1868=""),"Error: Missing Response in Column B or C",IF(OR($E1868="",$Q1868=""),"Error: Missing Response in Column E or Q",INDEX(SL_Class[Entire SL Classification],MATCH(SUMIFS(SL_Class[Unique ID],SL_Class[UpSys SL Material],I1868,SL_Class[UpSys Ever Previously Lead],H1868,SL_Class[DownCus SL Material],T1868),SL_Class[Unique ID],0),0)))),"Error: Invalid Column H, I, or T. Check spelling &amp; valid options (see dropdown)")</f>
        <v/>
      </c>
      <c r="AC1868" s="32"/>
      <c r="AD1868" s="31" t="b">
        <f t="shared" si="58"/>
        <v>0</v>
      </c>
      <c r="AE1868" s="31" t="b">
        <f t="shared" si="59"/>
        <v>0</v>
      </c>
    </row>
    <row r="1869" spans="1:31" ht="50.15" customHeight="1" x14ac:dyDescent="0.35">
      <c r="A1869" s="100">
        <v>1864</v>
      </c>
      <c r="B1869" s="53"/>
      <c r="C1869" s="41"/>
      <c r="D1869" s="54"/>
      <c r="E1869" s="53"/>
      <c r="F1869" s="41"/>
      <c r="G1869" s="41"/>
      <c r="H1869" s="53"/>
      <c r="I1869" s="55"/>
      <c r="J1869" s="41"/>
      <c r="K1869" s="41"/>
      <c r="L1869" s="56"/>
      <c r="M1869" s="41"/>
      <c r="N1869" s="41"/>
      <c r="O1869" s="41"/>
      <c r="P1869" s="41"/>
      <c r="Q1869" s="53"/>
      <c r="R1869" s="41"/>
      <c r="S1869" s="41"/>
      <c r="T1869" s="57"/>
      <c r="U1869" s="41"/>
      <c r="V1869" s="41"/>
      <c r="W1869" s="56"/>
      <c r="X1869" s="41"/>
      <c r="Y1869" s="58"/>
      <c r="Z1869" s="41"/>
      <c r="AA1869" s="41"/>
      <c r="AB1869" s="171" t="str" cm="1">
        <f t="array" ref="AB1869">IFERROR(IF(COUNTA('Detailed Inventory'!$B1869:$AA1869)=0,"",IF(AND($B1869="",$C1869=""),"Error: Missing Response in Column B or C",IF(OR($E1869="",$Q1869=""),"Error: Missing Response in Column E or Q",INDEX(SL_Class[Entire SL Classification],MATCH(SUMIFS(SL_Class[Unique ID],SL_Class[UpSys SL Material],I1869,SL_Class[UpSys Ever Previously Lead],H1869,SL_Class[DownCus SL Material],T1869),SL_Class[Unique ID],0),0)))),"Error: Invalid Column H, I, or T. Check spelling &amp; valid options (see dropdown)")</f>
        <v/>
      </c>
      <c r="AC1869" s="32"/>
      <c r="AD1869" s="31" t="b">
        <f t="shared" si="58"/>
        <v>0</v>
      </c>
      <c r="AE1869" s="31" t="b">
        <f t="shared" si="59"/>
        <v>0</v>
      </c>
    </row>
    <row r="1870" spans="1:31" ht="50.15" customHeight="1" x14ac:dyDescent="0.35">
      <c r="A1870" s="101">
        <v>1865</v>
      </c>
      <c r="B1870" s="53"/>
      <c r="C1870" s="41"/>
      <c r="D1870" s="54"/>
      <c r="E1870" s="53"/>
      <c r="F1870" s="41"/>
      <c r="G1870" s="41"/>
      <c r="H1870" s="53"/>
      <c r="I1870" s="55"/>
      <c r="J1870" s="41"/>
      <c r="K1870" s="41"/>
      <c r="L1870" s="56"/>
      <c r="M1870" s="41"/>
      <c r="N1870" s="41"/>
      <c r="O1870" s="41"/>
      <c r="P1870" s="41"/>
      <c r="Q1870" s="53"/>
      <c r="R1870" s="41"/>
      <c r="S1870" s="41"/>
      <c r="T1870" s="57"/>
      <c r="U1870" s="41"/>
      <c r="V1870" s="41"/>
      <c r="W1870" s="56"/>
      <c r="X1870" s="41"/>
      <c r="Y1870" s="58"/>
      <c r="Z1870" s="41"/>
      <c r="AA1870" s="41"/>
      <c r="AB1870" s="171" t="str" cm="1">
        <f t="array" ref="AB1870">IFERROR(IF(COUNTA('Detailed Inventory'!$B1870:$AA1870)=0,"",IF(AND($B1870="",$C1870=""),"Error: Missing Response in Column B or C",IF(OR($E1870="",$Q1870=""),"Error: Missing Response in Column E or Q",INDEX(SL_Class[Entire SL Classification],MATCH(SUMIFS(SL_Class[Unique ID],SL_Class[UpSys SL Material],I1870,SL_Class[UpSys Ever Previously Lead],H1870,SL_Class[DownCus SL Material],T1870),SL_Class[Unique ID],0),0)))),"Error: Invalid Column H, I, or T. Check spelling &amp; valid options (see dropdown)")</f>
        <v/>
      </c>
      <c r="AC1870" s="32"/>
      <c r="AD1870" s="31" t="b">
        <f t="shared" si="58"/>
        <v>0</v>
      </c>
      <c r="AE1870" s="31" t="b">
        <f t="shared" si="59"/>
        <v>0</v>
      </c>
    </row>
    <row r="1871" spans="1:31" ht="50.15" customHeight="1" x14ac:dyDescent="0.35">
      <c r="A1871" s="100">
        <v>1866</v>
      </c>
      <c r="B1871" s="53"/>
      <c r="C1871" s="41"/>
      <c r="D1871" s="54"/>
      <c r="E1871" s="53"/>
      <c r="F1871" s="41"/>
      <c r="G1871" s="41"/>
      <c r="H1871" s="53"/>
      <c r="I1871" s="55"/>
      <c r="J1871" s="41"/>
      <c r="K1871" s="41"/>
      <c r="L1871" s="56"/>
      <c r="M1871" s="41"/>
      <c r="N1871" s="41"/>
      <c r="O1871" s="41"/>
      <c r="P1871" s="41"/>
      <c r="Q1871" s="53"/>
      <c r="R1871" s="41"/>
      <c r="S1871" s="41"/>
      <c r="T1871" s="57"/>
      <c r="U1871" s="41"/>
      <c r="V1871" s="41"/>
      <c r="W1871" s="56"/>
      <c r="X1871" s="41"/>
      <c r="Y1871" s="58"/>
      <c r="Z1871" s="41"/>
      <c r="AA1871" s="41"/>
      <c r="AB1871" s="171" t="str" cm="1">
        <f t="array" ref="AB1871">IFERROR(IF(COUNTA('Detailed Inventory'!$B1871:$AA1871)=0,"",IF(AND($B1871="",$C1871=""),"Error: Missing Response in Column B or C",IF(OR($E1871="",$Q1871=""),"Error: Missing Response in Column E or Q",INDEX(SL_Class[Entire SL Classification],MATCH(SUMIFS(SL_Class[Unique ID],SL_Class[UpSys SL Material],I1871,SL_Class[UpSys Ever Previously Lead],H1871,SL_Class[DownCus SL Material],T1871),SL_Class[Unique ID],0),0)))),"Error: Invalid Column H, I, or T. Check spelling &amp; valid options (see dropdown)")</f>
        <v/>
      </c>
      <c r="AC1871" s="32"/>
      <c r="AD1871" s="31" t="b">
        <f t="shared" si="58"/>
        <v>0</v>
      </c>
      <c r="AE1871" s="31" t="b">
        <f t="shared" si="59"/>
        <v>0</v>
      </c>
    </row>
    <row r="1872" spans="1:31" ht="50.15" customHeight="1" x14ac:dyDescent="0.35">
      <c r="A1872" s="101">
        <v>1867</v>
      </c>
      <c r="B1872" s="53"/>
      <c r="C1872" s="41"/>
      <c r="D1872" s="54"/>
      <c r="E1872" s="53"/>
      <c r="F1872" s="41"/>
      <c r="G1872" s="41"/>
      <c r="H1872" s="53"/>
      <c r="I1872" s="55"/>
      <c r="J1872" s="41"/>
      <c r="K1872" s="41"/>
      <c r="L1872" s="56"/>
      <c r="M1872" s="41"/>
      <c r="N1872" s="41"/>
      <c r="O1872" s="41"/>
      <c r="P1872" s="41"/>
      <c r="Q1872" s="53"/>
      <c r="R1872" s="41"/>
      <c r="S1872" s="41"/>
      <c r="T1872" s="57"/>
      <c r="U1872" s="41"/>
      <c r="V1872" s="41"/>
      <c r="W1872" s="56"/>
      <c r="X1872" s="41"/>
      <c r="Y1872" s="58"/>
      <c r="Z1872" s="41"/>
      <c r="AA1872" s="41"/>
      <c r="AB1872" s="171" t="str" cm="1">
        <f t="array" ref="AB1872">IFERROR(IF(COUNTA('Detailed Inventory'!$B1872:$AA1872)=0,"",IF(AND($B1872="",$C1872=""),"Error: Missing Response in Column B or C",IF(OR($E1872="",$Q1872=""),"Error: Missing Response in Column E or Q",INDEX(SL_Class[Entire SL Classification],MATCH(SUMIFS(SL_Class[Unique ID],SL_Class[UpSys SL Material],I1872,SL_Class[UpSys Ever Previously Lead],H1872,SL_Class[DownCus SL Material],T1872),SL_Class[Unique ID],0),0)))),"Error: Invalid Column H, I, or T. Check spelling &amp; valid options (see dropdown)")</f>
        <v/>
      </c>
      <c r="AC1872" s="32"/>
      <c r="AD1872" s="31" t="b">
        <f t="shared" si="58"/>
        <v>0</v>
      </c>
      <c r="AE1872" s="31" t="b">
        <f t="shared" si="59"/>
        <v>0</v>
      </c>
    </row>
    <row r="1873" spans="1:31" ht="50.15" customHeight="1" x14ac:dyDescent="0.35">
      <c r="A1873" s="100">
        <v>1868</v>
      </c>
      <c r="B1873" s="53"/>
      <c r="C1873" s="41"/>
      <c r="D1873" s="54"/>
      <c r="E1873" s="53"/>
      <c r="F1873" s="41"/>
      <c r="G1873" s="41"/>
      <c r="H1873" s="53"/>
      <c r="I1873" s="55"/>
      <c r="J1873" s="41"/>
      <c r="K1873" s="41"/>
      <c r="L1873" s="56"/>
      <c r="M1873" s="41"/>
      <c r="N1873" s="41"/>
      <c r="O1873" s="41"/>
      <c r="P1873" s="41"/>
      <c r="Q1873" s="53"/>
      <c r="R1873" s="41"/>
      <c r="S1873" s="41"/>
      <c r="T1873" s="57"/>
      <c r="U1873" s="41"/>
      <c r="V1873" s="41"/>
      <c r="W1873" s="56"/>
      <c r="X1873" s="41"/>
      <c r="Y1873" s="58"/>
      <c r="Z1873" s="41"/>
      <c r="AA1873" s="41"/>
      <c r="AB1873" s="171" t="str" cm="1">
        <f t="array" ref="AB1873">IFERROR(IF(COUNTA('Detailed Inventory'!$B1873:$AA1873)=0,"",IF(AND($B1873="",$C1873=""),"Error: Missing Response in Column B or C",IF(OR($E1873="",$Q1873=""),"Error: Missing Response in Column E or Q",INDEX(SL_Class[Entire SL Classification],MATCH(SUMIFS(SL_Class[Unique ID],SL_Class[UpSys SL Material],I1873,SL_Class[UpSys Ever Previously Lead],H1873,SL_Class[DownCus SL Material],T1873),SL_Class[Unique ID],0),0)))),"Error: Invalid Column H, I, or T. Check spelling &amp; valid options (see dropdown)")</f>
        <v/>
      </c>
      <c r="AC1873" s="32"/>
      <c r="AD1873" s="31" t="b">
        <f t="shared" si="58"/>
        <v>0</v>
      </c>
      <c r="AE1873" s="31" t="b">
        <f t="shared" si="59"/>
        <v>0</v>
      </c>
    </row>
    <row r="1874" spans="1:31" ht="50.15" customHeight="1" x14ac:dyDescent="0.35">
      <c r="A1874" s="101">
        <v>1869</v>
      </c>
      <c r="B1874" s="53"/>
      <c r="C1874" s="41"/>
      <c r="D1874" s="54"/>
      <c r="E1874" s="53"/>
      <c r="F1874" s="41"/>
      <c r="G1874" s="41"/>
      <c r="H1874" s="53"/>
      <c r="I1874" s="55"/>
      <c r="J1874" s="41"/>
      <c r="K1874" s="41"/>
      <c r="L1874" s="56"/>
      <c r="M1874" s="41"/>
      <c r="N1874" s="41"/>
      <c r="O1874" s="41"/>
      <c r="P1874" s="41"/>
      <c r="Q1874" s="53"/>
      <c r="R1874" s="41"/>
      <c r="S1874" s="41"/>
      <c r="T1874" s="57"/>
      <c r="U1874" s="41"/>
      <c r="V1874" s="41"/>
      <c r="W1874" s="56"/>
      <c r="X1874" s="41"/>
      <c r="Y1874" s="58"/>
      <c r="Z1874" s="41"/>
      <c r="AA1874" s="41"/>
      <c r="AB1874" s="171" t="str" cm="1">
        <f t="array" ref="AB1874">IFERROR(IF(COUNTA('Detailed Inventory'!$B1874:$AA1874)=0,"",IF(AND($B1874="",$C1874=""),"Error: Missing Response in Column B or C",IF(OR($E1874="",$Q1874=""),"Error: Missing Response in Column E or Q",INDEX(SL_Class[Entire SL Classification],MATCH(SUMIFS(SL_Class[Unique ID],SL_Class[UpSys SL Material],I1874,SL_Class[UpSys Ever Previously Lead],H1874,SL_Class[DownCus SL Material],T1874),SL_Class[Unique ID],0),0)))),"Error: Invalid Column H, I, or T. Check spelling &amp; valid options (see dropdown)")</f>
        <v/>
      </c>
      <c r="AC1874" s="32"/>
      <c r="AD1874" s="31" t="b">
        <f t="shared" si="58"/>
        <v>0</v>
      </c>
      <c r="AE1874" s="31" t="b">
        <f t="shared" si="59"/>
        <v>0</v>
      </c>
    </row>
    <row r="1875" spans="1:31" ht="50.15" customHeight="1" x14ac:dyDescent="0.35">
      <c r="A1875" s="100">
        <v>1870</v>
      </c>
      <c r="B1875" s="53"/>
      <c r="C1875" s="41"/>
      <c r="D1875" s="54"/>
      <c r="E1875" s="53"/>
      <c r="F1875" s="41"/>
      <c r="G1875" s="41"/>
      <c r="H1875" s="53"/>
      <c r="I1875" s="55"/>
      <c r="J1875" s="41"/>
      <c r="K1875" s="41"/>
      <c r="L1875" s="56"/>
      <c r="M1875" s="41"/>
      <c r="N1875" s="41"/>
      <c r="O1875" s="41"/>
      <c r="P1875" s="41"/>
      <c r="Q1875" s="53"/>
      <c r="R1875" s="41"/>
      <c r="S1875" s="41"/>
      <c r="T1875" s="57"/>
      <c r="U1875" s="41"/>
      <c r="V1875" s="41"/>
      <c r="W1875" s="56"/>
      <c r="X1875" s="41"/>
      <c r="Y1875" s="58"/>
      <c r="Z1875" s="41"/>
      <c r="AA1875" s="41"/>
      <c r="AB1875" s="171" t="str" cm="1">
        <f t="array" ref="AB1875">IFERROR(IF(COUNTA('Detailed Inventory'!$B1875:$AA1875)=0,"",IF(AND($B1875="",$C1875=""),"Error: Missing Response in Column B or C",IF(OR($E1875="",$Q1875=""),"Error: Missing Response in Column E or Q",INDEX(SL_Class[Entire SL Classification],MATCH(SUMIFS(SL_Class[Unique ID],SL_Class[UpSys SL Material],I1875,SL_Class[UpSys Ever Previously Lead],H1875,SL_Class[DownCus SL Material],T1875),SL_Class[Unique ID],0),0)))),"Error: Invalid Column H, I, or T. Check spelling &amp; valid options (see dropdown)")</f>
        <v/>
      </c>
      <c r="AC1875" s="32"/>
      <c r="AD1875" s="31" t="b">
        <f t="shared" si="58"/>
        <v>0</v>
      </c>
      <c r="AE1875" s="31" t="b">
        <f t="shared" si="59"/>
        <v>0</v>
      </c>
    </row>
    <row r="1876" spans="1:31" ht="50.15" customHeight="1" x14ac:dyDescent="0.35">
      <c r="A1876" s="101">
        <v>1871</v>
      </c>
      <c r="B1876" s="53"/>
      <c r="C1876" s="41"/>
      <c r="D1876" s="54"/>
      <c r="E1876" s="53"/>
      <c r="F1876" s="41"/>
      <c r="G1876" s="41"/>
      <c r="H1876" s="53"/>
      <c r="I1876" s="55"/>
      <c r="J1876" s="41"/>
      <c r="K1876" s="41"/>
      <c r="L1876" s="56"/>
      <c r="M1876" s="41"/>
      <c r="N1876" s="41"/>
      <c r="O1876" s="41"/>
      <c r="P1876" s="41"/>
      <c r="Q1876" s="53"/>
      <c r="R1876" s="41"/>
      <c r="S1876" s="41"/>
      <c r="T1876" s="57"/>
      <c r="U1876" s="41"/>
      <c r="V1876" s="41"/>
      <c r="W1876" s="56"/>
      <c r="X1876" s="41"/>
      <c r="Y1876" s="58"/>
      <c r="Z1876" s="41"/>
      <c r="AA1876" s="41"/>
      <c r="AB1876" s="171" t="str" cm="1">
        <f t="array" ref="AB1876">IFERROR(IF(COUNTA('Detailed Inventory'!$B1876:$AA1876)=0,"",IF(AND($B1876="",$C1876=""),"Error: Missing Response in Column B or C",IF(OR($E1876="",$Q1876=""),"Error: Missing Response in Column E or Q",INDEX(SL_Class[Entire SL Classification],MATCH(SUMIFS(SL_Class[Unique ID],SL_Class[UpSys SL Material],I1876,SL_Class[UpSys Ever Previously Lead],H1876,SL_Class[DownCus SL Material],T1876),SL_Class[Unique ID],0),0)))),"Error: Invalid Column H, I, or T. Check spelling &amp; valid options (see dropdown)")</f>
        <v/>
      </c>
      <c r="AC1876" s="32"/>
      <c r="AD1876" s="31" t="b">
        <f t="shared" si="58"/>
        <v>0</v>
      </c>
      <c r="AE1876" s="31" t="b">
        <f t="shared" si="59"/>
        <v>0</v>
      </c>
    </row>
    <row r="1877" spans="1:31" ht="50.15" customHeight="1" x14ac:dyDescent="0.35">
      <c r="A1877" s="100">
        <v>1872</v>
      </c>
      <c r="B1877" s="53"/>
      <c r="C1877" s="41"/>
      <c r="D1877" s="54"/>
      <c r="E1877" s="53"/>
      <c r="F1877" s="41"/>
      <c r="G1877" s="41"/>
      <c r="H1877" s="53"/>
      <c r="I1877" s="55"/>
      <c r="J1877" s="41"/>
      <c r="K1877" s="41"/>
      <c r="L1877" s="56"/>
      <c r="M1877" s="41"/>
      <c r="N1877" s="41"/>
      <c r="O1877" s="41"/>
      <c r="P1877" s="41"/>
      <c r="Q1877" s="53"/>
      <c r="R1877" s="41"/>
      <c r="S1877" s="41"/>
      <c r="T1877" s="57"/>
      <c r="U1877" s="41"/>
      <c r="V1877" s="41"/>
      <c r="W1877" s="56"/>
      <c r="X1877" s="41"/>
      <c r="Y1877" s="58"/>
      <c r="Z1877" s="41"/>
      <c r="AA1877" s="41"/>
      <c r="AB1877" s="171" t="str" cm="1">
        <f t="array" ref="AB1877">IFERROR(IF(COUNTA('Detailed Inventory'!$B1877:$AA1877)=0,"",IF(AND($B1877="",$C1877=""),"Error: Missing Response in Column B or C",IF(OR($E1877="",$Q1877=""),"Error: Missing Response in Column E or Q",INDEX(SL_Class[Entire SL Classification],MATCH(SUMIFS(SL_Class[Unique ID],SL_Class[UpSys SL Material],I1877,SL_Class[UpSys Ever Previously Lead],H1877,SL_Class[DownCus SL Material],T1877),SL_Class[Unique ID],0),0)))),"Error: Invalid Column H, I, or T. Check spelling &amp; valid options (see dropdown)")</f>
        <v/>
      </c>
      <c r="AC1877" s="32"/>
      <c r="AD1877" s="31" t="b">
        <f t="shared" si="58"/>
        <v>0</v>
      </c>
      <c r="AE1877" s="31" t="b">
        <f t="shared" si="59"/>
        <v>0</v>
      </c>
    </row>
    <row r="1878" spans="1:31" ht="50.15" customHeight="1" x14ac:dyDescent="0.35">
      <c r="A1878" s="101">
        <v>1873</v>
      </c>
      <c r="B1878" s="53"/>
      <c r="C1878" s="41"/>
      <c r="D1878" s="54"/>
      <c r="E1878" s="53"/>
      <c r="F1878" s="41"/>
      <c r="G1878" s="41"/>
      <c r="H1878" s="53"/>
      <c r="I1878" s="55"/>
      <c r="J1878" s="41"/>
      <c r="K1878" s="41"/>
      <c r="L1878" s="56"/>
      <c r="M1878" s="41"/>
      <c r="N1878" s="41"/>
      <c r="O1878" s="41"/>
      <c r="P1878" s="41"/>
      <c r="Q1878" s="53"/>
      <c r="R1878" s="41"/>
      <c r="S1878" s="41"/>
      <c r="T1878" s="57"/>
      <c r="U1878" s="41"/>
      <c r="V1878" s="41"/>
      <c r="W1878" s="56"/>
      <c r="X1878" s="41"/>
      <c r="Y1878" s="58"/>
      <c r="Z1878" s="41"/>
      <c r="AA1878" s="41"/>
      <c r="AB1878" s="171" t="str" cm="1">
        <f t="array" ref="AB1878">IFERROR(IF(COUNTA('Detailed Inventory'!$B1878:$AA1878)=0,"",IF(AND($B1878="",$C1878=""),"Error: Missing Response in Column B or C",IF(OR($E1878="",$Q1878=""),"Error: Missing Response in Column E or Q",INDEX(SL_Class[Entire SL Classification],MATCH(SUMIFS(SL_Class[Unique ID],SL_Class[UpSys SL Material],I1878,SL_Class[UpSys Ever Previously Lead],H1878,SL_Class[DownCus SL Material],T1878),SL_Class[Unique ID],0),0)))),"Error: Invalid Column H, I, or T. Check spelling &amp; valid options (see dropdown)")</f>
        <v/>
      </c>
      <c r="AC1878" s="32"/>
      <c r="AD1878" s="31" t="b">
        <f t="shared" si="58"/>
        <v>0</v>
      </c>
      <c r="AE1878" s="31" t="b">
        <f t="shared" si="59"/>
        <v>0</v>
      </c>
    </row>
    <row r="1879" spans="1:31" ht="50.15" customHeight="1" x14ac:dyDescent="0.35">
      <c r="A1879" s="100">
        <v>1874</v>
      </c>
      <c r="B1879" s="53"/>
      <c r="C1879" s="41"/>
      <c r="D1879" s="54"/>
      <c r="E1879" s="53"/>
      <c r="F1879" s="41"/>
      <c r="G1879" s="41"/>
      <c r="H1879" s="53"/>
      <c r="I1879" s="55"/>
      <c r="J1879" s="41"/>
      <c r="K1879" s="41"/>
      <c r="L1879" s="56"/>
      <c r="M1879" s="41"/>
      <c r="N1879" s="41"/>
      <c r="O1879" s="41"/>
      <c r="P1879" s="41"/>
      <c r="Q1879" s="53"/>
      <c r="R1879" s="41"/>
      <c r="S1879" s="41"/>
      <c r="T1879" s="57"/>
      <c r="U1879" s="41"/>
      <c r="V1879" s="41"/>
      <c r="W1879" s="56"/>
      <c r="X1879" s="41"/>
      <c r="Y1879" s="58"/>
      <c r="Z1879" s="41"/>
      <c r="AA1879" s="41"/>
      <c r="AB1879" s="171" t="str" cm="1">
        <f t="array" ref="AB1879">IFERROR(IF(COUNTA('Detailed Inventory'!$B1879:$AA1879)=0,"",IF(AND($B1879="",$C1879=""),"Error: Missing Response in Column B or C",IF(OR($E1879="",$Q1879=""),"Error: Missing Response in Column E or Q",INDEX(SL_Class[Entire SL Classification],MATCH(SUMIFS(SL_Class[Unique ID],SL_Class[UpSys SL Material],I1879,SL_Class[UpSys Ever Previously Lead],H1879,SL_Class[DownCus SL Material],T1879),SL_Class[Unique ID],0),0)))),"Error: Invalid Column H, I, or T. Check spelling &amp; valid options (see dropdown)")</f>
        <v/>
      </c>
      <c r="AC1879" s="32"/>
      <c r="AD1879" s="31" t="b">
        <f t="shared" si="58"/>
        <v>0</v>
      </c>
      <c r="AE1879" s="31" t="b">
        <f t="shared" si="59"/>
        <v>0</v>
      </c>
    </row>
    <row r="1880" spans="1:31" ht="50.15" customHeight="1" x14ac:dyDescent="0.35">
      <c r="A1880" s="101">
        <v>1875</v>
      </c>
      <c r="B1880" s="53"/>
      <c r="C1880" s="41"/>
      <c r="D1880" s="54"/>
      <c r="E1880" s="53"/>
      <c r="F1880" s="41"/>
      <c r="G1880" s="41"/>
      <c r="H1880" s="53"/>
      <c r="I1880" s="55"/>
      <c r="J1880" s="41"/>
      <c r="K1880" s="41"/>
      <c r="L1880" s="56"/>
      <c r="M1880" s="41"/>
      <c r="N1880" s="41"/>
      <c r="O1880" s="41"/>
      <c r="P1880" s="41"/>
      <c r="Q1880" s="53"/>
      <c r="R1880" s="41"/>
      <c r="S1880" s="41"/>
      <c r="T1880" s="57"/>
      <c r="U1880" s="41"/>
      <c r="V1880" s="41"/>
      <c r="W1880" s="56"/>
      <c r="X1880" s="41"/>
      <c r="Y1880" s="58"/>
      <c r="Z1880" s="41"/>
      <c r="AA1880" s="41"/>
      <c r="AB1880" s="171" t="str" cm="1">
        <f t="array" ref="AB1880">IFERROR(IF(COUNTA('Detailed Inventory'!$B1880:$AA1880)=0,"",IF(AND($B1880="",$C1880=""),"Error: Missing Response in Column B or C",IF(OR($E1880="",$Q1880=""),"Error: Missing Response in Column E or Q",INDEX(SL_Class[Entire SL Classification],MATCH(SUMIFS(SL_Class[Unique ID],SL_Class[UpSys SL Material],I1880,SL_Class[UpSys Ever Previously Lead],H1880,SL_Class[DownCus SL Material],T1880),SL_Class[Unique ID],0),0)))),"Error: Invalid Column H, I, or T. Check spelling &amp; valid options (see dropdown)")</f>
        <v/>
      </c>
      <c r="AC1880" s="32"/>
      <c r="AD1880" s="31" t="b">
        <f t="shared" si="58"/>
        <v>0</v>
      </c>
      <c r="AE1880" s="31" t="b">
        <f t="shared" si="59"/>
        <v>0</v>
      </c>
    </row>
    <row r="1881" spans="1:31" ht="50.15" customHeight="1" x14ac:dyDescent="0.35">
      <c r="A1881" s="100">
        <v>1876</v>
      </c>
      <c r="B1881" s="53"/>
      <c r="C1881" s="41"/>
      <c r="D1881" s="54"/>
      <c r="E1881" s="53"/>
      <c r="F1881" s="41"/>
      <c r="G1881" s="41"/>
      <c r="H1881" s="53"/>
      <c r="I1881" s="55"/>
      <c r="J1881" s="41"/>
      <c r="K1881" s="41"/>
      <c r="L1881" s="56"/>
      <c r="M1881" s="41"/>
      <c r="N1881" s="41"/>
      <c r="O1881" s="41"/>
      <c r="P1881" s="41"/>
      <c r="Q1881" s="53"/>
      <c r="R1881" s="41"/>
      <c r="S1881" s="41"/>
      <c r="T1881" s="57"/>
      <c r="U1881" s="41"/>
      <c r="V1881" s="41"/>
      <c r="W1881" s="56"/>
      <c r="X1881" s="41"/>
      <c r="Y1881" s="58"/>
      <c r="Z1881" s="41"/>
      <c r="AA1881" s="41"/>
      <c r="AB1881" s="171" t="str" cm="1">
        <f t="array" ref="AB1881">IFERROR(IF(COUNTA('Detailed Inventory'!$B1881:$AA1881)=0,"",IF(AND($B1881="",$C1881=""),"Error: Missing Response in Column B or C",IF(OR($E1881="",$Q1881=""),"Error: Missing Response in Column E or Q",INDEX(SL_Class[Entire SL Classification],MATCH(SUMIFS(SL_Class[Unique ID],SL_Class[UpSys SL Material],I1881,SL_Class[UpSys Ever Previously Lead],H1881,SL_Class[DownCus SL Material],T1881),SL_Class[Unique ID],0),0)))),"Error: Invalid Column H, I, or T. Check spelling &amp; valid options (see dropdown)")</f>
        <v/>
      </c>
      <c r="AC1881" s="32"/>
      <c r="AD1881" s="31" t="b">
        <f t="shared" si="58"/>
        <v>0</v>
      </c>
      <c r="AE1881" s="31" t="b">
        <f t="shared" si="59"/>
        <v>0</v>
      </c>
    </row>
    <row r="1882" spans="1:31" ht="50.15" customHeight="1" x14ac:dyDescent="0.35">
      <c r="A1882" s="101">
        <v>1877</v>
      </c>
      <c r="B1882" s="53"/>
      <c r="C1882" s="41"/>
      <c r="D1882" s="54"/>
      <c r="E1882" s="53"/>
      <c r="F1882" s="41"/>
      <c r="G1882" s="41"/>
      <c r="H1882" s="53"/>
      <c r="I1882" s="55"/>
      <c r="J1882" s="41"/>
      <c r="K1882" s="41"/>
      <c r="L1882" s="56"/>
      <c r="M1882" s="41"/>
      <c r="N1882" s="41"/>
      <c r="O1882" s="41"/>
      <c r="P1882" s="41"/>
      <c r="Q1882" s="53"/>
      <c r="R1882" s="41"/>
      <c r="S1882" s="41"/>
      <c r="T1882" s="57"/>
      <c r="U1882" s="41"/>
      <c r="V1882" s="41"/>
      <c r="W1882" s="56"/>
      <c r="X1882" s="41"/>
      <c r="Y1882" s="58"/>
      <c r="Z1882" s="41"/>
      <c r="AA1882" s="41"/>
      <c r="AB1882" s="171" t="str" cm="1">
        <f t="array" ref="AB1882">IFERROR(IF(COUNTA('Detailed Inventory'!$B1882:$AA1882)=0,"",IF(AND($B1882="",$C1882=""),"Error: Missing Response in Column B or C",IF(OR($E1882="",$Q1882=""),"Error: Missing Response in Column E or Q",INDEX(SL_Class[Entire SL Classification],MATCH(SUMIFS(SL_Class[Unique ID],SL_Class[UpSys SL Material],I1882,SL_Class[UpSys Ever Previously Lead],H1882,SL_Class[DownCus SL Material],T1882),SL_Class[Unique ID],0),0)))),"Error: Invalid Column H, I, or T. Check spelling &amp; valid options (see dropdown)")</f>
        <v/>
      </c>
      <c r="AC1882" s="32"/>
      <c r="AD1882" s="31" t="b">
        <f t="shared" si="58"/>
        <v>0</v>
      </c>
      <c r="AE1882" s="31" t="b">
        <f t="shared" si="59"/>
        <v>0</v>
      </c>
    </row>
    <row r="1883" spans="1:31" ht="50.15" customHeight="1" x14ac:dyDescent="0.35">
      <c r="A1883" s="100">
        <v>1878</v>
      </c>
      <c r="B1883" s="53"/>
      <c r="C1883" s="41"/>
      <c r="D1883" s="54"/>
      <c r="E1883" s="53"/>
      <c r="F1883" s="41"/>
      <c r="G1883" s="41"/>
      <c r="H1883" s="53"/>
      <c r="I1883" s="55"/>
      <c r="J1883" s="41"/>
      <c r="K1883" s="41"/>
      <c r="L1883" s="56"/>
      <c r="M1883" s="41"/>
      <c r="N1883" s="41"/>
      <c r="O1883" s="41"/>
      <c r="P1883" s="41"/>
      <c r="Q1883" s="53"/>
      <c r="R1883" s="41"/>
      <c r="S1883" s="41"/>
      <c r="T1883" s="57"/>
      <c r="U1883" s="41"/>
      <c r="V1883" s="41"/>
      <c r="W1883" s="56"/>
      <c r="X1883" s="41"/>
      <c r="Y1883" s="58"/>
      <c r="Z1883" s="41"/>
      <c r="AA1883" s="41"/>
      <c r="AB1883" s="171" t="str" cm="1">
        <f t="array" ref="AB1883">IFERROR(IF(COUNTA('Detailed Inventory'!$B1883:$AA1883)=0,"",IF(AND($B1883="",$C1883=""),"Error: Missing Response in Column B or C",IF(OR($E1883="",$Q1883=""),"Error: Missing Response in Column E or Q",INDEX(SL_Class[Entire SL Classification],MATCH(SUMIFS(SL_Class[Unique ID],SL_Class[UpSys SL Material],I1883,SL_Class[UpSys Ever Previously Lead],H1883,SL_Class[DownCus SL Material],T1883),SL_Class[Unique ID],0),0)))),"Error: Invalid Column H, I, or T. Check spelling &amp; valid options (see dropdown)")</f>
        <v/>
      </c>
      <c r="AC1883" s="32"/>
      <c r="AD1883" s="31" t="b">
        <f t="shared" si="58"/>
        <v>0</v>
      </c>
      <c r="AE1883" s="31" t="b">
        <f t="shared" si="59"/>
        <v>0</v>
      </c>
    </row>
    <row r="1884" spans="1:31" ht="50.15" customHeight="1" x14ac:dyDescent="0.35">
      <c r="A1884" s="101">
        <v>1879</v>
      </c>
      <c r="B1884" s="53"/>
      <c r="C1884" s="41"/>
      <c r="D1884" s="54"/>
      <c r="E1884" s="53"/>
      <c r="F1884" s="41"/>
      <c r="G1884" s="41"/>
      <c r="H1884" s="53"/>
      <c r="I1884" s="55"/>
      <c r="J1884" s="41"/>
      <c r="K1884" s="41"/>
      <c r="L1884" s="56"/>
      <c r="M1884" s="41"/>
      <c r="N1884" s="41"/>
      <c r="O1884" s="41"/>
      <c r="P1884" s="41"/>
      <c r="Q1884" s="53"/>
      <c r="R1884" s="41"/>
      <c r="S1884" s="41"/>
      <c r="T1884" s="57"/>
      <c r="U1884" s="41"/>
      <c r="V1884" s="41"/>
      <c r="W1884" s="56"/>
      <c r="X1884" s="41"/>
      <c r="Y1884" s="58"/>
      <c r="Z1884" s="41"/>
      <c r="AA1884" s="41"/>
      <c r="AB1884" s="171" t="str" cm="1">
        <f t="array" ref="AB1884">IFERROR(IF(COUNTA('Detailed Inventory'!$B1884:$AA1884)=0,"",IF(AND($B1884="",$C1884=""),"Error: Missing Response in Column B or C",IF(OR($E1884="",$Q1884=""),"Error: Missing Response in Column E or Q",INDEX(SL_Class[Entire SL Classification],MATCH(SUMIFS(SL_Class[Unique ID],SL_Class[UpSys SL Material],I1884,SL_Class[UpSys Ever Previously Lead],H1884,SL_Class[DownCus SL Material],T1884),SL_Class[Unique ID],0),0)))),"Error: Invalid Column H, I, or T. Check spelling &amp; valid options (see dropdown)")</f>
        <v/>
      </c>
      <c r="AC1884" s="32"/>
      <c r="AD1884" s="31" t="b">
        <f t="shared" si="58"/>
        <v>0</v>
      </c>
      <c r="AE1884" s="31" t="b">
        <f t="shared" si="59"/>
        <v>0</v>
      </c>
    </row>
    <row r="1885" spans="1:31" ht="50.15" customHeight="1" x14ac:dyDescent="0.35">
      <c r="A1885" s="100">
        <v>1880</v>
      </c>
      <c r="B1885" s="53"/>
      <c r="C1885" s="41"/>
      <c r="D1885" s="54"/>
      <c r="E1885" s="53"/>
      <c r="F1885" s="41"/>
      <c r="G1885" s="41"/>
      <c r="H1885" s="53"/>
      <c r="I1885" s="55"/>
      <c r="J1885" s="41"/>
      <c r="K1885" s="41"/>
      <c r="L1885" s="56"/>
      <c r="M1885" s="41"/>
      <c r="N1885" s="41"/>
      <c r="O1885" s="41"/>
      <c r="P1885" s="41"/>
      <c r="Q1885" s="53"/>
      <c r="R1885" s="41"/>
      <c r="S1885" s="41"/>
      <c r="T1885" s="57"/>
      <c r="U1885" s="41"/>
      <c r="V1885" s="41"/>
      <c r="W1885" s="56"/>
      <c r="X1885" s="41"/>
      <c r="Y1885" s="58"/>
      <c r="Z1885" s="41"/>
      <c r="AA1885" s="41"/>
      <c r="AB1885" s="171" t="str" cm="1">
        <f t="array" ref="AB1885">IFERROR(IF(COUNTA('Detailed Inventory'!$B1885:$AA1885)=0,"",IF(AND($B1885="",$C1885=""),"Error: Missing Response in Column B or C",IF(OR($E1885="",$Q1885=""),"Error: Missing Response in Column E or Q",INDEX(SL_Class[Entire SL Classification],MATCH(SUMIFS(SL_Class[Unique ID],SL_Class[UpSys SL Material],I1885,SL_Class[UpSys Ever Previously Lead],H1885,SL_Class[DownCus SL Material],T1885),SL_Class[Unique ID],0),0)))),"Error: Invalid Column H, I, or T. Check spelling &amp; valid options (see dropdown)")</f>
        <v/>
      </c>
      <c r="AC1885" s="32"/>
      <c r="AD1885" s="31" t="b">
        <f t="shared" si="58"/>
        <v>0</v>
      </c>
      <c r="AE1885" s="31" t="b">
        <f t="shared" si="59"/>
        <v>0</v>
      </c>
    </row>
    <row r="1886" spans="1:31" ht="50.15" customHeight="1" x14ac:dyDescent="0.35">
      <c r="A1886" s="101">
        <v>1881</v>
      </c>
      <c r="B1886" s="53"/>
      <c r="C1886" s="41"/>
      <c r="D1886" s="54"/>
      <c r="E1886" s="53"/>
      <c r="F1886" s="41"/>
      <c r="G1886" s="41"/>
      <c r="H1886" s="53"/>
      <c r="I1886" s="55"/>
      <c r="J1886" s="41"/>
      <c r="K1886" s="41"/>
      <c r="L1886" s="56"/>
      <c r="M1886" s="41"/>
      <c r="N1886" s="41"/>
      <c r="O1886" s="41"/>
      <c r="P1886" s="41"/>
      <c r="Q1886" s="53"/>
      <c r="R1886" s="41"/>
      <c r="S1886" s="41"/>
      <c r="T1886" s="57"/>
      <c r="U1886" s="41"/>
      <c r="V1886" s="41"/>
      <c r="W1886" s="56"/>
      <c r="X1886" s="41"/>
      <c r="Y1886" s="58"/>
      <c r="Z1886" s="41"/>
      <c r="AA1886" s="41"/>
      <c r="AB1886" s="171" t="str" cm="1">
        <f t="array" ref="AB1886">IFERROR(IF(COUNTA('Detailed Inventory'!$B1886:$AA1886)=0,"",IF(AND($B1886="",$C1886=""),"Error: Missing Response in Column B or C",IF(OR($E1886="",$Q1886=""),"Error: Missing Response in Column E or Q",INDEX(SL_Class[Entire SL Classification],MATCH(SUMIFS(SL_Class[Unique ID],SL_Class[UpSys SL Material],I1886,SL_Class[UpSys Ever Previously Lead],H1886,SL_Class[DownCus SL Material],T1886),SL_Class[Unique ID],0),0)))),"Error: Invalid Column H, I, or T. Check spelling &amp; valid options (see dropdown)")</f>
        <v/>
      </c>
      <c r="AC1886" s="32"/>
      <c r="AD1886" s="31" t="b">
        <f t="shared" si="58"/>
        <v>0</v>
      </c>
      <c r="AE1886" s="31" t="b">
        <f t="shared" si="59"/>
        <v>0</v>
      </c>
    </row>
    <row r="1887" spans="1:31" ht="50.15" customHeight="1" x14ac:dyDescent="0.35">
      <c r="A1887" s="100">
        <v>1882</v>
      </c>
      <c r="B1887" s="53"/>
      <c r="C1887" s="41"/>
      <c r="D1887" s="54"/>
      <c r="E1887" s="53"/>
      <c r="F1887" s="41"/>
      <c r="G1887" s="41"/>
      <c r="H1887" s="53"/>
      <c r="I1887" s="55"/>
      <c r="J1887" s="41"/>
      <c r="K1887" s="41"/>
      <c r="L1887" s="56"/>
      <c r="M1887" s="41"/>
      <c r="N1887" s="41"/>
      <c r="O1887" s="41"/>
      <c r="P1887" s="41"/>
      <c r="Q1887" s="53"/>
      <c r="R1887" s="41"/>
      <c r="S1887" s="41"/>
      <c r="T1887" s="57"/>
      <c r="U1887" s="41"/>
      <c r="V1887" s="41"/>
      <c r="W1887" s="56"/>
      <c r="X1887" s="41"/>
      <c r="Y1887" s="58"/>
      <c r="Z1887" s="41"/>
      <c r="AA1887" s="41"/>
      <c r="AB1887" s="171" t="str" cm="1">
        <f t="array" ref="AB1887">IFERROR(IF(COUNTA('Detailed Inventory'!$B1887:$AA1887)=0,"",IF(AND($B1887="",$C1887=""),"Error: Missing Response in Column B or C",IF(OR($E1887="",$Q1887=""),"Error: Missing Response in Column E or Q",INDEX(SL_Class[Entire SL Classification],MATCH(SUMIFS(SL_Class[Unique ID],SL_Class[UpSys SL Material],I1887,SL_Class[UpSys Ever Previously Lead],H1887,SL_Class[DownCus SL Material],T1887),SL_Class[Unique ID],0),0)))),"Error: Invalid Column H, I, or T. Check spelling &amp; valid options (see dropdown)")</f>
        <v/>
      </c>
      <c r="AC1887" s="32"/>
      <c r="AD1887" s="31" t="b">
        <f t="shared" si="58"/>
        <v>0</v>
      </c>
      <c r="AE1887" s="31" t="b">
        <f t="shared" si="59"/>
        <v>0</v>
      </c>
    </row>
    <row r="1888" spans="1:31" ht="50.15" customHeight="1" x14ac:dyDescent="0.35">
      <c r="A1888" s="101">
        <v>1883</v>
      </c>
      <c r="B1888" s="53"/>
      <c r="C1888" s="41"/>
      <c r="D1888" s="54"/>
      <c r="E1888" s="53"/>
      <c r="F1888" s="41"/>
      <c r="G1888" s="41"/>
      <c r="H1888" s="53"/>
      <c r="I1888" s="55"/>
      <c r="J1888" s="41"/>
      <c r="K1888" s="41"/>
      <c r="L1888" s="56"/>
      <c r="M1888" s="41"/>
      <c r="N1888" s="41"/>
      <c r="O1888" s="41"/>
      <c r="P1888" s="41"/>
      <c r="Q1888" s="53"/>
      <c r="R1888" s="41"/>
      <c r="S1888" s="41"/>
      <c r="T1888" s="57"/>
      <c r="U1888" s="41"/>
      <c r="V1888" s="41"/>
      <c r="W1888" s="56"/>
      <c r="X1888" s="41"/>
      <c r="Y1888" s="58"/>
      <c r="Z1888" s="41"/>
      <c r="AA1888" s="41"/>
      <c r="AB1888" s="171" t="str" cm="1">
        <f t="array" ref="AB1888">IFERROR(IF(COUNTA('Detailed Inventory'!$B1888:$AA1888)=0,"",IF(AND($B1888="",$C1888=""),"Error: Missing Response in Column B or C",IF(OR($E1888="",$Q1888=""),"Error: Missing Response in Column E or Q",INDEX(SL_Class[Entire SL Classification],MATCH(SUMIFS(SL_Class[Unique ID],SL_Class[UpSys SL Material],I1888,SL_Class[UpSys Ever Previously Lead],H1888,SL_Class[DownCus SL Material],T1888),SL_Class[Unique ID],0),0)))),"Error: Invalid Column H, I, or T. Check spelling &amp; valid options (see dropdown)")</f>
        <v/>
      </c>
      <c r="AC1888" s="32"/>
      <c r="AD1888" s="31" t="b">
        <f t="shared" si="58"/>
        <v>0</v>
      </c>
      <c r="AE1888" s="31" t="b">
        <f t="shared" si="59"/>
        <v>0</v>
      </c>
    </row>
    <row r="1889" spans="1:31" ht="50.15" customHeight="1" x14ac:dyDescent="0.35">
      <c r="A1889" s="100">
        <v>1884</v>
      </c>
      <c r="B1889" s="53"/>
      <c r="C1889" s="41"/>
      <c r="D1889" s="54"/>
      <c r="E1889" s="53"/>
      <c r="F1889" s="41"/>
      <c r="G1889" s="41"/>
      <c r="H1889" s="53"/>
      <c r="I1889" s="55"/>
      <c r="J1889" s="41"/>
      <c r="K1889" s="41"/>
      <c r="L1889" s="56"/>
      <c r="M1889" s="41"/>
      <c r="N1889" s="41"/>
      <c r="O1889" s="41"/>
      <c r="P1889" s="41"/>
      <c r="Q1889" s="53"/>
      <c r="R1889" s="41"/>
      <c r="S1889" s="41"/>
      <c r="T1889" s="57"/>
      <c r="U1889" s="41"/>
      <c r="V1889" s="41"/>
      <c r="W1889" s="56"/>
      <c r="X1889" s="41"/>
      <c r="Y1889" s="58"/>
      <c r="Z1889" s="41"/>
      <c r="AA1889" s="41"/>
      <c r="AB1889" s="171" t="str" cm="1">
        <f t="array" ref="AB1889">IFERROR(IF(COUNTA('Detailed Inventory'!$B1889:$AA1889)=0,"",IF(AND($B1889="",$C1889=""),"Error: Missing Response in Column B or C",IF(OR($E1889="",$Q1889=""),"Error: Missing Response in Column E or Q",INDEX(SL_Class[Entire SL Classification],MATCH(SUMIFS(SL_Class[Unique ID],SL_Class[UpSys SL Material],I1889,SL_Class[UpSys Ever Previously Lead],H1889,SL_Class[DownCus SL Material],T1889),SL_Class[Unique ID],0),0)))),"Error: Invalid Column H, I, or T. Check spelling &amp; valid options (see dropdown)")</f>
        <v/>
      </c>
      <c r="AC1889" s="32"/>
      <c r="AD1889" s="31" t="b">
        <f t="shared" si="58"/>
        <v>0</v>
      </c>
      <c r="AE1889" s="31" t="b">
        <f t="shared" si="59"/>
        <v>0</v>
      </c>
    </row>
    <row r="1890" spans="1:31" ht="50.15" customHeight="1" x14ac:dyDescent="0.35">
      <c r="A1890" s="101">
        <v>1885</v>
      </c>
      <c r="B1890" s="53"/>
      <c r="C1890" s="41"/>
      <c r="D1890" s="54"/>
      <c r="E1890" s="53"/>
      <c r="F1890" s="41"/>
      <c r="G1890" s="41"/>
      <c r="H1890" s="53"/>
      <c r="I1890" s="55"/>
      <c r="J1890" s="41"/>
      <c r="K1890" s="41"/>
      <c r="L1890" s="56"/>
      <c r="M1890" s="41"/>
      <c r="N1890" s="41"/>
      <c r="O1890" s="41"/>
      <c r="P1890" s="41"/>
      <c r="Q1890" s="53"/>
      <c r="R1890" s="41"/>
      <c r="S1890" s="41"/>
      <c r="T1890" s="57"/>
      <c r="U1890" s="41"/>
      <c r="V1890" s="41"/>
      <c r="W1890" s="56"/>
      <c r="X1890" s="41"/>
      <c r="Y1890" s="58"/>
      <c r="Z1890" s="41"/>
      <c r="AA1890" s="41"/>
      <c r="AB1890" s="171" t="str" cm="1">
        <f t="array" ref="AB1890">IFERROR(IF(COUNTA('Detailed Inventory'!$B1890:$AA1890)=0,"",IF(AND($B1890="",$C1890=""),"Error: Missing Response in Column B or C",IF(OR($E1890="",$Q1890=""),"Error: Missing Response in Column E or Q",INDEX(SL_Class[Entire SL Classification],MATCH(SUMIFS(SL_Class[Unique ID],SL_Class[UpSys SL Material],I1890,SL_Class[UpSys Ever Previously Lead],H1890,SL_Class[DownCus SL Material],T1890),SL_Class[Unique ID],0),0)))),"Error: Invalid Column H, I, or T. Check spelling &amp; valid options (see dropdown)")</f>
        <v/>
      </c>
      <c r="AC1890" s="32"/>
      <c r="AD1890" s="31" t="b">
        <f t="shared" si="58"/>
        <v>0</v>
      </c>
      <c r="AE1890" s="31" t="b">
        <f t="shared" si="59"/>
        <v>0</v>
      </c>
    </row>
    <row r="1891" spans="1:31" ht="50.15" customHeight="1" x14ac:dyDescent="0.35">
      <c r="A1891" s="100">
        <v>1886</v>
      </c>
      <c r="B1891" s="53"/>
      <c r="C1891" s="41"/>
      <c r="D1891" s="54"/>
      <c r="E1891" s="53"/>
      <c r="F1891" s="41"/>
      <c r="G1891" s="41"/>
      <c r="H1891" s="53"/>
      <c r="I1891" s="55"/>
      <c r="J1891" s="41"/>
      <c r="K1891" s="41"/>
      <c r="L1891" s="56"/>
      <c r="M1891" s="41"/>
      <c r="N1891" s="41"/>
      <c r="O1891" s="41"/>
      <c r="P1891" s="41"/>
      <c r="Q1891" s="53"/>
      <c r="R1891" s="41"/>
      <c r="S1891" s="41"/>
      <c r="T1891" s="57"/>
      <c r="U1891" s="41"/>
      <c r="V1891" s="41"/>
      <c r="W1891" s="56"/>
      <c r="X1891" s="41"/>
      <c r="Y1891" s="58"/>
      <c r="Z1891" s="41"/>
      <c r="AA1891" s="41"/>
      <c r="AB1891" s="171" t="str" cm="1">
        <f t="array" ref="AB1891">IFERROR(IF(COUNTA('Detailed Inventory'!$B1891:$AA1891)=0,"",IF(AND($B1891="",$C1891=""),"Error: Missing Response in Column B or C",IF(OR($E1891="",$Q1891=""),"Error: Missing Response in Column E or Q",INDEX(SL_Class[Entire SL Classification],MATCH(SUMIFS(SL_Class[Unique ID],SL_Class[UpSys SL Material],I1891,SL_Class[UpSys Ever Previously Lead],H1891,SL_Class[DownCus SL Material],T1891),SL_Class[Unique ID],0),0)))),"Error: Invalid Column H, I, or T. Check spelling &amp; valid options (see dropdown)")</f>
        <v/>
      </c>
      <c r="AC1891" s="32"/>
      <c r="AD1891" s="31" t="b">
        <f t="shared" si="58"/>
        <v>0</v>
      </c>
      <c r="AE1891" s="31" t="b">
        <f t="shared" si="59"/>
        <v>0</v>
      </c>
    </row>
    <row r="1892" spans="1:31" ht="50.15" customHeight="1" x14ac:dyDescent="0.35">
      <c r="A1892" s="101">
        <v>1887</v>
      </c>
      <c r="B1892" s="53"/>
      <c r="C1892" s="41"/>
      <c r="D1892" s="54"/>
      <c r="E1892" s="53"/>
      <c r="F1892" s="41"/>
      <c r="G1892" s="41"/>
      <c r="H1892" s="53"/>
      <c r="I1892" s="55"/>
      <c r="J1892" s="41"/>
      <c r="K1892" s="41"/>
      <c r="L1892" s="56"/>
      <c r="M1892" s="41"/>
      <c r="N1892" s="41"/>
      <c r="O1892" s="41"/>
      <c r="P1892" s="41"/>
      <c r="Q1892" s="53"/>
      <c r="R1892" s="41"/>
      <c r="S1892" s="41"/>
      <c r="T1892" s="57"/>
      <c r="U1892" s="41"/>
      <c r="V1892" s="41"/>
      <c r="W1892" s="56"/>
      <c r="X1892" s="41"/>
      <c r="Y1892" s="58"/>
      <c r="Z1892" s="41"/>
      <c r="AA1892" s="41"/>
      <c r="AB1892" s="171" t="str" cm="1">
        <f t="array" ref="AB1892">IFERROR(IF(COUNTA('Detailed Inventory'!$B1892:$AA1892)=0,"",IF(AND($B1892="",$C1892=""),"Error: Missing Response in Column B or C",IF(OR($E1892="",$Q1892=""),"Error: Missing Response in Column E or Q",INDEX(SL_Class[Entire SL Classification],MATCH(SUMIFS(SL_Class[Unique ID],SL_Class[UpSys SL Material],I1892,SL_Class[UpSys Ever Previously Lead],H1892,SL_Class[DownCus SL Material],T1892),SL_Class[Unique ID],0),0)))),"Error: Invalid Column H, I, or T. Check spelling &amp; valid options (see dropdown)")</f>
        <v/>
      </c>
      <c r="AC1892" s="32"/>
      <c r="AD1892" s="31" t="b">
        <f t="shared" si="58"/>
        <v>0</v>
      </c>
      <c r="AE1892" s="31" t="b">
        <f t="shared" si="59"/>
        <v>0</v>
      </c>
    </row>
    <row r="1893" spans="1:31" ht="50.15" customHeight="1" x14ac:dyDescent="0.35">
      <c r="A1893" s="100">
        <v>1888</v>
      </c>
      <c r="B1893" s="53"/>
      <c r="C1893" s="41"/>
      <c r="D1893" s="54"/>
      <c r="E1893" s="53"/>
      <c r="F1893" s="41"/>
      <c r="G1893" s="41"/>
      <c r="H1893" s="53"/>
      <c r="I1893" s="55"/>
      <c r="J1893" s="41"/>
      <c r="K1893" s="41"/>
      <c r="L1893" s="56"/>
      <c r="M1893" s="41"/>
      <c r="N1893" s="41"/>
      <c r="O1893" s="41"/>
      <c r="P1893" s="41"/>
      <c r="Q1893" s="53"/>
      <c r="R1893" s="41"/>
      <c r="S1893" s="41"/>
      <c r="T1893" s="57"/>
      <c r="U1893" s="41"/>
      <c r="V1893" s="41"/>
      <c r="W1893" s="56"/>
      <c r="X1893" s="41"/>
      <c r="Y1893" s="58"/>
      <c r="Z1893" s="41"/>
      <c r="AA1893" s="41"/>
      <c r="AB1893" s="171" t="str" cm="1">
        <f t="array" ref="AB1893">IFERROR(IF(COUNTA('Detailed Inventory'!$B1893:$AA1893)=0,"",IF(AND($B1893="",$C1893=""),"Error: Missing Response in Column B or C",IF(OR($E1893="",$Q1893=""),"Error: Missing Response in Column E or Q",INDEX(SL_Class[Entire SL Classification],MATCH(SUMIFS(SL_Class[Unique ID],SL_Class[UpSys SL Material],I1893,SL_Class[UpSys Ever Previously Lead],H1893,SL_Class[DownCus SL Material],T1893),SL_Class[Unique ID],0),0)))),"Error: Invalid Column H, I, or T. Check spelling &amp; valid options (see dropdown)")</f>
        <v/>
      </c>
      <c r="AC1893" s="32"/>
      <c r="AD1893" s="31" t="b">
        <f t="shared" si="58"/>
        <v>0</v>
      </c>
      <c r="AE1893" s="31" t="b">
        <f t="shared" si="59"/>
        <v>0</v>
      </c>
    </row>
    <row r="1894" spans="1:31" ht="50.15" customHeight="1" x14ac:dyDescent="0.35">
      <c r="A1894" s="101">
        <v>1889</v>
      </c>
      <c r="B1894" s="53"/>
      <c r="C1894" s="41"/>
      <c r="D1894" s="54"/>
      <c r="E1894" s="53"/>
      <c r="F1894" s="41"/>
      <c r="G1894" s="41"/>
      <c r="H1894" s="53"/>
      <c r="I1894" s="55"/>
      <c r="J1894" s="41"/>
      <c r="K1894" s="41"/>
      <c r="L1894" s="56"/>
      <c r="M1894" s="41"/>
      <c r="N1894" s="41"/>
      <c r="O1894" s="41"/>
      <c r="P1894" s="41"/>
      <c r="Q1894" s="53"/>
      <c r="R1894" s="41"/>
      <c r="S1894" s="41"/>
      <c r="T1894" s="57"/>
      <c r="U1894" s="41"/>
      <c r="V1894" s="41"/>
      <c r="W1894" s="56"/>
      <c r="X1894" s="41"/>
      <c r="Y1894" s="58"/>
      <c r="Z1894" s="41"/>
      <c r="AA1894" s="41"/>
      <c r="AB1894" s="171" t="str" cm="1">
        <f t="array" ref="AB1894">IFERROR(IF(COUNTA('Detailed Inventory'!$B1894:$AA1894)=0,"",IF(AND($B1894="",$C1894=""),"Error: Missing Response in Column B or C",IF(OR($E1894="",$Q1894=""),"Error: Missing Response in Column E or Q",INDEX(SL_Class[Entire SL Classification],MATCH(SUMIFS(SL_Class[Unique ID],SL_Class[UpSys SL Material],I1894,SL_Class[UpSys Ever Previously Lead],H1894,SL_Class[DownCus SL Material],T1894),SL_Class[Unique ID],0),0)))),"Error: Invalid Column H, I, or T. Check spelling &amp; valid options (see dropdown)")</f>
        <v/>
      </c>
      <c r="AC1894" s="32"/>
      <c r="AD1894" s="31" t="b">
        <f t="shared" si="58"/>
        <v>0</v>
      </c>
      <c r="AE1894" s="31" t="b">
        <f t="shared" si="59"/>
        <v>0</v>
      </c>
    </row>
    <row r="1895" spans="1:31" ht="50.15" customHeight="1" x14ac:dyDescent="0.35">
      <c r="A1895" s="100">
        <v>1890</v>
      </c>
      <c r="B1895" s="53"/>
      <c r="C1895" s="41"/>
      <c r="D1895" s="54"/>
      <c r="E1895" s="53"/>
      <c r="F1895" s="41"/>
      <c r="G1895" s="41"/>
      <c r="H1895" s="53"/>
      <c r="I1895" s="55"/>
      <c r="J1895" s="41"/>
      <c r="K1895" s="41"/>
      <c r="L1895" s="56"/>
      <c r="M1895" s="41"/>
      <c r="N1895" s="41"/>
      <c r="O1895" s="41"/>
      <c r="P1895" s="41"/>
      <c r="Q1895" s="53"/>
      <c r="R1895" s="41"/>
      <c r="S1895" s="41"/>
      <c r="T1895" s="57"/>
      <c r="U1895" s="41"/>
      <c r="V1895" s="41"/>
      <c r="W1895" s="56"/>
      <c r="X1895" s="41"/>
      <c r="Y1895" s="58"/>
      <c r="Z1895" s="41"/>
      <c r="AA1895" s="41"/>
      <c r="AB1895" s="171" t="str" cm="1">
        <f t="array" ref="AB1895">IFERROR(IF(COUNTA('Detailed Inventory'!$B1895:$AA1895)=0,"",IF(AND($B1895="",$C1895=""),"Error: Missing Response in Column B or C",IF(OR($E1895="",$Q1895=""),"Error: Missing Response in Column E or Q",INDEX(SL_Class[Entire SL Classification],MATCH(SUMIFS(SL_Class[Unique ID],SL_Class[UpSys SL Material],I1895,SL_Class[UpSys Ever Previously Lead],H1895,SL_Class[DownCus SL Material],T1895),SL_Class[Unique ID],0),0)))),"Error: Invalid Column H, I, or T. Check spelling &amp; valid options (see dropdown)")</f>
        <v/>
      </c>
      <c r="AC1895" s="32"/>
      <c r="AD1895" s="31" t="b">
        <f t="shared" si="58"/>
        <v>0</v>
      </c>
      <c r="AE1895" s="31" t="b">
        <f t="shared" si="59"/>
        <v>0</v>
      </c>
    </row>
    <row r="1896" spans="1:31" ht="50.15" customHeight="1" x14ac:dyDescent="0.35">
      <c r="A1896" s="101">
        <v>1891</v>
      </c>
      <c r="B1896" s="53"/>
      <c r="C1896" s="41"/>
      <c r="D1896" s="54"/>
      <c r="E1896" s="53"/>
      <c r="F1896" s="41"/>
      <c r="G1896" s="41"/>
      <c r="H1896" s="53"/>
      <c r="I1896" s="55"/>
      <c r="J1896" s="41"/>
      <c r="K1896" s="41"/>
      <c r="L1896" s="56"/>
      <c r="M1896" s="41"/>
      <c r="N1896" s="41"/>
      <c r="O1896" s="41"/>
      <c r="P1896" s="41"/>
      <c r="Q1896" s="53"/>
      <c r="R1896" s="41"/>
      <c r="S1896" s="41"/>
      <c r="T1896" s="57"/>
      <c r="U1896" s="41"/>
      <c r="V1896" s="41"/>
      <c r="W1896" s="56"/>
      <c r="X1896" s="41"/>
      <c r="Y1896" s="58"/>
      <c r="Z1896" s="41"/>
      <c r="AA1896" s="41"/>
      <c r="AB1896" s="171" t="str" cm="1">
        <f t="array" ref="AB1896">IFERROR(IF(COUNTA('Detailed Inventory'!$B1896:$AA1896)=0,"",IF(AND($B1896="",$C1896=""),"Error: Missing Response in Column B or C",IF(OR($E1896="",$Q1896=""),"Error: Missing Response in Column E or Q",INDEX(SL_Class[Entire SL Classification],MATCH(SUMIFS(SL_Class[Unique ID],SL_Class[UpSys SL Material],I1896,SL_Class[UpSys Ever Previously Lead],H1896,SL_Class[DownCus SL Material],T1896),SL_Class[Unique ID],0),0)))),"Error: Invalid Column H, I, or T. Check spelling &amp; valid options (see dropdown)")</f>
        <v/>
      </c>
      <c r="AC1896" s="32"/>
      <c r="AD1896" s="31" t="b">
        <f t="shared" si="58"/>
        <v>0</v>
      </c>
      <c r="AE1896" s="31" t="b">
        <f t="shared" si="59"/>
        <v>0</v>
      </c>
    </row>
    <row r="1897" spans="1:31" ht="50.15" customHeight="1" x14ac:dyDescent="0.35">
      <c r="A1897" s="100">
        <v>1892</v>
      </c>
      <c r="B1897" s="53"/>
      <c r="C1897" s="41"/>
      <c r="D1897" s="54"/>
      <c r="E1897" s="53"/>
      <c r="F1897" s="41"/>
      <c r="G1897" s="41"/>
      <c r="H1897" s="53"/>
      <c r="I1897" s="55"/>
      <c r="J1897" s="41"/>
      <c r="K1897" s="41"/>
      <c r="L1897" s="56"/>
      <c r="M1897" s="41"/>
      <c r="N1897" s="41"/>
      <c r="O1897" s="41"/>
      <c r="P1897" s="41"/>
      <c r="Q1897" s="53"/>
      <c r="R1897" s="41"/>
      <c r="S1897" s="41"/>
      <c r="T1897" s="57"/>
      <c r="U1897" s="41"/>
      <c r="V1897" s="41"/>
      <c r="W1897" s="56"/>
      <c r="X1897" s="41"/>
      <c r="Y1897" s="58"/>
      <c r="Z1897" s="41"/>
      <c r="AA1897" s="41"/>
      <c r="AB1897" s="171" t="str" cm="1">
        <f t="array" ref="AB1897">IFERROR(IF(COUNTA('Detailed Inventory'!$B1897:$AA1897)=0,"",IF(AND($B1897="",$C1897=""),"Error: Missing Response in Column B or C",IF(OR($E1897="",$Q1897=""),"Error: Missing Response in Column E or Q",INDEX(SL_Class[Entire SL Classification],MATCH(SUMIFS(SL_Class[Unique ID],SL_Class[UpSys SL Material],I1897,SL_Class[UpSys Ever Previously Lead],H1897,SL_Class[DownCus SL Material],T1897),SL_Class[Unique ID],0),0)))),"Error: Invalid Column H, I, or T. Check spelling &amp; valid options (see dropdown)")</f>
        <v/>
      </c>
      <c r="AC1897" s="32"/>
      <c r="AD1897" s="31" t="b">
        <f t="shared" si="58"/>
        <v>0</v>
      </c>
      <c r="AE1897" s="31" t="b">
        <f t="shared" si="59"/>
        <v>0</v>
      </c>
    </row>
    <row r="1898" spans="1:31" ht="50.15" customHeight="1" x14ac:dyDescent="0.35">
      <c r="A1898" s="101">
        <v>1893</v>
      </c>
      <c r="B1898" s="53"/>
      <c r="C1898" s="41"/>
      <c r="D1898" s="54"/>
      <c r="E1898" s="53"/>
      <c r="F1898" s="41"/>
      <c r="G1898" s="41"/>
      <c r="H1898" s="53"/>
      <c r="I1898" s="55"/>
      <c r="J1898" s="41"/>
      <c r="K1898" s="41"/>
      <c r="L1898" s="56"/>
      <c r="M1898" s="41"/>
      <c r="N1898" s="41"/>
      <c r="O1898" s="41"/>
      <c r="P1898" s="41"/>
      <c r="Q1898" s="53"/>
      <c r="R1898" s="41"/>
      <c r="S1898" s="41"/>
      <c r="T1898" s="57"/>
      <c r="U1898" s="41"/>
      <c r="V1898" s="41"/>
      <c r="W1898" s="56"/>
      <c r="X1898" s="41"/>
      <c r="Y1898" s="58"/>
      <c r="Z1898" s="41"/>
      <c r="AA1898" s="41"/>
      <c r="AB1898" s="171" t="str" cm="1">
        <f t="array" ref="AB1898">IFERROR(IF(COUNTA('Detailed Inventory'!$B1898:$AA1898)=0,"",IF(AND($B1898="",$C1898=""),"Error: Missing Response in Column B or C",IF(OR($E1898="",$Q1898=""),"Error: Missing Response in Column E or Q",INDEX(SL_Class[Entire SL Classification],MATCH(SUMIFS(SL_Class[Unique ID],SL_Class[UpSys SL Material],I1898,SL_Class[UpSys Ever Previously Lead],H1898,SL_Class[DownCus SL Material],T1898),SL_Class[Unique ID],0),0)))),"Error: Invalid Column H, I, or T. Check spelling &amp; valid options (see dropdown)")</f>
        <v/>
      </c>
      <c r="AC1898" s="32"/>
      <c r="AD1898" s="31" t="b">
        <f t="shared" si="58"/>
        <v>0</v>
      </c>
      <c r="AE1898" s="31" t="b">
        <f t="shared" si="59"/>
        <v>0</v>
      </c>
    </row>
    <row r="1899" spans="1:31" ht="50.15" customHeight="1" x14ac:dyDescent="0.35">
      <c r="A1899" s="100">
        <v>1894</v>
      </c>
      <c r="B1899" s="53"/>
      <c r="C1899" s="41"/>
      <c r="D1899" s="54"/>
      <c r="E1899" s="53"/>
      <c r="F1899" s="41"/>
      <c r="G1899" s="41"/>
      <c r="H1899" s="53"/>
      <c r="I1899" s="55"/>
      <c r="J1899" s="41"/>
      <c r="K1899" s="41"/>
      <c r="L1899" s="56"/>
      <c r="M1899" s="41"/>
      <c r="N1899" s="41"/>
      <c r="O1899" s="41"/>
      <c r="P1899" s="41"/>
      <c r="Q1899" s="53"/>
      <c r="R1899" s="41"/>
      <c r="S1899" s="41"/>
      <c r="T1899" s="57"/>
      <c r="U1899" s="41"/>
      <c r="V1899" s="41"/>
      <c r="W1899" s="56"/>
      <c r="X1899" s="41"/>
      <c r="Y1899" s="58"/>
      <c r="Z1899" s="41"/>
      <c r="AA1899" s="41"/>
      <c r="AB1899" s="171" t="str" cm="1">
        <f t="array" ref="AB1899">IFERROR(IF(COUNTA('Detailed Inventory'!$B1899:$AA1899)=0,"",IF(AND($B1899="",$C1899=""),"Error: Missing Response in Column B or C",IF(OR($E1899="",$Q1899=""),"Error: Missing Response in Column E or Q",INDEX(SL_Class[Entire SL Classification],MATCH(SUMIFS(SL_Class[Unique ID],SL_Class[UpSys SL Material],I1899,SL_Class[UpSys Ever Previously Lead],H1899,SL_Class[DownCus SL Material],T1899),SL_Class[Unique ID],0),0)))),"Error: Invalid Column H, I, or T. Check spelling &amp; valid options (see dropdown)")</f>
        <v/>
      </c>
      <c r="AC1899" s="32"/>
      <c r="AD1899" s="31" t="b">
        <f t="shared" si="58"/>
        <v>0</v>
      </c>
      <c r="AE1899" s="31" t="b">
        <f t="shared" si="59"/>
        <v>0</v>
      </c>
    </row>
    <row r="1900" spans="1:31" ht="50.15" customHeight="1" x14ac:dyDescent="0.35">
      <c r="A1900" s="101">
        <v>1895</v>
      </c>
      <c r="B1900" s="53"/>
      <c r="C1900" s="41"/>
      <c r="D1900" s="54"/>
      <c r="E1900" s="53"/>
      <c r="F1900" s="41"/>
      <c r="G1900" s="41"/>
      <c r="H1900" s="53"/>
      <c r="I1900" s="55"/>
      <c r="J1900" s="41"/>
      <c r="K1900" s="41"/>
      <c r="L1900" s="56"/>
      <c r="M1900" s="41"/>
      <c r="N1900" s="41"/>
      <c r="O1900" s="41"/>
      <c r="P1900" s="41"/>
      <c r="Q1900" s="53"/>
      <c r="R1900" s="41"/>
      <c r="S1900" s="41"/>
      <c r="T1900" s="57"/>
      <c r="U1900" s="41"/>
      <c r="V1900" s="41"/>
      <c r="W1900" s="56"/>
      <c r="X1900" s="41"/>
      <c r="Y1900" s="58"/>
      <c r="Z1900" s="41"/>
      <c r="AA1900" s="41"/>
      <c r="AB1900" s="171" t="str" cm="1">
        <f t="array" ref="AB1900">IFERROR(IF(COUNTA('Detailed Inventory'!$B1900:$AA1900)=0,"",IF(AND($B1900="",$C1900=""),"Error: Missing Response in Column B or C",IF(OR($E1900="",$Q1900=""),"Error: Missing Response in Column E or Q",INDEX(SL_Class[Entire SL Classification],MATCH(SUMIFS(SL_Class[Unique ID],SL_Class[UpSys SL Material],I1900,SL_Class[UpSys Ever Previously Lead],H1900,SL_Class[DownCus SL Material],T1900),SL_Class[Unique ID],0),0)))),"Error: Invalid Column H, I, or T. Check spelling &amp; valid options (see dropdown)")</f>
        <v/>
      </c>
      <c r="AC1900" s="32"/>
      <c r="AD1900" s="31" t="b">
        <f t="shared" si="58"/>
        <v>0</v>
      </c>
      <c r="AE1900" s="31" t="b">
        <f t="shared" si="59"/>
        <v>0</v>
      </c>
    </row>
    <row r="1901" spans="1:31" ht="50.15" customHeight="1" x14ac:dyDescent="0.35">
      <c r="A1901" s="100">
        <v>1896</v>
      </c>
      <c r="B1901" s="53"/>
      <c r="C1901" s="41"/>
      <c r="D1901" s="54"/>
      <c r="E1901" s="53"/>
      <c r="F1901" s="41"/>
      <c r="G1901" s="41"/>
      <c r="H1901" s="53"/>
      <c r="I1901" s="55"/>
      <c r="J1901" s="41"/>
      <c r="K1901" s="41"/>
      <c r="L1901" s="56"/>
      <c r="M1901" s="41"/>
      <c r="N1901" s="41"/>
      <c r="O1901" s="41"/>
      <c r="P1901" s="41"/>
      <c r="Q1901" s="53"/>
      <c r="R1901" s="41"/>
      <c r="S1901" s="41"/>
      <c r="T1901" s="57"/>
      <c r="U1901" s="41"/>
      <c r="V1901" s="41"/>
      <c r="W1901" s="56"/>
      <c r="X1901" s="41"/>
      <c r="Y1901" s="58"/>
      <c r="Z1901" s="41"/>
      <c r="AA1901" s="41"/>
      <c r="AB1901" s="171" t="str" cm="1">
        <f t="array" ref="AB1901">IFERROR(IF(COUNTA('Detailed Inventory'!$B1901:$AA1901)=0,"",IF(AND($B1901="",$C1901=""),"Error: Missing Response in Column B or C",IF(OR($E1901="",$Q1901=""),"Error: Missing Response in Column E or Q",INDEX(SL_Class[Entire SL Classification],MATCH(SUMIFS(SL_Class[Unique ID],SL_Class[UpSys SL Material],I1901,SL_Class[UpSys Ever Previously Lead],H1901,SL_Class[DownCus SL Material],T1901),SL_Class[Unique ID],0),0)))),"Error: Invalid Column H, I, or T. Check spelling &amp; valid options (see dropdown)")</f>
        <v/>
      </c>
      <c r="AC1901" s="32"/>
      <c r="AD1901" s="31" t="b">
        <f t="shared" si="58"/>
        <v>0</v>
      </c>
      <c r="AE1901" s="31" t="b">
        <f t="shared" si="59"/>
        <v>0</v>
      </c>
    </row>
    <row r="1902" spans="1:31" ht="50.15" customHeight="1" x14ac:dyDescent="0.35">
      <c r="A1902" s="101">
        <v>1897</v>
      </c>
      <c r="B1902" s="53"/>
      <c r="C1902" s="41"/>
      <c r="D1902" s="54"/>
      <c r="E1902" s="53"/>
      <c r="F1902" s="41"/>
      <c r="G1902" s="41"/>
      <c r="H1902" s="53"/>
      <c r="I1902" s="55"/>
      <c r="J1902" s="41"/>
      <c r="K1902" s="41"/>
      <c r="L1902" s="56"/>
      <c r="M1902" s="41"/>
      <c r="N1902" s="41"/>
      <c r="O1902" s="41"/>
      <c r="P1902" s="41"/>
      <c r="Q1902" s="53"/>
      <c r="R1902" s="41"/>
      <c r="S1902" s="41"/>
      <c r="T1902" s="57"/>
      <c r="U1902" s="41"/>
      <c r="V1902" s="41"/>
      <c r="W1902" s="56"/>
      <c r="X1902" s="41"/>
      <c r="Y1902" s="58"/>
      <c r="Z1902" s="41"/>
      <c r="AA1902" s="41"/>
      <c r="AB1902" s="171" t="str" cm="1">
        <f t="array" ref="AB1902">IFERROR(IF(COUNTA('Detailed Inventory'!$B1902:$AA1902)=0,"",IF(AND($B1902="",$C1902=""),"Error: Missing Response in Column B or C",IF(OR($E1902="",$Q1902=""),"Error: Missing Response in Column E or Q",INDEX(SL_Class[Entire SL Classification],MATCH(SUMIFS(SL_Class[Unique ID],SL_Class[UpSys SL Material],I1902,SL_Class[UpSys Ever Previously Lead],H1902,SL_Class[DownCus SL Material],T1902),SL_Class[Unique ID],0),0)))),"Error: Invalid Column H, I, or T. Check spelling &amp; valid options (see dropdown)")</f>
        <v/>
      </c>
      <c r="AC1902" s="32"/>
      <c r="AD1902" s="31" t="b">
        <f t="shared" si="58"/>
        <v>0</v>
      </c>
      <c r="AE1902" s="31" t="b">
        <f t="shared" si="59"/>
        <v>0</v>
      </c>
    </row>
    <row r="1903" spans="1:31" ht="50.15" customHeight="1" x14ac:dyDescent="0.35">
      <c r="A1903" s="100">
        <v>1898</v>
      </c>
      <c r="B1903" s="53"/>
      <c r="C1903" s="41"/>
      <c r="D1903" s="54"/>
      <c r="E1903" s="53"/>
      <c r="F1903" s="41"/>
      <c r="G1903" s="41"/>
      <c r="H1903" s="53"/>
      <c r="I1903" s="55"/>
      <c r="J1903" s="41"/>
      <c r="K1903" s="41"/>
      <c r="L1903" s="56"/>
      <c r="M1903" s="41"/>
      <c r="N1903" s="41"/>
      <c r="O1903" s="41"/>
      <c r="P1903" s="41"/>
      <c r="Q1903" s="53"/>
      <c r="R1903" s="41"/>
      <c r="S1903" s="41"/>
      <c r="T1903" s="57"/>
      <c r="U1903" s="41"/>
      <c r="V1903" s="41"/>
      <c r="W1903" s="56"/>
      <c r="X1903" s="41"/>
      <c r="Y1903" s="58"/>
      <c r="Z1903" s="41"/>
      <c r="AA1903" s="41"/>
      <c r="AB1903" s="171" t="str" cm="1">
        <f t="array" ref="AB1903">IFERROR(IF(COUNTA('Detailed Inventory'!$B1903:$AA1903)=0,"",IF(AND($B1903="",$C1903=""),"Error: Missing Response in Column B or C",IF(OR($E1903="",$Q1903=""),"Error: Missing Response in Column E or Q",INDEX(SL_Class[Entire SL Classification],MATCH(SUMIFS(SL_Class[Unique ID],SL_Class[UpSys SL Material],I1903,SL_Class[UpSys Ever Previously Lead],H1903,SL_Class[DownCus SL Material],T1903),SL_Class[Unique ID],0),0)))),"Error: Invalid Column H, I, or T. Check spelling &amp; valid options (see dropdown)")</f>
        <v/>
      </c>
      <c r="AC1903" s="32"/>
      <c r="AD1903" s="31" t="b">
        <f t="shared" si="58"/>
        <v>0</v>
      </c>
      <c r="AE1903" s="31" t="b">
        <f t="shared" si="59"/>
        <v>0</v>
      </c>
    </row>
    <row r="1904" spans="1:31" ht="50.15" customHeight="1" x14ac:dyDescent="0.35">
      <c r="A1904" s="101">
        <v>1899</v>
      </c>
      <c r="B1904" s="53"/>
      <c r="C1904" s="41"/>
      <c r="D1904" s="54"/>
      <c r="E1904" s="53"/>
      <c r="F1904" s="41"/>
      <c r="G1904" s="41"/>
      <c r="H1904" s="53"/>
      <c r="I1904" s="55"/>
      <c r="J1904" s="41"/>
      <c r="K1904" s="41"/>
      <c r="L1904" s="56"/>
      <c r="M1904" s="41"/>
      <c r="N1904" s="41"/>
      <c r="O1904" s="41"/>
      <c r="P1904" s="41"/>
      <c r="Q1904" s="53"/>
      <c r="R1904" s="41"/>
      <c r="S1904" s="41"/>
      <c r="T1904" s="57"/>
      <c r="U1904" s="41"/>
      <c r="V1904" s="41"/>
      <c r="W1904" s="56"/>
      <c r="X1904" s="41"/>
      <c r="Y1904" s="58"/>
      <c r="Z1904" s="41"/>
      <c r="AA1904" s="41"/>
      <c r="AB1904" s="171" t="str" cm="1">
        <f t="array" ref="AB1904">IFERROR(IF(COUNTA('Detailed Inventory'!$B1904:$AA1904)=0,"",IF(AND($B1904="",$C1904=""),"Error: Missing Response in Column B or C",IF(OR($E1904="",$Q1904=""),"Error: Missing Response in Column E or Q",INDEX(SL_Class[Entire SL Classification],MATCH(SUMIFS(SL_Class[Unique ID],SL_Class[UpSys SL Material],I1904,SL_Class[UpSys Ever Previously Lead],H1904,SL_Class[DownCus SL Material],T1904),SL_Class[Unique ID],0),0)))),"Error: Invalid Column H, I, or T. Check spelling &amp; valid options (see dropdown)")</f>
        <v/>
      </c>
      <c r="AC1904" s="32"/>
      <c r="AD1904" s="31" t="b">
        <f t="shared" si="58"/>
        <v>0</v>
      </c>
      <c r="AE1904" s="31" t="b">
        <f t="shared" si="59"/>
        <v>0</v>
      </c>
    </row>
    <row r="1905" spans="1:31" ht="50.15" customHeight="1" x14ac:dyDescent="0.35">
      <c r="A1905" s="100">
        <v>1900</v>
      </c>
      <c r="B1905" s="53"/>
      <c r="C1905" s="41"/>
      <c r="D1905" s="54"/>
      <c r="E1905" s="53"/>
      <c r="F1905" s="41"/>
      <c r="G1905" s="41"/>
      <c r="H1905" s="53"/>
      <c r="I1905" s="55"/>
      <c r="J1905" s="41"/>
      <c r="K1905" s="41"/>
      <c r="L1905" s="56"/>
      <c r="M1905" s="41"/>
      <c r="N1905" s="41"/>
      <c r="O1905" s="41"/>
      <c r="P1905" s="41"/>
      <c r="Q1905" s="53"/>
      <c r="R1905" s="41"/>
      <c r="S1905" s="41"/>
      <c r="T1905" s="57"/>
      <c r="U1905" s="41"/>
      <c r="V1905" s="41"/>
      <c r="W1905" s="56"/>
      <c r="X1905" s="41"/>
      <c r="Y1905" s="58"/>
      <c r="Z1905" s="41"/>
      <c r="AA1905" s="41"/>
      <c r="AB1905" s="171" t="str" cm="1">
        <f t="array" ref="AB1905">IFERROR(IF(COUNTA('Detailed Inventory'!$B1905:$AA1905)=0,"",IF(AND($B1905="",$C1905=""),"Error: Missing Response in Column B or C",IF(OR($E1905="",$Q1905=""),"Error: Missing Response in Column E or Q",INDEX(SL_Class[Entire SL Classification],MATCH(SUMIFS(SL_Class[Unique ID],SL_Class[UpSys SL Material],I1905,SL_Class[UpSys Ever Previously Lead],H1905,SL_Class[DownCus SL Material],T1905),SL_Class[Unique ID],0),0)))),"Error: Invalid Column H, I, or T. Check spelling &amp; valid options (see dropdown)")</f>
        <v/>
      </c>
      <c r="AC1905" s="32"/>
      <c r="AD1905" s="31" t="b">
        <f t="shared" si="58"/>
        <v>0</v>
      </c>
      <c r="AE1905" s="31" t="b">
        <f t="shared" si="59"/>
        <v>0</v>
      </c>
    </row>
    <row r="1906" spans="1:31" ht="50.15" customHeight="1" x14ac:dyDescent="0.35">
      <c r="A1906" s="101">
        <v>1901</v>
      </c>
      <c r="B1906" s="53"/>
      <c r="C1906" s="41"/>
      <c r="D1906" s="54"/>
      <c r="E1906" s="53"/>
      <c r="F1906" s="41"/>
      <c r="G1906" s="41"/>
      <c r="H1906" s="53"/>
      <c r="I1906" s="55"/>
      <c r="J1906" s="41"/>
      <c r="K1906" s="41"/>
      <c r="L1906" s="56"/>
      <c r="M1906" s="41"/>
      <c r="N1906" s="41"/>
      <c r="O1906" s="41"/>
      <c r="P1906" s="41"/>
      <c r="Q1906" s="53"/>
      <c r="R1906" s="41"/>
      <c r="S1906" s="41"/>
      <c r="T1906" s="57"/>
      <c r="U1906" s="41"/>
      <c r="V1906" s="41"/>
      <c r="W1906" s="56"/>
      <c r="X1906" s="41"/>
      <c r="Y1906" s="58"/>
      <c r="Z1906" s="41"/>
      <c r="AA1906" s="41"/>
      <c r="AB1906" s="171" t="str" cm="1">
        <f t="array" ref="AB1906">IFERROR(IF(COUNTA('Detailed Inventory'!$B1906:$AA1906)=0,"",IF(AND($B1906="",$C1906=""),"Error: Missing Response in Column B or C",IF(OR($E1906="",$Q1906=""),"Error: Missing Response in Column E or Q",INDEX(SL_Class[Entire SL Classification],MATCH(SUMIFS(SL_Class[Unique ID],SL_Class[UpSys SL Material],I1906,SL_Class[UpSys Ever Previously Lead],H1906,SL_Class[DownCus SL Material],T1906),SL_Class[Unique ID],0),0)))),"Error: Invalid Column H, I, or T. Check spelling &amp; valid options (see dropdown)")</f>
        <v/>
      </c>
      <c r="AC1906" s="32"/>
      <c r="AD1906" s="31" t="b">
        <f t="shared" si="58"/>
        <v>0</v>
      </c>
      <c r="AE1906" s="31" t="b">
        <f t="shared" si="59"/>
        <v>0</v>
      </c>
    </row>
    <row r="1907" spans="1:31" ht="50.15" customHeight="1" x14ac:dyDescent="0.35">
      <c r="A1907" s="100">
        <v>1902</v>
      </c>
      <c r="B1907" s="53"/>
      <c r="C1907" s="41"/>
      <c r="D1907" s="54"/>
      <c r="E1907" s="53"/>
      <c r="F1907" s="41"/>
      <c r="G1907" s="41"/>
      <c r="H1907" s="53"/>
      <c r="I1907" s="55"/>
      <c r="J1907" s="41"/>
      <c r="K1907" s="41"/>
      <c r="L1907" s="56"/>
      <c r="M1907" s="41"/>
      <c r="N1907" s="41"/>
      <c r="O1907" s="41"/>
      <c r="P1907" s="41"/>
      <c r="Q1907" s="53"/>
      <c r="R1907" s="41"/>
      <c r="S1907" s="41"/>
      <c r="T1907" s="57"/>
      <c r="U1907" s="41"/>
      <c r="V1907" s="41"/>
      <c r="W1907" s="56"/>
      <c r="X1907" s="41"/>
      <c r="Y1907" s="58"/>
      <c r="Z1907" s="41"/>
      <c r="AA1907" s="41"/>
      <c r="AB1907" s="171" t="str" cm="1">
        <f t="array" ref="AB1907">IFERROR(IF(COUNTA('Detailed Inventory'!$B1907:$AA1907)=0,"",IF(AND($B1907="",$C1907=""),"Error: Missing Response in Column B or C",IF(OR($E1907="",$Q1907=""),"Error: Missing Response in Column E or Q",INDEX(SL_Class[Entire SL Classification],MATCH(SUMIFS(SL_Class[Unique ID],SL_Class[UpSys SL Material],I1907,SL_Class[UpSys Ever Previously Lead],H1907,SL_Class[DownCus SL Material],T1907),SL_Class[Unique ID],0),0)))),"Error: Invalid Column H, I, or T. Check spelling &amp; valid options (see dropdown)")</f>
        <v/>
      </c>
      <c r="AC1907" s="32"/>
      <c r="AD1907" s="31" t="b">
        <f t="shared" si="58"/>
        <v>0</v>
      </c>
      <c r="AE1907" s="31" t="b">
        <f t="shared" si="59"/>
        <v>0</v>
      </c>
    </row>
    <row r="1908" spans="1:31" ht="50.15" customHeight="1" x14ac:dyDescent="0.35">
      <c r="A1908" s="101">
        <v>1903</v>
      </c>
      <c r="B1908" s="53"/>
      <c r="C1908" s="41"/>
      <c r="D1908" s="54"/>
      <c r="E1908" s="53"/>
      <c r="F1908" s="41"/>
      <c r="G1908" s="41"/>
      <c r="H1908" s="53"/>
      <c r="I1908" s="55"/>
      <c r="J1908" s="41"/>
      <c r="K1908" s="41"/>
      <c r="L1908" s="56"/>
      <c r="M1908" s="41"/>
      <c r="N1908" s="41"/>
      <c r="O1908" s="41"/>
      <c r="P1908" s="41"/>
      <c r="Q1908" s="53"/>
      <c r="R1908" s="41"/>
      <c r="S1908" s="41"/>
      <c r="T1908" s="57"/>
      <c r="U1908" s="41"/>
      <c r="V1908" s="41"/>
      <c r="W1908" s="56"/>
      <c r="X1908" s="41"/>
      <c r="Y1908" s="58"/>
      <c r="Z1908" s="41"/>
      <c r="AA1908" s="41"/>
      <c r="AB1908" s="171" t="str" cm="1">
        <f t="array" ref="AB1908">IFERROR(IF(COUNTA('Detailed Inventory'!$B1908:$AA1908)=0,"",IF(AND($B1908="",$C1908=""),"Error: Missing Response in Column B or C",IF(OR($E1908="",$Q1908=""),"Error: Missing Response in Column E or Q",INDEX(SL_Class[Entire SL Classification],MATCH(SUMIFS(SL_Class[Unique ID],SL_Class[UpSys SL Material],I1908,SL_Class[UpSys Ever Previously Lead],H1908,SL_Class[DownCus SL Material],T1908),SL_Class[Unique ID],0),0)))),"Error: Invalid Column H, I, or T. Check spelling &amp; valid options (see dropdown)")</f>
        <v/>
      </c>
      <c r="AC1908" s="32"/>
      <c r="AD1908" s="31" t="b">
        <f t="shared" si="58"/>
        <v>0</v>
      </c>
      <c r="AE1908" s="31" t="b">
        <f t="shared" si="59"/>
        <v>0</v>
      </c>
    </row>
    <row r="1909" spans="1:31" ht="50.15" customHeight="1" x14ac:dyDescent="0.35">
      <c r="A1909" s="100">
        <v>1904</v>
      </c>
      <c r="B1909" s="53"/>
      <c r="C1909" s="41"/>
      <c r="D1909" s="54"/>
      <c r="E1909" s="53"/>
      <c r="F1909" s="41"/>
      <c r="G1909" s="41"/>
      <c r="H1909" s="53"/>
      <c r="I1909" s="55"/>
      <c r="J1909" s="41"/>
      <c r="K1909" s="41"/>
      <c r="L1909" s="56"/>
      <c r="M1909" s="41"/>
      <c r="N1909" s="41"/>
      <c r="O1909" s="41"/>
      <c r="P1909" s="41"/>
      <c r="Q1909" s="53"/>
      <c r="R1909" s="41"/>
      <c r="S1909" s="41"/>
      <c r="T1909" s="57"/>
      <c r="U1909" s="41"/>
      <c r="V1909" s="41"/>
      <c r="W1909" s="56"/>
      <c r="X1909" s="41"/>
      <c r="Y1909" s="58"/>
      <c r="Z1909" s="41"/>
      <c r="AA1909" s="41"/>
      <c r="AB1909" s="171" t="str" cm="1">
        <f t="array" ref="AB1909">IFERROR(IF(COUNTA('Detailed Inventory'!$B1909:$AA1909)=0,"",IF(AND($B1909="",$C1909=""),"Error: Missing Response in Column B or C",IF(OR($E1909="",$Q1909=""),"Error: Missing Response in Column E or Q",INDEX(SL_Class[Entire SL Classification],MATCH(SUMIFS(SL_Class[Unique ID],SL_Class[UpSys SL Material],I1909,SL_Class[UpSys Ever Previously Lead],H1909,SL_Class[DownCus SL Material],T1909),SL_Class[Unique ID],0),0)))),"Error: Invalid Column H, I, or T. Check spelling &amp; valid options (see dropdown)")</f>
        <v/>
      </c>
      <c r="AC1909" s="32"/>
      <c r="AD1909" s="31" t="b">
        <f t="shared" si="58"/>
        <v>0</v>
      </c>
      <c r="AE1909" s="31" t="b">
        <f t="shared" si="59"/>
        <v>0</v>
      </c>
    </row>
    <row r="1910" spans="1:31" ht="50.15" customHeight="1" x14ac:dyDescent="0.35">
      <c r="A1910" s="101">
        <v>1905</v>
      </c>
      <c r="B1910" s="53"/>
      <c r="C1910" s="41"/>
      <c r="D1910" s="54"/>
      <c r="E1910" s="53"/>
      <c r="F1910" s="41"/>
      <c r="G1910" s="41"/>
      <c r="H1910" s="53"/>
      <c r="I1910" s="55"/>
      <c r="J1910" s="41"/>
      <c r="K1910" s="41"/>
      <c r="L1910" s="56"/>
      <c r="M1910" s="41"/>
      <c r="N1910" s="41"/>
      <c r="O1910" s="41"/>
      <c r="P1910" s="41"/>
      <c r="Q1910" s="53"/>
      <c r="R1910" s="41"/>
      <c r="S1910" s="41"/>
      <c r="T1910" s="57"/>
      <c r="U1910" s="41"/>
      <c r="V1910" s="41"/>
      <c r="W1910" s="56"/>
      <c r="X1910" s="41"/>
      <c r="Y1910" s="58"/>
      <c r="Z1910" s="41"/>
      <c r="AA1910" s="41"/>
      <c r="AB1910" s="171" t="str" cm="1">
        <f t="array" ref="AB1910">IFERROR(IF(COUNTA('Detailed Inventory'!$B1910:$AA1910)=0,"",IF(AND($B1910="",$C1910=""),"Error: Missing Response in Column B or C",IF(OR($E1910="",$Q1910=""),"Error: Missing Response in Column E or Q",INDEX(SL_Class[Entire SL Classification],MATCH(SUMIFS(SL_Class[Unique ID],SL_Class[UpSys SL Material],I1910,SL_Class[UpSys Ever Previously Lead],H1910,SL_Class[DownCus SL Material],T1910),SL_Class[Unique ID],0),0)))),"Error: Invalid Column H, I, or T. Check spelling &amp; valid options (see dropdown)")</f>
        <v/>
      </c>
      <c r="AC1910" s="32"/>
      <c r="AD1910" s="31" t="b">
        <f t="shared" si="58"/>
        <v>0</v>
      </c>
      <c r="AE1910" s="31" t="b">
        <f t="shared" si="59"/>
        <v>0</v>
      </c>
    </row>
    <row r="1911" spans="1:31" ht="50.15" customHeight="1" x14ac:dyDescent="0.35">
      <c r="A1911" s="100">
        <v>1906</v>
      </c>
      <c r="B1911" s="53"/>
      <c r="C1911" s="41"/>
      <c r="D1911" s="54"/>
      <c r="E1911" s="53"/>
      <c r="F1911" s="41"/>
      <c r="G1911" s="41"/>
      <c r="H1911" s="53"/>
      <c r="I1911" s="55"/>
      <c r="J1911" s="41"/>
      <c r="K1911" s="41"/>
      <c r="L1911" s="56"/>
      <c r="M1911" s="41"/>
      <c r="N1911" s="41"/>
      <c r="O1911" s="41"/>
      <c r="P1911" s="41"/>
      <c r="Q1911" s="53"/>
      <c r="R1911" s="41"/>
      <c r="S1911" s="41"/>
      <c r="T1911" s="57"/>
      <c r="U1911" s="41"/>
      <c r="V1911" s="41"/>
      <c r="W1911" s="56"/>
      <c r="X1911" s="41"/>
      <c r="Y1911" s="58"/>
      <c r="Z1911" s="41"/>
      <c r="AA1911" s="41"/>
      <c r="AB1911" s="171" t="str" cm="1">
        <f t="array" ref="AB1911">IFERROR(IF(COUNTA('Detailed Inventory'!$B1911:$AA1911)=0,"",IF(AND($B1911="",$C1911=""),"Error: Missing Response in Column B or C",IF(OR($E1911="",$Q1911=""),"Error: Missing Response in Column E or Q",INDEX(SL_Class[Entire SL Classification],MATCH(SUMIFS(SL_Class[Unique ID],SL_Class[UpSys SL Material],I1911,SL_Class[UpSys Ever Previously Lead],H1911,SL_Class[DownCus SL Material],T1911),SL_Class[Unique ID],0),0)))),"Error: Invalid Column H, I, or T. Check spelling &amp; valid options (see dropdown)")</f>
        <v/>
      </c>
      <c r="AC1911" s="32"/>
      <c r="AD1911" s="31" t="b">
        <f t="shared" si="58"/>
        <v>0</v>
      </c>
      <c r="AE1911" s="31" t="b">
        <f t="shared" si="59"/>
        <v>0</v>
      </c>
    </row>
    <row r="1912" spans="1:31" ht="50.15" customHeight="1" x14ac:dyDescent="0.35">
      <c r="A1912" s="101">
        <v>1907</v>
      </c>
      <c r="B1912" s="53"/>
      <c r="C1912" s="41"/>
      <c r="D1912" s="54"/>
      <c r="E1912" s="53"/>
      <c r="F1912" s="41"/>
      <c r="G1912" s="41"/>
      <c r="H1912" s="53"/>
      <c r="I1912" s="55"/>
      <c r="J1912" s="41"/>
      <c r="K1912" s="41"/>
      <c r="L1912" s="56"/>
      <c r="M1912" s="41"/>
      <c r="N1912" s="41"/>
      <c r="O1912" s="41"/>
      <c r="P1912" s="41"/>
      <c r="Q1912" s="53"/>
      <c r="R1912" s="41"/>
      <c r="S1912" s="41"/>
      <c r="T1912" s="57"/>
      <c r="U1912" s="41"/>
      <c r="V1912" s="41"/>
      <c r="W1912" s="56"/>
      <c r="X1912" s="41"/>
      <c r="Y1912" s="58"/>
      <c r="Z1912" s="41"/>
      <c r="AA1912" s="41"/>
      <c r="AB1912" s="171" t="str" cm="1">
        <f t="array" ref="AB1912">IFERROR(IF(COUNTA('Detailed Inventory'!$B1912:$AA1912)=0,"",IF(AND($B1912="",$C1912=""),"Error: Missing Response in Column B or C",IF(OR($E1912="",$Q1912=""),"Error: Missing Response in Column E or Q",INDEX(SL_Class[Entire SL Classification],MATCH(SUMIFS(SL_Class[Unique ID],SL_Class[UpSys SL Material],I1912,SL_Class[UpSys Ever Previously Lead],H1912,SL_Class[DownCus SL Material],T1912),SL_Class[Unique ID],0),0)))),"Error: Invalid Column H, I, or T. Check spelling &amp; valid options (see dropdown)")</f>
        <v/>
      </c>
      <c r="AC1912" s="32"/>
      <c r="AD1912" s="31" t="b">
        <f t="shared" si="58"/>
        <v>0</v>
      </c>
      <c r="AE1912" s="31" t="b">
        <f t="shared" si="59"/>
        <v>0</v>
      </c>
    </row>
    <row r="1913" spans="1:31" ht="50.15" customHeight="1" x14ac:dyDescent="0.35">
      <c r="A1913" s="100">
        <v>1908</v>
      </c>
      <c r="B1913" s="53"/>
      <c r="C1913" s="41"/>
      <c r="D1913" s="54"/>
      <c r="E1913" s="53"/>
      <c r="F1913" s="41"/>
      <c r="G1913" s="41"/>
      <c r="H1913" s="53"/>
      <c r="I1913" s="55"/>
      <c r="J1913" s="41"/>
      <c r="K1913" s="41"/>
      <c r="L1913" s="56"/>
      <c r="M1913" s="41"/>
      <c r="N1913" s="41"/>
      <c r="O1913" s="41"/>
      <c r="P1913" s="41"/>
      <c r="Q1913" s="53"/>
      <c r="R1913" s="41"/>
      <c r="S1913" s="41"/>
      <c r="T1913" s="57"/>
      <c r="U1913" s="41"/>
      <c r="V1913" s="41"/>
      <c r="W1913" s="56"/>
      <c r="X1913" s="41"/>
      <c r="Y1913" s="58"/>
      <c r="Z1913" s="41"/>
      <c r="AA1913" s="41"/>
      <c r="AB1913" s="171" t="str" cm="1">
        <f t="array" ref="AB1913">IFERROR(IF(COUNTA('Detailed Inventory'!$B1913:$AA1913)=0,"",IF(AND($B1913="",$C1913=""),"Error: Missing Response in Column B or C",IF(OR($E1913="",$Q1913=""),"Error: Missing Response in Column E or Q",INDEX(SL_Class[Entire SL Classification],MATCH(SUMIFS(SL_Class[Unique ID],SL_Class[UpSys SL Material],I1913,SL_Class[UpSys Ever Previously Lead],H1913,SL_Class[DownCus SL Material],T1913),SL_Class[Unique ID],0),0)))),"Error: Invalid Column H, I, or T. Check spelling &amp; valid options (see dropdown)")</f>
        <v/>
      </c>
      <c r="AC1913" s="32"/>
      <c r="AD1913" s="31" t="b">
        <f t="shared" si="58"/>
        <v>0</v>
      </c>
      <c r="AE1913" s="31" t="b">
        <f t="shared" si="59"/>
        <v>0</v>
      </c>
    </row>
    <row r="1914" spans="1:31" ht="50.15" customHeight="1" x14ac:dyDescent="0.35">
      <c r="A1914" s="101">
        <v>1909</v>
      </c>
      <c r="B1914" s="53"/>
      <c r="C1914" s="41"/>
      <c r="D1914" s="54"/>
      <c r="E1914" s="53"/>
      <c r="F1914" s="41"/>
      <c r="G1914" s="41"/>
      <c r="H1914" s="53"/>
      <c r="I1914" s="55"/>
      <c r="J1914" s="41"/>
      <c r="K1914" s="41"/>
      <c r="L1914" s="56"/>
      <c r="M1914" s="41"/>
      <c r="N1914" s="41"/>
      <c r="O1914" s="41"/>
      <c r="P1914" s="41"/>
      <c r="Q1914" s="53"/>
      <c r="R1914" s="41"/>
      <c r="S1914" s="41"/>
      <c r="T1914" s="57"/>
      <c r="U1914" s="41"/>
      <c r="V1914" s="41"/>
      <c r="W1914" s="56"/>
      <c r="X1914" s="41"/>
      <c r="Y1914" s="58"/>
      <c r="Z1914" s="41"/>
      <c r="AA1914" s="41"/>
      <c r="AB1914" s="171" t="str" cm="1">
        <f t="array" ref="AB1914">IFERROR(IF(COUNTA('Detailed Inventory'!$B1914:$AA1914)=0,"",IF(AND($B1914="",$C1914=""),"Error: Missing Response in Column B or C",IF(OR($E1914="",$Q1914=""),"Error: Missing Response in Column E or Q",INDEX(SL_Class[Entire SL Classification],MATCH(SUMIFS(SL_Class[Unique ID],SL_Class[UpSys SL Material],I1914,SL_Class[UpSys Ever Previously Lead],H1914,SL_Class[DownCus SL Material],T1914),SL_Class[Unique ID],0),0)))),"Error: Invalid Column H, I, or T. Check spelling &amp; valid options (see dropdown)")</f>
        <v/>
      </c>
      <c r="AC1914" s="32"/>
      <c r="AD1914" s="31" t="b">
        <f t="shared" si="58"/>
        <v>0</v>
      </c>
      <c r="AE1914" s="31" t="b">
        <f t="shared" si="59"/>
        <v>0</v>
      </c>
    </row>
    <row r="1915" spans="1:31" ht="50.15" customHeight="1" x14ac:dyDescent="0.35">
      <c r="A1915" s="100">
        <v>1910</v>
      </c>
      <c r="B1915" s="53"/>
      <c r="C1915" s="41"/>
      <c r="D1915" s="54"/>
      <c r="E1915" s="53"/>
      <c r="F1915" s="41"/>
      <c r="G1915" s="41"/>
      <c r="H1915" s="53"/>
      <c r="I1915" s="55"/>
      <c r="J1915" s="41"/>
      <c r="K1915" s="41"/>
      <c r="L1915" s="56"/>
      <c r="M1915" s="41"/>
      <c r="N1915" s="41"/>
      <c r="O1915" s="41"/>
      <c r="P1915" s="41"/>
      <c r="Q1915" s="53"/>
      <c r="R1915" s="41"/>
      <c r="S1915" s="41"/>
      <c r="T1915" s="57"/>
      <c r="U1915" s="41"/>
      <c r="V1915" s="41"/>
      <c r="W1915" s="56"/>
      <c r="X1915" s="41"/>
      <c r="Y1915" s="58"/>
      <c r="Z1915" s="41"/>
      <c r="AA1915" s="41"/>
      <c r="AB1915" s="171" t="str" cm="1">
        <f t="array" ref="AB1915">IFERROR(IF(COUNTA('Detailed Inventory'!$B1915:$AA1915)=0,"",IF(AND($B1915="",$C1915=""),"Error: Missing Response in Column B or C",IF(OR($E1915="",$Q1915=""),"Error: Missing Response in Column E or Q",INDEX(SL_Class[Entire SL Classification],MATCH(SUMIFS(SL_Class[Unique ID],SL_Class[UpSys SL Material],I1915,SL_Class[UpSys Ever Previously Lead],H1915,SL_Class[DownCus SL Material],T1915),SL_Class[Unique ID],0),0)))),"Error: Invalid Column H, I, or T. Check spelling &amp; valid options (see dropdown)")</f>
        <v/>
      </c>
      <c r="AC1915" s="32"/>
      <c r="AD1915" s="31" t="b">
        <f t="shared" si="58"/>
        <v>0</v>
      </c>
      <c r="AE1915" s="31" t="b">
        <f t="shared" si="59"/>
        <v>0</v>
      </c>
    </row>
    <row r="1916" spans="1:31" ht="50.15" customHeight="1" x14ac:dyDescent="0.35">
      <c r="A1916" s="101">
        <v>1911</v>
      </c>
      <c r="B1916" s="53"/>
      <c r="C1916" s="41"/>
      <c r="D1916" s="54"/>
      <c r="E1916" s="53"/>
      <c r="F1916" s="41"/>
      <c r="G1916" s="41"/>
      <c r="H1916" s="53"/>
      <c r="I1916" s="55"/>
      <c r="J1916" s="41"/>
      <c r="K1916" s="41"/>
      <c r="L1916" s="56"/>
      <c r="M1916" s="41"/>
      <c r="N1916" s="41"/>
      <c r="O1916" s="41"/>
      <c r="P1916" s="41"/>
      <c r="Q1916" s="53"/>
      <c r="R1916" s="41"/>
      <c r="S1916" s="41"/>
      <c r="T1916" s="57"/>
      <c r="U1916" s="41"/>
      <c r="V1916" s="41"/>
      <c r="W1916" s="56"/>
      <c r="X1916" s="41"/>
      <c r="Y1916" s="58"/>
      <c r="Z1916" s="41"/>
      <c r="AA1916" s="41"/>
      <c r="AB1916" s="171" t="str" cm="1">
        <f t="array" ref="AB1916">IFERROR(IF(COUNTA('Detailed Inventory'!$B1916:$AA1916)=0,"",IF(AND($B1916="",$C1916=""),"Error: Missing Response in Column B or C",IF(OR($E1916="",$Q1916=""),"Error: Missing Response in Column E or Q",INDEX(SL_Class[Entire SL Classification],MATCH(SUMIFS(SL_Class[Unique ID],SL_Class[UpSys SL Material],I1916,SL_Class[UpSys Ever Previously Lead],H1916,SL_Class[DownCus SL Material],T1916),SL_Class[Unique ID],0),0)))),"Error: Invalid Column H, I, or T. Check spelling &amp; valid options (see dropdown)")</f>
        <v/>
      </c>
      <c r="AC1916" s="32"/>
      <c r="AD1916" s="31" t="b">
        <f t="shared" si="58"/>
        <v>0</v>
      </c>
      <c r="AE1916" s="31" t="b">
        <f t="shared" si="59"/>
        <v>0</v>
      </c>
    </row>
    <row r="1917" spans="1:31" ht="50.15" customHeight="1" x14ac:dyDescent="0.35">
      <c r="A1917" s="100">
        <v>1912</v>
      </c>
      <c r="B1917" s="53"/>
      <c r="C1917" s="41"/>
      <c r="D1917" s="54"/>
      <c r="E1917" s="53"/>
      <c r="F1917" s="41"/>
      <c r="G1917" s="41"/>
      <c r="H1917" s="53"/>
      <c r="I1917" s="55"/>
      <c r="J1917" s="41"/>
      <c r="K1917" s="41"/>
      <c r="L1917" s="56"/>
      <c r="M1917" s="41"/>
      <c r="N1917" s="41"/>
      <c r="O1917" s="41"/>
      <c r="P1917" s="41"/>
      <c r="Q1917" s="53"/>
      <c r="R1917" s="41"/>
      <c r="S1917" s="41"/>
      <c r="T1917" s="57"/>
      <c r="U1917" s="41"/>
      <c r="V1917" s="41"/>
      <c r="W1917" s="56"/>
      <c r="X1917" s="41"/>
      <c r="Y1917" s="58"/>
      <c r="Z1917" s="41"/>
      <c r="AA1917" s="41"/>
      <c r="AB1917" s="171" t="str" cm="1">
        <f t="array" ref="AB1917">IFERROR(IF(COUNTA('Detailed Inventory'!$B1917:$AA1917)=0,"",IF(AND($B1917="",$C1917=""),"Error: Missing Response in Column B or C",IF(OR($E1917="",$Q1917=""),"Error: Missing Response in Column E or Q",INDEX(SL_Class[Entire SL Classification],MATCH(SUMIFS(SL_Class[Unique ID],SL_Class[UpSys SL Material],I1917,SL_Class[UpSys Ever Previously Lead],H1917,SL_Class[DownCus SL Material],T1917),SL_Class[Unique ID],0),0)))),"Error: Invalid Column H, I, or T. Check spelling &amp; valid options (see dropdown)")</f>
        <v/>
      </c>
      <c r="AC1917" s="32"/>
      <c r="AD1917" s="31" t="b">
        <f t="shared" si="58"/>
        <v>0</v>
      </c>
      <c r="AE1917" s="31" t="b">
        <f t="shared" si="59"/>
        <v>0</v>
      </c>
    </row>
    <row r="1918" spans="1:31" ht="50.15" customHeight="1" x14ac:dyDescent="0.35">
      <c r="A1918" s="101">
        <v>1913</v>
      </c>
      <c r="B1918" s="53"/>
      <c r="C1918" s="41"/>
      <c r="D1918" s="54"/>
      <c r="E1918" s="53"/>
      <c r="F1918" s="41"/>
      <c r="G1918" s="41"/>
      <c r="H1918" s="53"/>
      <c r="I1918" s="55"/>
      <c r="J1918" s="41"/>
      <c r="K1918" s="41"/>
      <c r="L1918" s="56"/>
      <c r="M1918" s="41"/>
      <c r="N1918" s="41"/>
      <c r="O1918" s="41"/>
      <c r="P1918" s="41"/>
      <c r="Q1918" s="53"/>
      <c r="R1918" s="41"/>
      <c r="S1918" s="41"/>
      <c r="T1918" s="57"/>
      <c r="U1918" s="41"/>
      <c r="V1918" s="41"/>
      <c r="W1918" s="56"/>
      <c r="X1918" s="41"/>
      <c r="Y1918" s="58"/>
      <c r="Z1918" s="41"/>
      <c r="AA1918" s="41"/>
      <c r="AB1918" s="171" t="str" cm="1">
        <f t="array" ref="AB1918">IFERROR(IF(COUNTA('Detailed Inventory'!$B1918:$AA1918)=0,"",IF(AND($B1918="",$C1918=""),"Error: Missing Response in Column B or C",IF(OR($E1918="",$Q1918=""),"Error: Missing Response in Column E or Q",INDEX(SL_Class[Entire SL Classification],MATCH(SUMIFS(SL_Class[Unique ID],SL_Class[UpSys SL Material],I1918,SL_Class[UpSys Ever Previously Lead],H1918,SL_Class[DownCus SL Material],T1918),SL_Class[Unique ID],0),0)))),"Error: Invalid Column H, I, or T. Check spelling &amp; valid options (see dropdown)")</f>
        <v/>
      </c>
      <c r="AC1918" s="32"/>
      <c r="AD1918" s="31" t="b">
        <f t="shared" si="58"/>
        <v>0</v>
      </c>
      <c r="AE1918" s="31" t="b">
        <f t="shared" si="59"/>
        <v>0</v>
      </c>
    </row>
    <row r="1919" spans="1:31" ht="50.15" customHeight="1" x14ac:dyDescent="0.35">
      <c r="A1919" s="100">
        <v>1914</v>
      </c>
      <c r="B1919" s="53"/>
      <c r="C1919" s="41"/>
      <c r="D1919" s="54"/>
      <c r="E1919" s="53"/>
      <c r="F1919" s="41"/>
      <c r="G1919" s="41"/>
      <c r="H1919" s="53"/>
      <c r="I1919" s="55"/>
      <c r="J1919" s="41"/>
      <c r="K1919" s="41"/>
      <c r="L1919" s="56"/>
      <c r="M1919" s="41"/>
      <c r="N1919" s="41"/>
      <c r="O1919" s="41"/>
      <c r="P1919" s="41"/>
      <c r="Q1919" s="53"/>
      <c r="R1919" s="41"/>
      <c r="S1919" s="41"/>
      <c r="T1919" s="57"/>
      <c r="U1919" s="41"/>
      <c r="V1919" s="41"/>
      <c r="W1919" s="56"/>
      <c r="X1919" s="41"/>
      <c r="Y1919" s="58"/>
      <c r="Z1919" s="41"/>
      <c r="AA1919" s="41"/>
      <c r="AB1919" s="171" t="str" cm="1">
        <f t="array" ref="AB1919">IFERROR(IF(COUNTA('Detailed Inventory'!$B1919:$AA1919)=0,"",IF(AND($B1919="",$C1919=""),"Error: Missing Response in Column B or C",IF(OR($E1919="",$Q1919=""),"Error: Missing Response in Column E or Q",INDEX(SL_Class[Entire SL Classification],MATCH(SUMIFS(SL_Class[Unique ID],SL_Class[UpSys SL Material],I1919,SL_Class[UpSys Ever Previously Lead],H1919,SL_Class[DownCus SL Material],T1919),SL_Class[Unique ID],0),0)))),"Error: Invalid Column H, I, or T. Check spelling &amp; valid options (see dropdown)")</f>
        <v/>
      </c>
      <c r="AC1919" s="32"/>
      <c r="AD1919" s="31" t="b">
        <f t="shared" si="58"/>
        <v>0</v>
      </c>
      <c r="AE1919" s="31" t="b">
        <f t="shared" si="59"/>
        <v>0</v>
      </c>
    </row>
    <row r="1920" spans="1:31" ht="50.15" customHeight="1" x14ac:dyDescent="0.35">
      <c r="A1920" s="101">
        <v>1915</v>
      </c>
      <c r="B1920" s="53"/>
      <c r="C1920" s="41"/>
      <c r="D1920" s="54"/>
      <c r="E1920" s="53"/>
      <c r="F1920" s="41"/>
      <c r="G1920" s="41"/>
      <c r="H1920" s="53"/>
      <c r="I1920" s="55"/>
      <c r="J1920" s="41"/>
      <c r="K1920" s="41"/>
      <c r="L1920" s="56"/>
      <c r="M1920" s="41"/>
      <c r="N1920" s="41"/>
      <c r="O1920" s="41"/>
      <c r="P1920" s="41"/>
      <c r="Q1920" s="53"/>
      <c r="R1920" s="41"/>
      <c r="S1920" s="41"/>
      <c r="T1920" s="57"/>
      <c r="U1920" s="41"/>
      <c r="V1920" s="41"/>
      <c r="W1920" s="56"/>
      <c r="X1920" s="41"/>
      <c r="Y1920" s="58"/>
      <c r="Z1920" s="41"/>
      <c r="AA1920" s="41"/>
      <c r="AB1920" s="171" t="str" cm="1">
        <f t="array" ref="AB1920">IFERROR(IF(COUNTA('Detailed Inventory'!$B1920:$AA1920)=0,"",IF(AND($B1920="",$C1920=""),"Error: Missing Response in Column B or C",IF(OR($E1920="",$Q1920=""),"Error: Missing Response in Column E or Q",INDEX(SL_Class[Entire SL Classification],MATCH(SUMIFS(SL_Class[Unique ID],SL_Class[UpSys SL Material],I1920,SL_Class[UpSys Ever Previously Lead],H1920,SL_Class[DownCus SL Material],T1920),SL_Class[Unique ID],0),0)))),"Error: Invalid Column H, I, or T. Check spelling &amp; valid options (see dropdown)")</f>
        <v/>
      </c>
      <c r="AC1920" s="32"/>
      <c r="AD1920" s="31" t="b">
        <f t="shared" si="58"/>
        <v>0</v>
      </c>
      <c r="AE1920" s="31" t="b">
        <f t="shared" si="59"/>
        <v>0</v>
      </c>
    </row>
    <row r="1921" spans="1:31" ht="50.15" customHeight="1" x14ac:dyDescent="0.35">
      <c r="A1921" s="100">
        <v>1916</v>
      </c>
      <c r="B1921" s="53"/>
      <c r="C1921" s="41"/>
      <c r="D1921" s="54"/>
      <c r="E1921" s="53"/>
      <c r="F1921" s="41"/>
      <c r="G1921" s="41"/>
      <c r="H1921" s="53"/>
      <c r="I1921" s="55"/>
      <c r="J1921" s="41"/>
      <c r="K1921" s="41"/>
      <c r="L1921" s="56"/>
      <c r="M1921" s="41"/>
      <c r="N1921" s="41"/>
      <c r="O1921" s="41"/>
      <c r="P1921" s="41"/>
      <c r="Q1921" s="53"/>
      <c r="R1921" s="41"/>
      <c r="S1921" s="41"/>
      <c r="T1921" s="57"/>
      <c r="U1921" s="41"/>
      <c r="V1921" s="41"/>
      <c r="W1921" s="56"/>
      <c r="X1921" s="41"/>
      <c r="Y1921" s="58"/>
      <c r="Z1921" s="41"/>
      <c r="AA1921" s="41"/>
      <c r="AB1921" s="171" t="str" cm="1">
        <f t="array" ref="AB1921">IFERROR(IF(COUNTA('Detailed Inventory'!$B1921:$AA1921)=0,"",IF(AND($B1921="",$C1921=""),"Error: Missing Response in Column B or C",IF(OR($E1921="",$Q1921=""),"Error: Missing Response in Column E or Q",INDEX(SL_Class[Entire SL Classification],MATCH(SUMIFS(SL_Class[Unique ID],SL_Class[UpSys SL Material],I1921,SL_Class[UpSys Ever Previously Lead],H1921,SL_Class[DownCus SL Material],T1921),SL_Class[Unique ID],0),0)))),"Error: Invalid Column H, I, or T. Check spelling &amp; valid options (see dropdown)")</f>
        <v/>
      </c>
      <c r="AC1921" s="32"/>
      <c r="AD1921" s="31" t="b">
        <f t="shared" si="58"/>
        <v>0</v>
      </c>
      <c r="AE1921" s="31" t="b">
        <f t="shared" si="59"/>
        <v>0</v>
      </c>
    </row>
    <row r="1922" spans="1:31" ht="50.15" customHeight="1" x14ac:dyDescent="0.35">
      <c r="A1922" s="101">
        <v>1917</v>
      </c>
      <c r="B1922" s="53"/>
      <c r="C1922" s="41"/>
      <c r="D1922" s="54"/>
      <c r="E1922" s="53"/>
      <c r="F1922" s="41"/>
      <c r="G1922" s="41"/>
      <c r="H1922" s="53"/>
      <c r="I1922" s="55"/>
      <c r="J1922" s="41"/>
      <c r="K1922" s="41"/>
      <c r="L1922" s="56"/>
      <c r="M1922" s="41"/>
      <c r="N1922" s="41"/>
      <c r="O1922" s="41"/>
      <c r="P1922" s="41"/>
      <c r="Q1922" s="53"/>
      <c r="R1922" s="41"/>
      <c r="S1922" s="41"/>
      <c r="T1922" s="57"/>
      <c r="U1922" s="41"/>
      <c r="V1922" s="41"/>
      <c r="W1922" s="56"/>
      <c r="X1922" s="41"/>
      <c r="Y1922" s="58"/>
      <c r="Z1922" s="41"/>
      <c r="AA1922" s="41"/>
      <c r="AB1922" s="171" t="str" cm="1">
        <f t="array" ref="AB1922">IFERROR(IF(COUNTA('Detailed Inventory'!$B1922:$AA1922)=0,"",IF(AND($B1922="",$C1922=""),"Error: Missing Response in Column B or C",IF(OR($E1922="",$Q1922=""),"Error: Missing Response in Column E or Q",INDEX(SL_Class[Entire SL Classification],MATCH(SUMIFS(SL_Class[Unique ID],SL_Class[UpSys SL Material],I1922,SL_Class[UpSys Ever Previously Lead],H1922,SL_Class[DownCus SL Material],T1922),SL_Class[Unique ID],0),0)))),"Error: Invalid Column H, I, or T. Check spelling &amp; valid options (see dropdown)")</f>
        <v/>
      </c>
      <c r="AC1922" s="32"/>
      <c r="AD1922" s="31" t="b">
        <f t="shared" si="58"/>
        <v>0</v>
      </c>
      <c r="AE1922" s="31" t="b">
        <f t="shared" si="59"/>
        <v>0</v>
      </c>
    </row>
    <row r="1923" spans="1:31" ht="50.15" customHeight="1" x14ac:dyDescent="0.35">
      <c r="A1923" s="100">
        <v>1918</v>
      </c>
      <c r="B1923" s="53"/>
      <c r="C1923" s="41"/>
      <c r="D1923" s="54"/>
      <c r="E1923" s="53"/>
      <c r="F1923" s="41"/>
      <c r="G1923" s="41"/>
      <c r="H1923" s="53"/>
      <c r="I1923" s="55"/>
      <c r="J1923" s="41"/>
      <c r="K1923" s="41"/>
      <c r="L1923" s="56"/>
      <c r="M1923" s="41"/>
      <c r="N1923" s="41"/>
      <c r="O1923" s="41"/>
      <c r="P1923" s="41"/>
      <c r="Q1923" s="53"/>
      <c r="R1923" s="41"/>
      <c r="S1923" s="41"/>
      <c r="T1923" s="57"/>
      <c r="U1923" s="41"/>
      <c r="V1923" s="41"/>
      <c r="W1923" s="56"/>
      <c r="X1923" s="41"/>
      <c r="Y1923" s="58"/>
      <c r="Z1923" s="41"/>
      <c r="AA1923" s="41"/>
      <c r="AB1923" s="171" t="str" cm="1">
        <f t="array" ref="AB1923">IFERROR(IF(COUNTA('Detailed Inventory'!$B1923:$AA1923)=0,"",IF(AND($B1923="",$C1923=""),"Error: Missing Response in Column B or C",IF(OR($E1923="",$Q1923=""),"Error: Missing Response in Column E or Q",INDEX(SL_Class[Entire SL Classification],MATCH(SUMIFS(SL_Class[Unique ID],SL_Class[UpSys SL Material],I1923,SL_Class[UpSys Ever Previously Lead],H1923,SL_Class[DownCus SL Material],T1923),SL_Class[Unique ID],0),0)))),"Error: Invalid Column H, I, or T. Check spelling &amp; valid options (see dropdown)")</f>
        <v/>
      </c>
      <c r="AC1923" s="32"/>
      <c r="AD1923" s="31" t="b">
        <f t="shared" si="58"/>
        <v>0</v>
      </c>
      <c r="AE1923" s="31" t="b">
        <f t="shared" si="59"/>
        <v>0</v>
      </c>
    </row>
    <row r="1924" spans="1:31" ht="50.15" customHeight="1" x14ac:dyDescent="0.35">
      <c r="A1924" s="101">
        <v>1919</v>
      </c>
      <c r="B1924" s="53"/>
      <c r="C1924" s="41"/>
      <c r="D1924" s="54"/>
      <c r="E1924" s="53"/>
      <c r="F1924" s="41"/>
      <c r="G1924" s="41"/>
      <c r="H1924" s="53"/>
      <c r="I1924" s="55"/>
      <c r="J1924" s="41"/>
      <c r="K1924" s="41"/>
      <c r="L1924" s="56"/>
      <c r="M1924" s="41"/>
      <c r="N1924" s="41"/>
      <c r="O1924" s="41"/>
      <c r="P1924" s="41"/>
      <c r="Q1924" s="53"/>
      <c r="R1924" s="41"/>
      <c r="S1924" s="41"/>
      <c r="T1924" s="57"/>
      <c r="U1924" s="41"/>
      <c r="V1924" s="41"/>
      <c r="W1924" s="56"/>
      <c r="X1924" s="41"/>
      <c r="Y1924" s="58"/>
      <c r="Z1924" s="41"/>
      <c r="AA1924" s="41"/>
      <c r="AB1924" s="171" t="str" cm="1">
        <f t="array" ref="AB1924">IFERROR(IF(COUNTA('Detailed Inventory'!$B1924:$AA1924)=0,"",IF(AND($B1924="",$C1924=""),"Error: Missing Response in Column B or C",IF(OR($E1924="",$Q1924=""),"Error: Missing Response in Column E or Q",INDEX(SL_Class[Entire SL Classification],MATCH(SUMIFS(SL_Class[Unique ID],SL_Class[UpSys SL Material],I1924,SL_Class[UpSys Ever Previously Lead],H1924,SL_Class[DownCus SL Material],T1924),SL_Class[Unique ID],0),0)))),"Error: Invalid Column H, I, or T. Check spelling &amp; valid options (see dropdown)")</f>
        <v/>
      </c>
      <c r="AC1924" s="32"/>
      <c r="AD1924" s="31" t="b">
        <f t="shared" si="58"/>
        <v>0</v>
      </c>
      <c r="AE1924" s="31" t="b">
        <f t="shared" si="59"/>
        <v>0</v>
      </c>
    </row>
    <row r="1925" spans="1:31" ht="50.15" customHeight="1" x14ac:dyDescent="0.35">
      <c r="A1925" s="100">
        <v>1920</v>
      </c>
      <c r="B1925" s="53"/>
      <c r="C1925" s="41"/>
      <c r="D1925" s="54"/>
      <c r="E1925" s="53"/>
      <c r="F1925" s="41"/>
      <c r="G1925" s="41"/>
      <c r="H1925" s="53"/>
      <c r="I1925" s="55"/>
      <c r="J1925" s="41"/>
      <c r="K1925" s="41"/>
      <c r="L1925" s="56"/>
      <c r="M1925" s="41"/>
      <c r="N1925" s="41"/>
      <c r="O1925" s="41"/>
      <c r="P1925" s="41"/>
      <c r="Q1925" s="53"/>
      <c r="R1925" s="41"/>
      <c r="S1925" s="41"/>
      <c r="T1925" s="57"/>
      <c r="U1925" s="41"/>
      <c r="V1925" s="41"/>
      <c r="W1925" s="56"/>
      <c r="X1925" s="41"/>
      <c r="Y1925" s="58"/>
      <c r="Z1925" s="41"/>
      <c r="AA1925" s="41"/>
      <c r="AB1925" s="171" t="str" cm="1">
        <f t="array" ref="AB1925">IFERROR(IF(COUNTA('Detailed Inventory'!$B1925:$AA1925)=0,"",IF(AND($B1925="",$C1925=""),"Error: Missing Response in Column B or C",IF(OR($E1925="",$Q1925=""),"Error: Missing Response in Column E or Q",INDEX(SL_Class[Entire SL Classification],MATCH(SUMIFS(SL_Class[Unique ID],SL_Class[UpSys SL Material],I1925,SL_Class[UpSys Ever Previously Lead],H1925,SL_Class[DownCus SL Material],T1925),SL_Class[Unique ID],0),0)))),"Error: Invalid Column H, I, or T. Check spelling &amp; valid options (see dropdown)")</f>
        <v/>
      </c>
      <c r="AC1925" s="32"/>
      <c r="AD1925" s="31" t="b">
        <f t="shared" si="58"/>
        <v>0</v>
      </c>
      <c r="AE1925" s="31" t="b">
        <f t="shared" si="59"/>
        <v>0</v>
      </c>
    </row>
    <row r="1926" spans="1:31" ht="50.15" customHeight="1" x14ac:dyDescent="0.35">
      <c r="A1926" s="101">
        <v>1921</v>
      </c>
      <c r="B1926" s="53"/>
      <c r="C1926" s="41"/>
      <c r="D1926" s="54"/>
      <c r="E1926" s="53"/>
      <c r="F1926" s="41"/>
      <c r="G1926" s="41"/>
      <c r="H1926" s="53"/>
      <c r="I1926" s="55"/>
      <c r="J1926" s="41"/>
      <c r="K1926" s="41"/>
      <c r="L1926" s="56"/>
      <c r="M1926" s="41"/>
      <c r="N1926" s="41"/>
      <c r="O1926" s="41"/>
      <c r="P1926" s="41"/>
      <c r="Q1926" s="53"/>
      <c r="R1926" s="41"/>
      <c r="S1926" s="41"/>
      <c r="T1926" s="57"/>
      <c r="U1926" s="41"/>
      <c r="V1926" s="41"/>
      <c r="W1926" s="56"/>
      <c r="X1926" s="41"/>
      <c r="Y1926" s="58"/>
      <c r="Z1926" s="41"/>
      <c r="AA1926" s="41"/>
      <c r="AB1926" s="171" t="str" cm="1">
        <f t="array" ref="AB1926">IFERROR(IF(COUNTA('Detailed Inventory'!$B1926:$AA1926)=0,"",IF(AND($B1926="",$C1926=""),"Error: Missing Response in Column B or C",IF(OR($E1926="",$Q1926=""),"Error: Missing Response in Column E or Q",INDEX(SL_Class[Entire SL Classification],MATCH(SUMIFS(SL_Class[Unique ID],SL_Class[UpSys SL Material],I1926,SL_Class[UpSys Ever Previously Lead],H1926,SL_Class[DownCus SL Material],T1926),SL_Class[Unique ID],0),0)))),"Error: Invalid Column H, I, or T. Check spelling &amp; valid options (see dropdown)")</f>
        <v/>
      </c>
      <c r="AC1926" s="32"/>
      <c r="AD1926" s="31" t="b">
        <f t="shared" ref="AD1926:AD1989" si="60">COUNTIFS($B$6:$B$5005,"&lt;&gt;0",$B$6:$B$5005,"&lt;&gt;",$B$6:$B$5005,B1926)&gt;1</f>
        <v>0</v>
      </c>
      <c r="AE1926" s="31" t="b">
        <f t="shared" ref="AE1926:AE1989" si="61">COUNTIFS($C$6:$C$5005,"&lt;&gt;0",$C$6:$C$5005,"&lt;&gt;",$C$6:$C$5005,C1926)&gt;1</f>
        <v>0</v>
      </c>
    </row>
    <row r="1927" spans="1:31" ht="50.15" customHeight="1" x14ac:dyDescent="0.35">
      <c r="A1927" s="100">
        <v>1922</v>
      </c>
      <c r="B1927" s="53"/>
      <c r="C1927" s="41"/>
      <c r="D1927" s="54"/>
      <c r="E1927" s="53"/>
      <c r="F1927" s="41"/>
      <c r="G1927" s="41"/>
      <c r="H1927" s="53"/>
      <c r="I1927" s="55"/>
      <c r="J1927" s="41"/>
      <c r="K1927" s="41"/>
      <c r="L1927" s="56"/>
      <c r="M1927" s="41"/>
      <c r="N1927" s="41"/>
      <c r="O1927" s="41"/>
      <c r="P1927" s="41"/>
      <c r="Q1927" s="53"/>
      <c r="R1927" s="41"/>
      <c r="S1927" s="41"/>
      <c r="T1927" s="57"/>
      <c r="U1927" s="41"/>
      <c r="V1927" s="41"/>
      <c r="W1927" s="56"/>
      <c r="X1927" s="41"/>
      <c r="Y1927" s="58"/>
      <c r="Z1927" s="41"/>
      <c r="AA1927" s="41"/>
      <c r="AB1927" s="171" t="str" cm="1">
        <f t="array" ref="AB1927">IFERROR(IF(COUNTA('Detailed Inventory'!$B1927:$AA1927)=0,"",IF(AND($B1927="",$C1927=""),"Error: Missing Response in Column B or C",IF(OR($E1927="",$Q1927=""),"Error: Missing Response in Column E or Q",INDEX(SL_Class[Entire SL Classification],MATCH(SUMIFS(SL_Class[Unique ID],SL_Class[UpSys SL Material],I1927,SL_Class[UpSys Ever Previously Lead],H1927,SL_Class[DownCus SL Material],T1927),SL_Class[Unique ID],0),0)))),"Error: Invalid Column H, I, or T. Check spelling &amp; valid options (see dropdown)")</f>
        <v/>
      </c>
      <c r="AC1927" s="32"/>
      <c r="AD1927" s="31" t="b">
        <f t="shared" si="60"/>
        <v>0</v>
      </c>
      <c r="AE1927" s="31" t="b">
        <f t="shared" si="61"/>
        <v>0</v>
      </c>
    </row>
    <row r="1928" spans="1:31" ht="50.15" customHeight="1" x14ac:dyDescent="0.35">
      <c r="A1928" s="101">
        <v>1923</v>
      </c>
      <c r="B1928" s="53"/>
      <c r="C1928" s="41"/>
      <c r="D1928" s="54"/>
      <c r="E1928" s="53"/>
      <c r="F1928" s="41"/>
      <c r="G1928" s="41"/>
      <c r="H1928" s="53"/>
      <c r="I1928" s="55"/>
      <c r="J1928" s="41"/>
      <c r="K1928" s="41"/>
      <c r="L1928" s="56"/>
      <c r="M1928" s="41"/>
      <c r="N1928" s="41"/>
      <c r="O1928" s="41"/>
      <c r="P1928" s="41"/>
      <c r="Q1928" s="53"/>
      <c r="R1928" s="41"/>
      <c r="S1928" s="41"/>
      <c r="T1928" s="57"/>
      <c r="U1928" s="41"/>
      <c r="V1928" s="41"/>
      <c r="W1928" s="56"/>
      <c r="X1928" s="41"/>
      <c r="Y1928" s="58"/>
      <c r="Z1928" s="41"/>
      <c r="AA1928" s="41"/>
      <c r="AB1928" s="171" t="str" cm="1">
        <f t="array" ref="AB1928">IFERROR(IF(COUNTA('Detailed Inventory'!$B1928:$AA1928)=0,"",IF(AND($B1928="",$C1928=""),"Error: Missing Response in Column B or C",IF(OR($E1928="",$Q1928=""),"Error: Missing Response in Column E or Q",INDEX(SL_Class[Entire SL Classification],MATCH(SUMIFS(SL_Class[Unique ID],SL_Class[UpSys SL Material],I1928,SL_Class[UpSys Ever Previously Lead],H1928,SL_Class[DownCus SL Material],T1928),SL_Class[Unique ID],0),0)))),"Error: Invalid Column H, I, or T. Check spelling &amp; valid options (see dropdown)")</f>
        <v/>
      </c>
      <c r="AC1928" s="32"/>
      <c r="AD1928" s="31" t="b">
        <f t="shared" si="60"/>
        <v>0</v>
      </c>
      <c r="AE1928" s="31" t="b">
        <f t="shared" si="61"/>
        <v>0</v>
      </c>
    </row>
    <row r="1929" spans="1:31" ht="50.15" customHeight="1" x14ac:dyDescent="0.35">
      <c r="A1929" s="100">
        <v>1924</v>
      </c>
      <c r="B1929" s="53"/>
      <c r="C1929" s="41"/>
      <c r="D1929" s="54"/>
      <c r="E1929" s="53"/>
      <c r="F1929" s="41"/>
      <c r="G1929" s="41"/>
      <c r="H1929" s="53"/>
      <c r="I1929" s="55"/>
      <c r="J1929" s="41"/>
      <c r="K1929" s="41"/>
      <c r="L1929" s="56"/>
      <c r="M1929" s="41"/>
      <c r="N1929" s="41"/>
      <c r="O1929" s="41"/>
      <c r="P1929" s="41"/>
      <c r="Q1929" s="53"/>
      <c r="R1929" s="41"/>
      <c r="S1929" s="41"/>
      <c r="T1929" s="57"/>
      <c r="U1929" s="41"/>
      <c r="V1929" s="41"/>
      <c r="W1929" s="56"/>
      <c r="X1929" s="41"/>
      <c r="Y1929" s="58"/>
      <c r="Z1929" s="41"/>
      <c r="AA1929" s="41"/>
      <c r="AB1929" s="171" t="str" cm="1">
        <f t="array" ref="AB1929">IFERROR(IF(COUNTA('Detailed Inventory'!$B1929:$AA1929)=0,"",IF(AND($B1929="",$C1929=""),"Error: Missing Response in Column B or C",IF(OR($E1929="",$Q1929=""),"Error: Missing Response in Column E or Q",INDEX(SL_Class[Entire SL Classification],MATCH(SUMIFS(SL_Class[Unique ID],SL_Class[UpSys SL Material],I1929,SL_Class[UpSys Ever Previously Lead],H1929,SL_Class[DownCus SL Material],T1929),SL_Class[Unique ID],0),0)))),"Error: Invalid Column H, I, or T. Check spelling &amp; valid options (see dropdown)")</f>
        <v/>
      </c>
      <c r="AC1929" s="32"/>
      <c r="AD1929" s="31" t="b">
        <f t="shared" si="60"/>
        <v>0</v>
      </c>
      <c r="AE1929" s="31" t="b">
        <f t="shared" si="61"/>
        <v>0</v>
      </c>
    </row>
    <row r="1930" spans="1:31" ht="50.15" customHeight="1" x14ac:dyDescent="0.35">
      <c r="A1930" s="101">
        <v>1925</v>
      </c>
      <c r="B1930" s="53"/>
      <c r="C1930" s="41"/>
      <c r="D1930" s="54"/>
      <c r="E1930" s="53"/>
      <c r="F1930" s="41"/>
      <c r="G1930" s="41"/>
      <c r="H1930" s="53"/>
      <c r="I1930" s="55"/>
      <c r="J1930" s="41"/>
      <c r="K1930" s="41"/>
      <c r="L1930" s="56"/>
      <c r="M1930" s="41"/>
      <c r="N1930" s="41"/>
      <c r="O1930" s="41"/>
      <c r="P1930" s="41"/>
      <c r="Q1930" s="53"/>
      <c r="R1930" s="41"/>
      <c r="S1930" s="41"/>
      <c r="T1930" s="57"/>
      <c r="U1930" s="41"/>
      <c r="V1930" s="41"/>
      <c r="W1930" s="56"/>
      <c r="X1930" s="41"/>
      <c r="Y1930" s="58"/>
      <c r="Z1930" s="41"/>
      <c r="AA1930" s="41"/>
      <c r="AB1930" s="171" t="str" cm="1">
        <f t="array" ref="AB1930">IFERROR(IF(COUNTA('Detailed Inventory'!$B1930:$AA1930)=0,"",IF(AND($B1930="",$C1930=""),"Error: Missing Response in Column B or C",IF(OR($E1930="",$Q1930=""),"Error: Missing Response in Column E or Q",INDEX(SL_Class[Entire SL Classification],MATCH(SUMIFS(SL_Class[Unique ID],SL_Class[UpSys SL Material],I1930,SL_Class[UpSys Ever Previously Lead],H1930,SL_Class[DownCus SL Material],T1930),SL_Class[Unique ID],0),0)))),"Error: Invalid Column H, I, or T. Check spelling &amp; valid options (see dropdown)")</f>
        <v/>
      </c>
      <c r="AC1930" s="32"/>
      <c r="AD1930" s="31" t="b">
        <f t="shared" si="60"/>
        <v>0</v>
      </c>
      <c r="AE1930" s="31" t="b">
        <f t="shared" si="61"/>
        <v>0</v>
      </c>
    </row>
    <row r="1931" spans="1:31" ht="50.15" customHeight="1" x14ac:dyDescent="0.35">
      <c r="A1931" s="100">
        <v>1926</v>
      </c>
      <c r="B1931" s="53"/>
      <c r="C1931" s="41"/>
      <c r="D1931" s="54"/>
      <c r="E1931" s="53"/>
      <c r="F1931" s="41"/>
      <c r="G1931" s="41"/>
      <c r="H1931" s="53"/>
      <c r="I1931" s="55"/>
      <c r="J1931" s="41"/>
      <c r="K1931" s="41"/>
      <c r="L1931" s="56"/>
      <c r="M1931" s="41"/>
      <c r="N1931" s="41"/>
      <c r="O1931" s="41"/>
      <c r="P1931" s="41"/>
      <c r="Q1931" s="53"/>
      <c r="R1931" s="41"/>
      <c r="S1931" s="41"/>
      <c r="T1931" s="57"/>
      <c r="U1931" s="41"/>
      <c r="V1931" s="41"/>
      <c r="W1931" s="56"/>
      <c r="X1931" s="41"/>
      <c r="Y1931" s="58"/>
      <c r="Z1931" s="41"/>
      <c r="AA1931" s="41"/>
      <c r="AB1931" s="171" t="str" cm="1">
        <f t="array" ref="AB1931">IFERROR(IF(COUNTA('Detailed Inventory'!$B1931:$AA1931)=0,"",IF(AND($B1931="",$C1931=""),"Error: Missing Response in Column B or C",IF(OR($E1931="",$Q1931=""),"Error: Missing Response in Column E or Q",INDEX(SL_Class[Entire SL Classification],MATCH(SUMIFS(SL_Class[Unique ID],SL_Class[UpSys SL Material],I1931,SL_Class[UpSys Ever Previously Lead],H1931,SL_Class[DownCus SL Material],T1931),SL_Class[Unique ID],0),0)))),"Error: Invalid Column H, I, or T. Check spelling &amp; valid options (see dropdown)")</f>
        <v/>
      </c>
      <c r="AC1931" s="32"/>
      <c r="AD1931" s="31" t="b">
        <f t="shared" si="60"/>
        <v>0</v>
      </c>
      <c r="AE1931" s="31" t="b">
        <f t="shared" si="61"/>
        <v>0</v>
      </c>
    </row>
    <row r="1932" spans="1:31" ht="50.15" customHeight="1" x14ac:dyDescent="0.35">
      <c r="A1932" s="101">
        <v>1927</v>
      </c>
      <c r="B1932" s="53"/>
      <c r="C1932" s="41"/>
      <c r="D1932" s="54"/>
      <c r="E1932" s="53"/>
      <c r="F1932" s="41"/>
      <c r="G1932" s="41"/>
      <c r="H1932" s="53"/>
      <c r="I1932" s="55"/>
      <c r="J1932" s="41"/>
      <c r="K1932" s="41"/>
      <c r="L1932" s="56"/>
      <c r="M1932" s="41"/>
      <c r="N1932" s="41"/>
      <c r="O1932" s="41"/>
      <c r="P1932" s="41"/>
      <c r="Q1932" s="53"/>
      <c r="R1932" s="41"/>
      <c r="S1932" s="41"/>
      <c r="T1932" s="57"/>
      <c r="U1932" s="41"/>
      <c r="V1932" s="41"/>
      <c r="W1932" s="56"/>
      <c r="X1932" s="41"/>
      <c r="Y1932" s="58"/>
      <c r="Z1932" s="41"/>
      <c r="AA1932" s="41"/>
      <c r="AB1932" s="171" t="str" cm="1">
        <f t="array" ref="AB1932">IFERROR(IF(COUNTA('Detailed Inventory'!$B1932:$AA1932)=0,"",IF(AND($B1932="",$C1932=""),"Error: Missing Response in Column B or C",IF(OR($E1932="",$Q1932=""),"Error: Missing Response in Column E or Q",INDEX(SL_Class[Entire SL Classification],MATCH(SUMIFS(SL_Class[Unique ID],SL_Class[UpSys SL Material],I1932,SL_Class[UpSys Ever Previously Lead],H1932,SL_Class[DownCus SL Material],T1932),SL_Class[Unique ID],0),0)))),"Error: Invalid Column H, I, or T. Check spelling &amp; valid options (see dropdown)")</f>
        <v/>
      </c>
      <c r="AC1932" s="32"/>
      <c r="AD1932" s="31" t="b">
        <f t="shared" si="60"/>
        <v>0</v>
      </c>
      <c r="AE1932" s="31" t="b">
        <f t="shared" si="61"/>
        <v>0</v>
      </c>
    </row>
    <row r="1933" spans="1:31" ht="50.15" customHeight="1" x14ac:dyDescent="0.35">
      <c r="A1933" s="100">
        <v>1928</v>
      </c>
      <c r="B1933" s="53"/>
      <c r="C1933" s="41"/>
      <c r="D1933" s="54"/>
      <c r="E1933" s="53"/>
      <c r="F1933" s="41"/>
      <c r="G1933" s="41"/>
      <c r="H1933" s="53"/>
      <c r="I1933" s="55"/>
      <c r="J1933" s="41"/>
      <c r="K1933" s="41"/>
      <c r="L1933" s="56"/>
      <c r="M1933" s="41"/>
      <c r="N1933" s="41"/>
      <c r="O1933" s="41"/>
      <c r="P1933" s="41"/>
      <c r="Q1933" s="53"/>
      <c r="R1933" s="41"/>
      <c r="S1933" s="41"/>
      <c r="T1933" s="57"/>
      <c r="U1933" s="41"/>
      <c r="V1933" s="41"/>
      <c r="W1933" s="56"/>
      <c r="X1933" s="41"/>
      <c r="Y1933" s="58"/>
      <c r="Z1933" s="41"/>
      <c r="AA1933" s="41"/>
      <c r="AB1933" s="171" t="str" cm="1">
        <f t="array" ref="AB1933">IFERROR(IF(COUNTA('Detailed Inventory'!$B1933:$AA1933)=0,"",IF(AND($B1933="",$C1933=""),"Error: Missing Response in Column B or C",IF(OR($E1933="",$Q1933=""),"Error: Missing Response in Column E or Q",INDEX(SL_Class[Entire SL Classification],MATCH(SUMIFS(SL_Class[Unique ID],SL_Class[UpSys SL Material],I1933,SL_Class[UpSys Ever Previously Lead],H1933,SL_Class[DownCus SL Material],T1933),SL_Class[Unique ID],0),0)))),"Error: Invalid Column H, I, or T. Check spelling &amp; valid options (see dropdown)")</f>
        <v/>
      </c>
      <c r="AC1933" s="32"/>
      <c r="AD1933" s="31" t="b">
        <f t="shared" si="60"/>
        <v>0</v>
      </c>
      <c r="AE1933" s="31" t="b">
        <f t="shared" si="61"/>
        <v>0</v>
      </c>
    </row>
    <row r="1934" spans="1:31" ht="50.15" customHeight="1" x14ac:dyDescent="0.35">
      <c r="A1934" s="101">
        <v>1929</v>
      </c>
      <c r="B1934" s="53"/>
      <c r="C1934" s="41"/>
      <c r="D1934" s="54"/>
      <c r="E1934" s="53"/>
      <c r="F1934" s="41"/>
      <c r="G1934" s="41"/>
      <c r="H1934" s="53"/>
      <c r="I1934" s="55"/>
      <c r="J1934" s="41"/>
      <c r="K1934" s="41"/>
      <c r="L1934" s="56"/>
      <c r="M1934" s="41"/>
      <c r="N1934" s="41"/>
      <c r="O1934" s="41"/>
      <c r="P1934" s="41"/>
      <c r="Q1934" s="53"/>
      <c r="R1934" s="41"/>
      <c r="S1934" s="41"/>
      <c r="T1934" s="57"/>
      <c r="U1934" s="41"/>
      <c r="V1934" s="41"/>
      <c r="W1934" s="56"/>
      <c r="X1934" s="41"/>
      <c r="Y1934" s="58"/>
      <c r="Z1934" s="41"/>
      <c r="AA1934" s="41"/>
      <c r="AB1934" s="171" t="str" cm="1">
        <f t="array" ref="AB1934">IFERROR(IF(COUNTA('Detailed Inventory'!$B1934:$AA1934)=0,"",IF(AND($B1934="",$C1934=""),"Error: Missing Response in Column B or C",IF(OR($E1934="",$Q1934=""),"Error: Missing Response in Column E or Q",INDEX(SL_Class[Entire SL Classification],MATCH(SUMIFS(SL_Class[Unique ID],SL_Class[UpSys SL Material],I1934,SL_Class[UpSys Ever Previously Lead],H1934,SL_Class[DownCus SL Material],T1934),SL_Class[Unique ID],0),0)))),"Error: Invalid Column H, I, or T. Check spelling &amp; valid options (see dropdown)")</f>
        <v/>
      </c>
      <c r="AC1934" s="32"/>
      <c r="AD1934" s="31" t="b">
        <f t="shared" si="60"/>
        <v>0</v>
      </c>
      <c r="AE1934" s="31" t="b">
        <f t="shared" si="61"/>
        <v>0</v>
      </c>
    </row>
    <row r="1935" spans="1:31" ht="50.15" customHeight="1" x14ac:dyDescent="0.35">
      <c r="A1935" s="100">
        <v>1930</v>
      </c>
      <c r="B1935" s="53"/>
      <c r="C1935" s="41"/>
      <c r="D1935" s="54"/>
      <c r="E1935" s="53"/>
      <c r="F1935" s="41"/>
      <c r="G1935" s="41"/>
      <c r="H1935" s="53"/>
      <c r="I1935" s="55"/>
      <c r="J1935" s="41"/>
      <c r="K1935" s="41"/>
      <c r="L1935" s="56"/>
      <c r="M1935" s="41"/>
      <c r="N1935" s="41"/>
      <c r="O1935" s="41"/>
      <c r="P1935" s="41"/>
      <c r="Q1935" s="53"/>
      <c r="R1935" s="41"/>
      <c r="S1935" s="41"/>
      <c r="T1935" s="57"/>
      <c r="U1935" s="41"/>
      <c r="V1935" s="41"/>
      <c r="W1935" s="56"/>
      <c r="X1935" s="41"/>
      <c r="Y1935" s="58"/>
      <c r="Z1935" s="41"/>
      <c r="AA1935" s="41"/>
      <c r="AB1935" s="171" t="str" cm="1">
        <f t="array" ref="AB1935">IFERROR(IF(COUNTA('Detailed Inventory'!$B1935:$AA1935)=0,"",IF(AND($B1935="",$C1935=""),"Error: Missing Response in Column B or C",IF(OR($E1935="",$Q1935=""),"Error: Missing Response in Column E or Q",INDEX(SL_Class[Entire SL Classification],MATCH(SUMIFS(SL_Class[Unique ID],SL_Class[UpSys SL Material],I1935,SL_Class[UpSys Ever Previously Lead],H1935,SL_Class[DownCus SL Material],T1935),SL_Class[Unique ID],0),0)))),"Error: Invalid Column H, I, or T. Check spelling &amp; valid options (see dropdown)")</f>
        <v/>
      </c>
      <c r="AC1935" s="32"/>
      <c r="AD1935" s="31" t="b">
        <f t="shared" si="60"/>
        <v>0</v>
      </c>
      <c r="AE1935" s="31" t="b">
        <f t="shared" si="61"/>
        <v>0</v>
      </c>
    </row>
    <row r="1936" spans="1:31" ht="50.15" customHeight="1" x14ac:dyDescent="0.35">
      <c r="A1936" s="101">
        <v>1931</v>
      </c>
      <c r="B1936" s="53"/>
      <c r="C1936" s="41"/>
      <c r="D1936" s="54"/>
      <c r="E1936" s="53"/>
      <c r="F1936" s="41"/>
      <c r="G1936" s="41"/>
      <c r="H1936" s="53"/>
      <c r="I1936" s="55"/>
      <c r="J1936" s="41"/>
      <c r="K1936" s="41"/>
      <c r="L1936" s="56"/>
      <c r="M1936" s="41"/>
      <c r="N1936" s="41"/>
      <c r="O1936" s="41"/>
      <c r="P1936" s="41"/>
      <c r="Q1936" s="53"/>
      <c r="R1936" s="41"/>
      <c r="S1936" s="41"/>
      <c r="T1936" s="57"/>
      <c r="U1936" s="41"/>
      <c r="V1936" s="41"/>
      <c r="W1936" s="56"/>
      <c r="X1936" s="41"/>
      <c r="Y1936" s="58"/>
      <c r="Z1936" s="41"/>
      <c r="AA1936" s="41"/>
      <c r="AB1936" s="171" t="str" cm="1">
        <f t="array" ref="AB1936">IFERROR(IF(COUNTA('Detailed Inventory'!$B1936:$AA1936)=0,"",IF(AND($B1936="",$C1936=""),"Error: Missing Response in Column B or C",IF(OR($E1936="",$Q1936=""),"Error: Missing Response in Column E or Q",INDEX(SL_Class[Entire SL Classification],MATCH(SUMIFS(SL_Class[Unique ID],SL_Class[UpSys SL Material],I1936,SL_Class[UpSys Ever Previously Lead],H1936,SL_Class[DownCus SL Material],T1936),SL_Class[Unique ID],0),0)))),"Error: Invalid Column H, I, or T. Check spelling &amp; valid options (see dropdown)")</f>
        <v/>
      </c>
      <c r="AC1936" s="32"/>
      <c r="AD1936" s="31" t="b">
        <f t="shared" si="60"/>
        <v>0</v>
      </c>
      <c r="AE1936" s="31" t="b">
        <f t="shared" si="61"/>
        <v>0</v>
      </c>
    </row>
    <row r="1937" spans="1:31" ht="50.15" customHeight="1" x14ac:dyDescent="0.35">
      <c r="A1937" s="100">
        <v>1932</v>
      </c>
      <c r="B1937" s="53"/>
      <c r="C1937" s="41"/>
      <c r="D1937" s="54"/>
      <c r="E1937" s="53"/>
      <c r="F1937" s="41"/>
      <c r="G1937" s="41"/>
      <c r="H1937" s="53"/>
      <c r="I1937" s="55"/>
      <c r="J1937" s="41"/>
      <c r="K1937" s="41"/>
      <c r="L1937" s="56"/>
      <c r="M1937" s="41"/>
      <c r="N1937" s="41"/>
      <c r="O1937" s="41"/>
      <c r="P1937" s="41"/>
      <c r="Q1937" s="53"/>
      <c r="R1937" s="41"/>
      <c r="S1937" s="41"/>
      <c r="T1937" s="57"/>
      <c r="U1937" s="41"/>
      <c r="V1937" s="41"/>
      <c r="W1937" s="56"/>
      <c r="X1937" s="41"/>
      <c r="Y1937" s="58"/>
      <c r="Z1937" s="41"/>
      <c r="AA1937" s="41"/>
      <c r="AB1937" s="171" t="str" cm="1">
        <f t="array" ref="AB1937">IFERROR(IF(COUNTA('Detailed Inventory'!$B1937:$AA1937)=0,"",IF(AND($B1937="",$C1937=""),"Error: Missing Response in Column B or C",IF(OR($E1937="",$Q1937=""),"Error: Missing Response in Column E or Q",INDEX(SL_Class[Entire SL Classification],MATCH(SUMIFS(SL_Class[Unique ID],SL_Class[UpSys SL Material],I1937,SL_Class[UpSys Ever Previously Lead],H1937,SL_Class[DownCus SL Material],T1937),SL_Class[Unique ID],0),0)))),"Error: Invalid Column H, I, or T. Check spelling &amp; valid options (see dropdown)")</f>
        <v/>
      </c>
      <c r="AC1937" s="32"/>
      <c r="AD1937" s="31" t="b">
        <f t="shared" si="60"/>
        <v>0</v>
      </c>
      <c r="AE1937" s="31" t="b">
        <f t="shared" si="61"/>
        <v>0</v>
      </c>
    </row>
    <row r="1938" spans="1:31" ht="50.15" customHeight="1" x14ac:dyDescent="0.35">
      <c r="A1938" s="101">
        <v>1933</v>
      </c>
      <c r="B1938" s="53"/>
      <c r="C1938" s="41"/>
      <c r="D1938" s="54"/>
      <c r="E1938" s="53"/>
      <c r="F1938" s="41"/>
      <c r="G1938" s="41"/>
      <c r="H1938" s="53"/>
      <c r="I1938" s="55"/>
      <c r="J1938" s="41"/>
      <c r="K1938" s="41"/>
      <c r="L1938" s="56"/>
      <c r="M1938" s="41"/>
      <c r="N1938" s="41"/>
      <c r="O1938" s="41"/>
      <c r="P1938" s="41"/>
      <c r="Q1938" s="53"/>
      <c r="R1938" s="41"/>
      <c r="S1938" s="41"/>
      <c r="T1938" s="57"/>
      <c r="U1938" s="41"/>
      <c r="V1938" s="41"/>
      <c r="W1938" s="56"/>
      <c r="X1938" s="41"/>
      <c r="Y1938" s="58"/>
      <c r="Z1938" s="41"/>
      <c r="AA1938" s="41"/>
      <c r="AB1938" s="171" t="str" cm="1">
        <f t="array" ref="AB1938">IFERROR(IF(COUNTA('Detailed Inventory'!$B1938:$AA1938)=0,"",IF(AND($B1938="",$C1938=""),"Error: Missing Response in Column B or C",IF(OR($E1938="",$Q1938=""),"Error: Missing Response in Column E or Q",INDEX(SL_Class[Entire SL Classification],MATCH(SUMIFS(SL_Class[Unique ID],SL_Class[UpSys SL Material],I1938,SL_Class[UpSys Ever Previously Lead],H1938,SL_Class[DownCus SL Material],T1938),SL_Class[Unique ID],0),0)))),"Error: Invalid Column H, I, or T. Check spelling &amp; valid options (see dropdown)")</f>
        <v/>
      </c>
      <c r="AC1938" s="32"/>
      <c r="AD1938" s="31" t="b">
        <f t="shared" si="60"/>
        <v>0</v>
      </c>
      <c r="AE1938" s="31" t="b">
        <f t="shared" si="61"/>
        <v>0</v>
      </c>
    </row>
    <row r="1939" spans="1:31" ht="50.15" customHeight="1" x14ac:dyDescent="0.35">
      <c r="A1939" s="100">
        <v>1934</v>
      </c>
      <c r="B1939" s="53"/>
      <c r="C1939" s="41"/>
      <c r="D1939" s="54"/>
      <c r="E1939" s="53"/>
      <c r="F1939" s="41"/>
      <c r="G1939" s="41"/>
      <c r="H1939" s="53"/>
      <c r="I1939" s="55"/>
      <c r="J1939" s="41"/>
      <c r="K1939" s="41"/>
      <c r="L1939" s="56"/>
      <c r="M1939" s="41"/>
      <c r="N1939" s="41"/>
      <c r="O1939" s="41"/>
      <c r="P1939" s="41"/>
      <c r="Q1939" s="53"/>
      <c r="R1939" s="41"/>
      <c r="S1939" s="41"/>
      <c r="T1939" s="57"/>
      <c r="U1939" s="41"/>
      <c r="V1939" s="41"/>
      <c r="W1939" s="56"/>
      <c r="X1939" s="41"/>
      <c r="Y1939" s="58"/>
      <c r="Z1939" s="41"/>
      <c r="AA1939" s="41"/>
      <c r="AB1939" s="171" t="str" cm="1">
        <f t="array" ref="AB1939">IFERROR(IF(COUNTA('Detailed Inventory'!$B1939:$AA1939)=0,"",IF(AND($B1939="",$C1939=""),"Error: Missing Response in Column B or C",IF(OR($E1939="",$Q1939=""),"Error: Missing Response in Column E or Q",INDEX(SL_Class[Entire SL Classification],MATCH(SUMIFS(SL_Class[Unique ID],SL_Class[UpSys SL Material],I1939,SL_Class[UpSys Ever Previously Lead],H1939,SL_Class[DownCus SL Material],T1939),SL_Class[Unique ID],0),0)))),"Error: Invalid Column H, I, or T. Check spelling &amp; valid options (see dropdown)")</f>
        <v/>
      </c>
      <c r="AC1939" s="32"/>
      <c r="AD1939" s="31" t="b">
        <f t="shared" si="60"/>
        <v>0</v>
      </c>
      <c r="AE1939" s="31" t="b">
        <f t="shared" si="61"/>
        <v>0</v>
      </c>
    </row>
    <row r="1940" spans="1:31" ht="50.15" customHeight="1" x14ac:dyDescent="0.35">
      <c r="A1940" s="101">
        <v>1935</v>
      </c>
      <c r="B1940" s="53"/>
      <c r="C1940" s="41"/>
      <c r="D1940" s="54"/>
      <c r="E1940" s="53"/>
      <c r="F1940" s="41"/>
      <c r="G1940" s="41"/>
      <c r="H1940" s="53"/>
      <c r="I1940" s="55"/>
      <c r="J1940" s="41"/>
      <c r="K1940" s="41"/>
      <c r="L1940" s="56"/>
      <c r="M1940" s="41"/>
      <c r="N1940" s="41"/>
      <c r="O1940" s="41"/>
      <c r="P1940" s="41"/>
      <c r="Q1940" s="53"/>
      <c r="R1940" s="41"/>
      <c r="S1940" s="41"/>
      <c r="T1940" s="57"/>
      <c r="U1940" s="41"/>
      <c r="V1940" s="41"/>
      <c r="W1940" s="56"/>
      <c r="X1940" s="41"/>
      <c r="Y1940" s="58"/>
      <c r="Z1940" s="41"/>
      <c r="AA1940" s="41"/>
      <c r="AB1940" s="171" t="str" cm="1">
        <f t="array" ref="AB1940">IFERROR(IF(COUNTA('Detailed Inventory'!$B1940:$AA1940)=0,"",IF(AND($B1940="",$C1940=""),"Error: Missing Response in Column B or C",IF(OR($E1940="",$Q1940=""),"Error: Missing Response in Column E or Q",INDEX(SL_Class[Entire SL Classification],MATCH(SUMIFS(SL_Class[Unique ID],SL_Class[UpSys SL Material],I1940,SL_Class[UpSys Ever Previously Lead],H1940,SL_Class[DownCus SL Material],T1940),SL_Class[Unique ID],0),0)))),"Error: Invalid Column H, I, or T. Check spelling &amp; valid options (see dropdown)")</f>
        <v/>
      </c>
      <c r="AC1940" s="32"/>
      <c r="AD1940" s="31" t="b">
        <f t="shared" si="60"/>
        <v>0</v>
      </c>
      <c r="AE1940" s="31" t="b">
        <f t="shared" si="61"/>
        <v>0</v>
      </c>
    </row>
    <row r="1941" spans="1:31" ht="50.15" customHeight="1" x14ac:dyDescent="0.35">
      <c r="A1941" s="100">
        <v>1936</v>
      </c>
      <c r="B1941" s="53"/>
      <c r="C1941" s="41"/>
      <c r="D1941" s="54"/>
      <c r="E1941" s="53"/>
      <c r="F1941" s="41"/>
      <c r="G1941" s="41"/>
      <c r="H1941" s="53"/>
      <c r="I1941" s="55"/>
      <c r="J1941" s="41"/>
      <c r="K1941" s="41"/>
      <c r="L1941" s="56"/>
      <c r="M1941" s="41"/>
      <c r="N1941" s="41"/>
      <c r="O1941" s="41"/>
      <c r="P1941" s="41"/>
      <c r="Q1941" s="53"/>
      <c r="R1941" s="41"/>
      <c r="S1941" s="41"/>
      <c r="T1941" s="57"/>
      <c r="U1941" s="41"/>
      <c r="V1941" s="41"/>
      <c r="W1941" s="56"/>
      <c r="X1941" s="41"/>
      <c r="Y1941" s="58"/>
      <c r="Z1941" s="41"/>
      <c r="AA1941" s="41"/>
      <c r="AB1941" s="171" t="str" cm="1">
        <f t="array" ref="AB1941">IFERROR(IF(COUNTA('Detailed Inventory'!$B1941:$AA1941)=0,"",IF(AND($B1941="",$C1941=""),"Error: Missing Response in Column B or C",IF(OR($E1941="",$Q1941=""),"Error: Missing Response in Column E or Q",INDEX(SL_Class[Entire SL Classification],MATCH(SUMIFS(SL_Class[Unique ID],SL_Class[UpSys SL Material],I1941,SL_Class[UpSys Ever Previously Lead],H1941,SL_Class[DownCus SL Material],T1941),SL_Class[Unique ID],0),0)))),"Error: Invalid Column H, I, or T. Check spelling &amp; valid options (see dropdown)")</f>
        <v/>
      </c>
      <c r="AC1941" s="32"/>
      <c r="AD1941" s="31" t="b">
        <f t="shared" si="60"/>
        <v>0</v>
      </c>
      <c r="AE1941" s="31" t="b">
        <f t="shared" si="61"/>
        <v>0</v>
      </c>
    </row>
    <row r="1942" spans="1:31" ht="50.15" customHeight="1" x14ac:dyDescent="0.35">
      <c r="A1942" s="101">
        <v>1937</v>
      </c>
      <c r="B1942" s="53"/>
      <c r="C1942" s="41"/>
      <c r="D1942" s="54"/>
      <c r="E1942" s="53"/>
      <c r="F1942" s="41"/>
      <c r="G1942" s="41"/>
      <c r="H1942" s="53"/>
      <c r="I1942" s="55"/>
      <c r="J1942" s="41"/>
      <c r="K1942" s="41"/>
      <c r="L1942" s="56"/>
      <c r="M1942" s="41"/>
      <c r="N1942" s="41"/>
      <c r="O1942" s="41"/>
      <c r="P1942" s="41"/>
      <c r="Q1942" s="53"/>
      <c r="R1942" s="41"/>
      <c r="S1942" s="41"/>
      <c r="T1942" s="57"/>
      <c r="U1942" s="41"/>
      <c r="V1942" s="41"/>
      <c r="W1942" s="56"/>
      <c r="X1942" s="41"/>
      <c r="Y1942" s="58"/>
      <c r="Z1942" s="41"/>
      <c r="AA1942" s="41"/>
      <c r="AB1942" s="171" t="str" cm="1">
        <f t="array" ref="AB1942">IFERROR(IF(COUNTA('Detailed Inventory'!$B1942:$AA1942)=0,"",IF(AND($B1942="",$C1942=""),"Error: Missing Response in Column B or C",IF(OR($E1942="",$Q1942=""),"Error: Missing Response in Column E or Q",INDEX(SL_Class[Entire SL Classification],MATCH(SUMIFS(SL_Class[Unique ID],SL_Class[UpSys SL Material],I1942,SL_Class[UpSys Ever Previously Lead],H1942,SL_Class[DownCus SL Material],T1942),SL_Class[Unique ID],0),0)))),"Error: Invalid Column H, I, or T. Check spelling &amp; valid options (see dropdown)")</f>
        <v/>
      </c>
      <c r="AC1942" s="32"/>
      <c r="AD1942" s="31" t="b">
        <f t="shared" si="60"/>
        <v>0</v>
      </c>
      <c r="AE1942" s="31" t="b">
        <f t="shared" si="61"/>
        <v>0</v>
      </c>
    </row>
    <row r="1943" spans="1:31" ht="50.15" customHeight="1" x14ac:dyDescent="0.35">
      <c r="A1943" s="100">
        <v>1938</v>
      </c>
      <c r="B1943" s="53"/>
      <c r="C1943" s="41"/>
      <c r="D1943" s="54"/>
      <c r="E1943" s="53"/>
      <c r="F1943" s="41"/>
      <c r="G1943" s="41"/>
      <c r="H1943" s="53"/>
      <c r="I1943" s="55"/>
      <c r="J1943" s="41"/>
      <c r="K1943" s="41"/>
      <c r="L1943" s="56"/>
      <c r="M1943" s="41"/>
      <c r="N1943" s="41"/>
      <c r="O1943" s="41"/>
      <c r="P1943" s="41"/>
      <c r="Q1943" s="53"/>
      <c r="R1943" s="41"/>
      <c r="S1943" s="41"/>
      <c r="T1943" s="57"/>
      <c r="U1943" s="41"/>
      <c r="V1943" s="41"/>
      <c r="W1943" s="56"/>
      <c r="X1943" s="41"/>
      <c r="Y1943" s="58"/>
      <c r="Z1943" s="41"/>
      <c r="AA1943" s="41"/>
      <c r="AB1943" s="171" t="str" cm="1">
        <f t="array" ref="AB1943">IFERROR(IF(COUNTA('Detailed Inventory'!$B1943:$AA1943)=0,"",IF(AND($B1943="",$C1943=""),"Error: Missing Response in Column B or C",IF(OR($E1943="",$Q1943=""),"Error: Missing Response in Column E or Q",INDEX(SL_Class[Entire SL Classification],MATCH(SUMIFS(SL_Class[Unique ID],SL_Class[UpSys SL Material],I1943,SL_Class[UpSys Ever Previously Lead],H1943,SL_Class[DownCus SL Material],T1943),SL_Class[Unique ID],0),0)))),"Error: Invalid Column H, I, or T. Check spelling &amp; valid options (see dropdown)")</f>
        <v/>
      </c>
      <c r="AC1943" s="32"/>
      <c r="AD1943" s="31" t="b">
        <f t="shared" si="60"/>
        <v>0</v>
      </c>
      <c r="AE1943" s="31" t="b">
        <f t="shared" si="61"/>
        <v>0</v>
      </c>
    </row>
    <row r="1944" spans="1:31" ht="50.15" customHeight="1" x14ac:dyDescent="0.35">
      <c r="A1944" s="101">
        <v>1939</v>
      </c>
      <c r="B1944" s="53"/>
      <c r="C1944" s="41"/>
      <c r="D1944" s="54"/>
      <c r="E1944" s="53"/>
      <c r="F1944" s="41"/>
      <c r="G1944" s="41"/>
      <c r="H1944" s="53"/>
      <c r="I1944" s="55"/>
      <c r="J1944" s="41"/>
      <c r="K1944" s="41"/>
      <c r="L1944" s="56"/>
      <c r="M1944" s="41"/>
      <c r="N1944" s="41"/>
      <c r="O1944" s="41"/>
      <c r="P1944" s="41"/>
      <c r="Q1944" s="53"/>
      <c r="R1944" s="41"/>
      <c r="S1944" s="41"/>
      <c r="T1944" s="57"/>
      <c r="U1944" s="41"/>
      <c r="V1944" s="41"/>
      <c r="W1944" s="56"/>
      <c r="X1944" s="41"/>
      <c r="Y1944" s="58"/>
      <c r="Z1944" s="41"/>
      <c r="AA1944" s="41"/>
      <c r="AB1944" s="171" t="str" cm="1">
        <f t="array" ref="AB1944">IFERROR(IF(COUNTA('Detailed Inventory'!$B1944:$AA1944)=0,"",IF(AND($B1944="",$C1944=""),"Error: Missing Response in Column B or C",IF(OR($E1944="",$Q1944=""),"Error: Missing Response in Column E or Q",INDEX(SL_Class[Entire SL Classification],MATCH(SUMIFS(SL_Class[Unique ID],SL_Class[UpSys SL Material],I1944,SL_Class[UpSys Ever Previously Lead],H1944,SL_Class[DownCus SL Material],T1944),SL_Class[Unique ID],0),0)))),"Error: Invalid Column H, I, or T. Check spelling &amp; valid options (see dropdown)")</f>
        <v/>
      </c>
      <c r="AC1944" s="32"/>
      <c r="AD1944" s="31" t="b">
        <f t="shared" si="60"/>
        <v>0</v>
      </c>
      <c r="AE1944" s="31" t="b">
        <f t="shared" si="61"/>
        <v>0</v>
      </c>
    </row>
    <row r="1945" spans="1:31" ht="50.15" customHeight="1" x14ac:dyDescent="0.35">
      <c r="A1945" s="100">
        <v>1940</v>
      </c>
      <c r="B1945" s="53"/>
      <c r="C1945" s="41"/>
      <c r="D1945" s="54"/>
      <c r="E1945" s="53"/>
      <c r="F1945" s="41"/>
      <c r="G1945" s="41"/>
      <c r="H1945" s="53"/>
      <c r="I1945" s="55"/>
      <c r="J1945" s="41"/>
      <c r="K1945" s="41"/>
      <c r="L1945" s="56"/>
      <c r="M1945" s="41"/>
      <c r="N1945" s="41"/>
      <c r="O1945" s="41"/>
      <c r="P1945" s="41"/>
      <c r="Q1945" s="53"/>
      <c r="R1945" s="41"/>
      <c r="S1945" s="41"/>
      <c r="T1945" s="57"/>
      <c r="U1945" s="41"/>
      <c r="V1945" s="41"/>
      <c r="W1945" s="56"/>
      <c r="X1945" s="41"/>
      <c r="Y1945" s="58"/>
      <c r="Z1945" s="41"/>
      <c r="AA1945" s="41"/>
      <c r="AB1945" s="171" t="str" cm="1">
        <f t="array" ref="AB1945">IFERROR(IF(COUNTA('Detailed Inventory'!$B1945:$AA1945)=0,"",IF(AND($B1945="",$C1945=""),"Error: Missing Response in Column B or C",IF(OR($E1945="",$Q1945=""),"Error: Missing Response in Column E or Q",INDEX(SL_Class[Entire SL Classification],MATCH(SUMIFS(SL_Class[Unique ID],SL_Class[UpSys SL Material],I1945,SL_Class[UpSys Ever Previously Lead],H1945,SL_Class[DownCus SL Material],T1945),SL_Class[Unique ID],0),0)))),"Error: Invalid Column H, I, or T. Check spelling &amp; valid options (see dropdown)")</f>
        <v/>
      </c>
      <c r="AC1945" s="32"/>
      <c r="AD1945" s="31" t="b">
        <f t="shared" si="60"/>
        <v>0</v>
      </c>
      <c r="AE1945" s="31" t="b">
        <f t="shared" si="61"/>
        <v>0</v>
      </c>
    </row>
    <row r="1946" spans="1:31" ht="50.15" customHeight="1" x14ac:dyDescent="0.35">
      <c r="A1946" s="101">
        <v>1941</v>
      </c>
      <c r="B1946" s="53"/>
      <c r="C1946" s="41"/>
      <c r="D1946" s="54"/>
      <c r="E1946" s="53"/>
      <c r="F1946" s="41"/>
      <c r="G1946" s="41"/>
      <c r="H1946" s="53"/>
      <c r="I1946" s="55"/>
      <c r="J1946" s="41"/>
      <c r="K1946" s="41"/>
      <c r="L1946" s="56"/>
      <c r="M1946" s="41"/>
      <c r="N1946" s="41"/>
      <c r="O1946" s="41"/>
      <c r="P1946" s="41"/>
      <c r="Q1946" s="53"/>
      <c r="R1946" s="41"/>
      <c r="S1946" s="41"/>
      <c r="T1946" s="57"/>
      <c r="U1946" s="41"/>
      <c r="V1946" s="41"/>
      <c r="W1946" s="56"/>
      <c r="X1946" s="41"/>
      <c r="Y1946" s="58"/>
      <c r="Z1946" s="41"/>
      <c r="AA1946" s="41"/>
      <c r="AB1946" s="171" t="str" cm="1">
        <f t="array" ref="AB1946">IFERROR(IF(COUNTA('Detailed Inventory'!$B1946:$AA1946)=0,"",IF(AND($B1946="",$C1946=""),"Error: Missing Response in Column B or C",IF(OR($E1946="",$Q1946=""),"Error: Missing Response in Column E or Q",INDEX(SL_Class[Entire SL Classification],MATCH(SUMIFS(SL_Class[Unique ID],SL_Class[UpSys SL Material],I1946,SL_Class[UpSys Ever Previously Lead],H1946,SL_Class[DownCus SL Material],T1946),SL_Class[Unique ID],0),0)))),"Error: Invalid Column H, I, or T. Check spelling &amp; valid options (see dropdown)")</f>
        <v/>
      </c>
      <c r="AC1946" s="32"/>
      <c r="AD1946" s="31" t="b">
        <f t="shared" si="60"/>
        <v>0</v>
      </c>
      <c r="AE1946" s="31" t="b">
        <f t="shared" si="61"/>
        <v>0</v>
      </c>
    </row>
    <row r="1947" spans="1:31" ht="50.15" customHeight="1" x14ac:dyDescent="0.35">
      <c r="A1947" s="100">
        <v>1942</v>
      </c>
      <c r="B1947" s="53"/>
      <c r="C1947" s="41"/>
      <c r="D1947" s="54"/>
      <c r="E1947" s="53"/>
      <c r="F1947" s="41"/>
      <c r="G1947" s="41"/>
      <c r="H1947" s="53"/>
      <c r="I1947" s="55"/>
      <c r="J1947" s="41"/>
      <c r="K1947" s="41"/>
      <c r="L1947" s="56"/>
      <c r="M1947" s="41"/>
      <c r="N1947" s="41"/>
      <c r="O1947" s="41"/>
      <c r="P1947" s="41"/>
      <c r="Q1947" s="53"/>
      <c r="R1947" s="41"/>
      <c r="S1947" s="41"/>
      <c r="T1947" s="57"/>
      <c r="U1947" s="41"/>
      <c r="V1947" s="41"/>
      <c r="W1947" s="56"/>
      <c r="X1947" s="41"/>
      <c r="Y1947" s="58"/>
      <c r="Z1947" s="41"/>
      <c r="AA1947" s="41"/>
      <c r="AB1947" s="171" t="str" cm="1">
        <f t="array" ref="AB1947">IFERROR(IF(COUNTA('Detailed Inventory'!$B1947:$AA1947)=0,"",IF(AND($B1947="",$C1947=""),"Error: Missing Response in Column B or C",IF(OR($E1947="",$Q1947=""),"Error: Missing Response in Column E or Q",INDEX(SL_Class[Entire SL Classification],MATCH(SUMIFS(SL_Class[Unique ID],SL_Class[UpSys SL Material],I1947,SL_Class[UpSys Ever Previously Lead],H1947,SL_Class[DownCus SL Material],T1947),SL_Class[Unique ID],0),0)))),"Error: Invalid Column H, I, or T. Check spelling &amp; valid options (see dropdown)")</f>
        <v/>
      </c>
      <c r="AC1947" s="32"/>
      <c r="AD1947" s="31" t="b">
        <f t="shared" si="60"/>
        <v>0</v>
      </c>
      <c r="AE1947" s="31" t="b">
        <f t="shared" si="61"/>
        <v>0</v>
      </c>
    </row>
    <row r="1948" spans="1:31" ht="50.15" customHeight="1" x14ac:dyDescent="0.35">
      <c r="A1948" s="101">
        <v>1943</v>
      </c>
      <c r="B1948" s="53"/>
      <c r="C1948" s="41"/>
      <c r="D1948" s="54"/>
      <c r="E1948" s="53"/>
      <c r="F1948" s="41"/>
      <c r="G1948" s="41"/>
      <c r="H1948" s="53"/>
      <c r="I1948" s="55"/>
      <c r="J1948" s="41"/>
      <c r="K1948" s="41"/>
      <c r="L1948" s="56"/>
      <c r="M1948" s="41"/>
      <c r="N1948" s="41"/>
      <c r="O1948" s="41"/>
      <c r="P1948" s="41"/>
      <c r="Q1948" s="53"/>
      <c r="R1948" s="41"/>
      <c r="S1948" s="41"/>
      <c r="T1948" s="57"/>
      <c r="U1948" s="41"/>
      <c r="V1948" s="41"/>
      <c r="W1948" s="56"/>
      <c r="X1948" s="41"/>
      <c r="Y1948" s="58"/>
      <c r="Z1948" s="41"/>
      <c r="AA1948" s="41"/>
      <c r="AB1948" s="171" t="str" cm="1">
        <f t="array" ref="AB1948">IFERROR(IF(COUNTA('Detailed Inventory'!$B1948:$AA1948)=0,"",IF(AND($B1948="",$C1948=""),"Error: Missing Response in Column B or C",IF(OR($E1948="",$Q1948=""),"Error: Missing Response in Column E or Q",INDEX(SL_Class[Entire SL Classification],MATCH(SUMIFS(SL_Class[Unique ID],SL_Class[UpSys SL Material],I1948,SL_Class[UpSys Ever Previously Lead],H1948,SL_Class[DownCus SL Material],T1948),SL_Class[Unique ID],0),0)))),"Error: Invalid Column H, I, or T. Check spelling &amp; valid options (see dropdown)")</f>
        <v/>
      </c>
      <c r="AC1948" s="32"/>
      <c r="AD1948" s="31" t="b">
        <f t="shared" si="60"/>
        <v>0</v>
      </c>
      <c r="AE1948" s="31" t="b">
        <f t="shared" si="61"/>
        <v>0</v>
      </c>
    </row>
    <row r="1949" spans="1:31" ht="50.15" customHeight="1" x14ac:dyDescent="0.35">
      <c r="A1949" s="100">
        <v>1944</v>
      </c>
      <c r="B1949" s="53"/>
      <c r="C1949" s="41"/>
      <c r="D1949" s="54"/>
      <c r="E1949" s="53"/>
      <c r="F1949" s="41"/>
      <c r="G1949" s="41"/>
      <c r="H1949" s="53"/>
      <c r="I1949" s="55"/>
      <c r="J1949" s="41"/>
      <c r="K1949" s="41"/>
      <c r="L1949" s="56"/>
      <c r="M1949" s="41"/>
      <c r="N1949" s="41"/>
      <c r="O1949" s="41"/>
      <c r="P1949" s="41"/>
      <c r="Q1949" s="53"/>
      <c r="R1949" s="41"/>
      <c r="S1949" s="41"/>
      <c r="T1949" s="57"/>
      <c r="U1949" s="41"/>
      <c r="V1949" s="41"/>
      <c r="W1949" s="56"/>
      <c r="X1949" s="41"/>
      <c r="Y1949" s="58"/>
      <c r="Z1949" s="41"/>
      <c r="AA1949" s="41"/>
      <c r="AB1949" s="171" t="str" cm="1">
        <f t="array" ref="AB1949">IFERROR(IF(COUNTA('Detailed Inventory'!$B1949:$AA1949)=0,"",IF(AND($B1949="",$C1949=""),"Error: Missing Response in Column B or C",IF(OR($E1949="",$Q1949=""),"Error: Missing Response in Column E or Q",INDEX(SL_Class[Entire SL Classification],MATCH(SUMIFS(SL_Class[Unique ID],SL_Class[UpSys SL Material],I1949,SL_Class[UpSys Ever Previously Lead],H1949,SL_Class[DownCus SL Material],T1949),SL_Class[Unique ID],0),0)))),"Error: Invalid Column H, I, or T. Check spelling &amp; valid options (see dropdown)")</f>
        <v/>
      </c>
      <c r="AC1949" s="32"/>
      <c r="AD1949" s="31" t="b">
        <f t="shared" si="60"/>
        <v>0</v>
      </c>
      <c r="AE1949" s="31" t="b">
        <f t="shared" si="61"/>
        <v>0</v>
      </c>
    </row>
    <row r="1950" spans="1:31" ht="50.15" customHeight="1" x14ac:dyDescent="0.35">
      <c r="A1950" s="101">
        <v>1945</v>
      </c>
      <c r="B1950" s="53"/>
      <c r="C1950" s="41"/>
      <c r="D1950" s="54"/>
      <c r="E1950" s="53"/>
      <c r="F1950" s="41"/>
      <c r="G1950" s="41"/>
      <c r="H1950" s="53"/>
      <c r="I1950" s="55"/>
      <c r="J1950" s="41"/>
      <c r="K1950" s="41"/>
      <c r="L1950" s="56"/>
      <c r="M1950" s="41"/>
      <c r="N1950" s="41"/>
      <c r="O1950" s="41"/>
      <c r="P1950" s="41"/>
      <c r="Q1950" s="53"/>
      <c r="R1950" s="41"/>
      <c r="S1950" s="41"/>
      <c r="T1950" s="57"/>
      <c r="U1950" s="41"/>
      <c r="V1950" s="41"/>
      <c r="W1950" s="56"/>
      <c r="X1950" s="41"/>
      <c r="Y1950" s="58"/>
      <c r="Z1950" s="41"/>
      <c r="AA1950" s="41"/>
      <c r="AB1950" s="171" t="str" cm="1">
        <f t="array" ref="AB1950">IFERROR(IF(COUNTA('Detailed Inventory'!$B1950:$AA1950)=0,"",IF(AND($B1950="",$C1950=""),"Error: Missing Response in Column B or C",IF(OR($E1950="",$Q1950=""),"Error: Missing Response in Column E or Q",INDEX(SL_Class[Entire SL Classification],MATCH(SUMIFS(SL_Class[Unique ID],SL_Class[UpSys SL Material],I1950,SL_Class[UpSys Ever Previously Lead],H1950,SL_Class[DownCus SL Material],T1950),SL_Class[Unique ID],0),0)))),"Error: Invalid Column H, I, or T. Check spelling &amp; valid options (see dropdown)")</f>
        <v/>
      </c>
      <c r="AC1950" s="32"/>
      <c r="AD1950" s="31" t="b">
        <f t="shared" si="60"/>
        <v>0</v>
      </c>
      <c r="AE1950" s="31" t="b">
        <f t="shared" si="61"/>
        <v>0</v>
      </c>
    </row>
    <row r="1951" spans="1:31" ht="50.15" customHeight="1" x14ac:dyDescent="0.35">
      <c r="A1951" s="100">
        <v>1946</v>
      </c>
      <c r="B1951" s="53"/>
      <c r="C1951" s="41"/>
      <c r="D1951" s="54"/>
      <c r="E1951" s="53"/>
      <c r="F1951" s="41"/>
      <c r="G1951" s="41"/>
      <c r="H1951" s="53"/>
      <c r="I1951" s="55"/>
      <c r="J1951" s="41"/>
      <c r="K1951" s="41"/>
      <c r="L1951" s="56"/>
      <c r="M1951" s="41"/>
      <c r="N1951" s="41"/>
      <c r="O1951" s="41"/>
      <c r="P1951" s="41"/>
      <c r="Q1951" s="53"/>
      <c r="R1951" s="41"/>
      <c r="S1951" s="41"/>
      <c r="T1951" s="57"/>
      <c r="U1951" s="41"/>
      <c r="V1951" s="41"/>
      <c r="W1951" s="56"/>
      <c r="X1951" s="41"/>
      <c r="Y1951" s="58"/>
      <c r="Z1951" s="41"/>
      <c r="AA1951" s="41"/>
      <c r="AB1951" s="171" t="str" cm="1">
        <f t="array" ref="AB1951">IFERROR(IF(COUNTA('Detailed Inventory'!$B1951:$AA1951)=0,"",IF(AND($B1951="",$C1951=""),"Error: Missing Response in Column B or C",IF(OR($E1951="",$Q1951=""),"Error: Missing Response in Column E or Q",INDEX(SL_Class[Entire SL Classification],MATCH(SUMIFS(SL_Class[Unique ID],SL_Class[UpSys SL Material],I1951,SL_Class[UpSys Ever Previously Lead],H1951,SL_Class[DownCus SL Material],T1951),SL_Class[Unique ID],0),0)))),"Error: Invalid Column H, I, or T. Check spelling &amp; valid options (see dropdown)")</f>
        <v/>
      </c>
      <c r="AC1951" s="32"/>
      <c r="AD1951" s="31" t="b">
        <f t="shared" si="60"/>
        <v>0</v>
      </c>
      <c r="AE1951" s="31" t="b">
        <f t="shared" si="61"/>
        <v>0</v>
      </c>
    </row>
    <row r="1952" spans="1:31" ht="50.15" customHeight="1" x14ac:dyDescent="0.35">
      <c r="A1952" s="101">
        <v>1947</v>
      </c>
      <c r="B1952" s="53"/>
      <c r="C1952" s="41"/>
      <c r="D1952" s="54"/>
      <c r="E1952" s="53"/>
      <c r="F1952" s="41"/>
      <c r="G1952" s="41"/>
      <c r="H1952" s="53"/>
      <c r="I1952" s="55"/>
      <c r="J1952" s="41"/>
      <c r="K1952" s="41"/>
      <c r="L1952" s="56"/>
      <c r="M1952" s="41"/>
      <c r="N1952" s="41"/>
      <c r="O1952" s="41"/>
      <c r="P1952" s="41"/>
      <c r="Q1952" s="53"/>
      <c r="R1952" s="41"/>
      <c r="S1952" s="41"/>
      <c r="T1952" s="57"/>
      <c r="U1952" s="41"/>
      <c r="V1952" s="41"/>
      <c r="W1952" s="56"/>
      <c r="X1952" s="41"/>
      <c r="Y1952" s="58"/>
      <c r="Z1952" s="41"/>
      <c r="AA1952" s="41"/>
      <c r="AB1952" s="171" t="str" cm="1">
        <f t="array" ref="AB1952">IFERROR(IF(COUNTA('Detailed Inventory'!$B1952:$AA1952)=0,"",IF(AND($B1952="",$C1952=""),"Error: Missing Response in Column B or C",IF(OR($E1952="",$Q1952=""),"Error: Missing Response in Column E or Q",INDEX(SL_Class[Entire SL Classification],MATCH(SUMIFS(SL_Class[Unique ID],SL_Class[UpSys SL Material],I1952,SL_Class[UpSys Ever Previously Lead],H1952,SL_Class[DownCus SL Material],T1952),SL_Class[Unique ID],0),0)))),"Error: Invalid Column H, I, or T. Check spelling &amp; valid options (see dropdown)")</f>
        <v/>
      </c>
      <c r="AC1952" s="32"/>
      <c r="AD1952" s="31" t="b">
        <f t="shared" si="60"/>
        <v>0</v>
      </c>
      <c r="AE1952" s="31" t="b">
        <f t="shared" si="61"/>
        <v>0</v>
      </c>
    </row>
    <row r="1953" spans="1:31" ht="50.15" customHeight="1" x14ac:dyDescent="0.35">
      <c r="A1953" s="100">
        <v>1948</v>
      </c>
      <c r="B1953" s="53"/>
      <c r="C1953" s="41"/>
      <c r="D1953" s="54"/>
      <c r="E1953" s="53"/>
      <c r="F1953" s="41"/>
      <c r="G1953" s="41"/>
      <c r="H1953" s="53"/>
      <c r="I1953" s="55"/>
      <c r="J1953" s="41"/>
      <c r="K1953" s="41"/>
      <c r="L1953" s="56"/>
      <c r="M1953" s="41"/>
      <c r="N1953" s="41"/>
      <c r="O1953" s="41"/>
      <c r="P1953" s="41"/>
      <c r="Q1953" s="53"/>
      <c r="R1953" s="41"/>
      <c r="S1953" s="41"/>
      <c r="T1953" s="57"/>
      <c r="U1953" s="41"/>
      <c r="V1953" s="41"/>
      <c r="W1953" s="56"/>
      <c r="X1953" s="41"/>
      <c r="Y1953" s="58"/>
      <c r="Z1953" s="41"/>
      <c r="AA1953" s="41"/>
      <c r="AB1953" s="171" t="str" cm="1">
        <f t="array" ref="AB1953">IFERROR(IF(COUNTA('Detailed Inventory'!$B1953:$AA1953)=0,"",IF(AND($B1953="",$C1953=""),"Error: Missing Response in Column B or C",IF(OR($E1953="",$Q1953=""),"Error: Missing Response in Column E or Q",INDEX(SL_Class[Entire SL Classification],MATCH(SUMIFS(SL_Class[Unique ID],SL_Class[UpSys SL Material],I1953,SL_Class[UpSys Ever Previously Lead],H1953,SL_Class[DownCus SL Material],T1953),SL_Class[Unique ID],0),0)))),"Error: Invalid Column H, I, or T. Check spelling &amp; valid options (see dropdown)")</f>
        <v/>
      </c>
      <c r="AC1953" s="32"/>
      <c r="AD1953" s="31" t="b">
        <f t="shared" si="60"/>
        <v>0</v>
      </c>
      <c r="AE1953" s="31" t="b">
        <f t="shared" si="61"/>
        <v>0</v>
      </c>
    </row>
    <row r="1954" spans="1:31" ht="50.15" customHeight="1" x14ac:dyDescent="0.35">
      <c r="A1954" s="101">
        <v>1949</v>
      </c>
      <c r="B1954" s="53"/>
      <c r="C1954" s="41"/>
      <c r="D1954" s="54"/>
      <c r="E1954" s="53"/>
      <c r="F1954" s="41"/>
      <c r="G1954" s="41"/>
      <c r="H1954" s="53"/>
      <c r="I1954" s="55"/>
      <c r="J1954" s="41"/>
      <c r="K1954" s="41"/>
      <c r="L1954" s="56"/>
      <c r="M1954" s="41"/>
      <c r="N1954" s="41"/>
      <c r="O1954" s="41"/>
      <c r="P1954" s="41"/>
      <c r="Q1954" s="53"/>
      <c r="R1954" s="41"/>
      <c r="S1954" s="41"/>
      <c r="T1954" s="57"/>
      <c r="U1954" s="41"/>
      <c r="V1954" s="41"/>
      <c r="W1954" s="56"/>
      <c r="X1954" s="41"/>
      <c r="Y1954" s="58"/>
      <c r="Z1954" s="41"/>
      <c r="AA1954" s="41"/>
      <c r="AB1954" s="171" t="str" cm="1">
        <f t="array" ref="AB1954">IFERROR(IF(COUNTA('Detailed Inventory'!$B1954:$AA1954)=0,"",IF(AND($B1954="",$C1954=""),"Error: Missing Response in Column B or C",IF(OR($E1954="",$Q1954=""),"Error: Missing Response in Column E or Q",INDEX(SL_Class[Entire SL Classification],MATCH(SUMIFS(SL_Class[Unique ID],SL_Class[UpSys SL Material],I1954,SL_Class[UpSys Ever Previously Lead],H1954,SL_Class[DownCus SL Material],T1954),SL_Class[Unique ID],0),0)))),"Error: Invalid Column H, I, or T. Check spelling &amp; valid options (see dropdown)")</f>
        <v/>
      </c>
      <c r="AC1954" s="32"/>
      <c r="AD1954" s="31" t="b">
        <f t="shared" si="60"/>
        <v>0</v>
      </c>
      <c r="AE1954" s="31" t="b">
        <f t="shared" si="61"/>
        <v>0</v>
      </c>
    </row>
    <row r="1955" spans="1:31" ht="50.15" customHeight="1" x14ac:dyDescent="0.35">
      <c r="A1955" s="100">
        <v>1950</v>
      </c>
      <c r="B1955" s="53"/>
      <c r="C1955" s="41"/>
      <c r="D1955" s="54"/>
      <c r="E1955" s="53"/>
      <c r="F1955" s="41"/>
      <c r="G1955" s="41"/>
      <c r="H1955" s="53"/>
      <c r="I1955" s="55"/>
      <c r="J1955" s="41"/>
      <c r="K1955" s="41"/>
      <c r="L1955" s="56"/>
      <c r="M1955" s="41"/>
      <c r="N1955" s="41"/>
      <c r="O1955" s="41"/>
      <c r="P1955" s="41"/>
      <c r="Q1955" s="53"/>
      <c r="R1955" s="41"/>
      <c r="S1955" s="41"/>
      <c r="T1955" s="57"/>
      <c r="U1955" s="41"/>
      <c r="V1955" s="41"/>
      <c r="W1955" s="56"/>
      <c r="X1955" s="41"/>
      <c r="Y1955" s="58"/>
      <c r="Z1955" s="41"/>
      <c r="AA1955" s="41"/>
      <c r="AB1955" s="171" t="str" cm="1">
        <f t="array" ref="AB1955">IFERROR(IF(COUNTA('Detailed Inventory'!$B1955:$AA1955)=0,"",IF(AND($B1955="",$C1955=""),"Error: Missing Response in Column B or C",IF(OR($E1955="",$Q1955=""),"Error: Missing Response in Column E or Q",INDEX(SL_Class[Entire SL Classification],MATCH(SUMIFS(SL_Class[Unique ID],SL_Class[UpSys SL Material],I1955,SL_Class[UpSys Ever Previously Lead],H1955,SL_Class[DownCus SL Material],T1955),SL_Class[Unique ID],0),0)))),"Error: Invalid Column H, I, or T. Check spelling &amp; valid options (see dropdown)")</f>
        <v/>
      </c>
      <c r="AC1955" s="32"/>
      <c r="AD1955" s="31" t="b">
        <f t="shared" si="60"/>
        <v>0</v>
      </c>
      <c r="AE1955" s="31" t="b">
        <f t="shared" si="61"/>
        <v>0</v>
      </c>
    </row>
    <row r="1956" spans="1:31" ht="50.15" customHeight="1" x14ac:dyDescent="0.35">
      <c r="A1956" s="101">
        <v>1951</v>
      </c>
      <c r="B1956" s="53"/>
      <c r="C1956" s="41"/>
      <c r="D1956" s="54"/>
      <c r="E1956" s="53"/>
      <c r="F1956" s="41"/>
      <c r="G1956" s="41"/>
      <c r="H1956" s="53"/>
      <c r="I1956" s="55"/>
      <c r="J1956" s="41"/>
      <c r="K1956" s="41"/>
      <c r="L1956" s="56"/>
      <c r="M1956" s="41"/>
      <c r="N1956" s="41"/>
      <c r="O1956" s="41"/>
      <c r="P1956" s="41"/>
      <c r="Q1956" s="53"/>
      <c r="R1956" s="41"/>
      <c r="S1956" s="41"/>
      <c r="T1956" s="57"/>
      <c r="U1956" s="41"/>
      <c r="V1956" s="41"/>
      <c r="W1956" s="56"/>
      <c r="X1956" s="41"/>
      <c r="Y1956" s="58"/>
      <c r="Z1956" s="41"/>
      <c r="AA1956" s="41"/>
      <c r="AB1956" s="171" t="str" cm="1">
        <f t="array" ref="AB1956">IFERROR(IF(COUNTA('Detailed Inventory'!$B1956:$AA1956)=0,"",IF(AND($B1956="",$C1956=""),"Error: Missing Response in Column B or C",IF(OR($E1956="",$Q1956=""),"Error: Missing Response in Column E or Q",INDEX(SL_Class[Entire SL Classification],MATCH(SUMIFS(SL_Class[Unique ID],SL_Class[UpSys SL Material],I1956,SL_Class[UpSys Ever Previously Lead],H1956,SL_Class[DownCus SL Material],T1956),SL_Class[Unique ID],0),0)))),"Error: Invalid Column H, I, or T. Check spelling &amp; valid options (see dropdown)")</f>
        <v/>
      </c>
      <c r="AC1956" s="32"/>
      <c r="AD1956" s="31" t="b">
        <f t="shared" si="60"/>
        <v>0</v>
      </c>
      <c r="AE1956" s="31" t="b">
        <f t="shared" si="61"/>
        <v>0</v>
      </c>
    </row>
    <row r="1957" spans="1:31" ht="50.15" customHeight="1" x14ac:dyDescent="0.35">
      <c r="A1957" s="100">
        <v>1952</v>
      </c>
      <c r="B1957" s="53"/>
      <c r="C1957" s="41"/>
      <c r="D1957" s="54"/>
      <c r="E1957" s="53"/>
      <c r="F1957" s="41"/>
      <c r="G1957" s="41"/>
      <c r="H1957" s="53"/>
      <c r="I1957" s="55"/>
      <c r="J1957" s="41"/>
      <c r="K1957" s="41"/>
      <c r="L1957" s="56"/>
      <c r="M1957" s="41"/>
      <c r="N1957" s="41"/>
      <c r="O1957" s="41"/>
      <c r="P1957" s="41"/>
      <c r="Q1957" s="53"/>
      <c r="R1957" s="41"/>
      <c r="S1957" s="41"/>
      <c r="T1957" s="57"/>
      <c r="U1957" s="41"/>
      <c r="V1957" s="41"/>
      <c r="W1957" s="56"/>
      <c r="X1957" s="41"/>
      <c r="Y1957" s="58"/>
      <c r="Z1957" s="41"/>
      <c r="AA1957" s="41"/>
      <c r="AB1957" s="171" t="str" cm="1">
        <f t="array" ref="AB1957">IFERROR(IF(COUNTA('Detailed Inventory'!$B1957:$AA1957)=0,"",IF(AND($B1957="",$C1957=""),"Error: Missing Response in Column B or C",IF(OR($E1957="",$Q1957=""),"Error: Missing Response in Column E or Q",INDEX(SL_Class[Entire SL Classification],MATCH(SUMIFS(SL_Class[Unique ID],SL_Class[UpSys SL Material],I1957,SL_Class[UpSys Ever Previously Lead],H1957,SL_Class[DownCus SL Material],T1957),SL_Class[Unique ID],0),0)))),"Error: Invalid Column H, I, or T. Check spelling &amp; valid options (see dropdown)")</f>
        <v/>
      </c>
      <c r="AC1957" s="32"/>
      <c r="AD1957" s="31" t="b">
        <f t="shared" si="60"/>
        <v>0</v>
      </c>
      <c r="AE1957" s="31" t="b">
        <f t="shared" si="61"/>
        <v>0</v>
      </c>
    </row>
    <row r="1958" spans="1:31" ht="50.15" customHeight="1" x14ac:dyDescent="0.35">
      <c r="A1958" s="101">
        <v>1953</v>
      </c>
      <c r="B1958" s="53"/>
      <c r="C1958" s="41"/>
      <c r="D1958" s="54"/>
      <c r="E1958" s="53"/>
      <c r="F1958" s="41"/>
      <c r="G1958" s="41"/>
      <c r="H1958" s="53"/>
      <c r="I1958" s="55"/>
      <c r="J1958" s="41"/>
      <c r="K1958" s="41"/>
      <c r="L1958" s="56"/>
      <c r="M1958" s="41"/>
      <c r="N1958" s="41"/>
      <c r="O1958" s="41"/>
      <c r="P1958" s="41"/>
      <c r="Q1958" s="53"/>
      <c r="R1958" s="41"/>
      <c r="S1958" s="41"/>
      <c r="T1958" s="57"/>
      <c r="U1958" s="41"/>
      <c r="V1958" s="41"/>
      <c r="W1958" s="56"/>
      <c r="X1958" s="41"/>
      <c r="Y1958" s="58"/>
      <c r="Z1958" s="41"/>
      <c r="AA1958" s="41"/>
      <c r="AB1958" s="171" t="str" cm="1">
        <f t="array" ref="AB1958">IFERROR(IF(COUNTA('Detailed Inventory'!$B1958:$AA1958)=0,"",IF(AND($B1958="",$C1958=""),"Error: Missing Response in Column B or C",IF(OR($E1958="",$Q1958=""),"Error: Missing Response in Column E or Q",INDEX(SL_Class[Entire SL Classification],MATCH(SUMIFS(SL_Class[Unique ID],SL_Class[UpSys SL Material],I1958,SL_Class[UpSys Ever Previously Lead],H1958,SL_Class[DownCus SL Material],T1958),SL_Class[Unique ID],0),0)))),"Error: Invalid Column H, I, or T. Check spelling &amp; valid options (see dropdown)")</f>
        <v/>
      </c>
      <c r="AC1958" s="32"/>
      <c r="AD1958" s="31" t="b">
        <f t="shared" si="60"/>
        <v>0</v>
      </c>
      <c r="AE1958" s="31" t="b">
        <f t="shared" si="61"/>
        <v>0</v>
      </c>
    </row>
    <row r="1959" spans="1:31" ht="50.15" customHeight="1" x14ac:dyDescent="0.35">
      <c r="A1959" s="100">
        <v>1954</v>
      </c>
      <c r="B1959" s="53"/>
      <c r="C1959" s="41"/>
      <c r="D1959" s="54"/>
      <c r="E1959" s="53"/>
      <c r="F1959" s="41"/>
      <c r="G1959" s="41"/>
      <c r="H1959" s="53"/>
      <c r="I1959" s="55"/>
      <c r="J1959" s="41"/>
      <c r="K1959" s="41"/>
      <c r="L1959" s="56"/>
      <c r="M1959" s="41"/>
      <c r="N1959" s="41"/>
      <c r="O1959" s="41"/>
      <c r="P1959" s="41"/>
      <c r="Q1959" s="53"/>
      <c r="R1959" s="41"/>
      <c r="S1959" s="41"/>
      <c r="T1959" s="57"/>
      <c r="U1959" s="41"/>
      <c r="V1959" s="41"/>
      <c r="W1959" s="56"/>
      <c r="X1959" s="41"/>
      <c r="Y1959" s="58"/>
      <c r="Z1959" s="41"/>
      <c r="AA1959" s="41"/>
      <c r="AB1959" s="171" t="str" cm="1">
        <f t="array" ref="AB1959">IFERROR(IF(COUNTA('Detailed Inventory'!$B1959:$AA1959)=0,"",IF(AND($B1959="",$C1959=""),"Error: Missing Response in Column B or C",IF(OR($E1959="",$Q1959=""),"Error: Missing Response in Column E or Q",INDEX(SL_Class[Entire SL Classification],MATCH(SUMIFS(SL_Class[Unique ID],SL_Class[UpSys SL Material],I1959,SL_Class[UpSys Ever Previously Lead],H1959,SL_Class[DownCus SL Material],T1959),SL_Class[Unique ID],0),0)))),"Error: Invalid Column H, I, or T. Check spelling &amp; valid options (see dropdown)")</f>
        <v/>
      </c>
      <c r="AC1959" s="32"/>
      <c r="AD1959" s="31" t="b">
        <f t="shared" si="60"/>
        <v>0</v>
      </c>
      <c r="AE1959" s="31" t="b">
        <f t="shared" si="61"/>
        <v>0</v>
      </c>
    </row>
    <row r="1960" spans="1:31" ht="50.15" customHeight="1" x14ac:dyDescent="0.35">
      <c r="A1960" s="101">
        <v>1955</v>
      </c>
      <c r="B1960" s="53"/>
      <c r="C1960" s="41"/>
      <c r="D1960" s="54"/>
      <c r="E1960" s="53"/>
      <c r="F1960" s="41"/>
      <c r="G1960" s="41"/>
      <c r="H1960" s="53"/>
      <c r="I1960" s="55"/>
      <c r="J1960" s="41"/>
      <c r="K1960" s="41"/>
      <c r="L1960" s="56"/>
      <c r="M1960" s="41"/>
      <c r="N1960" s="41"/>
      <c r="O1960" s="41"/>
      <c r="P1960" s="41"/>
      <c r="Q1960" s="53"/>
      <c r="R1960" s="41"/>
      <c r="S1960" s="41"/>
      <c r="T1960" s="57"/>
      <c r="U1960" s="41"/>
      <c r="V1960" s="41"/>
      <c r="W1960" s="56"/>
      <c r="X1960" s="41"/>
      <c r="Y1960" s="58"/>
      <c r="Z1960" s="41"/>
      <c r="AA1960" s="41"/>
      <c r="AB1960" s="171" t="str" cm="1">
        <f t="array" ref="AB1960">IFERROR(IF(COUNTA('Detailed Inventory'!$B1960:$AA1960)=0,"",IF(AND($B1960="",$C1960=""),"Error: Missing Response in Column B or C",IF(OR($E1960="",$Q1960=""),"Error: Missing Response in Column E or Q",INDEX(SL_Class[Entire SL Classification],MATCH(SUMIFS(SL_Class[Unique ID],SL_Class[UpSys SL Material],I1960,SL_Class[UpSys Ever Previously Lead],H1960,SL_Class[DownCus SL Material],T1960),SL_Class[Unique ID],0),0)))),"Error: Invalid Column H, I, or T. Check spelling &amp; valid options (see dropdown)")</f>
        <v/>
      </c>
      <c r="AC1960" s="32"/>
      <c r="AD1960" s="31" t="b">
        <f t="shared" si="60"/>
        <v>0</v>
      </c>
      <c r="AE1960" s="31" t="b">
        <f t="shared" si="61"/>
        <v>0</v>
      </c>
    </row>
    <row r="1961" spans="1:31" ht="50.15" customHeight="1" x14ac:dyDescent="0.35">
      <c r="A1961" s="100">
        <v>1956</v>
      </c>
      <c r="B1961" s="53"/>
      <c r="C1961" s="41"/>
      <c r="D1961" s="54"/>
      <c r="E1961" s="53"/>
      <c r="F1961" s="41"/>
      <c r="G1961" s="41"/>
      <c r="H1961" s="53"/>
      <c r="I1961" s="55"/>
      <c r="J1961" s="41"/>
      <c r="K1961" s="41"/>
      <c r="L1961" s="56"/>
      <c r="M1961" s="41"/>
      <c r="N1961" s="41"/>
      <c r="O1961" s="41"/>
      <c r="P1961" s="41"/>
      <c r="Q1961" s="53"/>
      <c r="R1961" s="41"/>
      <c r="S1961" s="41"/>
      <c r="T1961" s="57"/>
      <c r="U1961" s="41"/>
      <c r="V1961" s="41"/>
      <c r="W1961" s="56"/>
      <c r="X1961" s="41"/>
      <c r="Y1961" s="58"/>
      <c r="Z1961" s="41"/>
      <c r="AA1961" s="41"/>
      <c r="AB1961" s="171" t="str" cm="1">
        <f t="array" ref="AB1961">IFERROR(IF(COUNTA('Detailed Inventory'!$B1961:$AA1961)=0,"",IF(AND($B1961="",$C1961=""),"Error: Missing Response in Column B or C",IF(OR($E1961="",$Q1961=""),"Error: Missing Response in Column E or Q",INDEX(SL_Class[Entire SL Classification],MATCH(SUMIFS(SL_Class[Unique ID],SL_Class[UpSys SL Material],I1961,SL_Class[UpSys Ever Previously Lead],H1961,SL_Class[DownCus SL Material],T1961),SL_Class[Unique ID],0),0)))),"Error: Invalid Column H, I, or T. Check spelling &amp; valid options (see dropdown)")</f>
        <v/>
      </c>
      <c r="AC1961" s="32"/>
      <c r="AD1961" s="31" t="b">
        <f t="shared" si="60"/>
        <v>0</v>
      </c>
      <c r="AE1961" s="31" t="b">
        <f t="shared" si="61"/>
        <v>0</v>
      </c>
    </row>
    <row r="1962" spans="1:31" ht="50.15" customHeight="1" x14ac:dyDescent="0.35">
      <c r="A1962" s="101">
        <v>1957</v>
      </c>
      <c r="B1962" s="53"/>
      <c r="C1962" s="41"/>
      <c r="D1962" s="54"/>
      <c r="E1962" s="53"/>
      <c r="F1962" s="41"/>
      <c r="G1962" s="41"/>
      <c r="H1962" s="53"/>
      <c r="I1962" s="55"/>
      <c r="J1962" s="41"/>
      <c r="K1962" s="41"/>
      <c r="L1962" s="56"/>
      <c r="M1962" s="41"/>
      <c r="N1962" s="41"/>
      <c r="O1962" s="41"/>
      <c r="P1962" s="41"/>
      <c r="Q1962" s="53"/>
      <c r="R1962" s="41"/>
      <c r="S1962" s="41"/>
      <c r="T1962" s="57"/>
      <c r="U1962" s="41"/>
      <c r="V1962" s="41"/>
      <c r="W1962" s="56"/>
      <c r="X1962" s="41"/>
      <c r="Y1962" s="58"/>
      <c r="Z1962" s="41"/>
      <c r="AA1962" s="41"/>
      <c r="AB1962" s="171" t="str" cm="1">
        <f t="array" ref="AB1962">IFERROR(IF(COUNTA('Detailed Inventory'!$B1962:$AA1962)=0,"",IF(AND($B1962="",$C1962=""),"Error: Missing Response in Column B or C",IF(OR($E1962="",$Q1962=""),"Error: Missing Response in Column E or Q",INDEX(SL_Class[Entire SL Classification],MATCH(SUMIFS(SL_Class[Unique ID],SL_Class[UpSys SL Material],I1962,SL_Class[UpSys Ever Previously Lead],H1962,SL_Class[DownCus SL Material],T1962),SL_Class[Unique ID],0),0)))),"Error: Invalid Column H, I, or T. Check spelling &amp; valid options (see dropdown)")</f>
        <v/>
      </c>
      <c r="AC1962" s="32"/>
      <c r="AD1962" s="31" t="b">
        <f t="shared" si="60"/>
        <v>0</v>
      </c>
      <c r="AE1962" s="31" t="b">
        <f t="shared" si="61"/>
        <v>0</v>
      </c>
    </row>
    <row r="1963" spans="1:31" ht="50.15" customHeight="1" x14ac:dyDescent="0.35">
      <c r="A1963" s="100">
        <v>1958</v>
      </c>
      <c r="B1963" s="53"/>
      <c r="C1963" s="41"/>
      <c r="D1963" s="54"/>
      <c r="E1963" s="53"/>
      <c r="F1963" s="41"/>
      <c r="G1963" s="41"/>
      <c r="H1963" s="53"/>
      <c r="I1963" s="55"/>
      <c r="J1963" s="41"/>
      <c r="K1963" s="41"/>
      <c r="L1963" s="56"/>
      <c r="M1963" s="41"/>
      <c r="N1963" s="41"/>
      <c r="O1963" s="41"/>
      <c r="P1963" s="41"/>
      <c r="Q1963" s="53"/>
      <c r="R1963" s="41"/>
      <c r="S1963" s="41"/>
      <c r="T1963" s="57"/>
      <c r="U1963" s="41"/>
      <c r="V1963" s="41"/>
      <c r="W1963" s="56"/>
      <c r="X1963" s="41"/>
      <c r="Y1963" s="58"/>
      <c r="Z1963" s="41"/>
      <c r="AA1963" s="41"/>
      <c r="AB1963" s="171" t="str" cm="1">
        <f t="array" ref="AB1963">IFERROR(IF(COUNTA('Detailed Inventory'!$B1963:$AA1963)=0,"",IF(AND($B1963="",$C1963=""),"Error: Missing Response in Column B or C",IF(OR($E1963="",$Q1963=""),"Error: Missing Response in Column E or Q",INDEX(SL_Class[Entire SL Classification],MATCH(SUMIFS(SL_Class[Unique ID],SL_Class[UpSys SL Material],I1963,SL_Class[UpSys Ever Previously Lead],H1963,SL_Class[DownCus SL Material],T1963),SL_Class[Unique ID],0),0)))),"Error: Invalid Column H, I, or T. Check spelling &amp; valid options (see dropdown)")</f>
        <v/>
      </c>
      <c r="AC1963" s="32"/>
      <c r="AD1963" s="31" t="b">
        <f t="shared" si="60"/>
        <v>0</v>
      </c>
      <c r="AE1963" s="31" t="b">
        <f t="shared" si="61"/>
        <v>0</v>
      </c>
    </row>
    <row r="1964" spans="1:31" ht="50.15" customHeight="1" x14ac:dyDescent="0.35">
      <c r="A1964" s="101">
        <v>1959</v>
      </c>
      <c r="B1964" s="53"/>
      <c r="C1964" s="41"/>
      <c r="D1964" s="54"/>
      <c r="E1964" s="53"/>
      <c r="F1964" s="41"/>
      <c r="G1964" s="41"/>
      <c r="H1964" s="53"/>
      <c r="I1964" s="55"/>
      <c r="J1964" s="41"/>
      <c r="K1964" s="41"/>
      <c r="L1964" s="56"/>
      <c r="M1964" s="41"/>
      <c r="N1964" s="41"/>
      <c r="O1964" s="41"/>
      <c r="P1964" s="41"/>
      <c r="Q1964" s="53"/>
      <c r="R1964" s="41"/>
      <c r="S1964" s="41"/>
      <c r="T1964" s="57"/>
      <c r="U1964" s="41"/>
      <c r="V1964" s="41"/>
      <c r="W1964" s="56"/>
      <c r="X1964" s="41"/>
      <c r="Y1964" s="58"/>
      <c r="Z1964" s="41"/>
      <c r="AA1964" s="41"/>
      <c r="AB1964" s="171" t="str" cm="1">
        <f t="array" ref="AB1964">IFERROR(IF(COUNTA('Detailed Inventory'!$B1964:$AA1964)=0,"",IF(AND($B1964="",$C1964=""),"Error: Missing Response in Column B or C",IF(OR($E1964="",$Q1964=""),"Error: Missing Response in Column E or Q",INDEX(SL_Class[Entire SL Classification],MATCH(SUMIFS(SL_Class[Unique ID],SL_Class[UpSys SL Material],I1964,SL_Class[UpSys Ever Previously Lead],H1964,SL_Class[DownCus SL Material],T1964),SL_Class[Unique ID],0),0)))),"Error: Invalid Column H, I, or T. Check spelling &amp; valid options (see dropdown)")</f>
        <v/>
      </c>
      <c r="AC1964" s="32"/>
      <c r="AD1964" s="31" t="b">
        <f t="shared" si="60"/>
        <v>0</v>
      </c>
      <c r="AE1964" s="31" t="b">
        <f t="shared" si="61"/>
        <v>0</v>
      </c>
    </row>
    <row r="1965" spans="1:31" ht="50.15" customHeight="1" x14ac:dyDescent="0.35">
      <c r="A1965" s="100">
        <v>1960</v>
      </c>
      <c r="B1965" s="53"/>
      <c r="C1965" s="41"/>
      <c r="D1965" s="54"/>
      <c r="E1965" s="53"/>
      <c r="F1965" s="41"/>
      <c r="G1965" s="41"/>
      <c r="H1965" s="53"/>
      <c r="I1965" s="55"/>
      <c r="J1965" s="41"/>
      <c r="K1965" s="41"/>
      <c r="L1965" s="56"/>
      <c r="M1965" s="41"/>
      <c r="N1965" s="41"/>
      <c r="O1965" s="41"/>
      <c r="P1965" s="41"/>
      <c r="Q1965" s="53"/>
      <c r="R1965" s="41"/>
      <c r="S1965" s="41"/>
      <c r="T1965" s="57"/>
      <c r="U1965" s="41"/>
      <c r="V1965" s="41"/>
      <c r="W1965" s="56"/>
      <c r="X1965" s="41"/>
      <c r="Y1965" s="58"/>
      <c r="Z1965" s="41"/>
      <c r="AA1965" s="41"/>
      <c r="AB1965" s="171" t="str" cm="1">
        <f t="array" ref="AB1965">IFERROR(IF(COUNTA('Detailed Inventory'!$B1965:$AA1965)=0,"",IF(AND($B1965="",$C1965=""),"Error: Missing Response in Column B or C",IF(OR($E1965="",$Q1965=""),"Error: Missing Response in Column E or Q",INDEX(SL_Class[Entire SL Classification],MATCH(SUMIFS(SL_Class[Unique ID],SL_Class[UpSys SL Material],I1965,SL_Class[UpSys Ever Previously Lead],H1965,SL_Class[DownCus SL Material],T1965),SL_Class[Unique ID],0),0)))),"Error: Invalid Column H, I, or T. Check spelling &amp; valid options (see dropdown)")</f>
        <v/>
      </c>
      <c r="AC1965" s="32"/>
      <c r="AD1965" s="31" t="b">
        <f t="shared" si="60"/>
        <v>0</v>
      </c>
      <c r="AE1965" s="31" t="b">
        <f t="shared" si="61"/>
        <v>0</v>
      </c>
    </row>
    <row r="1966" spans="1:31" ht="50.15" customHeight="1" x14ac:dyDescent="0.35">
      <c r="A1966" s="101">
        <v>1961</v>
      </c>
      <c r="B1966" s="53"/>
      <c r="C1966" s="41"/>
      <c r="D1966" s="54"/>
      <c r="E1966" s="53"/>
      <c r="F1966" s="41"/>
      <c r="G1966" s="41"/>
      <c r="H1966" s="53"/>
      <c r="I1966" s="55"/>
      <c r="J1966" s="41"/>
      <c r="K1966" s="41"/>
      <c r="L1966" s="56"/>
      <c r="M1966" s="41"/>
      <c r="N1966" s="41"/>
      <c r="O1966" s="41"/>
      <c r="P1966" s="41"/>
      <c r="Q1966" s="53"/>
      <c r="R1966" s="41"/>
      <c r="S1966" s="41"/>
      <c r="T1966" s="57"/>
      <c r="U1966" s="41"/>
      <c r="V1966" s="41"/>
      <c r="W1966" s="56"/>
      <c r="X1966" s="41"/>
      <c r="Y1966" s="58"/>
      <c r="Z1966" s="41"/>
      <c r="AA1966" s="41"/>
      <c r="AB1966" s="171" t="str" cm="1">
        <f t="array" ref="AB1966">IFERROR(IF(COUNTA('Detailed Inventory'!$B1966:$AA1966)=0,"",IF(AND($B1966="",$C1966=""),"Error: Missing Response in Column B or C",IF(OR($E1966="",$Q1966=""),"Error: Missing Response in Column E or Q",INDEX(SL_Class[Entire SL Classification],MATCH(SUMIFS(SL_Class[Unique ID],SL_Class[UpSys SL Material],I1966,SL_Class[UpSys Ever Previously Lead],H1966,SL_Class[DownCus SL Material],T1966),SL_Class[Unique ID],0),0)))),"Error: Invalid Column H, I, or T. Check spelling &amp; valid options (see dropdown)")</f>
        <v/>
      </c>
      <c r="AC1966" s="32"/>
      <c r="AD1966" s="31" t="b">
        <f t="shared" si="60"/>
        <v>0</v>
      </c>
      <c r="AE1966" s="31" t="b">
        <f t="shared" si="61"/>
        <v>0</v>
      </c>
    </row>
    <row r="1967" spans="1:31" ht="50.15" customHeight="1" x14ac:dyDescent="0.35">
      <c r="A1967" s="100">
        <v>1962</v>
      </c>
      <c r="B1967" s="53"/>
      <c r="C1967" s="41"/>
      <c r="D1967" s="54"/>
      <c r="E1967" s="53"/>
      <c r="F1967" s="41"/>
      <c r="G1967" s="41"/>
      <c r="H1967" s="53"/>
      <c r="I1967" s="55"/>
      <c r="J1967" s="41"/>
      <c r="K1967" s="41"/>
      <c r="L1967" s="56"/>
      <c r="M1967" s="41"/>
      <c r="N1967" s="41"/>
      <c r="O1967" s="41"/>
      <c r="P1967" s="41"/>
      <c r="Q1967" s="53"/>
      <c r="R1967" s="41"/>
      <c r="S1967" s="41"/>
      <c r="T1967" s="57"/>
      <c r="U1967" s="41"/>
      <c r="V1967" s="41"/>
      <c r="W1967" s="56"/>
      <c r="X1967" s="41"/>
      <c r="Y1967" s="58"/>
      <c r="Z1967" s="41"/>
      <c r="AA1967" s="41"/>
      <c r="AB1967" s="171" t="str" cm="1">
        <f t="array" ref="AB1967">IFERROR(IF(COUNTA('Detailed Inventory'!$B1967:$AA1967)=0,"",IF(AND($B1967="",$C1967=""),"Error: Missing Response in Column B or C",IF(OR($E1967="",$Q1967=""),"Error: Missing Response in Column E or Q",INDEX(SL_Class[Entire SL Classification],MATCH(SUMIFS(SL_Class[Unique ID],SL_Class[UpSys SL Material],I1967,SL_Class[UpSys Ever Previously Lead],H1967,SL_Class[DownCus SL Material],T1967),SL_Class[Unique ID],0),0)))),"Error: Invalid Column H, I, or T. Check spelling &amp; valid options (see dropdown)")</f>
        <v/>
      </c>
      <c r="AC1967" s="32"/>
      <c r="AD1967" s="31" t="b">
        <f t="shared" si="60"/>
        <v>0</v>
      </c>
      <c r="AE1967" s="31" t="b">
        <f t="shared" si="61"/>
        <v>0</v>
      </c>
    </row>
    <row r="1968" spans="1:31" ht="50.15" customHeight="1" x14ac:dyDescent="0.35">
      <c r="A1968" s="101">
        <v>1963</v>
      </c>
      <c r="B1968" s="53"/>
      <c r="C1968" s="41"/>
      <c r="D1968" s="54"/>
      <c r="E1968" s="53"/>
      <c r="F1968" s="41"/>
      <c r="G1968" s="41"/>
      <c r="H1968" s="53"/>
      <c r="I1968" s="55"/>
      <c r="J1968" s="41"/>
      <c r="K1968" s="41"/>
      <c r="L1968" s="56"/>
      <c r="M1968" s="41"/>
      <c r="N1968" s="41"/>
      <c r="O1968" s="41"/>
      <c r="P1968" s="41"/>
      <c r="Q1968" s="53"/>
      <c r="R1968" s="41"/>
      <c r="S1968" s="41"/>
      <c r="T1968" s="57"/>
      <c r="U1968" s="41"/>
      <c r="V1968" s="41"/>
      <c r="W1968" s="56"/>
      <c r="X1968" s="41"/>
      <c r="Y1968" s="58"/>
      <c r="Z1968" s="41"/>
      <c r="AA1968" s="41"/>
      <c r="AB1968" s="171" t="str" cm="1">
        <f t="array" ref="AB1968">IFERROR(IF(COUNTA('Detailed Inventory'!$B1968:$AA1968)=0,"",IF(AND($B1968="",$C1968=""),"Error: Missing Response in Column B or C",IF(OR($E1968="",$Q1968=""),"Error: Missing Response in Column E or Q",INDEX(SL_Class[Entire SL Classification],MATCH(SUMIFS(SL_Class[Unique ID],SL_Class[UpSys SL Material],I1968,SL_Class[UpSys Ever Previously Lead],H1968,SL_Class[DownCus SL Material],T1968),SL_Class[Unique ID],0),0)))),"Error: Invalid Column H, I, or T. Check spelling &amp; valid options (see dropdown)")</f>
        <v/>
      </c>
      <c r="AC1968" s="32"/>
      <c r="AD1968" s="31" t="b">
        <f t="shared" si="60"/>
        <v>0</v>
      </c>
      <c r="AE1968" s="31" t="b">
        <f t="shared" si="61"/>
        <v>0</v>
      </c>
    </row>
    <row r="1969" spans="1:31" ht="50.15" customHeight="1" x14ac:dyDescent="0.35">
      <c r="A1969" s="100">
        <v>1964</v>
      </c>
      <c r="B1969" s="53"/>
      <c r="C1969" s="41"/>
      <c r="D1969" s="54"/>
      <c r="E1969" s="53"/>
      <c r="F1969" s="41"/>
      <c r="G1969" s="41"/>
      <c r="H1969" s="53"/>
      <c r="I1969" s="55"/>
      <c r="J1969" s="41"/>
      <c r="K1969" s="41"/>
      <c r="L1969" s="56"/>
      <c r="M1969" s="41"/>
      <c r="N1969" s="41"/>
      <c r="O1969" s="41"/>
      <c r="P1969" s="41"/>
      <c r="Q1969" s="53"/>
      <c r="R1969" s="41"/>
      <c r="S1969" s="41"/>
      <c r="T1969" s="57"/>
      <c r="U1969" s="41"/>
      <c r="V1969" s="41"/>
      <c r="W1969" s="56"/>
      <c r="X1969" s="41"/>
      <c r="Y1969" s="58"/>
      <c r="Z1969" s="41"/>
      <c r="AA1969" s="41"/>
      <c r="AB1969" s="171" t="str" cm="1">
        <f t="array" ref="AB1969">IFERROR(IF(COUNTA('Detailed Inventory'!$B1969:$AA1969)=0,"",IF(AND($B1969="",$C1969=""),"Error: Missing Response in Column B or C",IF(OR($E1969="",$Q1969=""),"Error: Missing Response in Column E or Q",INDEX(SL_Class[Entire SL Classification],MATCH(SUMIFS(SL_Class[Unique ID],SL_Class[UpSys SL Material],I1969,SL_Class[UpSys Ever Previously Lead],H1969,SL_Class[DownCus SL Material],T1969),SL_Class[Unique ID],0),0)))),"Error: Invalid Column H, I, or T. Check spelling &amp; valid options (see dropdown)")</f>
        <v/>
      </c>
      <c r="AC1969" s="32"/>
      <c r="AD1969" s="31" t="b">
        <f t="shared" si="60"/>
        <v>0</v>
      </c>
      <c r="AE1969" s="31" t="b">
        <f t="shared" si="61"/>
        <v>0</v>
      </c>
    </row>
    <row r="1970" spans="1:31" ht="50.15" customHeight="1" x14ac:dyDescent="0.35">
      <c r="A1970" s="101">
        <v>1965</v>
      </c>
      <c r="B1970" s="53"/>
      <c r="C1970" s="41"/>
      <c r="D1970" s="54"/>
      <c r="E1970" s="53"/>
      <c r="F1970" s="41"/>
      <c r="G1970" s="41"/>
      <c r="H1970" s="53"/>
      <c r="I1970" s="55"/>
      <c r="J1970" s="41"/>
      <c r="K1970" s="41"/>
      <c r="L1970" s="56"/>
      <c r="M1970" s="41"/>
      <c r="N1970" s="41"/>
      <c r="O1970" s="41"/>
      <c r="P1970" s="41"/>
      <c r="Q1970" s="53"/>
      <c r="R1970" s="41"/>
      <c r="S1970" s="41"/>
      <c r="T1970" s="57"/>
      <c r="U1970" s="41"/>
      <c r="V1970" s="41"/>
      <c r="W1970" s="56"/>
      <c r="X1970" s="41"/>
      <c r="Y1970" s="58"/>
      <c r="Z1970" s="41"/>
      <c r="AA1970" s="41"/>
      <c r="AB1970" s="171" t="str" cm="1">
        <f t="array" ref="AB1970">IFERROR(IF(COUNTA('Detailed Inventory'!$B1970:$AA1970)=0,"",IF(AND($B1970="",$C1970=""),"Error: Missing Response in Column B or C",IF(OR($E1970="",$Q1970=""),"Error: Missing Response in Column E or Q",INDEX(SL_Class[Entire SL Classification],MATCH(SUMIFS(SL_Class[Unique ID],SL_Class[UpSys SL Material],I1970,SL_Class[UpSys Ever Previously Lead],H1970,SL_Class[DownCus SL Material],T1970),SL_Class[Unique ID],0),0)))),"Error: Invalid Column H, I, or T. Check spelling &amp; valid options (see dropdown)")</f>
        <v/>
      </c>
      <c r="AC1970" s="32"/>
      <c r="AD1970" s="31" t="b">
        <f t="shared" si="60"/>
        <v>0</v>
      </c>
      <c r="AE1970" s="31" t="b">
        <f t="shared" si="61"/>
        <v>0</v>
      </c>
    </row>
    <row r="1971" spans="1:31" ht="50.15" customHeight="1" x14ac:dyDescent="0.35">
      <c r="A1971" s="100">
        <v>1966</v>
      </c>
      <c r="B1971" s="53"/>
      <c r="C1971" s="41"/>
      <c r="D1971" s="54"/>
      <c r="E1971" s="53"/>
      <c r="F1971" s="41"/>
      <c r="G1971" s="41"/>
      <c r="H1971" s="53"/>
      <c r="I1971" s="55"/>
      <c r="J1971" s="41"/>
      <c r="K1971" s="41"/>
      <c r="L1971" s="56"/>
      <c r="M1971" s="41"/>
      <c r="N1971" s="41"/>
      <c r="O1971" s="41"/>
      <c r="P1971" s="41"/>
      <c r="Q1971" s="53"/>
      <c r="R1971" s="41"/>
      <c r="S1971" s="41"/>
      <c r="T1971" s="57"/>
      <c r="U1971" s="41"/>
      <c r="V1971" s="41"/>
      <c r="W1971" s="56"/>
      <c r="X1971" s="41"/>
      <c r="Y1971" s="58"/>
      <c r="Z1971" s="41"/>
      <c r="AA1971" s="41"/>
      <c r="AB1971" s="171" t="str" cm="1">
        <f t="array" ref="AB1971">IFERROR(IF(COUNTA('Detailed Inventory'!$B1971:$AA1971)=0,"",IF(AND($B1971="",$C1971=""),"Error: Missing Response in Column B or C",IF(OR($E1971="",$Q1971=""),"Error: Missing Response in Column E or Q",INDEX(SL_Class[Entire SL Classification],MATCH(SUMIFS(SL_Class[Unique ID],SL_Class[UpSys SL Material],I1971,SL_Class[UpSys Ever Previously Lead],H1971,SL_Class[DownCus SL Material],T1971),SL_Class[Unique ID],0),0)))),"Error: Invalid Column H, I, or T. Check spelling &amp; valid options (see dropdown)")</f>
        <v/>
      </c>
      <c r="AC1971" s="32"/>
      <c r="AD1971" s="31" t="b">
        <f t="shared" si="60"/>
        <v>0</v>
      </c>
      <c r="AE1971" s="31" t="b">
        <f t="shared" si="61"/>
        <v>0</v>
      </c>
    </row>
    <row r="1972" spans="1:31" ht="50.15" customHeight="1" x14ac:dyDescent="0.35">
      <c r="A1972" s="101">
        <v>1967</v>
      </c>
      <c r="B1972" s="53"/>
      <c r="C1972" s="41"/>
      <c r="D1972" s="54"/>
      <c r="E1972" s="53"/>
      <c r="F1972" s="41"/>
      <c r="G1972" s="41"/>
      <c r="H1972" s="53"/>
      <c r="I1972" s="55"/>
      <c r="J1972" s="41"/>
      <c r="K1972" s="41"/>
      <c r="L1972" s="56"/>
      <c r="M1972" s="41"/>
      <c r="N1972" s="41"/>
      <c r="O1972" s="41"/>
      <c r="P1972" s="41"/>
      <c r="Q1972" s="53"/>
      <c r="R1972" s="41"/>
      <c r="S1972" s="41"/>
      <c r="T1972" s="57"/>
      <c r="U1972" s="41"/>
      <c r="V1972" s="41"/>
      <c r="W1972" s="56"/>
      <c r="X1972" s="41"/>
      <c r="Y1972" s="58"/>
      <c r="Z1972" s="41"/>
      <c r="AA1972" s="41"/>
      <c r="AB1972" s="171" t="str" cm="1">
        <f t="array" ref="AB1972">IFERROR(IF(COUNTA('Detailed Inventory'!$B1972:$AA1972)=0,"",IF(AND($B1972="",$C1972=""),"Error: Missing Response in Column B or C",IF(OR($E1972="",$Q1972=""),"Error: Missing Response in Column E or Q",INDEX(SL_Class[Entire SL Classification],MATCH(SUMIFS(SL_Class[Unique ID],SL_Class[UpSys SL Material],I1972,SL_Class[UpSys Ever Previously Lead],H1972,SL_Class[DownCus SL Material],T1972),SL_Class[Unique ID],0),0)))),"Error: Invalid Column H, I, or T. Check spelling &amp; valid options (see dropdown)")</f>
        <v/>
      </c>
      <c r="AC1972" s="32"/>
      <c r="AD1972" s="31" t="b">
        <f t="shared" si="60"/>
        <v>0</v>
      </c>
      <c r="AE1972" s="31" t="b">
        <f t="shared" si="61"/>
        <v>0</v>
      </c>
    </row>
    <row r="1973" spans="1:31" ht="50.15" customHeight="1" x14ac:dyDescent="0.35">
      <c r="A1973" s="100">
        <v>1968</v>
      </c>
      <c r="B1973" s="53"/>
      <c r="C1973" s="41"/>
      <c r="D1973" s="54"/>
      <c r="E1973" s="53"/>
      <c r="F1973" s="41"/>
      <c r="G1973" s="41"/>
      <c r="H1973" s="53"/>
      <c r="I1973" s="55"/>
      <c r="J1973" s="41"/>
      <c r="K1973" s="41"/>
      <c r="L1973" s="56"/>
      <c r="M1973" s="41"/>
      <c r="N1973" s="41"/>
      <c r="O1973" s="41"/>
      <c r="P1973" s="41"/>
      <c r="Q1973" s="53"/>
      <c r="R1973" s="41"/>
      <c r="S1973" s="41"/>
      <c r="T1973" s="57"/>
      <c r="U1973" s="41"/>
      <c r="V1973" s="41"/>
      <c r="W1973" s="56"/>
      <c r="X1973" s="41"/>
      <c r="Y1973" s="58"/>
      <c r="Z1973" s="41"/>
      <c r="AA1973" s="41"/>
      <c r="AB1973" s="171" t="str" cm="1">
        <f t="array" ref="AB1973">IFERROR(IF(COUNTA('Detailed Inventory'!$B1973:$AA1973)=0,"",IF(AND($B1973="",$C1973=""),"Error: Missing Response in Column B or C",IF(OR($E1973="",$Q1973=""),"Error: Missing Response in Column E or Q",INDEX(SL_Class[Entire SL Classification],MATCH(SUMIFS(SL_Class[Unique ID],SL_Class[UpSys SL Material],I1973,SL_Class[UpSys Ever Previously Lead],H1973,SL_Class[DownCus SL Material],T1973),SL_Class[Unique ID],0),0)))),"Error: Invalid Column H, I, or T. Check spelling &amp; valid options (see dropdown)")</f>
        <v/>
      </c>
      <c r="AC1973" s="32"/>
      <c r="AD1973" s="31" t="b">
        <f t="shared" si="60"/>
        <v>0</v>
      </c>
      <c r="AE1973" s="31" t="b">
        <f t="shared" si="61"/>
        <v>0</v>
      </c>
    </row>
    <row r="1974" spans="1:31" ht="50.15" customHeight="1" x14ac:dyDescent="0.35">
      <c r="A1974" s="101">
        <v>1969</v>
      </c>
      <c r="B1974" s="53"/>
      <c r="C1974" s="41"/>
      <c r="D1974" s="54"/>
      <c r="E1974" s="53"/>
      <c r="F1974" s="41"/>
      <c r="G1974" s="41"/>
      <c r="H1974" s="53"/>
      <c r="I1974" s="55"/>
      <c r="J1974" s="41"/>
      <c r="K1974" s="41"/>
      <c r="L1974" s="56"/>
      <c r="M1974" s="41"/>
      <c r="N1974" s="41"/>
      <c r="O1974" s="41"/>
      <c r="P1974" s="41"/>
      <c r="Q1974" s="53"/>
      <c r="R1974" s="41"/>
      <c r="S1974" s="41"/>
      <c r="T1974" s="57"/>
      <c r="U1974" s="41"/>
      <c r="V1974" s="41"/>
      <c r="W1974" s="56"/>
      <c r="X1974" s="41"/>
      <c r="Y1974" s="58"/>
      <c r="Z1974" s="41"/>
      <c r="AA1974" s="41"/>
      <c r="AB1974" s="171" t="str" cm="1">
        <f t="array" ref="AB1974">IFERROR(IF(COUNTA('Detailed Inventory'!$B1974:$AA1974)=0,"",IF(AND($B1974="",$C1974=""),"Error: Missing Response in Column B or C",IF(OR($E1974="",$Q1974=""),"Error: Missing Response in Column E or Q",INDEX(SL_Class[Entire SL Classification],MATCH(SUMIFS(SL_Class[Unique ID],SL_Class[UpSys SL Material],I1974,SL_Class[UpSys Ever Previously Lead],H1974,SL_Class[DownCus SL Material],T1974),SL_Class[Unique ID],0),0)))),"Error: Invalid Column H, I, or T. Check spelling &amp; valid options (see dropdown)")</f>
        <v/>
      </c>
      <c r="AC1974" s="32"/>
      <c r="AD1974" s="31" t="b">
        <f t="shared" si="60"/>
        <v>0</v>
      </c>
      <c r="AE1974" s="31" t="b">
        <f t="shared" si="61"/>
        <v>0</v>
      </c>
    </row>
    <row r="1975" spans="1:31" ht="50.15" customHeight="1" x14ac:dyDescent="0.35">
      <c r="A1975" s="100">
        <v>1970</v>
      </c>
      <c r="B1975" s="53"/>
      <c r="C1975" s="41"/>
      <c r="D1975" s="54"/>
      <c r="E1975" s="53"/>
      <c r="F1975" s="41"/>
      <c r="G1975" s="41"/>
      <c r="H1975" s="53"/>
      <c r="I1975" s="55"/>
      <c r="J1975" s="41"/>
      <c r="K1975" s="41"/>
      <c r="L1975" s="56"/>
      <c r="M1975" s="41"/>
      <c r="N1975" s="41"/>
      <c r="O1975" s="41"/>
      <c r="P1975" s="41"/>
      <c r="Q1975" s="53"/>
      <c r="R1975" s="41"/>
      <c r="S1975" s="41"/>
      <c r="T1975" s="57"/>
      <c r="U1975" s="41"/>
      <c r="V1975" s="41"/>
      <c r="W1975" s="56"/>
      <c r="X1975" s="41"/>
      <c r="Y1975" s="58"/>
      <c r="Z1975" s="41"/>
      <c r="AA1975" s="41"/>
      <c r="AB1975" s="171" t="str" cm="1">
        <f t="array" ref="AB1975">IFERROR(IF(COUNTA('Detailed Inventory'!$B1975:$AA1975)=0,"",IF(AND($B1975="",$C1975=""),"Error: Missing Response in Column B or C",IF(OR($E1975="",$Q1975=""),"Error: Missing Response in Column E or Q",INDEX(SL_Class[Entire SL Classification],MATCH(SUMIFS(SL_Class[Unique ID],SL_Class[UpSys SL Material],I1975,SL_Class[UpSys Ever Previously Lead],H1975,SL_Class[DownCus SL Material],T1975),SL_Class[Unique ID],0),0)))),"Error: Invalid Column H, I, or T. Check spelling &amp; valid options (see dropdown)")</f>
        <v/>
      </c>
      <c r="AC1975" s="32"/>
      <c r="AD1975" s="31" t="b">
        <f t="shared" si="60"/>
        <v>0</v>
      </c>
      <c r="AE1975" s="31" t="b">
        <f t="shared" si="61"/>
        <v>0</v>
      </c>
    </row>
    <row r="1976" spans="1:31" ht="50.15" customHeight="1" x14ac:dyDescent="0.35">
      <c r="A1976" s="101">
        <v>1971</v>
      </c>
      <c r="B1976" s="53"/>
      <c r="C1976" s="41"/>
      <c r="D1976" s="54"/>
      <c r="E1976" s="53"/>
      <c r="F1976" s="41"/>
      <c r="G1976" s="41"/>
      <c r="H1976" s="53"/>
      <c r="I1976" s="55"/>
      <c r="J1976" s="41"/>
      <c r="K1976" s="41"/>
      <c r="L1976" s="56"/>
      <c r="M1976" s="41"/>
      <c r="N1976" s="41"/>
      <c r="O1976" s="41"/>
      <c r="P1976" s="41"/>
      <c r="Q1976" s="53"/>
      <c r="R1976" s="41"/>
      <c r="S1976" s="41"/>
      <c r="T1976" s="57"/>
      <c r="U1976" s="41"/>
      <c r="V1976" s="41"/>
      <c r="W1976" s="56"/>
      <c r="X1976" s="41"/>
      <c r="Y1976" s="58"/>
      <c r="Z1976" s="41"/>
      <c r="AA1976" s="41"/>
      <c r="AB1976" s="171" t="str" cm="1">
        <f t="array" ref="AB1976">IFERROR(IF(COUNTA('Detailed Inventory'!$B1976:$AA1976)=0,"",IF(AND($B1976="",$C1976=""),"Error: Missing Response in Column B or C",IF(OR($E1976="",$Q1976=""),"Error: Missing Response in Column E or Q",INDEX(SL_Class[Entire SL Classification],MATCH(SUMIFS(SL_Class[Unique ID],SL_Class[UpSys SL Material],I1976,SL_Class[UpSys Ever Previously Lead],H1976,SL_Class[DownCus SL Material],T1976),SL_Class[Unique ID],0),0)))),"Error: Invalid Column H, I, or T. Check spelling &amp; valid options (see dropdown)")</f>
        <v/>
      </c>
      <c r="AC1976" s="32"/>
      <c r="AD1976" s="31" t="b">
        <f t="shared" si="60"/>
        <v>0</v>
      </c>
      <c r="AE1976" s="31" t="b">
        <f t="shared" si="61"/>
        <v>0</v>
      </c>
    </row>
    <row r="1977" spans="1:31" ht="50.15" customHeight="1" x14ac:dyDescent="0.35">
      <c r="A1977" s="100">
        <v>1972</v>
      </c>
      <c r="B1977" s="53"/>
      <c r="C1977" s="41"/>
      <c r="D1977" s="54"/>
      <c r="E1977" s="53"/>
      <c r="F1977" s="41"/>
      <c r="G1977" s="41"/>
      <c r="H1977" s="53"/>
      <c r="I1977" s="55"/>
      <c r="J1977" s="41"/>
      <c r="K1977" s="41"/>
      <c r="L1977" s="56"/>
      <c r="M1977" s="41"/>
      <c r="N1977" s="41"/>
      <c r="O1977" s="41"/>
      <c r="P1977" s="41"/>
      <c r="Q1977" s="53"/>
      <c r="R1977" s="41"/>
      <c r="S1977" s="41"/>
      <c r="T1977" s="57"/>
      <c r="U1977" s="41"/>
      <c r="V1977" s="41"/>
      <c r="W1977" s="56"/>
      <c r="X1977" s="41"/>
      <c r="Y1977" s="58"/>
      <c r="Z1977" s="41"/>
      <c r="AA1977" s="41"/>
      <c r="AB1977" s="171" t="str" cm="1">
        <f t="array" ref="AB1977">IFERROR(IF(COUNTA('Detailed Inventory'!$B1977:$AA1977)=0,"",IF(AND($B1977="",$C1977=""),"Error: Missing Response in Column B or C",IF(OR($E1977="",$Q1977=""),"Error: Missing Response in Column E or Q",INDEX(SL_Class[Entire SL Classification],MATCH(SUMIFS(SL_Class[Unique ID],SL_Class[UpSys SL Material],I1977,SL_Class[UpSys Ever Previously Lead],H1977,SL_Class[DownCus SL Material],T1977),SL_Class[Unique ID],0),0)))),"Error: Invalid Column H, I, or T. Check spelling &amp; valid options (see dropdown)")</f>
        <v/>
      </c>
      <c r="AC1977" s="32"/>
      <c r="AD1977" s="31" t="b">
        <f t="shared" si="60"/>
        <v>0</v>
      </c>
      <c r="AE1977" s="31" t="b">
        <f t="shared" si="61"/>
        <v>0</v>
      </c>
    </row>
    <row r="1978" spans="1:31" ht="50.15" customHeight="1" x14ac:dyDescent="0.35">
      <c r="A1978" s="101">
        <v>1973</v>
      </c>
      <c r="B1978" s="53"/>
      <c r="C1978" s="41"/>
      <c r="D1978" s="54"/>
      <c r="E1978" s="53"/>
      <c r="F1978" s="41"/>
      <c r="G1978" s="41"/>
      <c r="H1978" s="53"/>
      <c r="I1978" s="55"/>
      <c r="J1978" s="41"/>
      <c r="K1978" s="41"/>
      <c r="L1978" s="56"/>
      <c r="M1978" s="41"/>
      <c r="N1978" s="41"/>
      <c r="O1978" s="41"/>
      <c r="P1978" s="41"/>
      <c r="Q1978" s="53"/>
      <c r="R1978" s="41"/>
      <c r="S1978" s="41"/>
      <c r="T1978" s="57"/>
      <c r="U1978" s="41"/>
      <c r="V1978" s="41"/>
      <c r="W1978" s="56"/>
      <c r="X1978" s="41"/>
      <c r="Y1978" s="58"/>
      <c r="Z1978" s="41"/>
      <c r="AA1978" s="41"/>
      <c r="AB1978" s="171" t="str" cm="1">
        <f t="array" ref="AB1978">IFERROR(IF(COUNTA('Detailed Inventory'!$B1978:$AA1978)=0,"",IF(AND($B1978="",$C1978=""),"Error: Missing Response in Column B or C",IF(OR($E1978="",$Q1978=""),"Error: Missing Response in Column E or Q",INDEX(SL_Class[Entire SL Classification],MATCH(SUMIFS(SL_Class[Unique ID],SL_Class[UpSys SL Material],I1978,SL_Class[UpSys Ever Previously Lead],H1978,SL_Class[DownCus SL Material],T1978),SL_Class[Unique ID],0),0)))),"Error: Invalid Column H, I, or T. Check spelling &amp; valid options (see dropdown)")</f>
        <v/>
      </c>
      <c r="AC1978" s="32"/>
      <c r="AD1978" s="31" t="b">
        <f t="shared" si="60"/>
        <v>0</v>
      </c>
      <c r="AE1978" s="31" t="b">
        <f t="shared" si="61"/>
        <v>0</v>
      </c>
    </row>
    <row r="1979" spans="1:31" ht="50.15" customHeight="1" x14ac:dyDescent="0.35">
      <c r="A1979" s="100">
        <v>1974</v>
      </c>
      <c r="B1979" s="53"/>
      <c r="C1979" s="41"/>
      <c r="D1979" s="54"/>
      <c r="E1979" s="53"/>
      <c r="F1979" s="41"/>
      <c r="G1979" s="41"/>
      <c r="H1979" s="53"/>
      <c r="I1979" s="55"/>
      <c r="J1979" s="41"/>
      <c r="K1979" s="41"/>
      <c r="L1979" s="56"/>
      <c r="M1979" s="41"/>
      <c r="N1979" s="41"/>
      <c r="O1979" s="41"/>
      <c r="P1979" s="41"/>
      <c r="Q1979" s="53"/>
      <c r="R1979" s="41"/>
      <c r="S1979" s="41"/>
      <c r="T1979" s="57"/>
      <c r="U1979" s="41"/>
      <c r="V1979" s="41"/>
      <c r="W1979" s="56"/>
      <c r="X1979" s="41"/>
      <c r="Y1979" s="58"/>
      <c r="Z1979" s="41"/>
      <c r="AA1979" s="41"/>
      <c r="AB1979" s="171" t="str" cm="1">
        <f t="array" ref="AB1979">IFERROR(IF(COUNTA('Detailed Inventory'!$B1979:$AA1979)=0,"",IF(AND($B1979="",$C1979=""),"Error: Missing Response in Column B or C",IF(OR($E1979="",$Q1979=""),"Error: Missing Response in Column E or Q",INDEX(SL_Class[Entire SL Classification],MATCH(SUMIFS(SL_Class[Unique ID],SL_Class[UpSys SL Material],I1979,SL_Class[UpSys Ever Previously Lead],H1979,SL_Class[DownCus SL Material],T1979),SL_Class[Unique ID],0),0)))),"Error: Invalid Column H, I, or T. Check spelling &amp; valid options (see dropdown)")</f>
        <v/>
      </c>
      <c r="AC1979" s="32"/>
      <c r="AD1979" s="31" t="b">
        <f t="shared" si="60"/>
        <v>0</v>
      </c>
      <c r="AE1979" s="31" t="b">
        <f t="shared" si="61"/>
        <v>0</v>
      </c>
    </row>
    <row r="1980" spans="1:31" ht="50.15" customHeight="1" x14ac:dyDescent="0.35">
      <c r="A1980" s="101">
        <v>1975</v>
      </c>
      <c r="B1980" s="53"/>
      <c r="C1980" s="41"/>
      <c r="D1980" s="54"/>
      <c r="E1980" s="53"/>
      <c r="F1980" s="41"/>
      <c r="G1980" s="41"/>
      <c r="H1980" s="53"/>
      <c r="I1980" s="55"/>
      <c r="J1980" s="41"/>
      <c r="K1980" s="41"/>
      <c r="L1980" s="56"/>
      <c r="M1980" s="41"/>
      <c r="N1980" s="41"/>
      <c r="O1980" s="41"/>
      <c r="P1980" s="41"/>
      <c r="Q1980" s="53"/>
      <c r="R1980" s="41"/>
      <c r="S1980" s="41"/>
      <c r="T1980" s="57"/>
      <c r="U1980" s="41"/>
      <c r="V1980" s="41"/>
      <c r="W1980" s="56"/>
      <c r="X1980" s="41"/>
      <c r="Y1980" s="58"/>
      <c r="Z1980" s="41"/>
      <c r="AA1980" s="41"/>
      <c r="AB1980" s="171" t="str" cm="1">
        <f t="array" ref="AB1980">IFERROR(IF(COUNTA('Detailed Inventory'!$B1980:$AA1980)=0,"",IF(AND($B1980="",$C1980=""),"Error: Missing Response in Column B or C",IF(OR($E1980="",$Q1980=""),"Error: Missing Response in Column E or Q",INDEX(SL_Class[Entire SL Classification],MATCH(SUMIFS(SL_Class[Unique ID],SL_Class[UpSys SL Material],I1980,SL_Class[UpSys Ever Previously Lead],H1980,SL_Class[DownCus SL Material],T1980),SL_Class[Unique ID],0),0)))),"Error: Invalid Column H, I, or T. Check spelling &amp; valid options (see dropdown)")</f>
        <v/>
      </c>
      <c r="AC1980" s="32"/>
      <c r="AD1980" s="31" t="b">
        <f t="shared" si="60"/>
        <v>0</v>
      </c>
      <c r="AE1980" s="31" t="b">
        <f t="shared" si="61"/>
        <v>0</v>
      </c>
    </row>
    <row r="1981" spans="1:31" ht="50.15" customHeight="1" x14ac:dyDescent="0.35">
      <c r="A1981" s="100">
        <v>1976</v>
      </c>
      <c r="B1981" s="53"/>
      <c r="C1981" s="41"/>
      <c r="D1981" s="54"/>
      <c r="E1981" s="53"/>
      <c r="F1981" s="41"/>
      <c r="G1981" s="41"/>
      <c r="H1981" s="53"/>
      <c r="I1981" s="55"/>
      <c r="J1981" s="41"/>
      <c r="K1981" s="41"/>
      <c r="L1981" s="56"/>
      <c r="M1981" s="41"/>
      <c r="N1981" s="41"/>
      <c r="O1981" s="41"/>
      <c r="P1981" s="41"/>
      <c r="Q1981" s="53"/>
      <c r="R1981" s="41"/>
      <c r="S1981" s="41"/>
      <c r="T1981" s="57"/>
      <c r="U1981" s="41"/>
      <c r="V1981" s="41"/>
      <c r="W1981" s="56"/>
      <c r="X1981" s="41"/>
      <c r="Y1981" s="58"/>
      <c r="Z1981" s="41"/>
      <c r="AA1981" s="41"/>
      <c r="AB1981" s="171" t="str" cm="1">
        <f t="array" ref="AB1981">IFERROR(IF(COUNTA('Detailed Inventory'!$B1981:$AA1981)=0,"",IF(AND($B1981="",$C1981=""),"Error: Missing Response in Column B or C",IF(OR($E1981="",$Q1981=""),"Error: Missing Response in Column E or Q",INDEX(SL_Class[Entire SL Classification],MATCH(SUMIFS(SL_Class[Unique ID],SL_Class[UpSys SL Material],I1981,SL_Class[UpSys Ever Previously Lead],H1981,SL_Class[DownCus SL Material],T1981),SL_Class[Unique ID],0),0)))),"Error: Invalid Column H, I, or T. Check spelling &amp; valid options (see dropdown)")</f>
        <v/>
      </c>
      <c r="AC1981" s="32"/>
      <c r="AD1981" s="31" t="b">
        <f t="shared" si="60"/>
        <v>0</v>
      </c>
      <c r="AE1981" s="31" t="b">
        <f t="shared" si="61"/>
        <v>0</v>
      </c>
    </row>
    <row r="1982" spans="1:31" ht="50.15" customHeight="1" x14ac:dyDescent="0.35">
      <c r="A1982" s="101">
        <v>1977</v>
      </c>
      <c r="B1982" s="53"/>
      <c r="C1982" s="41"/>
      <c r="D1982" s="54"/>
      <c r="E1982" s="53"/>
      <c r="F1982" s="41"/>
      <c r="G1982" s="41"/>
      <c r="H1982" s="53"/>
      <c r="I1982" s="55"/>
      <c r="J1982" s="41"/>
      <c r="K1982" s="41"/>
      <c r="L1982" s="56"/>
      <c r="M1982" s="41"/>
      <c r="N1982" s="41"/>
      <c r="O1982" s="41"/>
      <c r="P1982" s="41"/>
      <c r="Q1982" s="53"/>
      <c r="R1982" s="41"/>
      <c r="S1982" s="41"/>
      <c r="T1982" s="57"/>
      <c r="U1982" s="41"/>
      <c r="V1982" s="41"/>
      <c r="W1982" s="56"/>
      <c r="X1982" s="41"/>
      <c r="Y1982" s="58"/>
      <c r="Z1982" s="41"/>
      <c r="AA1982" s="41"/>
      <c r="AB1982" s="171" t="str" cm="1">
        <f t="array" ref="AB1982">IFERROR(IF(COUNTA('Detailed Inventory'!$B1982:$AA1982)=0,"",IF(AND($B1982="",$C1982=""),"Error: Missing Response in Column B or C",IF(OR($E1982="",$Q1982=""),"Error: Missing Response in Column E or Q",INDEX(SL_Class[Entire SL Classification],MATCH(SUMIFS(SL_Class[Unique ID],SL_Class[UpSys SL Material],I1982,SL_Class[UpSys Ever Previously Lead],H1982,SL_Class[DownCus SL Material],T1982),SL_Class[Unique ID],0),0)))),"Error: Invalid Column H, I, or T. Check spelling &amp; valid options (see dropdown)")</f>
        <v/>
      </c>
      <c r="AC1982" s="32"/>
      <c r="AD1982" s="31" t="b">
        <f t="shared" si="60"/>
        <v>0</v>
      </c>
      <c r="AE1982" s="31" t="b">
        <f t="shared" si="61"/>
        <v>0</v>
      </c>
    </row>
    <row r="1983" spans="1:31" ht="50.15" customHeight="1" x14ac:dyDescent="0.35">
      <c r="A1983" s="100">
        <v>1978</v>
      </c>
      <c r="B1983" s="53"/>
      <c r="C1983" s="41"/>
      <c r="D1983" s="54"/>
      <c r="E1983" s="53"/>
      <c r="F1983" s="41"/>
      <c r="G1983" s="41"/>
      <c r="H1983" s="53"/>
      <c r="I1983" s="55"/>
      <c r="J1983" s="41"/>
      <c r="K1983" s="41"/>
      <c r="L1983" s="56"/>
      <c r="M1983" s="41"/>
      <c r="N1983" s="41"/>
      <c r="O1983" s="41"/>
      <c r="P1983" s="41"/>
      <c r="Q1983" s="53"/>
      <c r="R1983" s="41"/>
      <c r="S1983" s="41"/>
      <c r="T1983" s="57"/>
      <c r="U1983" s="41"/>
      <c r="V1983" s="41"/>
      <c r="W1983" s="56"/>
      <c r="X1983" s="41"/>
      <c r="Y1983" s="58"/>
      <c r="Z1983" s="41"/>
      <c r="AA1983" s="41"/>
      <c r="AB1983" s="171" t="str" cm="1">
        <f t="array" ref="AB1983">IFERROR(IF(COUNTA('Detailed Inventory'!$B1983:$AA1983)=0,"",IF(AND($B1983="",$C1983=""),"Error: Missing Response in Column B or C",IF(OR($E1983="",$Q1983=""),"Error: Missing Response in Column E or Q",INDEX(SL_Class[Entire SL Classification],MATCH(SUMIFS(SL_Class[Unique ID],SL_Class[UpSys SL Material],I1983,SL_Class[UpSys Ever Previously Lead],H1983,SL_Class[DownCus SL Material],T1983),SL_Class[Unique ID],0),0)))),"Error: Invalid Column H, I, or T. Check spelling &amp; valid options (see dropdown)")</f>
        <v/>
      </c>
      <c r="AC1983" s="32"/>
      <c r="AD1983" s="31" t="b">
        <f t="shared" si="60"/>
        <v>0</v>
      </c>
      <c r="AE1983" s="31" t="b">
        <f t="shared" si="61"/>
        <v>0</v>
      </c>
    </row>
    <row r="1984" spans="1:31" ht="50.15" customHeight="1" x14ac:dyDescent="0.35">
      <c r="A1984" s="101">
        <v>1979</v>
      </c>
      <c r="B1984" s="53"/>
      <c r="C1984" s="41"/>
      <c r="D1984" s="54"/>
      <c r="E1984" s="53"/>
      <c r="F1984" s="41"/>
      <c r="G1984" s="41"/>
      <c r="H1984" s="53"/>
      <c r="I1984" s="55"/>
      <c r="J1984" s="41"/>
      <c r="K1984" s="41"/>
      <c r="L1984" s="56"/>
      <c r="M1984" s="41"/>
      <c r="N1984" s="41"/>
      <c r="O1984" s="41"/>
      <c r="P1984" s="41"/>
      <c r="Q1984" s="53"/>
      <c r="R1984" s="41"/>
      <c r="S1984" s="41"/>
      <c r="T1984" s="57"/>
      <c r="U1984" s="41"/>
      <c r="V1984" s="41"/>
      <c r="W1984" s="56"/>
      <c r="X1984" s="41"/>
      <c r="Y1984" s="58"/>
      <c r="Z1984" s="41"/>
      <c r="AA1984" s="41"/>
      <c r="AB1984" s="171" t="str" cm="1">
        <f t="array" ref="AB1984">IFERROR(IF(COUNTA('Detailed Inventory'!$B1984:$AA1984)=0,"",IF(AND($B1984="",$C1984=""),"Error: Missing Response in Column B or C",IF(OR($E1984="",$Q1984=""),"Error: Missing Response in Column E or Q",INDEX(SL_Class[Entire SL Classification],MATCH(SUMIFS(SL_Class[Unique ID],SL_Class[UpSys SL Material],I1984,SL_Class[UpSys Ever Previously Lead],H1984,SL_Class[DownCus SL Material],T1984),SL_Class[Unique ID],0),0)))),"Error: Invalid Column H, I, or T. Check spelling &amp; valid options (see dropdown)")</f>
        <v/>
      </c>
      <c r="AC1984" s="32"/>
      <c r="AD1984" s="31" t="b">
        <f t="shared" si="60"/>
        <v>0</v>
      </c>
      <c r="AE1984" s="31" t="b">
        <f t="shared" si="61"/>
        <v>0</v>
      </c>
    </row>
    <row r="1985" spans="1:31" ht="50.15" customHeight="1" x14ac:dyDescent="0.35">
      <c r="A1985" s="100">
        <v>1980</v>
      </c>
      <c r="B1985" s="53"/>
      <c r="C1985" s="41"/>
      <c r="D1985" s="54"/>
      <c r="E1985" s="53"/>
      <c r="F1985" s="41"/>
      <c r="G1985" s="41"/>
      <c r="H1985" s="53"/>
      <c r="I1985" s="55"/>
      <c r="J1985" s="41"/>
      <c r="K1985" s="41"/>
      <c r="L1985" s="56"/>
      <c r="M1985" s="41"/>
      <c r="N1985" s="41"/>
      <c r="O1985" s="41"/>
      <c r="P1985" s="41"/>
      <c r="Q1985" s="53"/>
      <c r="R1985" s="41"/>
      <c r="S1985" s="41"/>
      <c r="T1985" s="57"/>
      <c r="U1985" s="41"/>
      <c r="V1985" s="41"/>
      <c r="W1985" s="56"/>
      <c r="X1985" s="41"/>
      <c r="Y1985" s="58"/>
      <c r="Z1985" s="41"/>
      <c r="AA1985" s="41"/>
      <c r="AB1985" s="171" t="str" cm="1">
        <f t="array" ref="AB1985">IFERROR(IF(COUNTA('Detailed Inventory'!$B1985:$AA1985)=0,"",IF(AND($B1985="",$C1985=""),"Error: Missing Response in Column B or C",IF(OR($E1985="",$Q1985=""),"Error: Missing Response in Column E or Q",INDEX(SL_Class[Entire SL Classification],MATCH(SUMIFS(SL_Class[Unique ID],SL_Class[UpSys SL Material],I1985,SL_Class[UpSys Ever Previously Lead],H1985,SL_Class[DownCus SL Material],T1985),SL_Class[Unique ID],0),0)))),"Error: Invalid Column H, I, or T. Check spelling &amp; valid options (see dropdown)")</f>
        <v/>
      </c>
      <c r="AC1985" s="32"/>
      <c r="AD1985" s="31" t="b">
        <f t="shared" si="60"/>
        <v>0</v>
      </c>
      <c r="AE1985" s="31" t="b">
        <f t="shared" si="61"/>
        <v>0</v>
      </c>
    </row>
    <row r="1986" spans="1:31" ht="50.15" customHeight="1" x14ac:dyDescent="0.35">
      <c r="A1986" s="101">
        <v>1981</v>
      </c>
      <c r="B1986" s="53"/>
      <c r="C1986" s="41"/>
      <c r="D1986" s="54"/>
      <c r="E1986" s="53"/>
      <c r="F1986" s="41"/>
      <c r="G1986" s="41"/>
      <c r="H1986" s="53"/>
      <c r="I1986" s="55"/>
      <c r="J1986" s="41"/>
      <c r="K1986" s="41"/>
      <c r="L1986" s="56"/>
      <c r="M1986" s="41"/>
      <c r="N1986" s="41"/>
      <c r="O1986" s="41"/>
      <c r="P1986" s="41"/>
      <c r="Q1986" s="53"/>
      <c r="R1986" s="41"/>
      <c r="S1986" s="41"/>
      <c r="T1986" s="57"/>
      <c r="U1986" s="41"/>
      <c r="V1986" s="41"/>
      <c r="W1986" s="56"/>
      <c r="X1986" s="41"/>
      <c r="Y1986" s="58"/>
      <c r="Z1986" s="41"/>
      <c r="AA1986" s="41"/>
      <c r="AB1986" s="171" t="str" cm="1">
        <f t="array" ref="AB1986">IFERROR(IF(COUNTA('Detailed Inventory'!$B1986:$AA1986)=0,"",IF(AND($B1986="",$C1986=""),"Error: Missing Response in Column B or C",IF(OR($E1986="",$Q1986=""),"Error: Missing Response in Column E or Q",INDEX(SL_Class[Entire SL Classification],MATCH(SUMIFS(SL_Class[Unique ID],SL_Class[UpSys SL Material],I1986,SL_Class[UpSys Ever Previously Lead],H1986,SL_Class[DownCus SL Material],T1986),SL_Class[Unique ID],0),0)))),"Error: Invalid Column H, I, or T. Check spelling &amp; valid options (see dropdown)")</f>
        <v/>
      </c>
      <c r="AC1986" s="32"/>
      <c r="AD1986" s="31" t="b">
        <f t="shared" si="60"/>
        <v>0</v>
      </c>
      <c r="AE1986" s="31" t="b">
        <f t="shared" si="61"/>
        <v>0</v>
      </c>
    </row>
    <row r="1987" spans="1:31" ht="50.15" customHeight="1" x14ac:dyDescent="0.35">
      <c r="A1987" s="100">
        <v>1982</v>
      </c>
      <c r="B1987" s="53"/>
      <c r="C1987" s="41"/>
      <c r="D1987" s="54"/>
      <c r="E1987" s="53"/>
      <c r="F1987" s="41"/>
      <c r="G1987" s="41"/>
      <c r="H1987" s="53"/>
      <c r="I1987" s="55"/>
      <c r="J1987" s="41"/>
      <c r="K1987" s="41"/>
      <c r="L1987" s="56"/>
      <c r="M1987" s="41"/>
      <c r="N1987" s="41"/>
      <c r="O1987" s="41"/>
      <c r="P1987" s="41"/>
      <c r="Q1987" s="53"/>
      <c r="R1987" s="41"/>
      <c r="S1987" s="41"/>
      <c r="T1987" s="57"/>
      <c r="U1987" s="41"/>
      <c r="V1987" s="41"/>
      <c r="W1987" s="56"/>
      <c r="X1987" s="41"/>
      <c r="Y1987" s="58"/>
      <c r="Z1987" s="41"/>
      <c r="AA1987" s="41"/>
      <c r="AB1987" s="171" t="str" cm="1">
        <f t="array" ref="AB1987">IFERROR(IF(COUNTA('Detailed Inventory'!$B1987:$AA1987)=0,"",IF(AND($B1987="",$C1987=""),"Error: Missing Response in Column B or C",IF(OR($E1987="",$Q1987=""),"Error: Missing Response in Column E or Q",INDEX(SL_Class[Entire SL Classification],MATCH(SUMIFS(SL_Class[Unique ID],SL_Class[UpSys SL Material],I1987,SL_Class[UpSys Ever Previously Lead],H1987,SL_Class[DownCus SL Material],T1987),SL_Class[Unique ID],0),0)))),"Error: Invalid Column H, I, or T. Check spelling &amp; valid options (see dropdown)")</f>
        <v/>
      </c>
      <c r="AC1987" s="32"/>
      <c r="AD1987" s="31" t="b">
        <f t="shared" si="60"/>
        <v>0</v>
      </c>
      <c r="AE1987" s="31" t="b">
        <f t="shared" si="61"/>
        <v>0</v>
      </c>
    </row>
    <row r="1988" spans="1:31" ht="50.15" customHeight="1" x14ac:dyDescent="0.35">
      <c r="A1988" s="101">
        <v>1983</v>
      </c>
      <c r="B1988" s="53"/>
      <c r="C1988" s="41"/>
      <c r="D1988" s="54"/>
      <c r="E1988" s="53"/>
      <c r="F1988" s="41"/>
      <c r="G1988" s="41"/>
      <c r="H1988" s="53"/>
      <c r="I1988" s="55"/>
      <c r="J1988" s="41"/>
      <c r="K1988" s="41"/>
      <c r="L1988" s="56"/>
      <c r="M1988" s="41"/>
      <c r="N1988" s="41"/>
      <c r="O1988" s="41"/>
      <c r="P1988" s="41"/>
      <c r="Q1988" s="53"/>
      <c r="R1988" s="41"/>
      <c r="S1988" s="41"/>
      <c r="T1988" s="57"/>
      <c r="U1988" s="41"/>
      <c r="V1988" s="41"/>
      <c r="W1988" s="56"/>
      <c r="X1988" s="41"/>
      <c r="Y1988" s="58"/>
      <c r="Z1988" s="41"/>
      <c r="AA1988" s="41"/>
      <c r="AB1988" s="171" t="str" cm="1">
        <f t="array" ref="AB1988">IFERROR(IF(COUNTA('Detailed Inventory'!$B1988:$AA1988)=0,"",IF(AND($B1988="",$C1988=""),"Error: Missing Response in Column B or C",IF(OR($E1988="",$Q1988=""),"Error: Missing Response in Column E or Q",INDEX(SL_Class[Entire SL Classification],MATCH(SUMIFS(SL_Class[Unique ID],SL_Class[UpSys SL Material],I1988,SL_Class[UpSys Ever Previously Lead],H1988,SL_Class[DownCus SL Material],T1988),SL_Class[Unique ID],0),0)))),"Error: Invalid Column H, I, or T. Check spelling &amp; valid options (see dropdown)")</f>
        <v/>
      </c>
      <c r="AC1988" s="32"/>
      <c r="AD1988" s="31" t="b">
        <f t="shared" si="60"/>
        <v>0</v>
      </c>
      <c r="AE1988" s="31" t="b">
        <f t="shared" si="61"/>
        <v>0</v>
      </c>
    </row>
    <row r="1989" spans="1:31" ht="50.15" customHeight="1" x14ac:dyDescent="0.35">
      <c r="A1989" s="100">
        <v>1984</v>
      </c>
      <c r="B1989" s="53"/>
      <c r="C1989" s="41"/>
      <c r="D1989" s="54"/>
      <c r="E1989" s="53"/>
      <c r="F1989" s="41"/>
      <c r="G1989" s="41"/>
      <c r="H1989" s="53"/>
      <c r="I1989" s="55"/>
      <c r="J1989" s="41"/>
      <c r="K1989" s="41"/>
      <c r="L1989" s="56"/>
      <c r="M1989" s="41"/>
      <c r="N1989" s="41"/>
      <c r="O1989" s="41"/>
      <c r="P1989" s="41"/>
      <c r="Q1989" s="53"/>
      <c r="R1989" s="41"/>
      <c r="S1989" s="41"/>
      <c r="T1989" s="57"/>
      <c r="U1989" s="41"/>
      <c r="V1989" s="41"/>
      <c r="W1989" s="56"/>
      <c r="X1989" s="41"/>
      <c r="Y1989" s="58"/>
      <c r="Z1989" s="41"/>
      <c r="AA1989" s="41"/>
      <c r="AB1989" s="171" t="str" cm="1">
        <f t="array" ref="AB1989">IFERROR(IF(COUNTA('Detailed Inventory'!$B1989:$AA1989)=0,"",IF(AND($B1989="",$C1989=""),"Error: Missing Response in Column B or C",IF(OR($E1989="",$Q1989=""),"Error: Missing Response in Column E or Q",INDEX(SL_Class[Entire SL Classification],MATCH(SUMIFS(SL_Class[Unique ID],SL_Class[UpSys SL Material],I1989,SL_Class[UpSys Ever Previously Lead],H1989,SL_Class[DownCus SL Material],T1989),SL_Class[Unique ID],0),0)))),"Error: Invalid Column H, I, or T. Check spelling &amp; valid options (see dropdown)")</f>
        <v/>
      </c>
      <c r="AC1989" s="32"/>
      <c r="AD1989" s="31" t="b">
        <f t="shared" si="60"/>
        <v>0</v>
      </c>
      <c r="AE1989" s="31" t="b">
        <f t="shared" si="61"/>
        <v>0</v>
      </c>
    </row>
    <row r="1990" spans="1:31" ht="50.15" customHeight="1" x14ac:dyDescent="0.35">
      <c r="A1990" s="101">
        <v>1985</v>
      </c>
      <c r="B1990" s="53"/>
      <c r="C1990" s="41"/>
      <c r="D1990" s="54"/>
      <c r="E1990" s="53"/>
      <c r="F1990" s="41"/>
      <c r="G1990" s="41"/>
      <c r="H1990" s="53"/>
      <c r="I1990" s="55"/>
      <c r="J1990" s="41"/>
      <c r="K1990" s="41"/>
      <c r="L1990" s="56"/>
      <c r="M1990" s="41"/>
      <c r="N1990" s="41"/>
      <c r="O1990" s="41"/>
      <c r="P1990" s="41"/>
      <c r="Q1990" s="53"/>
      <c r="R1990" s="41"/>
      <c r="S1990" s="41"/>
      <c r="T1990" s="57"/>
      <c r="U1990" s="41"/>
      <c r="V1990" s="41"/>
      <c r="W1990" s="56"/>
      <c r="X1990" s="41"/>
      <c r="Y1990" s="58"/>
      <c r="Z1990" s="41"/>
      <c r="AA1990" s="41"/>
      <c r="AB1990" s="171" t="str" cm="1">
        <f t="array" ref="AB1990">IFERROR(IF(COUNTA('Detailed Inventory'!$B1990:$AA1990)=0,"",IF(AND($B1990="",$C1990=""),"Error: Missing Response in Column B or C",IF(OR($E1990="",$Q1990=""),"Error: Missing Response in Column E or Q",INDEX(SL_Class[Entire SL Classification],MATCH(SUMIFS(SL_Class[Unique ID],SL_Class[UpSys SL Material],I1990,SL_Class[UpSys Ever Previously Lead],H1990,SL_Class[DownCus SL Material],T1990),SL_Class[Unique ID],0),0)))),"Error: Invalid Column H, I, or T. Check spelling &amp; valid options (see dropdown)")</f>
        <v/>
      </c>
      <c r="AC1990" s="32"/>
      <c r="AD1990" s="31" t="b">
        <f t="shared" ref="AD1990:AD2053" si="62">COUNTIFS($B$6:$B$5005,"&lt;&gt;0",$B$6:$B$5005,"&lt;&gt;",$B$6:$B$5005,B1990)&gt;1</f>
        <v>0</v>
      </c>
      <c r="AE1990" s="31" t="b">
        <f t="shared" ref="AE1990:AE2053" si="63">COUNTIFS($C$6:$C$5005,"&lt;&gt;0",$C$6:$C$5005,"&lt;&gt;",$C$6:$C$5005,C1990)&gt;1</f>
        <v>0</v>
      </c>
    </row>
    <row r="1991" spans="1:31" ht="50.15" customHeight="1" x14ac:dyDescent="0.35">
      <c r="A1991" s="100">
        <v>1986</v>
      </c>
      <c r="B1991" s="53"/>
      <c r="C1991" s="41"/>
      <c r="D1991" s="54"/>
      <c r="E1991" s="53"/>
      <c r="F1991" s="41"/>
      <c r="G1991" s="41"/>
      <c r="H1991" s="53"/>
      <c r="I1991" s="55"/>
      <c r="J1991" s="41"/>
      <c r="K1991" s="41"/>
      <c r="L1991" s="56"/>
      <c r="M1991" s="41"/>
      <c r="N1991" s="41"/>
      <c r="O1991" s="41"/>
      <c r="P1991" s="41"/>
      <c r="Q1991" s="53"/>
      <c r="R1991" s="41"/>
      <c r="S1991" s="41"/>
      <c r="T1991" s="57"/>
      <c r="U1991" s="41"/>
      <c r="V1991" s="41"/>
      <c r="W1991" s="56"/>
      <c r="X1991" s="41"/>
      <c r="Y1991" s="58"/>
      <c r="Z1991" s="41"/>
      <c r="AA1991" s="41"/>
      <c r="AB1991" s="171" t="str" cm="1">
        <f t="array" ref="AB1991">IFERROR(IF(COUNTA('Detailed Inventory'!$B1991:$AA1991)=0,"",IF(AND($B1991="",$C1991=""),"Error: Missing Response in Column B or C",IF(OR($E1991="",$Q1991=""),"Error: Missing Response in Column E or Q",INDEX(SL_Class[Entire SL Classification],MATCH(SUMIFS(SL_Class[Unique ID],SL_Class[UpSys SL Material],I1991,SL_Class[UpSys Ever Previously Lead],H1991,SL_Class[DownCus SL Material],T1991),SL_Class[Unique ID],0),0)))),"Error: Invalid Column H, I, or T. Check spelling &amp; valid options (see dropdown)")</f>
        <v/>
      </c>
      <c r="AC1991" s="32"/>
      <c r="AD1991" s="31" t="b">
        <f t="shared" si="62"/>
        <v>0</v>
      </c>
      <c r="AE1991" s="31" t="b">
        <f t="shared" si="63"/>
        <v>0</v>
      </c>
    </row>
    <row r="1992" spans="1:31" ht="50.15" customHeight="1" x14ac:dyDescent="0.35">
      <c r="A1992" s="101">
        <v>1987</v>
      </c>
      <c r="B1992" s="53"/>
      <c r="C1992" s="41"/>
      <c r="D1992" s="54"/>
      <c r="E1992" s="53"/>
      <c r="F1992" s="41"/>
      <c r="G1992" s="41"/>
      <c r="H1992" s="53"/>
      <c r="I1992" s="55"/>
      <c r="J1992" s="41"/>
      <c r="K1992" s="41"/>
      <c r="L1992" s="56"/>
      <c r="M1992" s="41"/>
      <c r="N1992" s="41"/>
      <c r="O1992" s="41"/>
      <c r="P1992" s="41"/>
      <c r="Q1992" s="53"/>
      <c r="R1992" s="41"/>
      <c r="S1992" s="41"/>
      <c r="T1992" s="57"/>
      <c r="U1992" s="41"/>
      <c r="V1992" s="41"/>
      <c r="W1992" s="56"/>
      <c r="X1992" s="41"/>
      <c r="Y1992" s="58"/>
      <c r="Z1992" s="41"/>
      <c r="AA1992" s="41"/>
      <c r="AB1992" s="171" t="str" cm="1">
        <f t="array" ref="AB1992">IFERROR(IF(COUNTA('Detailed Inventory'!$B1992:$AA1992)=0,"",IF(AND($B1992="",$C1992=""),"Error: Missing Response in Column B or C",IF(OR($E1992="",$Q1992=""),"Error: Missing Response in Column E or Q",INDEX(SL_Class[Entire SL Classification],MATCH(SUMIFS(SL_Class[Unique ID],SL_Class[UpSys SL Material],I1992,SL_Class[UpSys Ever Previously Lead],H1992,SL_Class[DownCus SL Material],T1992),SL_Class[Unique ID],0),0)))),"Error: Invalid Column H, I, or T. Check spelling &amp; valid options (see dropdown)")</f>
        <v/>
      </c>
      <c r="AC1992" s="32"/>
      <c r="AD1992" s="31" t="b">
        <f t="shared" si="62"/>
        <v>0</v>
      </c>
      <c r="AE1992" s="31" t="b">
        <f t="shared" si="63"/>
        <v>0</v>
      </c>
    </row>
    <row r="1993" spans="1:31" ht="50.15" customHeight="1" x14ac:dyDescent="0.35">
      <c r="A1993" s="100">
        <v>1988</v>
      </c>
      <c r="B1993" s="53"/>
      <c r="C1993" s="41"/>
      <c r="D1993" s="54"/>
      <c r="E1993" s="53"/>
      <c r="F1993" s="41"/>
      <c r="G1993" s="41"/>
      <c r="H1993" s="53"/>
      <c r="I1993" s="55"/>
      <c r="J1993" s="41"/>
      <c r="K1993" s="41"/>
      <c r="L1993" s="56"/>
      <c r="M1993" s="41"/>
      <c r="N1993" s="41"/>
      <c r="O1993" s="41"/>
      <c r="P1993" s="41"/>
      <c r="Q1993" s="53"/>
      <c r="R1993" s="41"/>
      <c r="S1993" s="41"/>
      <c r="T1993" s="57"/>
      <c r="U1993" s="41"/>
      <c r="V1993" s="41"/>
      <c r="W1993" s="56"/>
      <c r="X1993" s="41"/>
      <c r="Y1993" s="58"/>
      <c r="Z1993" s="41"/>
      <c r="AA1993" s="41"/>
      <c r="AB1993" s="171" t="str" cm="1">
        <f t="array" ref="AB1993">IFERROR(IF(COUNTA('Detailed Inventory'!$B1993:$AA1993)=0,"",IF(AND($B1993="",$C1993=""),"Error: Missing Response in Column B or C",IF(OR($E1993="",$Q1993=""),"Error: Missing Response in Column E or Q",INDEX(SL_Class[Entire SL Classification],MATCH(SUMIFS(SL_Class[Unique ID],SL_Class[UpSys SL Material],I1993,SL_Class[UpSys Ever Previously Lead],H1993,SL_Class[DownCus SL Material],T1993),SL_Class[Unique ID],0),0)))),"Error: Invalid Column H, I, or T. Check spelling &amp; valid options (see dropdown)")</f>
        <v/>
      </c>
      <c r="AC1993" s="32"/>
      <c r="AD1993" s="31" t="b">
        <f t="shared" si="62"/>
        <v>0</v>
      </c>
      <c r="AE1993" s="31" t="b">
        <f t="shared" si="63"/>
        <v>0</v>
      </c>
    </row>
    <row r="1994" spans="1:31" ht="50.15" customHeight="1" x14ac:dyDescent="0.35">
      <c r="A1994" s="101">
        <v>1989</v>
      </c>
      <c r="B1994" s="53"/>
      <c r="C1994" s="41"/>
      <c r="D1994" s="54"/>
      <c r="E1994" s="53"/>
      <c r="F1994" s="41"/>
      <c r="G1994" s="41"/>
      <c r="H1994" s="53"/>
      <c r="I1994" s="55"/>
      <c r="J1994" s="41"/>
      <c r="K1994" s="41"/>
      <c r="L1994" s="56"/>
      <c r="M1994" s="41"/>
      <c r="N1994" s="41"/>
      <c r="O1994" s="41"/>
      <c r="P1994" s="41"/>
      <c r="Q1994" s="53"/>
      <c r="R1994" s="41"/>
      <c r="S1994" s="41"/>
      <c r="T1994" s="57"/>
      <c r="U1994" s="41"/>
      <c r="V1994" s="41"/>
      <c r="W1994" s="56"/>
      <c r="X1994" s="41"/>
      <c r="Y1994" s="58"/>
      <c r="Z1994" s="41"/>
      <c r="AA1994" s="41"/>
      <c r="AB1994" s="171" t="str" cm="1">
        <f t="array" ref="AB1994">IFERROR(IF(COUNTA('Detailed Inventory'!$B1994:$AA1994)=0,"",IF(AND($B1994="",$C1994=""),"Error: Missing Response in Column B or C",IF(OR($E1994="",$Q1994=""),"Error: Missing Response in Column E or Q",INDEX(SL_Class[Entire SL Classification],MATCH(SUMIFS(SL_Class[Unique ID],SL_Class[UpSys SL Material],I1994,SL_Class[UpSys Ever Previously Lead],H1994,SL_Class[DownCus SL Material],T1994),SL_Class[Unique ID],0),0)))),"Error: Invalid Column H, I, or T. Check spelling &amp; valid options (see dropdown)")</f>
        <v/>
      </c>
      <c r="AC1994" s="32"/>
      <c r="AD1994" s="31" t="b">
        <f t="shared" si="62"/>
        <v>0</v>
      </c>
      <c r="AE1994" s="31" t="b">
        <f t="shared" si="63"/>
        <v>0</v>
      </c>
    </row>
    <row r="1995" spans="1:31" ht="50.15" customHeight="1" x14ac:dyDescent="0.35">
      <c r="A1995" s="100">
        <v>1990</v>
      </c>
      <c r="B1995" s="53"/>
      <c r="C1995" s="41"/>
      <c r="D1995" s="54"/>
      <c r="E1995" s="53"/>
      <c r="F1995" s="41"/>
      <c r="G1995" s="41"/>
      <c r="H1995" s="53"/>
      <c r="I1995" s="55"/>
      <c r="J1995" s="41"/>
      <c r="K1995" s="41"/>
      <c r="L1995" s="56"/>
      <c r="M1995" s="41"/>
      <c r="N1995" s="41"/>
      <c r="O1995" s="41"/>
      <c r="P1995" s="41"/>
      <c r="Q1995" s="53"/>
      <c r="R1995" s="41"/>
      <c r="S1995" s="41"/>
      <c r="T1995" s="57"/>
      <c r="U1995" s="41"/>
      <c r="V1995" s="41"/>
      <c r="W1995" s="56"/>
      <c r="X1995" s="41"/>
      <c r="Y1995" s="58"/>
      <c r="Z1995" s="41"/>
      <c r="AA1995" s="41"/>
      <c r="AB1995" s="171" t="str" cm="1">
        <f t="array" ref="AB1995">IFERROR(IF(COUNTA('Detailed Inventory'!$B1995:$AA1995)=0,"",IF(AND($B1995="",$C1995=""),"Error: Missing Response in Column B or C",IF(OR($E1995="",$Q1995=""),"Error: Missing Response in Column E or Q",INDEX(SL_Class[Entire SL Classification],MATCH(SUMIFS(SL_Class[Unique ID],SL_Class[UpSys SL Material],I1995,SL_Class[UpSys Ever Previously Lead],H1995,SL_Class[DownCus SL Material],T1995),SL_Class[Unique ID],0),0)))),"Error: Invalid Column H, I, or T. Check spelling &amp; valid options (see dropdown)")</f>
        <v/>
      </c>
      <c r="AC1995" s="32"/>
      <c r="AD1995" s="31" t="b">
        <f t="shared" si="62"/>
        <v>0</v>
      </c>
      <c r="AE1995" s="31" t="b">
        <f t="shared" si="63"/>
        <v>0</v>
      </c>
    </row>
    <row r="1996" spans="1:31" ht="50.15" customHeight="1" x14ac:dyDescent="0.35">
      <c r="A1996" s="101">
        <v>1991</v>
      </c>
      <c r="B1996" s="53"/>
      <c r="C1996" s="41"/>
      <c r="D1996" s="54"/>
      <c r="E1996" s="53"/>
      <c r="F1996" s="41"/>
      <c r="G1996" s="41"/>
      <c r="H1996" s="53"/>
      <c r="I1996" s="55"/>
      <c r="J1996" s="41"/>
      <c r="K1996" s="41"/>
      <c r="L1996" s="56"/>
      <c r="M1996" s="41"/>
      <c r="N1996" s="41"/>
      <c r="O1996" s="41"/>
      <c r="P1996" s="41"/>
      <c r="Q1996" s="53"/>
      <c r="R1996" s="41"/>
      <c r="S1996" s="41"/>
      <c r="T1996" s="57"/>
      <c r="U1996" s="41"/>
      <c r="V1996" s="41"/>
      <c r="W1996" s="56"/>
      <c r="X1996" s="41"/>
      <c r="Y1996" s="58"/>
      <c r="Z1996" s="41"/>
      <c r="AA1996" s="41"/>
      <c r="AB1996" s="171" t="str" cm="1">
        <f t="array" ref="AB1996">IFERROR(IF(COUNTA('Detailed Inventory'!$B1996:$AA1996)=0,"",IF(AND($B1996="",$C1996=""),"Error: Missing Response in Column B or C",IF(OR($E1996="",$Q1996=""),"Error: Missing Response in Column E or Q",INDEX(SL_Class[Entire SL Classification],MATCH(SUMIFS(SL_Class[Unique ID],SL_Class[UpSys SL Material],I1996,SL_Class[UpSys Ever Previously Lead],H1996,SL_Class[DownCus SL Material],T1996),SL_Class[Unique ID],0),0)))),"Error: Invalid Column H, I, or T. Check spelling &amp; valid options (see dropdown)")</f>
        <v/>
      </c>
      <c r="AC1996" s="32"/>
      <c r="AD1996" s="31" t="b">
        <f t="shared" si="62"/>
        <v>0</v>
      </c>
      <c r="AE1996" s="31" t="b">
        <f t="shared" si="63"/>
        <v>0</v>
      </c>
    </row>
    <row r="1997" spans="1:31" ht="50.15" customHeight="1" x14ac:dyDescent="0.35">
      <c r="A1997" s="100">
        <v>1992</v>
      </c>
      <c r="B1997" s="53"/>
      <c r="C1997" s="41"/>
      <c r="D1997" s="54"/>
      <c r="E1997" s="53"/>
      <c r="F1997" s="41"/>
      <c r="G1997" s="41"/>
      <c r="H1997" s="53"/>
      <c r="I1997" s="55"/>
      <c r="J1997" s="41"/>
      <c r="K1997" s="41"/>
      <c r="L1997" s="56"/>
      <c r="M1997" s="41"/>
      <c r="N1997" s="41"/>
      <c r="O1997" s="41"/>
      <c r="P1997" s="41"/>
      <c r="Q1997" s="53"/>
      <c r="R1997" s="41"/>
      <c r="S1997" s="41"/>
      <c r="T1997" s="57"/>
      <c r="U1997" s="41"/>
      <c r="V1997" s="41"/>
      <c r="W1997" s="56"/>
      <c r="X1997" s="41"/>
      <c r="Y1997" s="58"/>
      <c r="Z1997" s="41"/>
      <c r="AA1997" s="41"/>
      <c r="AB1997" s="171" t="str" cm="1">
        <f t="array" ref="AB1997">IFERROR(IF(COUNTA('Detailed Inventory'!$B1997:$AA1997)=0,"",IF(AND($B1997="",$C1997=""),"Error: Missing Response in Column B or C",IF(OR($E1997="",$Q1997=""),"Error: Missing Response in Column E or Q",INDEX(SL_Class[Entire SL Classification],MATCH(SUMIFS(SL_Class[Unique ID],SL_Class[UpSys SL Material],I1997,SL_Class[UpSys Ever Previously Lead],H1997,SL_Class[DownCus SL Material],T1997),SL_Class[Unique ID],0),0)))),"Error: Invalid Column H, I, or T. Check spelling &amp; valid options (see dropdown)")</f>
        <v/>
      </c>
      <c r="AC1997" s="32"/>
      <c r="AD1997" s="31" t="b">
        <f t="shared" si="62"/>
        <v>0</v>
      </c>
      <c r="AE1997" s="31" t="b">
        <f t="shared" si="63"/>
        <v>0</v>
      </c>
    </row>
    <row r="1998" spans="1:31" ht="50.15" customHeight="1" x14ac:dyDescent="0.35">
      <c r="A1998" s="101">
        <v>1993</v>
      </c>
      <c r="B1998" s="53"/>
      <c r="C1998" s="41"/>
      <c r="D1998" s="54"/>
      <c r="E1998" s="53"/>
      <c r="F1998" s="41"/>
      <c r="G1998" s="41"/>
      <c r="H1998" s="53"/>
      <c r="I1998" s="55"/>
      <c r="J1998" s="41"/>
      <c r="K1998" s="41"/>
      <c r="L1998" s="56"/>
      <c r="M1998" s="41"/>
      <c r="N1998" s="41"/>
      <c r="O1998" s="41"/>
      <c r="P1998" s="41"/>
      <c r="Q1998" s="53"/>
      <c r="R1998" s="41"/>
      <c r="S1998" s="41"/>
      <c r="T1998" s="57"/>
      <c r="U1998" s="41"/>
      <c r="V1998" s="41"/>
      <c r="W1998" s="56"/>
      <c r="X1998" s="41"/>
      <c r="Y1998" s="58"/>
      <c r="Z1998" s="41"/>
      <c r="AA1998" s="41"/>
      <c r="AB1998" s="171" t="str" cm="1">
        <f t="array" ref="AB1998">IFERROR(IF(COUNTA('Detailed Inventory'!$B1998:$AA1998)=0,"",IF(AND($B1998="",$C1998=""),"Error: Missing Response in Column B or C",IF(OR($E1998="",$Q1998=""),"Error: Missing Response in Column E or Q",INDEX(SL_Class[Entire SL Classification],MATCH(SUMIFS(SL_Class[Unique ID],SL_Class[UpSys SL Material],I1998,SL_Class[UpSys Ever Previously Lead],H1998,SL_Class[DownCus SL Material],T1998),SL_Class[Unique ID],0),0)))),"Error: Invalid Column H, I, or T. Check spelling &amp; valid options (see dropdown)")</f>
        <v/>
      </c>
      <c r="AC1998" s="32"/>
      <c r="AD1998" s="31" t="b">
        <f t="shared" si="62"/>
        <v>0</v>
      </c>
      <c r="AE1998" s="31" t="b">
        <f t="shared" si="63"/>
        <v>0</v>
      </c>
    </row>
    <row r="1999" spans="1:31" ht="50.15" customHeight="1" x14ac:dyDescent="0.35">
      <c r="A1999" s="100">
        <v>1994</v>
      </c>
      <c r="B1999" s="53"/>
      <c r="C1999" s="41"/>
      <c r="D1999" s="54"/>
      <c r="E1999" s="53"/>
      <c r="F1999" s="41"/>
      <c r="G1999" s="41"/>
      <c r="H1999" s="53"/>
      <c r="I1999" s="55"/>
      <c r="J1999" s="41"/>
      <c r="K1999" s="41"/>
      <c r="L1999" s="56"/>
      <c r="M1999" s="41"/>
      <c r="N1999" s="41"/>
      <c r="O1999" s="41"/>
      <c r="P1999" s="41"/>
      <c r="Q1999" s="53"/>
      <c r="R1999" s="41"/>
      <c r="S1999" s="41"/>
      <c r="T1999" s="57"/>
      <c r="U1999" s="41"/>
      <c r="V1999" s="41"/>
      <c r="W1999" s="56"/>
      <c r="X1999" s="41"/>
      <c r="Y1999" s="58"/>
      <c r="Z1999" s="41"/>
      <c r="AA1999" s="41"/>
      <c r="AB1999" s="171" t="str" cm="1">
        <f t="array" ref="AB1999">IFERROR(IF(COUNTA('Detailed Inventory'!$B1999:$AA1999)=0,"",IF(AND($B1999="",$C1999=""),"Error: Missing Response in Column B or C",IF(OR($E1999="",$Q1999=""),"Error: Missing Response in Column E or Q",INDEX(SL_Class[Entire SL Classification],MATCH(SUMIFS(SL_Class[Unique ID],SL_Class[UpSys SL Material],I1999,SL_Class[UpSys Ever Previously Lead],H1999,SL_Class[DownCus SL Material],T1999),SL_Class[Unique ID],0),0)))),"Error: Invalid Column H, I, or T. Check spelling &amp; valid options (see dropdown)")</f>
        <v/>
      </c>
      <c r="AC1999" s="32"/>
      <c r="AD1999" s="31" t="b">
        <f t="shared" si="62"/>
        <v>0</v>
      </c>
      <c r="AE1999" s="31" t="b">
        <f t="shared" si="63"/>
        <v>0</v>
      </c>
    </row>
    <row r="2000" spans="1:31" ht="50.15" customHeight="1" x14ac:dyDescent="0.35">
      <c r="A2000" s="101">
        <v>1995</v>
      </c>
      <c r="B2000" s="53"/>
      <c r="C2000" s="41"/>
      <c r="D2000" s="54"/>
      <c r="E2000" s="53"/>
      <c r="F2000" s="41"/>
      <c r="G2000" s="41"/>
      <c r="H2000" s="53"/>
      <c r="I2000" s="55"/>
      <c r="J2000" s="41"/>
      <c r="K2000" s="41"/>
      <c r="L2000" s="56"/>
      <c r="M2000" s="41"/>
      <c r="N2000" s="41"/>
      <c r="O2000" s="41"/>
      <c r="P2000" s="41"/>
      <c r="Q2000" s="53"/>
      <c r="R2000" s="41"/>
      <c r="S2000" s="41"/>
      <c r="T2000" s="57"/>
      <c r="U2000" s="41"/>
      <c r="V2000" s="41"/>
      <c r="W2000" s="56"/>
      <c r="X2000" s="41"/>
      <c r="Y2000" s="58"/>
      <c r="Z2000" s="41"/>
      <c r="AA2000" s="41"/>
      <c r="AB2000" s="171" t="str" cm="1">
        <f t="array" ref="AB2000">IFERROR(IF(COUNTA('Detailed Inventory'!$B2000:$AA2000)=0,"",IF(AND($B2000="",$C2000=""),"Error: Missing Response in Column B or C",IF(OR($E2000="",$Q2000=""),"Error: Missing Response in Column E or Q",INDEX(SL_Class[Entire SL Classification],MATCH(SUMIFS(SL_Class[Unique ID],SL_Class[UpSys SL Material],I2000,SL_Class[UpSys Ever Previously Lead],H2000,SL_Class[DownCus SL Material],T2000),SL_Class[Unique ID],0),0)))),"Error: Invalid Column H, I, or T. Check spelling &amp; valid options (see dropdown)")</f>
        <v/>
      </c>
      <c r="AC2000" s="32"/>
      <c r="AD2000" s="31" t="b">
        <f t="shared" si="62"/>
        <v>0</v>
      </c>
      <c r="AE2000" s="31" t="b">
        <f t="shared" si="63"/>
        <v>0</v>
      </c>
    </row>
    <row r="2001" spans="1:31" ht="50.15" customHeight="1" x14ac:dyDescent="0.35">
      <c r="A2001" s="100">
        <v>1996</v>
      </c>
      <c r="B2001" s="53"/>
      <c r="C2001" s="41"/>
      <c r="D2001" s="54"/>
      <c r="E2001" s="53"/>
      <c r="F2001" s="41"/>
      <c r="G2001" s="41"/>
      <c r="H2001" s="53"/>
      <c r="I2001" s="55"/>
      <c r="J2001" s="41"/>
      <c r="K2001" s="41"/>
      <c r="L2001" s="56"/>
      <c r="M2001" s="41"/>
      <c r="N2001" s="41"/>
      <c r="O2001" s="41"/>
      <c r="P2001" s="41"/>
      <c r="Q2001" s="53"/>
      <c r="R2001" s="41"/>
      <c r="S2001" s="41"/>
      <c r="T2001" s="57"/>
      <c r="U2001" s="41"/>
      <c r="V2001" s="41"/>
      <c r="W2001" s="56"/>
      <c r="X2001" s="41"/>
      <c r="Y2001" s="58"/>
      <c r="Z2001" s="41"/>
      <c r="AA2001" s="41"/>
      <c r="AB2001" s="171" t="str" cm="1">
        <f t="array" ref="AB2001">IFERROR(IF(COUNTA('Detailed Inventory'!$B2001:$AA2001)=0,"",IF(AND($B2001="",$C2001=""),"Error: Missing Response in Column B or C",IF(OR($E2001="",$Q2001=""),"Error: Missing Response in Column E or Q",INDEX(SL_Class[Entire SL Classification],MATCH(SUMIFS(SL_Class[Unique ID],SL_Class[UpSys SL Material],I2001,SL_Class[UpSys Ever Previously Lead],H2001,SL_Class[DownCus SL Material],T2001),SL_Class[Unique ID],0),0)))),"Error: Invalid Column H, I, or T. Check spelling &amp; valid options (see dropdown)")</f>
        <v/>
      </c>
      <c r="AC2001" s="32"/>
      <c r="AD2001" s="31" t="b">
        <f t="shared" si="62"/>
        <v>0</v>
      </c>
      <c r="AE2001" s="31" t="b">
        <f t="shared" si="63"/>
        <v>0</v>
      </c>
    </row>
    <row r="2002" spans="1:31" ht="50.15" customHeight="1" x14ac:dyDescent="0.35">
      <c r="A2002" s="101">
        <v>1997</v>
      </c>
      <c r="B2002" s="53"/>
      <c r="C2002" s="41"/>
      <c r="D2002" s="54"/>
      <c r="E2002" s="53"/>
      <c r="F2002" s="41"/>
      <c r="G2002" s="41"/>
      <c r="H2002" s="53"/>
      <c r="I2002" s="55"/>
      <c r="J2002" s="41"/>
      <c r="K2002" s="41"/>
      <c r="L2002" s="56"/>
      <c r="M2002" s="41"/>
      <c r="N2002" s="41"/>
      <c r="O2002" s="41"/>
      <c r="P2002" s="41"/>
      <c r="Q2002" s="53"/>
      <c r="R2002" s="41"/>
      <c r="S2002" s="41"/>
      <c r="T2002" s="57"/>
      <c r="U2002" s="41"/>
      <c r="V2002" s="41"/>
      <c r="W2002" s="56"/>
      <c r="X2002" s="41"/>
      <c r="Y2002" s="58"/>
      <c r="Z2002" s="41"/>
      <c r="AA2002" s="41"/>
      <c r="AB2002" s="171" t="str" cm="1">
        <f t="array" ref="AB2002">IFERROR(IF(COUNTA('Detailed Inventory'!$B2002:$AA2002)=0,"",IF(AND($B2002="",$C2002=""),"Error: Missing Response in Column B or C",IF(OR($E2002="",$Q2002=""),"Error: Missing Response in Column E or Q",INDEX(SL_Class[Entire SL Classification],MATCH(SUMIFS(SL_Class[Unique ID],SL_Class[UpSys SL Material],I2002,SL_Class[UpSys Ever Previously Lead],H2002,SL_Class[DownCus SL Material],T2002),SL_Class[Unique ID],0),0)))),"Error: Invalid Column H, I, or T. Check spelling &amp; valid options (see dropdown)")</f>
        <v/>
      </c>
      <c r="AC2002" s="32"/>
      <c r="AD2002" s="31" t="b">
        <f t="shared" si="62"/>
        <v>0</v>
      </c>
      <c r="AE2002" s="31" t="b">
        <f t="shared" si="63"/>
        <v>0</v>
      </c>
    </row>
    <row r="2003" spans="1:31" ht="50.15" customHeight="1" x14ac:dyDescent="0.35">
      <c r="A2003" s="100">
        <v>1998</v>
      </c>
      <c r="B2003" s="53"/>
      <c r="C2003" s="41"/>
      <c r="D2003" s="54"/>
      <c r="E2003" s="53"/>
      <c r="F2003" s="41"/>
      <c r="G2003" s="41"/>
      <c r="H2003" s="53"/>
      <c r="I2003" s="55"/>
      <c r="J2003" s="41"/>
      <c r="K2003" s="41"/>
      <c r="L2003" s="56"/>
      <c r="M2003" s="41"/>
      <c r="N2003" s="41"/>
      <c r="O2003" s="41"/>
      <c r="P2003" s="41"/>
      <c r="Q2003" s="53"/>
      <c r="R2003" s="41"/>
      <c r="S2003" s="41"/>
      <c r="T2003" s="57"/>
      <c r="U2003" s="41"/>
      <c r="V2003" s="41"/>
      <c r="W2003" s="56"/>
      <c r="X2003" s="41"/>
      <c r="Y2003" s="58"/>
      <c r="Z2003" s="41"/>
      <c r="AA2003" s="41"/>
      <c r="AB2003" s="171" t="str" cm="1">
        <f t="array" ref="AB2003">IFERROR(IF(COUNTA('Detailed Inventory'!$B2003:$AA2003)=0,"",IF(AND($B2003="",$C2003=""),"Error: Missing Response in Column B or C",IF(OR($E2003="",$Q2003=""),"Error: Missing Response in Column E or Q",INDEX(SL_Class[Entire SL Classification],MATCH(SUMIFS(SL_Class[Unique ID],SL_Class[UpSys SL Material],I2003,SL_Class[UpSys Ever Previously Lead],H2003,SL_Class[DownCus SL Material],T2003),SL_Class[Unique ID],0),0)))),"Error: Invalid Column H, I, or T. Check spelling &amp; valid options (see dropdown)")</f>
        <v/>
      </c>
      <c r="AC2003" s="32"/>
      <c r="AD2003" s="31" t="b">
        <f t="shared" si="62"/>
        <v>0</v>
      </c>
      <c r="AE2003" s="31" t="b">
        <f t="shared" si="63"/>
        <v>0</v>
      </c>
    </row>
    <row r="2004" spans="1:31" ht="50.15" customHeight="1" x14ac:dyDescent="0.35">
      <c r="A2004" s="101">
        <v>1999</v>
      </c>
      <c r="B2004" s="53"/>
      <c r="C2004" s="41"/>
      <c r="D2004" s="54"/>
      <c r="E2004" s="53"/>
      <c r="F2004" s="41"/>
      <c r="G2004" s="41"/>
      <c r="H2004" s="53"/>
      <c r="I2004" s="55"/>
      <c r="J2004" s="41"/>
      <c r="K2004" s="41"/>
      <c r="L2004" s="56"/>
      <c r="M2004" s="41"/>
      <c r="N2004" s="41"/>
      <c r="O2004" s="41"/>
      <c r="P2004" s="41"/>
      <c r="Q2004" s="53"/>
      <c r="R2004" s="41"/>
      <c r="S2004" s="41"/>
      <c r="T2004" s="57"/>
      <c r="U2004" s="41"/>
      <c r="V2004" s="41"/>
      <c r="W2004" s="56"/>
      <c r="X2004" s="41"/>
      <c r="Y2004" s="58"/>
      <c r="Z2004" s="41"/>
      <c r="AA2004" s="41"/>
      <c r="AB2004" s="171" t="str" cm="1">
        <f t="array" ref="AB2004">IFERROR(IF(COUNTA('Detailed Inventory'!$B2004:$AA2004)=0,"",IF(AND($B2004="",$C2004=""),"Error: Missing Response in Column B or C",IF(OR($E2004="",$Q2004=""),"Error: Missing Response in Column E or Q",INDEX(SL_Class[Entire SL Classification],MATCH(SUMIFS(SL_Class[Unique ID],SL_Class[UpSys SL Material],I2004,SL_Class[UpSys Ever Previously Lead],H2004,SL_Class[DownCus SL Material],T2004),SL_Class[Unique ID],0),0)))),"Error: Invalid Column H, I, or T. Check spelling &amp; valid options (see dropdown)")</f>
        <v/>
      </c>
      <c r="AC2004" s="32"/>
      <c r="AD2004" s="31" t="b">
        <f t="shared" si="62"/>
        <v>0</v>
      </c>
      <c r="AE2004" s="31" t="b">
        <f t="shared" si="63"/>
        <v>0</v>
      </c>
    </row>
    <row r="2005" spans="1:31" ht="50.15" customHeight="1" x14ac:dyDescent="0.35">
      <c r="A2005" s="100">
        <v>2000</v>
      </c>
      <c r="B2005" s="53"/>
      <c r="C2005" s="41"/>
      <c r="D2005" s="54"/>
      <c r="E2005" s="53"/>
      <c r="F2005" s="41"/>
      <c r="G2005" s="41"/>
      <c r="H2005" s="53"/>
      <c r="I2005" s="55"/>
      <c r="J2005" s="41"/>
      <c r="K2005" s="41"/>
      <c r="L2005" s="56"/>
      <c r="M2005" s="41"/>
      <c r="N2005" s="41"/>
      <c r="O2005" s="41"/>
      <c r="P2005" s="41"/>
      <c r="Q2005" s="53"/>
      <c r="R2005" s="41"/>
      <c r="S2005" s="41"/>
      <c r="T2005" s="57"/>
      <c r="U2005" s="41"/>
      <c r="V2005" s="41"/>
      <c r="W2005" s="56"/>
      <c r="X2005" s="41"/>
      <c r="Y2005" s="58"/>
      <c r="Z2005" s="41"/>
      <c r="AA2005" s="41"/>
      <c r="AB2005" s="171" t="str" cm="1">
        <f t="array" ref="AB2005">IFERROR(IF(COUNTA('Detailed Inventory'!$B2005:$AA2005)=0,"",IF(AND($B2005="",$C2005=""),"Error: Missing Response in Column B or C",IF(OR($E2005="",$Q2005=""),"Error: Missing Response in Column E or Q",INDEX(SL_Class[Entire SL Classification],MATCH(SUMIFS(SL_Class[Unique ID],SL_Class[UpSys SL Material],I2005,SL_Class[UpSys Ever Previously Lead],H2005,SL_Class[DownCus SL Material],T2005),SL_Class[Unique ID],0),0)))),"Error: Invalid Column H, I, or T. Check spelling &amp; valid options (see dropdown)")</f>
        <v/>
      </c>
      <c r="AC2005" s="32"/>
      <c r="AD2005" s="31" t="b">
        <f t="shared" si="62"/>
        <v>0</v>
      </c>
      <c r="AE2005" s="31" t="b">
        <f t="shared" si="63"/>
        <v>0</v>
      </c>
    </row>
    <row r="2006" spans="1:31" ht="50.15" customHeight="1" x14ac:dyDescent="0.35">
      <c r="A2006" s="101">
        <v>2001</v>
      </c>
      <c r="B2006" s="53"/>
      <c r="C2006" s="41"/>
      <c r="D2006" s="54"/>
      <c r="E2006" s="53"/>
      <c r="F2006" s="41"/>
      <c r="G2006" s="41"/>
      <c r="H2006" s="53"/>
      <c r="I2006" s="55"/>
      <c r="J2006" s="41"/>
      <c r="K2006" s="41"/>
      <c r="L2006" s="56"/>
      <c r="M2006" s="41"/>
      <c r="N2006" s="41"/>
      <c r="O2006" s="41"/>
      <c r="P2006" s="41"/>
      <c r="Q2006" s="53"/>
      <c r="R2006" s="41"/>
      <c r="S2006" s="41"/>
      <c r="T2006" s="57"/>
      <c r="U2006" s="41"/>
      <c r="V2006" s="41"/>
      <c r="W2006" s="56"/>
      <c r="X2006" s="41"/>
      <c r="Y2006" s="58"/>
      <c r="Z2006" s="41"/>
      <c r="AA2006" s="41"/>
      <c r="AB2006" s="171" t="str" cm="1">
        <f t="array" ref="AB2006">IFERROR(IF(COUNTA('Detailed Inventory'!$B2006:$AA2006)=0,"",IF(AND($B2006="",$C2006=""),"Error: Missing Response in Column B or C",IF(OR($E2006="",$Q2006=""),"Error: Missing Response in Column E or Q",INDEX(SL_Class[Entire SL Classification],MATCH(SUMIFS(SL_Class[Unique ID],SL_Class[UpSys SL Material],I2006,SL_Class[UpSys Ever Previously Lead],H2006,SL_Class[DownCus SL Material],T2006),SL_Class[Unique ID],0),0)))),"Error: Invalid Column H, I, or T. Check spelling &amp; valid options (see dropdown)")</f>
        <v/>
      </c>
      <c r="AC2006" s="32"/>
      <c r="AD2006" s="31" t="b">
        <f t="shared" si="62"/>
        <v>0</v>
      </c>
      <c r="AE2006" s="31" t="b">
        <f t="shared" si="63"/>
        <v>0</v>
      </c>
    </row>
    <row r="2007" spans="1:31" ht="50.15" customHeight="1" x14ac:dyDescent="0.35">
      <c r="A2007" s="100">
        <v>2002</v>
      </c>
      <c r="B2007" s="53"/>
      <c r="C2007" s="41"/>
      <c r="D2007" s="54"/>
      <c r="E2007" s="53"/>
      <c r="F2007" s="41"/>
      <c r="G2007" s="41"/>
      <c r="H2007" s="53"/>
      <c r="I2007" s="55"/>
      <c r="J2007" s="41"/>
      <c r="K2007" s="41"/>
      <c r="L2007" s="56"/>
      <c r="M2007" s="41"/>
      <c r="N2007" s="41"/>
      <c r="O2007" s="41"/>
      <c r="P2007" s="41"/>
      <c r="Q2007" s="53"/>
      <c r="R2007" s="41"/>
      <c r="S2007" s="41"/>
      <c r="T2007" s="57"/>
      <c r="U2007" s="41"/>
      <c r="V2007" s="41"/>
      <c r="W2007" s="56"/>
      <c r="X2007" s="41"/>
      <c r="Y2007" s="58"/>
      <c r="Z2007" s="41"/>
      <c r="AA2007" s="41"/>
      <c r="AB2007" s="171" t="str" cm="1">
        <f t="array" ref="AB2007">IFERROR(IF(COUNTA('Detailed Inventory'!$B2007:$AA2007)=0,"",IF(AND($B2007="",$C2007=""),"Error: Missing Response in Column B or C",IF(OR($E2007="",$Q2007=""),"Error: Missing Response in Column E or Q",INDEX(SL_Class[Entire SL Classification],MATCH(SUMIFS(SL_Class[Unique ID],SL_Class[UpSys SL Material],I2007,SL_Class[UpSys Ever Previously Lead],H2007,SL_Class[DownCus SL Material],T2007),SL_Class[Unique ID],0),0)))),"Error: Invalid Column H, I, or T. Check spelling &amp; valid options (see dropdown)")</f>
        <v/>
      </c>
      <c r="AC2007" s="32"/>
      <c r="AD2007" s="31" t="b">
        <f t="shared" si="62"/>
        <v>0</v>
      </c>
      <c r="AE2007" s="31" t="b">
        <f t="shared" si="63"/>
        <v>0</v>
      </c>
    </row>
    <row r="2008" spans="1:31" ht="50.15" customHeight="1" x14ac:dyDescent="0.35">
      <c r="A2008" s="101">
        <v>2003</v>
      </c>
      <c r="B2008" s="53"/>
      <c r="C2008" s="41"/>
      <c r="D2008" s="54"/>
      <c r="E2008" s="53"/>
      <c r="F2008" s="41"/>
      <c r="G2008" s="41"/>
      <c r="H2008" s="53"/>
      <c r="I2008" s="55"/>
      <c r="J2008" s="41"/>
      <c r="K2008" s="41"/>
      <c r="L2008" s="56"/>
      <c r="M2008" s="41"/>
      <c r="N2008" s="41"/>
      <c r="O2008" s="41"/>
      <c r="P2008" s="41"/>
      <c r="Q2008" s="53"/>
      <c r="R2008" s="41"/>
      <c r="S2008" s="41"/>
      <c r="T2008" s="57"/>
      <c r="U2008" s="41"/>
      <c r="V2008" s="41"/>
      <c r="W2008" s="56"/>
      <c r="X2008" s="41"/>
      <c r="Y2008" s="58"/>
      <c r="Z2008" s="41"/>
      <c r="AA2008" s="41"/>
      <c r="AB2008" s="171" t="str" cm="1">
        <f t="array" ref="AB2008">IFERROR(IF(COUNTA('Detailed Inventory'!$B2008:$AA2008)=0,"",IF(AND($B2008="",$C2008=""),"Error: Missing Response in Column B or C",IF(OR($E2008="",$Q2008=""),"Error: Missing Response in Column E or Q",INDEX(SL_Class[Entire SL Classification],MATCH(SUMIFS(SL_Class[Unique ID],SL_Class[UpSys SL Material],I2008,SL_Class[UpSys Ever Previously Lead],H2008,SL_Class[DownCus SL Material],T2008),SL_Class[Unique ID],0),0)))),"Error: Invalid Column H, I, or T. Check spelling &amp; valid options (see dropdown)")</f>
        <v/>
      </c>
      <c r="AC2008" s="32"/>
      <c r="AD2008" s="31" t="b">
        <f t="shared" si="62"/>
        <v>0</v>
      </c>
      <c r="AE2008" s="31" t="b">
        <f t="shared" si="63"/>
        <v>0</v>
      </c>
    </row>
    <row r="2009" spans="1:31" ht="50.15" customHeight="1" x14ac:dyDescent="0.35">
      <c r="A2009" s="100">
        <v>2004</v>
      </c>
      <c r="B2009" s="53"/>
      <c r="C2009" s="41"/>
      <c r="D2009" s="54"/>
      <c r="E2009" s="53"/>
      <c r="F2009" s="41"/>
      <c r="G2009" s="41"/>
      <c r="H2009" s="53"/>
      <c r="I2009" s="55"/>
      <c r="J2009" s="41"/>
      <c r="K2009" s="41"/>
      <c r="L2009" s="56"/>
      <c r="M2009" s="41"/>
      <c r="N2009" s="41"/>
      <c r="O2009" s="41"/>
      <c r="P2009" s="41"/>
      <c r="Q2009" s="53"/>
      <c r="R2009" s="41"/>
      <c r="S2009" s="41"/>
      <c r="T2009" s="57"/>
      <c r="U2009" s="41"/>
      <c r="V2009" s="41"/>
      <c r="W2009" s="56"/>
      <c r="X2009" s="41"/>
      <c r="Y2009" s="58"/>
      <c r="Z2009" s="41"/>
      <c r="AA2009" s="41"/>
      <c r="AB2009" s="171" t="str" cm="1">
        <f t="array" ref="AB2009">IFERROR(IF(COUNTA('Detailed Inventory'!$B2009:$AA2009)=0,"",IF(AND($B2009="",$C2009=""),"Error: Missing Response in Column B or C",IF(OR($E2009="",$Q2009=""),"Error: Missing Response in Column E or Q",INDEX(SL_Class[Entire SL Classification],MATCH(SUMIFS(SL_Class[Unique ID],SL_Class[UpSys SL Material],I2009,SL_Class[UpSys Ever Previously Lead],H2009,SL_Class[DownCus SL Material],T2009),SL_Class[Unique ID],0),0)))),"Error: Invalid Column H, I, or T. Check spelling &amp; valid options (see dropdown)")</f>
        <v/>
      </c>
      <c r="AC2009" s="32"/>
      <c r="AD2009" s="31" t="b">
        <f t="shared" si="62"/>
        <v>0</v>
      </c>
      <c r="AE2009" s="31" t="b">
        <f t="shared" si="63"/>
        <v>0</v>
      </c>
    </row>
    <row r="2010" spans="1:31" ht="50.15" customHeight="1" x14ac:dyDescent="0.35">
      <c r="A2010" s="101">
        <v>2005</v>
      </c>
      <c r="B2010" s="53"/>
      <c r="C2010" s="41"/>
      <c r="D2010" s="54"/>
      <c r="E2010" s="53"/>
      <c r="F2010" s="41"/>
      <c r="G2010" s="41"/>
      <c r="H2010" s="53"/>
      <c r="I2010" s="55"/>
      <c r="J2010" s="41"/>
      <c r="K2010" s="41"/>
      <c r="L2010" s="56"/>
      <c r="M2010" s="41"/>
      <c r="N2010" s="41"/>
      <c r="O2010" s="41"/>
      <c r="P2010" s="41"/>
      <c r="Q2010" s="53"/>
      <c r="R2010" s="41"/>
      <c r="S2010" s="41"/>
      <c r="T2010" s="57"/>
      <c r="U2010" s="41"/>
      <c r="V2010" s="41"/>
      <c r="W2010" s="56"/>
      <c r="X2010" s="41"/>
      <c r="Y2010" s="58"/>
      <c r="Z2010" s="41"/>
      <c r="AA2010" s="41"/>
      <c r="AB2010" s="171" t="str" cm="1">
        <f t="array" ref="AB2010">IFERROR(IF(COUNTA('Detailed Inventory'!$B2010:$AA2010)=0,"",IF(AND($B2010="",$C2010=""),"Error: Missing Response in Column B or C",IF(OR($E2010="",$Q2010=""),"Error: Missing Response in Column E or Q",INDEX(SL_Class[Entire SL Classification],MATCH(SUMIFS(SL_Class[Unique ID],SL_Class[UpSys SL Material],I2010,SL_Class[UpSys Ever Previously Lead],H2010,SL_Class[DownCus SL Material],T2010),SL_Class[Unique ID],0),0)))),"Error: Invalid Column H, I, or T. Check spelling &amp; valid options (see dropdown)")</f>
        <v/>
      </c>
      <c r="AC2010" s="32"/>
      <c r="AD2010" s="31" t="b">
        <f t="shared" si="62"/>
        <v>0</v>
      </c>
      <c r="AE2010" s="31" t="b">
        <f t="shared" si="63"/>
        <v>0</v>
      </c>
    </row>
    <row r="2011" spans="1:31" ht="50.15" customHeight="1" x14ac:dyDescent="0.35">
      <c r="A2011" s="100">
        <v>2006</v>
      </c>
      <c r="B2011" s="53"/>
      <c r="C2011" s="41"/>
      <c r="D2011" s="54"/>
      <c r="E2011" s="53"/>
      <c r="F2011" s="41"/>
      <c r="G2011" s="41"/>
      <c r="H2011" s="53"/>
      <c r="I2011" s="55"/>
      <c r="J2011" s="41"/>
      <c r="K2011" s="41"/>
      <c r="L2011" s="56"/>
      <c r="M2011" s="41"/>
      <c r="N2011" s="41"/>
      <c r="O2011" s="41"/>
      <c r="P2011" s="41"/>
      <c r="Q2011" s="53"/>
      <c r="R2011" s="41"/>
      <c r="S2011" s="41"/>
      <c r="T2011" s="57"/>
      <c r="U2011" s="41"/>
      <c r="V2011" s="41"/>
      <c r="W2011" s="56"/>
      <c r="X2011" s="41"/>
      <c r="Y2011" s="58"/>
      <c r="Z2011" s="41"/>
      <c r="AA2011" s="41"/>
      <c r="AB2011" s="171" t="str" cm="1">
        <f t="array" ref="AB2011">IFERROR(IF(COUNTA('Detailed Inventory'!$B2011:$AA2011)=0,"",IF(AND($B2011="",$C2011=""),"Error: Missing Response in Column B or C",IF(OR($E2011="",$Q2011=""),"Error: Missing Response in Column E or Q",INDEX(SL_Class[Entire SL Classification],MATCH(SUMIFS(SL_Class[Unique ID],SL_Class[UpSys SL Material],I2011,SL_Class[UpSys Ever Previously Lead],H2011,SL_Class[DownCus SL Material],T2011),SL_Class[Unique ID],0),0)))),"Error: Invalid Column H, I, or T. Check spelling &amp; valid options (see dropdown)")</f>
        <v/>
      </c>
      <c r="AC2011" s="32"/>
      <c r="AD2011" s="31" t="b">
        <f t="shared" si="62"/>
        <v>0</v>
      </c>
      <c r="AE2011" s="31" t="b">
        <f t="shared" si="63"/>
        <v>0</v>
      </c>
    </row>
    <row r="2012" spans="1:31" ht="50.15" customHeight="1" x14ac:dyDescent="0.35">
      <c r="A2012" s="101">
        <v>2007</v>
      </c>
      <c r="B2012" s="53"/>
      <c r="C2012" s="41"/>
      <c r="D2012" s="54"/>
      <c r="E2012" s="53"/>
      <c r="F2012" s="41"/>
      <c r="G2012" s="41"/>
      <c r="H2012" s="53"/>
      <c r="I2012" s="55"/>
      <c r="J2012" s="41"/>
      <c r="K2012" s="41"/>
      <c r="L2012" s="56"/>
      <c r="M2012" s="41"/>
      <c r="N2012" s="41"/>
      <c r="O2012" s="41"/>
      <c r="P2012" s="41"/>
      <c r="Q2012" s="53"/>
      <c r="R2012" s="41"/>
      <c r="S2012" s="41"/>
      <c r="T2012" s="57"/>
      <c r="U2012" s="41"/>
      <c r="V2012" s="41"/>
      <c r="W2012" s="56"/>
      <c r="X2012" s="41"/>
      <c r="Y2012" s="58"/>
      <c r="Z2012" s="41"/>
      <c r="AA2012" s="41"/>
      <c r="AB2012" s="171" t="str" cm="1">
        <f t="array" ref="AB2012">IFERROR(IF(COUNTA('Detailed Inventory'!$B2012:$AA2012)=0,"",IF(AND($B2012="",$C2012=""),"Error: Missing Response in Column B or C",IF(OR($E2012="",$Q2012=""),"Error: Missing Response in Column E or Q",INDEX(SL_Class[Entire SL Classification],MATCH(SUMIFS(SL_Class[Unique ID],SL_Class[UpSys SL Material],I2012,SL_Class[UpSys Ever Previously Lead],H2012,SL_Class[DownCus SL Material],T2012),SL_Class[Unique ID],0),0)))),"Error: Invalid Column H, I, or T. Check spelling &amp; valid options (see dropdown)")</f>
        <v/>
      </c>
      <c r="AC2012" s="32"/>
      <c r="AD2012" s="31" t="b">
        <f t="shared" si="62"/>
        <v>0</v>
      </c>
      <c r="AE2012" s="31" t="b">
        <f t="shared" si="63"/>
        <v>0</v>
      </c>
    </row>
    <row r="2013" spans="1:31" ht="50.15" customHeight="1" x14ac:dyDescent="0.35">
      <c r="A2013" s="100">
        <v>2008</v>
      </c>
      <c r="B2013" s="53"/>
      <c r="C2013" s="41"/>
      <c r="D2013" s="54"/>
      <c r="E2013" s="53"/>
      <c r="F2013" s="41"/>
      <c r="G2013" s="41"/>
      <c r="H2013" s="53"/>
      <c r="I2013" s="55"/>
      <c r="J2013" s="41"/>
      <c r="K2013" s="41"/>
      <c r="L2013" s="56"/>
      <c r="M2013" s="41"/>
      <c r="N2013" s="41"/>
      <c r="O2013" s="41"/>
      <c r="P2013" s="41"/>
      <c r="Q2013" s="53"/>
      <c r="R2013" s="41"/>
      <c r="S2013" s="41"/>
      <c r="T2013" s="57"/>
      <c r="U2013" s="41"/>
      <c r="V2013" s="41"/>
      <c r="W2013" s="56"/>
      <c r="X2013" s="41"/>
      <c r="Y2013" s="58"/>
      <c r="Z2013" s="41"/>
      <c r="AA2013" s="41"/>
      <c r="AB2013" s="171" t="str" cm="1">
        <f t="array" ref="AB2013">IFERROR(IF(COUNTA('Detailed Inventory'!$B2013:$AA2013)=0,"",IF(AND($B2013="",$C2013=""),"Error: Missing Response in Column B or C",IF(OR($E2013="",$Q2013=""),"Error: Missing Response in Column E or Q",INDEX(SL_Class[Entire SL Classification],MATCH(SUMIFS(SL_Class[Unique ID],SL_Class[UpSys SL Material],I2013,SL_Class[UpSys Ever Previously Lead],H2013,SL_Class[DownCus SL Material],T2013),SL_Class[Unique ID],0),0)))),"Error: Invalid Column H, I, or T. Check spelling &amp; valid options (see dropdown)")</f>
        <v/>
      </c>
      <c r="AC2013" s="32"/>
      <c r="AD2013" s="31" t="b">
        <f t="shared" si="62"/>
        <v>0</v>
      </c>
      <c r="AE2013" s="31" t="b">
        <f t="shared" si="63"/>
        <v>0</v>
      </c>
    </row>
    <row r="2014" spans="1:31" ht="50.15" customHeight="1" x14ac:dyDescent="0.35">
      <c r="A2014" s="101">
        <v>2009</v>
      </c>
      <c r="B2014" s="53"/>
      <c r="C2014" s="41"/>
      <c r="D2014" s="54"/>
      <c r="E2014" s="53"/>
      <c r="F2014" s="41"/>
      <c r="G2014" s="41"/>
      <c r="H2014" s="53"/>
      <c r="I2014" s="55"/>
      <c r="J2014" s="41"/>
      <c r="K2014" s="41"/>
      <c r="L2014" s="56"/>
      <c r="M2014" s="41"/>
      <c r="N2014" s="41"/>
      <c r="O2014" s="41"/>
      <c r="P2014" s="41"/>
      <c r="Q2014" s="53"/>
      <c r="R2014" s="41"/>
      <c r="S2014" s="41"/>
      <c r="T2014" s="57"/>
      <c r="U2014" s="41"/>
      <c r="V2014" s="41"/>
      <c r="W2014" s="56"/>
      <c r="X2014" s="41"/>
      <c r="Y2014" s="58"/>
      <c r="Z2014" s="41"/>
      <c r="AA2014" s="41"/>
      <c r="AB2014" s="171" t="str" cm="1">
        <f t="array" ref="AB2014">IFERROR(IF(COUNTA('Detailed Inventory'!$B2014:$AA2014)=0,"",IF(AND($B2014="",$C2014=""),"Error: Missing Response in Column B or C",IF(OR($E2014="",$Q2014=""),"Error: Missing Response in Column E or Q",INDEX(SL_Class[Entire SL Classification],MATCH(SUMIFS(SL_Class[Unique ID],SL_Class[UpSys SL Material],I2014,SL_Class[UpSys Ever Previously Lead],H2014,SL_Class[DownCus SL Material],T2014),SL_Class[Unique ID],0),0)))),"Error: Invalid Column H, I, or T. Check spelling &amp; valid options (see dropdown)")</f>
        <v/>
      </c>
      <c r="AC2014" s="32"/>
      <c r="AD2014" s="31" t="b">
        <f t="shared" si="62"/>
        <v>0</v>
      </c>
      <c r="AE2014" s="31" t="b">
        <f t="shared" si="63"/>
        <v>0</v>
      </c>
    </row>
    <row r="2015" spans="1:31" ht="50.15" customHeight="1" x14ac:dyDescent="0.35">
      <c r="A2015" s="100">
        <v>2010</v>
      </c>
      <c r="B2015" s="53"/>
      <c r="C2015" s="41"/>
      <c r="D2015" s="54"/>
      <c r="E2015" s="53"/>
      <c r="F2015" s="41"/>
      <c r="G2015" s="41"/>
      <c r="H2015" s="53"/>
      <c r="I2015" s="55"/>
      <c r="J2015" s="41"/>
      <c r="K2015" s="41"/>
      <c r="L2015" s="56"/>
      <c r="M2015" s="41"/>
      <c r="N2015" s="41"/>
      <c r="O2015" s="41"/>
      <c r="P2015" s="41"/>
      <c r="Q2015" s="53"/>
      <c r="R2015" s="41"/>
      <c r="S2015" s="41"/>
      <c r="T2015" s="57"/>
      <c r="U2015" s="41"/>
      <c r="V2015" s="41"/>
      <c r="W2015" s="56"/>
      <c r="X2015" s="41"/>
      <c r="Y2015" s="58"/>
      <c r="Z2015" s="41"/>
      <c r="AA2015" s="41"/>
      <c r="AB2015" s="171" t="str" cm="1">
        <f t="array" ref="AB2015">IFERROR(IF(COUNTA('Detailed Inventory'!$B2015:$AA2015)=0,"",IF(AND($B2015="",$C2015=""),"Error: Missing Response in Column B or C",IF(OR($E2015="",$Q2015=""),"Error: Missing Response in Column E or Q",INDEX(SL_Class[Entire SL Classification],MATCH(SUMIFS(SL_Class[Unique ID],SL_Class[UpSys SL Material],I2015,SL_Class[UpSys Ever Previously Lead],H2015,SL_Class[DownCus SL Material],T2015),SL_Class[Unique ID],0),0)))),"Error: Invalid Column H, I, or T. Check spelling &amp; valid options (see dropdown)")</f>
        <v/>
      </c>
      <c r="AC2015" s="32"/>
      <c r="AD2015" s="31" t="b">
        <f t="shared" si="62"/>
        <v>0</v>
      </c>
      <c r="AE2015" s="31" t="b">
        <f t="shared" si="63"/>
        <v>0</v>
      </c>
    </row>
    <row r="2016" spans="1:31" ht="50.15" customHeight="1" x14ac:dyDescent="0.35">
      <c r="A2016" s="101">
        <v>2011</v>
      </c>
      <c r="B2016" s="53"/>
      <c r="C2016" s="41"/>
      <c r="D2016" s="54"/>
      <c r="E2016" s="53"/>
      <c r="F2016" s="41"/>
      <c r="G2016" s="41"/>
      <c r="H2016" s="53"/>
      <c r="I2016" s="55"/>
      <c r="J2016" s="41"/>
      <c r="K2016" s="41"/>
      <c r="L2016" s="56"/>
      <c r="M2016" s="41"/>
      <c r="N2016" s="41"/>
      <c r="O2016" s="41"/>
      <c r="P2016" s="41"/>
      <c r="Q2016" s="53"/>
      <c r="R2016" s="41"/>
      <c r="S2016" s="41"/>
      <c r="T2016" s="57"/>
      <c r="U2016" s="41"/>
      <c r="V2016" s="41"/>
      <c r="W2016" s="56"/>
      <c r="X2016" s="41"/>
      <c r="Y2016" s="58"/>
      <c r="Z2016" s="41"/>
      <c r="AA2016" s="41"/>
      <c r="AB2016" s="171" t="str" cm="1">
        <f t="array" ref="AB2016">IFERROR(IF(COUNTA('Detailed Inventory'!$B2016:$AA2016)=0,"",IF(AND($B2016="",$C2016=""),"Error: Missing Response in Column B or C",IF(OR($E2016="",$Q2016=""),"Error: Missing Response in Column E or Q",INDEX(SL_Class[Entire SL Classification],MATCH(SUMIFS(SL_Class[Unique ID],SL_Class[UpSys SL Material],I2016,SL_Class[UpSys Ever Previously Lead],H2016,SL_Class[DownCus SL Material],T2016),SL_Class[Unique ID],0),0)))),"Error: Invalid Column H, I, or T. Check spelling &amp; valid options (see dropdown)")</f>
        <v/>
      </c>
      <c r="AC2016" s="32"/>
      <c r="AD2016" s="31" t="b">
        <f t="shared" si="62"/>
        <v>0</v>
      </c>
      <c r="AE2016" s="31" t="b">
        <f t="shared" si="63"/>
        <v>0</v>
      </c>
    </row>
    <row r="2017" spans="1:31" ht="50.15" customHeight="1" x14ac:dyDescent="0.35">
      <c r="A2017" s="100">
        <v>2012</v>
      </c>
      <c r="B2017" s="53"/>
      <c r="C2017" s="41"/>
      <c r="D2017" s="54"/>
      <c r="E2017" s="53"/>
      <c r="F2017" s="41"/>
      <c r="G2017" s="41"/>
      <c r="H2017" s="53"/>
      <c r="I2017" s="55"/>
      <c r="J2017" s="41"/>
      <c r="K2017" s="41"/>
      <c r="L2017" s="56"/>
      <c r="M2017" s="41"/>
      <c r="N2017" s="41"/>
      <c r="O2017" s="41"/>
      <c r="P2017" s="41"/>
      <c r="Q2017" s="53"/>
      <c r="R2017" s="41"/>
      <c r="S2017" s="41"/>
      <c r="T2017" s="57"/>
      <c r="U2017" s="41"/>
      <c r="V2017" s="41"/>
      <c r="W2017" s="56"/>
      <c r="X2017" s="41"/>
      <c r="Y2017" s="58"/>
      <c r="Z2017" s="41"/>
      <c r="AA2017" s="41"/>
      <c r="AB2017" s="171" t="str" cm="1">
        <f t="array" ref="AB2017">IFERROR(IF(COUNTA('Detailed Inventory'!$B2017:$AA2017)=0,"",IF(AND($B2017="",$C2017=""),"Error: Missing Response in Column B or C",IF(OR($E2017="",$Q2017=""),"Error: Missing Response in Column E or Q",INDEX(SL_Class[Entire SL Classification],MATCH(SUMIFS(SL_Class[Unique ID],SL_Class[UpSys SL Material],I2017,SL_Class[UpSys Ever Previously Lead],H2017,SL_Class[DownCus SL Material],T2017),SL_Class[Unique ID],0),0)))),"Error: Invalid Column H, I, or T. Check spelling &amp; valid options (see dropdown)")</f>
        <v/>
      </c>
      <c r="AC2017" s="32"/>
      <c r="AD2017" s="31" t="b">
        <f t="shared" si="62"/>
        <v>0</v>
      </c>
      <c r="AE2017" s="31" t="b">
        <f t="shared" si="63"/>
        <v>0</v>
      </c>
    </row>
    <row r="2018" spans="1:31" ht="50.15" customHeight="1" x14ac:dyDescent="0.35">
      <c r="A2018" s="101">
        <v>2013</v>
      </c>
      <c r="B2018" s="53"/>
      <c r="C2018" s="41"/>
      <c r="D2018" s="54"/>
      <c r="E2018" s="53"/>
      <c r="F2018" s="41"/>
      <c r="G2018" s="41"/>
      <c r="H2018" s="53"/>
      <c r="I2018" s="55"/>
      <c r="J2018" s="41"/>
      <c r="K2018" s="41"/>
      <c r="L2018" s="56"/>
      <c r="M2018" s="41"/>
      <c r="N2018" s="41"/>
      <c r="O2018" s="41"/>
      <c r="P2018" s="41"/>
      <c r="Q2018" s="53"/>
      <c r="R2018" s="41"/>
      <c r="S2018" s="41"/>
      <c r="T2018" s="57"/>
      <c r="U2018" s="41"/>
      <c r="V2018" s="41"/>
      <c r="W2018" s="56"/>
      <c r="X2018" s="41"/>
      <c r="Y2018" s="58"/>
      <c r="Z2018" s="41"/>
      <c r="AA2018" s="41"/>
      <c r="AB2018" s="171" t="str" cm="1">
        <f t="array" ref="AB2018">IFERROR(IF(COUNTA('Detailed Inventory'!$B2018:$AA2018)=0,"",IF(AND($B2018="",$C2018=""),"Error: Missing Response in Column B or C",IF(OR($E2018="",$Q2018=""),"Error: Missing Response in Column E or Q",INDEX(SL_Class[Entire SL Classification],MATCH(SUMIFS(SL_Class[Unique ID],SL_Class[UpSys SL Material],I2018,SL_Class[UpSys Ever Previously Lead],H2018,SL_Class[DownCus SL Material],T2018),SL_Class[Unique ID],0),0)))),"Error: Invalid Column H, I, or T. Check spelling &amp; valid options (see dropdown)")</f>
        <v/>
      </c>
      <c r="AC2018" s="32"/>
      <c r="AD2018" s="31" t="b">
        <f t="shared" si="62"/>
        <v>0</v>
      </c>
      <c r="AE2018" s="31" t="b">
        <f t="shared" si="63"/>
        <v>0</v>
      </c>
    </row>
    <row r="2019" spans="1:31" ht="50.15" customHeight="1" x14ac:dyDescent="0.35">
      <c r="A2019" s="100">
        <v>2014</v>
      </c>
      <c r="B2019" s="53"/>
      <c r="C2019" s="41"/>
      <c r="D2019" s="54"/>
      <c r="E2019" s="53"/>
      <c r="F2019" s="41"/>
      <c r="G2019" s="41"/>
      <c r="H2019" s="53"/>
      <c r="I2019" s="55"/>
      <c r="J2019" s="41"/>
      <c r="K2019" s="41"/>
      <c r="L2019" s="56"/>
      <c r="M2019" s="41"/>
      <c r="N2019" s="41"/>
      <c r="O2019" s="41"/>
      <c r="P2019" s="41"/>
      <c r="Q2019" s="53"/>
      <c r="R2019" s="41"/>
      <c r="S2019" s="41"/>
      <c r="T2019" s="57"/>
      <c r="U2019" s="41"/>
      <c r="V2019" s="41"/>
      <c r="W2019" s="56"/>
      <c r="X2019" s="41"/>
      <c r="Y2019" s="58"/>
      <c r="Z2019" s="41"/>
      <c r="AA2019" s="41"/>
      <c r="AB2019" s="171" t="str" cm="1">
        <f t="array" ref="AB2019">IFERROR(IF(COUNTA('Detailed Inventory'!$B2019:$AA2019)=0,"",IF(AND($B2019="",$C2019=""),"Error: Missing Response in Column B or C",IF(OR($E2019="",$Q2019=""),"Error: Missing Response in Column E or Q",INDEX(SL_Class[Entire SL Classification],MATCH(SUMIFS(SL_Class[Unique ID],SL_Class[UpSys SL Material],I2019,SL_Class[UpSys Ever Previously Lead],H2019,SL_Class[DownCus SL Material],T2019),SL_Class[Unique ID],0),0)))),"Error: Invalid Column H, I, or T. Check spelling &amp; valid options (see dropdown)")</f>
        <v/>
      </c>
      <c r="AC2019" s="32"/>
      <c r="AD2019" s="31" t="b">
        <f t="shared" si="62"/>
        <v>0</v>
      </c>
      <c r="AE2019" s="31" t="b">
        <f t="shared" si="63"/>
        <v>0</v>
      </c>
    </row>
    <row r="2020" spans="1:31" ht="50.15" customHeight="1" x14ac:dyDescent="0.35">
      <c r="A2020" s="101">
        <v>2015</v>
      </c>
      <c r="B2020" s="53"/>
      <c r="C2020" s="41"/>
      <c r="D2020" s="54"/>
      <c r="E2020" s="53"/>
      <c r="F2020" s="41"/>
      <c r="G2020" s="41"/>
      <c r="H2020" s="53"/>
      <c r="I2020" s="55"/>
      <c r="J2020" s="41"/>
      <c r="K2020" s="41"/>
      <c r="L2020" s="56"/>
      <c r="M2020" s="41"/>
      <c r="N2020" s="41"/>
      <c r="O2020" s="41"/>
      <c r="P2020" s="41"/>
      <c r="Q2020" s="53"/>
      <c r="R2020" s="41"/>
      <c r="S2020" s="41"/>
      <c r="T2020" s="57"/>
      <c r="U2020" s="41"/>
      <c r="V2020" s="41"/>
      <c r="W2020" s="56"/>
      <c r="X2020" s="41"/>
      <c r="Y2020" s="58"/>
      <c r="Z2020" s="41"/>
      <c r="AA2020" s="41"/>
      <c r="AB2020" s="171" t="str" cm="1">
        <f t="array" ref="AB2020">IFERROR(IF(COUNTA('Detailed Inventory'!$B2020:$AA2020)=0,"",IF(AND($B2020="",$C2020=""),"Error: Missing Response in Column B or C",IF(OR($E2020="",$Q2020=""),"Error: Missing Response in Column E or Q",INDEX(SL_Class[Entire SL Classification],MATCH(SUMIFS(SL_Class[Unique ID],SL_Class[UpSys SL Material],I2020,SL_Class[UpSys Ever Previously Lead],H2020,SL_Class[DownCus SL Material],T2020),SL_Class[Unique ID],0),0)))),"Error: Invalid Column H, I, or T. Check spelling &amp; valid options (see dropdown)")</f>
        <v/>
      </c>
      <c r="AC2020" s="32"/>
      <c r="AD2020" s="31" t="b">
        <f t="shared" si="62"/>
        <v>0</v>
      </c>
      <c r="AE2020" s="31" t="b">
        <f t="shared" si="63"/>
        <v>0</v>
      </c>
    </row>
    <row r="2021" spans="1:31" ht="50.15" customHeight="1" x14ac:dyDescent="0.35">
      <c r="A2021" s="100">
        <v>2016</v>
      </c>
      <c r="B2021" s="53"/>
      <c r="C2021" s="41"/>
      <c r="D2021" s="54"/>
      <c r="E2021" s="53"/>
      <c r="F2021" s="41"/>
      <c r="G2021" s="41"/>
      <c r="H2021" s="53"/>
      <c r="I2021" s="55"/>
      <c r="J2021" s="41"/>
      <c r="K2021" s="41"/>
      <c r="L2021" s="56"/>
      <c r="M2021" s="41"/>
      <c r="N2021" s="41"/>
      <c r="O2021" s="41"/>
      <c r="P2021" s="41"/>
      <c r="Q2021" s="53"/>
      <c r="R2021" s="41"/>
      <c r="S2021" s="41"/>
      <c r="T2021" s="57"/>
      <c r="U2021" s="41"/>
      <c r="V2021" s="41"/>
      <c r="W2021" s="56"/>
      <c r="X2021" s="41"/>
      <c r="Y2021" s="58"/>
      <c r="Z2021" s="41"/>
      <c r="AA2021" s="41"/>
      <c r="AB2021" s="171" t="str" cm="1">
        <f t="array" ref="AB2021">IFERROR(IF(COUNTA('Detailed Inventory'!$B2021:$AA2021)=0,"",IF(AND($B2021="",$C2021=""),"Error: Missing Response in Column B or C",IF(OR($E2021="",$Q2021=""),"Error: Missing Response in Column E or Q",INDEX(SL_Class[Entire SL Classification],MATCH(SUMIFS(SL_Class[Unique ID],SL_Class[UpSys SL Material],I2021,SL_Class[UpSys Ever Previously Lead],H2021,SL_Class[DownCus SL Material],T2021),SL_Class[Unique ID],0),0)))),"Error: Invalid Column H, I, or T. Check spelling &amp; valid options (see dropdown)")</f>
        <v/>
      </c>
      <c r="AC2021" s="32"/>
      <c r="AD2021" s="31" t="b">
        <f t="shared" si="62"/>
        <v>0</v>
      </c>
      <c r="AE2021" s="31" t="b">
        <f t="shared" si="63"/>
        <v>0</v>
      </c>
    </row>
    <row r="2022" spans="1:31" ht="50.15" customHeight="1" x14ac:dyDescent="0.35">
      <c r="A2022" s="101">
        <v>2017</v>
      </c>
      <c r="B2022" s="53"/>
      <c r="C2022" s="41"/>
      <c r="D2022" s="54"/>
      <c r="E2022" s="53"/>
      <c r="F2022" s="41"/>
      <c r="G2022" s="41"/>
      <c r="H2022" s="53"/>
      <c r="I2022" s="55"/>
      <c r="J2022" s="41"/>
      <c r="K2022" s="41"/>
      <c r="L2022" s="56"/>
      <c r="M2022" s="41"/>
      <c r="N2022" s="41"/>
      <c r="O2022" s="41"/>
      <c r="P2022" s="41"/>
      <c r="Q2022" s="53"/>
      <c r="R2022" s="41"/>
      <c r="S2022" s="41"/>
      <c r="T2022" s="57"/>
      <c r="U2022" s="41"/>
      <c r="V2022" s="41"/>
      <c r="W2022" s="56"/>
      <c r="X2022" s="41"/>
      <c r="Y2022" s="58"/>
      <c r="Z2022" s="41"/>
      <c r="AA2022" s="41"/>
      <c r="AB2022" s="171" t="str" cm="1">
        <f t="array" ref="AB2022">IFERROR(IF(COUNTA('Detailed Inventory'!$B2022:$AA2022)=0,"",IF(AND($B2022="",$C2022=""),"Error: Missing Response in Column B or C",IF(OR($E2022="",$Q2022=""),"Error: Missing Response in Column E or Q",INDEX(SL_Class[Entire SL Classification],MATCH(SUMIFS(SL_Class[Unique ID],SL_Class[UpSys SL Material],I2022,SL_Class[UpSys Ever Previously Lead],H2022,SL_Class[DownCus SL Material],T2022),SL_Class[Unique ID],0),0)))),"Error: Invalid Column H, I, or T. Check spelling &amp; valid options (see dropdown)")</f>
        <v/>
      </c>
      <c r="AC2022" s="32"/>
      <c r="AD2022" s="31" t="b">
        <f t="shared" si="62"/>
        <v>0</v>
      </c>
      <c r="AE2022" s="31" t="b">
        <f t="shared" si="63"/>
        <v>0</v>
      </c>
    </row>
    <row r="2023" spans="1:31" ht="50.15" customHeight="1" x14ac:dyDescent="0.35">
      <c r="A2023" s="100">
        <v>2018</v>
      </c>
      <c r="B2023" s="53"/>
      <c r="C2023" s="41"/>
      <c r="D2023" s="54"/>
      <c r="E2023" s="53"/>
      <c r="F2023" s="41"/>
      <c r="G2023" s="41"/>
      <c r="H2023" s="53"/>
      <c r="I2023" s="55"/>
      <c r="J2023" s="41"/>
      <c r="K2023" s="41"/>
      <c r="L2023" s="56"/>
      <c r="M2023" s="41"/>
      <c r="N2023" s="41"/>
      <c r="O2023" s="41"/>
      <c r="P2023" s="41"/>
      <c r="Q2023" s="53"/>
      <c r="R2023" s="41"/>
      <c r="S2023" s="41"/>
      <c r="T2023" s="57"/>
      <c r="U2023" s="41"/>
      <c r="V2023" s="41"/>
      <c r="W2023" s="56"/>
      <c r="X2023" s="41"/>
      <c r="Y2023" s="58"/>
      <c r="Z2023" s="41"/>
      <c r="AA2023" s="41"/>
      <c r="AB2023" s="171" t="str" cm="1">
        <f t="array" ref="AB2023">IFERROR(IF(COUNTA('Detailed Inventory'!$B2023:$AA2023)=0,"",IF(AND($B2023="",$C2023=""),"Error: Missing Response in Column B or C",IF(OR($E2023="",$Q2023=""),"Error: Missing Response in Column E or Q",INDEX(SL_Class[Entire SL Classification],MATCH(SUMIFS(SL_Class[Unique ID],SL_Class[UpSys SL Material],I2023,SL_Class[UpSys Ever Previously Lead],H2023,SL_Class[DownCus SL Material],T2023),SL_Class[Unique ID],0),0)))),"Error: Invalid Column H, I, or T. Check spelling &amp; valid options (see dropdown)")</f>
        <v/>
      </c>
      <c r="AC2023" s="32"/>
      <c r="AD2023" s="31" t="b">
        <f t="shared" si="62"/>
        <v>0</v>
      </c>
      <c r="AE2023" s="31" t="b">
        <f t="shared" si="63"/>
        <v>0</v>
      </c>
    </row>
    <row r="2024" spans="1:31" ht="50.15" customHeight="1" x14ac:dyDescent="0.35">
      <c r="A2024" s="101">
        <v>2019</v>
      </c>
      <c r="B2024" s="53"/>
      <c r="C2024" s="41"/>
      <c r="D2024" s="54"/>
      <c r="E2024" s="53"/>
      <c r="F2024" s="41"/>
      <c r="G2024" s="41"/>
      <c r="H2024" s="53"/>
      <c r="I2024" s="55"/>
      <c r="J2024" s="41"/>
      <c r="K2024" s="41"/>
      <c r="L2024" s="56"/>
      <c r="M2024" s="41"/>
      <c r="N2024" s="41"/>
      <c r="O2024" s="41"/>
      <c r="P2024" s="41"/>
      <c r="Q2024" s="53"/>
      <c r="R2024" s="41"/>
      <c r="S2024" s="41"/>
      <c r="T2024" s="57"/>
      <c r="U2024" s="41"/>
      <c r="V2024" s="41"/>
      <c r="W2024" s="56"/>
      <c r="X2024" s="41"/>
      <c r="Y2024" s="58"/>
      <c r="Z2024" s="41"/>
      <c r="AA2024" s="41"/>
      <c r="AB2024" s="171" t="str" cm="1">
        <f t="array" ref="AB2024">IFERROR(IF(COUNTA('Detailed Inventory'!$B2024:$AA2024)=0,"",IF(AND($B2024="",$C2024=""),"Error: Missing Response in Column B or C",IF(OR($E2024="",$Q2024=""),"Error: Missing Response in Column E or Q",INDEX(SL_Class[Entire SL Classification],MATCH(SUMIFS(SL_Class[Unique ID],SL_Class[UpSys SL Material],I2024,SL_Class[UpSys Ever Previously Lead],H2024,SL_Class[DownCus SL Material],T2024),SL_Class[Unique ID],0),0)))),"Error: Invalid Column H, I, or T. Check spelling &amp; valid options (see dropdown)")</f>
        <v/>
      </c>
      <c r="AC2024" s="32"/>
      <c r="AD2024" s="31" t="b">
        <f t="shared" si="62"/>
        <v>0</v>
      </c>
      <c r="AE2024" s="31" t="b">
        <f t="shared" si="63"/>
        <v>0</v>
      </c>
    </row>
    <row r="2025" spans="1:31" ht="50.15" customHeight="1" x14ac:dyDescent="0.35">
      <c r="A2025" s="100">
        <v>2020</v>
      </c>
      <c r="B2025" s="53"/>
      <c r="C2025" s="41"/>
      <c r="D2025" s="54"/>
      <c r="E2025" s="53"/>
      <c r="F2025" s="41"/>
      <c r="G2025" s="41"/>
      <c r="H2025" s="53"/>
      <c r="I2025" s="55"/>
      <c r="J2025" s="41"/>
      <c r="K2025" s="41"/>
      <c r="L2025" s="56"/>
      <c r="M2025" s="41"/>
      <c r="N2025" s="41"/>
      <c r="O2025" s="41"/>
      <c r="P2025" s="41"/>
      <c r="Q2025" s="53"/>
      <c r="R2025" s="41"/>
      <c r="S2025" s="41"/>
      <c r="T2025" s="57"/>
      <c r="U2025" s="41"/>
      <c r="V2025" s="41"/>
      <c r="W2025" s="56"/>
      <c r="X2025" s="41"/>
      <c r="Y2025" s="58"/>
      <c r="Z2025" s="41"/>
      <c r="AA2025" s="41"/>
      <c r="AB2025" s="171" t="str" cm="1">
        <f t="array" ref="AB2025">IFERROR(IF(COUNTA('Detailed Inventory'!$B2025:$AA2025)=0,"",IF(AND($B2025="",$C2025=""),"Error: Missing Response in Column B or C",IF(OR($E2025="",$Q2025=""),"Error: Missing Response in Column E or Q",INDEX(SL_Class[Entire SL Classification],MATCH(SUMIFS(SL_Class[Unique ID],SL_Class[UpSys SL Material],I2025,SL_Class[UpSys Ever Previously Lead],H2025,SL_Class[DownCus SL Material],T2025),SL_Class[Unique ID],0),0)))),"Error: Invalid Column H, I, or T. Check spelling &amp; valid options (see dropdown)")</f>
        <v/>
      </c>
      <c r="AC2025" s="32"/>
      <c r="AD2025" s="31" t="b">
        <f t="shared" si="62"/>
        <v>0</v>
      </c>
      <c r="AE2025" s="31" t="b">
        <f t="shared" si="63"/>
        <v>0</v>
      </c>
    </row>
    <row r="2026" spans="1:31" ht="50.15" customHeight="1" x14ac:dyDescent="0.35">
      <c r="A2026" s="101">
        <v>2021</v>
      </c>
      <c r="B2026" s="53"/>
      <c r="C2026" s="41"/>
      <c r="D2026" s="54"/>
      <c r="E2026" s="53"/>
      <c r="F2026" s="41"/>
      <c r="G2026" s="41"/>
      <c r="H2026" s="53"/>
      <c r="I2026" s="55"/>
      <c r="J2026" s="41"/>
      <c r="K2026" s="41"/>
      <c r="L2026" s="56"/>
      <c r="M2026" s="41"/>
      <c r="N2026" s="41"/>
      <c r="O2026" s="41"/>
      <c r="P2026" s="41"/>
      <c r="Q2026" s="53"/>
      <c r="R2026" s="41"/>
      <c r="S2026" s="41"/>
      <c r="T2026" s="57"/>
      <c r="U2026" s="41"/>
      <c r="V2026" s="41"/>
      <c r="W2026" s="56"/>
      <c r="X2026" s="41"/>
      <c r="Y2026" s="58"/>
      <c r="Z2026" s="41"/>
      <c r="AA2026" s="41"/>
      <c r="AB2026" s="171" t="str" cm="1">
        <f t="array" ref="AB2026">IFERROR(IF(COUNTA('Detailed Inventory'!$B2026:$AA2026)=0,"",IF(AND($B2026="",$C2026=""),"Error: Missing Response in Column B or C",IF(OR($E2026="",$Q2026=""),"Error: Missing Response in Column E or Q",INDEX(SL_Class[Entire SL Classification],MATCH(SUMIFS(SL_Class[Unique ID],SL_Class[UpSys SL Material],I2026,SL_Class[UpSys Ever Previously Lead],H2026,SL_Class[DownCus SL Material],T2026),SL_Class[Unique ID],0),0)))),"Error: Invalid Column H, I, or T. Check spelling &amp; valid options (see dropdown)")</f>
        <v/>
      </c>
      <c r="AC2026" s="32"/>
      <c r="AD2026" s="31" t="b">
        <f t="shared" si="62"/>
        <v>0</v>
      </c>
      <c r="AE2026" s="31" t="b">
        <f t="shared" si="63"/>
        <v>0</v>
      </c>
    </row>
    <row r="2027" spans="1:31" ht="50.15" customHeight="1" x14ac:dyDescent="0.35">
      <c r="A2027" s="100">
        <v>2022</v>
      </c>
      <c r="B2027" s="53"/>
      <c r="C2027" s="41"/>
      <c r="D2027" s="54"/>
      <c r="E2027" s="53"/>
      <c r="F2027" s="41"/>
      <c r="G2027" s="41"/>
      <c r="H2027" s="53"/>
      <c r="I2027" s="55"/>
      <c r="J2027" s="41"/>
      <c r="K2027" s="41"/>
      <c r="L2027" s="56"/>
      <c r="M2027" s="41"/>
      <c r="N2027" s="41"/>
      <c r="O2027" s="41"/>
      <c r="P2027" s="41"/>
      <c r="Q2027" s="53"/>
      <c r="R2027" s="41"/>
      <c r="S2027" s="41"/>
      <c r="T2027" s="57"/>
      <c r="U2027" s="41"/>
      <c r="V2027" s="41"/>
      <c r="W2027" s="56"/>
      <c r="X2027" s="41"/>
      <c r="Y2027" s="58"/>
      <c r="Z2027" s="41"/>
      <c r="AA2027" s="41"/>
      <c r="AB2027" s="171" t="str" cm="1">
        <f t="array" ref="AB2027">IFERROR(IF(COUNTA('Detailed Inventory'!$B2027:$AA2027)=0,"",IF(AND($B2027="",$C2027=""),"Error: Missing Response in Column B or C",IF(OR($E2027="",$Q2027=""),"Error: Missing Response in Column E or Q",INDEX(SL_Class[Entire SL Classification],MATCH(SUMIFS(SL_Class[Unique ID],SL_Class[UpSys SL Material],I2027,SL_Class[UpSys Ever Previously Lead],H2027,SL_Class[DownCus SL Material],T2027),SL_Class[Unique ID],0),0)))),"Error: Invalid Column H, I, or T. Check spelling &amp; valid options (see dropdown)")</f>
        <v/>
      </c>
      <c r="AC2027" s="32"/>
      <c r="AD2027" s="31" t="b">
        <f t="shared" si="62"/>
        <v>0</v>
      </c>
      <c r="AE2027" s="31" t="b">
        <f t="shared" si="63"/>
        <v>0</v>
      </c>
    </row>
    <row r="2028" spans="1:31" ht="50.15" customHeight="1" x14ac:dyDescent="0.35">
      <c r="A2028" s="101">
        <v>2023</v>
      </c>
      <c r="B2028" s="53"/>
      <c r="C2028" s="41"/>
      <c r="D2028" s="54"/>
      <c r="E2028" s="53"/>
      <c r="F2028" s="41"/>
      <c r="G2028" s="41"/>
      <c r="H2028" s="53"/>
      <c r="I2028" s="55"/>
      <c r="J2028" s="41"/>
      <c r="K2028" s="41"/>
      <c r="L2028" s="56"/>
      <c r="M2028" s="41"/>
      <c r="N2028" s="41"/>
      <c r="O2028" s="41"/>
      <c r="P2028" s="41"/>
      <c r="Q2028" s="53"/>
      <c r="R2028" s="41"/>
      <c r="S2028" s="41"/>
      <c r="T2028" s="57"/>
      <c r="U2028" s="41"/>
      <c r="V2028" s="41"/>
      <c r="W2028" s="56"/>
      <c r="X2028" s="41"/>
      <c r="Y2028" s="58"/>
      <c r="Z2028" s="41"/>
      <c r="AA2028" s="41"/>
      <c r="AB2028" s="171" t="str" cm="1">
        <f t="array" ref="AB2028">IFERROR(IF(COUNTA('Detailed Inventory'!$B2028:$AA2028)=0,"",IF(AND($B2028="",$C2028=""),"Error: Missing Response in Column B or C",IF(OR($E2028="",$Q2028=""),"Error: Missing Response in Column E or Q",INDEX(SL_Class[Entire SL Classification],MATCH(SUMIFS(SL_Class[Unique ID],SL_Class[UpSys SL Material],I2028,SL_Class[UpSys Ever Previously Lead],H2028,SL_Class[DownCus SL Material],T2028),SL_Class[Unique ID],0),0)))),"Error: Invalid Column H, I, or T. Check spelling &amp; valid options (see dropdown)")</f>
        <v/>
      </c>
      <c r="AC2028" s="32"/>
      <c r="AD2028" s="31" t="b">
        <f t="shared" si="62"/>
        <v>0</v>
      </c>
      <c r="AE2028" s="31" t="b">
        <f t="shared" si="63"/>
        <v>0</v>
      </c>
    </row>
    <row r="2029" spans="1:31" ht="50.15" customHeight="1" x14ac:dyDescent="0.35">
      <c r="A2029" s="100">
        <v>2024</v>
      </c>
      <c r="B2029" s="53"/>
      <c r="C2029" s="41"/>
      <c r="D2029" s="54"/>
      <c r="E2029" s="53"/>
      <c r="F2029" s="41"/>
      <c r="G2029" s="41"/>
      <c r="H2029" s="53"/>
      <c r="I2029" s="55"/>
      <c r="J2029" s="41"/>
      <c r="K2029" s="41"/>
      <c r="L2029" s="56"/>
      <c r="M2029" s="41"/>
      <c r="N2029" s="41"/>
      <c r="O2029" s="41"/>
      <c r="P2029" s="41"/>
      <c r="Q2029" s="53"/>
      <c r="R2029" s="41"/>
      <c r="S2029" s="41"/>
      <c r="T2029" s="57"/>
      <c r="U2029" s="41"/>
      <c r="V2029" s="41"/>
      <c r="W2029" s="56"/>
      <c r="X2029" s="41"/>
      <c r="Y2029" s="58"/>
      <c r="Z2029" s="41"/>
      <c r="AA2029" s="41"/>
      <c r="AB2029" s="171" t="str" cm="1">
        <f t="array" ref="AB2029">IFERROR(IF(COUNTA('Detailed Inventory'!$B2029:$AA2029)=0,"",IF(AND($B2029="",$C2029=""),"Error: Missing Response in Column B or C",IF(OR($E2029="",$Q2029=""),"Error: Missing Response in Column E or Q",INDEX(SL_Class[Entire SL Classification],MATCH(SUMIFS(SL_Class[Unique ID],SL_Class[UpSys SL Material],I2029,SL_Class[UpSys Ever Previously Lead],H2029,SL_Class[DownCus SL Material],T2029),SL_Class[Unique ID],0),0)))),"Error: Invalid Column H, I, or T. Check spelling &amp; valid options (see dropdown)")</f>
        <v/>
      </c>
      <c r="AC2029" s="32"/>
      <c r="AD2029" s="31" t="b">
        <f t="shared" si="62"/>
        <v>0</v>
      </c>
      <c r="AE2029" s="31" t="b">
        <f t="shared" si="63"/>
        <v>0</v>
      </c>
    </row>
    <row r="2030" spans="1:31" ht="50.15" customHeight="1" x14ac:dyDescent="0.35">
      <c r="A2030" s="101">
        <v>2025</v>
      </c>
      <c r="B2030" s="53"/>
      <c r="C2030" s="41"/>
      <c r="D2030" s="54"/>
      <c r="E2030" s="53"/>
      <c r="F2030" s="41"/>
      <c r="G2030" s="41"/>
      <c r="H2030" s="53"/>
      <c r="I2030" s="55"/>
      <c r="J2030" s="41"/>
      <c r="K2030" s="41"/>
      <c r="L2030" s="56"/>
      <c r="M2030" s="41"/>
      <c r="N2030" s="41"/>
      <c r="O2030" s="41"/>
      <c r="P2030" s="41"/>
      <c r="Q2030" s="53"/>
      <c r="R2030" s="41"/>
      <c r="S2030" s="41"/>
      <c r="T2030" s="57"/>
      <c r="U2030" s="41"/>
      <c r="V2030" s="41"/>
      <c r="W2030" s="56"/>
      <c r="X2030" s="41"/>
      <c r="Y2030" s="58"/>
      <c r="Z2030" s="41"/>
      <c r="AA2030" s="41"/>
      <c r="AB2030" s="171" t="str" cm="1">
        <f t="array" ref="AB2030">IFERROR(IF(COUNTA('Detailed Inventory'!$B2030:$AA2030)=0,"",IF(AND($B2030="",$C2030=""),"Error: Missing Response in Column B or C",IF(OR($E2030="",$Q2030=""),"Error: Missing Response in Column E or Q",INDEX(SL_Class[Entire SL Classification],MATCH(SUMIFS(SL_Class[Unique ID],SL_Class[UpSys SL Material],I2030,SL_Class[UpSys Ever Previously Lead],H2030,SL_Class[DownCus SL Material],T2030),SL_Class[Unique ID],0),0)))),"Error: Invalid Column H, I, or T. Check spelling &amp; valid options (see dropdown)")</f>
        <v/>
      </c>
      <c r="AC2030" s="32"/>
      <c r="AD2030" s="31" t="b">
        <f t="shared" si="62"/>
        <v>0</v>
      </c>
      <c r="AE2030" s="31" t="b">
        <f t="shared" si="63"/>
        <v>0</v>
      </c>
    </row>
    <row r="2031" spans="1:31" ht="50.15" customHeight="1" x14ac:dyDescent="0.35">
      <c r="A2031" s="100">
        <v>2026</v>
      </c>
      <c r="B2031" s="53"/>
      <c r="C2031" s="41"/>
      <c r="D2031" s="54"/>
      <c r="E2031" s="53"/>
      <c r="F2031" s="41"/>
      <c r="G2031" s="41"/>
      <c r="H2031" s="53"/>
      <c r="I2031" s="55"/>
      <c r="J2031" s="41"/>
      <c r="K2031" s="41"/>
      <c r="L2031" s="56"/>
      <c r="M2031" s="41"/>
      <c r="N2031" s="41"/>
      <c r="O2031" s="41"/>
      <c r="P2031" s="41"/>
      <c r="Q2031" s="53"/>
      <c r="R2031" s="41"/>
      <c r="S2031" s="41"/>
      <c r="T2031" s="57"/>
      <c r="U2031" s="41"/>
      <c r="V2031" s="41"/>
      <c r="W2031" s="56"/>
      <c r="X2031" s="41"/>
      <c r="Y2031" s="58"/>
      <c r="Z2031" s="41"/>
      <c r="AA2031" s="41"/>
      <c r="AB2031" s="171" t="str" cm="1">
        <f t="array" ref="AB2031">IFERROR(IF(COUNTA('Detailed Inventory'!$B2031:$AA2031)=0,"",IF(AND($B2031="",$C2031=""),"Error: Missing Response in Column B or C",IF(OR($E2031="",$Q2031=""),"Error: Missing Response in Column E or Q",INDEX(SL_Class[Entire SL Classification],MATCH(SUMIFS(SL_Class[Unique ID],SL_Class[UpSys SL Material],I2031,SL_Class[UpSys Ever Previously Lead],H2031,SL_Class[DownCus SL Material],T2031),SL_Class[Unique ID],0),0)))),"Error: Invalid Column H, I, or T. Check spelling &amp; valid options (see dropdown)")</f>
        <v/>
      </c>
      <c r="AC2031" s="32"/>
      <c r="AD2031" s="31" t="b">
        <f t="shared" si="62"/>
        <v>0</v>
      </c>
      <c r="AE2031" s="31" t="b">
        <f t="shared" si="63"/>
        <v>0</v>
      </c>
    </row>
    <row r="2032" spans="1:31" ht="50.15" customHeight="1" x14ac:dyDescent="0.35">
      <c r="A2032" s="101">
        <v>2027</v>
      </c>
      <c r="B2032" s="53"/>
      <c r="C2032" s="41"/>
      <c r="D2032" s="54"/>
      <c r="E2032" s="53"/>
      <c r="F2032" s="41"/>
      <c r="G2032" s="41"/>
      <c r="H2032" s="53"/>
      <c r="I2032" s="55"/>
      <c r="J2032" s="41"/>
      <c r="K2032" s="41"/>
      <c r="L2032" s="56"/>
      <c r="M2032" s="41"/>
      <c r="N2032" s="41"/>
      <c r="O2032" s="41"/>
      <c r="P2032" s="41"/>
      <c r="Q2032" s="53"/>
      <c r="R2032" s="41"/>
      <c r="S2032" s="41"/>
      <c r="T2032" s="57"/>
      <c r="U2032" s="41"/>
      <c r="V2032" s="41"/>
      <c r="W2032" s="56"/>
      <c r="X2032" s="41"/>
      <c r="Y2032" s="58"/>
      <c r="Z2032" s="41"/>
      <c r="AA2032" s="41"/>
      <c r="AB2032" s="171" t="str" cm="1">
        <f t="array" ref="AB2032">IFERROR(IF(COUNTA('Detailed Inventory'!$B2032:$AA2032)=0,"",IF(AND($B2032="",$C2032=""),"Error: Missing Response in Column B or C",IF(OR($E2032="",$Q2032=""),"Error: Missing Response in Column E or Q",INDEX(SL_Class[Entire SL Classification],MATCH(SUMIFS(SL_Class[Unique ID],SL_Class[UpSys SL Material],I2032,SL_Class[UpSys Ever Previously Lead],H2032,SL_Class[DownCus SL Material],T2032),SL_Class[Unique ID],0),0)))),"Error: Invalid Column H, I, or T. Check spelling &amp; valid options (see dropdown)")</f>
        <v/>
      </c>
      <c r="AC2032" s="32"/>
      <c r="AD2032" s="31" t="b">
        <f t="shared" si="62"/>
        <v>0</v>
      </c>
      <c r="AE2032" s="31" t="b">
        <f t="shared" si="63"/>
        <v>0</v>
      </c>
    </row>
    <row r="2033" spans="1:31" ht="50.15" customHeight="1" x14ac:dyDescent="0.35">
      <c r="A2033" s="100">
        <v>2028</v>
      </c>
      <c r="B2033" s="53"/>
      <c r="C2033" s="41"/>
      <c r="D2033" s="54"/>
      <c r="E2033" s="53"/>
      <c r="F2033" s="41"/>
      <c r="G2033" s="41"/>
      <c r="H2033" s="53"/>
      <c r="I2033" s="55"/>
      <c r="J2033" s="41"/>
      <c r="K2033" s="41"/>
      <c r="L2033" s="56"/>
      <c r="M2033" s="41"/>
      <c r="N2033" s="41"/>
      <c r="O2033" s="41"/>
      <c r="P2033" s="41"/>
      <c r="Q2033" s="53"/>
      <c r="R2033" s="41"/>
      <c r="S2033" s="41"/>
      <c r="T2033" s="57"/>
      <c r="U2033" s="41"/>
      <c r="V2033" s="41"/>
      <c r="W2033" s="56"/>
      <c r="X2033" s="41"/>
      <c r="Y2033" s="58"/>
      <c r="Z2033" s="41"/>
      <c r="AA2033" s="41"/>
      <c r="AB2033" s="171" t="str" cm="1">
        <f t="array" ref="AB2033">IFERROR(IF(COUNTA('Detailed Inventory'!$B2033:$AA2033)=0,"",IF(AND($B2033="",$C2033=""),"Error: Missing Response in Column B or C",IF(OR($E2033="",$Q2033=""),"Error: Missing Response in Column E or Q",INDEX(SL_Class[Entire SL Classification],MATCH(SUMIFS(SL_Class[Unique ID],SL_Class[UpSys SL Material],I2033,SL_Class[UpSys Ever Previously Lead],H2033,SL_Class[DownCus SL Material],T2033),SL_Class[Unique ID],0),0)))),"Error: Invalid Column H, I, or T. Check spelling &amp; valid options (see dropdown)")</f>
        <v/>
      </c>
      <c r="AC2033" s="32"/>
      <c r="AD2033" s="31" t="b">
        <f t="shared" si="62"/>
        <v>0</v>
      </c>
      <c r="AE2033" s="31" t="b">
        <f t="shared" si="63"/>
        <v>0</v>
      </c>
    </row>
    <row r="2034" spans="1:31" ht="50.15" customHeight="1" x14ac:dyDescent="0.35">
      <c r="A2034" s="101">
        <v>2029</v>
      </c>
      <c r="B2034" s="53"/>
      <c r="C2034" s="41"/>
      <c r="D2034" s="54"/>
      <c r="E2034" s="53"/>
      <c r="F2034" s="41"/>
      <c r="G2034" s="41"/>
      <c r="H2034" s="53"/>
      <c r="I2034" s="55"/>
      <c r="J2034" s="41"/>
      <c r="K2034" s="41"/>
      <c r="L2034" s="56"/>
      <c r="M2034" s="41"/>
      <c r="N2034" s="41"/>
      <c r="O2034" s="41"/>
      <c r="P2034" s="41"/>
      <c r="Q2034" s="53"/>
      <c r="R2034" s="41"/>
      <c r="S2034" s="41"/>
      <c r="T2034" s="57"/>
      <c r="U2034" s="41"/>
      <c r="V2034" s="41"/>
      <c r="W2034" s="56"/>
      <c r="X2034" s="41"/>
      <c r="Y2034" s="58"/>
      <c r="Z2034" s="41"/>
      <c r="AA2034" s="41"/>
      <c r="AB2034" s="171" t="str" cm="1">
        <f t="array" ref="AB2034">IFERROR(IF(COUNTA('Detailed Inventory'!$B2034:$AA2034)=0,"",IF(AND($B2034="",$C2034=""),"Error: Missing Response in Column B or C",IF(OR($E2034="",$Q2034=""),"Error: Missing Response in Column E or Q",INDEX(SL_Class[Entire SL Classification],MATCH(SUMIFS(SL_Class[Unique ID],SL_Class[UpSys SL Material],I2034,SL_Class[UpSys Ever Previously Lead],H2034,SL_Class[DownCus SL Material],T2034),SL_Class[Unique ID],0),0)))),"Error: Invalid Column H, I, or T. Check spelling &amp; valid options (see dropdown)")</f>
        <v/>
      </c>
      <c r="AC2034" s="32"/>
      <c r="AD2034" s="31" t="b">
        <f t="shared" si="62"/>
        <v>0</v>
      </c>
      <c r="AE2034" s="31" t="b">
        <f t="shared" si="63"/>
        <v>0</v>
      </c>
    </row>
    <row r="2035" spans="1:31" ht="50.15" customHeight="1" x14ac:dyDescent="0.35">
      <c r="A2035" s="100">
        <v>2030</v>
      </c>
      <c r="B2035" s="53"/>
      <c r="C2035" s="41"/>
      <c r="D2035" s="54"/>
      <c r="E2035" s="53"/>
      <c r="F2035" s="41"/>
      <c r="G2035" s="41"/>
      <c r="H2035" s="53"/>
      <c r="I2035" s="55"/>
      <c r="J2035" s="41"/>
      <c r="K2035" s="41"/>
      <c r="L2035" s="56"/>
      <c r="M2035" s="41"/>
      <c r="N2035" s="41"/>
      <c r="O2035" s="41"/>
      <c r="P2035" s="41"/>
      <c r="Q2035" s="53"/>
      <c r="R2035" s="41"/>
      <c r="S2035" s="41"/>
      <c r="T2035" s="57"/>
      <c r="U2035" s="41"/>
      <c r="V2035" s="41"/>
      <c r="W2035" s="56"/>
      <c r="X2035" s="41"/>
      <c r="Y2035" s="58"/>
      <c r="Z2035" s="41"/>
      <c r="AA2035" s="41"/>
      <c r="AB2035" s="171" t="str" cm="1">
        <f t="array" ref="AB2035">IFERROR(IF(COUNTA('Detailed Inventory'!$B2035:$AA2035)=0,"",IF(AND($B2035="",$C2035=""),"Error: Missing Response in Column B or C",IF(OR($E2035="",$Q2035=""),"Error: Missing Response in Column E or Q",INDEX(SL_Class[Entire SL Classification],MATCH(SUMIFS(SL_Class[Unique ID],SL_Class[UpSys SL Material],I2035,SL_Class[UpSys Ever Previously Lead],H2035,SL_Class[DownCus SL Material],T2035),SL_Class[Unique ID],0),0)))),"Error: Invalid Column H, I, or T. Check spelling &amp; valid options (see dropdown)")</f>
        <v/>
      </c>
      <c r="AC2035" s="32"/>
      <c r="AD2035" s="31" t="b">
        <f t="shared" si="62"/>
        <v>0</v>
      </c>
      <c r="AE2035" s="31" t="b">
        <f t="shared" si="63"/>
        <v>0</v>
      </c>
    </row>
    <row r="2036" spans="1:31" ht="50.15" customHeight="1" x14ac:dyDescent="0.35">
      <c r="A2036" s="101">
        <v>2031</v>
      </c>
      <c r="B2036" s="53"/>
      <c r="C2036" s="41"/>
      <c r="D2036" s="54"/>
      <c r="E2036" s="53"/>
      <c r="F2036" s="41"/>
      <c r="G2036" s="41"/>
      <c r="H2036" s="53"/>
      <c r="I2036" s="55"/>
      <c r="J2036" s="41"/>
      <c r="K2036" s="41"/>
      <c r="L2036" s="56"/>
      <c r="M2036" s="41"/>
      <c r="N2036" s="41"/>
      <c r="O2036" s="41"/>
      <c r="P2036" s="41"/>
      <c r="Q2036" s="53"/>
      <c r="R2036" s="41"/>
      <c r="S2036" s="41"/>
      <c r="T2036" s="57"/>
      <c r="U2036" s="41"/>
      <c r="V2036" s="41"/>
      <c r="W2036" s="56"/>
      <c r="X2036" s="41"/>
      <c r="Y2036" s="58"/>
      <c r="Z2036" s="41"/>
      <c r="AA2036" s="41"/>
      <c r="AB2036" s="171" t="str" cm="1">
        <f t="array" ref="AB2036">IFERROR(IF(COUNTA('Detailed Inventory'!$B2036:$AA2036)=0,"",IF(AND($B2036="",$C2036=""),"Error: Missing Response in Column B or C",IF(OR($E2036="",$Q2036=""),"Error: Missing Response in Column E or Q",INDEX(SL_Class[Entire SL Classification],MATCH(SUMIFS(SL_Class[Unique ID],SL_Class[UpSys SL Material],I2036,SL_Class[UpSys Ever Previously Lead],H2036,SL_Class[DownCus SL Material],T2036),SL_Class[Unique ID],0),0)))),"Error: Invalid Column H, I, or T. Check spelling &amp; valid options (see dropdown)")</f>
        <v/>
      </c>
      <c r="AC2036" s="32"/>
      <c r="AD2036" s="31" t="b">
        <f t="shared" si="62"/>
        <v>0</v>
      </c>
      <c r="AE2036" s="31" t="b">
        <f t="shared" si="63"/>
        <v>0</v>
      </c>
    </row>
    <row r="2037" spans="1:31" ht="50.15" customHeight="1" x14ac:dyDescent="0.35">
      <c r="A2037" s="100">
        <v>2032</v>
      </c>
      <c r="B2037" s="53"/>
      <c r="C2037" s="41"/>
      <c r="D2037" s="54"/>
      <c r="E2037" s="53"/>
      <c r="F2037" s="41"/>
      <c r="G2037" s="41"/>
      <c r="H2037" s="53"/>
      <c r="I2037" s="55"/>
      <c r="J2037" s="41"/>
      <c r="K2037" s="41"/>
      <c r="L2037" s="56"/>
      <c r="M2037" s="41"/>
      <c r="N2037" s="41"/>
      <c r="O2037" s="41"/>
      <c r="P2037" s="41"/>
      <c r="Q2037" s="53"/>
      <c r="R2037" s="41"/>
      <c r="S2037" s="41"/>
      <c r="T2037" s="57"/>
      <c r="U2037" s="41"/>
      <c r="V2037" s="41"/>
      <c r="W2037" s="56"/>
      <c r="X2037" s="41"/>
      <c r="Y2037" s="58"/>
      <c r="Z2037" s="41"/>
      <c r="AA2037" s="41"/>
      <c r="AB2037" s="171" t="str" cm="1">
        <f t="array" ref="AB2037">IFERROR(IF(COUNTA('Detailed Inventory'!$B2037:$AA2037)=0,"",IF(AND($B2037="",$C2037=""),"Error: Missing Response in Column B or C",IF(OR($E2037="",$Q2037=""),"Error: Missing Response in Column E or Q",INDEX(SL_Class[Entire SL Classification],MATCH(SUMIFS(SL_Class[Unique ID],SL_Class[UpSys SL Material],I2037,SL_Class[UpSys Ever Previously Lead],H2037,SL_Class[DownCus SL Material],T2037),SL_Class[Unique ID],0),0)))),"Error: Invalid Column H, I, or T. Check spelling &amp; valid options (see dropdown)")</f>
        <v/>
      </c>
      <c r="AC2037" s="32"/>
      <c r="AD2037" s="31" t="b">
        <f t="shared" si="62"/>
        <v>0</v>
      </c>
      <c r="AE2037" s="31" t="b">
        <f t="shared" si="63"/>
        <v>0</v>
      </c>
    </row>
    <row r="2038" spans="1:31" ht="50.15" customHeight="1" x14ac:dyDescent="0.35">
      <c r="A2038" s="101">
        <v>2033</v>
      </c>
      <c r="B2038" s="53"/>
      <c r="C2038" s="41"/>
      <c r="D2038" s="54"/>
      <c r="E2038" s="53"/>
      <c r="F2038" s="41"/>
      <c r="G2038" s="41"/>
      <c r="H2038" s="53"/>
      <c r="I2038" s="55"/>
      <c r="J2038" s="41"/>
      <c r="K2038" s="41"/>
      <c r="L2038" s="56"/>
      <c r="M2038" s="41"/>
      <c r="N2038" s="41"/>
      <c r="O2038" s="41"/>
      <c r="P2038" s="41"/>
      <c r="Q2038" s="53"/>
      <c r="R2038" s="41"/>
      <c r="S2038" s="41"/>
      <c r="T2038" s="57"/>
      <c r="U2038" s="41"/>
      <c r="V2038" s="41"/>
      <c r="W2038" s="56"/>
      <c r="X2038" s="41"/>
      <c r="Y2038" s="58"/>
      <c r="Z2038" s="41"/>
      <c r="AA2038" s="41"/>
      <c r="AB2038" s="171" t="str" cm="1">
        <f t="array" ref="AB2038">IFERROR(IF(COUNTA('Detailed Inventory'!$B2038:$AA2038)=0,"",IF(AND($B2038="",$C2038=""),"Error: Missing Response in Column B or C",IF(OR($E2038="",$Q2038=""),"Error: Missing Response in Column E or Q",INDEX(SL_Class[Entire SL Classification],MATCH(SUMIFS(SL_Class[Unique ID],SL_Class[UpSys SL Material],I2038,SL_Class[UpSys Ever Previously Lead],H2038,SL_Class[DownCus SL Material],T2038),SL_Class[Unique ID],0),0)))),"Error: Invalid Column H, I, or T. Check spelling &amp; valid options (see dropdown)")</f>
        <v/>
      </c>
      <c r="AC2038" s="32"/>
      <c r="AD2038" s="31" t="b">
        <f t="shared" si="62"/>
        <v>0</v>
      </c>
      <c r="AE2038" s="31" t="b">
        <f t="shared" si="63"/>
        <v>0</v>
      </c>
    </row>
    <row r="2039" spans="1:31" ht="50.15" customHeight="1" x14ac:dyDescent="0.35">
      <c r="A2039" s="100">
        <v>2034</v>
      </c>
      <c r="B2039" s="53"/>
      <c r="C2039" s="41"/>
      <c r="D2039" s="54"/>
      <c r="E2039" s="53"/>
      <c r="F2039" s="41"/>
      <c r="G2039" s="41"/>
      <c r="H2039" s="53"/>
      <c r="I2039" s="55"/>
      <c r="J2039" s="41"/>
      <c r="K2039" s="41"/>
      <c r="L2039" s="56"/>
      <c r="M2039" s="41"/>
      <c r="N2039" s="41"/>
      <c r="O2039" s="41"/>
      <c r="P2039" s="41"/>
      <c r="Q2039" s="53"/>
      <c r="R2039" s="41"/>
      <c r="S2039" s="41"/>
      <c r="T2039" s="57"/>
      <c r="U2039" s="41"/>
      <c r="V2039" s="41"/>
      <c r="W2039" s="56"/>
      <c r="X2039" s="41"/>
      <c r="Y2039" s="58"/>
      <c r="Z2039" s="41"/>
      <c r="AA2039" s="41"/>
      <c r="AB2039" s="171" t="str" cm="1">
        <f t="array" ref="AB2039">IFERROR(IF(COUNTA('Detailed Inventory'!$B2039:$AA2039)=0,"",IF(AND($B2039="",$C2039=""),"Error: Missing Response in Column B or C",IF(OR($E2039="",$Q2039=""),"Error: Missing Response in Column E or Q",INDEX(SL_Class[Entire SL Classification],MATCH(SUMIFS(SL_Class[Unique ID],SL_Class[UpSys SL Material],I2039,SL_Class[UpSys Ever Previously Lead],H2039,SL_Class[DownCus SL Material],T2039),SL_Class[Unique ID],0),0)))),"Error: Invalid Column H, I, or T. Check spelling &amp; valid options (see dropdown)")</f>
        <v/>
      </c>
      <c r="AC2039" s="32"/>
      <c r="AD2039" s="31" t="b">
        <f t="shared" si="62"/>
        <v>0</v>
      </c>
      <c r="AE2039" s="31" t="b">
        <f t="shared" si="63"/>
        <v>0</v>
      </c>
    </row>
    <row r="2040" spans="1:31" ht="50.15" customHeight="1" x14ac:dyDescent="0.35">
      <c r="A2040" s="101">
        <v>2035</v>
      </c>
      <c r="B2040" s="53"/>
      <c r="C2040" s="41"/>
      <c r="D2040" s="54"/>
      <c r="E2040" s="53"/>
      <c r="F2040" s="41"/>
      <c r="G2040" s="41"/>
      <c r="H2040" s="53"/>
      <c r="I2040" s="55"/>
      <c r="J2040" s="41"/>
      <c r="K2040" s="41"/>
      <c r="L2040" s="56"/>
      <c r="M2040" s="41"/>
      <c r="N2040" s="41"/>
      <c r="O2040" s="41"/>
      <c r="P2040" s="41"/>
      <c r="Q2040" s="53"/>
      <c r="R2040" s="41"/>
      <c r="S2040" s="41"/>
      <c r="T2040" s="57"/>
      <c r="U2040" s="41"/>
      <c r="V2040" s="41"/>
      <c r="W2040" s="56"/>
      <c r="X2040" s="41"/>
      <c r="Y2040" s="58"/>
      <c r="Z2040" s="41"/>
      <c r="AA2040" s="41"/>
      <c r="AB2040" s="171" t="str" cm="1">
        <f t="array" ref="AB2040">IFERROR(IF(COUNTA('Detailed Inventory'!$B2040:$AA2040)=0,"",IF(AND($B2040="",$C2040=""),"Error: Missing Response in Column B or C",IF(OR($E2040="",$Q2040=""),"Error: Missing Response in Column E or Q",INDEX(SL_Class[Entire SL Classification],MATCH(SUMIFS(SL_Class[Unique ID],SL_Class[UpSys SL Material],I2040,SL_Class[UpSys Ever Previously Lead],H2040,SL_Class[DownCus SL Material],T2040),SL_Class[Unique ID],0),0)))),"Error: Invalid Column H, I, or T. Check spelling &amp; valid options (see dropdown)")</f>
        <v/>
      </c>
      <c r="AC2040" s="32"/>
      <c r="AD2040" s="31" t="b">
        <f t="shared" si="62"/>
        <v>0</v>
      </c>
      <c r="AE2040" s="31" t="b">
        <f t="shared" si="63"/>
        <v>0</v>
      </c>
    </row>
    <row r="2041" spans="1:31" ht="50.15" customHeight="1" x14ac:dyDescent="0.35">
      <c r="A2041" s="100">
        <v>2036</v>
      </c>
      <c r="B2041" s="53"/>
      <c r="C2041" s="41"/>
      <c r="D2041" s="54"/>
      <c r="E2041" s="53"/>
      <c r="F2041" s="41"/>
      <c r="G2041" s="41"/>
      <c r="H2041" s="53"/>
      <c r="I2041" s="55"/>
      <c r="J2041" s="41"/>
      <c r="K2041" s="41"/>
      <c r="L2041" s="56"/>
      <c r="M2041" s="41"/>
      <c r="N2041" s="41"/>
      <c r="O2041" s="41"/>
      <c r="P2041" s="41"/>
      <c r="Q2041" s="53"/>
      <c r="R2041" s="41"/>
      <c r="S2041" s="41"/>
      <c r="T2041" s="57"/>
      <c r="U2041" s="41"/>
      <c r="V2041" s="41"/>
      <c r="W2041" s="56"/>
      <c r="X2041" s="41"/>
      <c r="Y2041" s="58"/>
      <c r="Z2041" s="41"/>
      <c r="AA2041" s="41"/>
      <c r="AB2041" s="171" t="str" cm="1">
        <f t="array" ref="AB2041">IFERROR(IF(COUNTA('Detailed Inventory'!$B2041:$AA2041)=0,"",IF(AND($B2041="",$C2041=""),"Error: Missing Response in Column B or C",IF(OR($E2041="",$Q2041=""),"Error: Missing Response in Column E or Q",INDEX(SL_Class[Entire SL Classification],MATCH(SUMIFS(SL_Class[Unique ID],SL_Class[UpSys SL Material],I2041,SL_Class[UpSys Ever Previously Lead],H2041,SL_Class[DownCus SL Material],T2041),SL_Class[Unique ID],0),0)))),"Error: Invalid Column H, I, or T. Check spelling &amp; valid options (see dropdown)")</f>
        <v/>
      </c>
      <c r="AC2041" s="32"/>
      <c r="AD2041" s="31" t="b">
        <f t="shared" si="62"/>
        <v>0</v>
      </c>
      <c r="AE2041" s="31" t="b">
        <f t="shared" si="63"/>
        <v>0</v>
      </c>
    </row>
    <row r="2042" spans="1:31" ht="50.15" customHeight="1" x14ac:dyDescent="0.35">
      <c r="A2042" s="101">
        <v>2037</v>
      </c>
      <c r="B2042" s="53"/>
      <c r="C2042" s="41"/>
      <c r="D2042" s="54"/>
      <c r="E2042" s="53"/>
      <c r="F2042" s="41"/>
      <c r="G2042" s="41"/>
      <c r="H2042" s="53"/>
      <c r="I2042" s="55"/>
      <c r="J2042" s="41"/>
      <c r="K2042" s="41"/>
      <c r="L2042" s="56"/>
      <c r="M2042" s="41"/>
      <c r="N2042" s="41"/>
      <c r="O2042" s="41"/>
      <c r="P2042" s="41"/>
      <c r="Q2042" s="53"/>
      <c r="R2042" s="41"/>
      <c r="S2042" s="41"/>
      <c r="T2042" s="57"/>
      <c r="U2042" s="41"/>
      <c r="V2042" s="41"/>
      <c r="W2042" s="56"/>
      <c r="X2042" s="41"/>
      <c r="Y2042" s="58"/>
      <c r="Z2042" s="41"/>
      <c r="AA2042" s="41"/>
      <c r="AB2042" s="171" t="str" cm="1">
        <f t="array" ref="AB2042">IFERROR(IF(COUNTA('Detailed Inventory'!$B2042:$AA2042)=0,"",IF(AND($B2042="",$C2042=""),"Error: Missing Response in Column B or C",IF(OR($E2042="",$Q2042=""),"Error: Missing Response in Column E or Q",INDEX(SL_Class[Entire SL Classification],MATCH(SUMIFS(SL_Class[Unique ID],SL_Class[UpSys SL Material],I2042,SL_Class[UpSys Ever Previously Lead],H2042,SL_Class[DownCus SL Material],T2042),SL_Class[Unique ID],0),0)))),"Error: Invalid Column H, I, or T. Check spelling &amp; valid options (see dropdown)")</f>
        <v/>
      </c>
      <c r="AC2042" s="32"/>
      <c r="AD2042" s="31" t="b">
        <f t="shared" si="62"/>
        <v>0</v>
      </c>
      <c r="AE2042" s="31" t="b">
        <f t="shared" si="63"/>
        <v>0</v>
      </c>
    </row>
    <row r="2043" spans="1:31" ht="50.15" customHeight="1" x14ac:dyDescent="0.35">
      <c r="A2043" s="100">
        <v>2038</v>
      </c>
      <c r="B2043" s="53"/>
      <c r="C2043" s="41"/>
      <c r="D2043" s="54"/>
      <c r="E2043" s="53"/>
      <c r="F2043" s="41"/>
      <c r="G2043" s="41"/>
      <c r="H2043" s="53"/>
      <c r="I2043" s="55"/>
      <c r="J2043" s="41"/>
      <c r="K2043" s="41"/>
      <c r="L2043" s="56"/>
      <c r="M2043" s="41"/>
      <c r="N2043" s="41"/>
      <c r="O2043" s="41"/>
      <c r="P2043" s="41"/>
      <c r="Q2043" s="53"/>
      <c r="R2043" s="41"/>
      <c r="S2043" s="41"/>
      <c r="T2043" s="57"/>
      <c r="U2043" s="41"/>
      <c r="V2043" s="41"/>
      <c r="W2043" s="56"/>
      <c r="X2043" s="41"/>
      <c r="Y2043" s="58"/>
      <c r="Z2043" s="41"/>
      <c r="AA2043" s="41"/>
      <c r="AB2043" s="171" t="str" cm="1">
        <f t="array" ref="AB2043">IFERROR(IF(COUNTA('Detailed Inventory'!$B2043:$AA2043)=0,"",IF(AND($B2043="",$C2043=""),"Error: Missing Response in Column B or C",IF(OR($E2043="",$Q2043=""),"Error: Missing Response in Column E or Q",INDEX(SL_Class[Entire SL Classification],MATCH(SUMIFS(SL_Class[Unique ID],SL_Class[UpSys SL Material],I2043,SL_Class[UpSys Ever Previously Lead],H2043,SL_Class[DownCus SL Material],T2043),SL_Class[Unique ID],0),0)))),"Error: Invalid Column H, I, or T. Check spelling &amp; valid options (see dropdown)")</f>
        <v/>
      </c>
      <c r="AC2043" s="32"/>
      <c r="AD2043" s="31" t="b">
        <f t="shared" si="62"/>
        <v>0</v>
      </c>
      <c r="AE2043" s="31" t="b">
        <f t="shared" si="63"/>
        <v>0</v>
      </c>
    </row>
    <row r="2044" spans="1:31" ht="50.15" customHeight="1" x14ac:dyDescent="0.35">
      <c r="A2044" s="101">
        <v>2039</v>
      </c>
      <c r="B2044" s="53"/>
      <c r="C2044" s="41"/>
      <c r="D2044" s="54"/>
      <c r="E2044" s="53"/>
      <c r="F2044" s="41"/>
      <c r="G2044" s="41"/>
      <c r="H2044" s="53"/>
      <c r="I2044" s="55"/>
      <c r="J2044" s="41"/>
      <c r="K2044" s="41"/>
      <c r="L2044" s="56"/>
      <c r="M2044" s="41"/>
      <c r="N2044" s="41"/>
      <c r="O2044" s="41"/>
      <c r="P2044" s="41"/>
      <c r="Q2044" s="53"/>
      <c r="R2044" s="41"/>
      <c r="S2044" s="41"/>
      <c r="T2044" s="57"/>
      <c r="U2044" s="41"/>
      <c r="V2044" s="41"/>
      <c r="W2044" s="56"/>
      <c r="X2044" s="41"/>
      <c r="Y2044" s="58"/>
      <c r="Z2044" s="41"/>
      <c r="AA2044" s="41"/>
      <c r="AB2044" s="171" t="str" cm="1">
        <f t="array" ref="AB2044">IFERROR(IF(COUNTA('Detailed Inventory'!$B2044:$AA2044)=0,"",IF(AND($B2044="",$C2044=""),"Error: Missing Response in Column B or C",IF(OR($E2044="",$Q2044=""),"Error: Missing Response in Column E or Q",INDEX(SL_Class[Entire SL Classification],MATCH(SUMIFS(SL_Class[Unique ID],SL_Class[UpSys SL Material],I2044,SL_Class[UpSys Ever Previously Lead],H2044,SL_Class[DownCus SL Material],T2044),SL_Class[Unique ID],0),0)))),"Error: Invalid Column H, I, or T. Check spelling &amp; valid options (see dropdown)")</f>
        <v/>
      </c>
      <c r="AC2044" s="32"/>
      <c r="AD2044" s="31" t="b">
        <f t="shared" si="62"/>
        <v>0</v>
      </c>
      <c r="AE2044" s="31" t="b">
        <f t="shared" si="63"/>
        <v>0</v>
      </c>
    </row>
    <row r="2045" spans="1:31" ht="50.15" customHeight="1" x14ac:dyDescent="0.35">
      <c r="A2045" s="100">
        <v>2040</v>
      </c>
      <c r="B2045" s="53"/>
      <c r="C2045" s="41"/>
      <c r="D2045" s="54"/>
      <c r="E2045" s="53"/>
      <c r="F2045" s="41"/>
      <c r="G2045" s="41"/>
      <c r="H2045" s="53"/>
      <c r="I2045" s="55"/>
      <c r="J2045" s="41"/>
      <c r="K2045" s="41"/>
      <c r="L2045" s="56"/>
      <c r="M2045" s="41"/>
      <c r="N2045" s="41"/>
      <c r="O2045" s="41"/>
      <c r="P2045" s="41"/>
      <c r="Q2045" s="53"/>
      <c r="R2045" s="41"/>
      <c r="S2045" s="41"/>
      <c r="T2045" s="57"/>
      <c r="U2045" s="41"/>
      <c r="V2045" s="41"/>
      <c r="W2045" s="56"/>
      <c r="X2045" s="41"/>
      <c r="Y2045" s="58"/>
      <c r="Z2045" s="41"/>
      <c r="AA2045" s="41"/>
      <c r="AB2045" s="171" t="str" cm="1">
        <f t="array" ref="AB2045">IFERROR(IF(COUNTA('Detailed Inventory'!$B2045:$AA2045)=0,"",IF(AND($B2045="",$C2045=""),"Error: Missing Response in Column B or C",IF(OR($E2045="",$Q2045=""),"Error: Missing Response in Column E or Q",INDEX(SL_Class[Entire SL Classification],MATCH(SUMIFS(SL_Class[Unique ID],SL_Class[UpSys SL Material],I2045,SL_Class[UpSys Ever Previously Lead],H2045,SL_Class[DownCus SL Material],T2045),SL_Class[Unique ID],0),0)))),"Error: Invalid Column H, I, or T. Check spelling &amp; valid options (see dropdown)")</f>
        <v/>
      </c>
      <c r="AC2045" s="32"/>
      <c r="AD2045" s="31" t="b">
        <f t="shared" si="62"/>
        <v>0</v>
      </c>
      <c r="AE2045" s="31" t="b">
        <f t="shared" si="63"/>
        <v>0</v>
      </c>
    </row>
    <row r="2046" spans="1:31" ht="50.15" customHeight="1" x14ac:dyDescent="0.35">
      <c r="A2046" s="101">
        <v>2041</v>
      </c>
      <c r="B2046" s="53"/>
      <c r="C2046" s="41"/>
      <c r="D2046" s="54"/>
      <c r="E2046" s="53"/>
      <c r="F2046" s="41"/>
      <c r="G2046" s="41"/>
      <c r="H2046" s="53"/>
      <c r="I2046" s="55"/>
      <c r="J2046" s="41"/>
      <c r="K2046" s="41"/>
      <c r="L2046" s="56"/>
      <c r="M2046" s="41"/>
      <c r="N2046" s="41"/>
      <c r="O2046" s="41"/>
      <c r="P2046" s="41"/>
      <c r="Q2046" s="53"/>
      <c r="R2046" s="41"/>
      <c r="S2046" s="41"/>
      <c r="T2046" s="57"/>
      <c r="U2046" s="41"/>
      <c r="V2046" s="41"/>
      <c r="W2046" s="56"/>
      <c r="X2046" s="41"/>
      <c r="Y2046" s="58"/>
      <c r="Z2046" s="41"/>
      <c r="AA2046" s="41"/>
      <c r="AB2046" s="171" t="str" cm="1">
        <f t="array" ref="AB2046">IFERROR(IF(COUNTA('Detailed Inventory'!$B2046:$AA2046)=0,"",IF(AND($B2046="",$C2046=""),"Error: Missing Response in Column B or C",IF(OR($E2046="",$Q2046=""),"Error: Missing Response in Column E or Q",INDEX(SL_Class[Entire SL Classification],MATCH(SUMIFS(SL_Class[Unique ID],SL_Class[UpSys SL Material],I2046,SL_Class[UpSys Ever Previously Lead],H2046,SL_Class[DownCus SL Material],T2046),SL_Class[Unique ID],0),0)))),"Error: Invalid Column H, I, or T. Check spelling &amp; valid options (see dropdown)")</f>
        <v/>
      </c>
      <c r="AC2046" s="32"/>
      <c r="AD2046" s="31" t="b">
        <f t="shared" si="62"/>
        <v>0</v>
      </c>
      <c r="AE2046" s="31" t="b">
        <f t="shared" si="63"/>
        <v>0</v>
      </c>
    </row>
    <row r="2047" spans="1:31" ht="50.15" customHeight="1" x14ac:dyDescent="0.35">
      <c r="A2047" s="100">
        <v>2042</v>
      </c>
      <c r="B2047" s="53"/>
      <c r="C2047" s="41"/>
      <c r="D2047" s="54"/>
      <c r="E2047" s="53"/>
      <c r="F2047" s="41"/>
      <c r="G2047" s="41"/>
      <c r="H2047" s="53"/>
      <c r="I2047" s="55"/>
      <c r="J2047" s="41"/>
      <c r="K2047" s="41"/>
      <c r="L2047" s="56"/>
      <c r="M2047" s="41"/>
      <c r="N2047" s="41"/>
      <c r="O2047" s="41"/>
      <c r="P2047" s="41"/>
      <c r="Q2047" s="53"/>
      <c r="R2047" s="41"/>
      <c r="S2047" s="41"/>
      <c r="T2047" s="57"/>
      <c r="U2047" s="41"/>
      <c r="V2047" s="41"/>
      <c r="W2047" s="56"/>
      <c r="X2047" s="41"/>
      <c r="Y2047" s="58"/>
      <c r="Z2047" s="41"/>
      <c r="AA2047" s="41"/>
      <c r="AB2047" s="171" t="str" cm="1">
        <f t="array" ref="AB2047">IFERROR(IF(COUNTA('Detailed Inventory'!$B2047:$AA2047)=0,"",IF(AND($B2047="",$C2047=""),"Error: Missing Response in Column B or C",IF(OR($E2047="",$Q2047=""),"Error: Missing Response in Column E or Q",INDEX(SL_Class[Entire SL Classification],MATCH(SUMIFS(SL_Class[Unique ID],SL_Class[UpSys SL Material],I2047,SL_Class[UpSys Ever Previously Lead],H2047,SL_Class[DownCus SL Material],T2047),SL_Class[Unique ID],0),0)))),"Error: Invalid Column H, I, or T. Check spelling &amp; valid options (see dropdown)")</f>
        <v/>
      </c>
      <c r="AC2047" s="32"/>
      <c r="AD2047" s="31" t="b">
        <f t="shared" si="62"/>
        <v>0</v>
      </c>
      <c r="AE2047" s="31" t="b">
        <f t="shared" si="63"/>
        <v>0</v>
      </c>
    </row>
    <row r="2048" spans="1:31" ht="50.15" customHeight="1" x14ac:dyDescent="0.35">
      <c r="A2048" s="101">
        <v>2043</v>
      </c>
      <c r="B2048" s="53"/>
      <c r="C2048" s="41"/>
      <c r="D2048" s="54"/>
      <c r="E2048" s="53"/>
      <c r="F2048" s="41"/>
      <c r="G2048" s="41"/>
      <c r="H2048" s="53"/>
      <c r="I2048" s="55"/>
      <c r="J2048" s="41"/>
      <c r="K2048" s="41"/>
      <c r="L2048" s="56"/>
      <c r="M2048" s="41"/>
      <c r="N2048" s="41"/>
      <c r="O2048" s="41"/>
      <c r="P2048" s="41"/>
      <c r="Q2048" s="53"/>
      <c r="R2048" s="41"/>
      <c r="S2048" s="41"/>
      <c r="T2048" s="57"/>
      <c r="U2048" s="41"/>
      <c r="V2048" s="41"/>
      <c r="W2048" s="56"/>
      <c r="X2048" s="41"/>
      <c r="Y2048" s="58"/>
      <c r="Z2048" s="41"/>
      <c r="AA2048" s="41"/>
      <c r="AB2048" s="171" t="str" cm="1">
        <f t="array" ref="AB2048">IFERROR(IF(COUNTA('Detailed Inventory'!$B2048:$AA2048)=0,"",IF(AND($B2048="",$C2048=""),"Error: Missing Response in Column B or C",IF(OR($E2048="",$Q2048=""),"Error: Missing Response in Column E or Q",INDEX(SL_Class[Entire SL Classification],MATCH(SUMIFS(SL_Class[Unique ID],SL_Class[UpSys SL Material],I2048,SL_Class[UpSys Ever Previously Lead],H2048,SL_Class[DownCus SL Material],T2048),SL_Class[Unique ID],0),0)))),"Error: Invalid Column H, I, or T. Check spelling &amp; valid options (see dropdown)")</f>
        <v/>
      </c>
      <c r="AC2048" s="32"/>
      <c r="AD2048" s="31" t="b">
        <f t="shared" si="62"/>
        <v>0</v>
      </c>
      <c r="AE2048" s="31" t="b">
        <f t="shared" si="63"/>
        <v>0</v>
      </c>
    </row>
    <row r="2049" spans="1:31" ht="50.15" customHeight="1" x14ac:dyDescent="0.35">
      <c r="A2049" s="100">
        <v>2044</v>
      </c>
      <c r="B2049" s="53"/>
      <c r="C2049" s="41"/>
      <c r="D2049" s="54"/>
      <c r="E2049" s="53"/>
      <c r="F2049" s="41"/>
      <c r="G2049" s="41"/>
      <c r="H2049" s="53"/>
      <c r="I2049" s="55"/>
      <c r="J2049" s="41"/>
      <c r="K2049" s="41"/>
      <c r="L2049" s="56"/>
      <c r="M2049" s="41"/>
      <c r="N2049" s="41"/>
      <c r="O2049" s="41"/>
      <c r="P2049" s="41"/>
      <c r="Q2049" s="53"/>
      <c r="R2049" s="41"/>
      <c r="S2049" s="41"/>
      <c r="T2049" s="57"/>
      <c r="U2049" s="41"/>
      <c r="V2049" s="41"/>
      <c r="W2049" s="56"/>
      <c r="X2049" s="41"/>
      <c r="Y2049" s="58"/>
      <c r="Z2049" s="41"/>
      <c r="AA2049" s="41"/>
      <c r="AB2049" s="171" t="str" cm="1">
        <f t="array" ref="AB2049">IFERROR(IF(COUNTA('Detailed Inventory'!$B2049:$AA2049)=0,"",IF(AND($B2049="",$C2049=""),"Error: Missing Response in Column B or C",IF(OR($E2049="",$Q2049=""),"Error: Missing Response in Column E or Q",INDEX(SL_Class[Entire SL Classification],MATCH(SUMIFS(SL_Class[Unique ID],SL_Class[UpSys SL Material],I2049,SL_Class[UpSys Ever Previously Lead],H2049,SL_Class[DownCus SL Material],T2049),SL_Class[Unique ID],0),0)))),"Error: Invalid Column H, I, or T. Check spelling &amp; valid options (see dropdown)")</f>
        <v/>
      </c>
      <c r="AC2049" s="32"/>
      <c r="AD2049" s="31" t="b">
        <f t="shared" si="62"/>
        <v>0</v>
      </c>
      <c r="AE2049" s="31" t="b">
        <f t="shared" si="63"/>
        <v>0</v>
      </c>
    </row>
    <row r="2050" spans="1:31" ht="50.15" customHeight="1" x14ac:dyDescent="0.35">
      <c r="A2050" s="101">
        <v>2045</v>
      </c>
      <c r="B2050" s="53"/>
      <c r="C2050" s="41"/>
      <c r="D2050" s="54"/>
      <c r="E2050" s="53"/>
      <c r="F2050" s="41"/>
      <c r="G2050" s="41"/>
      <c r="H2050" s="53"/>
      <c r="I2050" s="55"/>
      <c r="J2050" s="41"/>
      <c r="K2050" s="41"/>
      <c r="L2050" s="56"/>
      <c r="M2050" s="41"/>
      <c r="N2050" s="41"/>
      <c r="O2050" s="41"/>
      <c r="P2050" s="41"/>
      <c r="Q2050" s="53"/>
      <c r="R2050" s="41"/>
      <c r="S2050" s="41"/>
      <c r="T2050" s="57"/>
      <c r="U2050" s="41"/>
      <c r="V2050" s="41"/>
      <c r="W2050" s="56"/>
      <c r="X2050" s="41"/>
      <c r="Y2050" s="58"/>
      <c r="Z2050" s="41"/>
      <c r="AA2050" s="41"/>
      <c r="AB2050" s="171" t="str" cm="1">
        <f t="array" ref="AB2050">IFERROR(IF(COUNTA('Detailed Inventory'!$B2050:$AA2050)=0,"",IF(AND($B2050="",$C2050=""),"Error: Missing Response in Column B or C",IF(OR($E2050="",$Q2050=""),"Error: Missing Response in Column E or Q",INDEX(SL_Class[Entire SL Classification],MATCH(SUMIFS(SL_Class[Unique ID],SL_Class[UpSys SL Material],I2050,SL_Class[UpSys Ever Previously Lead],H2050,SL_Class[DownCus SL Material],T2050),SL_Class[Unique ID],0),0)))),"Error: Invalid Column H, I, or T. Check spelling &amp; valid options (see dropdown)")</f>
        <v/>
      </c>
      <c r="AC2050" s="32"/>
      <c r="AD2050" s="31" t="b">
        <f t="shared" si="62"/>
        <v>0</v>
      </c>
      <c r="AE2050" s="31" t="b">
        <f t="shared" si="63"/>
        <v>0</v>
      </c>
    </row>
    <row r="2051" spans="1:31" ht="50.15" customHeight="1" x14ac:dyDescent="0.35">
      <c r="A2051" s="100">
        <v>2046</v>
      </c>
      <c r="B2051" s="53"/>
      <c r="C2051" s="41"/>
      <c r="D2051" s="54"/>
      <c r="E2051" s="53"/>
      <c r="F2051" s="41"/>
      <c r="G2051" s="41"/>
      <c r="H2051" s="53"/>
      <c r="I2051" s="55"/>
      <c r="J2051" s="41"/>
      <c r="K2051" s="41"/>
      <c r="L2051" s="56"/>
      <c r="M2051" s="41"/>
      <c r="N2051" s="41"/>
      <c r="O2051" s="41"/>
      <c r="P2051" s="41"/>
      <c r="Q2051" s="53"/>
      <c r="R2051" s="41"/>
      <c r="S2051" s="41"/>
      <c r="T2051" s="57"/>
      <c r="U2051" s="41"/>
      <c r="V2051" s="41"/>
      <c r="W2051" s="56"/>
      <c r="X2051" s="41"/>
      <c r="Y2051" s="58"/>
      <c r="Z2051" s="41"/>
      <c r="AA2051" s="41"/>
      <c r="AB2051" s="171" t="str" cm="1">
        <f t="array" ref="AB2051">IFERROR(IF(COUNTA('Detailed Inventory'!$B2051:$AA2051)=0,"",IF(AND($B2051="",$C2051=""),"Error: Missing Response in Column B or C",IF(OR($E2051="",$Q2051=""),"Error: Missing Response in Column E or Q",INDEX(SL_Class[Entire SL Classification],MATCH(SUMIFS(SL_Class[Unique ID],SL_Class[UpSys SL Material],I2051,SL_Class[UpSys Ever Previously Lead],H2051,SL_Class[DownCus SL Material],T2051),SL_Class[Unique ID],0),0)))),"Error: Invalid Column H, I, or T. Check spelling &amp; valid options (see dropdown)")</f>
        <v/>
      </c>
      <c r="AC2051" s="32"/>
      <c r="AD2051" s="31" t="b">
        <f t="shared" si="62"/>
        <v>0</v>
      </c>
      <c r="AE2051" s="31" t="b">
        <f t="shared" si="63"/>
        <v>0</v>
      </c>
    </row>
    <row r="2052" spans="1:31" ht="50.15" customHeight="1" x14ac:dyDescent="0.35">
      <c r="A2052" s="101">
        <v>2047</v>
      </c>
      <c r="B2052" s="53"/>
      <c r="C2052" s="41"/>
      <c r="D2052" s="54"/>
      <c r="E2052" s="53"/>
      <c r="F2052" s="41"/>
      <c r="G2052" s="41"/>
      <c r="H2052" s="53"/>
      <c r="I2052" s="55"/>
      <c r="J2052" s="41"/>
      <c r="K2052" s="41"/>
      <c r="L2052" s="56"/>
      <c r="M2052" s="41"/>
      <c r="N2052" s="41"/>
      <c r="O2052" s="41"/>
      <c r="P2052" s="41"/>
      <c r="Q2052" s="53"/>
      <c r="R2052" s="41"/>
      <c r="S2052" s="41"/>
      <c r="T2052" s="57"/>
      <c r="U2052" s="41"/>
      <c r="V2052" s="41"/>
      <c r="W2052" s="56"/>
      <c r="X2052" s="41"/>
      <c r="Y2052" s="58"/>
      <c r="Z2052" s="41"/>
      <c r="AA2052" s="41"/>
      <c r="AB2052" s="171" t="str" cm="1">
        <f t="array" ref="AB2052">IFERROR(IF(COUNTA('Detailed Inventory'!$B2052:$AA2052)=0,"",IF(AND($B2052="",$C2052=""),"Error: Missing Response in Column B or C",IF(OR($E2052="",$Q2052=""),"Error: Missing Response in Column E or Q",INDEX(SL_Class[Entire SL Classification],MATCH(SUMIFS(SL_Class[Unique ID],SL_Class[UpSys SL Material],I2052,SL_Class[UpSys Ever Previously Lead],H2052,SL_Class[DownCus SL Material],T2052),SL_Class[Unique ID],0),0)))),"Error: Invalid Column H, I, or T. Check spelling &amp; valid options (see dropdown)")</f>
        <v/>
      </c>
      <c r="AC2052" s="32"/>
      <c r="AD2052" s="31" t="b">
        <f t="shared" si="62"/>
        <v>0</v>
      </c>
      <c r="AE2052" s="31" t="b">
        <f t="shared" si="63"/>
        <v>0</v>
      </c>
    </row>
    <row r="2053" spans="1:31" ht="50.15" customHeight="1" x14ac:dyDescent="0.35">
      <c r="A2053" s="100">
        <v>2048</v>
      </c>
      <c r="B2053" s="53"/>
      <c r="C2053" s="41"/>
      <c r="D2053" s="54"/>
      <c r="E2053" s="53"/>
      <c r="F2053" s="41"/>
      <c r="G2053" s="41"/>
      <c r="H2053" s="53"/>
      <c r="I2053" s="55"/>
      <c r="J2053" s="41"/>
      <c r="K2053" s="41"/>
      <c r="L2053" s="56"/>
      <c r="M2053" s="41"/>
      <c r="N2053" s="41"/>
      <c r="O2053" s="41"/>
      <c r="P2053" s="41"/>
      <c r="Q2053" s="53"/>
      <c r="R2053" s="41"/>
      <c r="S2053" s="41"/>
      <c r="T2053" s="57"/>
      <c r="U2053" s="41"/>
      <c r="V2053" s="41"/>
      <c r="W2053" s="56"/>
      <c r="X2053" s="41"/>
      <c r="Y2053" s="58"/>
      <c r="Z2053" s="41"/>
      <c r="AA2053" s="41"/>
      <c r="AB2053" s="171" t="str" cm="1">
        <f t="array" ref="AB2053">IFERROR(IF(COUNTA('Detailed Inventory'!$B2053:$AA2053)=0,"",IF(AND($B2053="",$C2053=""),"Error: Missing Response in Column B or C",IF(OR($E2053="",$Q2053=""),"Error: Missing Response in Column E or Q",INDEX(SL_Class[Entire SL Classification],MATCH(SUMIFS(SL_Class[Unique ID],SL_Class[UpSys SL Material],I2053,SL_Class[UpSys Ever Previously Lead],H2053,SL_Class[DownCus SL Material],T2053),SL_Class[Unique ID],0),0)))),"Error: Invalid Column H, I, or T. Check spelling &amp; valid options (see dropdown)")</f>
        <v/>
      </c>
      <c r="AC2053" s="32"/>
      <c r="AD2053" s="31" t="b">
        <f t="shared" si="62"/>
        <v>0</v>
      </c>
      <c r="AE2053" s="31" t="b">
        <f t="shared" si="63"/>
        <v>0</v>
      </c>
    </row>
    <row r="2054" spans="1:31" ht="50.15" customHeight="1" x14ac:dyDescent="0.35">
      <c r="A2054" s="101">
        <v>2049</v>
      </c>
      <c r="B2054" s="53"/>
      <c r="C2054" s="41"/>
      <c r="D2054" s="54"/>
      <c r="E2054" s="53"/>
      <c r="F2054" s="41"/>
      <c r="G2054" s="41"/>
      <c r="H2054" s="53"/>
      <c r="I2054" s="55"/>
      <c r="J2054" s="41"/>
      <c r="K2054" s="41"/>
      <c r="L2054" s="56"/>
      <c r="M2054" s="41"/>
      <c r="N2054" s="41"/>
      <c r="O2054" s="41"/>
      <c r="P2054" s="41"/>
      <c r="Q2054" s="53"/>
      <c r="R2054" s="41"/>
      <c r="S2054" s="41"/>
      <c r="T2054" s="57"/>
      <c r="U2054" s="41"/>
      <c r="V2054" s="41"/>
      <c r="W2054" s="56"/>
      <c r="X2054" s="41"/>
      <c r="Y2054" s="58"/>
      <c r="Z2054" s="41"/>
      <c r="AA2054" s="41"/>
      <c r="AB2054" s="171" t="str" cm="1">
        <f t="array" ref="AB2054">IFERROR(IF(COUNTA('Detailed Inventory'!$B2054:$AA2054)=0,"",IF(AND($B2054="",$C2054=""),"Error: Missing Response in Column B or C",IF(OR($E2054="",$Q2054=""),"Error: Missing Response in Column E or Q",INDEX(SL_Class[Entire SL Classification],MATCH(SUMIFS(SL_Class[Unique ID],SL_Class[UpSys SL Material],I2054,SL_Class[UpSys Ever Previously Lead],H2054,SL_Class[DownCus SL Material],T2054),SL_Class[Unique ID],0),0)))),"Error: Invalid Column H, I, or T. Check spelling &amp; valid options (see dropdown)")</f>
        <v/>
      </c>
      <c r="AC2054" s="32"/>
      <c r="AD2054" s="31" t="b">
        <f t="shared" ref="AD2054:AD2117" si="64">COUNTIFS($B$6:$B$5005,"&lt;&gt;0",$B$6:$B$5005,"&lt;&gt;",$B$6:$B$5005,B2054)&gt;1</f>
        <v>0</v>
      </c>
      <c r="AE2054" s="31" t="b">
        <f t="shared" ref="AE2054:AE2117" si="65">COUNTIFS($C$6:$C$5005,"&lt;&gt;0",$C$6:$C$5005,"&lt;&gt;",$C$6:$C$5005,C2054)&gt;1</f>
        <v>0</v>
      </c>
    </row>
    <row r="2055" spans="1:31" ht="50.15" customHeight="1" x14ac:dyDescent="0.35">
      <c r="A2055" s="100">
        <v>2050</v>
      </c>
      <c r="B2055" s="53"/>
      <c r="C2055" s="41"/>
      <c r="D2055" s="54"/>
      <c r="E2055" s="53"/>
      <c r="F2055" s="41"/>
      <c r="G2055" s="41"/>
      <c r="H2055" s="53"/>
      <c r="I2055" s="55"/>
      <c r="J2055" s="41"/>
      <c r="K2055" s="41"/>
      <c r="L2055" s="56"/>
      <c r="M2055" s="41"/>
      <c r="N2055" s="41"/>
      <c r="O2055" s="41"/>
      <c r="P2055" s="41"/>
      <c r="Q2055" s="53"/>
      <c r="R2055" s="41"/>
      <c r="S2055" s="41"/>
      <c r="T2055" s="57"/>
      <c r="U2055" s="41"/>
      <c r="V2055" s="41"/>
      <c r="W2055" s="56"/>
      <c r="X2055" s="41"/>
      <c r="Y2055" s="58"/>
      <c r="Z2055" s="41"/>
      <c r="AA2055" s="41"/>
      <c r="AB2055" s="171" t="str" cm="1">
        <f t="array" ref="AB2055">IFERROR(IF(COUNTA('Detailed Inventory'!$B2055:$AA2055)=0,"",IF(AND($B2055="",$C2055=""),"Error: Missing Response in Column B or C",IF(OR($E2055="",$Q2055=""),"Error: Missing Response in Column E or Q",INDEX(SL_Class[Entire SL Classification],MATCH(SUMIFS(SL_Class[Unique ID],SL_Class[UpSys SL Material],I2055,SL_Class[UpSys Ever Previously Lead],H2055,SL_Class[DownCus SL Material],T2055),SL_Class[Unique ID],0),0)))),"Error: Invalid Column H, I, or T. Check spelling &amp; valid options (see dropdown)")</f>
        <v/>
      </c>
      <c r="AC2055" s="32"/>
      <c r="AD2055" s="31" t="b">
        <f t="shared" si="64"/>
        <v>0</v>
      </c>
      <c r="AE2055" s="31" t="b">
        <f t="shared" si="65"/>
        <v>0</v>
      </c>
    </row>
    <row r="2056" spans="1:31" ht="50.15" customHeight="1" x14ac:dyDescent="0.35">
      <c r="A2056" s="101">
        <v>2051</v>
      </c>
      <c r="B2056" s="53"/>
      <c r="C2056" s="41"/>
      <c r="D2056" s="54"/>
      <c r="E2056" s="53"/>
      <c r="F2056" s="41"/>
      <c r="G2056" s="41"/>
      <c r="H2056" s="53"/>
      <c r="I2056" s="55"/>
      <c r="J2056" s="41"/>
      <c r="K2056" s="41"/>
      <c r="L2056" s="56"/>
      <c r="M2056" s="41"/>
      <c r="N2056" s="41"/>
      <c r="O2056" s="41"/>
      <c r="P2056" s="41"/>
      <c r="Q2056" s="53"/>
      <c r="R2056" s="41"/>
      <c r="S2056" s="41"/>
      <c r="T2056" s="57"/>
      <c r="U2056" s="41"/>
      <c r="V2056" s="41"/>
      <c r="W2056" s="56"/>
      <c r="X2056" s="41"/>
      <c r="Y2056" s="58"/>
      <c r="Z2056" s="41"/>
      <c r="AA2056" s="41"/>
      <c r="AB2056" s="171" t="str" cm="1">
        <f t="array" ref="AB2056">IFERROR(IF(COUNTA('Detailed Inventory'!$B2056:$AA2056)=0,"",IF(AND($B2056="",$C2056=""),"Error: Missing Response in Column B or C",IF(OR($E2056="",$Q2056=""),"Error: Missing Response in Column E or Q",INDEX(SL_Class[Entire SL Classification],MATCH(SUMIFS(SL_Class[Unique ID],SL_Class[UpSys SL Material],I2056,SL_Class[UpSys Ever Previously Lead],H2056,SL_Class[DownCus SL Material],T2056),SL_Class[Unique ID],0),0)))),"Error: Invalid Column H, I, or T. Check spelling &amp; valid options (see dropdown)")</f>
        <v/>
      </c>
      <c r="AC2056" s="32"/>
      <c r="AD2056" s="31" t="b">
        <f t="shared" si="64"/>
        <v>0</v>
      </c>
      <c r="AE2056" s="31" t="b">
        <f t="shared" si="65"/>
        <v>0</v>
      </c>
    </row>
    <row r="2057" spans="1:31" ht="50.15" customHeight="1" x14ac:dyDescent="0.35">
      <c r="A2057" s="100">
        <v>2052</v>
      </c>
      <c r="B2057" s="53"/>
      <c r="C2057" s="41"/>
      <c r="D2057" s="54"/>
      <c r="E2057" s="53"/>
      <c r="F2057" s="41"/>
      <c r="G2057" s="41"/>
      <c r="H2057" s="53"/>
      <c r="I2057" s="55"/>
      <c r="J2057" s="41"/>
      <c r="K2057" s="41"/>
      <c r="L2057" s="56"/>
      <c r="M2057" s="41"/>
      <c r="N2057" s="41"/>
      <c r="O2057" s="41"/>
      <c r="P2057" s="41"/>
      <c r="Q2057" s="53"/>
      <c r="R2057" s="41"/>
      <c r="S2057" s="41"/>
      <c r="T2057" s="57"/>
      <c r="U2057" s="41"/>
      <c r="V2057" s="41"/>
      <c r="W2057" s="56"/>
      <c r="X2057" s="41"/>
      <c r="Y2057" s="58"/>
      <c r="Z2057" s="41"/>
      <c r="AA2057" s="41"/>
      <c r="AB2057" s="171" t="str" cm="1">
        <f t="array" ref="AB2057">IFERROR(IF(COUNTA('Detailed Inventory'!$B2057:$AA2057)=0,"",IF(AND($B2057="",$C2057=""),"Error: Missing Response in Column B or C",IF(OR($E2057="",$Q2057=""),"Error: Missing Response in Column E or Q",INDEX(SL_Class[Entire SL Classification],MATCH(SUMIFS(SL_Class[Unique ID],SL_Class[UpSys SL Material],I2057,SL_Class[UpSys Ever Previously Lead],H2057,SL_Class[DownCus SL Material],T2057),SL_Class[Unique ID],0),0)))),"Error: Invalid Column H, I, or T. Check spelling &amp; valid options (see dropdown)")</f>
        <v/>
      </c>
      <c r="AC2057" s="32"/>
      <c r="AD2057" s="31" t="b">
        <f t="shared" si="64"/>
        <v>0</v>
      </c>
      <c r="AE2057" s="31" t="b">
        <f t="shared" si="65"/>
        <v>0</v>
      </c>
    </row>
    <row r="2058" spans="1:31" ht="50.15" customHeight="1" x14ac:dyDescent="0.35">
      <c r="A2058" s="101">
        <v>2053</v>
      </c>
      <c r="B2058" s="53"/>
      <c r="C2058" s="41"/>
      <c r="D2058" s="54"/>
      <c r="E2058" s="53"/>
      <c r="F2058" s="41"/>
      <c r="G2058" s="41"/>
      <c r="H2058" s="53"/>
      <c r="I2058" s="55"/>
      <c r="J2058" s="41"/>
      <c r="K2058" s="41"/>
      <c r="L2058" s="56"/>
      <c r="M2058" s="41"/>
      <c r="N2058" s="41"/>
      <c r="O2058" s="41"/>
      <c r="P2058" s="41"/>
      <c r="Q2058" s="53"/>
      <c r="R2058" s="41"/>
      <c r="S2058" s="41"/>
      <c r="T2058" s="57"/>
      <c r="U2058" s="41"/>
      <c r="V2058" s="41"/>
      <c r="W2058" s="56"/>
      <c r="X2058" s="41"/>
      <c r="Y2058" s="58"/>
      <c r="Z2058" s="41"/>
      <c r="AA2058" s="41"/>
      <c r="AB2058" s="171" t="str" cm="1">
        <f t="array" ref="AB2058">IFERROR(IF(COUNTA('Detailed Inventory'!$B2058:$AA2058)=0,"",IF(AND($B2058="",$C2058=""),"Error: Missing Response in Column B or C",IF(OR($E2058="",$Q2058=""),"Error: Missing Response in Column E or Q",INDEX(SL_Class[Entire SL Classification],MATCH(SUMIFS(SL_Class[Unique ID],SL_Class[UpSys SL Material],I2058,SL_Class[UpSys Ever Previously Lead],H2058,SL_Class[DownCus SL Material],T2058),SL_Class[Unique ID],0),0)))),"Error: Invalid Column H, I, or T. Check spelling &amp; valid options (see dropdown)")</f>
        <v/>
      </c>
      <c r="AC2058" s="32"/>
      <c r="AD2058" s="31" t="b">
        <f t="shared" si="64"/>
        <v>0</v>
      </c>
      <c r="AE2058" s="31" t="b">
        <f t="shared" si="65"/>
        <v>0</v>
      </c>
    </row>
    <row r="2059" spans="1:31" ht="50.15" customHeight="1" x14ac:dyDescent="0.35">
      <c r="A2059" s="100">
        <v>2054</v>
      </c>
      <c r="B2059" s="53"/>
      <c r="C2059" s="41"/>
      <c r="D2059" s="54"/>
      <c r="E2059" s="53"/>
      <c r="F2059" s="41"/>
      <c r="G2059" s="41"/>
      <c r="H2059" s="53"/>
      <c r="I2059" s="55"/>
      <c r="J2059" s="41"/>
      <c r="K2059" s="41"/>
      <c r="L2059" s="56"/>
      <c r="M2059" s="41"/>
      <c r="N2059" s="41"/>
      <c r="O2059" s="41"/>
      <c r="P2059" s="41"/>
      <c r="Q2059" s="53"/>
      <c r="R2059" s="41"/>
      <c r="S2059" s="41"/>
      <c r="T2059" s="57"/>
      <c r="U2059" s="41"/>
      <c r="V2059" s="41"/>
      <c r="W2059" s="56"/>
      <c r="X2059" s="41"/>
      <c r="Y2059" s="58"/>
      <c r="Z2059" s="41"/>
      <c r="AA2059" s="41"/>
      <c r="AB2059" s="171" t="str" cm="1">
        <f t="array" ref="AB2059">IFERROR(IF(COUNTA('Detailed Inventory'!$B2059:$AA2059)=0,"",IF(AND($B2059="",$C2059=""),"Error: Missing Response in Column B or C",IF(OR($E2059="",$Q2059=""),"Error: Missing Response in Column E or Q",INDEX(SL_Class[Entire SL Classification],MATCH(SUMIFS(SL_Class[Unique ID],SL_Class[UpSys SL Material],I2059,SL_Class[UpSys Ever Previously Lead],H2059,SL_Class[DownCus SL Material],T2059),SL_Class[Unique ID],0),0)))),"Error: Invalid Column H, I, or T. Check spelling &amp; valid options (see dropdown)")</f>
        <v/>
      </c>
      <c r="AC2059" s="32"/>
      <c r="AD2059" s="31" t="b">
        <f t="shared" si="64"/>
        <v>0</v>
      </c>
      <c r="AE2059" s="31" t="b">
        <f t="shared" si="65"/>
        <v>0</v>
      </c>
    </row>
    <row r="2060" spans="1:31" ht="50.15" customHeight="1" x14ac:dyDescent="0.35">
      <c r="A2060" s="101">
        <v>2055</v>
      </c>
      <c r="B2060" s="53"/>
      <c r="C2060" s="41"/>
      <c r="D2060" s="54"/>
      <c r="E2060" s="53"/>
      <c r="F2060" s="41"/>
      <c r="G2060" s="41"/>
      <c r="H2060" s="53"/>
      <c r="I2060" s="55"/>
      <c r="J2060" s="41"/>
      <c r="K2060" s="41"/>
      <c r="L2060" s="56"/>
      <c r="M2060" s="41"/>
      <c r="N2060" s="41"/>
      <c r="O2060" s="41"/>
      <c r="P2060" s="41"/>
      <c r="Q2060" s="53"/>
      <c r="R2060" s="41"/>
      <c r="S2060" s="41"/>
      <c r="T2060" s="57"/>
      <c r="U2060" s="41"/>
      <c r="V2060" s="41"/>
      <c r="W2060" s="56"/>
      <c r="X2060" s="41"/>
      <c r="Y2060" s="58"/>
      <c r="Z2060" s="41"/>
      <c r="AA2060" s="41"/>
      <c r="AB2060" s="171" t="str" cm="1">
        <f t="array" ref="AB2060">IFERROR(IF(COUNTA('Detailed Inventory'!$B2060:$AA2060)=0,"",IF(AND($B2060="",$C2060=""),"Error: Missing Response in Column B or C",IF(OR($E2060="",$Q2060=""),"Error: Missing Response in Column E or Q",INDEX(SL_Class[Entire SL Classification],MATCH(SUMIFS(SL_Class[Unique ID],SL_Class[UpSys SL Material],I2060,SL_Class[UpSys Ever Previously Lead],H2060,SL_Class[DownCus SL Material],T2060),SL_Class[Unique ID],0),0)))),"Error: Invalid Column H, I, or T. Check spelling &amp; valid options (see dropdown)")</f>
        <v/>
      </c>
      <c r="AC2060" s="32"/>
      <c r="AD2060" s="31" t="b">
        <f t="shared" si="64"/>
        <v>0</v>
      </c>
      <c r="AE2060" s="31" t="b">
        <f t="shared" si="65"/>
        <v>0</v>
      </c>
    </row>
    <row r="2061" spans="1:31" ht="50.15" customHeight="1" x14ac:dyDescent="0.35">
      <c r="A2061" s="100">
        <v>2056</v>
      </c>
      <c r="B2061" s="53"/>
      <c r="C2061" s="41"/>
      <c r="D2061" s="54"/>
      <c r="E2061" s="53"/>
      <c r="F2061" s="41"/>
      <c r="G2061" s="41"/>
      <c r="H2061" s="53"/>
      <c r="I2061" s="55"/>
      <c r="J2061" s="41"/>
      <c r="K2061" s="41"/>
      <c r="L2061" s="56"/>
      <c r="M2061" s="41"/>
      <c r="N2061" s="41"/>
      <c r="O2061" s="41"/>
      <c r="P2061" s="41"/>
      <c r="Q2061" s="53"/>
      <c r="R2061" s="41"/>
      <c r="S2061" s="41"/>
      <c r="T2061" s="57"/>
      <c r="U2061" s="41"/>
      <c r="V2061" s="41"/>
      <c r="W2061" s="56"/>
      <c r="X2061" s="41"/>
      <c r="Y2061" s="58"/>
      <c r="Z2061" s="41"/>
      <c r="AA2061" s="41"/>
      <c r="AB2061" s="171" t="str" cm="1">
        <f t="array" ref="AB2061">IFERROR(IF(COUNTA('Detailed Inventory'!$B2061:$AA2061)=0,"",IF(AND($B2061="",$C2061=""),"Error: Missing Response in Column B or C",IF(OR($E2061="",$Q2061=""),"Error: Missing Response in Column E or Q",INDEX(SL_Class[Entire SL Classification],MATCH(SUMIFS(SL_Class[Unique ID],SL_Class[UpSys SL Material],I2061,SL_Class[UpSys Ever Previously Lead],H2061,SL_Class[DownCus SL Material],T2061),SL_Class[Unique ID],0),0)))),"Error: Invalid Column H, I, or T. Check spelling &amp; valid options (see dropdown)")</f>
        <v/>
      </c>
      <c r="AC2061" s="32"/>
      <c r="AD2061" s="31" t="b">
        <f t="shared" si="64"/>
        <v>0</v>
      </c>
      <c r="AE2061" s="31" t="b">
        <f t="shared" si="65"/>
        <v>0</v>
      </c>
    </row>
    <row r="2062" spans="1:31" ht="50.15" customHeight="1" x14ac:dyDescent="0.35">
      <c r="A2062" s="101">
        <v>2057</v>
      </c>
      <c r="B2062" s="53"/>
      <c r="C2062" s="41"/>
      <c r="D2062" s="54"/>
      <c r="E2062" s="53"/>
      <c r="F2062" s="41"/>
      <c r="G2062" s="41"/>
      <c r="H2062" s="53"/>
      <c r="I2062" s="55"/>
      <c r="J2062" s="41"/>
      <c r="K2062" s="41"/>
      <c r="L2062" s="56"/>
      <c r="M2062" s="41"/>
      <c r="N2062" s="41"/>
      <c r="O2062" s="41"/>
      <c r="P2062" s="41"/>
      <c r="Q2062" s="53"/>
      <c r="R2062" s="41"/>
      <c r="S2062" s="41"/>
      <c r="T2062" s="57"/>
      <c r="U2062" s="41"/>
      <c r="V2062" s="41"/>
      <c r="W2062" s="56"/>
      <c r="X2062" s="41"/>
      <c r="Y2062" s="58"/>
      <c r="Z2062" s="41"/>
      <c r="AA2062" s="41"/>
      <c r="AB2062" s="171" t="str" cm="1">
        <f t="array" ref="AB2062">IFERROR(IF(COUNTA('Detailed Inventory'!$B2062:$AA2062)=0,"",IF(AND($B2062="",$C2062=""),"Error: Missing Response in Column B or C",IF(OR($E2062="",$Q2062=""),"Error: Missing Response in Column E or Q",INDEX(SL_Class[Entire SL Classification],MATCH(SUMIFS(SL_Class[Unique ID],SL_Class[UpSys SL Material],I2062,SL_Class[UpSys Ever Previously Lead],H2062,SL_Class[DownCus SL Material],T2062),SL_Class[Unique ID],0),0)))),"Error: Invalid Column H, I, or T. Check spelling &amp; valid options (see dropdown)")</f>
        <v/>
      </c>
      <c r="AC2062" s="32"/>
      <c r="AD2062" s="31" t="b">
        <f t="shared" si="64"/>
        <v>0</v>
      </c>
      <c r="AE2062" s="31" t="b">
        <f t="shared" si="65"/>
        <v>0</v>
      </c>
    </row>
    <row r="2063" spans="1:31" ht="50.15" customHeight="1" x14ac:dyDescent="0.35">
      <c r="A2063" s="100">
        <v>2058</v>
      </c>
      <c r="B2063" s="53"/>
      <c r="C2063" s="41"/>
      <c r="D2063" s="54"/>
      <c r="E2063" s="53"/>
      <c r="F2063" s="41"/>
      <c r="G2063" s="41"/>
      <c r="H2063" s="53"/>
      <c r="I2063" s="55"/>
      <c r="J2063" s="41"/>
      <c r="K2063" s="41"/>
      <c r="L2063" s="56"/>
      <c r="M2063" s="41"/>
      <c r="N2063" s="41"/>
      <c r="O2063" s="41"/>
      <c r="P2063" s="41"/>
      <c r="Q2063" s="53"/>
      <c r="R2063" s="41"/>
      <c r="S2063" s="41"/>
      <c r="T2063" s="57"/>
      <c r="U2063" s="41"/>
      <c r="V2063" s="41"/>
      <c r="W2063" s="56"/>
      <c r="X2063" s="41"/>
      <c r="Y2063" s="58"/>
      <c r="Z2063" s="41"/>
      <c r="AA2063" s="41"/>
      <c r="AB2063" s="171" t="str" cm="1">
        <f t="array" ref="AB2063">IFERROR(IF(COUNTA('Detailed Inventory'!$B2063:$AA2063)=0,"",IF(AND($B2063="",$C2063=""),"Error: Missing Response in Column B or C",IF(OR($E2063="",$Q2063=""),"Error: Missing Response in Column E or Q",INDEX(SL_Class[Entire SL Classification],MATCH(SUMIFS(SL_Class[Unique ID],SL_Class[UpSys SL Material],I2063,SL_Class[UpSys Ever Previously Lead],H2063,SL_Class[DownCus SL Material],T2063),SL_Class[Unique ID],0),0)))),"Error: Invalid Column H, I, or T. Check spelling &amp; valid options (see dropdown)")</f>
        <v/>
      </c>
      <c r="AC2063" s="32"/>
      <c r="AD2063" s="31" t="b">
        <f t="shared" si="64"/>
        <v>0</v>
      </c>
      <c r="AE2063" s="31" t="b">
        <f t="shared" si="65"/>
        <v>0</v>
      </c>
    </row>
    <row r="2064" spans="1:31" ht="50.15" customHeight="1" x14ac:dyDescent="0.35">
      <c r="A2064" s="101">
        <v>2059</v>
      </c>
      <c r="B2064" s="53"/>
      <c r="C2064" s="41"/>
      <c r="D2064" s="54"/>
      <c r="E2064" s="53"/>
      <c r="F2064" s="41"/>
      <c r="G2064" s="41"/>
      <c r="H2064" s="53"/>
      <c r="I2064" s="55"/>
      <c r="J2064" s="41"/>
      <c r="K2064" s="41"/>
      <c r="L2064" s="56"/>
      <c r="M2064" s="41"/>
      <c r="N2064" s="41"/>
      <c r="O2064" s="41"/>
      <c r="P2064" s="41"/>
      <c r="Q2064" s="53"/>
      <c r="R2064" s="41"/>
      <c r="S2064" s="41"/>
      <c r="T2064" s="57"/>
      <c r="U2064" s="41"/>
      <c r="V2064" s="41"/>
      <c r="W2064" s="56"/>
      <c r="X2064" s="41"/>
      <c r="Y2064" s="58"/>
      <c r="Z2064" s="41"/>
      <c r="AA2064" s="41"/>
      <c r="AB2064" s="171" t="str" cm="1">
        <f t="array" ref="AB2064">IFERROR(IF(COUNTA('Detailed Inventory'!$B2064:$AA2064)=0,"",IF(AND($B2064="",$C2064=""),"Error: Missing Response in Column B or C",IF(OR($E2064="",$Q2064=""),"Error: Missing Response in Column E or Q",INDEX(SL_Class[Entire SL Classification],MATCH(SUMIFS(SL_Class[Unique ID],SL_Class[UpSys SL Material],I2064,SL_Class[UpSys Ever Previously Lead],H2064,SL_Class[DownCus SL Material],T2064),SL_Class[Unique ID],0),0)))),"Error: Invalid Column H, I, or T. Check spelling &amp; valid options (see dropdown)")</f>
        <v/>
      </c>
      <c r="AC2064" s="32"/>
      <c r="AD2064" s="31" t="b">
        <f t="shared" si="64"/>
        <v>0</v>
      </c>
      <c r="AE2064" s="31" t="b">
        <f t="shared" si="65"/>
        <v>0</v>
      </c>
    </row>
    <row r="2065" spans="1:31" ht="50.15" customHeight="1" x14ac:dyDescent="0.35">
      <c r="A2065" s="100">
        <v>2060</v>
      </c>
      <c r="B2065" s="53"/>
      <c r="C2065" s="41"/>
      <c r="D2065" s="54"/>
      <c r="E2065" s="53"/>
      <c r="F2065" s="41"/>
      <c r="G2065" s="41"/>
      <c r="H2065" s="53"/>
      <c r="I2065" s="55"/>
      <c r="J2065" s="41"/>
      <c r="K2065" s="41"/>
      <c r="L2065" s="56"/>
      <c r="M2065" s="41"/>
      <c r="N2065" s="41"/>
      <c r="O2065" s="41"/>
      <c r="P2065" s="41"/>
      <c r="Q2065" s="53"/>
      <c r="R2065" s="41"/>
      <c r="S2065" s="41"/>
      <c r="T2065" s="57"/>
      <c r="U2065" s="41"/>
      <c r="V2065" s="41"/>
      <c r="W2065" s="56"/>
      <c r="X2065" s="41"/>
      <c r="Y2065" s="58"/>
      <c r="Z2065" s="41"/>
      <c r="AA2065" s="41"/>
      <c r="AB2065" s="171" t="str" cm="1">
        <f t="array" ref="AB2065">IFERROR(IF(COUNTA('Detailed Inventory'!$B2065:$AA2065)=0,"",IF(AND($B2065="",$C2065=""),"Error: Missing Response in Column B or C",IF(OR($E2065="",$Q2065=""),"Error: Missing Response in Column E or Q",INDEX(SL_Class[Entire SL Classification],MATCH(SUMIFS(SL_Class[Unique ID],SL_Class[UpSys SL Material],I2065,SL_Class[UpSys Ever Previously Lead],H2065,SL_Class[DownCus SL Material],T2065),SL_Class[Unique ID],0),0)))),"Error: Invalid Column H, I, or T. Check spelling &amp; valid options (see dropdown)")</f>
        <v/>
      </c>
      <c r="AC2065" s="32"/>
      <c r="AD2065" s="31" t="b">
        <f t="shared" si="64"/>
        <v>0</v>
      </c>
      <c r="AE2065" s="31" t="b">
        <f t="shared" si="65"/>
        <v>0</v>
      </c>
    </row>
    <row r="2066" spans="1:31" ht="50.15" customHeight="1" x14ac:dyDescent="0.35">
      <c r="A2066" s="101">
        <v>2061</v>
      </c>
      <c r="B2066" s="53"/>
      <c r="C2066" s="41"/>
      <c r="D2066" s="54"/>
      <c r="E2066" s="53"/>
      <c r="F2066" s="41"/>
      <c r="G2066" s="41"/>
      <c r="H2066" s="53"/>
      <c r="I2066" s="55"/>
      <c r="J2066" s="41"/>
      <c r="K2066" s="41"/>
      <c r="L2066" s="56"/>
      <c r="M2066" s="41"/>
      <c r="N2066" s="41"/>
      <c r="O2066" s="41"/>
      <c r="P2066" s="41"/>
      <c r="Q2066" s="53"/>
      <c r="R2066" s="41"/>
      <c r="S2066" s="41"/>
      <c r="T2066" s="57"/>
      <c r="U2066" s="41"/>
      <c r="V2066" s="41"/>
      <c r="W2066" s="56"/>
      <c r="X2066" s="41"/>
      <c r="Y2066" s="58"/>
      <c r="Z2066" s="41"/>
      <c r="AA2066" s="41"/>
      <c r="AB2066" s="171" t="str" cm="1">
        <f t="array" ref="AB2066">IFERROR(IF(COUNTA('Detailed Inventory'!$B2066:$AA2066)=0,"",IF(AND($B2066="",$C2066=""),"Error: Missing Response in Column B or C",IF(OR($E2066="",$Q2066=""),"Error: Missing Response in Column E or Q",INDEX(SL_Class[Entire SL Classification],MATCH(SUMIFS(SL_Class[Unique ID],SL_Class[UpSys SL Material],I2066,SL_Class[UpSys Ever Previously Lead],H2066,SL_Class[DownCus SL Material],T2066),SL_Class[Unique ID],0),0)))),"Error: Invalid Column H, I, or T. Check spelling &amp; valid options (see dropdown)")</f>
        <v/>
      </c>
      <c r="AC2066" s="32"/>
      <c r="AD2066" s="31" t="b">
        <f t="shared" si="64"/>
        <v>0</v>
      </c>
      <c r="AE2066" s="31" t="b">
        <f t="shared" si="65"/>
        <v>0</v>
      </c>
    </row>
    <row r="2067" spans="1:31" ht="50.15" customHeight="1" x14ac:dyDescent="0.35">
      <c r="A2067" s="100">
        <v>2062</v>
      </c>
      <c r="B2067" s="53"/>
      <c r="C2067" s="41"/>
      <c r="D2067" s="54"/>
      <c r="E2067" s="53"/>
      <c r="F2067" s="41"/>
      <c r="G2067" s="41"/>
      <c r="H2067" s="53"/>
      <c r="I2067" s="55"/>
      <c r="J2067" s="41"/>
      <c r="K2067" s="41"/>
      <c r="L2067" s="56"/>
      <c r="M2067" s="41"/>
      <c r="N2067" s="41"/>
      <c r="O2067" s="41"/>
      <c r="P2067" s="41"/>
      <c r="Q2067" s="53"/>
      <c r="R2067" s="41"/>
      <c r="S2067" s="41"/>
      <c r="T2067" s="57"/>
      <c r="U2067" s="41"/>
      <c r="V2067" s="41"/>
      <c r="W2067" s="56"/>
      <c r="X2067" s="41"/>
      <c r="Y2067" s="58"/>
      <c r="Z2067" s="41"/>
      <c r="AA2067" s="41"/>
      <c r="AB2067" s="171" t="str" cm="1">
        <f t="array" ref="AB2067">IFERROR(IF(COUNTA('Detailed Inventory'!$B2067:$AA2067)=0,"",IF(AND($B2067="",$C2067=""),"Error: Missing Response in Column B or C",IF(OR($E2067="",$Q2067=""),"Error: Missing Response in Column E or Q",INDEX(SL_Class[Entire SL Classification],MATCH(SUMIFS(SL_Class[Unique ID],SL_Class[UpSys SL Material],I2067,SL_Class[UpSys Ever Previously Lead],H2067,SL_Class[DownCus SL Material],T2067),SL_Class[Unique ID],0),0)))),"Error: Invalid Column H, I, or T. Check spelling &amp; valid options (see dropdown)")</f>
        <v/>
      </c>
      <c r="AC2067" s="32"/>
      <c r="AD2067" s="31" t="b">
        <f t="shared" si="64"/>
        <v>0</v>
      </c>
      <c r="AE2067" s="31" t="b">
        <f t="shared" si="65"/>
        <v>0</v>
      </c>
    </row>
    <row r="2068" spans="1:31" ht="50.15" customHeight="1" x14ac:dyDescent="0.35">
      <c r="A2068" s="101">
        <v>2063</v>
      </c>
      <c r="B2068" s="53"/>
      <c r="C2068" s="41"/>
      <c r="D2068" s="54"/>
      <c r="E2068" s="53"/>
      <c r="F2068" s="41"/>
      <c r="G2068" s="41"/>
      <c r="H2068" s="53"/>
      <c r="I2068" s="55"/>
      <c r="J2068" s="41"/>
      <c r="K2068" s="41"/>
      <c r="L2068" s="56"/>
      <c r="M2068" s="41"/>
      <c r="N2068" s="41"/>
      <c r="O2068" s="41"/>
      <c r="P2068" s="41"/>
      <c r="Q2068" s="53"/>
      <c r="R2068" s="41"/>
      <c r="S2068" s="41"/>
      <c r="T2068" s="57"/>
      <c r="U2068" s="41"/>
      <c r="V2068" s="41"/>
      <c r="W2068" s="56"/>
      <c r="X2068" s="41"/>
      <c r="Y2068" s="58"/>
      <c r="Z2068" s="41"/>
      <c r="AA2068" s="41"/>
      <c r="AB2068" s="171" t="str" cm="1">
        <f t="array" ref="AB2068">IFERROR(IF(COUNTA('Detailed Inventory'!$B2068:$AA2068)=0,"",IF(AND($B2068="",$C2068=""),"Error: Missing Response in Column B or C",IF(OR($E2068="",$Q2068=""),"Error: Missing Response in Column E or Q",INDEX(SL_Class[Entire SL Classification],MATCH(SUMIFS(SL_Class[Unique ID],SL_Class[UpSys SL Material],I2068,SL_Class[UpSys Ever Previously Lead],H2068,SL_Class[DownCus SL Material],T2068),SL_Class[Unique ID],0),0)))),"Error: Invalid Column H, I, or T. Check spelling &amp; valid options (see dropdown)")</f>
        <v/>
      </c>
      <c r="AC2068" s="32"/>
      <c r="AD2068" s="31" t="b">
        <f t="shared" si="64"/>
        <v>0</v>
      </c>
      <c r="AE2068" s="31" t="b">
        <f t="shared" si="65"/>
        <v>0</v>
      </c>
    </row>
    <row r="2069" spans="1:31" ht="50.15" customHeight="1" x14ac:dyDescent="0.35">
      <c r="A2069" s="100">
        <v>2064</v>
      </c>
      <c r="B2069" s="53"/>
      <c r="C2069" s="41"/>
      <c r="D2069" s="54"/>
      <c r="E2069" s="53"/>
      <c r="F2069" s="41"/>
      <c r="G2069" s="41"/>
      <c r="H2069" s="53"/>
      <c r="I2069" s="55"/>
      <c r="J2069" s="41"/>
      <c r="K2069" s="41"/>
      <c r="L2069" s="56"/>
      <c r="M2069" s="41"/>
      <c r="N2069" s="41"/>
      <c r="O2069" s="41"/>
      <c r="P2069" s="41"/>
      <c r="Q2069" s="53"/>
      <c r="R2069" s="41"/>
      <c r="S2069" s="41"/>
      <c r="T2069" s="57"/>
      <c r="U2069" s="41"/>
      <c r="V2069" s="41"/>
      <c r="W2069" s="56"/>
      <c r="X2069" s="41"/>
      <c r="Y2069" s="58"/>
      <c r="Z2069" s="41"/>
      <c r="AA2069" s="41"/>
      <c r="AB2069" s="171" t="str" cm="1">
        <f t="array" ref="AB2069">IFERROR(IF(COUNTA('Detailed Inventory'!$B2069:$AA2069)=0,"",IF(AND($B2069="",$C2069=""),"Error: Missing Response in Column B or C",IF(OR($E2069="",$Q2069=""),"Error: Missing Response in Column E or Q",INDEX(SL_Class[Entire SL Classification],MATCH(SUMIFS(SL_Class[Unique ID],SL_Class[UpSys SL Material],I2069,SL_Class[UpSys Ever Previously Lead],H2069,SL_Class[DownCus SL Material],T2069),SL_Class[Unique ID],0),0)))),"Error: Invalid Column H, I, or T. Check spelling &amp; valid options (see dropdown)")</f>
        <v/>
      </c>
      <c r="AC2069" s="32"/>
      <c r="AD2069" s="31" t="b">
        <f t="shared" si="64"/>
        <v>0</v>
      </c>
      <c r="AE2069" s="31" t="b">
        <f t="shared" si="65"/>
        <v>0</v>
      </c>
    </row>
    <row r="2070" spans="1:31" ht="50.15" customHeight="1" x14ac:dyDescent="0.35">
      <c r="A2070" s="101">
        <v>2065</v>
      </c>
      <c r="B2070" s="53"/>
      <c r="C2070" s="41"/>
      <c r="D2070" s="54"/>
      <c r="E2070" s="53"/>
      <c r="F2070" s="41"/>
      <c r="G2070" s="41"/>
      <c r="H2070" s="53"/>
      <c r="I2070" s="55"/>
      <c r="J2070" s="41"/>
      <c r="K2070" s="41"/>
      <c r="L2070" s="56"/>
      <c r="M2070" s="41"/>
      <c r="N2070" s="41"/>
      <c r="O2070" s="41"/>
      <c r="P2070" s="41"/>
      <c r="Q2070" s="53"/>
      <c r="R2070" s="41"/>
      <c r="S2070" s="41"/>
      <c r="T2070" s="57"/>
      <c r="U2070" s="41"/>
      <c r="V2070" s="41"/>
      <c r="W2070" s="56"/>
      <c r="X2070" s="41"/>
      <c r="Y2070" s="58"/>
      <c r="Z2070" s="41"/>
      <c r="AA2070" s="41"/>
      <c r="AB2070" s="171" t="str" cm="1">
        <f t="array" ref="AB2070">IFERROR(IF(COUNTA('Detailed Inventory'!$B2070:$AA2070)=0,"",IF(AND($B2070="",$C2070=""),"Error: Missing Response in Column B or C",IF(OR($E2070="",$Q2070=""),"Error: Missing Response in Column E or Q",INDEX(SL_Class[Entire SL Classification],MATCH(SUMIFS(SL_Class[Unique ID],SL_Class[UpSys SL Material],I2070,SL_Class[UpSys Ever Previously Lead],H2070,SL_Class[DownCus SL Material],T2070),SL_Class[Unique ID],0),0)))),"Error: Invalid Column H, I, or T. Check spelling &amp; valid options (see dropdown)")</f>
        <v/>
      </c>
      <c r="AC2070" s="32"/>
      <c r="AD2070" s="31" t="b">
        <f t="shared" si="64"/>
        <v>0</v>
      </c>
      <c r="AE2070" s="31" t="b">
        <f t="shared" si="65"/>
        <v>0</v>
      </c>
    </row>
    <row r="2071" spans="1:31" ht="50.15" customHeight="1" x14ac:dyDescent="0.35">
      <c r="A2071" s="100">
        <v>2066</v>
      </c>
      <c r="B2071" s="53"/>
      <c r="C2071" s="41"/>
      <c r="D2071" s="54"/>
      <c r="E2071" s="53"/>
      <c r="F2071" s="41"/>
      <c r="G2071" s="41"/>
      <c r="H2071" s="53"/>
      <c r="I2071" s="55"/>
      <c r="J2071" s="41"/>
      <c r="K2071" s="41"/>
      <c r="L2071" s="56"/>
      <c r="M2071" s="41"/>
      <c r="N2071" s="41"/>
      <c r="O2071" s="41"/>
      <c r="P2071" s="41"/>
      <c r="Q2071" s="53"/>
      <c r="R2071" s="41"/>
      <c r="S2071" s="41"/>
      <c r="T2071" s="57"/>
      <c r="U2071" s="41"/>
      <c r="V2071" s="41"/>
      <c r="W2071" s="56"/>
      <c r="X2071" s="41"/>
      <c r="Y2071" s="58"/>
      <c r="Z2071" s="41"/>
      <c r="AA2071" s="41"/>
      <c r="AB2071" s="171" t="str" cm="1">
        <f t="array" ref="AB2071">IFERROR(IF(COUNTA('Detailed Inventory'!$B2071:$AA2071)=0,"",IF(AND($B2071="",$C2071=""),"Error: Missing Response in Column B or C",IF(OR($E2071="",$Q2071=""),"Error: Missing Response in Column E or Q",INDEX(SL_Class[Entire SL Classification],MATCH(SUMIFS(SL_Class[Unique ID],SL_Class[UpSys SL Material],I2071,SL_Class[UpSys Ever Previously Lead],H2071,SL_Class[DownCus SL Material],T2071),SL_Class[Unique ID],0),0)))),"Error: Invalid Column H, I, or T. Check spelling &amp; valid options (see dropdown)")</f>
        <v/>
      </c>
      <c r="AC2071" s="32"/>
      <c r="AD2071" s="31" t="b">
        <f t="shared" si="64"/>
        <v>0</v>
      </c>
      <c r="AE2071" s="31" t="b">
        <f t="shared" si="65"/>
        <v>0</v>
      </c>
    </row>
    <row r="2072" spans="1:31" ht="50.15" customHeight="1" x14ac:dyDescent="0.35">
      <c r="A2072" s="101">
        <v>2067</v>
      </c>
      <c r="B2072" s="53"/>
      <c r="C2072" s="41"/>
      <c r="D2072" s="54"/>
      <c r="E2072" s="53"/>
      <c r="F2072" s="41"/>
      <c r="G2072" s="41"/>
      <c r="H2072" s="53"/>
      <c r="I2072" s="55"/>
      <c r="J2072" s="41"/>
      <c r="K2072" s="41"/>
      <c r="L2072" s="56"/>
      <c r="M2072" s="41"/>
      <c r="N2072" s="41"/>
      <c r="O2072" s="41"/>
      <c r="P2072" s="41"/>
      <c r="Q2072" s="53"/>
      <c r="R2072" s="41"/>
      <c r="S2072" s="41"/>
      <c r="T2072" s="57"/>
      <c r="U2072" s="41"/>
      <c r="V2072" s="41"/>
      <c r="W2072" s="56"/>
      <c r="X2072" s="41"/>
      <c r="Y2072" s="58"/>
      <c r="Z2072" s="41"/>
      <c r="AA2072" s="41"/>
      <c r="AB2072" s="171" t="str" cm="1">
        <f t="array" ref="AB2072">IFERROR(IF(COUNTA('Detailed Inventory'!$B2072:$AA2072)=0,"",IF(AND($B2072="",$C2072=""),"Error: Missing Response in Column B or C",IF(OR($E2072="",$Q2072=""),"Error: Missing Response in Column E or Q",INDEX(SL_Class[Entire SL Classification],MATCH(SUMIFS(SL_Class[Unique ID],SL_Class[UpSys SL Material],I2072,SL_Class[UpSys Ever Previously Lead],H2072,SL_Class[DownCus SL Material],T2072),SL_Class[Unique ID],0),0)))),"Error: Invalid Column H, I, or T. Check spelling &amp; valid options (see dropdown)")</f>
        <v/>
      </c>
      <c r="AC2072" s="32"/>
      <c r="AD2072" s="31" t="b">
        <f t="shared" si="64"/>
        <v>0</v>
      </c>
      <c r="AE2072" s="31" t="b">
        <f t="shared" si="65"/>
        <v>0</v>
      </c>
    </row>
    <row r="2073" spans="1:31" ht="50.15" customHeight="1" x14ac:dyDescent="0.35">
      <c r="A2073" s="100">
        <v>2068</v>
      </c>
      <c r="B2073" s="53"/>
      <c r="C2073" s="41"/>
      <c r="D2073" s="54"/>
      <c r="E2073" s="53"/>
      <c r="F2073" s="41"/>
      <c r="G2073" s="41"/>
      <c r="H2073" s="53"/>
      <c r="I2073" s="55"/>
      <c r="J2073" s="41"/>
      <c r="K2073" s="41"/>
      <c r="L2073" s="56"/>
      <c r="M2073" s="41"/>
      <c r="N2073" s="41"/>
      <c r="O2073" s="41"/>
      <c r="P2073" s="41"/>
      <c r="Q2073" s="53"/>
      <c r="R2073" s="41"/>
      <c r="S2073" s="41"/>
      <c r="T2073" s="57"/>
      <c r="U2073" s="41"/>
      <c r="V2073" s="41"/>
      <c r="W2073" s="56"/>
      <c r="X2073" s="41"/>
      <c r="Y2073" s="58"/>
      <c r="Z2073" s="41"/>
      <c r="AA2073" s="41"/>
      <c r="AB2073" s="171" t="str" cm="1">
        <f t="array" ref="AB2073">IFERROR(IF(COUNTA('Detailed Inventory'!$B2073:$AA2073)=0,"",IF(AND($B2073="",$C2073=""),"Error: Missing Response in Column B or C",IF(OR($E2073="",$Q2073=""),"Error: Missing Response in Column E or Q",INDEX(SL_Class[Entire SL Classification],MATCH(SUMIFS(SL_Class[Unique ID],SL_Class[UpSys SL Material],I2073,SL_Class[UpSys Ever Previously Lead],H2073,SL_Class[DownCus SL Material],T2073),SL_Class[Unique ID],0),0)))),"Error: Invalid Column H, I, or T. Check spelling &amp; valid options (see dropdown)")</f>
        <v/>
      </c>
      <c r="AC2073" s="32"/>
      <c r="AD2073" s="31" t="b">
        <f t="shared" si="64"/>
        <v>0</v>
      </c>
      <c r="AE2073" s="31" t="b">
        <f t="shared" si="65"/>
        <v>0</v>
      </c>
    </row>
    <row r="2074" spans="1:31" ht="50.15" customHeight="1" x14ac:dyDescent="0.35">
      <c r="A2074" s="101">
        <v>2069</v>
      </c>
      <c r="B2074" s="53"/>
      <c r="C2074" s="41"/>
      <c r="D2074" s="54"/>
      <c r="E2074" s="53"/>
      <c r="F2074" s="41"/>
      <c r="G2074" s="41"/>
      <c r="H2074" s="53"/>
      <c r="I2074" s="55"/>
      <c r="J2074" s="41"/>
      <c r="K2074" s="41"/>
      <c r="L2074" s="56"/>
      <c r="M2074" s="41"/>
      <c r="N2074" s="41"/>
      <c r="O2074" s="41"/>
      <c r="P2074" s="41"/>
      <c r="Q2074" s="53"/>
      <c r="R2074" s="41"/>
      <c r="S2074" s="41"/>
      <c r="T2074" s="57"/>
      <c r="U2074" s="41"/>
      <c r="V2074" s="41"/>
      <c r="W2074" s="56"/>
      <c r="X2074" s="41"/>
      <c r="Y2074" s="58"/>
      <c r="Z2074" s="41"/>
      <c r="AA2074" s="41"/>
      <c r="AB2074" s="171" t="str" cm="1">
        <f t="array" ref="AB2074">IFERROR(IF(COUNTA('Detailed Inventory'!$B2074:$AA2074)=0,"",IF(AND($B2074="",$C2074=""),"Error: Missing Response in Column B or C",IF(OR($E2074="",$Q2074=""),"Error: Missing Response in Column E or Q",INDEX(SL_Class[Entire SL Classification],MATCH(SUMIFS(SL_Class[Unique ID],SL_Class[UpSys SL Material],I2074,SL_Class[UpSys Ever Previously Lead],H2074,SL_Class[DownCus SL Material],T2074),SL_Class[Unique ID],0),0)))),"Error: Invalid Column H, I, or T. Check spelling &amp; valid options (see dropdown)")</f>
        <v/>
      </c>
      <c r="AC2074" s="32"/>
      <c r="AD2074" s="31" t="b">
        <f t="shared" si="64"/>
        <v>0</v>
      </c>
      <c r="AE2074" s="31" t="b">
        <f t="shared" si="65"/>
        <v>0</v>
      </c>
    </row>
    <row r="2075" spans="1:31" ht="50.15" customHeight="1" x14ac:dyDescent="0.35">
      <c r="A2075" s="100">
        <v>2070</v>
      </c>
      <c r="B2075" s="53"/>
      <c r="C2075" s="41"/>
      <c r="D2075" s="54"/>
      <c r="E2075" s="53"/>
      <c r="F2075" s="41"/>
      <c r="G2075" s="41"/>
      <c r="H2075" s="53"/>
      <c r="I2075" s="55"/>
      <c r="J2075" s="41"/>
      <c r="K2075" s="41"/>
      <c r="L2075" s="56"/>
      <c r="M2075" s="41"/>
      <c r="N2075" s="41"/>
      <c r="O2075" s="41"/>
      <c r="P2075" s="41"/>
      <c r="Q2075" s="53"/>
      <c r="R2075" s="41"/>
      <c r="S2075" s="41"/>
      <c r="T2075" s="57"/>
      <c r="U2075" s="41"/>
      <c r="V2075" s="41"/>
      <c r="W2075" s="56"/>
      <c r="X2075" s="41"/>
      <c r="Y2075" s="58"/>
      <c r="Z2075" s="41"/>
      <c r="AA2075" s="41"/>
      <c r="AB2075" s="171" t="str" cm="1">
        <f t="array" ref="AB2075">IFERROR(IF(COUNTA('Detailed Inventory'!$B2075:$AA2075)=0,"",IF(AND($B2075="",$C2075=""),"Error: Missing Response in Column B or C",IF(OR($E2075="",$Q2075=""),"Error: Missing Response in Column E or Q",INDEX(SL_Class[Entire SL Classification],MATCH(SUMIFS(SL_Class[Unique ID],SL_Class[UpSys SL Material],I2075,SL_Class[UpSys Ever Previously Lead],H2075,SL_Class[DownCus SL Material],T2075),SL_Class[Unique ID],0),0)))),"Error: Invalid Column H, I, or T. Check spelling &amp; valid options (see dropdown)")</f>
        <v/>
      </c>
      <c r="AC2075" s="32"/>
      <c r="AD2075" s="31" t="b">
        <f t="shared" si="64"/>
        <v>0</v>
      </c>
      <c r="AE2075" s="31" t="b">
        <f t="shared" si="65"/>
        <v>0</v>
      </c>
    </row>
    <row r="2076" spans="1:31" ht="50.15" customHeight="1" x14ac:dyDescent="0.35">
      <c r="A2076" s="101">
        <v>2071</v>
      </c>
      <c r="B2076" s="53"/>
      <c r="C2076" s="41"/>
      <c r="D2076" s="54"/>
      <c r="E2076" s="53"/>
      <c r="F2076" s="41"/>
      <c r="G2076" s="41"/>
      <c r="H2076" s="53"/>
      <c r="I2076" s="55"/>
      <c r="J2076" s="41"/>
      <c r="K2076" s="41"/>
      <c r="L2076" s="56"/>
      <c r="M2076" s="41"/>
      <c r="N2076" s="41"/>
      <c r="O2076" s="41"/>
      <c r="P2076" s="41"/>
      <c r="Q2076" s="53"/>
      <c r="R2076" s="41"/>
      <c r="S2076" s="41"/>
      <c r="T2076" s="57"/>
      <c r="U2076" s="41"/>
      <c r="V2076" s="41"/>
      <c r="W2076" s="56"/>
      <c r="X2076" s="41"/>
      <c r="Y2076" s="58"/>
      <c r="Z2076" s="41"/>
      <c r="AA2076" s="41"/>
      <c r="AB2076" s="171" t="str" cm="1">
        <f t="array" ref="AB2076">IFERROR(IF(COUNTA('Detailed Inventory'!$B2076:$AA2076)=0,"",IF(AND($B2076="",$C2076=""),"Error: Missing Response in Column B or C",IF(OR($E2076="",$Q2076=""),"Error: Missing Response in Column E or Q",INDEX(SL_Class[Entire SL Classification],MATCH(SUMIFS(SL_Class[Unique ID],SL_Class[UpSys SL Material],I2076,SL_Class[UpSys Ever Previously Lead],H2076,SL_Class[DownCus SL Material],T2076),SL_Class[Unique ID],0),0)))),"Error: Invalid Column H, I, or T. Check spelling &amp; valid options (see dropdown)")</f>
        <v/>
      </c>
      <c r="AC2076" s="32"/>
      <c r="AD2076" s="31" t="b">
        <f t="shared" si="64"/>
        <v>0</v>
      </c>
      <c r="AE2076" s="31" t="b">
        <f t="shared" si="65"/>
        <v>0</v>
      </c>
    </row>
    <row r="2077" spans="1:31" ht="50.15" customHeight="1" x14ac:dyDescent="0.35">
      <c r="A2077" s="100">
        <v>2072</v>
      </c>
      <c r="B2077" s="53"/>
      <c r="C2077" s="41"/>
      <c r="D2077" s="54"/>
      <c r="E2077" s="53"/>
      <c r="F2077" s="41"/>
      <c r="G2077" s="41"/>
      <c r="H2077" s="53"/>
      <c r="I2077" s="55"/>
      <c r="J2077" s="41"/>
      <c r="K2077" s="41"/>
      <c r="L2077" s="56"/>
      <c r="M2077" s="41"/>
      <c r="N2077" s="41"/>
      <c r="O2077" s="41"/>
      <c r="P2077" s="41"/>
      <c r="Q2077" s="53"/>
      <c r="R2077" s="41"/>
      <c r="S2077" s="41"/>
      <c r="T2077" s="57"/>
      <c r="U2077" s="41"/>
      <c r="V2077" s="41"/>
      <c r="W2077" s="56"/>
      <c r="X2077" s="41"/>
      <c r="Y2077" s="58"/>
      <c r="Z2077" s="41"/>
      <c r="AA2077" s="41"/>
      <c r="AB2077" s="171" t="str" cm="1">
        <f t="array" ref="AB2077">IFERROR(IF(COUNTA('Detailed Inventory'!$B2077:$AA2077)=0,"",IF(AND($B2077="",$C2077=""),"Error: Missing Response in Column B or C",IF(OR($E2077="",$Q2077=""),"Error: Missing Response in Column E or Q",INDEX(SL_Class[Entire SL Classification],MATCH(SUMIFS(SL_Class[Unique ID],SL_Class[UpSys SL Material],I2077,SL_Class[UpSys Ever Previously Lead],H2077,SL_Class[DownCus SL Material],T2077),SL_Class[Unique ID],0),0)))),"Error: Invalid Column H, I, or T. Check spelling &amp; valid options (see dropdown)")</f>
        <v/>
      </c>
      <c r="AC2077" s="32"/>
      <c r="AD2077" s="31" t="b">
        <f t="shared" si="64"/>
        <v>0</v>
      </c>
      <c r="AE2077" s="31" t="b">
        <f t="shared" si="65"/>
        <v>0</v>
      </c>
    </row>
    <row r="2078" spans="1:31" ht="50.15" customHeight="1" x14ac:dyDescent="0.35">
      <c r="A2078" s="101">
        <v>2073</v>
      </c>
      <c r="B2078" s="53"/>
      <c r="C2078" s="41"/>
      <c r="D2078" s="54"/>
      <c r="E2078" s="53"/>
      <c r="F2078" s="41"/>
      <c r="G2078" s="41"/>
      <c r="H2078" s="53"/>
      <c r="I2078" s="55"/>
      <c r="J2078" s="41"/>
      <c r="K2078" s="41"/>
      <c r="L2078" s="56"/>
      <c r="M2078" s="41"/>
      <c r="N2078" s="41"/>
      <c r="O2078" s="41"/>
      <c r="P2078" s="41"/>
      <c r="Q2078" s="53"/>
      <c r="R2078" s="41"/>
      <c r="S2078" s="41"/>
      <c r="T2078" s="57"/>
      <c r="U2078" s="41"/>
      <c r="V2078" s="41"/>
      <c r="W2078" s="56"/>
      <c r="X2078" s="41"/>
      <c r="Y2078" s="58"/>
      <c r="Z2078" s="41"/>
      <c r="AA2078" s="41"/>
      <c r="AB2078" s="171" t="str" cm="1">
        <f t="array" ref="AB2078">IFERROR(IF(COUNTA('Detailed Inventory'!$B2078:$AA2078)=0,"",IF(AND($B2078="",$C2078=""),"Error: Missing Response in Column B or C",IF(OR($E2078="",$Q2078=""),"Error: Missing Response in Column E or Q",INDEX(SL_Class[Entire SL Classification],MATCH(SUMIFS(SL_Class[Unique ID],SL_Class[UpSys SL Material],I2078,SL_Class[UpSys Ever Previously Lead],H2078,SL_Class[DownCus SL Material],T2078),SL_Class[Unique ID],0),0)))),"Error: Invalid Column H, I, or T. Check spelling &amp; valid options (see dropdown)")</f>
        <v/>
      </c>
      <c r="AC2078" s="32"/>
      <c r="AD2078" s="31" t="b">
        <f t="shared" si="64"/>
        <v>0</v>
      </c>
      <c r="AE2078" s="31" t="b">
        <f t="shared" si="65"/>
        <v>0</v>
      </c>
    </row>
    <row r="2079" spans="1:31" ht="50.15" customHeight="1" x14ac:dyDescent="0.35">
      <c r="A2079" s="100">
        <v>2074</v>
      </c>
      <c r="B2079" s="53"/>
      <c r="C2079" s="41"/>
      <c r="D2079" s="54"/>
      <c r="E2079" s="53"/>
      <c r="F2079" s="41"/>
      <c r="G2079" s="41"/>
      <c r="H2079" s="53"/>
      <c r="I2079" s="55"/>
      <c r="J2079" s="41"/>
      <c r="K2079" s="41"/>
      <c r="L2079" s="56"/>
      <c r="M2079" s="41"/>
      <c r="N2079" s="41"/>
      <c r="O2079" s="41"/>
      <c r="P2079" s="41"/>
      <c r="Q2079" s="53"/>
      <c r="R2079" s="41"/>
      <c r="S2079" s="41"/>
      <c r="T2079" s="57"/>
      <c r="U2079" s="41"/>
      <c r="V2079" s="41"/>
      <c r="W2079" s="56"/>
      <c r="X2079" s="41"/>
      <c r="Y2079" s="58"/>
      <c r="Z2079" s="41"/>
      <c r="AA2079" s="41"/>
      <c r="AB2079" s="171" t="str" cm="1">
        <f t="array" ref="AB2079">IFERROR(IF(COUNTA('Detailed Inventory'!$B2079:$AA2079)=0,"",IF(AND($B2079="",$C2079=""),"Error: Missing Response in Column B or C",IF(OR($E2079="",$Q2079=""),"Error: Missing Response in Column E or Q",INDEX(SL_Class[Entire SL Classification],MATCH(SUMIFS(SL_Class[Unique ID],SL_Class[UpSys SL Material],I2079,SL_Class[UpSys Ever Previously Lead],H2079,SL_Class[DownCus SL Material],T2079),SL_Class[Unique ID],0),0)))),"Error: Invalid Column H, I, or T. Check spelling &amp; valid options (see dropdown)")</f>
        <v/>
      </c>
      <c r="AC2079" s="32"/>
      <c r="AD2079" s="31" t="b">
        <f t="shared" si="64"/>
        <v>0</v>
      </c>
      <c r="AE2079" s="31" t="b">
        <f t="shared" si="65"/>
        <v>0</v>
      </c>
    </row>
    <row r="2080" spans="1:31" ht="50.15" customHeight="1" x14ac:dyDescent="0.35">
      <c r="A2080" s="101">
        <v>2075</v>
      </c>
      <c r="B2080" s="53"/>
      <c r="C2080" s="41"/>
      <c r="D2080" s="54"/>
      <c r="E2080" s="53"/>
      <c r="F2080" s="41"/>
      <c r="G2080" s="41"/>
      <c r="H2080" s="53"/>
      <c r="I2080" s="55"/>
      <c r="J2080" s="41"/>
      <c r="K2080" s="41"/>
      <c r="L2080" s="56"/>
      <c r="M2080" s="41"/>
      <c r="N2080" s="41"/>
      <c r="O2080" s="41"/>
      <c r="P2080" s="41"/>
      <c r="Q2080" s="53"/>
      <c r="R2080" s="41"/>
      <c r="S2080" s="41"/>
      <c r="T2080" s="57"/>
      <c r="U2080" s="41"/>
      <c r="V2080" s="41"/>
      <c r="W2080" s="56"/>
      <c r="X2080" s="41"/>
      <c r="Y2080" s="58"/>
      <c r="Z2080" s="41"/>
      <c r="AA2080" s="41"/>
      <c r="AB2080" s="171" t="str" cm="1">
        <f t="array" ref="AB2080">IFERROR(IF(COUNTA('Detailed Inventory'!$B2080:$AA2080)=0,"",IF(AND($B2080="",$C2080=""),"Error: Missing Response in Column B or C",IF(OR($E2080="",$Q2080=""),"Error: Missing Response in Column E or Q",INDEX(SL_Class[Entire SL Classification],MATCH(SUMIFS(SL_Class[Unique ID],SL_Class[UpSys SL Material],I2080,SL_Class[UpSys Ever Previously Lead],H2080,SL_Class[DownCus SL Material],T2080),SL_Class[Unique ID],0),0)))),"Error: Invalid Column H, I, or T. Check spelling &amp; valid options (see dropdown)")</f>
        <v/>
      </c>
      <c r="AC2080" s="32"/>
      <c r="AD2080" s="31" t="b">
        <f t="shared" si="64"/>
        <v>0</v>
      </c>
      <c r="AE2080" s="31" t="b">
        <f t="shared" si="65"/>
        <v>0</v>
      </c>
    </row>
    <row r="2081" spans="1:31" ht="50.15" customHeight="1" x14ac:dyDescent="0.35">
      <c r="A2081" s="100">
        <v>2076</v>
      </c>
      <c r="B2081" s="53"/>
      <c r="C2081" s="41"/>
      <c r="D2081" s="54"/>
      <c r="E2081" s="53"/>
      <c r="F2081" s="41"/>
      <c r="G2081" s="41"/>
      <c r="H2081" s="53"/>
      <c r="I2081" s="55"/>
      <c r="J2081" s="41"/>
      <c r="K2081" s="41"/>
      <c r="L2081" s="56"/>
      <c r="M2081" s="41"/>
      <c r="N2081" s="41"/>
      <c r="O2081" s="41"/>
      <c r="P2081" s="41"/>
      <c r="Q2081" s="53"/>
      <c r="R2081" s="41"/>
      <c r="S2081" s="41"/>
      <c r="T2081" s="57"/>
      <c r="U2081" s="41"/>
      <c r="V2081" s="41"/>
      <c r="W2081" s="56"/>
      <c r="X2081" s="41"/>
      <c r="Y2081" s="58"/>
      <c r="Z2081" s="41"/>
      <c r="AA2081" s="41"/>
      <c r="AB2081" s="171" t="str" cm="1">
        <f t="array" ref="AB2081">IFERROR(IF(COUNTA('Detailed Inventory'!$B2081:$AA2081)=0,"",IF(AND($B2081="",$C2081=""),"Error: Missing Response in Column B or C",IF(OR($E2081="",$Q2081=""),"Error: Missing Response in Column E or Q",INDEX(SL_Class[Entire SL Classification],MATCH(SUMIFS(SL_Class[Unique ID],SL_Class[UpSys SL Material],I2081,SL_Class[UpSys Ever Previously Lead],H2081,SL_Class[DownCus SL Material],T2081),SL_Class[Unique ID],0),0)))),"Error: Invalid Column H, I, or T. Check spelling &amp; valid options (see dropdown)")</f>
        <v/>
      </c>
      <c r="AC2081" s="32"/>
      <c r="AD2081" s="31" t="b">
        <f t="shared" si="64"/>
        <v>0</v>
      </c>
      <c r="AE2081" s="31" t="b">
        <f t="shared" si="65"/>
        <v>0</v>
      </c>
    </row>
    <row r="2082" spans="1:31" ht="50.15" customHeight="1" x14ac:dyDescent="0.35">
      <c r="A2082" s="101">
        <v>2077</v>
      </c>
      <c r="B2082" s="53"/>
      <c r="C2082" s="41"/>
      <c r="D2082" s="54"/>
      <c r="E2082" s="53"/>
      <c r="F2082" s="41"/>
      <c r="G2082" s="41"/>
      <c r="H2082" s="53"/>
      <c r="I2082" s="55"/>
      <c r="J2082" s="41"/>
      <c r="K2082" s="41"/>
      <c r="L2082" s="56"/>
      <c r="M2082" s="41"/>
      <c r="N2082" s="41"/>
      <c r="O2082" s="41"/>
      <c r="P2082" s="41"/>
      <c r="Q2082" s="53"/>
      <c r="R2082" s="41"/>
      <c r="S2082" s="41"/>
      <c r="T2082" s="57"/>
      <c r="U2082" s="41"/>
      <c r="V2082" s="41"/>
      <c r="W2082" s="56"/>
      <c r="X2082" s="41"/>
      <c r="Y2082" s="58"/>
      <c r="Z2082" s="41"/>
      <c r="AA2082" s="41"/>
      <c r="AB2082" s="171" t="str" cm="1">
        <f t="array" ref="AB2082">IFERROR(IF(COUNTA('Detailed Inventory'!$B2082:$AA2082)=0,"",IF(AND($B2082="",$C2082=""),"Error: Missing Response in Column B or C",IF(OR($E2082="",$Q2082=""),"Error: Missing Response in Column E or Q",INDEX(SL_Class[Entire SL Classification],MATCH(SUMIFS(SL_Class[Unique ID],SL_Class[UpSys SL Material],I2082,SL_Class[UpSys Ever Previously Lead],H2082,SL_Class[DownCus SL Material],T2082),SL_Class[Unique ID],0),0)))),"Error: Invalid Column H, I, or T. Check spelling &amp; valid options (see dropdown)")</f>
        <v/>
      </c>
      <c r="AC2082" s="32"/>
      <c r="AD2082" s="31" t="b">
        <f t="shared" si="64"/>
        <v>0</v>
      </c>
      <c r="AE2082" s="31" t="b">
        <f t="shared" si="65"/>
        <v>0</v>
      </c>
    </row>
    <row r="2083" spans="1:31" ht="50.15" customHeight="1" x14ac:dyDescent="0.35">
      <c r="A2083" s="100">
        <v>2078</v>
      </c>
      <c r="B2083" s="53"/>
      <c r="C2083" s="41"/>
      <c r="D2083" s="54"/>
      <c r="E2083" s="53"/>
      <c r="F2083" s="41"/>
      <c r="G2083" s="41"/>
      <c r="H2083" s="53"/>
      <c r="I2083" s="55"/>
      <c r="J2083" s="41"/>
      <c r="K2083" s="41"/>
      <c r="L2083" s="56"/>
      <c r="M2083" s="41"/>
      <c r="N2083" s="41"/>
      <c r="O2083" s="41"/>
      <c r="P2083" s="41"/>
      <c r="Q2083" s="53"/>
      <c r="R2083" s="41"/>
      <c r="S2083" s="41"/>
      <c r="T2083" s="57"/>
      <c r="U2083" s="41"/>
      <c r="V2083" s="41"/>
      <c r="W2083" s="56"/>
      <c r="X2083" s="41"/>
      <c r="Y2083" s="58"/>
      <c r="Z2083" s="41"/>
      <c r="AA2083" s="41"/>
      <c r="AB2083" s="171" t="str" cm="1">
        <f t="array" ref="AB2083">IFERROR(IF(COUNTA('Detailed Inventory'!$B2083:$AA2083)=0,"",IF(AND($B2083="",$C2083=""),"Error: Missing Response in Column B or C",IF(OR($E2083="",$Q2083=""),"Error: Missing Response in Column E or Q",INDEX(SL_Class[Entire SL Classification],MATCH(SUMIFS(SL_Class[Unique ID],SL_Class[UpSys SL Material],I2083,SL_Class[UpSys Ever Previously Lead],H2083,SL_Class[DownCus SL Material],T2083),SL_Class[Unique ID],0),0)))),"Error: Invalid Column H, I, or T. Check spelling &amp; valid options (see dropdown)")</f>
        <v/>
      </c>
      <c r="AC2083" s="32"/>
      <c r="AD2083" s="31" t="b">
        <f t="shared" si="64"/>
        <v>0</v>
      </c>
      <c r="AE2083" s="31" t="b">
        <f t="shared" si="65"/>
        <v>0</v>
      </c>
    </row>
    <row r="2084" spans="1:31" ht="50.15" customHeight="1" x14ac:dyDescent="0.35">
      <c r="A2084" s="101">
        <v>2079</v>
      </c>
      <c r="B2084" s="53"/>
      <c r="C2084" s="41"/>
      <c r="D2084" s="54"/>
      <c r="E2084" s="53"/>
      <c r="F2084" s="41"/>
      <c r="G2084" s="41"/>
      <c r="H2084" s="53"/>
      <c r="I2084" s="55"/>
      <c r="J2084" s="41"/>
      <c r="K2084" s="41"/>
      <c r="L2084" s="56"/>
      <c r="M2084" s="41"/>
      <c r="N2084" s="41"/>
      <c r="O2084" s="41"/>
      <c r="P2084" s="41"/>
      <c r="Q2084" s="53"/>
      <c r="R2084" s="41"/>
      <c r="S2084" s="41"/>
      <c r="T2084" s="57"/>
      <c r="U2084" s="41"/>
      <c r="V2084" s="41"/>
      <c r="W2084" s="56"/>
      <c r="X2084" s="41"/>
      <c r="Y2084" s="58"/>
      <c r="Z2084" s="41"/>
      <c r="AA2084" s="41"/>
      <c r="AB2084" s="171" t="str" cm="1">
        <f t="array" ref="AB2084">IFERROR(IF(COUNTA('Detailed Inventory'!$B2084:$AA2084)=0,"",IF(AND($B2084="",$C2084=""),"Error: Missing Response in Column B or C",IF(OR($E2084="",$Q2084=""),"Error: Missing Response in Column E or Q",INDEX(SL_Class[Entire SL Classification],MATCH(SUMIFS(SL_Class[Unique ID],SL_Class[UpSys SL Material],I2084,SL_Class[UpSys Ever Previously Lead],H2084,SL_Class[DownCus SL Material],T2084),SL_Class[Unique ID],0),0)))),"Error: Invalid Column H, I, or T. Check spelling &amp; valid options (see dropdown)")</f>
        <v/>
      </c>
      <c r="AC2084" s="32"/>
      <c r="AD2084" s="31" t="b">
        <f t="shared" si="64"/>
        <v>0</v>
      </c>
      <c r="AE2084" s="31" t="b">
        <f t="shared" si="65"/>
        <v>0</v>
      </c>
    </row>
    <row r="2085" spans="1:31" ht="50.15" customHeight="1" x14ac:dyDescent="0.35">
      <c r="A2085" s="100">
        <v>2080</v>
      </c>
      <c r="B2085" s="53"/>
      <c r="C2085" s="41"/>
      <c r="D2085" s="54"/>
      <c r="E2085" s="53"/>
      <c r="F2085" s="41"/>
      <c r="G2085" s="41"/>
      <c r="H2085" s="53"/>
      <c r="I2085" s="55"/>
      <c r="J2085" s="41"/>
      <c r="K2085" s="41"/>
      <c r="L2085" s="56"/>
      <c r="M2085" s="41"/>
      <c r="N2085" s="41"/>
      <c r="O2085" s="41"/>
      <c r="P2085" s="41"/>
      <c r="Q2085" s="53"/>
      <c r="R2085" s="41"/>
      <c r="S2085" s="41"/>
      <c r="T2085" s="57"/>
      <c r="U2085" s="41"/>
      <c r="V2085" s="41"/>
      <c r="W2085" s="56"/>
      <c r="X2085" s="41"/>
      <c r="Y2085" s="58"/>
      <c r="Z2085" s="41"/>
      <c r="AA2085" s="41"/>
      <c r="AB2085" s="171" t="str" cm="1">
        <f t="array" ref="AB2085">IFERROR(IF(COUNTA('Detailed Inventory'!$B2085:$AA2085)=0,"",IF(AND($B2085="",$C2085=""),"Error: Missing Response in Column B or C",IF(OR($E2085="",$Q2085=""),"Error: Missing Response in Column E or Q",INDEX(SL_Class[Entire SL Classification],MATCH(SUMIFS(SL_Class[Unique ID],SL_Class[UpSys SL Material],I2085,SL_Class[UpSys Ever Previously Lead],H2085,SL_Class[DownCus SL Material],T2085),SL_Class[Unique ID],0),0)))),"Error: Invalid Column H, I, or T. Check spelling &amp; valid options (see dropdown)")</f>
        <v/>
      </c>
      <c r="AC2085" s="32"/>
      <c r="AD2085" s="31" t="b">
        <f t="shared" si="64"/>
        <v>0</v>
      </c>
      <c r="AE2085" s="31" t="b">
        <f t="shared" si="65"/>
        <v>0</v>
      </c>
    </row>
    <row r="2086" spans="1:31" ht="50.15" customHeight="1" x14ac:dyDescent="0.35">
      <c r="A2086" s="101">
        <v>2081</v>
      </c>
      <c r="B2086" s="53"/>
      <c r="C2086" s="41"/>
      <c r="D2086" s="54"/>
      <c r="E2086" s="53"/>
      <c r="F2086" s="41"/>
      <c r="G2086" s="41"/>
      <c r="H2086" s="53"/>
      <c r="I2086" s="55"/>
      <c r="J2086" s="41"/>
      <c r="K2086" s="41"/>
      <c r="L2086" s="56"/>
      <c r="M2086" s="41"/>
      <c r="N2086" s="41"/>
      <c r="O2086" s="41"/>
      <c r="P2086" s="41"/>
      <c r="Q2086" s="53"/>
      <c r="R2086" s="41"/>
      <c r="S2086" s="41"/>
      <c r="T2086" s="57"/>
      <c r="U2086" s="41"/>
      <c r="V2086" s="41"/>
      <c r="W2086" s="56"/>
      <c r="X2086" s="41"/>
      <c r="Y2086" s="58"/>
      <c r="Z2086" s="41"/>
      <c r="AA2086" s="41"/>
      <c r="AB2086" s="171" t="str" cm="1">
        <f t="array" ref="AB2086">IFERROR(IF(COUNTA('Detailed Inventory'!$B2086:$AA2086)=0,"",IF(AND($B2086="",$C2086=""),"Error: Missing Response in Column B or C",IF(OR($E2086="",$Q2086=""),"Error: Missing Response in Column E or Q",INDEX(SL_Class[Entire SL Classification],MATCH(SUMIFS(SL_Class[Unique ID],SL_Class[UpSys SL Material],I2086,SL_Class[UpSys Ever Previously Lead],H2086,SL_Class[DownCus SL Material],T2086),SL_Class[Unique ID],0),0)))),"Error: Invalid Column H, I, or T. Check spelling &amp; valid options (see dropdown)")</f>
        <v/>
      </c>
      <c r="AC2086" s="32"/>
      <c r="AD2086" s="31" t="b">
        <f t="shared" si="64"/>
        <v>0</v>
      </c>
      <c r="AE2086" s="31" t="b">
        <f t="shared" si="65"/>
        <v>0</v>
      </c>
    </row>
    <row r="2087" spans="1:31" ht="50.15" customHeight="1" x14ac:dyDescent="0.35">
      <c r="A2087" s="100">
        <v>2082</v>
      </c>
      <c r="B2087" s="53"/>
      <c r="C2087" s="41"/>
      <c r="D2087" s="54"/>
      <c r="E2087" s="53"/>
      <c r="F2087" s="41"/>
      <c r="G2087" s="41"/>
      <c r="H2087" s="53"/>
      <c r="I2087" s="55"/>
      <c r="J2087" s="41"/>
      <c r="K2087" s="41"/>
      <c r="L2087" s="56"/>
      <c r="M2087" s="41"/>
      <c r="N2087" s="41"/>
      <c r="O2087" s="41"/>
      <c r="P2087" s="41"/>
      <c r="Q2087" s="53"/>
      <c r="R2087" s="41"/>
      <c r="S2087" s="41"/>
      <c r="T2087" s="57"/>
      <c r="U2087" s="41"/>
      <c r="V2087" s="41"/>
      <c r="W2087" s="56"/>
      <c r="X2087" s="41"/>
      <c r="Y2087" s="58"/>
      <c r="Z2087" s="41"/>
      <c r="AA2087" s="41"/>
      <c r="AB2087" s="171" t="str" cm="1">
        <f t="array" ref="AB2087">IFERROR(IF(COUNTA('Detailed Inventory'!$B2087:$AA2087)=0,"",IF(AND($B2087="",$C2087=""),"Error: Missing Response in Column B or C",IF(OR($E2087="",$Q2087=""),"Error: Missing Response in Column E or Q",INDEX(SL_Class[Entire SL Classification],MATCH(SUMIFS(SL_Class[Unique ID],SL_Class[UpSys SL Material],I2087,SL_Class[UpSys Ever Previously Lead],H2087,SL_Class[DownCus SL Material],T2087),SL_Class[Unique ID],0),0)))),"Error: Invalid Column H, I, or T. Check spelling &amp; valid options (see dropdown)")</f>
        <v/>
      </c>
      <c r="AC2087" s="32"/>
      <c r="AD2087" s="31" t="b">
        <f t="shared" si="64"/>
        <v>0</v>
      </c>
      <c r="AE2087" s="31" t="b">
        <f t="shared" si="65"/>
        <v>0</v>
      </c>
    </row>
    <row r="2088" spans="1:31" ht="50.15" customHeight="1" x14ac:dyDescent="0.35">
      <c r="A2088" s="101">
        <v>2083</v>
      </c>
      <c r="B2088" s="53"/>
      <c r="C2088" s="41"/>
      <c r="D2088" s="54"/>
      <c r="E2088" s="53"/>
      <c r="F2088" s="41"/>
      <c r="G2088" s="41"/>
      <c r="H2088" s="53"/>
      <c r="I2088" s="55"/>
      <c r="J2088" s="41"/>
      <c r="K2088" s="41"/>
      <c r="L2088" s="56"/>
      <c r="M2088" s="41"/>
      <c r="N2088" s="41"/>
      <c r="O2088" s="41"/>
      <c r="P2088" s="41"/>
      <c r="Q2088" s="53"/>
      <c r="R2088" s="41"/>
      <c r="S2088" s="41"/>
      <c r="T2088" s="57"/>
      <c r="U2088" s="41"/>
      <c r="V2088" s="41"/>
      <c r="W2088" s="56"/>
      <c r="X2088" s="41"/>
      <c r="Y2088" s="58"/>
      <c r="Z2088" s="41"/>
      <c r="AA2088" s="41"/>
      <c r="AB2088" s="171" t="str" cm="1">
        <f t="array" ref="AB2088">IFERROR(IF(COUNTA('Detailed Inventory'!$B2088:$AA2088)=0,"",IF(AND($B2088="",$C2088=""),"Error: Missing Response in Column B or C",IF(OR($E2088="",$Q2088=""),"Error: Missing Response in Column E or Q",INDEX(SL_Class[Entire SL Classification],MATCH(SUMIFS(SL_Class[Unique ID],SL_Class[UpSys SL Material],I2088,SL_Class[UpSys Ever Previously Lead],H2088,SL_Class[DownCus SL Material],T2088),SL_Class[Unique ID],0),0)))),"Error: Invalid Column H, I, or T. Check spelling &amp; valid options (see dropdown)")</f>
        <v/>
      </c>
      <c r="AC2088" s="32"/>
      <c r="AD2088" s="31" t="b">
        <f t="shared" si="64"/>
        <v>0</v>
      </c>
      <c r="AE2088" s="31" t="b">
        <f t="shared" si="65"/>
        <v>0</v>
      </c>
    </row>
    <row r="2089" spans="1:31" ht="50.15" customHeight="1" x14ac:dyDescent="0.35">
      <c r="A2089" s="100">
        <v>2084</v>
      </c>
      <c r="B2089" s="53"/>
      <c r="C2089" s="41"/>
      <c r="D2089" s="54"/>
      <c r="E2089" s="53"/>
      <c r="F2089" s="41"/>
      <c r="G2089" s="41"/>
      <c r="H2089" s="53"/>
      <c r="I2089" s="55"/>
      <c r="J2089" s="41"/>
      <c r="K2089" s="41"/>
      <c r="L2089" s="56"/>
      <c r="M2089" s="41"/>
      <c r="N2089" s="41"/>
      <c r="O2089" s="41"/>
      <c r="P2089" s="41"/>
      <c r="Q2089" s="53"/>
      <c r="R2089" s="41"/>
      <c r="S2089" s="41"/>
      <c r="T2089" s="57"/>
      <c r="U2089" s="41"/>
      <c r="V2089" s="41"/>
      <c r="W2089" s="56"/>
      <c r="X2089" s="41"/>
      <c r="Y2089" s="58"/>
      <c r="Z2089" s="41"/>
      <c r="AA2089" s="41"/>
      <c r="AB2089" s="171" t="str" cm="1">
        <f t="array" ref="AB2089">IFERROR(IF(COUNTA('Detailed Inventory'!$B2089:$AA2089)=0,"",IF(AND($B2089="",$C2089=""),"Error: Missing Response in Column B or C",IF(OR($E2089="",$Q2089=""),"Error: Missing Response in Column E or Q",INDEX(SL_Class[Entire SL Classification],MATCH(SUMIFS(SL_Class[Unique ID],SL_Class[UpSys SL Material],I2089,SL_Class[UpSys Ever Previously Lead],H2089,SL_Class[DownCus SL Material],T2089),SL_Class[Unique ID],0),0)))),"Error: Invalid Column H, I, or T. Check spelling &amp; valid options (see dropdown)")</f>
        <v/>
      </c>
      <c r="AC2089" s="32"/>
      <c r="AD2089" s="31" t="b">
        <f t="shared" si="64"/>
        <v>0</v>
      </c>
      <c r="AE2089" s="31" t="b">
        <f t="shared" si="65"/>
        <v>0</v>
      </c>
    </row>
    <row r="2090" spans="1:31" ht="50.15" customHeight="1" x14ac:dyDescent="0.35">
      <c r="A2090" s="101">
        <v>2085</v>
      </c>
      <c r="B2090" s="53"/>
      <c r="C2090" s="41"/>
      <c r="D2090" s="54"/>
      <c r="E2090" s="53"/>
      <c r="F2090" s="41"/>
      <c r="G2090" s="41"/>
      <c r="H2090" s="53"/>
      <c r="I2090" s="55"/>
      <c r="J2090" s="41"/>
      <c r="K2090" s="41"/>
      <c r="L2090" s="56"/>
      <c r="M2090" s="41"/>
      <c r="N2090" s="41"/>
      <c r="O2090" s="41"/>
      <c r="P2090" s="41"/>
      <c r="Q2090" s="53"/>
      <c r="R2090" s="41"/>
      <c r="S2090" s="41"/>
      <c r="T2090" s="57"/>
      <c r="U2090" s="41"/>
      <c r="V2090" s="41"/>
      <c r="W2090" s="56"/>
      <c r="X2090" s="41"/>
      <c r="Y2090" s="58"/>
      <c r="Z2090" s="41"/>
      <c r="AA2090" s="41"/>
      <c r="AB2090" s="171" t="str" cm="1">
        <f t="array" ref="AB2090">IFERROR(IF(COUNTA('Detailed Inventory'!$B2090:$AA2090)=0,"",IF(AND($B2090="",$C2090=""),"Error: Missing Response in Column B or C",IF(OR($E2090="",$Q2090=""),"Error: Missing Response in Column E or Q",INDEX(SL_Class[Entire SL Classification],MATCH(SUMIFS(SL_Class[Unique ID],SL_Class[UpSys SL Material],I2090,SL_Class[UpSys Ever Previously Lead],H2090,SL_Class[DownCus SL Material],T2090),SL_Class[Unique ID],0),0)))),"Error: Invalid Column H, I, or T. Check spelling &amp; valid options (see dropdown)")</f>
        <v/>
      </c>
      <c r="AC2090" s="32"/>
      <c r="AD2090" s="31" t="b">
        <f t="shared" si="64"/>
        <v>0</v>
      </c>
      <c r="AE2090" s="31" t="b">
        <f t="shared" si="65"/>
        <v>0</v>
      </c>
    </row>
    <row r="2091" spans="1:31" ht="50.15" customHeight="1" x14ac:dyDescent="0.35">
      <c r="A2091" s="100">
        <v>2086</v>
      </c>
      <c r="B2091" s="53"/>
      <c r="C2091" s="41"/>
      <c r="D2091" s="54"/>
      <c r="E2091" s="53"/>
      <c r="F2091" s="41"/>
      <c r="G2091" s="41"/>
      <c r="H2091" s="53"/>
      <c r="I2091" s="55"/>
      <c r="J2091" s="41"/>
      <c r="K2091" s="41"/>
      <c r="L2091" s="56"/>
      <c r="M2091" s="41"/>
      <c r="N2091" s="41"/>
      <c r="O2091" s="41"/>
      <c r="P2091" s="41"/>
      <c r="Q2091" s="53"/>
      <c r="R2091" s="41"/>
      <c r="S2091" s="41"/>
      <c r="T2091" s="57"/>
      <c r="U2091" s="41"/>
      <c r="V2091" s="41"/>
      <c r="W2091" s="56"/>
      <c r="X2091" s="41"/>
      <c r="Y2091" s="58"/>
      <c r="Z2091" s="41"/>
      <c r="AA2091" s="41"/>
      <c r="AB2091" s="171" t="str" cm="1">
        <f t="array" ref="AB2091">IFERROR(IF(COUNTA('Detailed Inventory'!$B2091:$AA2091)=0,"",IF(AND($B2091="",$C2091=""),"Error: Missing Response in Column B or C",IF(OR($E2091="",$Q2091=""),"Error: Missing Response in Column E or Q",INDEX(SL_Class[Entire SL Classification],MATCH(SUMIFS(SL_Class[Unique ID],SL_Class[UpSys SL Material],I2091,SL_Class[UpSys Ever Previously Lead],H2091,SL_Class[DownCus SL Material],T2091),SL_Class[Unique ID],0),0)))),"Error: Invalid Column H, I, or T. Check spelling &amp; valid options (see dropdown)")</f>
        <v/>
      </c>
      <c r="AC2091" s="32"/>
      <c r="AD2091" s="31" t="b">
        <f t="shared" si="64"/>
        <v>0</v>
      </c>
      <c r="AE2091" s="31" t="b">
        <f t="shared" si="65"/>
        <v>0</v>
      </c>
    </row>
    <row r="2092" spans="1:31" ht="50.15" customHeight="1" x14ac:dyDescent="0.35">
      <c r="A2092" s="101">
        <v>2087</v>
      </c>
      <c r="B2092" s="53"/>
      <c r="C2092" s="41"/>
      <c r="D2092" s="54"/>
      <c r="E2092" s="53"/>
      <c r="F2092" s="41"/>
      <c r="G2092" s="41"/>
      <c r="H2092" s="53"/>
      <c r="I2092" s="55"/>
      <c r="J2092" s="41"/>
      <c r="K2092" s="41"/>
      <c r="L2092" s="56"/>
      <c r="M2092" s="41"/>
      <c r="N2092" s="41"/>
      <c r="O2092" s="41"/>
      <c r="P2092" s="41"/>
      <c r="Q2092" s="53"/>
      <c r="R2092" s="41"/>
      <c r="S2092" s="41"/>
      <c r="T2092" s="57"/>
      <c r="U2092" s="41"/>
      <c r="V2092" s="41"/>
      <c r="W2092" s="56"/>
      <c r="X2092" s="41"/>
      <c r="Y2092" s="58"/>
      <c r="Z2092" s="41"/>
      <c r="AA2092" s="41"/>
      <c r="AB2092" s="171" t="str" cm="1">
        <f t="array" ref="AB2092">IFERROR(IF(COUNTA('Detailed Inventory'!$B2092:$AA2092)=0,"",IF(AND($B2092="",$C2092=""),"Error: Missing Response in Column B or C",IF(OR($E2092="",$Q2092=""),"Error: Missing Response in Column E or Q",INDEX(SL_Class[Entire SL Classification],MATCH(SUMIFS(SL_Class[Unique ID],SL_Class[UpSys SL Material],I2092,SL_Class[UpSys Ever Previously Lead],H2092,SL_Class[DownCus SL Material],T2092),SL_Class[Unique ID],0),0)))),"Error: Invalid Column H, I, or T. Check spelling &amp; valid options (see dropdown)")</f>
        <v/>
      </c>
      <c r="AC2092" s="32"/>
      <c r="AD2092" s="31" t="b">
        <f t="shared" si="64"/>
        <v>0</v>
      </c>
      <c r="AE2092" s="31" t="b">
        <f t="shared" si="65"/>
        <v>0</v>
      </c>
    </row>
    <row r="2093" spans="1:31" ht="50.15" customHeight="1" x14ac:dyDescent="0.35">
      <c r="A2093" s="100">
        <v>2088</v>
      </c>
      <c r="B2093" s="53"/>
      <c r="C2093" s="41"/>
      <c r="D2093" s="54"/>
      <c r="E2093" s="53"/>
      <c r="F2093" s="41"/>
      <c r="G2093" s="41"/>
      <c r="H2093" s="53"/>
      <c r="I2093" s="55"/>
      <c r="J2093" s="41"/>
      <c r="K2093" s="41"/>
      <c r="L2093" s="56"/>
      <c r="M2093" s="41"/>
      <c r="N2093" s="41"/>
      <c r="O2093" s="41"/>
      <c r="P2093" s="41"/>
      <c r="Q2093" s="53"/>
      <c r="R2093" s="41"/>
      <c r="S2093" s="41"/>
      <c r="T2093" s="57"/>
      <c r="U2093" s="41"/>
      <c r="V2093" s="41"/>
      <c r="W2093" s="56"/>
      <c r="X2093" s="41"/>
      <c r="Y2093" s="58"/>
      <c r="Z2093" s="41"/>
      <c r="AA2093" s="41"/>
      <c r="AB2093" s="171" t="str" cm="1">
        <f t="array" ref="AB2093">IFERROR(IF(COUNTA('Detailed Inventory'!$B2093:$AA2093)=0,"",IF(AND($B2093="",$C2093=""),"Error: Missing Response in Column B or C",IF(OR($E2093="",$Q2093=""),"Error: Missing Response in Column E or Q",INDEX(SL_Class[Entire SL Classification],MATCH(SUMIFS(SL_Class[Unique ID],SL_Class[UpSys SL Material],I2093,SL_Class[UpSys Ever Previously Lead],H2093,SL_Class[DownCus SL Material],T2093),SL_Class[Unique ID],0),0)))),"Error: Invalid Column H, I, or T. Check spelling &amp; valid options (see dropdown)")</f>
        <v/>
      </c>
      <c r="AC2093" s="32"/>
      <c r="AD2093" s="31" t="b">
        <f t="shared" si="64"/>
        <v>0</v>
      </c>
      <c r="AE2093" s="31" t="b">
        <f t="shared" si="65"/>
        <v>0</v>
      </c>
    </row>
    <row r="2094" spans="1:31" ht="50.15" customHeight="1" x14ac:dyDescent="0.35">
      <c r="A2094" s="101">
        <v>2089</v>
      </c>
      <c r="B2094" s="53"/>
      <c r="C2094" s="41"/>
      <c r="D2094" s="54"/>
      <c r="E2094" s="53"/>
      <c r="F2094" s="41"/>
      <c r="G2094" s="41"/>
      <c r="H2094" s="53"/>
      <c r="I2094" s="55"/>
      <c r="J2094" s="41"/>
      <c r="K2094" s="41"/>
      <c r="L2094" s="56"/>
      <c r="M2094" s="41"/>
      <c r="N2094" s="41"/>
      <c r="O2094" s="41"/>
      <c r="P2094" s="41"/>
      <c r="Q2094" s="53"/>
      <c r="R2094" s="41"/>
      <c r="S2094" s="41"/>
      <c r="T2094" s="57"/>
      <c r="U2094" s="41"/>
      <c r="V2094" s="41"/>
      <c r="W2094" s="56"/>
      <c r="X2094" s="41"/>
      <c r="Y2094" s="58"/>
      <c r="Z2094" s="41"/>
      <c r="AA2094" s="41"/>
      <c r="AB2094" s="171" t="str" cm="1">
        <f t="array" ref="AB2094">IFERROR(IF(COUNTA('Detailed Inventory'!$B2094:$AA2094)=0,"",IF(AND($B2094="",$C2094=""),"Error: Missing Response in Column B or C",IF(OR($E2094="",$Q2094=""),"Error: Missing Response in Column E or Q",INDEX(SL_Class[Entire SL Classification],MATCH(SUMIFS(SL_Class[Unique ID],SL_Class[UpSys SL Material],I2094,SL_Class[UpSys Ever Previously Lead],H2094,SL_Class[DownCus SL Material],T2094),SL_Class[Unique ID],0),0)))),"Error: Invalid Column H, I, or T. Check spelling &amp; valid options (see dropdown)")</f>
        <v/>
      </c>
      <c r="AC2094" s="32"/>
      <c r="AD2094" s="31" t="b">
        <f t="shared" si="64"/>
        <v>0</v>
      </c>
      <c r="AE2094" s="31" t="b">
        <f t="shared" si="65"/>
        <v>0</v>
      </c>
    </row>
    <row r="2095" spans="1:31" ht="50.15" customHeight="1" x14ac:dyDescent="0.35">
      <c r="A2095" s="100">
        <v>2090</v>
      </c>
      <c r="B2095" s="53"/>
      <c r="C2095" s="41"/>
      <c r="D2095" s="54"/>
      <c r="E2095" s="53"/>
      <c r="F2095" s="41"/>
      <c r="G2095" s="41"/>
      <c r="H2095" s="53"/>
      <c r="I2095" s="55"/>
      <c r="J2095" s="41"/>
      <c r="K2095" s="41"/>
      <c r="L2095" s="56"/>
      <c r="M2095" s="41"/>
      <c r="N2095" s="41"/>
      <c r="O2095" s="41"/>
      <c r="P2095" s="41"/>
      <c r="Q2095" s="53"/>
      <c r="R2095" s="41"/>
      <c r="S2095" s="41"/>
      <c r="T2095" s="57"/>
      <c r="U2095" s="41"/>
      <c r="V2095" s="41"/>
      <c r="W2095" s="56"/>
      <c r="X2095" s="41"/>
      <c r="Y2095" s="58"/>
      <c r="Z2095" s="41"/>
      <c r="AA2095" s="41"/>
      <c r="AB2095" s="171" t="str" cm="1">
        <f t="array" ref="AB2095">IFERROR(IF(COUNTA('Detailed Inventory'!$B2095:$AA2095)=0,"",IF(AND($B2095="",$C2095=""),"Error: Missing Response in Column B or C",IF(OR($E2095="",$Q2095=""),"Error: Missing Response in Column E or Q",INDEX(SL_Class[Entire SL Classification],MATCH(SUMIFS(SL_Class[Unique ID],SL_Class[UpSys SL Material],I2095,SL_Class[UpSys Ever Previously Lead],H2095,SL_Class[DownCus SL Material],T2095),SL_Class[Unique ID],0),0)))),"Error: Invalid Column H, I, or T. Check spelling &amp; valid options (see dropdown)")</f>
        <v/>
      </c>
      <c r="AC2095" s="32"/>
      <c r="AD2095" s="31" t="b">
        <f t="shared" si="64"/>
        <v>0</v>
      </c>
      <c r="AE2095" s="31" t="b">
        <f t="shared" si="65"/>
        <v>0</v>
      </c>
    </row>
    <row r="2096" spans="1:31" ht="50.15" customHeight="1" x14ac:dyDescent="0.35">
      <c r="A2096" s="101">
        <v>2091</v>
      </c>
      <c r="B2096" s="53"/>
      <c r="C2096" s="41"/>
      <c r="D2096" s="54"/>
      <c r="E2096" s="53"/>
      <c r="F2096" s="41"/>
      <c r="G2096" s="41"/>
      <c r="H2096" s="53"/>
      <c r="I2096" s="55"/>
      <c r="J2096" s="41"/>
      <c r="K2096" s="41"/>
      <c r="L2096" s="56"/>
      <c r="M2096" s="41"/>
      <c r="N2096" s="41"/>
      <c r="O2096" s="41"/>
      <c r="P2096" s="41"/>
      <c r="Q2096" s="53"/>
      <c r="R2096" s="41"/>
      <c r="S2096" s="41"/>
      <c r="T2096" s="57"/>
      <c r="U2096" s="41"/>
      <c r="V2096" s="41"/>
      <c r="W2096" s="56"/>
      <c r="X2096" s="41"/>
      <c r="Y2096" s="58"/>
      <c r="Z2096" s="41"/>
      <c r="AA2096" s="41"/>
      <c r="AB2096" s="171" t="str" cm="1">
        <f t="array" ref="AB2096">IFERROR(IF(COUNTA('Detailed Inventory'!$B2096:$AA2096)=0,"",IF(AND($B2096="",$C2096=""),"Error: Missing Response in Column B or C",IF(OR($E2096="",$Q2096=""),"Error: Missing Response in Column E or Q",INDEX(SL_Class[Entire SL Classification],MATCH(SUMIFS(SL_Class[Unique ID],SL_Class[UpSys SL Material],I2096,SL_Class[UpSys Ever Previously Lead],H2096,SL_Class[DownCus SL Material],T2096),SL_Class[Unique ID],0),0)))),"Error: Invalid Column H, I, or T. Check spelling &amp; valid options (see dropdown)")</f>
        <v/>
      </c>
      <c r="AC2096" s="32"/>
      <c r="AD2096" s="31" t="b">
        <f t="shared" si="64"/>
        <v>0</v>
      </c>
      <c r="AE2096" s="31" t="b">
        <f t="shared" si="65"/>
        <v>0</v>
      </c>
    </row>
    <row r="2097" spans="1:31" ht="50.15" customHeight="1" x14ac:dyDescent="0.35">
      <c r="A2097" s="100">
        <v>2092</v>
      </c>
      <c r="B2097" s="53"/>
      <c r="C2097" s="41"/>
      <c r="D2097" s="54"/>
      <c r="E2097" s="53"/>
      <c r="F2097" s="41"/>
      <c r="G2097" s="41"/>
      <c r="H2097" s="53"/>
      <c r="I2097" s="55"/>
      <c r="J2097" s="41"/>
      <c r="K2097" s="41"/>
      <c r="L2097" s="56"/>
      <c r="M2097" s="41"/>
      <c r="N2097" s="41"/>
      <c r="O2097" s="41"/>
      <c r="P2097" s="41"/>
      <c r="Q2097" s="53"/>
      <c r="R2097" s="41"/>
      <c r="S2097" s="41"/>
      <c r="T2097" s="57"/>
      <c r="U2097" s="41"/>
      <c r="V2097" s="41"/>
      <c r="W2097" s="56"/>
      <c r="X2097" s="41"/>
      <c r="Y2097" s="58"/>
      <c r="Z2097" s="41"/>
      <c r="AA2097" s="41"/>
      <c r="AB2097" s="171" t="str" cm="1">
        <f t="array" ref="AB2097">IFERROR(IF(COUNTA('Detailed Inventory'!$B2097:$AA2097)=0,"",IF(AND($B2097="",$C2097=""),"Error: Missing Response in Column B or C",IF(OR($E2097="",$Q2097=""),"Error: Missing Response in Column E or Q",INDEX(SL_Class[Entire SL Classification],MATCH(SUMIFS(SL_Class[Unique ID],SL_Class[UpSys SL Material],I2097,SL_Class[UpSys Ever Previously Lead],H2097,SL_Class[DownCus SL Material],T2097),SL_Class[Unique ID],0),0)))),"Error: Invalid Column H, I, or T. Check spelling &amp; valid options (see dropdown)")</f>
        <v/>
      </c>
      <c r="AC2097" s="32"/>
      <c r="AD2097" s="31" t="b">
        <f t="shared" si="64"/>
        <v>0</v>
      </c>
      <c r="AE2097" s="31" t="b">
        <f t="shared" si="65"/>
        <v>0</v>
      </c>
    </row>
    <row r="2098" spans="1:31" ht="50.15" customHeight="1" x14ac:dyDescent="0.35">
      <c r="A2098" s="101">
        <v>2093</v>
      </c>
      <c r="B2098" s="53"/>
      <c r="C2098" s="41"/>
      <c r="D2098" s="54"/>
      <c r="E2098" s="53"/>
      <c r="F2098" s="41"/>
      <c r="G2098" s="41"/>
      <c r="H2098" s="53"/>
      <c r="I2098" s="55"/>
      <c r="J2098" s="41"/>
      <c r="K2098" s="41"/>
      <c r="L2098" s="56"/>
      <c r="M2098" s="41"/>
      <c r="N2098" s="41"/>
      <c r="O2098" s="41"/>
      <c r="P2098" s="41"/>
      <c r="Q2098" s="53"/>
      <c r="R2098" s="41"/>
      <c r="S2098" s="41"/>
      <c r="T2098" s="57"/>
      <c r="U2098" s="41"/>
      <c r="V2098" s="41"/>
      <c r="W2098" s="56"/>
      <c r="X2098" s="41"/>
      <c r="Y2098" s="58"/>
      <c r="Z2098" s="41"/>
      <c r="AA2098" s="41"/>
      <c r="AB2098" s="171" t="str" cm="1">
        <f t="array" ref="AB2098">IFERROR(IF(COUNTA('Detailed Inventory'!$B2098:$AA2098)=0,"",IF(AND($B2098="",$C2098=""),"Error: Missing Response in Column B or C",IF(OR($E2098="",$Q2098=""),"Error: Missing Response in Column E or Q",INDEX(SL_Class[Entire SL Classification],MATCH(SUMIFS(SL_Class[Unique ID],SL_Class[UpSys SL Material],I2098,SL_Class[UpSys Ever Previously Lead],H2098,SL_Class[DownCus SL Material],T2098),SL_Class[Unique ID],0),0)))),"Error: Invalid Column H, I, or T. Check spelling &amp; valid options (see dropdown)")</f>
        <v/>
      </c>
      <c r="AC2098" s="32"/>
      <c r="AD2098" s="31" t="b">
        <f t="shared" si="64"/>
        <v>0</v>
      </c>
      <c r="AE2098" s="31" t="b">
        <f t="shared" si="65"/>
        <v>0</v>
      </c>
    </row>
    <row r="2099" spans="1:31" ht="50.15" customHeight="1" x14ac:dyDescent="0.35">
      <c r="A2099" s="100">
        <v>2094</v>
      </c>
      <c r="B2099" s="53"/>
      <c r="C2099" s="41"/>
      <c r="D2099" s="54"/>
      <c r="E2099" s="53"/>
      <c r="F2099" s="41"/>
      <c r="G2099" s="41"/>
      <c r="H2099" s="53"/>
      <c r="I2099" s="55"/>
      <c r="J2099" s="41"/>
      <c r="K2099" s="41"/>
      <c r="L2099" s="56"/>
      <c r="M2099" s="41"/>
      <c r="N2099" s="41"/>
      <c r="O2099" s="41"/>
      <c r="P2099" s="41"/>
      <c r="Q2099" s="53"/>
      <c r="R2099" s="41"/>
      <c r="S2099" s="41"/>
      <c r="T2099" s="57"/>
      <c r="U2099" s="41"/>
      <c r="V2099" s="41"/>
      <c r="W2099" s="56"/>
      <c r="X2099" s="41"/>
      <c r="Y2099" s="58"/>
      <c r="Z2099" s="41"/>
      <c r="AA2099" s="41"/>
      <c r="AB2099" s="171" t="str" cm="1">
        <f t="array" ref="AB2099">IFERROR(IF(COUNTA('Detailed Inventory'!$B2099:$AA2099)=0,"",IF(AND($B2099="",$C2099=""),"Error: Missing Response in Column B or C",IF(OR($E2099="",$Q2099=""),"Error: Missing Response in Column E or Q",INDEX(SL_Class[Entire SL Classification],MATCH(SUMIFS(SL_Class[Unique ID],SL_Class[UpSys SL Material],I2099,SL_Class[UpSys Ever Previously Lead],H2099,SL_Class[DownCus SL Material],T2099),SL_Class[Unique ID],0),0)))),"Error: Invalid Column H, I, or T. Check spelling &amp; valid options (see dropdown)")</f>
        <v/>
      </c>
      <c r="AC2099" s="32"/>
      <c r="AD2099" s="31" t="b">
        <f t="shared" si="64"/>
        <v>0</v>
      </c>
      <c r="AE2099" s="31" t="b">
        <f t="shared" si="65"/>
        <v>0</v>
      </c>
    </row>
    <row r="2100" spans="1:31" ht="50.15" customHeight="1" x14ac:dyDescent="0.35">
      <c r="A2100" s="101">
        <v>2095</v>
      </c>
      <c r="B2100" s="53"/>
      <c r="C2100" s="41"/>
      <c r="D2100" s="54"/>
      <c r="E2100" s="53"/>
      <c r="F2100" s="41"/>
      <c r="G2100" s="41"/>
      <c r="H2100" s="53"/>
      <c r="I2100" s="55"/>
      <c r="J2100" s="41"/>
      <c r="K2100" s="41"/>
      <c r="L2100" s="56"/>
      <c r="M2100" s="41"/>
      <c r="N2100" s="41"/>
      <c r="O2100" s="41"/>
      <c r="P2100" s="41"/>
      <c r="Q2100" s="53"/>
      <c r="R2100" s="41"/>
      <c r="S2100" s="41"/>
      <c r="T2100" s="57"/>
      <c r="U2100" s="41"/>
      <c r="V2100" s="41"/>
      <c r="W2100" s="56"/>
      <c r="X2100" s="41"/>
      <c r="Y2100" s="58"/>
      <c r="Z2100" s="41"/>
      <c r="AA2100" s="41"/>
      <c r="AB2100" s="171" t="str" cm="1">
        <f t="array" ref="AB2100">IFERROR(IF(COUNTA('Detailed Inventory'!$B2100:$AA2100)=0,"",IF(AND($B2100="",$C2100=""),"Error: Missing Response in Column B or C",IF(OR($E2100="",$Q2100=""),"Error: Missing Response in Column E or Q",INDEX(SL_Class[Entire SL Classification],MATCH(SUMIFS(SL_Class[Unique ID],SL_Class[UpSys SL Material],I2100,SL_Class[UpSys Ever Previously Lead],H2100,SL_Class[DownCus SL Material],T2100),SL_Class[Unique ID],0),0)))),"Error: Invalid Column H, I, or T. Check spelling &amp; valid options (see dropdown)")</f>
        <v/>
      </c>
      <c r="AC2100" s="32"/>
      <c r="AD2100" s="31" t="b">
        <f t="shared" si="64"/>
        <v>0</v>
      </c>
      <c r="AE2100" s="31" t="b">
        <f t="shared" si="65"/>
        <v>0</v>
      </c>
    </row>
    <row r="2101" spans="1:31" ht="50.15" customHeight="1" x14ac:dyDescent="0.35">
      <c r="A2101" s="100">
        <v>2096</v>
      </c>
      <c r="B2101" s="53"/>
      <c r="C2101" s="41"/>
      <c r="D2101" s="54"/>
      <c r="E2101" s="53"/>
      <c r="F2101" s="41"/>
      <c r="G2101" s="41"/>
      <c r="H2101" s="53"/>
      <c r="I2101" s="55"/>
      <c r="J2101" s="41"/>
      <c r="K2101" s="41"/>
      <c r="L2101" s="56"/>
      <c r="M2101" s="41"/>
      <c r="N2101" s="41"/>
      <c r="O2101" s="41"/>
      <c r="P2101" s="41"/>
      <c r="Q2101" s="53"/>
      <c r="R2101" s="41"/>
      <c r="S2101" s="41"/>
      <c r="T2101" s="57"/>
      <c r="U2101" s="41"/>
      <c r="V2101" s="41"/>
      <c r="W2101" s="56"/>
      <c r="X2101" s="41"/>
      <c r="Y2101" s="58"/>
      <c r="Z2101" s="41"/>
      <c r="AA2101" s="41"/>
      <c r="AB2101" s="171" t="str" cm="1">
        <f t="array" ref="AB2101">IFERROR(IF(COUNTA('Detailed Inventory'!$B2101:$AA2101)=0,"",IF(AND($B2101="",$C2101=""),"Error: Missing Response in Column B or C",IF(OR($E2101="",$Q2101=""),"Error: Missing Response in Column E or Q",INDEX(SL_Class[Entire SL Classification],MATCH(SUMIFS(SL_Class[Unique ID],SL_Class[UpSys SL Material],I2101,SL_Class[UpSys Ever Previously Lead],H2101,SL_Class[DownCus SL Material],T2101),SL_Class[Unique ID],0),0)))),"Error: Invalid Column H, I, or T. Check spelling &amp; valid options (see dropdown)")</f>
        <v/>
      </c>
      <c r="AC2101" s="32"/>
      <c r="AD2101" s="31" t="b">
        <f t="shared" si="64"/>
        <v>0</v>
      </c>
      <c r="AE2101" s="31" t="b">
        <f t="shared" si="65"/>
        <v>0</v>
      </c>
    </row>
    <row r="2102" spans="1:31" ht="50.15" customHeight="1" x14ac:dyDescent="0.35">
      <c r="A2102" s="101">
        <v>2097</v>
      </c>
      <c r="B2102" s="53"/>
      <c r="C2102" s="41"/>
      <c r="D2102" s="54"/>
      <c r="E2102" s="53"/>
      <c r="F2102" s="41"/>
      <c r="G2102" s="41"/>
      <c r="H2102" s="53"/>
      <c r="I2102" s="55"/>
      <c r="J2102" s="41"/>
      <c r="K2102" s="41"/>
      <c r="L2102" s="56"/>
      <c r="M2102" s="41"/>
      <c r="N2102" s="41"/>
      <c r="O2102" s="41"/>
      <c r="P2102" s="41"/>
      <c r="Q2102" s="53"/>
      <c r="R2102" s="41"/>
      <c r="S2102" s="41"/>
      <c r="T2102" s="57"/>
      <c r="U2102" s="41"/>
      <c r="V2102" s="41"/>
      <c r="W2102" s="56"/>
      <c r="X2102" s="41"/>
      <c r="Y2102" s="58"/>
      <c r="Z2102" s="41"/>
      <c r="AA2102" s="41"/>
      <c r="AB2102" s="171" t="str" cm="1">
        <f t="array" ref="AB2102">IFERROR(IF(COUNTA('Detailed Inventory'!$B2102:$AA2102)=0,"",IF(AND($B2102="",$C2102=""),"Error: Missing Response in Column B or C",IF(OR($E2102="",$Q2102=""),"Error: Missing Response in Column E or Q",INDEX(SL_Class[Entire SL Classification],MATCH(SUMIFS(SL_Class[Unique ID],SL_Class[UpSys SL Material],I2102,SL_Class[UpSys Ever Previously Lead],H2102,SL_Class[DownCus SL Material],T2102),SL_Class[Unique ID],0),0)))),"Error: Invalid Column H, I, or T. Check spelling &amp; valid options (see dropdown)")</f>
        <v/>
      </c>
      <c r="AC2102" s="32"/>
      <c r="AD2102" s="31" t="b">
        <f t="shared" si="64"/>
        <v>0</v>
      </c>
      <c r="AE2102" s="31" t="b">
        <f t="shared" si="65"/>
        <v>0</v>
      </c>
    </row>
    <row r="2103" spans="1:31" ht="50.15" customHeight="1" x14ac:dyDescent="0.35">
      <c r="A2103" s="100">
        <v>2098</v>
      </c>
      <c r="B2103" s="53"/>
      <c r="C2103" s="41"/>
      <c r="D2103" s="54"/>
      <c r="E2103" s="53"/>
      <c r="F2103" s="41"/>
      <c r="G2103" s="41"/>
      <c r="H2103" s="53"/>
      <c r="I2103" s="55"/>
      <c r="J2103" s="41"/>
      <c r="K2103" s="41"/>
      <c r="L2103" s="56"/>
      <c r="M2103" s="41"/>
      <c r="N2103" s="41"/>
      <c r="O2103" s="41"/>
      <c r="P2103" s="41"/>
      <c r="Q2103" s="53"/>
      <c r="R2103" s="41"/>
      <c r="S2103" s="41"/>
      <c r="T2103" s="57"/>
      <c r="U2103" s="41"/>
      <c r="V2103" s="41"/>
      <c r="W2103" s="56"/>
      <c r="X2103" s="41"/>
      <c r="Y2103" s="58"/>
      <c r="Z2103" s="41"/>
      <c r="AA2103" s="41"/>
      <c r="AB2103" s="171" t="str" cm="1">
        <f t="array" ref="AB2103">IFERROR(IF(COUNTA('Detailed Inventory'!$B2103:$AA2103)=0,"",IF(AND($B2103="",$C2103=""),"Error: Missing Response in Column B or C",IF(OR($E2103="",$Q2103=""),"Error: Missing Response in Column E or Q",INDEX(SL_Class[Entire SL Classification],MATCH(SUMIFS(SL_Class[Unique ID],SL_Class[UpSys SL Material],I2103,SL_Class[UpSys Ever Previously Lead],H2103,SL_Class[DownCus SL Material],T2103),SL_Class[Unique ID],0),0)))),"Error: Invalid Column H, I, or T. Check spelling &amp; valid options (see dropdown)")</f>
        <v/>
      </c>
      <c r="AC2103" s="32"/>
      <c r="AD2103" s="31" t="b">
        <f t="shared" si="64"/>
        <v>0</v>
      </c>
      <c r="AE2103" s="31" t="b">
        <f t="shared" si="65"/>
        <v>0</v>
      </c>
    </row>
    <row r="2104" spans="1:31" ht="50.15" customHeight="1" x14ac:dyDescent="0.35">
      <c r="A2104" s="101">
        <v>2099</v>
      </c>
      <c r="B2104" s="53"/>
      <c r="C2104" s="41"/>
      <c r="D2104" s="54"/>
      <c r="E2104" s="53"/>
      <c r="F2104" s="41"/>
      <c r="G2104" s="41"/>
      <c r="H2104" s="53"/>
      <c r="I2104" s="55"/>
      <c r="J2104" s="41"/>
      <c r="K2104" s="41"/>
      <c r="L2104" s="56"/>
      <c r="M2104" s="41"/>
      <c r="N2104" s="41"/>
      <c r="O2104" s="41"/>
      <c r="P2104" s="41"/>
      <c r="Q2104" s="53"/>
      <c r="R2104" s="41"/>
      <c r="S2104" s="41"/>
      <c r="T2104" s="57"/>
      <c r="U2104" s="41"/>
      <c r="V2104" s="41"/>
      <c r="W2104" s="56"/>
      <c r="X2104" s="41"/>
      <c r="Y2104" s="58"/>
      <c r="Z2104" s="41"/>
      <c r="AA2104" s="41"/>
      <c r="AB2104" s="171" t="str" cm="1">
        <f t="array" ref="AB2104">IFERROR(IF(COUNTA('Detailed Inventory'!$B2104:$AA2104)=0,"",IF(AND($B2104="",$C2104=""),"Error: Missing Response in Column B or C",IF(OR($E2104="",$Q2104=""),"Error: Missing Response in Column E or Q",INDEX(SL_Class[Entire SL Classification],MATCH(SUMIFS(SL_Class[Unique ID],SL_Class[UpSys SL Material],I2104,SL_Class[UpSys Ever Previously Lead],H2104,SL_Class[DownCus SL Material],T2104),SL_Class[Unique ID],0),0)))),"Error: Invalid Column H, I, or T. Check spelling &amp; valid options (see dropdown)")</f>
        <v/>
      </c>
      <c r="AC2104" s="32"/>
      <c r="AD2104" s="31" t="b">
        <f t="shared" si="64"/>
        <v>0</v>
      </c>
      <c r="AE2104" s="31" t="b">
        <f t="shared" si="65"/>
        <v>0</v>
      </c>
    </row>
    <row r="2105" spans="1:31" ht="50.15" customHeight="1" x14ac:dyDescent="0.35">
      <c r="A2105" s="100">
        <v>2100</v>
      </c>
      <c r="B2105" s="53"/>
      <c r="C2105" s="41"/>
      <c r="D2105" s="54"/>
      <c r="E2105" s="53"/>
      <c r="F2105" s="41"/>
      <c r="G2105" s="41"/>
      <c r="H2105" s="53"/>
      <c r="I2105" s="55"/>
      <c r="J2105" s="41"/>
      <c r="K2105" s="41"/>
      <c r="L2105" s="56"/>
      <c r="M2105" s="41"/>
      <c r="N2105" s="41"/>
      <c r="O2105" s="41"/>
      <c r="P2105" s="41"/>
      <c r="Q2105" s="53"/>
      <c r="R2105" s="41"/>
      <c r="S2105" s="41"/>
      <c r="T2105" s="57"/>
      <c r="U2105" s="41"/>
      <c r="V2105" s="41"/>
      <c r="W2105" s="56"/>
      <c r="X2105" s="41"/>
      <c r="Y2105" s="58"/>
      <c r="Z2105" s="41"/>
      <c r="AA2105" s="41"/>
      <c r="AB2105" s="171" t="str" cm="1">
        <f t="array" ref="AB2105">IFERROR(IF(COUNTA('Detailed Inventory'!$B2105:$AA2105)=0,"",IF(AND($B2105="",$C2105=""),"Error: Missing Response in Column B or C",IF(OR($E2105="",$Q2105=""),"Error: Missing Response in Column E or Q",INDEX(SL_Class[Entire SL Classification],MATCH(SUMIFS(SL_Class[Unique ID],SL_Class[UpSys SL Material],I2105,SL_Class[UpSys Ever Previously Lead],H2105,SL_Class[DownCus SL Material],T2105),SL_Class[Unique ID],0),0)))),"Error: Invalid Column H, I, or T. Check spelling &amp; valid options (see dropdown)")</f>
        <v/>
      </c>
      <c r="AC2105" s="32"/>
      <c r="AD2105" s="31" t="b">
        <f t="shared" si="64"/>
        <v>0</v>
      </c>
      <c r="AE2105" s="31" t="b">
        <f t="shared" si="65"/>
        <v>0</v>
      </c>
    </row>
    <row r="2106" spans="1:31" ht="50.15" customHeight="1" x14ac:dyDescent="0.35">
      <c r="A2106" s="101">
        <v>2101</v>
      </c>
      <c r="B2106" s="53"/>
      <c r="C2106" s="41"/>
      <c r="D2106" s="54"/>
      <c r="E2106" s="53"/>
      <c r="F2106" s="41"/>
      <c r="G2106" s="41"/>
      <c r="H2106" s="53"/>
      <c r="I2106" s="55"/>
      <c r="J2106" s="41"/>
      <c r="K2106" s="41"/>
      <c r="L2106" s="56"/>
      <c r="M2106" s="41"/>
      <c r="N2106" s="41"/>
      <c r="O2106" s="41"/>
      <c r="P2106" s="41"/>
      <c r="Q2106" s="53"/>
      <c r="R2106" s="41"/>
      <c r="S2106" s="41"/>
      <c r="T2106" s="57"/>
      <c r="U2106" s="41"/>
      <c r="V2106" s="41"/>
      <c r="W2106" s="56"/>
      <c r="X2106" s="41"/>
      <c r="Y2106" s="58"/>
      <c r="Z2106" s="41"/>
      <c r="AA2106" s="41"/>
      <c r="AB2106" s="171" t="str" cm="1">
        <f t="array" ref="AB2106">IFERROR(IF(COUNTA('Detailed Inventory'!$B2106:$AA2106)=0,"",IF(AND($B2106="",$C2106=""),"Error: Missing Response in Column B or C",IF(OR($E2106="",$Q2106=""),"Error: Missing Response in Column E or Q",INDEX(SL_Class[Entire SL Classification],MATCH(SUMIFS(SL_Class[Unique ID],SL_Class[UpSys SL Material],I2106,SL_Class[UpSys Ever Previously Lead],H2106,SL_Class[DownCus SL Material],T2106),SL_Class[Unique ID],0),0)))),"Error: Invalid Column H, I, or T. Check spelling &amp; valid options (see dropdown)")</f>
        <v/>
      </c>
      <c r="AC2106" s="32"/>
      <c r="AD2106" s="31" t="b">
        <f t="shared" si="64"/>
        <v>0</v>
      </c>
      <c r="AE2106" s="31" t="b">
        <f t="shared" si="65"/>
        <v>0</v>
      </c>
    </row>
    <row r="2107" spans="1:31" ht="50.15" customHeight="1" x14ac:dyDescent="0.35">
      <c r="A2107" s="100">
        <v>2102</v>
      </c>
      <c r="B2107" s="53"/>
      <c r="C2107" s="41"/>
      <c r="D2107" s="54"/>
      <c r="E2107" s="53"/>
      <c r="F2107" s="41"/>
      <c r="G2107" s="41"/>
      <c r="H2107" s="53"/>
      <c r="I2107" s="55"/>
      <c r="J2107" s="41"/>
      <c r="K2107" s="41"/>
      <c r="L2107" s="56"/>
      <c r="M2107" s="41"/>
      <c r="N2107" s="41"/>
      <c r="O2107" s="41"/>
      <c r="P2107" s="41"/>
      <c r="Q2107" s="53"/>
      <c r="R2107" s="41"/>
      <c r="S2107" s="41"/>
      <c r="T2107" s="57"/>
      <c r="U2107" s="41"/>
      <c r="V2107" s="41"/>
      <c r="W2107" s="56"/>
      <c r="X2107" s="41"/>
      <c r="Y2107" s="58"/>
      <c r="Z2107" s="41"/>
      <c r="AA2107" s="41"/>
      <c r="AB2107" s="171" t="str" cm="1">
        <f t="array" ref="AB2107">IFERROR(IF(COUNTA('Detailed Inventory'!$B2107:$AA2107)=0,"",IF(AND($B2107="",$C2107=""),"Error: Missing Response in Column B or C",IF(OR($E2107="",$Q2107=""),"Error: Missing Response in Column E or Q",INDEX(SL_Class[Entire SL Classification],MATCH(SUMIFS(SL_Class[Unique ID],SL_Class[UpSys SL Material],I2107,SL_Class[UpSys Ever Previously Lead],H2107,SL_Class[DownCus SL Material],T2107),SL_Class[Unique ID],0),0)))),"Error: Invalid Column H, I, or T. Check spelling &amp; valid options (see dropdown)")</f>
        <v/>
      </c>
      <c r="AC2107" s="32"/>
      <c r="AD2107" s="31" t="b">
        <f t="shared" si="64"/>
        <v>0</v>
      </c>
      <c r="AE2107" s="31" t="b">
        <f t="shared" si="65"/>
        <v>0</v>
      </c>
    </row>
    <row r="2108" spans="1:31" ht="50.15" customHeight="1" x14ac:dyDescent="0.35">
      <c r="A2108" s="101">
        <v>2103</v>
      </c>
      <c r="B2108" s="53"/>
      <c r="C2108" s="41"/>
      <c r="D2108" s="54"/>
      <c r="E2108" s="53"/>
      <c r="F2108" s="41"/>
      <c r="G2108" s="41"/>
      <c r="H2108" s="53"/>
      <c r="I2108" s="55"/>
      <c r="J2108" s="41"/>
      <c r="K2108" s="41"/>
      <c r="L2108" s="56"/>
      <c r="M2108" s="41"/>
      <c r="N2108" s="41"/>
      <c r="O2108" s="41"/>
      <c r="P2108" s="41"/>
      <c r="Q2108" s="53"/>
      <c r="R2108" s="41"/>
      <c r="S2108" s="41"/>
      <c r="T2108" s="57"/>
      <c r="U2108" s="41"/>
      <c r="V2108" s="41"/>
      <c r="W2108" s="56"/>
      <c r="X2108" s="41"/>
      <c r="Y2108" s="58"/>
      <c r="Z2108" s="41"/>
      <c r="AA2108" s="41"/>
      <c r="AB2108" s="171" t="str" cm="1">
        <f t="array" ref="AB2108">IFERROR(IF(COUNTA('Detailed Inventory'!$B2108:$AA2108)=0,"",IF(AND($B2108="",$C2108=""),"Error: Missing Response in Column B or C",IF(OR($E2108="",$Q2108=""),"Error: Missing Response in Column E or Q",INDEX(SL_Class[Entire SL Classification],MATCH(SUMIFS(SL_Class[Unique ID],SL_Class[UpSys SL Material],I2108,SL_Class[UpSys Ever Previously Lead],H2108,SL_Class[DownCus SL Material],T2108),SL_Class[Unique ID],0),0)))),"Error: Invalid Column H, I, or T. Check spelling &amp; valid options (see dropdown)")</f>
        <v/>
      </c>
      <c r="AC2108" s="32"/>
      <c r="AD2108" s="31" t="b">
        <f t="shared" si="64"/>
        <v>0</v>
      </c>
      <c r="AE2108" s="31" t="b">
        <f t="shared" si="65"/>
        <v>0</v>
      </c>
    </row>
    <row r="2109" spans="1:31" ht="50.15" customHeight="1" x14ac:dyDescent="0.35">
      <c r="A2109" s="100">
        <v>2104</v>
      </c>
      <c r="B2109" s="53"/>
      <c r="C2109" s="41"/>
      <c r="D2109" s="54"/>
      <c r="E2109" s="53"/>
      <c r="F2109" s="41"/>
      <c r="G2109" s="41"/>
      <c r="H2109" s="53"/>
      <c r="I2109" s="55"/>
      <c r="J2109" s="41"/>
      <c r="K2109" s="41"/>
      <c r="L2109" s="56"/>
      <c r="M2109" s="41"/>
      <c r="N2109" s="41"/>
      <c r="O2109" s="41"/>
      <c r="P2109" s="41"/>
      <c r="Q2109" s="53"/>
      <c r="R2109" s="41"/>
      <c r="S2109" s="41"/>
      <c r="T2109" s="57"/>
      <c r="U2109" s="41"/>
      <c r="V2109" s="41"/>
      <c r="W2109" s="56"/>
      <c r="X2109" s="41"/>
      <c r="Y2109" s="58"/>
      <c r="Z2109" s="41"/>
      <c r="AA2109" s="41"/>
      <c r="AB2109" s="171" t="str" cm="1">
        <f t="array" ref="AB2109">IFERROR(IF(COUNTA('Detailed Inventory'!$B2109:$AA2109)=0,"",IF(AND($B2109="",$C2109=""),"Error: Missing Response in Column B or C",IF(OR($E2109="",$Q2109=""),"Error: Missing Response in Column E or Q",INDEX(SL_Class[Entire SL Classification],MATCH(SUMIFS(SL_Class[Unique ID],SL_Class[UpSys SL Material],I2109,SL_Class[UpSys Ever Previously Lead],H2109,SL_Class[DownCus SL Material],T2109),SL_Class[Unique ID],0),0)))),"Error: Invalid Column H, I, or T. Check spelling &amp; valid options (see dropdown)")</f>
        <v/>
      </c>
      <c r="AC2109" s="32"/>
      <c r="AD2109" s="31" t="b">
        <f t="shared" si="64"/>
        <v>0</v>
      </c>
      <c r="AE2109" s="31" t="b">
        <f t="shared" si="65"/>
        <v>0</v>
      </c>
    </row>
    <row r="2110" spans="1:31" ht="50.15" customHeight="1" x14ac:dyDescent="0.35">
      <c r="A2110" s="101">
        <v>2105</v>
      </c>
      <c r="B2110" s="53"/>
      <c r="C2110" s="41"/>
      <c r="D2110" s="54"/>
      <c r="E2110" s="53"/>
      <c r="F2110" s="41"/>
      <c r="G2110" s="41"/>
      <c r="H2110" s="53"/>
      <c r="I2110" s="55"/>
      <c r="J2110" s="41"/>
      <c r="K2110" s="41"/>
      <c r="L2110" s="56"/>
      <c r="M2110" s="41"/>
      <c r="N2110" s="41"/>
      <c r="O2110" s="41"/>
      <c r="P2110" s="41"/>
      <c r="Q2110" s="53"/>
      <c r="R2110" s="41"/>
      <c r="S2110" s="41"/>
      <c r="T2110" s="57"/>
      <c r="U2110" s="41"/>
      <c r="V2110" s="41"/>
      <c r="W2110" s="56"/>
      <c r="X2110" s="41"/>
      <c r="Y2110" s="58"/>
      <c r="Z2110" s="41"/>
      <c r="AA2110" s="41"/>
      <c r="AB2110" s="171" t="str" cm="1">
        <f t="array" ref="AB2110">IFERROR(IF(COUNTA('Detailed Inventory'!$B2110:$AA2110)=0,"",IF(AND($B2110="",$C2110=""),"Error: Missing Response in Column B or C",IF(OR($E2110="",$Q2110=""),"Error: Missing Response in Column E or Q",INDEX(SL_Class[Entire SL Classification],MATCH(SUMIFS(SL_Class[Unique ID],SL_Class[UpSys SL Material],I2110,SL_Class[UpSys Ever Previously Lead],H2110,SL_Class[DownCus SL Material],T2110),SL_Class[Unique ID],0),0)))),"Error: Invalid Column H, I, or T. Check spelling &amp; valid options (see dropdown)")</f>
        <v/>
      </c>
      <c r="AC2110" s="32"/>
      <c r="AD2110" s="31" t="b">
        <f t="shared" si="64"/>
        <v>0</v>
      </c>
      <c r="AE2110" s="31" t="b">
        <f t="shared" si="65"/>
        <v>0</v>
      </c>
    </row>
    <row r="2111" spans="1:31" ht="50.15" customHeight="1" x14ac:dyDescent="0.35">
      <c r="A2111" s="100">
        <v>2106</v>
      </c>
      <c r="B2111" s="53"/>
      <c r="C2111" s="41"/>
      <c r="D2111" s="54"/>
      <c r="E2111" s="53"/>
      <c r="F2111" s="41"/>
      <c r="G2111" s="41"/>
      <c r="H2111" s="53"/>
      <c r="I2111" s="55"/>
      <c r="J2111" s="41"/>
      <c r="K2111" s="41"/>
      <c r="L2111" s="56"/>
      <c r="M2111" s="41"/>
      <c r="N2111" s="41"/>
      <c r="O2111" s="41"/>
      <c r="P2111" s="41"/>
      <c r="Q2111" s="53"/>
      <c r="R2111" s="41"/>
      <c r="S2111" s="41"/>
      <c r="T2111" s="57"/>
      <c r="U2111" s="41"/>
      <c r="V2111" s="41"/>
      <c r="W2111" s="56"/>
      <c r="X2111" s="41"/>
      <c r="Y2111" s="58"/>
      <c r="Z2111" s="41"/>
      <c r="AA2111" s="41"/>
      <c r="AB2111" s="171" t="str" cm="1">
        <f t="array" ref="AB2111">IFERROR(IF(COUNTA('Detailed Inventory'!$B2111:$AA2111)=0,"",IF(AND($B2111="",$C2111=""),"Error: Missing Response in Column B or C",IF(OR($E2111="",$Q2111=""),"Error: Missing Response in Column E or Q",INDEX(SL_Class[Entire SL Classification],MATCH(SUMIFS(SL_Class[Unique ID],SL_Class[UpSys SL Material],I2111,SL_Class[UpSys Ever Previously Lead],H2111,SL_Class[DownCus SL Material],T2111),SL_Class[Unique ID],0),0)))),"Error: Invalid Column H, I, or T. Check spelling &amp; valid options (see dropdown)")</f>
        <v/>
      </c>
      <c r="AC2111" s="32"/>
      <c r="AD2111" s="31" t="b">
        <f t="shared" si="64"/>
        <v>0</v>
      </c>
      <c r="AE2111" s="31" t="b">
        <f t="shared" si="65"/>
        <v>0</v>
      </c>
    </row>
    <row r="2112" spans="1:31" ht="50.15" customHeight="1" x14ac:dyDescent="0.35">
      <c r="A2112" s="101">
        <v>2107</v>
      </c>
      <c r="B2112" s="53"/>
      <c r="C2112" s="41"/>
      <c r="D2112" s="54"/>
      <c r="E2112" s="53"/>
      <c r="F2112" s="41"/>
      <c r="G2112" s="41"/>
      <c r="H2112" s="53"/>
      <c r="I2112" s="55"/>
      <c r="J2112" s="41"/>
      <c r="K2112" s="41"/>
      <c r="L2112" s="56"/>
      <c r="M2112" s="41"/>
      <c r="N2112" s="41"/>
      <c r="O2112" s="41"/>
      <c r="P2112" s="41"/>
      <c r="Q2112" s="53"/>
      <c r="R2112" s="41"/>
      <c r="S2112" s="41"/>
      <c r="T2112" s="57"/>
      <c r="U2112" s="41"/>
      <c r="V2112" s="41"/>
      <c r="W2112" s="56"/>
      <c r="X2112" s="41"/>
      <c r="Y2112" s="58"/>
      <c r="Z2112" s="41"/>
      <c r="AA2112" s="41"/>
      <c r="AB2112" s="171" t="str" cm="1">
        <f t="array" ref="AB2112">IFERROR(IF(COUNTA('Detailed Inventory'!$B2112:$AA2112)=0,"",IF(AND($B2112="",$C2112=""),"Error: Missing Response in Column B or C",IF(OR($E2112="",$Q2112=""),"Error: Missing Response in Column E or Q",INDEX(SL_Class[Entire SL Classification],MATCH(SUMIFS(SL_Class[Unique ID],SL_Class[UpSys SL Material],I2112,SL_Class[UpSys Ever Previously Lead],H2112,SL_Class[DownCus SL Material],T2112),SL_Class[Unique ID],0),0)))),"Error: Invalid Column H, I, or T. Check spelling &amp; valid options (see dropdown)")</f>
        <v/>
      </c>
      <c r="AC2112" s="32"/>
      <c r="AD2112" s="31" t="b">
        <f t="shared" si="64"/>
        <v>0</v>
      </c>
      <c r="AE2112" s="31" t="b">
        <f t="shared" si="65"/>
        <v>0</v>
      </c>
    </row>
    <row r="2113" spans="1:31" ht="50.15" customHeight="1" x14ac:dyDescent="0.35">
      <c r="A2113" s="100">
        <v>2108</v>
      </c>
      <c r="B2113" s="53"/>
      <c r="C2113" s="41"/>
      <c r="D2113" s="54"/>
      <c r="E2113" s="53"/>
      <c r="F2113" s="41"/>
      <c r="G2113" s="41"/>
      <c r="H2113" s="53"/>
      <c r="I2113" s="55"/>
      <c r="J2113" s="41"/>
      <c r="K2113" s="41"/>
      <c r="L2113" s="56"/>
      <c r="M2113" s="41"/>
      <c r="N2113" s="41"/>
      <c r="O2113" s="41"/>
      <c r="P2113" s="41"/>
      <c r="Q2113" s="53"/>
      <c r="R2113" s="41"/>
      <c r="S2113" s="41"/>
      <c r="T2113" s="57"/>
      <c r="U2113" s="41"/>
      <c r="V2113" s="41"/>
      <c r="W2113" s="56"/>
      <c r="X2113" s="41"/>
      <c r="Y2113" s="58"/>
      <c r="Z2113" s="41"/>
      <c r="AA2113" s="41"/>
      <c r="AB2113" s="171" t="str" cm="1">
        <f t="array" ref="AB2113">IFERROR(IF(COUNTA('Detailed Inventory'!$B2113:$AA2113)=0,"",IF(AND($B2113="",$C2113=""),"Error: Missing Response in Column B or C",IF(OR($E2113="",$Q2113=""),"Error: Missing Response in Column E or Q",INDEX(SL_Class[Entire SL Classification],MATCH(SUMIFS(SL_Class[Unique ID],SL_Class[UpSys SL Material],I2113,SL_Class[UpSys Ever Previously Lead],H2113,SL_Class[DownCus SL Material],T2113),SL_Class[Unique ID],0),0)))),"Error: Invalid Column H, I, or T. Check spelling &amp; valid options (see dropdown)")</f>
        <v/>
      </c>
      <c r="AC2113" s="32"/>
      <c r="AD2113" s="31" t="b">
        <f t="shared" si="64"/>
        <v>0</v>
      </c>
      <c r="AE2113" s="31" t="b">
        <f t="shared" si="65"/>
        <v>0</v>
      </c>
    </row>
    <row r="2114" spans="1:31" ht="50.15" customHeight="1" x14ac:dyDescent="0.35">
      <c r="A2114" s="101">
        <v>2109</v>
      </c>
      <c r="B2114" s="53"/>
      <c r="C2114" s="41"/>
      <c r="D2114" s="54"/>
      <c r="E2114" s="53"/>
      <c r="F2114" s="41"/>
      <c r="G2114" s="41"/>
      <c r="H2114" s="53"/>
      <c r="I2114" s="55"/>
      <c r="J2114" s="41"/>
      <c r="K2114" s="41"/>
      <c r="L2114" s="56"/>
      <c r="M2114" s="41"/>
      <c r="N2114" s="41"/>
      <c r="O2114" s="41"/>
      <c r="P2114" s="41"/>
      <c r="Q2114" s="53"/>
      <c r="R2114" s="41"/>
      <c r="S2114" s="41"/>
      <c r="T2114" s="57"/>
      <c r="U2114" s="41"/>
      <c r="V2114" s="41"/>
      <c r="W2114" s="56"/>
      <c r="X2114" s="41"/>
      <c r="Y2114" s="58"/>
      <c r="Z2114" s="41"/>
      <c r="AA2114" s="41"/>
      <c r="AB2114" s="171" t="str" cm="1">
        <f t="array" ref="AB2114">IFERROR(IF(COUNTA('Detailed Inventory'!$B2114:$AA2114)=0,"",IF(AND($B2114="",$C2114=""),"Error: Missing Response in Column B or C",IF(OR($E2114="",$Q2114=""),"Error: Missing Response in Column E or Q",INDEX(SL_Class[Entire SL Classification],MATCH(SUMIFS(SL_Class[Unique ID],SL_Class[UpSys SL Material],I2114,SL_Class[UpSys Ever Previously Lead],H2114,SL_Class[DownCus SL Material],T2114),SL_Class[Unique ID],0),0)))),"Error: Invalid Column H, I, or T. Check spelling &amp; valid options (see dropdown)")</f>
        <v/>
      </c>
      <c r="AC2114" s="32"/>
      <c r="AD2114" s="31" t="b">
        <f t="shared" si="64"/>
        <v>0</v>
      </c>
      <c r="AE2114" s="31" t="b">
        <f t="shared" si="65"/>
        <v>0</v>
      </c>
    </row>
    <row r="2115" spans="1:31" ht="50.15" customHeight="1" x14ac:dyDescent="0.35">
      <c r="A2115" s="100">
        <v>2110</v>
      </c>
      <c r="B2115" s="53"/>
      <c r="C2115" s="41"/>
      <c r="D2115" s="54"/>
      <c r="E2115" s="53"/>
      <c r="F2115" s="41"/>
      <c r="G2115" s="41"/>
      <c r="H2115" s="53"/>
      <c r="I2115" s="55"/>
      <c r="J2115" s="41"/>
      <c r="K2115" s="41"/>
      <c r="L2115" s="56"/>
      <c r="M2115" s="41"/>
      <c r="N2115" s="41"/>
      <c r="O2115" s="41"/>
      <c r="P2115" s="41"/>
      <c r="Q2115" s="53"/>
      <c r="R2115" s="41"/>
      <c r="S2115" s="41"/>
      <c r="T2115" s="57"/>
      <c r="U2115" s="41"/>
      <c r="V2115" s="41"/>
      <c r="W2115" s="56"/>
      <c r="X2115" s="41"/>
      <c r="Y2115" s="58"/>
      <c r="Z2115" s="41"/>
      <c r="AA2115" s="41"/>
      <c r="AB2115" s="171" t="str" cm="1">
        <f t="array" ref="AB2115">IFERROR(IF(COUNTA('Detailed Inventory'!$B2115:$AA2115)=0,"",IF(AND($B2115="",$C2115=""),"Error: Missing Response in Column B or C",IF(OR($E2115="",$Q2115=""),"Error: Missing Response in Column E or Q",INDEX(SL_Class[Entire SL Classification],MATCH(SUMIFS(SL_Class[Unique ID],SL_Class[UpSys SL Material],I2115,SL_Class[UpSys Ever Previously Lead],H2115,SL_Class[DownCus SL Material],T2115),SL_Class[Unique ID],0),0)))),"Error: Invalid Column H, I, or T. Check spelling &amp; valid options (see dropdown)")</f>
        <v/>
      </c>
      <c r="AC2115" s="32"/>
      <c r="AD2115" s="31" t="b">
        <f t="shared" si="64"/>
        <v>0</v>
      </c>
      <c r="AE2115" s="31" t="b">
        <f t="shared" si="65"/>
        <v>0</v>
      </c>
    </row>
    <row r="2116" spans="1:31" ht="50.15" customHeight="1" x14ac:dyDescent="0.35">
      <c r="A2116" s="101">
        <v>2111</v>
      </c>
      <c r="B2116" s="53"/>
      <c r="C2116" s="41"/>
      <c r="D2116" s="54"/>
      <c r="E2116" s="53"/>
      <c r="F2116" s="41"/>
      <c r="G2116" s="41"/>
      <c r="H2116" s="53"/>
      <c r="I2116" s="55"/>
      <c r="J2116" s="41"/>
      <c r="K2116" s="41"/>
      <c r="L2116" s="56"/>
      <c r="M2116" s="41"/>
      <c r="N2116" s="41"/>
      <c r="O2116" s="41"/>
      <c r="P2116" s="41"/>
      <c r="Q2116" s="53"/>
      <c r="R2116" s="41"/>
      <c r="S2116" s="41"/>
      <c r="T2116" s="57"/>
      <c r="U2116" s="41"/>
      <c r="V2116" s="41"/>
      <c r="W2116" s="56"/>
      <c r="X2116" s="41"/>
      <c r="Y2116" s="58"/>
      <c r="Z2116" s="41"/>
      <c r="AA2116" s="41"/>
      <c r="AB2116" s="171" t="str" cm="1">
        <f t="array" ref="AB2116">IFERROR(IF(COUNTA('Detailed Inventory'!$B2116:$AA2116)=0,"",IF(AND($B2116="",$C2116=""),"Error: Missing Response in Column B or C",IF(OR($E2116="",$Q2116=""),"Error: Missing Response in Column E or Q",INDEX(SL_Class[Entire SL Classification],MATCH(SUMIFS(SL_Class[Unique ID],SL_Class[UpSys SL Material],I2116,SL_Class[UpSys Ever Previously Lead],H2116,SL_Class[DownCus SL Material],T2116),SL_Class[Unique ID],0),0)))),"Error: Invalid Column H, I, or T. Check spelling &amp; valid options (see dropdown)")</f>
        <v/>
      </c>
      <c r="AC2116" s="32"/>
      <c r="AD2116" s="31" t="b">
        <f t="shared" si="64"/>
        <v>0</v>
      </c>
      <c r="AE2116" s="31" t="b">
        <f t="shared" si="65"/>
        <v>0</v>
      </c>
    </row>
    <row r="2117" spans="1:31" ht="50.15" customHeight="1" x14ac:dyDescent="0.35">
      <c r="A2117" s="100">
        <v>2112</v>
      </c>
      <c r="B2117" s="53"/>
      <c r="C2117" s="41"/>
      <c r="D2117" s="54"/>
      <c r="E2117" s="53"/>
      <c r="F2117" s="41"/>
      <c r="G2117" s="41"/>
      <c r="H2117" s="53"/>
      <c r="I2117" s="55"/>
      <c r="J2117" s="41"/>
      <c r="K2117" s="41"/>
      <c r="L2117" s="56"/>
      <c r="M2117" s="41"/>
      <c r="N2117" s="41"/>
      <c r="O2117" s="41"/>
      <c r="P2117" s="41"/>
      <c r="Q2117" s="53"/>
      <c r="R2117" s="41"/>
      <c r="S2117" s="41"/>
      <c r="T2117" s="57"/>
      <c r="U2117" s="41"/>
      <c r="V2117" s="41"/>
      <c r="W2117" s="56"/>
      <c r="X2117" s="41"/>
      <c r="Y2117" s="58"/>
      <c r="Z2117" s="41"/>
      <c r="AA2117" s="41"/>
      <c r="AB2117" s="171" t="str" cm="1">
        <f t="array" ref="AB2117">IFERROR(IF(COUNTA('Detailed Inventory'!$B2117:$AA2117)=0,"",IF(AND($B2117="",$C2117=""),"Error: Missing Response in Column B or C",IF(OR($E2117="",$Q2117=""),"Error: Missing Response in Column E or Q",INDEX(SL_Class[Entire SL Classification],MATCH(SUMIFS(SL_Class[Unique ID],SL_Class[UpSys SL Material],I2117,SL_Class[UpSys Ever Previously Lead],H2117,SL_Class[DownCus SL Material],T2117),SL_Class[Unique ID],0),0)))),"Error: Invalid Column H, I, or T. Check spelling &amp; valid options (see dropdown)")</f>
        <v/>
      </c>
      <c r="AC2117" s="32"/>
      <c r="AD2117" s="31" t="b">
        <f t="shared" si="64"/>
        <v>0</v>
      </c>
      <c r="AE2117" s="31" t="b">
        <f t="shared" si="65"/>
        <v>0</v>
      </c>
    </row>
    <row r="2118" spans="1:31" ht="50.15" customHeight="1" x14ac:dyDescent="0.35">
      <c r="A2118" s="101">
        <v>2113</v>
      </c>
      <c r="B2118" s="53"/>
      <c r="C2118" s="41"/>
      <c r="D2118" s="54"/>
      <c r="E2118" s="53"/>
      <c r="F2118" s="41"/>
      <c r="G2118" s="41"/>
      <c r="H2118" s="53"/>
      <c r="I2118" s="55"/>
      <c r="J2118" s="41"/>
      <c r="K2118" s="41"/>
      <c r="L2118" s="56"/>
      <c r="M2118" s="41"/>
      <c r="N2118" s="41"/>
      <c r="O2118" s="41"/>
      <c r="P2118" s="41"/>
      <c r="Q2118" s="53"/>
      <c r="R2118" s="41"/>
      <c r="S2118" s="41"/>
      <c r="T2118" s="57"/>
      <c r="U2118" s="41"/>
      <c r="V2118" s="41"/>
      <c r="W2118" s="56"/>
      <c r="X2118" s="41"/>
      <c r="Y2118" s="58"/>
      <c r="Z2118" s="41"/>
      <c r="AA2118" s="41"/>
      <c r="AB2118" s="171" t="str" cm="1">
        <f t="array" ref="AB2118">IFERROR(IF(COUNTA('Detailed Inventory'!$B2118:$AA2118)=0,"",IF(AND($B2118="",$C2118=""),"Error: Missing Response in Column B or C",IF(OR($E2118="",$Q2118=""),"Error: Missing Response in Column E or Q",INDEX(SL_Class[Entire SL Classification],MATCH(SUMIFS(SL_Class[Unique ID],SL_Class[UpSys SL Material],I2118,SL_Class[UpSys Ever Previously Lead],H2118,SL_Class[DownCus SL Material],T2118),SL_Class[Unique ID],0),0)))),"Error: Invalid Column H, I, or T. Check spelling &amp; valid options (see dropdown)")</f>
        <v/>
      </c>
      <c r="AC2118" s="32"/>
      <c r="AD2118" s="31" t="b">
        <f t="shared" ref="AD2118:AD2181" si="66">COUNTIFS($B$6:$B$5005,"&lt;&gt;0",$B$6:$B$5005,"&lt;&gt;",$B$6:$B$5005,B2118)&gt;1</f>
        <v>0</v>
      </c>
      <c r="AE2118" s="31" t="b">
        <f t="shared" ref="AE2118:AE2181" si="67">COUNTIFS($C$6:$C$5005,"&lt;&gt;0",$C$6:$C$5005,"&lt;&gt;",$C$6:$C$5005,C2118)&gt;1</f>
        <v>0</v>
      </c>
    </row>
    <row r="2119" spans="1:31" ht="50.15" customHeight="1" x14ac:dyDescent="0.35">
      <c r="A2119" s="100">
        <v>2114</v>
      </c>
      <c r="B2119" s="53"/>
      <c r="C2119" s="41"/>
      <c r="D2119" s="54"/>
      <c r="E2119" s="53"/>
      <c r="F2119" s="41"/>
      <c r="G2119" s="41"/>
      <c r="H2119" s="53"/>
      <c r="I2119" s="55"/>
      <c r="J2119" s="41"/>
      <c r="K2119" s="41"/>
      <c r="L2119" s="56"/>
      <c r="M2119" s="41"/>
      <c r="N2119" s="41"/>
      <c r="O2119" s="41"/>
      <c r="P2119" s="41"/>
      <c r="Q2119" s="53"/>
      <c r="R2119" s="41"/>
      <c r="S2119" s="41"/>
      <c r="T2119" s="57"/>
      <c r="U2119" s="41"/>
      <c r="V2119" s="41"/>
      <c r="W2119" s="56"/>
      <c r="X2119" s="41"/>
      <c r="Y2119" s="58"/>
      <c r="Z2119" s="41"/>
      <c r="AA2119" s="41"/>
      <c r="AB2119" s="171" t="str" cm="1">
        <f t="array" ref="AB2119">IFERROR(IF(COUNTA('Detailed Inventory'!$B2119:$AA2119)=0,"",IF(AND($B2119="",$C2119=""),"Error: Missing Response in Column B or C",IF(OR($E2119="",$Q2119=""),"Error: Missing Response in Column E or Q",INDEX(SL_Class[Entire SL Classification],MATCH(SUMIFS(SL_Class[Unique ID],SL_Class[UpSys SL Material],I2119,SL_Class[UpSys Ever Previously Lead],H2119,SL_Class[DownCus SL Material],T2119),SL_Class[Unique ID],0),0)))),"Error: Invalid Column H, I, or T. Check spelling &amp; valid options (see dropdown)")</f>
        <v/>
      </c>
      <c r="AC2119" s="32"/>
      <c r="AD2119" s="31" t="b">
        <f t="shared" si="66"/>
        <v>0</v>
      </c>
      <c r="AE2119" s="31" t="b">
        <f t="shared" si="67"/>
        <v>0</v>
      </c>
    </row>
    <row r="2120" spans="1:31" ht="50.15" customHeight="1" x14ac:dyDescent="0.35">
      <c r="A2120" s="101">
        <v>2115</v>
      </c>
      <c r="B2120" s="53"/>
      <c r="C2120" s="41"/>
      <c r="D2120" s="54"/>
      <c r="E2120" s="53"/>
      <c r="F2120" s="41"/>
      <c r="G2120" s="41"/>
      <c r="H2120" s="53"/>
      <c r="I2120" s="55"/>
      <c r="J2120" s="41"/>
      <c r="K2120" s="41"/>
      <c r="L2120" s="56"/>
      <c r="M2120" s="41"/>
      <c r="N2120" s="41"/>
      <c r="O2120" s="41"/>
      <c r="P2120" s="41"/>
      <c r="Q2120" s="53"/>
      <c r="R2120" s="41"/>
      <c r="S2120" s="41"/>
      <c r="T2120" s="57"/>
      <c r="U2120" s="41"/>
      <c r="V2120" s="41"/>
      <c r="W2120" s="56"/>
      <c r="X2120" s="41"/>
      <c r="Y2120" s="58"/>
      <c r="Z2120" s="41"/>
      <c r="AA2120" s="41"/>
      <c r="AB2120" s="171" t="str" cm="1">
        <f t="array" ref="AB2120">IFERROR(IF(COUNTA('Detailed Inventory'!$B2120:$AA2120)=0,"",IF(AND($B2120="",$C2120=""),"Error: Missing Response in Column B or C",IF(OR($E2120="",$Q2120=""),"Error: Missing Response in Column E or Q",INDEX(SL_Class[Entire SL Classification],MATCH(SUMIFS(SL_Class[Unique ID],SL_Class[UpSys SL Material],I2120,SL_Class[UpSys Ever Previously Lead],H2120,SL_Class[DownCus SL Material],T2120),SL_Class[Unique ID],0),0)))),"Error: Invalid Column H, I, or T. Check spelling &amp; valid options (see dropdown)")</f>
        <v/>
      </c>
      <c r="AC2120" s="32"/>
      <c r="AD2120" s="31" t="b">
        <f t="shared" si="66"/>
        <v>0</v>
      </c>
      <c r="AE2120" s="31" t="b">
        <f t="shared" si="67"/>
        <v>0</v>
      </c>
    </row>
    <row r="2121" spans="1:31" ht="50.15" customHeight="1" x14ac:dyDescent="0.35">
      <c r="A2121" s="100">
        <v>2116</v>
      </c>
      <c r="B2121" s="53"/>
      <c r="C2121" s="41"/>
      <c r="D2121" s="54"/>
      <c r="E2121" s="53"/>
      <c r="F2121" s="41"/>
      <c r="G2121" s="41"/>
      <c r="H2121" s="53"/>
      <c r="I2121" s="55"/>
      <c r="J2121" s="41"/>
      <c r="K2121" s="41"/>
      <c r="L2121" s="56"/>
      <c r="M2121" s="41"/>
      <c r="N2121" s="41"/>
      <c r="O2121" s="41"/>
      <c r="P2121" s="41"/>
      <c r="Q2121" s="53"/>
      <c r="R2121" s="41"/>
      <c r="S2121" s="41"/>
      <c r="T2121" s="57"/>
      <c r="U2121" s="41"/>
      <c r="V2121" s="41"/>
      <c r="W2121" s="56"/>
      <c r="X2121" s="41"/>
      <c r="Y2121" s="58"/>
      <c r="Z2121" s="41"/>
      <c r="AA2121" s="41"/>
      <c r="AB2121" s="171" t="str" cm="1">
        <f t="array" ref="AB2121">IFERROR(IF(COUNTA('Detailed Inventory'!$B2121:$AA2121)=0,"",IF(AND($B2121="",$C2121=""),"Error: Missing Response in Column B or C",IF(OR($E2121="",$Q2121=""),"Error: Missing Response in Column E or Q",INDEX(SL_Class[Entire SL Classification],MATCH(SUMIFS(SL_Class[Unique ID],SL_Class[UpSys SL Material],I2121,SL_Class[UpSys Ever Previously Lead],H2121,SL_Class[DownCus SL Material],T2121),SL_Class[Unique ID],0),0)))),"Error: Invalid Column H, I, or T. Check spelling &amp; valid options (see dropdown)")</f>
        <v/>
      </c>
      <c r="AC2121" s="32"/>
      <c r="AD2121" s="31" t="b">
        <f t="shared" si="66"/>
        <v>0</v>
      </c>
      <c r="AE2121" s="31" t="b">
        <f t="shared" si="67"/>
        <v>0</v>
      </c>
    </row>
    <row r="2122" spans="1:31" ht="50.15" customHeight="1" x14ac:dyDescent="0.35">
      <c r="A2122" s="101">
        <v>2117</v>
      </c>
      <c r="B2122" s="53"/>
      <c r="C2122" s="41"/>
      <c r="D2122" s="54"/>
      <c r="E2122" s="53"/>
      <c r="F2122" s="41"/>
      <c r="G2122" s="41"/>
      <c r="H2122" s="53"/>
      <c r="I2122" s="55"/>
      <c r="J2122" s="41"/>
      <c r="K2122" s="41"/>
      <c r="L2122" s="56"/>
      <c r="M2122" s="41"/>
      <c r="N2122" s="41"/>
      <c r="O2122" s="41"/>
      <c r="P2122" s="41"/>
      <c r="Q2122" s="53"/>
      <c r="R2122" s="41"/>
      <c r="S2122" s="41"/>
      <c r="T2122" s="57"/>
      <c r="U2122" s="41"/>
      <c r="V2122" s="41"/>
      <c r="W2122" s="56"/>
      <c r="X2122" s="41"/>
      <c r="Y2122" s="58"/>
      <c r="Z2122" s="41"/>
      <c r="AA2122" s="41"/>
      <c r="AB2122" s="171" t="str" cm="1">
        <f t="array" ref="AB2122">IFERROR(IF(COUNTA('Detailed Inventory'!$B2122:$AA2122)=0,"",IF(AND($B2122="",$C2122=""),"Error: Missing Response in Column B or C",IF(OR($E2122="",$Q2122=""),"Error: Missing Response in Column E or Q",INDEX(SL_Class[Entire SL Classification],MATCH(SUMIFS(SL_Class[Unique ID],SL_Class[UpSys SL Material],I2122,SL_Class[UpSys Ever Previously Lead],H2122,SL_Class[DownCus SL Material],T2122),SL_Class[Unique ID],0),0)))),"Error: Invalid Column H, I, or T. Check spelling &amp; valid options (see dropdown)")</f>
        <v/>
      </c>
      <c r="AC2122" s="32"/>
      <c r="AD2122" s="31" t="b">
        <f t="shared" si="66"/>
        <v>0</v>
      </c>
      <c r="AE2122" s="31" t="b">
        <f t="shared" si="67"/>
        <v>0</v>
      </c>
    </row>
    <row r="2123" spans="1:31" ht="50.15" customHeight="1" x14ac:dyDescent="0.35">
      <c r="A2123" s="100">
        <v>2118</v>
      </c>
      <c r="B2123" s="53"/>
      <c r="C2123" s="41"/>
      <c r="D2123" s="54"/>
      <c r="E2123" s="53"/>
      <c r="F2123" s="41"/>
      <c r="G2123" s="41"/>
      <c r="H2123" s="53"/>
      <c r="I2123" s="55"/>
      <c r="J2123" s="41"/>
      <c r="K2123" s="41"/>
      <c r="L2123" s="56"/>
      <c r="M2123" s="41"/>
      <c r="N2123" s="41"/>
      <c r="O2123" s="41"/>
      <c r="P2123" s="41"/>
      <c r="Q2123" s="53"/>
      <c r="R2123" s="41"/>
      <c r="S2123" s="41"/>
      <c r="T2123" s="57"/>
      <c r="U2123" s="41"/>
      <c r="V2123" s="41"/>
      <c r="W2123" s="56"/>
      <c r="X2123" s="41"/>
      <c r="Y2123" s="58"/>
      <c r="Z2123" s="41"/>
      <c r="AA2123" s="41"/>
      <c r="AB2123" s="171" t="str" cm="1">
        <f t="array" ref="AB2123">IFERROR(IF(COUNTA('Detailed Inventory'!$B2123:$AA2123)=0,"",IF(AND($B2123="",$C2123=""),"Error: Missing Response in Column B or C",IF(OR($E2123="",$Q2123=""),"Error: Missing Response in Column E or Q",INDEX(SL_Class[Entire SL Classification],MATCH(SUMIFS(SL_Class[Unique ID],SL_Class[UpSys SL Material],I2123,SL_Class[UpSys Ever Previously Lead],H2123,SL_Class[DownCus SL Material],T2123),SL_Class[Unique ID],0),0)))),"Error: Invalid Column H, I, or T. Check spelling &amp; valid options (see dropdown)")</f>
        <v/>
      </c>
      <c r="AC2123" s="32"/>
      <c r="AD2123" s="31" t="b">
        <f t="shared" si="66"/>
        <v>0</v>
      </c>
      <c r="AE2123" s="31" t="b">
        <f t="shared" si="67"/>
        <v>0</v>
      </c>
    </row>
    <row r="2124" spans="1:31" ht="50.15" customHeight="1" x14ac:dyDescent="0.35">
      <c r="A2124" s="101">
        <v>2119</v>
      </c>
      <c r="B2124" s="53"/>
      <c r="C2124" s="41"/>
      <c r="D2124" s="54"/>
      <c r="E2124" s="53"/>
      <c r="F2124" s="41"/>
      <c r="G2124" s="41"/>
      <c r="H2124" s="53"/>
      <c r="I2124" s="55"/>
      <c r="J2124" s="41"/>
      <c r="K2124" s="41"/>
      <c r="L2124" s="56"/>
      <c r="M2124" s="41"/>
      <c r="N2124" s="41"/>
      <c r="O2124" s="41"/>
      <c r="P2124" s="41"/>
      <c r="Q2124" s="53"/>
      <c r="R2124" s="41"/>
      <c r="S2124" s="41"/>
      <c r="T2124" s="57"/>
      <c r="U2124" s="41"/>
      <c r="V2124" s="41"/>
      <c r="W2124" s="56"/>
      <c r="X2124" s="41"/>
      <c r="Y2124" s="58"/>
      <c r="Z2124" s="41"/>
      <c r="AA2124" s="41"/>
      <c r="AB2124" s="171" t="str" cm="1">
        <f t="array" ref="AB2124">IFERROR(IF(COUNTA('Detailed Inventory'!$B2124:$AA2124)=0,"",IF(AND($B2124="",$C2124=""),"Error: Missing Response in Column B or C",IF(OR($E2124="",$Q2124=""),"Error: Missing Response in Column E or Q",INDEX(SL_Class[Entire SL Classification],MATCH(SUMIFS(SL_Class[Unique ID],SL_Class[UpSys SL Material],I2124,SL_Class[UpSys Ever Previously Lead],H2124,SL_Class[DownCus SL Material],T2124),SL_Class[Unique ID],0),0)))),"Error: Invalid Column H, I, or T. Check spelling &amp; valid options (see dropdown)")</f>
        <v/>
      </c>
      <c r="AC2124" s="32"/>
      <c r="AD2124" s="31" t="b">
        <f t="shared" si="66"/>
        <v>0</v>
      </c>
      <c r="AE2124" s="31" t="b">
        <f t="shared" si="67"/>
        <v>0</v>
      </c>
    </row>
    <row r="2125" spans="1:31" ht="50.15" customHeight="1" x14ac:dyDescent="0.35">
      <c r="A2125" s="100">
        <v>2120</v>
      </c>
      <c r="B2125" s="53"/>
      <c r="C2125" s="41"/>
      <c r="D2125" s="54"/>
      <c r="E2125" s="53"/>
      <c r="F2125" s="41"/>
      <c r="G2125" s="41"/>
      <c r="H2125" s="53"/>
      <c r="I2125" s="55"/>
      <c r="J2125" s="41"/>
      <c r="K2125" s="41"/>
      <c r="L2125" s="56"/>
      <c r="M2125" s="41"/>
      <c r="N2125" s="41"/>
      <c r="O2125" s="41"/>
      <c r="P2125" s="41"/>
      <c r="Q2125" s="53"/>
      <c r="R2125" s="41"/>
      <c r="S2125" s="41"/>
      <c r="T2125" s="57"/>
      <c r="U2125" s="41"/>
      <c r="V2125" s="41"/>
      <c r="W2125" s="56"/>
      <c r="X2125" s="41"/>
      <c r="Y2125" s="58"/>
      <c r="Z2125" s="41"/>
      <c r="AA2125" s="41"/>
      <c r="AB2125" s="171" t="str" cm="1">
        <f t="array" ref="AB2125">IFERROR(IF(COUNTA('Detailed Inventory'!$B2125:$AA2125)=0,"",IF(AND($B2125="",$C2125=""),"Error: Missing Response in Column B or C",IF(OR($E2125="",$Q2125=""),"Error: Missing Response in Column E or Q",INDEX(SL_Class[Entire SL Classification],MATCH(SUMIFS(SL_Class[Unique ID],SL_Class[UpSys SL Material],I2125,SL_Class[UpSys Ever Previously Lead],H2125,SL_Class[DownCus SL Material],T2125),SL_Class[Unique ID],0),0)))),"Error: Invalid Column H, I, or T. Check spelling &amp; valid options (see dropdown)")</f>
        <v/>
      </c>
      <c r="AC2125" s="32"/>
      <c r="AD2125" s="31" t="b">
        <f t="shared" si="66"/>
        <v>0</v>
      </c>
      <c r="AE2125" s="31" t="b">
        <f t="shared" si="67"/>
        <v>0</v>
      </c>
    </row>
    <row r="2126" spans="1:31" ht="50.15" customHeight="1" x14ac:dyDescent="0.35">
      <c r="A2126" s="101">
        <v>2121</v>
      </c>
      <c r="B2126" s="53"/>
      <c r="C2126" s="41"/>
      <c r="D2126" s="54"/>
      <c r="E2126" s="53"/>
      <c r="F2126" s="41"/>
      <c r="G2126" s="41"/>
      <c r="H2126" s="53"/>
      <c r="I2126" s="55"/>
      <c r="J2126" s="41"/>
      <c r="K2126" s="41"/>
      <c r="L2126" s="56"/>
      <c r="M2126" s="41"/>
      <c r="N2126" s="41"/>
      <c r="O2126" s="41"/>
      <c r="P2126" s="41"/>
      <c r="Q2126" s="53"/>
      <c r="R2126" s="41"/>
      <c r="S2126" s="41"/>
      <c r="T2126" s="57"/>
      <c r="U2126" s="41"/>
      <c r="V2126" s="41"/>
      <c r="W2126" s="56"/>
      <c r="X2126" s="41"/>
      <c r="Y2126" s="58"/>
      <c r="Z2126" s="41"/>
      <c r="AA2126" s="41"/>
      <c r="AB2126" s="171" t="str" cm="1">
        <f t="array" ref="AB2126">IFERROR(IF(COUNTA('Detailed Inventory'!$B2126:$AA2126)=0,"",IF(AND($B2126="",$C2126=""),"Error: Missing Response in Column B or C",IF(OR($E2126="",$Q2126=""),"Error: Missing Response in Column E or Q",INDEX(SL_Class[Entire SL Classification],MATCH(SUMIFS(SL_Class[Unique ID],SL_Class[UpSys SL Material],I2126,SL_Class[UpSys Ever Previously Lead],H2126,SL_Class[DownCus SL Material],T2126),SL_Class[Unique ID],0),0)))),"Error: Invalid Column H, I, or T. Check spelling &amp; valid options (see dropdown)")</f>
        <v/>
      </c>
      <c r="AC2126" s="32"/>
      <c r="AD2126" s="31" t="b">
        <f t="shared" si="66"/>
        <v>0</v>
      </c>
      <c r="AE2126" s="31" t="b">
        <f t="shared" si="67"/>
        <v>0</v>
      </c>
    </row>
    <row r="2127" spans="1:31" ht="50.15" customHeight="1" x14ac:dyDescent="0.35">
      <c r="A2127" s="100">
        <v>2122</v>
      </c>
      <c r="B2127" s="53"/>
      <c r="C2127" s="41"/>
      <c r="D2127" s="54"/>
      <c r="E2127" s="53"/>
      <c r="F2127" s="41"/>
      <c r="G2127" s="41"/>
      <c r="H2127" s="53"/>
      <c r="I2127" s="55"/>
      <c r="J2127" s="41"/>
      <c r="K2127" s="41"/>
      <c r="L2127" s="56"/>
      <c r="M2127" s="41"/>
      <c r="N2127" s="41"/>
      <c r="O2127" s="41"/>
      <c r="P2127" s="41"/>
      <c r="Q2127" s="53"/>
      <c r="R2127" s="41"/>
      <c r="S2127" s="41"/>
      <c r="T2127" s="57"/>
      <c r="U2127" s="41"/>
      <c r="V2127" s="41"/>
      <c r="W2127" s="56"/>
      <c r="X2127" s="41"/>
      <c r="Y2127" s="58"/>
      <c r="Z2127" s="41"/>
      <c r="AA2127" s="41"/>
      <c r="AB2127" s="171" t="str" cm="1">
        <f t="array" ref="AB2127">IFERROR(IF(COUNTA('Detailed Inventory'!$B2127:$AA2127)=0,"",IF(AND($B2127="",$C2127=""),"Error: Missing Response in Column B or C",IF(OR($E2127="",$Q2127=""),"Error: Missing Response in Column E or Q",INDEX(SL_Class[Entire SL Classification],MATCH(SUMIFS(SL_Class[Unique ID],SL_Class[UpSys SL Material],I2127,SL_Class[UpSys Ever Previously Lead],H2127,SL_Class[DownCus SL Material],T2127),SL_Class[Unique ID],0),0)))),"Error: Invalid Column H, I, or T. Check spelling &amp; valid options (see dropdown)")</f>
        <v/>
      </c>
      <c r="AC2127" s="32"/>
      <c r="AD2127" s="31" t="b">
        <f t="shared" si="66"/>
        <v>0</v>
      </c>
      <c r="AE2127" s="31" t="b">
        <f t="shared" si="67"/>
        <v>0</v>
      </c>
    </row>
    <row r="2128" spans="1:31" ht="50.15" customHeight="1" x14ac:dyDescent="0.35">
      <c r="A2128" s="101">
        <v>2123</v>
      </c>
      <c r="B2128" s="53"/>
      <c r="C2128" s="41"/>
      <c r="D2128" s="54"/>
      <c r="E2128" s="53"/>
      <c r="F2128" s="41"/>
      <c r="G2128" s="41"/>
      <c r="H2128" s="53"/>
      <c r="I2128" s="55"/>
      <c r="J2128" s="41"/>
      <c r="K2128" s="41"/>
      <c r="L2128" s="56"/>
      <c r="M2128" s="41"/>
      <c r="N2128" s="41"/>
      <c r="O2128" s="41"/>
      <c r="P2128" s="41"/>
      <c r="Q2128" s="53"/>
      <c r="R2128" s="41"/>
      <c r="S2128" s="41"/>
      <c r="T2128" s="57"/>
      <c r="U2128" s="41"/>
      <c r="V2128" s="41"/>
      <c r="W2128" s="56"/>
      <c r="X2128" s="41"/>
      <c r="Y2128" s="58"/>
      <c r="Z2128" s="41"/>
      <c r="AA2128" s="41"/>
      <c r="AB2128" s="171" t="str" cm="1">
        <f t="array" ref="AB2128">IFERROR(IF(COUNTA('Detailed Inventory'!$B2128:$AA2128)=0,"",IF(AND($B2128="",$C2128=""),"Error: Missing Response in Column B or C",IF(OR($E2128="",$Q2128=""),"Error: Missing Response in Column E or Q",INDEX(SL_Class[Entire SL Classification],MATCH(SUMIFS(SL_Class[Unique ID],SL_Class[UpSys SL Material],I2128,SL_Class[UpSys Ever Previously Lead],H2128,SL_Class[DownCus SL Material],T2128),SL_Class[Unique ID],0),0)))),"Error: Invalid Column H, I, or T. Check spelling &amp; valid options (see dropdown)")</f>
        <v/>
      </c>
      <c r="AC2128" s="32"/>
      <c r="AD2128" s="31" t="b">
        <f t="shared" si="66"/>
        <v>0</v>
      </c>
      <c r="AE2128" s="31" t="b">
        <f t="shared" si="67"/>
        <v>0</v>
      </c>
    </row>
    <row r="2129" spans="1:31" ht="50.15" customHeight="1" x14ac:dyDescent="0.35">
      <c r="A2129" s="100">
        <v>2124</v>
      </c>
      <c r="B2129" s="53"/>
      <c r="C2129" s="41"/>
      <c r="D2129" s="54"/>
      <c r="E2129" s="53"/>
      <c r="F2129" s="41"/>
      <c r="G2129" s="41"/>
      <c r="H2129" s="53"/>
      <c r="I2129" s="55"/>
      <c r="J2129" s="41"/>
      <c r="K2129" s="41"/>
      <c r="L2129" s="56"/>
      <c r="M2129" s="41"/>
      <c r="N2129" s="41"/>
      <c r="O2129" s="41"/>
      <c r="P2129" s="41"/>
      <c r="Q2129" s="53"/>
      <c r="R2129" s="41"/>
      <c r="S2129" s="41"/>
      <c r="T2129" s="57"/>
      <c r="U2129" s="41"/>
      <c r="V2129" s="41"/>
      <c r="W2129" s="56"/>
      <c r="X2129" s="41"/>
      <c r="Y2129" s="58"/>
      <c r="Z2129" s="41"/>
      <c r="AA2129" s="41"/>
      <c r="AB2129" s="171" t="str" cm="1">
        <f t="array" ref="AB2129">IFERROR(IF(COUNTA('Detailed Inventory'!$B2129:$AA2129)=0,"",IF(AND($B2129="",$C2129=""),"Error: Missing Response in Column B or C",IF(OR($E2129="",$Q2129=""),"Error: Missing Response in Column E or Q",INDEX(SL_Class[Entire SL Classification],MATCH(SUMIFS(SL_Class[Unique ID],SL_Class[UpSys SL Material],I2129,SL_Class[UpSys Ever Previously Lead],H2129,SL_Class[DownCus SL Material],T2129),SL_Class[Unique ID],0),0)))),"Error: Invalid Column H, I, or T. Check spelling &amp; valid options (see dropdown)")</f>
        <v/>
      </c>
      <c r="AC2129" s="32"/>
      <c r="AD2129" s="31" t="b">
        <f t="shared" si="66"/>
        <v>0</v>
      </c>
      <c r="AE2129" s="31" t="b">
        <f t="shared" si="67"/>
        <v>0</v>
      </c>
    </row>
    <row r="2130" spans="1:31" ht="50.15" customHeight="1" x14ac:dyDescent="0.35">
      <c r="A2130" s="101">
        <v>2125</v>
      </c>
      <c r="B2130" s="53"/>
      <c r="C2130" s="41"/>
      <c r="D2130" s="54"/>
      <c r="E2130" s="53"/>
      <c r="F2130" s="41"/>
      <c r="G2130" s="41"/>
      <c r="H2130" s="53"/>
      <c r="I2130" s="55"/>
      <c r="J2130" s="41"/>
      <c r="K2130" s="41"/>
      <c r="L2130" s="56"/>
      <c r="M2130" s="41"/>
      <c r="N2130" s="41"/>
      <c r="O2130" s="41"/>
      <c r="P2130" s="41"/>
      <c r="Q2130" s="53"/>
      <c r="R2130" s="41"/>
      <c r="S2130" s="41"/>
      <c r="T2130" s="57"/>
      <c r="U2130" s="41"/>
      <c r="V2130" s="41"/>
      <c r="W2130" s="56"/>
      <c r="X2130" s="41"/>
      <c r="Y2130" s="58"/>
      <c r="Z2130" s="41"/>
      <c r="AA2130" s="41"/>
      <c r="AB2130" s="171" t="str" cm="1">
        <f t="array" ref="AB2130">IFERROR(IF(COUNTA('Detailed Inventory'!$B2130:$AA2130)=0,"",IF(AND($B2130="",$C2130=""),"Error: Missing Response in Column B or C",IF(OR($E2130="",$Q2130=""),"Error: Missing Response in Column E or Q",INDEX(SL_Class[Entire SL Classification],MATCH(SUMIFS(SL_Class[Unique ID],SL_Class[UpSys SL Material],I2130,SL_Class[UpSys Ever Previously Lead],H2130,SL_Class[DownCus SL Material],T2130),SL_Class[Unique ID],0),0)))),"Error: Invalid Column H, I, or T. Check spelling &amp; valid options (see dropdown)")</f>
        <v/>
      </c>
      <c r="AC2130" s="32"/>
      <c r="AD2130" s="31" t="b">
        <f t="shared" si="66"/>
        <v>0</v>
      </c>
      <c r="AE2130" s="31" t="b">
        <f t="shared" si="67"/>
        <v>0</v>
      </c>
    </row>
    <row r="2131" spans="1:31" ht="50.15" customHeight="1" x14ac:dyDescent="0.35">
      <c r="A2131" s="100">
        <v>2126</v>
      </c>
      <c r="B2131" s="53"/>
      <c r="C2131" s="41"/>
      <c r="D2131" s="54"/>
      <c r="E2131" s="53"/>
      <c r="F2131" s="41"/>
      <c r="G2131" s="41"/>
      <c r="H2131" s="53"/>
      <c r="I2131" s="55"/>
      <c r="J2131" s="41"/>
      <c r="K2131" s="41"/>
      <c r="L2131" s="56"/>
      <c r="M2131" s="41"/>
      <c r="N2131" s="41"/>
      <c r="O2131" s="41"/>
      <c r="P2131" s="41"/>
      <c r="Q2131" s="53"/>
      <c r="R2131" s="41"/>
      <c r="S2131" s="41"/>
      <c r="T2131" s="57"/>
      <c r="U2131" s="41"/>
      <c r="V2131" s="41"/>
      <c r="W2131" s="56"/>
      <c r="X2131" s="41"/>
      <c r="Y2131" s="58"/>
      <c r="Z2131" s="41"/>
      <c r="AA2131" s="41"/>
      <c r="AB2131" s="171" t="str" cm="1">
        <f t="array" ref="AB2131">IFERROR(IF(COUNTA('Detailed Inventory'!$B2131:$AA2131)=0,"",IF(AND($B2131="",$C2131=""),"Error: Missing Response in Column B or C",IF(OR($E2131="",$Q2131=""),"Error: Missing Response in Column E or Q",INDEX(SL_Class[Entire SL Classification],MATCH(SUMIFS(SL_Class[Unique ID],SL_Class[UpSys SL Material],I2131,SL_Class[UpSys Ever Previously Lead],H2131,SL_Class[DownCus SL Material],T2131),SL_Class[Unique ID],0),0)))),"Error: Invalid Column H, I, or T. Check spelling &amp; valid options (see dropdown)")</f>
        <v/>
      </c>
      <c r="AC2131" s="32"/>
      <c r="AD2131" s="31" t="b">
        <f t="shared" si="66"/>
        <v>0</v>
      </c>
      <c r="AE2131" s="31" t="b">
        <f t="shared" si="67"/>
        <v>0</v>
      </c>
    </row>
    <row r="2132" spans="1:31" ht="50.15" customHeight="1" x14ac:dyDescent="0.35">
      <c r="A2132" s="101">
        <v>2127</v>
      </c>
      <c r="B2132" s="53"/>
      <c r="C2132" s="41"/>
      <c r="D2132" s="54"/>
      <c r="E2132" s="53"/>
      <c r="F2132" s="41"/>
      <c r="G2132" s="41"/>
      <c r="H2132" s="53"/>
      <c r="I2132" s="55"/>
      <c r="J2132" s="41"/>
      <c r="K2132" s="41"/>
      <c r="L2132" s="56"/>
      <c r="M2132" s="41"/>
      <c r="N2132" s="41"/>
      <c r="O2132" s="41"/>
      <c r="P2132" s="41"/>
      <c r="Q2132" s="53"/>
      <c r="R2132" s="41"/>
      <c r="S2132" s="41"/>
      <c r="T2132" s="57"/>
      <c r="U2132" s="41"/>
      <c r="V2132" s="41"/>
      <c r="W2132" s="56"/>
      <c r="X2132" s="41"/>
      <c r="Y2132" s="58"/>
      <c r="Z2132" s="41"/>
      <c r="AA2132" s="41"/>
      <c r="AB2132" s="171" t="str" cm="1">
        <f t="array" ref="AB2132">IFERROR(IF(COUNTA('Detailed Inventory'!$B2132:$AA2132)=0,"",IF(AND($B2132="",$C2132=""),"Error: Missing Response in Column B or C",IF(OR($E2132="",$Q2132=""),"Error: Missing Response in Column E or Q",INDEX(SL_Class[Entire SL Classification],MATCH(SUMIFS(SL_Class[Unique ID],SL_Class[UpSys SL Material],I2132,SL_Class[UpSys Ever Previously Lead],H2132,SL_Class[DownCus SL Material],T2132),SL_Class[Unique ID],0),0)))),"Error: Invalid Column H, I, or T. Check spelling &amp; valid options (see dropdown)")</f>
        <v/>
      </c>
      <c r="AC2132" s="32"/>
      <c r="AD2132" s="31" t="b">
        <f t="shared" si="66"/>
        <v>0</v>
      </c>
      <c r="AE2132" s="31" t="b">
        <f t="shared" si="67"/>
        <v>0</v>
      </c>
    </row>
    <row r="2133" spans="1:31" ht="50.15" customHeight="1" x14ac:dyDescent="0.35">
      <c r="A2133" s="100">
        <v>2128</v>
      </c>
      <c r="B2133" s="53"/>
      <c r="C2133" s="41"/>
      <c r="D2133" s="54"/>
      <c r="E2133" s="53"/>
      <c r="F2133" s="41"/>
      <c r="G2133" s="41"/>
      <c r="H2133" s="53"/>
      <c r="I2133" s="55"/>
      <c r="J2133" s="41"/>
      <c r="K2133" s="41"/>
      <c r="L2133" s="56"/>
      <c r="M2133" s="41"/>
      <c r="N2133" s="41"/>
      <c r="O2133" s="41"/>
      <c r="P2133" s="41"/>
      <c r="Q2133" s="53"/>
      <c r="R2133" s="41"/>
      <c r="S2133" s="41"/>
      <c r="T2133" s="57"/>
      <c r="U2133" s="41"/>
      <c r="V2133" s="41"/>
      <c r="W2133" s="56"/>
      <c r="X2133" s="41"/>
      <c r="Y2133" s="58"/>
      <c r="Z2133" s="41"/>
      <c r="AA2133" s="41"/>
      <c r="AB2133" s="171" t="str" cm="1">
        <f t="array" ref="AB2133">IFERROR(IF(COUNTA('Detailed Inventory'!$B2133:$AA2133)=0,"",IF(AND($B2133="",$C2133=""),"Error: Missing Response in Column B or C",IF(OR($E2133="",$Q2133=""),"Error: Missing Response in Column E or Q",INDEX(SL_Class[Entire SL Classification],MATCH(SUMIFS(SL_Class[Unique ID],SL_Class[UpSys SL Material],I2133,SL_Class[UpSys Ever Previously Lead],H2133,SL_Class[DownCus SL Material],T2133),SL_Class[Unique ID],0),0)))),"Error: Invalid Column H, I, or T. Check spelling &amp; valid options (see dropdown)")</f>
        <v/>
      </c>
      <c r="AC2133" s="32"/>
      <c r="AD2133" s="31" t="b">
        <f t="shared" si="66"/>
        <v>0</v>
      </c>
      <c r="AE2133" s="31" t="b">
        <f t="shared" si="67"/>
        <v>0</v>
      </c>
    </row>
    <row r="2134" spans="1:31" ht="50.15" customHeight="1" x14ac:dyDescent="0.35">
      <c r="A2134" s="101">
        <v>2129</v>
      </c>
      <c r="B2134" s="53"/>
      <c r="C2134" s="41"/>
      <c r="D2134" s="54"/>
      <c r="E2134" s="53"/>
      <c r="F2134" s="41"/>
      <c r="G2134" s="41"/>
      <c r="H2134" s="53"/>
      <c r="I2134" s="55"/>
      <c r="J2134" s="41"/>
      <c r="K2134" s="41"/>
      <c r="L2134" s="56"/>
      <c r="M2134" s="41"/>
      <c r="N2134" s="41"/>
      <c r="O2134" s="41"/>
      <c r="P2134" s="41"/>
      <c r="Q2134" s="53"/>
      <c r="R2134" s="41"/>
      <c r="S2134" s="41"/>
      <c r="T2134" s="57"/>
      <c r="U2134" s="41"/>
      <c r="V2134" s="41"/>
      <c r="W2134" s="56"/>
      <c r="X2134" s="41"/>
      <c r="Y2134" s="58"/>
      <c r="Z2134" s="41"/>
      <c r="AA2134" s="41"/>
      <c r="AB2134" s="171" t="str" cm="1">
        <f t="array" ref="AB2134">IFERROR(IF(COUNTA('Detailed Inventory'!$B2134:$AA2134)=0,"",IF(AND($B2134="",$C2134=""),"Error: Missing Response in Column B or C",IF(OR($E2134="",$Q2134=""),"Error: Missing Response in Column E or Q",INDEX(SL_Class[Entire SL Classification],MATCH(SUMIFS(SL_Class[Unique ID],SL_Class[UpSys SL Material],I2134,SL_Class[UpSys Ever Previously Lead],H2134,SL_Class[DownCus SL Material],T2134),SL_Class[Unique ID],0),0)))),"Error: Invalid Column H, I, or T. Check spelling &amp; valid options (see dropdown)")</f>
        <v/>
      </c>
      <c r="AC2134" s="32"/>
      <c r="AD2134" s="31" t="b">
        <f t="shared" si="66"/>
        <v>0</v>
      </c>
      <c r="AE2134" s="31" t="b">
        <f t="shared" si="67"/>
        <v>0</v>
      </c>
    </row>
    <row r="2135" spans="1:31" ht="50.15" customHeight="1" x14ac:dyDescent="0.35">
      <c r="A2135" s="100">
        <v>2130</v>
      </c>
      <c r="B2135" s="53"/>
      <c r="C2135" s="41"/>
      <c r="D2135" s="54"/>
      <c r="E2135" s="53"/>
      <c r="F2135" s="41"/>
      <c r="G2135" s="41"/>
      <c r="H2135" s="53"/>
      <c r="I2135" s="55"/>
      <c r="J2135" s="41"/>
      <c r="K2135" s="41"/>
      <c r="L2135" s="56"/>
      <c r="M2135" s="41"/>
      <c r="N2135" s="41"/>
      <c r="O2135" s="41"/>
      <c r="P2135" s="41"/>
      <c r="Q2135" s="53"/>
      <c r="R2135" s="41"/>
      <c r="S2135" s="41"/>
      <c r="T2135" s="57"/>
      <c r="U2135" s="41"/>
      <c r="V2135" s="41"/>
      <c r="W2135" s="56"/>
      <c r="X2135" s="41"/>
      <c r="Y2135" s="58"/>
      <c r="Z2135" s="41"/>
      <c r="AA2135" s="41"/>
      <c r="AB2135" s="171" t="str" cm="1">
        <f t="array" ref="AB2135">IFERROR(IF(COUNTA('Detailed Inventory'!$B2135:$AA2135)=0,"",IF(AND($B2135="",$C2135=""),"Error: Missing Response in Column B or C",IF(OR($E2135="",$Q2135=""),"Error: Missing Response in Column E or Q",INDEX(SL_Class[Entire SL Classification],MATCH(SUMIFS(SL_Class[Unique ID],SL_Class[UpSys SL Material],I2135,SL_Class[UpSys Ever Previously Lead],H2135,SL_Class[DownCus SL Material],T2135),SL_Class[Unique ID],0),0)))),"Error: Invalid Column H, I, or T. Check spelling &amp; valid options (see dropdown)")</f>
        <v/>
      </c>
      <c r="AC2135" s="32"/>
      <c r="AD2135" s="31" t="b">
        <f t="shared" si="66"/>
        <v>0</v>
      </c>
      <c r="AE2135" s="31" t="b">
        <f t="shared" si="67"/>
        <v>0</v>
      </c>
    </row>
    <row r="2136" spans="1:31" ht="50.15" customHeight="1" x14ac:dyDescent="0.35">
      <c r="A2136" s="101">
        <v>2131</v>
      </c>
      <c r="B2136" s="53"/>
      <c r="C2136" s="41"/>
      <c r="D2136" s="54"/>
      <c r="E2136" s="53"/>
      <c r="F2136" s="41"/>
      <c r="G2136" s="41"/>
      <c r="H2136" s="53"/>
      <c r="I2136" s="55"/>
      <c r="J2136" s="41"/>
      <c r="K2136" s="41"/>
      <c r="L2136" s="56"/>
      <c r="M2136" s="41"/>
      <c r="N2136" s="41"/>
      <c r="O2136" s="41"/>
      <c r="P2136" s="41"/>
      <c r="Q2136" s="53"/>
      <c r="R2136" s="41"/>
      <c r="S2136" s="41"/>
      <c r="T2136" s="57"/>
      <c r="U2136" s="41"/>
      <c r="V2136" s="41"/>
      <c r="W2136" s="56"/>
      <c r="X2136" s="41"/>
      <c r="Y2136" s="58"/>
      <c r="Z2136" s="41"/>
      <c r="AA2136" s="41"/>
      <c r="AB2136" s="171" t="str" cm="1">
        <f t="array" ref="AB2136">IFERROR(IF(COUNTA('Detailed Inventory'!$B2136:$AA2136)=0,"",IF(AND($B2136="",$C2136=""),"Error: Missing Response in Column B or C",IF(OR($E2136="",$Q2136=""),"Error: Missing Response in Column E or Q",INDEX(SL_Class[Entire SL Classification],MATCH(SUMIFS(SL_Class[Unique ID],SL_Class[UpSys SL Material],I2136,SL_Class[UpSys Ever Previously Lead],H2136,SL_Class[DownCus SL Material],T2136),SL_Class[Unique ID],0),0)))),"Error: Invalid Column H, I, or T. Check spelling &amp; valid options (see dropdown)")</f>
        <v/>
      </c>
      <c r="AC2136" s="32"/>
      <c r="AD2136" s="31" t="b">
        <f t="shared" si="66"/>
        <v>0</v>
      </c>
      <c r="AE2136" s="31" t="b">
        <f t="shared" si="67"/>
        <v>0</v>
      </c>
    </row>
    <row r="2137" spans="1:31" ht="50.15" customHeight="1" x14ac:dyDescent="0.35">
      <c r="A2137" s="100">
        <v>2132</v>
      </c>
      <c r="B2137" s="53"/>
      <c r="C2137" s="41"/>
      <c r="D2137" s="54"/>
      <c r="E2137" s="53"/>
      <c r="F2137" s="41"/>
      <c r="G2137" s="41"/>
      <c r="H2137" s="53"/>
      <c r="I2137" s="55"/>
      <c r="J2137" s="41"/>
      <c r="K2137" s="41"/>
      <c r="L2137" s="56"/>
      <c r="M2137" s="41"/>
      <c r="N2137" s="41"/>
      <c r="O2137" s="41"/>
      <c r="P2137" s="41"/>
      <c r="Q2137" s="53"/>
      <c r="R2137" s="41"/>
      <c r="S2137" s="41"/>
      <c r="T2137" s="57"/>
      <c r="U2137" s="41"/>
      <c r="V2137" s="41"/>
      <c r="W2137" s="56"/>
      <c r="X2137" s="41"/>
      <c r="Y2137" s="58"/>
      <c r="Z2137" s="41"/>
      <c r="AA2137" s="41"/>
      <c r="AB2137" s="171" t="str" cm="1">
        <f t="array" ref="AB2137">IFERROR(IF(COUNTA('Detailed Inventory'!$B2137:$AA2137)=0,"",IF(AND($B2137="",$C2137=""),"Error: Missing Response in Column B or C",IF(OR($E2137="",$Q2137=""),"Error: Missing Response in Column E or Q",INDEX(SL_Class[Entire SL Classification],MATCH(SUMIFS(SL_Class[Unique ID],SL_Class[UpSys SL Material],I2137,SL_Class[UpSys Ever Previously Lead],H2137,SL_Class[DownCus SL Material],T2137),SL_Class[Unique ID],0),0)))),"Error: Invalid Column H, I, or T. Check spelling &amp; valid options (see dropdown)")</f>
        <v/>
      </c>
      <c r="AC2137" s="32"/>
      <c r="AD2137" s="31" t="b">
        <f t="shared" si="66"/>
        <v>0</v>
      </c>
      <c r="AE2137" s="31" t="b">
        <f t="shared" si="67"/>
        <v>0</v>
      </c>
    </row>
    <row r="2138" spans="1:31" ht="50.15" customHeight="1" x14ac:dyDescent="0.35">
      <c r="A2138" s="101">
        <v>2133</v>
      </c>
      <c r="B2138" s="53"/>
      <c r="C2138" s="41"/>
      <c r="D2138" s="54"/>
      <c r="E2138" s="53"/>
      <c r="F2138" s="41"/>
      <c r="G2138" s="41"/>
      <c r="H2138" s="53"/>
      <c r="I2138" s="55"/>
      <c r="J2138" s="41"/>
      <c r="K2138" s="41"/>
      <c r="L2138" s="56"/>
      <c r="M2138" s="41"/>
      <c r="N2138" s="41"/>
      <c r="O2138" s="41"/>
      <c r="P2138" s="41"/>
      <c r="Q2138" s="53"/>
      <c r="R2138" s="41"/>
      <c r="S2138" s="41"/>
      <c r="T2138" s="57"/>
      <c r="U2138" s="41"/>
      <c r="V2138" s="41"/>
      <c r="W2138" s="56"/>
      <c r="X2138" s="41"/>
      <c r="Y2138" s="58"/>
      <c r="Z2138" s="41"/>
      <c r="AA2138" s="41"/>
      <c r="AB2138" s="171" t="str" cm="1">
        <f t="array" ref="AB2138">IFERROR(IF(COUNTA('Detailed Inventory'!$B2138:$AA2138)=0,"",IF(AND($B2138="",$C2138=""),"Error: Missing Response in Column B or C",IF(OR($E2138="",$Q2138=""),"Error: Missing Response in Column E or Q",INDEX(SL_Class[Entire SL Classification],MATCH(SUMIFS(SL_Class[Unique ID],SL_Class[UpSys SL Material],I2138,SL_Class[UpSys Ever Previously Lead],H2138,SL_Class[DownCus SL Material],T2138),SL_Class[Unique ID],0),0)))),"Error: Invalid Column H, I, or T. Check spelling &amp; valid options (see dropdown)")</f>
        <v/>
      </c>
      <c r="AC2138" s="32"/>
      <c r="AD2138" s="31" t="b">
        <f t="shared" si="66"/>
        <v>0</v>
      </c>
      <c r="AE2138" s="31" t="b">
        <f t="shared" si="67"/>
        <v>0</v>
      </c>
    </row>
    <row r="2139" spans="1:31" ht="50.15" customHeight="1" x14ac:dyDescent="0.35">
      <c r="A2139" s="100">
        <v>2134</v>
      </c>
      <c r="B2139" s="53"/>
      <c r="C2139" s="41"/>
      <c r="D2139" s="54"/>
      <c r="E2139" s="53"/>
      <c r="F2139" s="41"/>
      <c r="G2139" s="41"/>
      <c r="H2139" s="53"/>
      <c r="I2139" s="55"/>
      <c r="J2139" s="41"/>
      <c r="K2139" s="41"/>
      <c r="L2139" s="56"/>
      <c r="M2139" s="41"/>
      <c r="N2139" s="41"/>
      <c r="O2139" s="41"/>
      <c r="P2139" s="41"/>
      <c r="Q2139" s="53"/>
      <c r="R2139" s="41"/>
      <c r="S2139" s="41"/>
      <c r="T2139" s="57"/>
      <c r="U2139" s="41"/>
      <c r="V2139" s="41"/>
      <c r="W2139" s="56"/>
      <c r="X2139" s="41"/>
      <c r="Y2139" s="58"/>
      <c r="Z2139" s="41"/>
      <c r="AA2139" s="41"/>
      <c r="AB2139" s="171" t="str" cm="1">
        <f t="array" ref="AB2139">IFERROR(IF(COUNTA('Detailed Inventory'!$B2139:$AA2139)=0,"",IF(AND($B2139="",$C2139=""),"Error: Missing Response in Column B or C",IF(OR($E2139="",$Q2139=""),"Error: Missing Response in Column E or Q",INDEX(SL_Class[Entire SL Classification],MATCH(SUMIFS(SL_Class[Unique ID],SL_Class[UpSys SL Material],I2139,SL_Class[UpSys Ever Previously Lead],H2139,SL_Class[DownCus SL Material],T2139),SL_Class[Unique ID],0),0)))),"Error: Invalid Column H, I, or T. Check spelling &amp; valid options (see dropdown)")</f>
        <v/>
      </c>
      <c r="AC2139" s="32"/>
      <c r="AD2139" s="31" t="b">
        <f t="shared" si="66"/>
        <v>0</v>
      </c>
      <c r="AE2139" s="31" t="b">
        <f t="shared" si="67"/>
        <v>0</v>
      </c>
    </row>
    <row r="2140" spans="1:31" ht="50.15" customHeight="1" x14ac:dyDescent="0.35">
      <c r="A2140" s="101">
        <v>2135</v>
      </c>
      <c r="B2140" s="53"/>
      <c r="C2140" s="41"/>
      <c r="D2140" s="54"/>
      <c r="E2140" s="53"/>
      <c r="F2140" s="41"/>
      <c r="G2140" s="41"/>
      <c r="H2140" s="53"/>
      <c r="I2140" s="55"/>
      <c r="J2140" s="41"/>
      <c r="K2140" s="41"/>
      <c r="L2140" s="56"/>
      <c r="M2140" s="41"/>
      <c r="N2140" s="41"/>
      <c r="O2140" s="41"/>
      <c r="P2140" s="41"/>
      <c r="Q2140" s="53"/>
      <c r="R2140" s="41"/>
      <c r="S2140" s="41"/>
      <c r="T2140" s="57"/>
      <c r="U2140" s="41"/>
      <c r="V2140" s="41"/>
      <c r="W2140" s="56"/>
      <c r="X2140" s="41"/>
      <c r="Y2140" s="58"/>
      <c r="Z2140" s="41"/>
      <c r="AA2140" s="41"/>
      <c r="AB2140" s="171" t="str" cm="1">
        <f t="array" ref="AB2140">IFERROR(IF(COUNTA('Detailed Inventory'!$B2140:$AA2140)=0,"",IF(AND($B2140="",$C2140=""),"Error: Missing Response in Column B or C",IF(OR($E2140="",$Q2140=""),"Error: Missing Response in Column E or Q",INDEX(SL_Class[Entire SL Classification],MATCH(SUMIFS(SL_Class[Unique ID],SL_Class[UpSys SL Material],I2140,SL_Class[UpSys Ever Previously Lead],H2140,SL_Class[DownCus SL Material],T2140),SL_Class[Unique ID],0),0)))),"Error: Invalid Column H, I, or T. Check spelling &amp; valid options (see dropdown)")</f>
        <v/>
      </c>
      <c r="AC2140" s="32"/>
      <c r="AD2140" s="31" t="b">
        <f t="shared" si="66"/>
        <v>0</v>
      </c>
      <c r="AE2140" s="31" t="b">
        <f t="shared" si="67"/>
        <v>0</v>
      </c>
    </row>
    <row r="2141" spans="1:31" ht="50.15" customHeight="1" x14ac:dyDescent="0.35">
      <c r="A2141" s="100">
        <v>2136</v>
      </c>
      <c r="B2141" s="53"/>
      <c r="C2141" s="41"/>
      <c r="D2141" s="54"/>
      <c r="E2141" s="53"/>
      <c r="F2141" s="41"/>
      <c r="G2141" s="41"/>
      <c r="H2141" s="53"/>
      <c r="I2141" s="55"/>
      <c r="J2141" s="41"/>
      <c r="K2141" s="41"/>
      <c r="L2141" s="56"/>
      <c r="M2141" s="41"/>
      <c r="N2141" s="41"/>
      <c r="O2141" s="41"/>
      <c r="P2141" s="41"/>
      <c r="Q2141" s="53"/>
      <c r="R2141" s="41"/>
      <c r="S2141" s="41"/>
      <c r="T2141" s="57"/>
      <c r="U2141" s="41"/>
      <c r="V2141" s="41"/>
      <c r="W2141" s="56"/>
      <c r="X2141" s="41"/>
      <c r="Y2141" s="58"/>
      <c r="Z2141" s="41"/>
      <c r="AA2141" s="41"/>
      <c r="AB2141" s="171" t="str" cm="1">
        <f t="array" ref="AB2141">IFERROR(IF(COUNTA('Detailed Inventory'!$B2141:$AA2141)=0,"",IF(AND($B2141="",$C2141=""),"Error: Missing Response in Column B or C",IF(OR($E2141="",$Q2141=""),"Error: Missing Response in Column E or Q",INDEX(SL_Class[Entire SL Classification],MATCH(SUMIFS(SL_Class[Unique ID],SL_Class[UpSys SL Material],I2141,SL_Class[UpSys Ever Previously Lead],H2141,SL_Class[DownCus SL Material],T2141),SL_Class[Unique ID],0),0)))),"Error: Invalid Column H, I, or T. Check spelling &amp; valid options (see dropdown)")</f>
        <v/>
      </c>
      <c r="AC2141" s="32"/>
      <c r="AD2141" s="31" t="b">
        <f t="shared" si="66"/>
        <v>0</v>
      </c>
      <c r="AE2141" s="31" t="b">
        <f t="shared" si="67"/>
        <v>0</v>
      </c>
    </row>
    <row r="2142" spans="1:31" ht="50.15" customHeight="1" x14ac:dyDescent="0.35">
      <c r="A2142" s="101">
        <v>2137</v>
      </c>
      <c r="B2142" s="53"/>
      <c r="C2142" s="41"/>
      <c r="D2142" s="54"/>
      <c r="E2142" s="53"/>
      <c r="F2142" s="41"/>
      <c r="G2142" s="41"/>
      <c r="H2142" s="53"/>
      <c r="I2142" s="55"/>
      <c r="J2142" s="41"/>
      <c r="K2142" s="41"/>
      <c r="L2142" s="56"/>
      <c r="M2142" s="41"/>
      <c r="N2142" s="41"/>
      <c r="O2142" s="41"/>
      <c r="P2142" s="41"/>
      <c r="Q2142" s="53"/>
      <c r="R2142" s="41"/>
      <c r="S2142" s="41"/>
      <c r="T2142" s="57"/>
      <c r="U2142" s="41"/>
      <c r="V2142" s="41"/>
      <c r="W2142" s="56"/>
      <c r="X2142" s="41"/>
      <c r="Y2142" s="58"/>
      <c r="Z2142" s="41"/>
      <c r="AA2142" s="41"/>
      <c r="AB2142" s="171" t="str" cm="1">
        <f t="array" ref="AB2142">IFERROR(IF(COUNTA('Detailed Inventory'!$B2142:$AA2142)=0,"",IF(AND($B2142="",$C2142=""),"Error: Missing Response in Column B or C",IF(OR($E2142="",$Q2142=""),"Error: Missing Response in Column E or Q",INDEX(SL_Class[Entire SL Classification],MATCH(SUMIFS(SL_Class[Unique ID],SL_Class[UpSys SL Material],I2142,SL_Class[UpSys Ever Previously Lead],H2142,SL_Class[DownCus SL Material],T2142),SL_Class[Unique ID],0),0)))),"Error: Invalid Column H, I, or T. Check spelling &amp; valid options (see dropdown)")</f>
        <v/>
      </c>
      <c r="AC2142" s="32"/>
      <c r="AD2142" s="31" t="b">
        <f t="shared" si="66"/>
        <v>0</v>
      </c>
      <c r="AE2142" s="31" t="b">
        <f t="shared" si="67"/>
        <v>0</v>
      </c>
    </row>
    <row r="2143" spans="1:31" ht="50.15" customHeight="1" x14ac:dyDescent="0.35">
      <c r="A2143" s="100">
        <v>2138</v>
      </c>
      <c r="B2143" s="53"/>
      <c r="C2143" s="41"/>
      <c r="D2143" s="54"/>
      <c r="E2143" s="53"/>
      <c r="F2143" s="41"/>
      <c r="G2143" s="41"/>
      <c r="H2143" s="53"/>
      <c r="I2143" s="55"/>
      <c r="J2143" s="41"/>
      <c r="K2143" s="41"/>
      <c r="L2143" s="56"/>
      <c r="M2143" s="41"/>
      <c r="N2143" s="41"/>
      <c r="O2143" s="41"/>
      <c r="P2143" s="41"/>
      <c r="Q2143" s="53"/>
      <c r="R2143" s="41"/>
      <c r="S2143" s="41"/>
      <c r="T2143" s="57"/>
      <c r="U2143" s="41"/>
      <c r="V2143" s="41"/>
      <c r="W2143" s="56"/>
      <c r="X2143" s="41"/>
      <c r="Y2143" s="58"/>
      <c r="Z2143" s="41"/>
      <c r="AA2143" s="41"/>
      <c r="AB2143" s="171" t="str" cm="1">
        <f t="array" ref="AB2143">IFERROR(IF(COUNTA('Detailed Inventory'!$B2143:$AA2143)=0,"",IF(AND($B2143="",$C2143=""),"Error: Missing Response in Column B or C",IF(OR($E2143="",$Q2143=""),"Error: Missing Response in Column E or Q",INDEX(SL_Class[Entire SL Classification],MATCH(SUMIFS(SL_Class[Unique ID],SL_Class[UpSys SL Material],I2143,SL_Class[UpSys Ever Previously Lead],H2143,SL_Class[DownCus SL Material],T2143),SL_Class[Unique ID],0),0)))),"Error: Invalid Column H, I, or T. Check spelling &amp; valid options (see dropdown)")</f>
        <v/>
      </c>
      <c r="AC2143" s="32"/>
      <c r="AD2143" s="31" t="b">
        <f t="shared" si="66"/>
        <v>0</v>
      </c>
      <c r="AE2143" s="31" t="b">
        <f t="shared" si="67"/>
        <v>0</v>
      </c>
    </row>
    <row r="2144" spans="1:31" ht="50.15" customHeight="1" x14ac:dyDescent="0.35">
      <c r="A2144" s="101">
        <v>2139</v>
      </c>
      <c r="B2144" s="53"/>
      <c r="C2144" s="41"/>
      <c r="D2144" s="54"/>
      <c r="E2144" s="53"/>
      <c r="F2144" s="41"/>
      <c r="G2144" s="41"/>
      <c r="H2144" s="53"/>
      <c r="I2144" s="55"/>
      <c r="J2144" s="41"/>
      <c r="K2144" s="41"/>
      <c r="L2144" s="56"/>
      <c r="M2144" s="41"/>
      <c r="N2144" s="41"/>
      <c r="O2144" s="41"/>
      <c r="P2144" s="41"/>
      <c r="Q2144" s="53"/>
      <c r="R2144" s="41"/>
      <c r="S2144" s="41"/>
      <c r="T2144" s="57"/>
      <c r="U2144" s="41"/>
      <c r="V2144" s="41"/>
      <c r="W2144" s="56"/>
      <c r="X2144" s="41"/>
      <c r="Y2144" s="58"/>
      <c r="Z2144" s="41"/>
      <c r="AA2144" s="41"/>
      <c r="AB2144" s="171" t="str" cm="1">
        <f t="array" ref="AB2144">IFERROR(IF(COUNTA('Detailed Inventory'!$B2144:$AA2144)=0,"",IF(AND($B2144="",$C2144=""),"Error: Missing Response in Column B or C",IF(OR($E2144="",$Q2144=""),"Error: Missing Response in Column E or Q",INDEX(SL_Class[Entire SL Classification],MATCH(SUMIFS(SL_Class[Unique ID],SL_Class[UpSys SL Material],I2144,SL_Class[UpSys Ever Previously Lead],H2144,SL_Class[DownCus SL Material],T2144),SL_Class[Unique ID],0),0)))),"Error: Invalid Column H, I, or T. Check spelling &amp; valid options (see dropdown)")</f>
        <v/>
      </c>
      <c r="AC2144" s="32"/>
      <c r="AD2144" s="31" t="b">
        <f t="shared" si="66"/>
        <v>0</v>
      </c>
      <c r="AE2144" s="31" t="b">
        <f t="shared" si="67"/>
        <v>0</v>
      </c>
    </row>
    <row r="2145" spans="1:31" ht="50.15" customHeight="1" x14ac:dyDescent="0.35">
      <c r="A2145" s="100">
        <v>2140</v>
      </c>
      <c r="B2145" s="53"/>
      <c r="C2145" s="41"/>
      <c r="D2145" s="54"/>
      <c r="E2145" s="53"/>
      <c r="F2145" s="41"/>
      <c r="G2145" s="41"/>
      <c r="H2145" s="53"/>
      <c r="I2145" s="55"/>
      <c r="J2145" s="41"/>
      <c r="K2145" s="41"/>
      <c r="L2145" s="56"/>
      <c r="M2145" s="41"/>
      <c r="N2145" s="41"/>
      <c r="O2145" s="41"/>
      <c r="P2145" s="41"/>
      <c r="Q2145" s="53"/>
      <c r="R2145" s="41"/>
      <c r="S2145" s="41"/>
      <c r="T2145" s="57"/>
      <c r="U2145" s="41"/>
      <c r="V2145" s="41"/>
      <c r="W2145" s="56"/>
      <c r="X2145" s="41"/>
      <c r="Y2145" s="58"/>
      <c r="Z2145" s="41"/>
      <c r="AA2145" s="41"/>
      <c r="AB2145" s="171" t="str" cm="1">
        <f t="array" ref="AB2145">IFERROR(IF(COUNTA('Detailed Inventory'!$B2145:$AA2145)=0,"",IF(AND($B2145="",$C2145=""),"Error: Missing Response in Column B or C",IF(OR($E2145="",$Q2145=""),"Error: Missing Response in Column E or Q",INDEX(SL_Class[Entire SL Classification],MATCH(SUMIFS(SL_Class[Unique ID],SL_Class[UpSys SL Material],I2145,SL_Class[UpSys Ever Previously Lead],H2145,SL_Class[DownCus SL Material],T2145),SL_Class[Unique ID],0),0)))),"Error: Invalid Column H, I, or T. Check spelling &amp; valid options (see dropdown)")</f>
        <v/>
      </c>
      <c r="AC2145" s="32"/>
      <c r="AD2145" s="31" t="b">
        <f t="shared" si="66"/>
        <v>0</v>
      </c>
      <c r="AE2145" s="31" t="b">
        <f t="shared" si="67"/>
        <v>0</v>
      </c>
    </row>
    <row r="2146" spans="1:31" ht="50.15" customHeight="1" x14ac:dyDescent="0.35">
      <c r="A2146" s="101">
        <v>2141</v>
      </c>
      <c r="B2146" s="53"/>
      <c r="C2146" s="41"/>
      <c r="D2146" s="54"/>
      <c r="E2146" s="53"/>
      <c r="F2146" s="41"/>
      <c r="G2146" s="41"/>
      <c r="H2146" s="53"/>
      <c r="I2146" s="55"/>
      <c r="J2146" s="41"/>
      <c r="K2146" s="41"/>
      <c r="L2146" s="56"/>
      <c r="M2146" s="41"/>
      <c r="N2146" s="41"/>
      <c r="O2146" s="41"/>
      <c r="P2146" s="41"/>
      <c r="Q2146" s="53"/>
      <c r="R2146" s="41"/>
      <c r="S2146" s="41"/>
      <c r="T2146" s="57"/>
      <c r="U2146" s="41"/>
      <c r="V2146" s="41"/>
      <c r="W2146" s="56"/>
      <c r="X2146" s="41"/>
      <c r="Y2146" s="58"/>
      <c r="Z2146" s="41"/>
      <c r="AA2146" s="41"/>
      <c r="AB2146" s="171" t="str" cm="1">
        <f t="array" ref="AB2146">IFERROR(IF(COUNTA('Detailed Inventory'!$B2146:$AA2146)=0,"",IF(AND($B2146="",$C2146=""),"Error: Missing Response in Column B or C",IF(OR($E2146="",$Q2146=""),"Error: Missing Response in Column E or Q",INDEX(SL_Class[Entire SL Classification],MATCH(SUMIFS(SL_Class[Unique ID],SL_Class[UpSys SL Material],I2146,SL_Class[UpSys Ever Previously Lead],H2146,SL_Class[DownCus SL Material],T2146),SL_Class[Unique ID],0),0)))),"Error: Invalid Column H, I, or T. Check spelling &amp; valid options (see dropdown)")</f>
        <v/>
      </c>
      <c r="AC2146" s="32"/>
      <c r="AD2146" s="31" t="b">
        <f t="shared" si="66"/>
        <v>0</v>
      </c>
      <c r="AE2146" s="31" t="b">
        <f t="shared" si="67"/>
        <v>0</v>
      </c>
    </row>
    <row r="2147" spans="1:31" ht="50.15" customHeight="1" x14ac:dyDescent="0.35">
      <c r="A2147" s="100">
        <v>2142</v>
      </c>
      <c r="B2147" s="53"/>
      <c r="C2147" s="41"/>
      <c r="D2147" s="54"/>
      <c r="E2147" s="53"/>
      <c r="F2147" s="41"/>
      <c r="G2147" s="41"/>
      <c r="H2147" s="53"/>
      <c r="I2147" s="55"/>
      <c r="J2147" s="41"/>
      <c r="K2147" s="41"/>
      <c r="L2147" s="56"/>
      <c r="M2147" s="41"/>
      <c r="N2147" s="41"/>
      <c r="O2147" s="41"/>
      <c r="P2147" s="41"/>
      <c r="Q2147" s="53"/>
      <c r="R2147" s="41"/>
      <c r="S2147" s="41"/>
      <c r="T2147" s="57"/>
      <c r="U2147" s="41"/>
      <c r="V2147" s="41"/>
      <c r="W2147" s="56"/>
      <c r="X2147" s="41"/>
      <c r="Y2147" s="58"/>
      <c r="Z2147" s="41"/>
      <c r="AA2147" s="41"/>
      <c r="AB2147" s="171" t="str" cm="1">
        <f t="array" ref="AB2147">IFERROR(IF(COUNTA('Detailed Inventory'!$B2147:$AA2147)=0,"",IF(AND($B2147="",$C2147=""),"Error: Missing Response in Column B or C",IF(OR($E2147="",$Q2147=""),"Error: Missing Response in Column E or Q",INDEX(SL_Class[Entire SL Classification],MATCH(SUMIFS(SL_Class[Unique ID],SL_Class[UpSys SL Material],I2147,SL_Class[UpSys Ever Previously Lead],H2147,SL_Class[DownCus SL Material],T2147),SL_Class[Unique ID],0),0)))),"Error: Invalid Column H, I, or T. Check spelling &amp; valid options (see dropdown)")</f>
        <v/>
      </c>
      <c r="AC2147" s="32"/>
      <c r="AD2147" s="31" t="b">
        <f t="shared" si="66"/>
        <v>0</v>
      </c>
      <c r="AE2147" s="31" t="b">
        <f t="shared" si="67"/>
        <v>0</v>
      </c>
    </row>
    <row r="2148" spans="1:31" ht="50.15" customHeight="1" x14ac:dyDescent="0.35">
      <c r="A2148" s="101">
        <v>2143</v>
      </c>
      <c r="B2148" s="53"/>
      <c r="C2148" s="41"/>
      <c r="D2148" s="54"/>
      <c r="E2148" s="53"/>
      <c r="F2148" s="41"/>
      <c r="G2148" s="41"/>
      <c r="H2148" s="53"/>
      <c r="I2148" s="55"/>
      <c r="J2148" s="41"/>
      <c r="K2148" s="41"/>
      <c r="L2148" s="56"/>
      <c r="M2148" s="41"/>
      <c r="N2148" s="41"/>
      <c r="O2148" s="41"/>
      <c r="P2148" s="41"/>
      <c r="Q2148" s="53"/>
      <c r="R2148" s="41"/>
      <c r="S2148" s="41"/>
      <c r="T2148" s="57"/>
      <c r="U2148" s="41"/>
      <c r="V2148" s="41"/>
      <c r="W2148" s="56"/>
      <c r="X2148" s="41"/>
      <c r="Y2148" s="58"/>
      <c r="Z2148" s="41"/>
      <c r="AA2148" s="41"/>
      <c r="AB2148" s="171" t="str" cm="1">
        <f t="array" ref="AB2148">IFERROR(IF(COUNTA('Detailed Inventory'!$B2148:$AA2148)=0,"",IF(AND($B2148="",$C2148=""),"Error: Missing Response in Column B or C",IF(OR($E2148="",$Q2148=""),"Error: Missing Response in Column E or Q",INDEX(SL_Class[Entire SL Classification],MATCH(SUMIFS(SL_Class[Unique ID],SL_Class[UpSys SL Material],I2148,SL_Class[UpSys Ever Previously Lead],H2148,SL_Class[DownCus SL Material],T2148),SL_Class[Unique ID],0),0)))),"Error: Invalid Column H, I, or T. Check spelling &amp; valid options (see dropdown)")</f>
        <v/>
      </c>
      <c r="AC2148" s="32"/>
      <c r="AD2148" s="31" t="b">
        <f t="shared" si="66"/>
        <v>0</v>
      </c>
      <c r="AE2148" s="31" t="b">
        <f t="shared" si="67"/>
        <v>0</v>
      </c>
    </row>
    <row r="2149" spans="1:31" ht="50.15" customHeight="1" x14ac:dyDescent="0.35">
      <c r="A2149" s="100">
        <v>2144</v>
      </c>
      <c r="B2149" s="53"/>
      <c r="C2149" s="41"/>
      <c r="D2149" s="54"/>
      <c r="E2149" s="53"/>
      <c r="F2149" s="41"/>
      <c r="G2149" s="41"/>
      <c r="H2149" s="53"/>
      <c r="I2149" s="55"/>
      <c r="J2149" s="41"/>
      <c r="K2149" s="41"/>
      <c r="L2149" s="56"/>
      <c r="M2149" s="41"/>
      <c r="N2149" s="41"/>
      <c r="O2149" s="41"/>
      <c r="P2149" s="41"/>
      <c r="Q2149" s="53"/>
      <c r="R2149" s="41"/>
      <c r="S2149" s="41"/>
      <c r="T2149" s="57"/>
      <c r="U2149" s="41"/>
      <c r="V2149" s="41"/>
      <c r="W2149" s="56"/>
      <c r="X2149" s="41"/>
      <c r="Y2149" s="58"/>
      <c r="Z2149" s="41"/>
      <c r="AA2149" s="41"/>
      <c r="AB2149" s="171" t="str" cm="1">
        <f t="array" ref="AB2149">IFERROR(IF(COUNTA('Detailed Inventory'!$B2149:$AA2149)=0,"",IF(AND($B2149="",$C2149=""),"Error: Missing Response in Column B or C",IF(OR($E2149="",$Q2149=""),"Error: Missing Response in Column E or Q",INDEX(SL_Class[Entire SL Classification],MATCH(SUMIFS(SL_Class[Unique ID],SL_Class[UpSys SL Material],I2149,SL_Class[UpSys Ever Previously Lead],H2149,SL_Class[DownCus SL Material],T2149),SL_Class[Unique ID],0),0)))),"Error: Invalid Column H, I, or T. Check spelling &amp; valid options (see dropdown)")</f>
        <v/>
      </c>
      <c r="AC2149" s="32"/>
      <c r="AD2149" s="31" t="b">
        <f t="shared" si="66"/>
        <v>0</v>
      </c>
      <c r="AE2149" s="31" t="b">
        <f t="shared" si="67"/>
        <v>0</v>
      </c>
    </row>
    <row r="2150" spans="1:31" ht="50.15" customHeight="1" x14ac:dyDescent="0.35">
      <c r="A2150" s="101">
        <v>2145</v>
      </c>
      <c r="B2150" s="53"/>
      <c r="C2150" s="41"/>
      <c r="D2150" s="54"/>
      <c r="E2150" s="53"/>
      <c r="F2150" s="41"/>
      <c r="G2150" s="41"/>
      <c r="H2150" s="53"/>
      <c r="I2150" s="55"/>
      <c r="J2150" s="41"/>
      <c r="K2150" s="41"/>
      <c r="L2150" s="56"/>
      <c r="M2150" s="41"/>
      <c r="N2150" s="41"/>
      <c r="O2150" s="41"/>
      <c r="P2150" s="41"/>
      <c r="Q2150" s="53"/>
      <c r="R2150" s="41"/>
      <c r="S2150" s="41"/>
      <c r="T2150" s="57"/>
      <c r="U2150" s="41"/>
      <c r="V2150" s="41"/>
      <c r="W2150" s="56"/>
      <c r="X2150" s="41"/>
      <c r="Y2150" s="58"/>
      <c r="Z2150" s="41"/>
      <c r="AA2150" s="41"/>
      <c r="AB2150" s="171" t="str" cm="1">
        <f t="array" ref="AB2150">IFERROR(IF(COUNTA('Detailed Inventory'!$B2150:$AA2150)=0,"",IF(AND($B2150="",$C2150=""),"Error: Missing Response in Column B or C",IF(OR($E2150="",$Q2150=""),"Error: Missing Response in Column E or Q",INDEX(SL_Class[Entire SL Classification],MATCH(SUMIFS(SL_Class[Unique ID],SL_Class[UpSys SL Material],I2150,SL_Class[UpSys Ever Previously Lead],H2150,SL_Class[DownCus SL Material],T2150),SL_Class[Unique ID],0),0)))),"Error: Invalid Column H, I, or T. Check spelling &amp; valid options (see dropdown)")</f>
        <v/>
      </c>
      <c r="AC2150" s="32"/>
      <c r="AD2150" s="31" t="b">
        <f t="shared" si="66"/>
        <v>0</v>
      </c>
      <c r="AE2150" s="31" t="b">
        <f t="shared" si="67"/>
        <v>0</v>
      </c>
    </row>
    <row r="2151" spans="1:31" ht="50.15" customHeight="1" x14ac:dyDescent="0.35">
      <c r="A2151" s="100">
        <v>2146</v>
      </c>
      <c r="B2151" s="53"/>
      <c r="C2151" s="41"/>
      <c r="D2151" s="54"/>
      <c r="E2151" s="53"/>
      <c r="F2151" s="41"/>
      <c r="G2151" s="41"/>
      <c r="H2151" s="53"/>
      <c r="I2151" s="55"/>
      <c r="J2151" s="41"/>
      <c r="K2151" s="41"/>
      <c r="L2151" s="56"/>
      <c r="M2151" s="41"/>
      <c r="N2151" s="41"/>
      <c r="O2151" s="41"/>
      <c r="P2151" s="41"/>
      <c r="Q2151" s="53"/>
      <c r="R2151" s="41"/>
      <c r="S2151" s="41"/>
      <c r="T2151" s="57"/>
      <c r="U2151" s="41"/>
      <c r="V2151" s="41"/>
      <c r="W2151" s="56"/>
      <c r="X2151" s="41"/>
      <c r="Y2151" s="58"/>
      <c r="Z2151" s="41"/>
      <c r="AA2151" s="41"/>
      <c r="AB2151" s="171" t="str" cm="1">
        <f t="array" ref="AB2151">IFERROR(IF(COUNTA('Detailed Inventory'!$B2151:$AA2151)=0,"",IF(AND($B2151="",$C2151=""),"Error: Missing Response in Column B or C",IF(OR($E2151="",$Q2151=""),"Error: Missing Response in Column E or Q",INDEX(SL_Class[Entire SL Classification],MATCH(SUMIFS(SL_Class[Unique ID],SL_Class[UpSys SL Material],I2151,SL_Class[UpSys Ever Previously Lead],H2151,SL_Class[DownCus SL Material],T2151),SL_Class[Unique ID],0),0)))),"Error: Invalid Column H, I, or T. Check spelling &amp; valid options (see dropdown)")</f>
        <v/>
      </c>
      <c r="AC2151" s="32"/>
      <c r="AD2151" s="31" t="b">
        <f t="shared" si="66"/>
        <v>0</v>
      </c>
      <c r="AE2151" s="31" t="b">
        <f t="shared" si="67"/>
        <v>0</v>
      </c>
    </row>
    <row r="2152" spans="1:31" ht="50.15" customHeight="1" x14ac:dyDescent="0.35">
      <c r="A2152" s="101">
        <v>2147</v>
      </c>
      <c r="B2152" s="53"/>
      <c r="C2152" s="41"/>
      <c r="D2152" s="54"/>
      <c r="E2152" s="53"/>
      <c r="F2152" s="41"/>
      <c r="G2152" s="41"/>
      <c r="H2152" s="53"/>
      <c r="I2152" s="55"/>
      <c r="J2152" s="41"/>
      <c r="K2152" s="41"/>
      <c r="L2152" s="56"/>
      <c r="M2152" s="41"/>
      <c r="N2152" s="41"/>
      <c r="O2152" s="41"/>
      <c r="P2152" s="41"/>
      <c r="Q2152" s="53"/>
      <c r="R2152" s="41"/>
      <c r="S2152" s="41"/>
      <c r="T2152" s="57"/>
      <c r="U2152" s="41"/>
      <c r="V2152" s="41"/>
      <c r="W2152" s="56"/>
      <c r="X2152" s="41"/>
      <c r="Y2152" s="58"/>
      <c r="Z2152" s="41"/>
      <c r="AA2152" s="41"/>
      <c r="AB2152" s="171" t="str" cm="1">
        <f t="array" ref="AB2152">IFERROR(IF(COUNTA('Detailed Inventory'!$B2152:$AA2152)=0,"",IF(AND($B2152="",$C2152=""),"Error: Missing Response in Column B or C",IF(OR($E2152="",$Q2152=""),"Error: Missing Response in Column E or Q",INDEX(SL_Class[Entire SL Classification],MATCH(SUMIFS(SL_Class[Unique ID],SL_Class[UpSys SL Material],I2152,SL_Class[UpSys Ever Previously Lead],H2152,SL_Class[DownCus SL Material],T2152),SL_Class[Unique ID],0),0)))),"Error: Invalid Column H, I, or T. Check spelling &amp; valid options (see dropdown)")</f>
        <v/>
      </c>
      <c r="AC2152" s="32"/>
      <c r="AD2152" s="31" t="b">
        <f t="shared" si="66"/>
        <v>0</v>
      </c>
      <c r="AE2152" s="31" t="b">
        <f t="shared" si="67"/>
        <v>0</v>
      </c>
    </row>
    <row r="2153" spans="1:31" ht="50.15" customHeight="1" x14ac:dyDescent="0.35">
      <c r="A2153" s="100">
        <v>2148</v>
      </c>
      <c r="B2153" s="53"/>
      <c r="C2153" s="41"/>
      <c r="D2153" s="54"/>
      <c r="E2153" s="53"/>
      <c r="F2153" s="41"/>
      <c r="G2153" s="41"/>
      <c r="H2153" s="53"/>
      <c r="I2153" s="55"/>
      <c r="J2153" s="41"/>
      <c r="K2153" s="41"/>
      <c r="L2153" s="56"/>
      <c r="M2153" s="41"/>
      <c r="N2153" s="41"/>
      <c r="O2153" s="41"/>
      <c r="P2153" s="41"/>
      <c r="Q2153" s="53"/>
      <c r="R2153" s="41"/>
      <c r="S2153" s="41"/>
      <c r="T2153" s="57"/>
      <c r="U2153" s="41"/>
      <c r="V2153" s="41"/>
      <c r="W2153" s="56"/>
      <c r="X2153" s="41"/>
      <c r="Y2153" s="58"/>
      <c r="Z2153" s="41"/>
      <c r="AA2153" s="41"/>
      <c r="AB2153" s="171" t="str" cm="1">
        <f t="array" ref="AB2153">IFERROR(IF(COUNTA('Detailed Inventory'!$B2153:$AA2153)=0,"",IF(AND($B2153="",$C2153=""),"Error: Missing Response in Column B or C",IF(OR($E2153="",$Q2153=""),"Error: Missing Response in Column E or Q",INDEX(SL_Class[Entire SL Classification],MATCH(SUMIFS(SL_Class[Unique ID],SL_Class[UpSys SL Material],I2153,SL_Class[UpSys Ever Previously Lead],H2153,SL_Class[DownCus SL Material],T2153),SL_Class[Unique ID],0),0)))),"Error: Invalid Column H, I, or T. Check spelling &amp; valid options (see dropdown)")</f>
        <v/>
      </c>
      <c r="AC2153" s="32"/>
      <c r="AD2153" s="31" t="b">
        <f t="shared" si="66"/>
        <v>0</v>
      </c>
      <c r="AE2153" s="31" t="b">
        <f t="shared" si="67"/>
        <v>0</v>
      </c>
    </row>
    <row r="2154" spans="1:31" ht="50.15" customHeight="1" x14ac:dyDescent="0.35">
      <c r="A2154" s="101">
        <v>2149</v>
      </c>
      <c r="B2154" s="53"/>
      <c r="C2154" s="41"/>
      <c r="D2154" s="54"/>
      <c r="E2154" s="53"/>
      <c r="F2154" s="41"/>
      <c r="G2154" s="41"/>
      <c r="H2154" s="53"/>
      <c r="I2154" s="55"/>
      <c r="J2154" s="41"/>
      <c r="K2154" s="41"/>
      <c r="L2154" s="56"/>
      <c r="M2154" s="41"/>
      <c r="N2154" s="41"/>
      <c r="O2154" s="41"/>
      <c r="P2154" s="41"/>
      <c r="Q2154" s="53"/>
      <c r="R2154" s="41"/>
      <c r="S2154" s="41"/>
      <c r="T2154" s="57"/>
      <c r="U2154" s="41"/>
      <c r="V2154" s="41"/>
      <c r="W2154" s="56"/>
      <c r="X2154" s="41"/>
      <c r="Y2154" s="58"/>
      <c r="Z2154" s="41"/>
      <c r="AA2154" s="41"/>
      <c r="AB2154" s="171" t="str" cm="1">
        <f t="array" ref="AB2154">IFERROR(IF(COUNTA('Detailed Inventory'!$B2154:$AA2154)=0,"",IF(AND($B2154="",$C2154=""),"Error: Missing Response in Column B or C",IF(OR($E2154="",$Q2154=""),"Error: Missing Response in Column E or Q",INDEX(SL_Class[Entire SL Classification],MATCH(SUMIFS(SL_Class[Unique ID],SL_Class[UpSys SL Material],I2154,SL_Class[UpSys Ever Previously Lead],H2154,SL_Class[DownCus SL Material],T2154),SL_Class[Unique ID],0),0)))),"Error: Invalid Column H, I, or T. Check spelling &amp; valid options (see dropdown)")</f>
        <v/>
      </c>
      <c r="AC2154" s="32"/>
      <c r="AD2154" s="31" t="b">
        <f t="shared" si="66"/>
        <v>0</v>
      </c>
      <c r="AE2154" s="31" t="b">
        <f t="shared" si="67"/>
        <v>0</v>
      </c>
    </row>
    <row r="2155" spans="1:31" ht="50.15" customHeight="1" x14ac:dyDescent="0.35">
      <c r="A2155" s="100">
        <v>2150</v>
      </c>
      <c r="B2155" s="53"/>
      <c r="C2155" s="41"/>
      <c r="D2155" s="54"/>
      <c r="E2155" s="53"/>
      <c r="F2155" s="41"/>
      <c r="G2155" s="41"/>
      <c r="H2155" s="53"/>
      <c r="I2155" s="55"/>
      <c r="J2155" s="41"/>
      <c r="K2155" s="41"/>
      <c r="L2155" s="56"/>
      <c r="M2155" s="41"/>
      <c r="N2155" s="41"/>
      <c r="O2155" s="41"/>
      <c r="P2155" s="41"/>
      <c r="Q2155" s="53"/>
      <c r="R2155" s="41"/>
      <c r="S2155" s="41"/>
      <c r="T2155" s="57"/>
      <c r="U2155" s="41"/>
      <c r="V2155" s="41"/>
      <c r="W2155" s="56"/>
      <c r="X2155" s="41"/>
      <c r="Y2155" s="58"/>
      <c r="Z2155" s="41"/>
      <c r="AA2155" s="41"/>
      <c r="AB2155" s="171" t="str" cm="1">
        <f t="array" ref="AB2155">IFERROR(IF(COUNTA('Detailed Inventory'!$B2155:$AA2155)=0,"",IF(AND($B2155="",$C2155=""),"Error: Missing Response in Column B or C",IF(OR($E2155="",$Q2155=""),"Error: Missing Response in Column E or Q",INDEX(SL_Class[Entire SL Classification],MATCH(SUMIFS(SL_Class[Unique ID],SL_Class[UpSys SL Material],I2155,SL_Class[UpSys Ever Previously Lead],H2155,SL_Class[DownCus SL Material],T2155),SL_Class[Unique ID],0),0)))),"Error: Invalid Column H, I, or T. Check spelling &amp; valid options (see dropdown)")</f>
        <v/>
      </c>
      <c r="AC2155" s="32"/>
      <c r="AD2155" s="31" t="b">
        <f t="shared" si="66"/>
        <v>0</v>
      </c>
      <c r="AE2155" s="31" t="b">
        <f t="shared" si="67"/>
        <v>0</v>
      </c>
    </row>
    <row r="2156" spans="1:31" ht="50.15" customHeight="1" x14ac:dyDescent="0.35">
      <c r="A2156" s="101">
        <v>2151</v>
      </c>
      <c r="B2156" s="53"/>
      <c r="C2156" s="41"/>
      <c r="D2156" s="54"/>
      <c r="E2156" s="53"/>
      <c r="F2156" s="41"/>
      <c r="G2156" s="41"/>
      <c r="H2156" s="53"/>
      <c r="I2156" s="55"/>
      <c r="J2156" s="41"/>
      <c r="K2156" s="41"/>
      <c r="L2156" s="56"/>
      <c r="M2156" s="41"/>
      <c r="N2156" s="41"/>
      <c r="O2156" s="41"/>
      <c r="P2156" s="41"/>
      <c r="Q2156" s="53"/>
      <c r="R2156" s="41"/>
      <c r="S2156" s="41"/>
      <c r="T2156" s="57"/>
      <c r="U2156" s="41"/>
      <c r="V2156" s="41"/>
      <c r="W2156" s="56"/>
      <c r="X2156" s="41"/>
      <c r="Y2156" s="58"/>
      <c r="Z2156" s="41"/>
      <c r="AA2156" s="41"/>
      <c r="AB2156" s="171" t="str" cm="1">
        <f t="array" ref="AB2156">IFERROR(IF(COUNTA('Detailed Inventory'!$B2156:$AA2156)=0,"",IF(AND($B2156="",$C2156=""),"Error: Missing Response in Column B or C",IF(OR($E2156="",$Q2156=""),"Error: Missing Response in Column E or Q",INDEX(SL_Class[Entire SL Classification],MATCH(SUMIFS(SL_Class[Unique ID],SL_Class[UpSys SL Material],I2156,SL_Class[UpSys Ever Previously Lead],H2156,SL_Class[DownCus SL Material],T2156),SL_Class[Unique ID],0),0)))),"Error: Invalid Column H, I, or T. Check spelling &amp; valid options (see dropdown)")</f>
        <v/>
      </c>
      <c r="AC2156" s="32"/>
      <c r="AD2156" s="31" t="b">
        <f t="shared" si="66"/>
        <v>0</v>
      </c>
      <c r="AE2156" s="31" t="b">
        <f t="shared" si="67"/>
        <v>0</v>
      </c>
    </row>
    <row r="2157" spans="1:31" ht="50.15" customHeight="1" x14ac:dyDescent="0.35">
      <c r="A2157" s="100">
        <v>2152</v>
      </c>
      <c r="B2157" s="53"/>
      <c r="C2157" s="41"/>
      <c r="D2157" s="54"/>
      <c r="E2157" s="53"/>
      <c r="F2157" s="41"/>
      <c r="G2157" s="41"/>
      <c r="H2157" s="53"/>
      <c r="I2157" s="55"/>
      <c r="J2157" s="41"/>
      <c r="K2157" s="41"/>
      <c r="L2157" s="56"/>
      <c r="M2157" s="41"/>
      <c r="N2157" s="41"/>
      <c r="O2157" s="41"/>
      <c r="P2157" s="41"/>
      <c r="Q2157" s="53"/>
      <c r="R2157" s="41"/>
      <c r="S2157" s="41"/>
      <c r="T2157" s="57"/>
      <c r="U2157" s="41"/>
      <c r="V2157" s="41"/>
      <c r="W2157" s="56"/>
      <c r="X2157" s="41"/>
      <c r="Y2157" s="58"/>
      <c r="Z2157" s="41"/>
      <c r="AA2157" s="41"/>
      <c r="AB2157" s="171" t="str" cm="1">
        <f t="array" ref="AB2157">IFERROR(IF(COUNTA('Detailed Inventory'!$B2157:$AA2157)=0,"",IF(AND($B2157="",$C2157=""),"Error: Missing Response in Column B or C",IF(OR($E2157="",$Q2157=""),"Error: Missing Response in Column E or Q",INDEX(SL_Class[Entire SL Classification],MATCH(SUMIFS(SL_Class[Unique ID],SL_Class[UpSys SL Material],I2157,SL_Class[UpSys Ever Previously Lead],H2157,SL_Class[DownCus SL Material],T2157),SL_Class[Unique ID],0),0)))),"Error: Invalid Column H, I, or T. Check spelling &amp; valid options (see dropdown)")</f>
        <v/>
      </c>
      <c r="AC2157" s="32"/>
      <c r="AD2157" s="31" t="b">
        <f t="shared" si="66"/>
        <v>0</v>
      </c>
      <c r="AE2157" s="31" t="b">
        <f t="shared" si="67"/>
        <v>0</v>
      </c>
    </row>
    <row r="2158" spans="1:31" ht="50.15" customHeight="1" x14ac:dyDescent="0.35">
      <c r="A2158" s="101">
        <v>2153</v>
      </c>
      <c r="B2158" s="53"/>
      <c r="C2158" s="41"/>
      <c r="D2158" s="54"/>
      <c r="E2158" s="53"/>
      <c r="F2158" s="41"/>
      <c r="G2158" s="41"/>
      <c r="H2158" s="53"/>
      <c r="I2158" s="55"/>
      <c r="J2158" s="41"/>
      <c r="K2158" s="41"/>
      <c r="L2158" s="56"/>
      <c r="M2158" s="41"/>
      <c r="N2158" s="41"/>
      <c r="O2158" s="41"/>
      <c r="P2158" s="41"/>
      <c r="Q2158" s="53"/>
      <c r="R2158" s="41"/>
      <c r="S2158" s="41"/>
      <c r="T2158" s="57"/>
      <c r="U2158" s="41"/>
      <c r="V2158" s="41"/>
      <c r="W2158" s="56"/>
      <c r="X2158" s="41"/>
      <c r="Y2158" s="58"/>
      <c r="Z2158" s="41"/>
      <c r="AA2158" s="41"/>
      <c r="AB2158" s="171" t="str" cm="1">
        <f t="array" ref="AB2158">IFERROR(IF(COUNTA('Detailed Inventory'!$B2158:$AA2158)=0,"",IF(AND($B2158="",$C2158=""),"Error: Missing Response in Column B or C",IF(OR($E2158="",$Q2158=""),"Error: Missing Response in Column E or Q",INDEX(SL_Class[Entire SL Classification],MATCH(SUMIFS(SL_Class[Unique ID],SL_Class[UpSys SL Material],I2158,SL_Class[UpSys Ever Previously Lead],H2158,SL_Class[DownCus SL Material],T2158),SL_Class[Unique ID],0),0)))),"Error: Invalid Column H, I, or T. Check spelling &amp; valid options (see dropdown)")</f>
        <v/>
      </c>
      <c r="AC2158" s="32"/>
      <c r="AD2158" s="31" t="b">
        <f t="shared" si="66"/>
        <v>0</v>
      </c>
      <c r="AE2158" s="31" t="b">
        <f t="shared" si="67"/>
        <v>0</v>
      </c>
    </row>
    <row r="2159" spans="1:31" ht="50.15" customHeight="1" x14ac:dyDescent="0.35">
      <c r="A2159" s="100">
        <v>2154</v>
      </c>
      <c r="B2159" s="53"/>
      <c r="C2159" s="41"/>
      <c r="D2159" s="54"/>
      <c r="E2159" s="53"/>
      <c r="F2159" s="41"/>
      <c r="G2159" s="41"/>
      <c r="H2159" s="53"/>
      <c r="I2159" s="55"/>
      <c r="J2159" s="41"/>
      <c r="K2159" s="41"/>
      <c r="L2159" s="56"/>
      <c r="M2159" s="41"/>
      <c r="N2159" s="41"/>
      <c r="O2159" s="41"/>
      <c r="P2159" s="41"/>
      <c r="Q2159" s="53"/>
      <c r="R2159" s="41"/>
      <c r="S2159" s="41"/>
      <c r="T2159" s="57"/>
      <c r="U2159" s="41"/>
      <c r="V2159" s="41"/>
      <c r="W2159" s="56"/>
      <c r="X2159" s="41"/>
      <c r="Y2159" s="58"/>
      <c r="Z2159" s="41"/>
      <c r="AA2159" s="41"/>
      <c r="AB2159" s="171" t="str" cm="1">
        <f t="array" ref="AB2159">IFERROR(IF(COUNTA('Detailed Inventory'!$B2159:$AA2159)=0,"",IF(AND($B2159="",$C2159=""),"Error: Missing Response in Column B or C",IF(OR($E2159="",$Q2159=""),"Error: Missing Response in Column E or Q",INDEX(SL_Class[Entire SL Classification],MATCH(SUMIFS(SL_Class[Unique ID],SL_Class[UpSys SL Material],I2159,SL_Class[UpSys Ever Previously Lead],H2159,SL_Class[DownCus SL Material],T2159),SL_Class[Unique ID],0),0)))),"Error: Invalid Column H, I, or T. Check spelling &amp; valid options (see dropdown)")</f>
        <v/>
      </c>
      <c r="AC2159" s="32"/>
      <c r="AD2159" s="31" t="b">
        <f t="shared" si="66"/>
        <v>0</v>
      </c>
      <c r="AE2159" s="31" t="b">
        <f t="shared" si="67"/>
        <v>0</v>
      </c>
    </row>
    <row r="2160" spans="1:31" ht="50.15" customHeight="1" x14ac:dyDescent="0.35">
      <c r="A2160" s="101">
        <v>2155</v>
      </c>
      <c r="B2160" s="53"/>
      <c r="C2160" s="41"/>
      <c r="D2160" s="54"/>
      <c r="E2160" s="53"/>
      <c r="F2160" s="41"/>
      <c r="G2160" s="41"/>
      <c r="H2160" s="53"/>
      <c r="I2160" s="55"/>
      <c r="J2160" s="41"/>
      <c r="K2160" s="41"/>
      <c r="L2160" s="56"/>
      <c r="M2160" s="41"/>
      <c r="N2160" s="41"/>
      <c r="O2160" s="41"/>
      <c r="P2160" s="41"/>
      <c r="Q2160" s="53"/>
      <c r="R2160" s="41"/>
      <c r="S2160" s="41"/>
      <c r="T2160" s="57"/>
      <c r="U2160" s="41"/>
      <c r="V2160" s="41"/>
      <c r="W2160" s="56"/>
      <c r="X2160" s="41"/>
      <c r="Y2160" s="58"/>
      <c r="Z2160" s="41"/>
      <c r="AA2160" s="41"/>
      <c r="AB2160" s="171" t="str" cm="1">
        <f t="array" ref="AB2160">IFERROR(IF(COUNTA('Detailed Inventory'!$B2160:$AA2160)=0,"",IF(AND($B2160="",$C2160=""),"Error: Missing Response in Column B or C",IF(OR($E2160="",$Q2160=""),"Error: Missing Response in Column E or Q",INDEX(SL_Class[Entire SL Classification],MATCH(SUMIFS(SL_Class[Unique ID],SL_Class[UpSys SL Material],I2160,SL_Class[UpSys Ever Previously Lead],H2160,SL_Class[DownCus SL Material],T2160),SL_Class[Unique ID],0),0)))),"Error: Invalid Column H, I, or T. Check spelling &amp; valid options (see dropdown)")</f>
        <v/>
      </c>
      <c r="AC2160" s="32"/>
      <c r="AD2160" s="31" t="b">
        <f t="shared" si="66"/>
        <v>0</v>
      </c>
      <c r="AE2160" s="31" t="b">
        <f t="shared" si="67"/>
        <v>0</v>
      </c>
    </row>
    <row r="2161" spans="1:31" ht="50.15" customHeight="1" x14ac:dyDescent="0.35">
      <c r="A2161" s="100">
        <v>2156</v>
      </c>
      <c r="B2161" s="53"/>
      <c r="C2161" s="41"/>
      <c r="D2161" s="54"/>
      <c r="E2161" s="53"/>
      <c r="F2161" s="41"/>
      <c r="G2161" s="41"/>
      <c r="H2161" s="53"/>
      <c r="I2161" s="55"/>
      <c r="J2161" s="41"/>
      <c r="K2161" s="41"/>
      <c r="L2161" s="56"/>
      <c r="M2161" s="41"/>
      <c r="N2161" s="41"/>
      <c r="O2161" s="41"/>
      <c r="P2161" s="41"/>
      <c r="Q2161" s="53"/>
      <c r="R2161" s="41"/>
      <c r="S2161" s="41"/>
      <c r="T2161" s="57"/>
      <c r="U2161" s="41"/>
      <c r="V2161" s="41"/>
      <c r="W2161" s="56"/>
      <c r="X2161" s="41"/>
      <c r="Y2161" s="58"/>
      <c r="Z2161" s="41"/>
      <c r="AA2161" s="41"/>
      <c r="AB2161" s="171" t="str" cm="1">
        <f t="array" ref="AB2161">IFERROR(IF(COUNTA('Detailed Inventory'!$B2161:$AA2161)=0,"",IF(AND($B2161="",$C2161=""),"Error: Missing Response in Column B or C",IF(OR($E2161="",$Q2161=""),"Error: Missing Response in Column E or Q",INDEX(SL_Class[Entire SL Classification],MATCH(SUMIFS(SL_Class[Unique ID],SL_Class[UpSys SL Material],I2161,SL_Class[UpSys Ever Previously Lead],H2161,SL_Class[DownCus SL Material],T2161),SL_Class[Unique ID],0),0)))),"Error: Invalid Column H, I, or T. Check spelling &amp; valid options (see dropdown)")</f>
        <v/>
      </c>
      <c r="AC2161" s="32"/>
      <c r="AD2161" s="31" t="b">
        <f t="shared" si="66"/>
        <v>0</v>
      </c>
      <c r="AE2161" s="31" t="b">
        <f t="shared" si="67"/>
        <v>0</v>
      </c>
    </row>
    <row r="2162" spans="1:31" ht="50.15" customHeight="1" x14ac:dyDescent="0.35">
      <c r="A2162" s="101">
        <v>2157</v>
      </c>
      <c r="B2162" s="53"/>
      <c r="C2162" s="41"/>
      <c r="D2162" s="54"/>
      <c r="E2162" s="53"/>
      <c r="F2162" s="41"/>
      <c r="G2162" s="41"/>
      <c r="H2162" s="53"/>
      <c r="I2162" s="55"/>
      <c r="J2162" s="41"/>
      <c r="K2162" s="41"/>
      <c r="L2162" s="56"/>
      <c r="M2162" s="41"/>
      <c r="N2162" s="41"/>
      <c r="O2162" s="41"/>
      <c r="P2162" s="41"/>
      <c r="Q2162" s="53"/>
      <c r="R2162" s="41"/>
      <c r="S2162" s="41"/>
      <c r="T2162" s="57"/>
      <c r="U2162" s="41"/>
      <c r="V2162" s="41"/>
      <c r="W2162" s="56"/>
      <c r="X2162" s="41"/>
      <c r="Y2162" s="58"/>
      <c r="Z2162" s="41"/>
      <c r="AA2162" s="41"/>
      <c r="AB2162" s="171" t="str" cm="1">
        <f t="array" ref="AB2162">IFERROR(IF(COUNTA('Detailed Inventory'!$B2162:$AA2162)=0,"",IF(AND($B2162="",$C2162=""),"Error: Missing Response in Column B or C",IF(OR($E2162="",$Q2162=""),"Error: Missing Response in Column E or Q",INDEX(SL_Class[Entire SL Classification],MATCH(SUMIFS(SL_Class[Unique ID],SL_Class[UpSys SL Material],I2162,SL_Class[UpSys Ever Previously Lead],H2162,SL_Class[DownCus SL Material],T2162),SL_Class[Unique ID],0),0)))),"Error: Invalid Column H, I, or T. Check spelling &amp; valid options (see dropdown)")</f>
        <v/>
      </c>
      <c r="AC2162" s="32"/>
      <c r="AD2162" s="31" t="b">
        <f t="shared" si="66"/>
        <v>0</v>
      </c>
      <c r="AE2162" s="31" t="b">
        <f t="shared" si="67"/>
        <v>0</v>
      </c>
    </row>
    <row r="2163" spans="1:31" ht="50.15" customHeight="1" x14ac:dyDescent="0.35">
      <c r="A2163" s="100">
        <v>2158</v>
      </c>
      <c r="B2163" s="53"/>
      <c r="C2163" s="41"/>
      <c r="D2163" s="54"/>
      <c r="E2163" s="53"/>
      <c r="F2163" s="41"/>
      <c r="G2163" s="41"/>
      <c r="H2163" s="53"/>
      <c r="I2163" s="55"/>
      <c r="J2163" s="41"/>
      <c r="K2163" s="41"/>
      <c r="L2163" s="56"/>
      <c r="M2163" s="41"/>
      <c r="N2163" s="41"/>
      <c r="O2163" s="41"/>
      <c r="P2163" s="41"/>
      <c r="Q2163" s="53"/>
      <c r="R2163" s="41"/>
      <c r="S2163" s="41"/>
      <c r="T2163" s="57"/>
      <c r="U2163" s="41"/>
      <c r="V2163" s="41"/>
      <c r="W2163" s="56"/>
      <c r="X2163" s="41"/>
      <c r="Y2163" s="58"/>
      <c r="Z2163" s="41"/>
      <c r="AA2163" s="41"/>
      <c r="AB2163" s="171" t="str" cm="1">
        <f t="array" ref="AB2163">IFERROR(IF(COUNTA('Detailed Inventory'!$B2163:$AA2163)=0,"",IF(AND($B2163="",$C2163=""),"Error: Missing Response in Column B or C",IF(OR($E2163="",$Q2163=""),"Error: Missing Response in Column E or Q",INDEX(SL_Class[Entire SL Classification],MATCH(SUMIFS(SL_Class[Unique ID],SL_Class[UpSys SL Material],I2163,SL_Class[UpSys Ever Previously Lead],H2163,SL_Class[DownCus SL Material],T2163),SL_Class[Unique ID],0),0)))),"Error: Invalid Column H, I, or T. Check spelling &amp; valid options (see dropdown)")</f>
        <v/>
      </c>
      <c r="AC2163" s="32"/>
      <c r="AD2163" s="31" t="b">
        <f t="shared" si="66"/>
        <v>0</v>
      </c>
      <c r="AE2163" s="31" t="b">
        <f t="shared" si="67"/>
        <v>0</v>
      </c>
    </row>
    <row r="2164" spans="1:31" ht="50.15" customHeight="1" x14ac:dyDescent="0.35">
      <c r="A2164" s="101">
        <v>2159</v>
      </c>
      <c r="B2164" s="53"/>
      <c r="C2164" s="41"/>
      <c r="D2164" s="54"/>
      <c r="E2164" s="53"/>
      <c r="F2164" s="41"/>
      <c r="G2164" s="41"/>
      <c r="H2164" s="53"/>
      <c r="I2164" s="55"/>
      <c r="J2164" s="41"/>
      <c r="K2164" s="41"/>
      <c r="L2164" s="56"/>
      <c r="M2164" s="41"/>
      <c r="N2164" s="41"/>
      <c r="O2164" s="41"/>
      <c r="P2164" s="41"/>
      <c r="Q2164" s="53"/>
      <c r="R2164" s="41"/>
      <c r="S2164" s="41"/>
      <c r="T2164" s="57"/>
      <c r="U2164" s="41"/>
      <c r="V2164" s="41"/>
      <c r="W2164" s="56"/>
      <c r="X2164" s="41"/>
      <c r="Y2164" s="58"/>
      <c r="Z2164" s="41"/>
      <c r="AA2164" s="41"/>
      <c r="AB2164" s="171" t="str" cm="1">
        <f t="array" ref="AB2164">IFERROR(IF(COUNTA('Detailed Inventory'!$B2164:$AA2164)=0,"",IF(AND($B2164="",$C2164=""),"Error: Missing Response in Column B or C",IF(OR($E2164="",$Q2164=""),"Error: Missing Response in Column E or Q",INDEX(SL_Class[Entire SL Classification],MATCH(SUMIFS(SL_Class[Unique ID],SL_Class[UpSys SL Material],I2164,SL_Class[UpSys Ever Previously Lead],H2164,SL_Class[DownCus SL Material],T2164),SL_Class[Unique ID],0),0)))),"Error: Invalid Column H, I, or T. Check spelling &amp; valid options (see dropdown)")</f>
        <v/>
      </c>
      <c r="AC2164" s="32"/>
      <c r="AD2164" s="31" t="b">
        <f t="shared" si="66"/>
        <v>0</v>
      </c>
      <c r="AE2164" s="31" t="b">
        <f t="shared" si="67"/>
        <v>0</v>
      </c>
    </row>
    <row r="2165" spans="1:31" ht="50.15" customHeight="1" x14ac:dyDescent="0.35">
      <c r="A2165" s="100">
        <v>2160</v>
      </c>
      <c r="B2165" s="53"/>
      <c r="C2165" s="41"/>
      <c r="D2165" s="54"/>
      <c r="E2165" s="53"/>
      <c r="F2165" s="41"/>
      <c r="G2165" s="41"/>
      <c r="H2165" s="53"/>
      <c r="I2165" s="55"/>
      <c r="J2165" s="41"/>
      <c r="K2165" s="41"/>
      <c r="L2165" s="56"/>
      <c r="M2165" s="41"/>
      <c r="N2165" s="41"/>
      <c r="O2165" s="41"/>
      <c r="P2165" s="41"/>
      <c r="Q2165" s="53"/>
      <c r="R2165" s="41"/>
      <c r="S2165" s="41"/>
      <c r="T2165" s="57"/>
      <c r="U2165" s="41"/>
      <c r="V2165" s="41"/>
      <c r="W2165" s="56"/>
      <c r="X2165" s="41"/>
      <c r="Y2165" s="58"/>
      <c r="Z2165" s="41"/>
      <c r="AA2165" s="41"/>
      <c r="AB2165" s="171" t="str" cm="1">
        <f t="array" ref="AB2165">IFERROR(IF(COUNTA('Detailed Inventory'!$B2165:$AA2165)=0,"",IF(AND($B2165="",$C2165=""),"Error: Missing Response in Column B or C",IF(OR($E2165="",$Q2165=""),"Error: Missing Response in Column E or Q",INDEX(SL_Class[Entire SL Classification],MATCH(SUMIFS(SL_Class[Unique ID],SL_Class[UpSys SL Material],I2165,SL_Class[UpSys Ever Previously Lead],H2165,SL_Class[DownCus SL Material],T2165),SL_Class[Unique ID],0),0)))),"Error: Invalid Column H, I, or T. Check spelling &amp; valid options (see dropdown)")</f>
        <v/>
      </c>
      <c r="AC2165" s="32"/>
      <c r="AD2165" s="31" t="b">
        <f t="shared" si="66"/>
        <v>0</v>
      </c>
      <c r="AE2165" s="31" t="b">
        <f t="shared" si="67"/>
        <v>0</v>
      </c>
    </row>
    <row r="2166" spans="1:31" ht="50.15" customHeight="1" x14ac:dyDescent="0.35">
      <c r="A2166" s="101">
        <v>2161</v>
      </c>
      <c r="B2166" s="53"/>
      <c r="C2166" s="41"/>
      <c r="D2166" s="54"/>
      <c r="E2166" s="53"/>
      <c r="F2166" s="41"/>
      <c r="G2166" s="41"/>
      <c r="H2166" s="53"/>
      <c r="I2166" s="55"/>
      <c r="J2166" s="41"/>
      <c r="K2166" s="41"/>
      <c r="L2166" s="56"/>
      <c r="M2166" s="41"/>
      <c r="N2166" s="41"/>
      <c r="O2166" s="41"/>
      <c r="P2166" s="41"/>
      <c r="Q2166" s="53"/>
      <c r="R2166" s="41"/>
      <c r="S2166" s="41"/>
      <c r="T2166" s="57"/>
      <c r="U2166" s="41"/>
      <c r="V2166" s="41"/>
      <c r="W2166" s="56"/>
      <c r="X2166" s="41"/>
      <c r="Y2166" s="58"/>
      <c r="Z2166" s="41"/>
      <c r="AA2166" s="41"/>
      <c r="AB2166" s="171" t="str" cm="1">
        <f t="array" ref="AB2166">IFERROR(IF(COUNTA('Detailed Inventory'!$B2166:$AA2166)=0,"",IF(AND($B2166="",$C2166=""),"Error: Missing Response in Column B or C",IF(OR($E2166="",$Q2166=""),"Error: Missing Response in Column E or Q",INDEX(SL_Class[Entire SL Classification],MATCH(SUMIFS(SL_Class[Unique ID],SL_Class[UpSys SL Material],I2166,SL_Class[UpSys Ever Previously Lead],H2166,SL_Class[DownCus SL Material],T2166),SL_Class[Unique ID],0),0)))),"Error: Invalid Column H, I, or T. Check spelling &amp; valid options (see dropdown)")</f>
        <v/>
      </c>
      <c r="AC2166" s="32"/>
      <c r="AD2166" s="31" t="b">
        <f t="shared" si="66"/>
        <v>0</v>
      </c>
      <c r="AE2166" s="31" t="b">
        <f t="shared" si="67"/>
        <v>0</v>
      </c>
    </row>
    <row r="2167" spans="1:31" ht="50.15" customHeight="1" x14ac:dyDescent="0.35">
      <c r="A2167" s="100">
        <v>2162</v>
      </c>
      <c r="B2167" s="53"/>
      <c r="C2167" s="41"/>
      <c r="D2167" s="54"/>
      <c r="E2167" s="53"/>
      <c r="F2167" s="41"/>
      <c r="G2167" s="41"/>
      <c r="H2167" s="53"/>
      <c r="I2167" s="55"/>
      <c r="J2167" s="41"/>
      <c r="K2167" s="41"/>
      <c r="L2167" s="56"/>
      <c r="M2167" s="41"/>
      <c r="N2167" s="41"/>
      <c r="O2167" s="41"/>
      <c r="P2167" s="41"/>
      <c r="Q2167" s="53"/>
      <c r="R2167" s="41"/>
      <c r="S2167" s="41"/>
      <c r="T2167" s="57"/>
      <c r="U2167" s="41"/>
      <c r="V2167" s="41"/>
      <c r="W2167" s="56"/>
      <c r="X2167" s="41"/>
      <c r="Y2167" s="58"/>
      <c r="Z2167" s="41"/>
      <c r="AA2167" s="41"/>
      <c r="AB2167" s="171" t="str" cm="1">
        <f t="array" ref="AB2167">IFERROR(IF(COUNTA('Detailed Inventory'!$B2167:$AA2167)=0,"",IF(AND($B2167="",$C2167=""),"Error: Missing Response in Column B or C",IF(OR($E2167="",$Q2167=""),"Error: Missing Response in Column E or Q",INDEX(SL_Class[Entire SL Classification],MATCH(SUMIFS(SL_Class[Unique ID],SL_Class[UpSys SL Material],I2167,SL_Class[UpSys Ever Previously Lead],H2167,SL_Class[DownCus SL Material],T2167),SL_Class[Unique ID],0),0)))),"Error: Invalid Column H, I, or T. Check spelling &amp; valid options (see dropdown)")</f>
        <v/>
      </c>
      <c r="AC2167" s="32"/>
      <c r="AD2167" s="31" t="b">
        <f t="shared" si="66"/>
        <v>0</v>
      </c>
      <c r="AE2167" s="31" t="b">
        <f t="shared" si="67"/>
        <v>0</v>
      </c>
    </row>
    <row r="2168" spans="1:31" ht="50.15" customHeight="1" x14ac:dyDescent="0.35">
      <c r="A2168" s="101">
        <v>2163</v>
      </c>
      <c r="B2168" s="53"/>
      <c r="C2168" s="41"/>
      <c r="D2168" s="54"/>
      <c r="E2168" s="53"/>
      <c r="F2168" s="41"/>
      <c r="G2168" s="41"/>
      <c r="H2168" s="53"/>
      <c r="I2168" s="55"/>
      <c r="J2168" s="41"/>
      <c r="K2168" s="41"/>
      <c r="L2168" s="56"/>
      <c r="M2168" s="41"/>
      <c r="N2168" s="41"/>
      <c r="O2168" s="41"/>
      <c r="P2168" s="41"/>
      <c r="Q2168" s="53"/>
      <c r="R2168" s="41"/>
      <c r="S2168" s="41"/>
      <c r="T2168" s="57"/>
      <c r="U2168" s="41"/>
      <c r="V2168" s="41"/>
      <c r="W2168" s="56"/>
      <c r="X2168" s="41"/>
      <c r="Y2168" s="58"/>
      <c r="Z2168" s="41"/>
      <c r="AA2168" s="41"/>
      <c r="AB2168" s="171" t="str" cm="1">
        <f t="array" ref="AB2168">IFERROR(IF(COUNTA('Detailed Inventory'!$B2168:$AA2168)=0,"",IF(AND($B2168="",$C2168=""),"Error: Missing Response in Column B or C",IF(OR($E2168="",$Q2168=""),"Error: Missing Response in Column E or Q",INDEX(SL_Class[Entire SL Classification],MATCH(SUMIFS(SL_Class[Unique ID],SL_Class[UpSys SL Material],I2168,SL_Class[UpSys Ever Previously Lead],H2168,SL_Class[DownCus SL Material],T2168),SL_Class[Unique ID],0),0)))),"Error: Invalid Column H, I, or T. Check spelling &amp; valid options (see dropdown)")</f>
        <v/>
      </c>
      <c r="AC2168" s="32"/>
      <c r="AD2168" s="31" t="b">
        <f t="shared" si="66"/>
        <v>0</v>
      </c>
      <c r="AE2168" s="31" t="b">
        <f t="shared" si="67"/>
        <v>0</v>
      </c>
    </row>
    <row r="2169" spans="1:31" ht="50.15" customHeight="1" x14ac:dyDescent="0.35">
      <c r="A2169" s="100">
        <v>2164</v>
      </c>
      <c r="B2169" s="53"/>
      <c r="C2169" s="41"/>
      <c r="D2169" s="54"/>
      <c r="E2169" s="53"/>
      <c r="F2169" s="41"/>
      <c r="G2169" s="41"/>
      <c r="H2169" s="53"/>
      <c r="I2169" s="55"/>
      <c r="J2169" s="41"/>
      <c r="K2169" s="41"/>
      <c r="L2169" s="56"/>
      <c r="M2169" s="41"/>
      <c r="N2169" s="41"/>
      <c r="O2169" s="41"/>
      <c r="P2169" s="41"/>
      <c r="Q2169" s="53"/>
      <c r="R2169" s="41"/>
      <c r="S2169" s="41"/>
      <c r="T2169" s="57"/>
      <c r="U2169" s="41"/>
      <c r="V2169" s="41"/>
      <c r="W2169" s="56"/>
      <c r="X2169" s="41"/>
      <c r="Y2169" s="58"/>
      <c r="Z2169" s="41"/>
      <c r="AA2169" s="41"/>
      <c r="AB2169" s="171" t="str" cm="1">
        <f t="array" ref="AB2169">IFERROR(IF(COUNTA('Detailed Inventory'!$B2169:$AA2169)=0,"",IF(AND($B2169="",$C2169=""),"Error: Missing Response in Column B or C",IF(OR($E2169="",$Q2169=""),"Error: Missing Response in Column E or Q",INDEX(SL_Class[Entire SL Classification],MATCH(SUMIFS(SL_Class[Unique ID],SL_Class[UpSys SL Material],I2169,SL_Class[UpSys Ever Previously Lead],H2169,SL_Class[DownCus SL Material],T2169),SL_Class[Unique ID],0),0)))),"Error: Invalid Column H, I, or T. Check spelling &amp; valid options (see dropdown)")</f>
        <v/>
      </c>
      <c r="AC2169" s="32"/>
      <c r="AD2169" s="31" t="b">
        <f t="shared" si="66"/>
        <v>0</v>
      </c>
      <c r="AE2169" s="31" t="b">
        <f t="shared" si="67"/>
        <v>0</v>
      </c>
    </row>
    <row r="2170" spans="1:31" ht="50.15" customHeight="1" x14ac:dyDescent="0.35">
      <c r="A2170" s="101">
        <v>2165</v>
      </c>
      <c r="B2170" s="53"/>
      <c r="C2170" s="41"/>
      <c r="D2170" s="54"/>
      <c r="E2170" s="53"/>
      <c r="F2170" s="41"/>
      <c r="G2170" s="41"/>
      <c r="H2170" s="53"/>
      <c r="I2170" s="55"/>
      <c r="J2170" s="41"/>
      <c r="K2170" s="41"/>
      <c r="L2170" s="56"/>
      <c r="M2170" s="41"/>
      <c r="N2170" s="41"/>
      <c r="O2170" s="41"/>
      <c r="P2170" s="41"/>
      <c r="Q2170" s="53"/>
      <c r="R2170" s="41"/>
      <c r="S2170" s="41"/>
      <c r="T2170" s="57"/>
      <c r="U2170" s="41"/>
      <c r="V2170" s="41"/>
      <c r="W2170" s="56"/>
      <c r="X2170" s="41"/>
      <c r="Y2170" s="58"/>
      <c r="Z2170" s="41"/>
      <c r="AA2170" s="41"/>
      <c r="AB2170" s="171" t="str" cm="1">
        <f t="array" ref="AB2170">IFERROR(IF(COUNTA('Detailed Inventory'!$B2170:$AA2170)=0,"",IF(AND($B2170="",$C2170=""),"Error: Missing Response in Column B or C",IF(OR($E2170="",$Q2170=""),"Error: Missing Response in Column E or Q",INDEX(SL_Class[Entire SL Classification],MATCH(SUMIFS(SL_Class[Unique ID],SL_Class[UpSys SL Material],I2170,SL_Class[UpSys Ever Previously Lead],H2170,SL_Class[DownCus SL Material],T2170),SL_Class[Unique ID],0),0)))),"Error: Invalid Column H, I, or T. Check spelling &amp; valid options (see dropdown)")</f>
        <v/>
      </c>
      <c r="AC2170" s="32"/>
      <c r="AD2170" s="31" t="b">
        <f t="shared" si="66"/>
        <v>0</v>
      </c>
      <c r="AE2170" s="31" t="b">
        <f t="shared" si="67"/>
        <v>0</v>
      </c>
    </row>
    <row r="2171" spans="1:31" ht="50.15" customHeight="1" x14ac:dyDescent="0.35">
      <c r="A2171" s="100">
        <v>2166</v>
      </c>
      <c r="B2171" s="53"/>
      <c r="C2171" s="41"/>
      <c r="D2171" s="54"/>
      <c r="E2171" s="53"/>
      <c r="F2171" s="41"/>
      <c r="G2171" s="41"/>
      <c r="H2171" s="53"/>
      <c r="I2171" s="55"/>
      <c r="J2171" s="41"/>
      <c r="K2171" s="41"/>
      <c r="L2171" s="56"/>
      <c r="M2171" s="41"/>
      <c r="N2171" s="41"/>
      <c r="O2171" s="41"/>
      <c r="P2171" s="41"/>
      <c r="Q2171" s="53"/>
      <c r="R2171" s="41"/>
      <c r="S2171" s="41"/>
      <c r="T2171" s="57"/>
      <c r="U2171" s="41"/>
      <c r="V2171" s="41"/>
      <c r="W2171" s="56"/>
      <c r="X2171" s="41"/>
      <c r="Y2171" s="58"/>
      <c r="Z2171" s="41"/>
      <c r="AA2171" s="41"/>
      <c r="AB2171" s="171" t="str" cm="1">
        <f t="array" ref="AB2171">IFERROR(IF(COUNTA('Detailed Inventory'!$B2171:$AA2171)=0,"",IF(AND($B2171="",$C2171=""),"Error: Missing Response in Column B or C",IF(OR($E2171="",$Q2171=""),"Error: Missing Response in Column E or Q",INDEX(SL_Class[Entire SL Classification],MATCH(SUMIFS(SL_Class[Unique ID],SL_Class[UpSys SL Material],I2171,SL_Class[UpSys Ever Previously Lead],H2171,SL_Class[DownCus SL Material],T2171),SL_Class[Unique ID],0),0)))),"Error: Invalid Column H, I, or T. Check spelling &amp; valid options (see dropdown)")</f>
        <v/>
      </c>
      <c r="AC2171" s="32"/>
      <c r="AD2171" s="31" t="b">
        <f t="shared" si="66"/>
        <v>0</v>
      </c>
      <c r="AE2171" s="31" t="b">
        <f t="shared" si="67"/>
        <v>0</v>
      </c>
    </row>
    <row r="2172" spans="1:31" ht="50.15" customHeight="1" x14ac:dyDescent="0.35">
      <c r="A2172" s="101">
        <v>2167</v>
      </c>
      <c r="B2172" s="53"/>
      <c r="C2172" s="41"/>
      <c r="D2172" s="54"/>
      <c r="E2172" s="53"/>
      <c r="F2172" s="41"/>
      <c r="G2172" s="41"/>
      <c r="H2172" s="53"/>
      <c r="I2172" s="55"/>
      <c r="J2172" s="41"/>
      <c r="K2172" s="41"/>
      <c r="L2172" s="56"/>
      <c r="M2172" s="41"/>
      <c r="N2172" s="41"/>
      <c r="O2172" s="41"/>
      <c r="P2172" s="41"/>
      <c r="Q2172" s="53"/>
      <c r="R2172" s="41"/>
      <c r="S2172" s="41"/>
      <c r="T2172" s="57"/>
      <c r="U2172" s="41"/>
      <c r="V2172" s="41"/>
      <c r="W2172" s="56"/>
      <c r="X2172" s="41"/>
      <c r="Y2172" s="58"/>
      <c r="Z2172" s="41"/>
      <c r="AA2172" s="41"/>
      <c r="AB2172" s="171" t="str" cm="1">
        <f t="array" ref="AB2172">IFERROR(IF(COUNTA('Detailed Inventory'!$B2172:$AA2172)=0,"",IF(AND($B2172="",$C2172=""),"Error: Missing Response in Column B or C",IF(OR($E2172="",$Q2172=""),"Error: Missing Response in Column E or Q",INDEX(SL_Class[Entire SL Classification],MATCH(SUMIFS(SL_Class[Unique ID],SL_Class[UpSys SL Material],I2172,SL_Class[UpSys Ever Previously Lead],H2172,SL_Class[DownCus SL Material],T2172),SL_Class[Unique ID],0),0)))),"Error: Invalid Column H, I, or T. Check spelling &amp; valid options (see dropdown)")</f>
        <v/>
      </c>
      <c r="AC2172" s="32"/>
      <c r="AD2172" s="31" t="b">
        <f t="shared" si="66"/>
        <v>0</v>
      </c>
      <c r="AE2172" s="31" t="b">
        <f t="shared" si="67"/>
        <v>0</v>
      </c>
    </row>
    <row r="2173" spans="1:31" ht="50.15" customHeight="1" x14ac:dyDescent="0.35">
      <c r="A2173" s="100">
        <v>2168</v>
      </c>
      <c r="B2173" s="53"/>
      <c r="C2173" s="41"/>
      <c r="D2173" s="54"/>
      <c r="E2173" s="53"/>
      <c r="F2173" s="41"/>
      <c r="G2173" s="41"/>
      <c r="H2173" s="53"/>
      <c r="I2173" s="55"/>
      <c r="J2173" s="41"/>
      <c r="K2173" s="41"/>
      <c r="L2173" s="56"/>
      <c r="M2173" s="41"/>
      <c r="N2173" s="41"/>
      <c r="O2173" s="41"/>
      <c r="P2173" s="41"/>
      <c r="Q2173" s="53"/>
      <c r="R2173" s="41"/>
      <c r="S2173" s="41"/>
      <c r="T2173" s="57"/>
      <c r="U2173" s="41"/>
      <c r="V2173" s="41"/>
      <c r="W2173" s="56"/>
      <c r="X2173" s="41"/>
      <c r="Y2173" s="58"/>
      <c r="Z2173" s="41"/>
      <c r="AA2173" s="41"/>
      <c r="AB2173" s="171" t="str" cm="1">
        <f t="array" ref="AB2173">IFERROR(IF(COUNTA('Detailed Inventory'!$B2173:$AA2173)=0,"",IF(AND($B2173="",$C2173=""),"Error: Missing Response in Column B or C",IF(OR($E2173="",$Q2173=""),"Error: Missing Response in Column E or Q",INDEX(SL_Class[Entire SL Classification],MATCH(SUMIFS(SL_Class[Unique ID],SL_Class[UpSys SL Material],I2173,SL_Class[UpSys Ever Previously Lead],H2173,SL_Class[DownCus SL Material],T2173),SL_Class[Unique ID],0),0)))),"Error: Invalid Column H, I, or T. Check spelling &amp; valid options (see dropdown)")</f>
        <v/>
      </c>
      <c r="AC2173" s="32"/>
      <c r="AD2173" s="31" t="b">
        <f t="shared" si="66"/>
        <v>0</v>
      </c>
      <c r="AE2173" s="31" t="b">
        <f t="shared" si="67"/>
        <v>0</v>
      </c>
    </row>
    <row r="2174" spans="1:31" ht="50.15" customHeight="1" x14ac:dyDescent="0.35">
      <c r="A2174" s="101">
        <v>2169</v>
      </c>
      <c r="B2174" s="53"/>
      <c r="C2174" s="41"/>
      <c r="D2174" s="54"/>
      <c r="E2174" s="53"/>
      <c r="F2174" s="41"/>
      <c r="G2174" s="41"/>
      <c r="H2174" s="53"/>
      <c r="I2174" s="55"/>
      <c r="J2174" s="41"/>
      <c r="K2174" s="41"/>
      <c r="L2174" s="56"/>
      <c r="M2174" s="41"/>
      <c r="N2174" s="41"/>
      <c r="O2174" s="41"/>
      <c r="P2174" s="41"/>
      <c r="Q2174" s="53"/>
      <c r="R2174" s="41"/>
      <c r="S2174" s="41"/>
      <c r="T2174" s="57"/>
      <c r="U2174" s="41"/>
      <c r="V2174" s="41"/>
      <c r="W2174" s="56"/>
      <c r="X2174" s="41"/>
      <c r="Y2174" s="58"/>
      <c r="Z2174" s="41"/>
      <c r="AA2174" s="41"/>
      <c r="AB2174" s="171" t="str" cm="1">
        <f t="array" ref="AB2174">IFERROR(IF(COUNTA('Detailed Inventory'!$B2174:$AA2174)=0,"",IF(AND($B2174="",$C2174=""),"Error: Missing Response in Column B or C",IF(OR($E2174="",$Q2174=""),"Error: Missing Response in Column E or Q",INDEX(SL_Class[Entire SL Classification],MATCH(SUMIFS(SL_Class[Unique ID],SL_Class[UpSys SL Material],I2174,SL_Class[UpSys Ever Previously Lead],H2174,SL_Class[DownCus SL Material],T2174),SL_Class[Unique ID],0),0)))),"Error: Invalid Column H, I, or T. Check spelling &amp; valid options (see dropdown)")</f>
        <v/>
      </c>
      <c r="AC2174" s="32"/>
      <c r="AD2174" s="31" t="b">
        <f t="shared" si="66"/>
        <v>0</v>
      </c>
      <c r="AE2174" s="31" t="b">
        <f t="shared" si="67"/>
        <v>0</v>
      </c>
    </row>
    <row r="2175" spans="1:31" ht="50.15" customHeight="1" x14ac:dyDescent="0.35">
      <c r="A2175" s="100">
        <v>2170</v>
      </c>
      <c r="B2175" s="53"/>
      <c r="C2175" s="41"/>
      <c r="D2175" s="54"/>
      <c r="E2175" s="53"/>
      <c r="F2175" s="41"/>
      <c r="G2175" s="41"/>
      <c r="H2175" s="53"/>
      <c r="I2175" s="55"/>
      <c r="J2175" s="41"/>
      <c r="K2175" s="41"/>
      <c r="L2175" s="56"/>
      <c r="M2175" s="41"/>
      <c r="N2175" s="41"/>
      <c r="O2175" s="41"/>
      <c r="P2175" s="41"/>
      <c r="Q2175" s="53"/>
      <c r="R2175" s="41"/>
      <c r="S2175" s="41"/>
      <c r="T2175" s="57"/>
      <c r="U2175" s="41"/>
      <c r="V2175" s="41"/>
      <c r="W2175" s="56"/>
      <c r="X2175" s="41"/>
      <c r="Y2175" s="58"/>
      <c r="Z2175" s="41"/>
      <c r="AA2175" s="41"/>
      <c r="AB2175" s="171" t="str" cm="1">
        <f t="array" ref="AB2175">IFERROR(IF(COUNTA('Detailed Inventory'!$B2175:$AA2175)=0,"",IF(AND($B2175="",$C2175=""),"Error: Missing Response in Column B or C",IF(OR($E2175="",$Q2175=""),"Error: Missing Response in Column E or Q",INDEX(SL_Class[Entire SL Classification],MATCH(SUMIFS(SL_Class[Unique ID],SL_Class[UpSys SL Material],I2175,SL_Class[UpSys Ever Previously Lead],H2175,SL_Class[DownCus SL Material],T2175),SL_Class[Unique ID],0),0)))),"Error: Invalid Column H, I, or T. Check spelling &amp; valid options (see dropdown)")</f>
        <v/>
      </c>
      <c r="AC2175" s="32"/>
      <c r="AD2175" s="31" t="b">
        <f t="shared" si="66"/>
        <v>0</v>
      </c>
      <c r="AE2175" s="31" t="b">
        <f t="shared" si="67"/>
        <v>0</v>
      </c>
    </row>
    <row r="2176" spans="1:31" ht="50.15" customHeight="1" x14ac:dyDescent="0.35">
      <c r="A2176" s="101">
        <v>2171</v>
      </c>
      <c r="B2176" s="53"/>
      <c r="C2176" s="41"/>
      <c r="D2176" s="54"/>
      <c r="E2176" s="53"/>
      <c r="F2176" s="41"/>
      <c r="G2176" s="41"/>
      <c r="H2176" s="53"/>
      <c r="I2176" s="55"/>
      <c r="J2176" s="41"/>
      <c r="K2176" s="41"/>
      <c r="L2176" s="56"/>
      <c r="M2176" s="41"/>
      <c r="N2176" s="41"/>
      <c r="O2176" s="41"/>
      <c r="P2176" s="41"/>
      <c r="Q2176" s="53"/>
      <c r="R2176" s="41"/>
      <c r="S2176" s="41"/>
      <c r="T2176" s="57"/>
      <c r="U2176" s="41"/>
      <c r="V2176" s="41"/>
      <c r="W2176" s="56"/>
      <c r="X2176" s="41"/>
      <c r="Y2176" s="58"/>
      <c r="Z2176" s="41"/>
      <c r="AA2176" s="41"/>
      <c r="AB2176" s="171" t="str" cm="1">
        <f t="array" ref="AB2176">IFERROR(IF(COUNTA('Detailed Inventory'!$B2176:$AA2176)=0,"",IF(AND($B2176="",$C2176=""),"Error: Missing Response in Column B or C",IF(OR($E2176="",$Q2176=""),"Error: Missing Response in Column E or Q",INDEX(SL_Class[Entire SL Classification],MATCH(SUMIFS(SL_Class[Unique ID],SL_Class[UpSys SL Material],I2176,SL_Class[UpSys Ever Previously Lead],H2176,SL_Class[DownCus SL Material],T2176),SL_Class[Unique ID],0),0)))),"Error: Invalid Column H, I, or T. Check spelling &amp; valid options (see dropdown)")</f>
        <v/>
      </c>
      <c r="AC2176" s="32"/>
      <c r="AD2176" s="31" t="b">
        <f t="shared" si="66"/>
        <v>0</v>
      </c>
      <c r="AE2176" s="31" t="b">
        <f t="shared" si="67"/>
        <v>0</v>
      </c>
    </row>
    <row r="2177" spans="1:31" ht="50.15" customHeight="1" x14ac:dyDescent="0.35">
      <c r="A2177" s="100">
        <v>2172</v>
      </c>
      <c r="B2177" s="53"/>
      <c r="C2177" s="41"/>
      <c r="D2177" s="54"/>
      <c r="E2177" s="53"/>
      <c r="F2177" s="41"/>
      <c r="G2177" s="41"/>
      <c r="H2177" s="53"/>
      <c r="I2177" s="55"/>
      <c r="J2177" s="41"/>
      <c r="K2177" s="41"/>
      <c r="L2177" s="56"/>
      <c r="M2177" s="41"/>
      <c r="N2177" s="41"/>
      <c r="O2177" s="41"/>
      <c r="P2177" s="41"/>
      <c r="Q2177" s="53"/>
      <c r="R2177" s="41"/>
      <c r="S2177" s="41"/>
      <c r="T2177" s="57"/>
      <c r="U2177" s="41"/>
      <c r="V2177" s="41"/>
      <c r="W2177" s="56"/>
      <c r="X2177" s="41"/>
      <c r="Y2177" s="58"/>
      <c r="Z2177" s="41"/>
      <c r="AA2177" s="41"/>
      <c r="AB2177" s="171" t="str" cm="1">
        <f t="array" ref="AB2177">IFERROR(IF(COUNTA('Detailed Inventory'!$B2177:$AA2177)=0,"",IF(AND($B2177="",$C2177=""),"Error: Missing Response in Column B or C",IF(OR($E2177="",$Q2177=""),"Error: Missing Response in Column E or Q",INDEX(SL_Class[Entire SL Classification],MATCH(SUMIFS(SL_Class[Unique ID],SL_Class[UpSys SL Material],I2177,SL_Class[UpSys Ever Previously Lead],H2177,SL_Class[DownCus SL Material],T2177),SL_Class[Unique ID],0),0)))),"Error: Invalid Column H, I, or T. Check spelling &amp; valid options (see dropdown)")</f>
        <v/>
      </c>
      <c r="AC2177" s="32"/>
      <c r="AD2177" s="31" t="b">
        <f t="shared" si="66"/>
        <v>0</v>
      </c>
      <c r="AE2177" s="31" t="b">
        <f t="shared" si="67"/>
        <v>0</v>
      </c>
    </row>
    <row r="2178" spans="1:31" ht="50.15" customHeight="1" x14ac:dyDescent="0.35">
      <c r="A2178" s="101">
        <v>2173</v>
      </c>
      <c r="B2178" s="53"/>
      <c r="C2178" s="41"/>
      <c r="D2178" s="54"/>
      <c r="E2178" s="53"/>
      <c r="F2178" s="41"/>
      <c r="G2178" s="41"/>
      <c r="H2178" s="53"/>
      <c r="I2178" s="55"/>
      <c r="J2178" s="41"/>
      <c r="K2178" s="41"/>
      <c r="L2178" s="56"/>
      <c r="M2178" s="41"/>
      <c r="N2178" s="41"/>
      <c r="O2178" s="41"/>
      <c r="P2178" s="41"/>
      <c r="Q2178" s="53"/>
      <c r="R2178" s="41"/>
      <c r="S2178" s="41"/>
      <c r="T2178" s="57"/>
      <c r="U2178" s="41"/>
      <c r="V2178" s="41"/>
      <c r="W2178" s="56"/>
      <c r="X2178" s="41"/>
      <c r="Y2178" s="58"/>
      <c r="Z2178" s="41"/>
      <c r="AA2178" s="41"/>
      <c r="AB2178" s="171" t="str" cm="1">
        <f t="array" ref="AB2178">IFERROR(IF(COUNTA('Detailed Inventory'!$B2178:$AA2178)=0,"",IF(AND($B2178="",$C2178=""),"Error: Missing Response in Column B or C",IF(OR($E2178="",$Q2178=""),"Error: Missing Response in Column E or Q",INDEX(SL_Class[Entire SL Classification],MATCH(SUMIFS(SL_Class[Unique ID],SL_Class[UpSys SL Material],I2178,SL_Class[UpSys Ever Previously Lead],H2178,SL_Class[DownCus SL Material],T2178),SL_Class[Unique ID],0),0)))),"Error: Invalid Column H, I, or T. Check spelling &amp; valid options (see dropdown)")</f>
        <v/>
      </c>
      <c r="AC2178" s="32"/>
      <c r="AD2178" s="31" t="b">
        <f t="shared" si="66"/>
        <v>0</v>
      </c>
      <c r="AE2178" s="31" t="b">
        <f t="shared" si="67"/>
        <v>0</v>
      </c>
    </row>
    <row r="2179" spans="1:31" ht="50.15" customHeight="1" x14ac:dyDescent="0.35">
      <c r="A2179" s="100">
        <v>2174</v>
      </c>
      <c r="B2179" s="53"/>
      <c r="C2179" s="41"/>
      <c r="D2179" s="54"/>
      <c r="E2179" s="53"/>
      <c r="F2179" s="41"/>
      <c r="G2179" s="41"/>
      <c r="H2179" s="53"/>
      <c r="I2179" s="55"/>
      <c r="J2179" s="41"/>
      <c r="K2179" s="41"/>
      <c r="L2179" s="56"/>
      <c r="M2179" s="41"/>
      <c r="N2179" s="41"/>
      <c r="O2179" s="41"/>
      <c r="P2179" s="41"/>
      <c r="Q2179" s="53"/>
      <c r="R2179" s="41"/>
      <c r="S2179" s="41"/>
      <c r="T2179" s="57"/>
      <c r="U2179" s="41"/>
      <c r="V2179" s="41"/>
      <c r="W2179" s="56"/>
      <c r="X2179" s="41"/>
      <c r="Y2179" s="58"/>
      <c r="Z2179" s="41"/>
      <c r="AA2179" s="41"/>
      <c r="AB2179" s="171" t="str" cm="1">
        <f t="array" ref="AB2179">IFERROR(IF(COUNTA('Detailed Inventory'!$B2179:$AA2179)=0,"",IF(AND($B2179="",$C2179=""),"Error: Missing Response in Column B or C",IF(OR($E2179="",$Q2179=""),"Error: Missing Response in Column E or Q",INDEX(SL_Class[Entire SL Classification],MATCH(SUMIFS(SL_Class[Unique ID],SL_Class[UpSys SL Material],I2179,SL_Class[UpSys Ever Previously Lead],H2179,SL_Class[DownCus SL Material],T2179),SL_Class[Unique ID],0),0)))),"Error: Invalid Column H, I, or T. Check spelling &amp; valid options (see dropdown)")</f>
        <v/>
      </c>
      <c r="AC2179" s="32"/>
      <c r="AD2179" s="31" t="b">
        <f t="shared" si="66"/>
        <v>0</v>
      </c>
      <c r="AE2179" s="31" t="b">
        <f t="shared" si="67"/>
        <v>0</v>
      </c>
    </row>
    <row r="2180" spans="1:31" ht="50.15" customHeight="1" x14ac:dyDescent="0.35">
      <c r="A2180" s="101">
        <v>2175</v>
      </c>
      <c r="B2180" s="53"/>
      <c r="C2180" s="41"/>
      <c r="D2180" s="54"/>
      <c r="E2180" s="53"/>
      <c r="F2180" s="41"/>
      <c r="G2180" s="41"/>
      <c r="H2180" s="53"/>
      <c r="I2180" s="55"/>
      <c r="J2180" s="41"/>
      <c r="K2180" s="41"/>
      <c r="L2180" s="56"/>
      <c r="M2180" s="41"/>
      <c r="N2180" s="41"/>
      <c r="O2180" s="41"/>
      <c r="P2180" s="41"/>
      <c r="Q2180" s="53"/>
      <c r="R2180" s="41"/>
      <c r="S2180" s="41"/>
      <c r="T2180" s="57"/>
      <c r="U2180" s="41"/>
      <c r="V2180" s="41"/>
      <c r="W2180" s="56"/>
      <c r="X2180" s="41"/>
      <c r="Y2180" s="58"/>
      <c r="Z2180" s="41"/>
      <c r="AA2180" s="41"/>
      <c r="AB2180" s="171" t="str" cm="1">
        <f t="array" ref="AB2180">IFERROR(IF(COUNTA('Detailed Inventory'!$B2180:$AA2180)=0,"",IF(AND($B2180="",$C2180=""),"Error: Missing Response in Column B or C",IF(OR($E2180="",$Q2180=""),"Error: Missing Response in Column E or Q",INDEX(SL_Class[Entire SL Classification],MATCH(SUMIFS(SL_Class[Unique ID],SL_Class[UpSys SL Material],I2180,SL_Class[UpSys Ever Previously Lead],H2180,SL_Class[DownCus SL Material],T2180),SL_Class[Unique ID],0),0)))),"Error: Invalid Column H, I, or T. Check spelling &amp; valid options (see dropdown)")</f>
        <v/>
      </c>
      <c r="AC2180" s="32"/>
      <c r="AD2180" s="31" t="b">
        <f t="shared" si="66"/>
        <v>0</v>
      </c>
      <c r="AE2180" s="31" t="b">
        <f t="shared" si="67"/>
        <v>0</v>
      </c>
    </row>
    <row r="2181" spans="1:31" ht="50.15" customHeight="1" x14ac:dyDescent="0.35">
      <c r="A2181" s="100">
        <v>2176</v>
      </c>
      <c r="B2181" s="53"/>
      <c r="C2181" s="41"/>
      <c r="D2181" s="54"/>
      <c r="E2181" s="53"/>
      <c r="F2181" s="41"/>
      <c r="G2181" s="41"/>
      <c r="H2181" s="53"/>
      <c r="I2181" s="55"/>
      <c r="J2181" s="41"/>
      <c r="K2181" s="41"/>
      <c r="L2181" s="56"/>
      <c r="M2181" s="41"/>
      <c r="N2181" s="41"/>
      <c r="O2181" s="41"/>
      <c r="P2181" s="41"/>
      <c r="Q2181" s="53"/>
      <c r="R2181" s="41"/>
      <c r="S2181" s="41"/>
      <c r="T2181" s="57"/>
      <c r="U2181" s="41"/>
      <c r="V2181" s="41"/>
      <c r="W2181" s="56"/>
      <c r="X2181" s="41"/>
      <c r="Y2181" s="58"/>
      <c r="Z2181" s="41"/>
      <c r="AA2181" s="41"/>
      <c r="AB2181" s="171" t="str" cm="1">
        <f t="array" ref="AB2181">IFERROR(IF(COUNTA('Detailed Inventory'!$B2181:$AA2181)=0,"",IF(AND($B2181="",$C2181=""),"Error: Missing Response in Column B or C",IF(OR($E2181="",$Q2181=""),"Error: Missing Response in Column E or Q",INDEX(SL_Class[Entire SL Classification],MATCH(SUMIFS(SL_Class[Unique ID],SL_Class[UpSys SL Material],I2181,SL_Class[UpSys Ever Previously Lead],H2181,SL_Class[DownCus SL Material],T2181),SL_Class[Unique ID],0),0)))),"Error: Invalid Column H, I, or T. Check spelling &amp; valid options (see dropdown)")</f>
        <v/>
      </c>
      <c r="AC2181" s="32"/>
      <c r="AD2181" s="31" t="b">
        <f t="shared" si="66"/>
        <v>0</v>
      </c>
      <c r="AE2181" s="31" t="b">
        <f t="shared" si="67"/>
        <v>0</v>
      </c>
    </row>
    <row r="2182" spans="1:31" ht="50.15" customHeight="1" x14ac:dyDescent="0.35">
      <c r="A2182" s="101">
        <v>2177</v>
      </c>
      <c r="B2182" s="53"/>
      <c r="C2182" s="41"/>
      <c r="D2182" s="54"/>
      <c r="E2182" s="53"/>
      <c r="F2182" s="41"/>
      <c r="G2182" s="41"/>
      <c r="H2182" s="53"/>
      <c r="I2182" s="55"/>
      <c r="J2182" s="41"/>
      <c r="K2182" s="41"/>
      <c r="L2182" s="56"/>
      <c r="M2182" s="41"/>
      <c r="N2182" s="41"/>
      <c r="O2182" s="41"/>
      <c r="P2182" s="41"/>
      <c r="Q2182" s="53"/>
      <c r="R2182" s="41"/>
      <c r="S2182" s="41"/>
      <c r="T2182" s="57"/>
      <c r="U2182" s="41"/>
      <c r="V2182" s="41"/>
      <c r="W2182" s="56"/>
      <c r="X2182" s="41"/>
      <c r="Y2182" s="58"/>
      <c r="Z2182" s="41"/>
      <c r="AA2182" s="41"/>
      <c r="AB2182" s="171" t="str" cm="1">
        <f t="array" ref="AB2182">IFERROR(IF(COUNTA('Detailed Inventory'!$B2182:$AA2182)=0,"",IF(AND($B2182="",$C2182=""),"Error: Missing Response in Column B or C",IF(OR($E2182="",$Q2182=""),"Error: Missing Response in Column E or Q",INDEX(SL_Class[Entire SL Classification],MATCH(SUMIFS(SL_Class[Unique ID],SL_Class[UpSys SL Material],I2182,SL_Class[UpSys Ever Previously Lead],H2182,SL_Class[DownCus SL Material],T2182),SL_Class[Unique ID],0),0)))),"Error: Invalid Column H, I, or T. Check spelling &amp; valid options (see dropdown)")</f>
        <v/>
      </c>
      <c r="AC2182" s="32"/>
      <c r="AD2182" s="31" t="b">
        <f t="shared" ref="AD2182:AD2245" si="68">COUNTIFS($B$6:$B$5005,"&lt;&gt;0",$B$6:$B$5005,"&lt;&gt;",$B$6:$B$5005,B2182)&gt;1</f>
        <v>0</v>
      </c>
      <c r="AE2182" s="31" t="b">
        <f t="shared" ref="AE2182:AE2245" si="69">COUNTIFS($C$6:$C$5005,"&lt;&gt;0",$C$6:$C$5005,"&lt;&gt;",$C$6:$C$5005,C2182)&gt;1</f>
        <v>0</v>
      </c>
    </row>
    <row r="2183" spans="1:31" ht="50.15" customHeight="1" x14ac:dyDescent="0.35">
      <c r="A2183" s="100">
        <v>2178</v>
      </c>
      <c r="B2183" s="53"/>
      <c r="C2183" s="41"/>
      <c r="D2183" s="54"/>
      <c r="E2183" s="53"/>
      <c r="F2183" s="41"/>
      <c r="G2183" s="41"/>
      <c r="H2183" s="53"/>
      <c r="I2183" s="55"/>
      <c r="J2183" s="41"/>
      <c r="K2183" s="41"/>
      <c r="L2183" s="56"/>
      <c r="M2183" s="41"/>
      <c r="N2183" s="41"/>
      <c r="O2183" s="41"/>
      <c r="P2183" s="41"/>
      <c r="Q2183" s="53"/>
      <c r="R2183" s="41"/>
      <c r="S2183" s="41"/>
      <c r="T2183" s="57"/>
      <c r="U2183" s="41"/>
      <c r="V2183" s="41"/>
      <c r="W2183" s="56"/>
      <c r="X2183" s="41"/>
      <c r="Y2183" s="58"/>
      <c r="Z2183" s="41"/>
      <c r="AA2183" s="41"/>
      <c r="AB2183" s="171" t="str" cm="1">
        <f t="array" ref="AB2183">IFERROR(IF(COUNTA('Detailed Inventory'!$B2183:$AA2183)=0,"",IF(AND($B2183="",$C2183=""),"Error: Missing Response in Column B or C",IF(OR($E2183="",$Q2183=""),"Error: Missing Response in Column E or Q",INDEX(SL_Class[Entire SL Classification],MATCH(SUMIFS(SL_Class[Unique ID],SL_Class[UpSys SL Material],I2183,SL_Class[UpSys Ever Previously Lead],H2183,SL_Class[DownCus SL Material],T2183),SL_Class[Unique ID],0),0)))),"Error: Invalid Column H, I, or T. Check spelling &amp; valid options (see dropdown)")</f>
        <v/>
      </c>
      <c r="AC2183" s="32"/>
      <c r="AD2183" s="31" t="b">
        <f t="shared" si="68"/>
        <v>0</v>
      </c>
      <c r="AE2183" s="31" t="b">
        <f t="shared" si="69"/>
        <v>0</v>
      </c>
    </row>
    <row r="2184" spans="1:31" ht="50.15" customHeight="1" x14ac:dyDescent="0.35">
      <c r="A2184" s="101">
        <v>2179</v>
      </c>
      <c r="B2184" s="53"/>
      <c r="C2184" s="41"/>
      <c r="D2184" s="54"/>
      <c r="E2184" s="53"/>
      <c r="F2184" s="41"/>
      <c r="G2184" s="41"/>
      <c r="H2184" s="53"/>
      <c r="I2184" s="55"/>
      <c r="J2184" s="41"/>
      <c r="K2184" s="41"/>
      <c r="L2184" s="56"/>
      <c r="M2184" s="41"/>
      <c r="N2184" s="41"/>
      <c r="O2184" s="41"/>
      <c r="P2184" s="41"/>
      <c r="Q2184" s="53"/>
      <c r="R2184" s="41"/>
      <c r="S2184" s="41"/>
      <c r="T2184" s="57"/>
      <c r="U2184" s="41"/>
      <c r="V2184" s="41"/>
      <c r="W2184" s="56"/>
      <c r="X2184" s="41"/>
      <c r="Y2184" s="58"/>
      <c r="Z2184" s="41"/>
      <c r="AA2184" s="41"/>
      <c r="AB2184" s="171" t="str" cm="1">
        <f t="array" ref="AB2184">IFERROR(IF(COUNTA('Detailed Inventory'!$B2184:$AA2184)=0,"",IF(AND($B2184="",$C2184=""),"Error: Missing Response in Column B or C",IF(OR($E2184="",$Q2184=""),"Error: Missing Response in Column E or Q",INDEX(SL_Class[Entire SL Classification],MATCH(SUMIFS(SL_Class[Unique ID],SL_Class[UpSys SL Material],I2184,SL_Class[UpSys Ever Previously Lead],H2184,SL_Class[DownCus SL Material],T2184),SL_Class[Unique ID],0),0)))),"Error: Invalid Column H, I, or T. Check spelling &amp; valid options (see dropdown)")</f>
        <v/>
      </c>
      <c r="AC2184" s="32"/>
      <c r="AD2184" s="31" t="b">
        <f t="shared" si="68"/>
        <v>0</v>
      </c>
      <c r="AE2184" s="31" t="b">
        <f t="shared" si="69"/>
        <v>0</v>
      </c>
    </row>
    <row r="2185" spans="1:31" ht="50.15" customHeight="1" x14ac:dyDescent="0.35">
      <c r="A2185" s="100">
        <v>2180</v>
      </c>
      <c r="B2185" s="53"/>
      <c r="C2185" s="41"/>
      <c r="D2185" s="54"/>
      <c r="E2185" s="53"/>
      <c r="F2185" s="41"/>
      <c r="G2185" s="41"/>
      <c r="H2185" s="53"/>
      <c r="I2185" s="55"/>
      <c r="J2185" s="41"/>
      <c r="K2185" s="41"/>
      <c r="L2185" s="56"/>
      <c r="M2185" s="41"/>
      <c r="N2185" s="41"/>
      <c r="O2185" s="41"/>
      <c r="P2185" s="41"/>
      <c r="Q2185" s="53"/>
      <c r="R2185" s="41"/>
      <c r="S2185" s="41"/>
      <c r="T2185" s="57"/>
      <c r="U2185" s="41"/>
      <c r="V2185" s="41"/>
      <c r="W2185" s="56"/>
      <c r="X2185" s="41"/>
      <c r="Y2185" s="58"/>
      <c r="Z2185" s="41"/>
      <c r="AA2185" s="41"/>
      <c r="AB2185" s="171" t="str" cm="1">
        <f t="array" ref="AB2185">IFERROR(IF(COUNTA('Detailed Inventory'!$B2185:$AA2185)=0,"",IF(AND($B2185="",$C2185=""),"Error: Missing Response in Column B or C",IF(OR($E2185="",$Q2185=""),"Error: Missing Response in Column E or Q",INDEX(SL_Class[Entire SL Classification],MATCH(SUMIFS(SL_Class[Unique ID],SL_Class[UpSys SL Material],I2185,SL_Class[UpSys Ever Previously Lead],H2185,SL_Class[DownCus SL Material],T2185),SL_Class[Unique ID],0),0)))),"Error: Invalid Column H, I, or T. Check spelling &amp; valid options (see dropdown)")</f>
        <v/>
      </c>
      <c r="AC2185" s="32"/>
      <c r="AD2185" s="31" t="b">
        <f t="shared" si="68"/>
        <v>0</v>
      </c>
      <c r="AE2185" s="31" t="b">
        <f t="shared" si="69"/>
        <v>0</v>
      </c>
    </row>
    <row r="2186" spans="1:31" ht="50.15" customHeight="1" x14ac:dyDescent="0.35">
      <c r="A2186" s="101">
        <v>2181</v>
      </c>
      <c r="B2186" s="53"/>
      <c r="C2186" s="41"/>
      <c r="D2186" s="54"/>
      <c r="E2186" s="53"/>
      <c r="F2186" s="41"/>
      <c r="G2186" s="41"/>
      <c r="H2186" s="53"/>
      <c r="I2186" s="55"/>
      <c r="J2186" s="41"/>
      <c r="K2186" s="41"/>
      <c r="L2186" s="56"/>
      <c r="M2186" s="41"/>
      <c r="N2186" s="41"/>
      <c r="O2186" s="41"/>
      <c r="P2186" s="41"/>
      <c r="Q2186" s="53"/>
      <c r="R2186" s="41"/>
      <c r="S2186" s="41"/>
      <c r="T2186" s="57"/>
      <c r="U2186" s="41"/>
      <c r="V2186" s="41"/>
      <c r="W2186" s="56"/>
      <c r="X2186" s="41"/>
      <c r="Y2186" s="58"/>
      <c r="Z2186" s="41"/>
      <c r="AA2186" s="41"/>
      <c r="AB2186" s="171" t="str" cm="1">
        <f t="array" ref="AB2186">IFERROR(IF(COUNTA('Detailed Inventory'!$B2186:$AA2186)=0,"",IF(AND($B2186="",$C2186=""),"Error: Missing Response in Column B or C",IF(OR($E2186="",$Q2186=""),"Error: Missing Response in Column E or Q",INDEX(SL_Class[Entire SL Classification],MATCH(SUMIFS(SL_Class[Unique ID],SL_Class[UpSys SL Material],I2186,SL_Class[UpSys Ever Previously Lead],H2186,SL_Class[DownCus SL Material],T2186),SL_Class[Unique ID],0),0)))),"Error: Invalid Column H, I, or T. Check spelling &amp; valid options (see dropdown)")</f>
        <v/>
      </c>
      <c r="AC2186" s="32"/>
      <c r="AD2186" s="31" t="b">
        <f t="shared" si="68"/>
        <v>0</v>
      </c>
      <c r="AE2186" s="31" t="b">
        <f t="shared" si="69"/>
        <v>0</v>
      </c>
    </row>
    <row r="2187" spans="1:31" ht="50.15" customHeight="1" x14ac:dyDescent="0.35">
      <c r="A2187" s="100">
        <v>2182</v>
      </c>
      <c r="B2187" s="53"/>
      <c r="C2187" s="41"/>
      <c r="D2187" s="54"/>
      <c r="E2187" s="53"/>
      <c r="F2187" s="41"/>
      <c r="G2187" s="41"/>
      <c r="H2187" s="53"/>
      <c r="I2187" s="55"/>
      <c r="J2187" s="41"/>
      <c r="K2187" s="41"/>
      <c r="L2187" s="56"/>
      <c r="M2187" s="41"/>
      <c r="N2187" s="41"/>
      <c r="O2187" s="41"/>
      <c r="P2187" s="41"/>
      <c r="Q2187" s="53"/>
      <c r="R2187" s="41"/>
      <c r="S2187" s="41"/>
      <c r="T2187" s="57"/>
      <c r="U2187" s="41"/>
      <c r="V2187" s="41"/>
      <c r="W2187" s="56"/>
      <c r="X2187" s="41"/>
      <c r="Y2187" s="58"/>
      <c r="Z2187" s="41"/>
      <c r="AA2187" s="41"/>
      <c r="AB2187" s="171" t="str" cm="1">
        <f t="array" ref="AB2187">IFERROR(IF(COUNTA('Detailed Inventory'!$B2187:$AA2187)=0,"",IF(AND($B2187="",$C2187=""),"Error: Missing Response in Column B or C",IF(OR($E2187="",$Q2187=""),"Error: Missing Response in Column E or Q",INDEX(SL_Class[Entire SL Classification],MATCH(SUMIFS(SL_Class[Unique ID],SL_Class[UpSys SL Material],I2187,SL_Class[UpSys Ever Previously Lead],H2187,SL_Class[DownCus SL Material],T2187),SL_Class[Unique ID],0),0)))),"Error: Invalid Column H, I, or T. Check spelling &amp; valid options (see dropdown)")</f>
        <v/>
      </c>
      <c r="AC2187" s="32"/>
      <c r="AD2187" s="31" t="b">
        <f t="shared" si="68"/>
        <v>0</v>
      </c>
      <c r="AE2187" s="31" t="b">
        <f t="shared" si="69"/>
        <v>0</v>
      </c>
    </row>
    <row r="2188" spans="1:31" ht="50.15" customHeight="1" x14ac:dyDescent="0.35">
      <c r="A2188" s="101">
        <v>2183</v>
      </c>
      <c r="B2188" s="53"/>
      <c r="C2188" s="41"/>
      <c r="D2188" s="54"/>
      <c r="E2188" s="53"/>
      <c r="F2188" s="41"/>
      <c r="G2188" s="41"/>
      <c r="H2188" s="53"/>
      <c r="I2188" s="55"/>
      <c r="J2188" s="41"/>
      <c r="K2188" s="41"/>
      <c r="L2188" s="56"/>
      <c r="M2188" s="41"/>
      <c r="N2188" s="41"/>
      <c r="O2188" s="41"/>
      <c r="P2188" s="41"/>
      <c r="Q2188" s="53"/>
      <c r="R2188" s="41"/>
      <c r="S2188" s="41"/>
      <c r="T2188" s="57"/>
      <c r="U2188" s="41"/>
      <c r="V2188" s="41"/>
      <c r="W2188" s="56"/>
      <c r="X2188" s="41"/>
      <c r="Y2188" s="58"/>
      <c r="Z2188" s="41"/>
      <c r="AA2188" s="41"/>
      <c r="AB2188" s="171" t="str" cm="1">
        <f t="array" ref="AB2188">IFERROR(IF(COUNTA('Detailed Inventory'!$B2188:$AA2188)=0,"",IF(AND($B2188="",$C2188=""),"Error: Missing Response in Column B or C",IF(OR($E2188="",$Q2188=""),"Error: Missing Response in Column E or Q",INDEX(SL_Class[Entire SL Classification],MATCH(SUMIFS(SL_Class[Unique ID],SL_Class[UpSys SL Material],I2188,SL_Class[UpSys Ever Previously Lead],H2188,SL_Class[DownCus SL Material],T2188),SL_Class[Unique ID],0),0)))),"Error: Invalid Column H, I, or T. Check spelling &amp; valid options (see dropdown)")</f>
        <v/>
      </c>
      <c r="AC2188" s="32"/>
      <c r="AD2188" s="31" t="b">
        <f t="shared" si="68"/>
        <v>0</v>
      </c>
      <c r="AE2188" s="31" t="b">
        <f t="shared" si="69"/>
        <v>0</v>
      </c>
    </row>
    <row r="2189" spans="1:31" ht="50.15" customHeight="1" x14ac:dyDescent="0.35">
      <c r="A2189" s="100">
        <v>2184</v>
      </c>
      <c r="B2189" s="53"/>
      <c r="C2189" s="41"/>
      <c r="D2189" s="54"/>
      <c r="E2189" s="53"/>
      <c r="F2189" s="41"/>
      <c r="G2189" s="41"/>
      <c r="H2189" s="53"/>
      <c r="I2189" s="55"/>
      <c r="J2189" s="41"/>
      <c r="K2189" s="41"/>
      <c r="L2189" s="56"/>
      <c r="M2189" s="41"/>
      <c r="N2189" s="41"/>
      <c r="O2189" s="41"/>
      <c r="P2189" s="41"/>
      <c r="Q2189" s="53"/>
      <c r="R2189" s="41"/>
      <c r="S2189" s="41"/>
      <c r="T2189" s="57"/>
      <c r="U2189" s="41"/>
      <c r="V2189" s="41"/>
      <c r="W2189" s="56"/>
      <c r="X2189" s="41"/>
      <c r="Y2189" s="58"/>
      <c r="Z2189" s="41"/>
      <c r="AA2189" s="41"/>
      <c r="AB2189" s="171" t="str" cm="1">
        <f t="array" ref="AB2189">IFERROR(IF(COUNTA('Detailed Inventory'!$B2189:$AA2189)=0,"",IF(AND($B2189="",$C2189=""),"Error: Missing Response in Column B or C",IF(OR($E2189="",$Q2189=""),"Error: Missing Response in Column E or Q",INDEX(SL_Class[Entire SL Classification],MATCH(SUMIFS(SL_Class[Unique ID],SL_Class[UpSys SL Material],I2189,SL_Class[UpSys Ever Previously Lead],H2189,SL_Class[DownCus SL Material],T2189),SL_Class[Unique ID],0),0)))),"Error: Invalid Column H, I, or T. Check spelling &amp; valid options (see dropdown)")</f>
        <v/>
      </c>
      <c r="AC2189" s="32"/>
      <c r="AD2189" s="31" t="b">
        <f t="shared" si="68"/>
        <v>0</v>
      </c>
      <c r="AE2189" s="31" t="b">
        <f t="shared" si="69"/>
        <v>0</v>
      </c>
    </row>
    <row r="2190" spans="1:31" ht="50.15" customHeight="1" x14ac:dyDescent="0.35">
      <c r="A2190" s="101">
        <v>2185</v>
      </c>
      <c r="B2190" s="53"/>
      <c r="C2190" s="41"/>
      <c r="D2190" s="54"/>
      <c r="E2190" s="53"/>
      <c r="F2190" s="41"/>
      <c r="G2190" s="41"/>
      <c r="H2190" s="53"/>
      <c r="I2190" s="55"/>
      <c r="J2190" s="41"/>
      <c r="K2190" s="41"/>
      <c r="L2190" s="56"/>
      <c r="M2190" s="41"/>
      <c r="N2190" s="41"/>
      <c r="O2190" s="41"/>
      <c r="P2190" s="41"/>
      <c r="Q2190" s="53"/>
      <c r="R2190" s="41"/>
      <c r="S2190" s="41"/>
      <c r="T2190" s="57"/>
      <c r="U2190" s="41"/>
      <c r="V2190" s="41"/>
      <c r="W2190" s="56"/>
      <c r="X2190" s="41"/>
      <c r="Y2190" s="58"/>
      <c r="Z2190" s="41"/>
      <c r="AA2190" s="41"/>
      <c r="AB2190" s="171" t="str" cm="1">
        <f t="array" ref="AB2190">IFERROR(IF(COUNTA('Detailed Inventory'!$B2190:$AA2190)=0,"",IF(AND($B2190="",$C2190=""),"Error: Missing Response in Column B or C",IF(OR($E2190="",$Q2190=""),"Error: Missing Response in Column E or Q",INDEX(SL_Class[Entire SL Classification],MATCH(SUMIFS(SL_Class[Unique ID],SL_Class[UpSys SL Material],I2190,SL_Class[UpSys Ever Previously Lead],H2190,SL_Class[DownCus SL Material],T2190),SL_Class[Unique ID],0),0)))),"Error: Invalid Column H, I, or T. Check spelling &amp; valid options (see dropdown)")</f>
        <v/>
      </c>
      <c r="AC2190" s="32"/>
      <c r="AD2190" s="31" t="b">
        <f t="shared" si="68"/>
        <v>0</v>
      </c>
      <c r="AE2190" s="31" t="b">
        <f t="shared" si="69"/>
        <v>0</v>
      </c>
    </row>
    <row r="2191" spans="1:31" ht="50.15" customHeight="1" x14ac:dyDescent="0.35">
      <c r="A2191" s="100">
        <v>2186</v>
      </c>
      <c r="B2191" s="53"/>
      <c r="C2191" s="41"/>
      <c r="D2191" s="54"/>
      <c r="E2191" s="53"/>
      <c r="F2191" s="41"/>
      <c r="G2191" s="41"/>
      <c r="H2191" s="53"/>
      <c r="I2191" s="55"/>
      <c r="J2191" s="41"/>
      <c r="K2191" s="41"/>
      <c r="L2191" s="56"/>
      <c r="M2191" s="41"/>
      <c r="N2191" s="41"/>
      <c r="O2191" s="41"/>
      <c r="P2191" s="41"/>
      <c r="Q2191" s="53"/>
      <c r="R2191" s="41"/>
      <c r="S2191" s="41"/>
      <c r="T2191" s="57"/>
      <c r="U2191" s="41"/>
      <c r="V2191" s="41"/>
      <c r="W2191" s="56"/>
      <c r="X2191" s="41"/>
      <c r="Y2191" s="58"/>
      <c r="Z2191" s="41"/>
      <c r="AA2191" s="41"/>
      <c r="AB2191" s="171" t="str" cm="1">
        <f t="array" ref="AB2191">IFERROR(IF(COUNTA('Detailed Inventory'!$B2191:$AA2191)=0,"",IF(AND($B2191="",$C2191=""),"Error: Missing Response in Column B or C",IF(OR($E2191="",$Q2191=""),"Error: Missing Response in Column E or Q",INDEX(SL_Class[Entire SL Classification],MATCH(SUMIFS(SL_Class[Unique ID],SL_Class[UpSys SL Material],I2191,SL_Class[UpSys Ever Previously Lead],H2191,SL_Class[DownCus SL Material],T2191),SL_Class[Unique ID],0),0)))),"Error: Invalid Column H, I, or T. Check spelling &amp; valid options (see dropdown)")</f>
        <v/>
      </c>
      <c r="AC2191" s="32"/>
      <c r="AD2191" s="31" t="b">
        <f t="shared" si="68"/>
        <v>0</v>
      </c>
      <c r="AE2191" s="31" t="b">
        <f t="shared" si="69"/>
        <v>0</v>
      </c>
    </row>
    <row r="2192" spans="1:31" ht="50.15" customHeight="1" x14ac:dyDescent="0.35">
      <c r="A2192" s="101">
        <v>2187</v>
      </c>
      <c r="B2192" s="53"/>
      <c r="C2192" s="41"/>
      <c r="D2192" s="54"/>
      <c r="E2192" s="53"/>
      <c r="F2192" s="41"/>
      <c r="G2192" s="41"/>
      <c r="H2192" s="53"/>
      <c r="I2192" s="55"/>
      <c r="J2192" s="41"/>
      <c r="K2192" s="41"/>
      <c r="L2192" s="56"/>
      <c r="M2192" s="41"/>
      <c r="N2192" s="41"/>
      <c r="O2192" s="41"/>
      <c r="P2192" s="41"/>
      <c r="Q2192" s="53"/>
      <c r="R2192" s="41"/>
      <c r="S2192" s="41"/>
      <c r="T2192" s="57"/>
      <c r="U2192" s="41"/>
      <c r="V2192" s="41"/>
      <c r="W2192" s="56"/>
      <c r="X2192" s="41"/>
      <c r="Y2192" s="58"/>
      <c r="Z2192" s="41"/>
      <c r="AA2192" s="41"/>
      <c r="AB2192" s="171" t="str" cm="1">
        <f t="array" ref="AB2192">IFERROR(IF(COUNTA('Detailed Inventory'!$B2192:$AA2192)=0,"",IF(AND($B2192="",$C2192=""),"Error: Missing Response in Column B or C",IF(OR($E2192="",$Q2192=""),"Error: Missing Response in Column E or Q",INDEX(SL_Class[Entire SL Classification],MATCH(SUMIFS(SL_Class[Unique ID],SL_Class[UpSys SL Material],I2192,SL_Class[UpSys Ever Previously Lead],H2192,SL_Class[DownCus SL Material],T2192),SL_Class[Unique ID],0),0)))),"Error: Invalid Column H, I, or T. Check spelling &amp; valid options (see dropdown)")</f>
        <v/>
      </c>
      <c r="AC2192" s="32"/>
      <c r="AD2192" s="31" t="b">
        <f t="shared" si="68"/>
        <v>0</v>
      </c>
      <c r="AE2192" s="31" t="b">
        <f t="shared" si="69"/>
        <v>0</v>
      </c>
    </row>
    <row r="2193" spans="1:31" ht="50.15" customHeight="1" x14ac:dyDescent="0.35">
      <c r="A2193" s="100">
        <v>2188</v>
      </c>
      <c r="B2193" s="53"/>
      <c r="C2193" s="41"/>
      <c r="D2193" s="54"/>
      <c r="E2193" s="53"/>
      <c r="F2193" s="41"/>
      <c r="G2193" s="41"/>
      <c r="H2193" s="53"/>
      <c r="I2193" s="55"/>
      <c r="J2193" s="41"/>
      <c r="K2193" s="41"/>
      <c r="L2193" s="56"/>
      <c r="M2193" s="41"/>
      <c r="N2193" s="41"/>
      <c r="O2193" s="41"/>
      <c r="P2193" s="41"/>
      <c r="Q2193" s="53"/>
      <c r="R2193" s="41"/>
      <c r="S2193" s="41"/>
      <c r="T2193" s="57"/>
      <c r="U2193" s="41"/>
      <c r="V2193" s="41"/>
      <c r="W2193" s="56"/>
      <c r="X2193" s="41"/>
      <c r="Y2193" s="58"/>
      <c r="Z2193" s="41"/>
      <c r="AA2193" s="41"/>
      <c r="AB2193" s="171" t="str" cm="1">
        <f t="array" ref="AB2193">IFERROR(IF(COUNTA('Detailed Inventory'!$B2193:$AA2193)=0,"",IF(AND($B2193="",$C2193=""),"Error: Missing Response in Column B or C",IF(OR($E2193="",$Q2193=""),"Error: Missing Response in Column E or Q",INDEX(SL_Class[Entire SL Classification],MATCH(SUMIFS(SL_Class[Unique ID],SL_Class[UpSys SL Material],I2193,SL_Class[UpSys Ever Previously Lead],H2193,SL_Class[DownCus SL Material],T2193),SL_Class[Unique ID],0),0)))),"Error: Invalid Column H, I, or T. Check spelling &amp; valid options (see dropdown)")</f>
        <v/>
      </c>
      <c r="AC2193" s="32"/>
      <c r="AD2193" s="31" t="b">
        <f t="shared" si="68"/>
        <v>0</v>
      </c>
      <c r="AE2193" s="31" t="b">
        <f t="shared" si="69"/>
        <v>0</v>
      </c>
    </row>
    <row r="2194" spans="1:31" ht="50.15" customHeight="1" x14ac:dyDescent="0.35">
      <c r="A2194" s="101">
        <v>2189</v>
      </c>
      <c r="B2194" s="53"/>
      <c r="C2194" s="41"/>
      <c r="D2194" s="54"/>
      <c r="E2194" s="53"/>
      <c r="F2194" s="41"/>
      <c r="G2194" s="41"/>
      <c r="H2194" s="53"/>
      <c r="I2194" s="55"/>
      <c r="J2194" s="41"/>
      <c r="K2194" s="41"/>
      <c r="L2194" s="56"/>
      <c r="M2194" s="41"/>
      <c r="N2194" s="41"/>
      <c r="O2194" s="41"/>
      <c r="P2194" s="41"/>
      <c r="Q2194" s="53"/>
      <c r="R2194" s="41"/>
      <c r="S2194" s="41"/>
      <c r="T2194" s="57"/>
      <c r="U2194" s="41"/>
      <c r="V2194" s="41"/>
      <c r="W2194" s="56"/>
      <c r="X2194" s="41"/>
      <c r="Y2194" s="58"/>
      <c r="Z2194" s="41"/>
      <c r="AA2194" s="41"/>
      <c r="AB2194" s="171" t="str" cm="1">
        <f t="array" ref="AB2194">IFERROR(IF(COUNTA('Detailed Inventory'!$B2194:$AA2194)=0,"",IF(AND($B2194="",$C2194=""),"Error: Missing Response in Column B or C",IF(OR($E2194="",$Q2194=""),"Error: Missing Response in Column E or Q",INDEX(SL_Class[Entire SL Classification],MATCH(SUMIFS(SL_Class[Unique ID],SL_Class[UpSys SL Material],I2194,SL_Class[UpSys Ever Previously Lead],H2194,SL_Class[DownCus SL Material],T2194),SL_Class[Unique ID],0),0)))),"Error: Invalid Column H, I, or T. Check spelling &amp; valid options (see dropdown)")</f>
        <v/>
      </c>
      <c r="AC2194" s="32"/>
      <c r="AD2194" s="31" t="b">
        <f t="shared" si="68"/>
        <v>0</v>
      </c>
      <c r="AE2194" s="31" t="b">
        <f t="shared" si="69"/>
        <v>0</v>
      </c>
    </row>
    <row r="2195" spans="1:31" ht="50.15" customHeight="1" x14ac:dyDescent="0.35">
      <c r="A2195" s="100">
        <v>2190</v>
      </c>
      <c r="B2195" s="53"/>
      <c r="C2195" s="41"/>
      <c r="D2195" s="54"/>
      <c r="E2195" s="53"/>
      <c r="F2195" s="41"/>
      <c r="G2195" s="41"/>
      <c r="H2195" s="53"/>
      <c r="I2195" s="55"/>
      <c r="J2195" s="41"/>
      <c r="K2195" s="41"/>
      <c r="L2195" s="56"/>
      <c r="M2195" s="41"/>
      <c r="N2195" s="41"/>
      <c r="O2195" s="41"/>
      <c r="P2195" s="41"/>
      <c r="Q2195" s="53"/>
      <c r="R2195" s="41"/>
      <c r="S2195" s="41"/>
      <c r="T2195" s="57"/>
      <c r="U2195" s="41"/>
      <c r="V2195" s="41"/>
      <c r="W2195" s="56"/>
      <c r="X2195" s="41"/>
      <c r="Y2195" s="58"/>
      <c r="Z2195" s="41"/>
      <c r="AA2195" s="41"/>
      <c r="AB2195" s="171" t="str" cm="1">
        <f t="array" ref="AB2195">IFERROR(IF(COUNTA('Detailed Inventory'!$B2195:$AA2195)=0,"",IF(AND($B2195="",$C2195=""),"Error: Missing Response in Column B or C",IF(OR($E2195="",$Q2195=""),"Error: Missing Response in Column E or Q",INDEX(SL_Class[Entire SL Classification],MATCH(SUMIFS(SL_Class[Unique ID],SL_Class[UpSys SL Material],I2195,SL_Class[UpSys Ever Previously Lead],H2195,SL_Class[DownCus SL Material],T2195),SL_Class[Unique ID],0),0)))),"Error: Invalid Column H, I, or T. Check spelling &amp; valid options (see dropdown)")</f>
        <v/>
      </c>
      <c r="AC2195" s="32"/>
      <c r="AD2195" s="31" t="b">
        <f t="shared" si="68"/>
        <v>0</v>
      </c>
      <c r="AE2195" s="31" t="b">
        <f t="shared" si="69"/>
        <v>0</v>
      </c>
    </row>
    <row r="2196" spans="1:31" ht="50.15" customHeight="1" x14ac:dyDescent="0.35">
      <c r="A2196" s="101">
        <v>2191</v>
      </c>
      <c r="B2196" s="53"/>
      <c r="C2196" s="41"/>
      <c r="D2196" s="54"/>
      <c r="E2196" s="53"/>
      <c r="F2196" s="41"/>
      <c r="G2196" s="41"/>
      <c r="H2196" s="53"/>
      <c r="I2196" s="55"/>
      <c r="J2196" s="41"/>
      <c r="K2196" s="41"/>
      <c r="L2196" s="56"/>
      <c r="M2196" s="41"/>
      <c r="N2196" s="41"/>
      <c r="O2196" s="41"/>
      <c r="P2196" s="41"/>
      <c r="Q2196" s="53"/>
      <c r="R2196" s="41"/>
      <c r="S2196" s="41"/>
      <c r="T2196" s="57"/>
      <c r="U2196" s="41"/>
      <c r="V2196" s="41"/>
      <c r="W2196" s="56"/>
      <c r="X2196" s="41"/>
      <c r="Y2196" s="58"/>
      <c r="Z2196" s="41"/>
      <c r="AA2196" s="41"/>
      <c r="AB2196" s="171" t="str" cm="1">
        <f t="array" ref="AB2196">IFERROR(IF(COUNTA('Detailed Inventory'!$B2196:$AA2196)=0,"",IF(AND($B2196="",$C2196=""),"Error: Missing Response in Column B or C",IF(OR($E2196="",$Q2196=""),"Error: Missing Response in Column E or Q",INDEX(SL_Class[Entire SL Classification],MATCH(SUMIFS(SL_Class[Unique ID],SL_Class[UpSys SL Material],I2196,SL_Class[UpSys Ever Previously Lead],H2196,SL_Class[DownCus SL Material],T2196),SL_Class[Unique ID],0),0)))),"Error: Invalid Column H, I, or T. Check spelling &amp; valid options (see dropdown)")</f>
        <v/>
      </c>
      <c r="AC2196" s="32"/>
      <c r="AD2196" s="31" t="b">
        <f t="shared" si="68"/>
        <v>0</v>
      </c>
      <c r="AE2196" s="31" t="b">
        <f t="shared" si="69"/>
        <v>0</v>
      </c>
    </row>
    <row r="2197" spans="1:31" ht="50.15" customHeight="1" x14ac:dyDescent="0.35">
      <c r="A2197" s="100">
        <v>2192</v>
      </c>
      <c r="B2197" s="53"/>
      <c r="C2197" s="41"/>
      <c r="D2197" s="54"/>
      <c r="E2197" s="53"/>
      <c r="F2197" s="41"/>
      <c r="G2197" s="41"/>
      <c r="H2197" s="53"/>
      <c r="I2197" s="55"/>
      <c r="J2197" s="41"/>
      <c r="K2197" s="41"/>
      <c r="L2197" s="56"/>
      <c r="M2197" s="41"/>
      <c r="N2197" s="41"/>
      <c r="O2197" s="41"/>
      <c r="P2197" s="41"/>
      <c r="Q2197" s="53"/>
      <c r="R2197" s="41"/>
      <c r="S2197" s="41"/>
      <c r="T2197" s="57"/>
      <c r="U2197" s="41"/>
      <c r="V2197" s="41"/>
      <c r="W2197" s="56"/>
      <c r="X2197" s="41"/>
      <c r="Y2197" s="58"/>
      <c r="Z2197" s="41"/>
      <c r="AA2197" s="41"/>
      <c r="AB2197" s="171" t="str" cm="1">
        <f t="array" ref="AB2197">IFERROR(IF(COUNTA('Detailed Inventory'!$B2197:$AA2197)=0,"",IF(AND($B2197="",$C2197=""),"Error: Missing Response in Column B or C",IF(OR($E2197="",$Q2197=""),"Error: Missing Response in Column E or Q",INDEX(SL_Class[Entire SL Classification],MATCH(SUMIFS(SL_Class[Unique ID],SL_Class[UpSys SL Material],I2197,SL_Class[UpSys Ever Previously Lead],H2197,SL_Class[DownCus SL Material],T2197),SL_Class[Unique ID],0),0)))),"Error: Invalid Column H, I, or T. Check spelling &amp; valid options (see dropdown)")</f>
        <v/>
      </c>
      <c r="AC2197" s="32"/>
      <c r="AD2197" s="31" t="b">
        <f t="shared" si="68"/>
        <v>0</v>
      </c>
      <c r="AE2197" s="31" t="b">
        <f t="shared" si="69"/>
        <v>0</v>
      </c>
    </row>
    <row r="2198" spans="1:31" ht="50.15" customHeight="1" x14ac:dyDescent="0.35">
      <c r="A2198" s="101">
        <v>2193</v>
      </c>
      <c r="B2198" s="53"/>
      <c r="C2198" s="41"/>
      <c r="D2198" s="54"/>
      <c r="E2198" s="53"/>
      <c r="F2198" s="41"/>
      <c r="G2198" s="41"/>
      <c r="H2198" s="53"/>
      <c r="I2198" s="55"/>
      <c r="J2198" s="41"/>
      <c r="K2198" s="41"/>
      <c r="L2198" s="56"/>
      <c r="M2198" s="41"/>
      <c r="N2198" s="41"/>
      <c r="O2198" s="41"/>
      <c r="P2198" s="41"/>
      <c r="Q2198" s="53"/>
      <c r="R2198" s="41"/>
      <c r="S2198" s="41"/>
      <c r="T2198" s="57"/>
      <c r="U2198" s="41"/>
      <c r="V2198" s="41"/>
      <c r="W2198" s="56"/>
      <c r="X2198" s="41"/>
      <c r="Y2198" s="58"/>
      <c r="Z2198" s="41"/>
      <c r="AA2198" s="41"/>
      <c r="AB2198" s="171" t="str" cm="1">
        <f t="array" ref="AB2198">IFERROR(IF(COUNTA('Detailed Inventory'!$B2198:$AA2198)=0,"",IF(AND($B2198="",$C2198=""),"Error: Missing Response in Column B or C",IF(OR($E2198="",$Q2198=""),"Error: Missing Response in Column E or Q",INDEX(SL_Class[Entire SL Classification],MATCH(SUMIFS(SL_Class[Unique ID],SL_Class[UpSys SL Material],I2198,SL_Class[UpSys Ever Previously Lead],H2198,SL_Class[DownCus SL Material],T2198),SL_Class[Unique ID],0),0)))),"Error: Invalid Column H, I, or T. Check spelling &amp; valid options (see dropdown)")</f>
        <v/>
      </c>
      <c r="AC2198" s="32"/>
      <c r="AD2198" s="31" t="b">
        <f t="shared" si="68"/>
        <v>0</v>
      </c>
      <c r="AE2198" s="31" t="b">
        <f t="shared" si="69"/>
        <v>0</v>
      </c>
    </row>
    <row r="2199" spans="1:31" ht="50.15" customHeight="1" x14ac:dyDescent="0.35">
      <c r="A2199" s="100">
        <v>2194</v>
      </c>
      <c r="B2199" s="53"/>
      <c r="C2199" s="41"/>
      <c r="D2199" s="54"/>
      <c r="E2199" s="53"/>
      <c r="F2199" s="41"/>
      <c r="G2199" s="41"/>
      <c r="H2199" s="53"/>
      <c r="I2199" s="55"/>
      <c r="J2199" s="41"/>
      <c r="K2199" s="41"/>
      <c r="L2199" s="56"/>
      <c r="M2199" s="41"/>
      <c r="N2199" s="41"/>
      <c r="O2199" s="41"/>
      <c r="P2199" s="41"/>
      <c r="Q2199" s="53"/>
      <c r="R2199" s="41"/>
      <c r="S2199" s="41"/>
      <c r="T2199" s="57"/>
      <c r="U2199" s="41"/>
      <c r="V2199" s="41"/>
      <c r="W2199" s="56"/>
      <c r="X2199" s="41"/>
      <c r="Y2199" s="58"/>
      <c r="Z2199" s="41"/>
      <c r="AA2199" s="41"/>
      <c r="AB2199" s="171" t="str" cm="1">
        <f t="array" ref="AB2199">IFERROR(IF(COUNTA('Detailed Inventory'!$B2199:$AA2199)=0,"",IF(AND($B2199="",$C2199=""),"Error: Missing Response in Column B or C",IF(OR($E2199="",$Q2199=""),"Error: Missing Response in Column E or Q",INDEX(SL_Class[Entire SL Classification],MATCH(SUMIFS(SL_Class[Unique ID],SL_Class[UpSys SL Material],I2199,SL_Class[UpSys Ever Previously Lead],H2199,SL_Class[DownCus SL Material],T2199),SL_Class[Unique ID],0),0)))),"Error: Invalid Column H, I, or T. Check spelling &amp; valid options (see dropdown)")</f>
        <v/>
      </c>
      <c r="AC2199" s="32"/>
      <c r="AD2199" s="31" t="b">
        <f t="shared" si="68"/>
        <v>0</v>
      </c>
      <c r="AE2199" s="31" t="b">
        <f t="shared" si="69"/>
        <v>0</v>
      </c>
    </row>
    <row r="2200" spans="1:31" ht="50.15" customHeight="1" x14ac:dyDescent="0.35">
      <c r="A2200" s="101">
        <v>2195</v>
      </c>
      <c r="B2200" s="53"/>
      <c r="C2200" s="41"/>
      <c r="D2200" s="54"/>
      <c r="E2200" s="53"/>
      <c r="F2200" s="41"/>
      <c r="G2200" s="41"/>
      <c r="H2200" s="53"/>
      <c r="I2200" s="55"/>
      <c r="J2200" s="41"/>
      <c r="K2200" s="41"/>
      <c r="L2200" s="56"/>
      <c r="M2200" s="41"/>
      <c r="N2200" s="41"/>
      <c r="O2200" s="41"/>
      <c r="P2200" s="41"/>
      <c r="Q2200" s="53"/>
      <c r="R2200" s="41"/>
      <c r="S2200" s="41"/>
      <c r="T2200" s="57"/>
      <c r="U2200" s="41"/>
      <c r="V2200" s="41"/>
      <c r="W2200" s="56"/>
      <c r="X2200" s="41"/>
      <c r="Y2200" s="58"/>
      <c r="Z2200" s="41"/>
      <c r="AA2200" s="41"/>
      <c r="AB2200" s="171" t="str" cm="1">
        <f t="array" ref="AB2200">IFERROR(IF(COUNTA('Detailed Inventory'!$B2200:$AA2200)=0,"",IF(AND($B2200="",$C2200=""),"Error: Missing Response in Column B or C",IF(OR($E2200="",$Q2200=""),"Error: Missing Response in Column E or Q",INDEX(SL_Class[Entire SL Classification],MATCH(SUMIFS(SL_Class[Unique ID],SL_Class[UpSys SL Material],I2200,SL_Class[UpSys Ever Previously Lead],H2200,SL_Class[DownCus SL Material],T2200),SL_Class[Unique ID],0),0)))),"Error: Invalid Column H, I, or T. Check spelling &amp; valid options (see dropdown)")</f>
        <v/>
      </c>
      <c r="AC2200" s="32"/>
      <c r="AD2200" s="31" t="b">
        <f t="shared" si="68"/>
        <v>0</v>
      </c>
      <c r="AE2200" s="31" t="b">
        <f t="shared" si="69"/>
        <v>0</v>
      </c>
    </row>
    <row r="2201" spans="1:31" ht="50.15" customHeight="1" x14ac:dyDescent="0.35">
      <c r="A2201" s="100">
        <v>2196</v>
      </c>
      <c r="B2201" s="53"/>
      <c r="C2201" s="41"/>
      <c r="D2201" s="54"/>
      <c r="E2201" s="53"/>
      <c r="F2201" s="41"/>
      <c r="G2201" s="41"/>
      <c r="H2201" s="53"/>
      <c r="I2201" s="55"/>
      <c r="J2201" s="41"/>
      <c r="K2201" s="41"/>
      <c r="L2201" s="56"/>
      <c r="M2201" s="41"/>
      <c r="N2201" s="41"/>
      <c r="O2201" s="41"/>
      <c r="P2201" s="41"/>
      <c r="Q2201" s="53"/>
      <c r="R2201" s="41"/>
      <c r="S2201" s="41"/>
      <c r="T2201" s="57"/>
      <c r="U2201" s="41"/>
      <c r="V2201" s="41"/>
      <c r="W2201" s="56"/>
      <c r="X2201" s="41"/>
      <c r="Y2201" s="58"/>
      <c r="Z2201" s="41"/>
      <c r="AA2201" s="41"/>
      <c r="AB2201" s="171" t="str" cm="1">
        <f t="array" ref="AB2201">IFERROR(IF(COUNTA('Detailed Inventory'!$B2201:$AA2201)=0,"",IF(AND($B2201="",$C2201=""),"Error: Missing Response in Column B or C",IF(OR($E2201="",$Q2201=""),"Error: Missing Response in Column E or Q",INDEX(SL_Class[Entire SL Classification],MATCH(SUMIFS(SL_Class[Unique ID],SL_Class[UpSys SL Material],I2201,SL_Class[UpSys Ever Previously Lead],H2201,SL_Class[DownCus SL Material],T2201),SL_Class[Unique ID],0),0)))),"Error: Invalid Column H, I, or T. Check spelling &amp; valid options (see dropdown)")</f>
        <v/>
      </c>
      <c r="AC2201" s="32"/>
      <c r="AD2201" s="31" t="b">
        <f t="shared" si="68"/>
        <v>0</v>
      </c>
      <c r="AE2201" s="31" t="b">
        <f t="shared" si="69"/>
        <v>0</v>
      </c>
    </row>
    <row r="2202" spans="1:31" ht="50.15" customHeight="1" x14ac:dyDescent="0.35">
      <c r="A2202" s="101">
        <v>2197</v>
      </c>
      <c r="B2202" s="53"/>
      <c r="C2202" s="41"/>
      <c r="D2202" s="54"/>
      <c r="E2202" s="53"/>
      <c r="F2202" s="41"/>
      <c r="G2202" s="41"/>
      <c r="H2202" s="53"/>
      <c r="I2202" s="55"/>
      <c r="J2202" s="41"/>
      <c r="K2202" s="41"/>
      <c r="L2202" s="56"/>
      <c r="M2202" s="41"/>
      <c r="N2202" s="41"/>
      <c r="O2202" s="41"/>
      <c r="P2202" s="41"/>
      <c r="Q2202" s="53"/>
      <c r="R2202" s="41"/>
      <c r="S2202" s="41"/>
      <c r="T2202" s="57"/>
      <c r="U2202" s="41"/>
      <c r="V2202" s="41"/>
      <c r="W2202" s="56"/>
      <c r="X2202" s="41"/>
      <c r="Y2202" s="58"/>
      <c r="Z2202" s="41"/>
      <c r="AA2202" s="41"/>
      <c r="AB2202" s="171" t="str" cm="1">
        <f t="array" ref="AB2202">IFERROR(IF(COUNTA('Detailed Inventory'!$B2202:$AA2202)=0,"",IF(AND($B2202="",$C2202=""),"Error: Missing Response in Column B or C",IF(OR($E2202="",$Q2202=""),"Error: Missing Response in Column E or Q",INDEX(SL_Class[Entire SL Classification],MATCH(SUMIFS(SL_Class[Unique ID],SL_Class[UpSys SL Material],I2202,SL_Class[UpSys Ever Previously Lead],H2202,SL_Class[DownCus SL Material],T2202),SL_Class[Unique ID],0),0)))),"Error: Invalid Column H, I, or T. Check spelling &amp; valid options (see dropdown)")</f>
        <v/>
      </c>
      <c r="AC2202" s="32"/>
      <c r="AD2202" s="31" t="b">
        <f t="shared" si="68"/>
        <v>0</v>
      </c>
      <c r="AE2202" s="31" t="b">
        <f t="shared" si="69"/>
        <v>0</v>
      </c>
    </row>
    <row r="2203" spans="1:31" ht="50.15" customHeight="1" x14ac:dyDescent="0.35">
      <c r="A2203" s="100">
        <v>2198</v>
      </c>
      <c r="B2203" s="53"/>
      <c r="C2203" s="41"/>
      <c r="D2203" s="54"/>
      <c r="E2203" s="53"/>
      <c r="F2203" s="41"/>
      <c r="G2203" s="41"/>
      <c r="H2203" s="53"/>
      <c r="I2203" s="55"/>
      <c r="J2203" s="41"/>
      <c r="K2203" s="41"/>
      <c r="L2203" s="56"/>
      <c r="M2203" s="41"/>
      <c r="N2203" s="41"/>
      <c r="O2203" s="41"/>
      <c r="P2203" s="41"/>
      <c r="Q2203" s="53"/>
      <c r="R2203" s="41"/>
      <c r="S2203" s="41"/>
      <c r="T2203" s="57"/>
      <c r="U2203" s="41"/>
      <c r="V2203" s="41"/>
      <c r="W2203" s="56"/>
      <c r="X2203" s="41"/>
      <c r="Y2203" s="58"/>
      <c r="Z2203" s="41"/>
      <c r="AA2203" s="41"/>
      <c r="AB2203" s="171" t="str" cm="1">
        <f t="array" ref="AB2203">IFERROR(IF(COUNTA('Detailed Inventory'!$B2203:$AA2203)=0,"",IF(AND($B2203="",$C2203=""),"Error: Missing Response in Column B or C",IF(OR($E2203="",$Q2203=""),"Error: Missing Response in Column E or Q",INDEX(SL_Class[Entire SL Classification],MATCH(SUMIFS(SL_Class[Unique ID],SL_Class[UpSys SL Material],I2203,SL_Class[UpSys Ever Previously Lead],H2203,SL_Class[DownCus SL Material],T2203),SL_Class[Unique ID],0),0)))),"Error: Invalid Column H, I, or T. Check spelling &amp; valid options (see dropdown)")</f>
        <v/>
      </c>
      <c r="AC2203" s="32"/>
      <c r="AD2203" s="31" t="b">
        <f t="shared" si="68"/>
        <v>0</v>
      </c>
      <c r="AE2203" s="31" t="b">
        <f t="shared" si="69"/>
        <v>0</v>
      </c>
    </row>
    <row r="2204" spans="1:31" ht="50.15" customHeight="1" x14ac:dyDescent="0.35">
      <c r="A2204" s="101">
        <v>2199</v>
      </c>
      <c r="B2204" s="53"/>
      <c r="C2204" s="41"/>
      <c r="D2204" s="54"/>
      <c r="E2204" s="53"/>
      <c r="F2204" s="41"/>
      <c r="G2204" s="41"/>
      <c r="H2204" s="53"/>
      <c r="I2204" s="55"/>
      <c r="J2204" s="41"/>
      <c r="K2204" s="41"/>
      <c r="L2204" s="56"/>
      <c r="M2204" s="41"/>
      <c r="N2204" s="41"/>
      <c r="O2204" s="41"/>
      <c r="P2204" s="41"/>
      <c r="Q2204" s="53"/>
      <c r="R2204" s="41"/>
      <c r="S2204" s="41"/>
      <c r="T2204" s="57"/>
      <c r="U2204" s="41"/>
      <c r="V2204" s="41"/>
      <c r="W2204" s="56"/>
      <c r="X2204" s="41"/>
      <c r="Y2204" s="58"/>
      <c r="Z2204" s="41"/>
      <c r="AA2204" s="41"/>
      <c r="AB2204" s="171" t="str" cm="1">
        <f t="array" ref="AB2204">IFERROR(IF(COUNTA('Detailed Inventory'!$B2204:$AA2204)=0,"",IF(AND($B2204="",$C2204=""),"Error: Missing Response in Column B or C",IF(OR($E2204="",$Q2204=""),"Error: Missing Response in Column E or Q",INDEX(SL_Class[Entire SL Classification],MATCH(SUMIFS(SL_Class[Unique ID],SL_Class[UpSys SL Material],I2204,SL_Class[UpSys Ever Previously Lead],H2204,SL_Class[DownCus SL Material],T2204),SL_Class[Unique ID],0),0)))),"Error: Invalid Column H, I, or T. Check spelling &amp; valid options (see dropdown)")</f>
        <v/>
      </c>
      <c r="AC2204" s="32"/>
      <c r="AD2204" s="31" t="b">
        <f t="shared" si="68"/>
        <v>0</v>
      </c>
      <c r="AE2204" s="31" t="b">
        <f t="shared" si="69"/>
        <v>0</v>
      </c>
    </row>
    <row r="2205" spans="1:31" ht="50.15" customHeight="1" x14ac:dyDescent="0.35">
      <c r="A2205" s="100">
        <v>2200</v>
      </c>
      <c r="B2205" s="53"/>
      <c r="C2205" s="41"/>
      <c r="D2205" s="54"/>
      <c r="E2205" s="53"/>
      <c r="F2205" s="41"/>
      <c r="G2205" s="41"/>
      <c r="H2205" s="53"/>
      <c r="I2205" s="55"/>
      <c r="J2205" s="41"/>
      <c r="K2205" s="41"/>
      <c r="L2205" s="56"/>
      <c r="M2205" s="41"/>
      <c r="N2205" s="41"/>
      <c r="O2205" s="41"/>
      <c r="P2205" s="41"/>
      <c r="Q2205" s="53"/>
      <c r="R2205" s="41"/>
      <c r="S2205" s="41"/>
      <c r="T2205" s="57"/>
      <c r="U2205" s="41"/>
      <c r="V2205" s="41"/>
      <c r="W2205" s="56"/>
      <c r="X2205" s="41"/>
      <c r="Y2205" s="58"/>
      <c r="Z2205" s="41"/>
      <c r="AA2205" s="41"/>
      <c r="AB2205" s="171" t="str" cm="1">
        <f t="array" ref="AB2205">IFERROR(IF(COUNTA('Detailed Inventory'!$B2205:$AA2205)=0,"",IF(AND($B2205="",$C2205=""),"Error: Missing Response in Column B or C",IF(OR($E2205="",$Q2205=""),"Error: Missing Response in Column E or Q",INDEX(SL_Class[Entire SL Classification],MATCH(SUMIFS(SL_Class[Unique ID],SL_Class[UpSys SL Material],I2205,SL_Class[UpSys Ever Previously Lead],H2205,SL_Class[DownCus SL Material],T2205),SL_Class[Unique ID],0),0)))),"Error: Invalid Column H, I, or T. Check spelling &amp; valid options (see dropdown)")</f>
        <v/>
      </c>
      <c r="AC2205" s="32"/>
      <c r="AD2205" s="31" t="b">
        <f t="shared" si="68"/>
        <v>0</v>
      </c>
      <c r="AE2205" s="31" t="b">
        <f t="shared" si="69"/>
        <v>0</v>
      </c>
    </row>
    <row r="2206" spans="1:31" ht="50.15" customHeight="1" x14ac:dyDescent="0.35">
      <c r="A2206" s="101">
        <v>2201</v>
      </c>
      <c r="B2206" s="53"/>
      <c r="C2206" s="41"/>
      <c r="D2206" s="54"/>
      <c r="E2206" s="53"/>
      <c r="F2206" s="41"/>
      <c r="G2206" s="41"/>
      <c r="H2206" s="53"/>
      <c r="I2206" s="55"/>
      <c r="J2206" s="41"/>
      <c r="K2206" s="41"/>
      <c r="L2206" s="56"/>
      <c r="M2206" s="41"/>
      <c r="N2206" s="41"/>
      <c r="O2206" s="41"/>
      <c r="P2206" s="41"/>
      <c r="Q2206" s="53"/>
      <c r="R2206" s="41"/>
      <c r="S2206" s="41"/>
      <c r="T2206" s="57"/>
      <c r="U2206" s="41"/>
      <c r="V2206" s="41"/>
      <c r="W2206" s="56"/>
      <c r="X2206" s="41"/>
      <c r="Y2206" s="58"/>
      <c r="Z2206" s="41"/>
      <c r="AA2206" s="41"/>
      <c r="AB2206" s="171" t="str" cm="1">
        <f t="array" ref="AB2206">IFERROR(IF(COUNTA('Detailed Inventory'!$B2206:$AA2206)=0,"",IF(AND($B2206="",$C2206=""),"Error: Missing Response in Column B or C",IF(OR($E2206="",$Q2206=""),"Error: Missing Response in Column E or Q",INDEX(SL_Class[Entire SL Classification],MATCH(SUMIFS(SL_Class[Unique ID],SL_Class[UpSys SL Material],I2206,SL_Class[UpSys Ever Previously Lead],H2206,SL_Class[DownCus SL Material],T2206),SL_Class[Unique ID],0),0)))),"Error: Invalid Column H, I, or T. Check spelling &amp; valid options (see dropdown)")</f>
        <v/>
      </c>
      <c r="AC2206" s="32"/>
      <c r="AD2206" s="31" t="b">
        <f t="shared" si="68"/>
        <v>0</v>
      </c>
      <c r="AE2206" s="31" t="b">
        <f t="shared" si="69"/>
        <v>0</v>
      </c>
    </row>
    <row r="2207" spans="1:31" ht="50.15" customHeight="1" x14ac:dyDescent="0.35">
      <c r="A2207" s="100">
        <v>2202</v>
      </c>
      <c r="B2207" s="53"/>
      <c r="C2207" s="41"/>
      <c r="D2207" s="54"/>
      <c r="E2207" s="53"/>
      <c r="F2207" s="41"/>
      <c r="G2207" s="41"/>
      <c r="H2207" s="53"/>
      <c r="I2207" s="55"/>
      <c r="J2207" s="41"/>
      <c r="K2207" s="41"/>
      <c r="L2207" s="56"/>
      <c r="M2207" s="41"/>
      <c r="N2207" s="41"/>
      <c r="O2207" s="41"/>
      <c r="P2207" s="41"/>
      <c r="Q2207" s="53"/>
      <c r="R2207" s="41"/>
      <c r="S2207" s="41"/>
      <c r="T2207" s="57"/>
      <c r="U2207" s="41"/>
      <c r="V2207" s="41"/>
      <c r="W2207" s="56"/>
      <c r="X2207" s="41"/>
      <c r="Y2207" s="58"/>
      <c r="Z2207" s="41"/>
      <c r="AA2207" s="41"/>
      <c r="AB2207" s="171" t="str" cm="1">
        <f t="array" ref="AB2207">IFERROR(IF(COUNTA('Detailed Inventory'!$B2207:$AA2207)=0,"",IF(AND($B2207="",$C2207=""),"Error: Missing Response in Column B or C",IF(OR($E2207="",$Q2207=""),"Error: Missing Response in Column E or Q",INDEX(SL_Class[Entire SL Classification],MATCH(SUMIFS(SL_Class[Unique ID],SL_Class[UpSys SL Material],I2207,SL_Class[UpSys Ever Previously Lead],H2207,SL_Class[DownCus SL Material],T2207),SL_Class[Unique ID],0),0)))),"Error: Invalid Column H, I, or T. Check spelling &amp; valid options (see dropdown)")</f>
        <v/>
      </c>
      <c r="AC2207" s="32"/>
      <c r="AD2207" s="31" t="b">
        <f t="shared" si="68"/>
        <v>0</v>
      </c>
      <c r="AE2207" s="31" t="b">
        <f t="shared" si="69"/>
        <v>0</v>
      </c>
    </row>
    <row r="2208" spans="1:31" ht="50.15" customHeight="1" x14ac:dyDescent="0.35">
      <c r="A2208" s="101">
        <v>2203</v>
      </c>
      <c r="B2208" s="53"/>
      <c r="C2208" s="41"/>
      <c r="D2208" s="54"/>
      <c r="E2208" s="53"/>
      <c r="F2208" s="41"/>
      <c r="G2208" s="41"/>
      <c r="H2208" s="53"/>
      <c r="I2208" s="55"/>
      <c r="J2208" s="41"/>
      <c r="K2208" s="41"/>
      <c r="L2208" s="56"/>
      <c r="M2208" s="41"/>
      <c r="N2208" s="41"/>
      <c r="O2208" s="41"/>
      <c r="P2208" s="41"/>
      <c r="Q2208" s="53"/>
      <c r="R2208" s="41"/>
      <c r="S2208" s="41"/>
      <c r="T2208" s="57"/>
      <c r="U2208" s="41"/>
      <c r="V2208" s="41"/>
      <c r="W2208" s="56"/>
      <c r="X2208" s="41"/>
      <c r="Y2208" s="58"/>
      <c r="Z2208" s="41"/>
      <c r="AA2208" s="41"/>
      <c r="AB2208" s="171" t="str" cm="1">
        <f t="array" ref="AB2208">IFERROR(IF(COUNTA('Detailed Inventory'!$B2208:$AA2208)=0,"",IF(AND($B2208="",$C2208=""),"Error: Missing Response in Column B or C",IF(OR($E2208="",$Q2208=""),"Error: Missing Response in Column E or Q",INDEX(SL_Class[Entire SL Classification],MATCH(SUMIFS(SL_Class[Unique ID],SL_Class[UpSys SL Material],I2208,SL_Class[UpSys Ever Previously Lead],H2208,SL_Class[DownCus SL Material],T2208),SL_Class[Unique ID],0),0)))),"Error: Invalid Column H, I, or T. Check spelling &amp; valid options (see dropdown)")</f>
        <v/>
      </c>
      <c r="AC2208" s="32"/>
      <c r="AD2208" s="31" t="b">
        <f t="shared" si="68"/>
        <v>0</v>
      </c>
      <c r="AE2208" s="31" t="b">
        <f t="shared" si="69"/>
        <v>0</v>
      </c>
    </row>
    <row r="2209" spans="1:31" ht="50.15" customHeight="1" x14ac:dyDescent="0.35">
      <c r="A2209" s="100">
        <v>2204</v>
      </c>
      <c r="B2209" s="53"/>
      <c r="C2209" s="41"/>
      <c r="D2209" s="54"/>
      <c r="E2209" s="53"/>
      <c r="F2209" s="41"/>
      <c r="G2209" s="41"/>
      <c r="H2209" s="53"/>
      <c r="I2209" s="55"/>
      <c r="J2209" s="41"/>
      <c r="K2209" s="41"/>
      <c r="L2209" s="56"/>
      <c r="M2209" s="41"/>
      <c r="N2209" s="41"/>
      <c r="O2209" s="41"/>
      <c r="P2209" s="41"/>
      <c r="Q2209" s="53"/>
      <c r="R2209" s="41"/>
      <c r="S2209" s="41"/>
      <c r="T2209" s="57"/>
      <c r="U2209" s="41"/>
      <c r="V2209" s="41"/>
      <c r="W2209" s="56"/>
      <c r="X2209" s="41"/>
      <c r="Y2209" s="58"/>
      <c r="Z2209" s="41"/>
      <c r="AA2209" s="41"/>
      <c r="AB2209" s="171" t="str" cm="1">
        <f t="array" ref="AB2209">IFERROR(IF(COUNTA('Detailed Inventory'!$B2209:$AA2209)=0,"",IF(AND($B2209="",$C2209=""),"Error: Missing Response in Column B or C",IF(OR($E2209="",$Q2209=""),"Error: Missing Response in Column E or Q",INDEX(SL_Class[Entire SL Classification],MATCH(SUMIFS(SL_Class[Unique ID],SL_Class[UpSys SL Material],I2209,SL_Class[UpSys Ever Previously Lead],H2209,SL_Class[DownCus SL Material],T2209),SL_Class[Unique ID],0),0)))),"Error: Invalid Column H, I, or T. Check spelling &amp; valid options (see dropdown)")</f>
        <v/>
      </c>
      <c r="AC2209" s="32"/>
      <c r="AD2209" s="31" t="b">
        <f t="shared" si="68"/>
        <v>0</v>
      </c>
      <c r="AE2209" s="31" t="b">
        <f t="shared" si="69"/>
        <v>0</v>
      </c>
    </row>
    <row r="2210" spans="1:31" ht="50.15" customHeight="1" x14ac:dyDescent="0.35">
      <c r="A2210" s="101">
        <v>2205</v>
      </c>
      <c r="B2210" s="53"/>
      <c r="C2210" s="41"/>
      <c r="D2210" s="54"/>
      <c r="E2210" s="53"/>
      <c r="F2210" s="41"/>
      <c r="G2210" s="41"/>
      <c r="H2210" s="53"/>
      <c r="I2210" s="55"/>
      <c r="J2210" s="41"/>
      <c r="K2210" s="41"/>
      <c r="L2210" s="56"/>
      <c r="M2210" s="41"/>
      <c r="N2210" s="41"/>
      <c r="O2210" s="41"/>
      <c r="P2210" s="41"/>
      <c r="Q2210" s="53"/>
      <c r="R2210" s="41"/>
      <c r="S2210" s="41"/>
      <c r="T2210" s="57"/>
      <c r="U2210" s="41"/>
      <c r="V2210" s="41"/>
      <c r="W2210" s="56"/>
      <c r="X2210" s="41"/>
      <c r="Y2210" s="58"/>
      <c r="Z2210" s="41"/>
      <c r="AA2210" s="41"/>
      <c r="AB2210" s="171" t="str" cm="1">
        <f t="array" ref="AB2210">IFERROR(IF(COUNTA('Detailed Inventory'!$B2210:$AA2210)=0,"",IF(AND($B2210="",$C2210=""),"Error: Missing Response in Column B or C",IF(OR($E2210="",$Q2210=""),"Error: Missing Response in Column E or Q",INDEX(SL_Class[Entire SL Classification],MATCH(SUMIFS(SL_Class[Unique ID],SL_Class[UpSys SL Material],I2210,SL_Class[UpSys Ever Previously Lead],H2210,SL_Class[DownCus SL Material],T2210),SL_Class[Unique ID],0),0)))),"Error: Invalid Column H, I, or T. Check spelling &amp; valid options (see dropdown)")</f>
        <v/>
      </c>
      <c r="AC2210" s="32"/>
      <c r="AD2210" s="31" t="b">
        <f t="shared" si="68"/>
        <v>0</v>
      </c>
      <c r="AE2210" s="31" t="b">
        <f t="shared" si="69"/>
        <v>0</v>
      </c>
    </row>
    <row r="2211" spans="1:31" ht="50.15" customHeight="1" x14ac:dyDescent="0.35">
      <c r="A2211" s="100">
        <v>2206</v>
      </c>
      <c r="B2211" s="53"/>
      <c r="C2211" s="41"/>
      <c r="D2211" s="54"/>
      <c r="E2211" s="53"/>
      <c r="F2211" s="41"/>
      <c r="G2211" s="41"/>
      <c r="H2211" s="53"/>
      <c r="I2211" s="55"/>
      <c r="J2211" s="41"/>
      <c r="K2211" s="41"/>
      <c r="L2211" s="56"/>
      <c r="M2211" s="41"/>
      <c r="N2211" s="41"/>
      <c r="O2211" s="41"/>
      <c r="P2211" s="41"/>
      <c r="Q2211" s="53"/>
      <c r="R2211" s="41"/>
      <c r="S2211" s="41"/>
      <c r="T2211" s="57"/>
      <c r="U2211" s="41"/>
      <c r="V2211" s="41"/>
      <c r="W2211" s="56"/>
      <c r="X2211" s="41"/>
      <c r="Y2211" s="58"/>
      <c r="Z2211" s="41"/>
      <c r="AA2211" s="41"/>
      <c r="AB2211" s="171" t="str" cm="1">
        <f t="array" ref="AB2211">IFERROR(IF(COUNTA('Detailed Inventory'!$B2211:$AA2211)=0,"",IF(AND($B2211="",$C2211=""),"Error: Missing Response in Column B or C",IF(OR($E2211="",$Q2211=""),"Error: Missing Response in Column E or Q",INDEX(SL_Class[Entire SL Classification],MATCH(SUMIFS(SL_Class[Unique ID],SL_Class[UpSys SL Material],I2211,SL_Class[UpSys Ever Previously Lead],H2211,SL_Class[DownCus SL Material],T2211),SL_Class[Unique ID],0),0)))),"Error: Invalid Column H, I, or T. Check spelling &amp; valid options (see dropdown)")</f>
        <v/>
      </c>
      <c r="AC2211" s="32"/>
      <c r="AD2211" s="31" t="b">
        <f t="shared" si="68"/>
        <v>0</v>
      </c>
      <c r="AE2211" s="31" t="b">
        <f t="shared" si="69"/>
        <v>0</v>
      </c>
    </row>
    <row r="2212" spans="1:31" ht="50.15" customHeight="1" x14ac:dyDescent="0.35">
      <c r="A2212" s="101">
        <v>2207</v>
      </c>
      <c r="B2212" s="53"/>
      <c r="C2212" s="41"/>
      <c r="D2212" s="54"/>
      <c r="E2212" s="53"/>
      <c r="F2212" s="41"/>
      <c r="G2212" s="41"/>
      <c r="H2212" s="53"/>
      <c r="I2212" s="55"/>
      <c r="J2212" s="41"/>
      <c r="K2212" s="41"/>
      <c r="L2212" s="56"/>
      <c r="M2212" s="41"/>
      <c r="N2212" s="41"/>
      <c r="O2212" s="41"/>
      <c r="P2212" s="41"/>
      <c r="Q2212" s="53"/>
      <c r="R2212" s="41"/>
      <c r="S2212" s="41"/>
      <c r="T2212" s="57"/>
      <c r="U2212" s="41"/>
      <c r="V2212" s="41"/>
      <c r="W2212" s="56"/>
      <c r="X2212" s="41"/>
      <c r="Y2212" s="58"/>
      <c r="Z2212" s="41"/>
      <c r="AA2212" s="41"/>
      <c r="AB2212" s="171" t="str" cm="1">
        <f t="array" ref="AB2212">IFERROR(IF(COUNTA('Detailed Inventory'!$B2212:$AA2212)=0,"",IF(AND($B2212="",$C2212=""),"Error: Missing Response in Column B or C",IF(OR($E2212="",$Q2212=""),"Error: Missing Response in Column E or Q",INDEX(SL_Class[Entire SL Classification],MATCH(SUMIFS(SL_Class[Unique ID],SL_Class[UpSys SL Material],I2212,SL_Class[UpSys Ever Previously Lead],H2212,SL_Class[DownCus SL Material],T2212),SL_Class[Unique ID],0),0)))),"Error: Invalid Column H, I, or T. Check spelling &amp; valid options (see dropdown)")</f>
        <v/>
      </c>
      <c r="AC2212" s="32"/>
      <c r="AD2212" s="31" t="b">
        <f t="shared" si="68"/>
        <v>0</v>
      </c>
      <c r="AE2212" s="31" t="b">
        <f t="shared" si="69"/>
        <v>0</v>
      </c>
    </row>
    <row r="2213" spans="1:31" ht="50.15" customHeight="1" x14ac:dyDescent="0.35">
      <c r="A2213" s="100">
        <v>2208</v>
      </c>
      <c r="B2213" s="53"/>
      <c r="C2213" s="41"/>
      <c r="D2213" s="54"/>
      <c r="E2213" s="53"/>
      <c r="F2213" s="41"/>
      <c r="G2213" s="41"/>
      <c r="H2213" s="53"/>
      <c r="I2213" s="55"/>
      <c r="J2213" s="41"/>
      <c r="K2213" s="41"/>
      <c r="L2213" s="56"/>
      <c r="M2213" s="41"/>
      <c r="N2213" s="41"/>
      <c r="O2213" s="41"/>
      <c r="P2213" s="41"/>
      <c r="Q2213" s="53"/>
      <c r="R2213" s="41"/>
      <c r="S2213" s="41"/>
      <c r="T2213" s="57"/>
      <c r="U2213" s="41"/>
      <c r="V2213" s="41"/>
      <c r="W2213" s="56"/>
      <c r="X2213" s="41"/>
      <c r="Y2213" s="58"/>
      <c r="Z2213" s="41"/>
      <c r="AA2213" s="41"/>
      <c r="AB2213" s="171" t="str" cm="1">
        <f t="array" ref="AB2213">IFERROR(IF(COUNTA('Detailed Inventory'!$B2213:$AA2213)=0,"",IF(AND($B2213="",$C2213=""),"Error: Missing Response in Column B or C",IF(OR($E2213="",$Q2213=""),"Error: Missing Response in Column E or Q",INDEX(SL_Class[Entire SL Classification],MATCH(SUMIFS(SL_Class[Unique ID],SL_Class[UpSys SL Material],I2213,SL_Class[UpSys Ever Previously Lead],H2213,SL_Class[DownCus SL Material],T2213),SL_Class[Unique ID],0),0)))),"Error: Invalid Column H, I, or T. Check spelling &amp; valid options (see dropdown)")</f>
        <v/>
      </c>
      <c r="AC2213" s="32"/>
      <c r="AD2213" s="31" t="b">
        <f t="shared" si="68"/>
        <v>0</v>
      </c>
      <c r="AE2213" s="31" t="b">
        <f t="shared" si="69"/>
        <v>0</v>
      </c>
    </row>
    <row r="2214" spans="1:31" ht="50.15" customHeight="1" x14ac:dyDescent="0.35">
      <c r="A2214" s="101">
        <v>2209</v>
      </c>
      <c r="B2214" s="53"/>
      <c r="C2214" s="41"/>
      <c r="D2214" s="54"/>
      <c r="E2214" s="53"/>
      <c r="F2214" s="41"/>
      <c r="G2214" s="41"/>
      <c r="H2214" s="53"/>
      <c r="I2214" s="55"/>
      <c r="J2214" s="41"/>
      <c r="K2214" s="41"/>
      <c r="L2214" s="56"/>
      <c r="M2214" s="41"/>
      <c r="N2214" s="41"/>
      <c r="O2214" s="41"/>
      <c r="P2214" s="41"/>
      <c r="Q2214" s="53"/>
      <c r="R2214" s="41"/>
      <c r="S2214" s="41"/>
      <c r="T2214" s="57"/>
      <c r="U2214" s="41"/>
      <c r="V2214" s="41"/>
      <c r="W2214" s="56"/>
      <c r="X2214" s="41"/>
      <c r="Y2214" s="58"/>
      <c r="Z2214" s="41"/>
      <c r="AA2214" s="41"/>
      <c r="AB2214" s="171" t="str" cm="1">
        <f t="array" ref="AB2214">IFERROR(IF(COUNTA('Detailed Inventory'!$B2214:$AA2214)=0,"",IF(AND($B2214="",$C2214=""),"Error: Missing Response in Column B or C",IF(OR($E2214="",$Q2214=""),"Error: Missing Response in Column E or Q",INDEX(SL_Class[Entire SL Classification],MATCH(SUMIFS(SL_Class[Unique ID],SL_Class[UpSys SL Material],I2214,SL_Class[UpSys Ever Previously Lead],H2214,SL_Class[DownCus SL Material],T2214),SL_Class[Unique ID],0),0)))),"Error: Invalid Column H, I, or T. Check spelling &amp; valid options (see dropdown)")</f>
        <v/>
      </c>
      <c r="AC2214" s="32"/>
      <c r="AD2214" s="31" t="b">
        <f t="shared" si="68"/>
        <v>0</v>
      </c>
      <c r="AE2214" s="31" t="b">
        <f t="shared" si="69"/>
        <v>0</v>
      </c>
    </row>
    <row r="2215" spans="1:31" ht="50.15" customHeight="1" x14ac:dyDescent="0.35">
      <c r="A2215" s="100">
        <v>2210</v>
      </c>
      <c r="B2215" s="53"/>
      <c r="C2215" s="41"/>
      <c r="D2215" s="54"/>
      <c r="E2215" s="53"/>
      <c r="F2215" s="41"/>
      <c r="G2215" s="41"/>
      <c r="H2215" s="53"/>
      <c r="I2215" s="55"/>
      <c r="J2215" s="41"/>
      <c r="K2215" s="41"/>
      <c r="L2215" s="56"/>
      <c r="M2215" s="41"/>
      <c r="N2215" s="41"/>
      <c r="O2215" s="41"/>
      <c r="P2215" s="41"/>
      <c r="Q2215" s="53"/>
      <c r="R2215" s="41"/>
      <c r="S2215" s="41"/>
      <c r="T2215" s="57"/>
      <c r="U2215" s="41"/>
      <c r="V2215" s="41"/>
      <c r="W2215" s="56"/>
      <c r="X2215" s="41"/>
      <c r="Y2215" s="58"/>
      <c r="Z2215" s="41"/>
      <c r="AA2215" s="41"/>
      <c r="AB2215" s="171" t="str" cm="1">
        <f t="array" ref="AB2215">IFERROR(IF(COUNTA('Detailed Inventory'!$B2215:$AA2215)=0,"",IF(AND($B2215="",$C2215=""),"Error: Missing Response in Column B or C",IF(OR($E2215="",$Q2215=""),"Error: Missing Response in Column E or Q",INDEX(SL_Class[Entire SL Classification],MATCH(SUMIFS(SL_Class[Unique ID],SL_Class[UpSys SL Material],I2215,SL_Class[UpSys Ever Previously Lead],H2215,SL_Class[DownCus SL Material],T2215),SL_Class[Unique ID],0),0)))),"Error: Invalid Column H, I, or T. Check spelling &amp; valid options (see dropdown)")</f>
        <v/>
      </c>
      <c r="AC2215" s="32"/>
      <c r="AD2215" s="31" t="b">
        <f t="shared" si="68"/>
        <v>0</v>
      </c>
      <c r="AE2215" s="31" t="b">
        <f t="shared" si="69"/>
        <v>0</v>
      </c>
    </row>
    <row r="2216" spans="1:31" ht="50.15" customHeight="1" x14ac:dyDescent="0.35">
      <c r="A2216" s="101">
        <v>2211</v>
      </c>
      <c r="B2216" s="53"/>
      <c r="C2216" s="41"/>
      <c r="D2216" s="54"/>
      <c r="E2216" s="53"/>
      <c r="F2216" s="41"/>
      <c r="G2216" s="41"/>
      <c r="H2216" s="53"/>
      <c r="I2216" s="55"/>
      <c r="J2216" s="41"/>
      <c r="K2216" s="41"/>
      <c r="L2216" s="56"/>
      <c r="M2216" s="41"/>
      <c r="N2216" s="41"/>
      <c r="O2216" s="41"/>
      <c r="P2216" s="41"/>
      <c r="Q2216" s="53"/>
      <c r="R2216" s="41"/>
      <c r="S2216" s="41"/>
      <c r="T2216" s="57"/>
      <c r="U2216" s="41"/>
      <c r="V2216" s="41"/>
      <c r="W2216" s="56"/>
      <c r="X2216" s="41"/>
      <c r="Y2216" s="58"/>
      <c r="Z2216" s="41"/>
      <c r="AA2216" s="41"/>
      <c r="AB2216" s="171" t="str" cm="1">
        <f t="array" ref="AB2216">IFERROR(IF(COUNTA('Detailed Inventory'!$B2216:$AA2216)=0,"",IF(AND($B2216="",$C2216=""),"Error: Missing Response in Column B or C",IF(OR($E2216="",$Q2216=""),"Error: Missing Response in Column E or Q",INDEX(SL_Class[Entire SL Classification],MATCH(SUMIFS(SL_Class[Unique ID],SL_Class[UpSys SL Material],I2216,SL_Class[UpSys Ever Previously Lead],H2216,SL_Class[DownCus SL Material],T2216),SL_Class[Unique ID],0),0)))),"Error: Invalid Column H, I, or T. Check spelling &amp; valid options (see dropdown)")</f>
        <v/>
      </c>
      <c r="AC2216" s="32"/>
      <c r="AD2216" s="31" t="b">
        <f t="shared" si="68"/>
        <v>0</v>
      </c>
      <c r="AE2216" s="31" t="b">
        <f t="shared" si="69"/>
        <v>0</v>
      </c>
    </row>
    <row r="2217" spans="1:31" ht="50.15" customHeight="1" x14ac:dyDescent="0.35">
      <c r="A2217" s="100">
        <v>2212</v>
      </c>
      <c r="B2217" s="53"/>
      <c r="C2217" s="41"/>
      <c r="D2217" s="54"/>
      <c r="E2217" s="53"/>
      <c r="F2217" s="41"/>
      <c r="G2217" s="41"/>
      <c r="H2217" s="53"/>
      <c r="I2217" s="55"/>
      <c r="J2217" s="41"/>
      <c r="K2217" s="41"/>
      <c r="L2217" s="56"/>
      <c r="M2217" s="41"/>
      <c r="N2217" s="41"/>
      <c r="O2217" s="41"/>
      <c r="P2217" s="41"/>
      <c r="Q2217" s="53"/>
      <c r="R2217" s="41"/>
      <c r="S2217" s="41"/>
      <c r="T2217" s="57"/>
      <c r="U2217" s="41"/>
      <c r="V2217" s="41"/>
      <c r="W2217" s="56"/>
      <c r="X2217" s="41"/>
      <c r="Y2217" s="58"/>
      <c r="Z2217" s="41"/>
      <c r="AA2217" s="41"/>
      <c r="AB2217" s="171" t="str" cm="1">
        <f t="array" ref="AB2217">IFERROR(IF(COUNTA('Detailed Inventory'!$B2217:$AA2217)=0,"",IF(AND($B2217="",$C2217=""),"Error: Missing Response in Column B or C",IF(OR($E2217="",$Q2217=""),"Error: Missing Response in Column E or Q",INDEX(SL_Class[Entire SL Classification],MATCH(SUMIFS(SL_Class[Unique ID],SL_Class[UpSys SL Material],I2217,SL_Class[UpSys Ever Previously Lead],H2217,SL_Class[DownCus SL Material],T2217),SL_Class[Unique ID],0),0)))),"Error: Invalid Column H, I, or T. Check spelling &amp; valid options (see dropdown)")</f>
        <v/>
      </c>
      <c r="AC2217" s="32"/>
      <c r="AD2217" s="31" t="b">
        <f t="shared" si="68"/>
        <v>0</v>
      </c>
      <c r="AE2217" s="31" t="b">
        <f t="shared" si="69"/>
        <v>0</v>
      </c>
    </row>
    <row r="2218" spans="1:31" ht="50.15" customHeight="1" x14ac:dyDescent="0.35">
      <c r="A2218" s="101">
        <v>2213</v>
      </c>
      <c r="B2218" s="53"/>
      <c r="C2218" s="41"/>
      <c r="D2218" s="54"/>
      <c r="E2218" s="53"/>
      <c r="F2218" s="41"/>
      <c r="G2218" s="41"/>
      <c r="H2218" s="53"/>
      <c r="I2218" s="55"/>
      <c r="J2218" s="41"/>
      <c r="K2218" s="41"/>
      <c r="L2218" s="56"/>
      <c r="M2218" s="41"/>
      <c r="N2218" s="41"/>
      <c r="O2218" s="41"/>
      <c r="P2218" s="41"/>
      <c r="Q2218" s="53"/>
      <c r="R2218" s="41"/>
      <c r="S2218" s="41"/>
      <c r="T2218" s="57"/>
      <c r="U2218" s="41"/>
      <c r="V2218" s="41"/>
      <c r="W2218" s="56"/>
      <c r="X2218" s="41"/>
      <c r="Y2218" s="58"/>
      <c r="Z2218" s="41"/>
      <c r="AA2218" s="41"/>
      <c r="AB2218" s="171" t="str" cm="1">
        <f t="array" ref="AB2218">IFERROR(IF(COUNTA('Detailed Inventory'!$B2218:$AA2218)=0,"",IF(AND($B2218="",$C2218=""),"Error: Missing Response in Column B or C",IF(OR($E2218="",$Q2218=""),"Error: Missing Response in Column E or Q",INDEX(SL_Class[Entire SL Classification],MATCH(SUMIFS(SL_Class[Unique ID],SL_Class[UpSys SL Material],I2218,SL_Class[UpSys Ever Previously Lead],H2218,SL_Class[DownCus SL Material],T2218),SL_Class[Unique ID],0),0)))),"Error: Invalid Column H, I, or T. Check spelling &amp; valid options (see dropdown)")</f>
        <v/>
      </c>
      <c r="AC2218" s="32"/>
      <c r="AD2218" s="31" t="b">
        <f t="shared" si="68"/>
        <v>0</v>
      </c>
      <c r="AE2218" s="31" t="b">
        <f t="shared" si="69"/>
        <v>0</v>
      </c>
    </row>
    <row r="2219" spans="1:31" ht="50.15" customHeight="1" x14ac:dyDescent="0.35">
      <c r="A2219" s="100">
        <v>2214</v>
      </c>
      <c r="B2219" s="53"/>
      <c r="C2219" s="41"/>
      <c r="D2219" s="54"/>
      <c r="E2219" s="53"/>
      <c r="F2219" s="41"/>
      <c r="G2219" s="41"/>
      <c r="H2219" s="53"/>
      <c r="I2219" s="55"/>
      <c r="J2219" s="41"/>
      <c r="K2219" s="41"/>
      <c r="L2219" s="56"/>
      <c r="M2219" s="41"/>
      <c r="N2219" s="41"/>
      <c r="O2219" s="41"/>
      <c r="P2219" s="41"/>
      <c r="Q2219" s="53"/>
      <c r="R2219" s="41"/>
      <c r="S2219" s="41"/>
      <c r="T2219" s="57"/>
      <c r="U2219" s="41"/>
      <c r="V2219" s="41"/>
      <c r="W2219" s="56"/>
      <c r="X2219" s="41"/>
      <c r="Y2219" s="58"/>
      <c r="Z2219" s="41"/>
      <c r="AA2219" s="41"/>
      <c r="AB2219" s="171" t="str" cm="1">
        <f t="array" ref="AB2219">IFERROR(IF(COUNTA('Detailed Inventory'!$B2219:$AA2219)=0,"",IF(AND($B2219="",$C2219=""),"Error: Missing Response in Column B or C",IF(OR($E2219="",$Q2219=""),"Error: Missing Response in Column E or Q",INDEX(SL_Class[Entire SL Classification],MATCH(SUMIFS(SL_Class[Unique ID],SL_Class[UpSys SL Material],I2219,SL_Class[UpSys Ever Previously Lead],H2219,SL_Class[DownCus SL Material],T2219),SL_Class[Unique ID],0),0)))),"Error: Invalid Column H, I, or T. Check spelling &amp; valid options (see dropdown)")</f>
        <v/>
      </c>
      <c r="AC2219" s="32"/>
      <c r="AD2219" s="31" t="b">
        <f t="shared" si="68"/>
        <v>0</v>
      </c>
      <c r="AE2219" s="31" t="b">
        <f t="shared" si="69"/>
        <v>0</v>
      </c>
    </row>
    <row r="2220" spans="1:31" ht="50.15" customHeight="1" x14ac:dyDescent="0.35">
      <c r="A2220" s="101">
        <v>2215</v>
      </c>
      <c r="B2220" s="53"/>
      <c r="C2220" s="41"/>
      <c r="D2220" s="54"/>
      <c r="E2220" s="53"/>
      <c r="F2220" s="41"/>
      <c r="G2220" s="41"/>
      <c r="H2220" s="53"/>
      <c r="I2220" s="55"/>
      <c r="J2220" s="41"/>
      <c r="K2220" s="41"/>
      <c r="L2220" s="56"/>
      <c r="M2220" s="41"/>
      <c r="N2220" s="41"/>
      <c r="O2220" s="41"/>
      <c r="P2220" s="41"/>
      <c r="Q2220" s="53"/>
      <c r="R2220" s="41"/>
      <c r="S2220" s="41"/>
      <c r="T2220" s="57"/>
      <c r="U2220" s="41"/>
      <c r="V2220" s="41"/>
      <c r="W2220" s="56"/>
      <c r="X2220" s="41"/>
      <c r="Y2220" s="58"/>
      <c r="Z2220" s="41"/>
      <c r="AA2220" s="41"/>
      <c r="AB2220" s="171" t="str" cm="1">
        <f t="array" ref="AB2220">IFERROR(IF(COUNTA('Detailed Inventory'!$B2220:$AA2220)=0,"",IF(AND($B2220="",$C2220=""),"Error: Missing Response in Column B or C",IF(OR($E2220="",$Q2220=""),"Error: Missing Response in Column E or Q",INDEX(SL_Class[Entire SL Classification],MATCH(SUMIFS(SL_Class[Unique ID],SL_Class[UpSys SL Material],I2220,SL_Class[UpSys Ever Previously Lead],H2220,SL_Class[DownCus SL Material],T2220),SL_Class[Unique ID],0),0)))),"Error: Invalid Column H, I, or T. Check spelling &amp; valid options (see dropdown)")</f>
        <v/>
      </c>
      <c r="AC2220" s="32"/>
      <c r="AD2220" s="31" t="b">
        <f t="shared" si="68"/>
        <v>0</v>
      </c>
      <c r="AE2220" s="31" t="b">
        <f t="shared" si="69"/>
        <v>0</v>
      </c>
    </row>
    <row r="2221" spans="1:31" ht="50.15" customHeight="1" x14ac:dyDescent="0.35">
      <c r="A2221" s="100">
        <v>2216</v>
      </c>
      <c r="B2221" s="53"/>
      <c r="C2221" s="41"/>
      <c r="D2221" s="54"/>
      <c r="E2221" s="53"/>
      <c r="F2221" s="41"/>
      <c r="G2221" s="41"/>
      <c r="H2221" s="53"/>
      <c r="I2221" s="55"/>
      <c r="J2221" s="41"/>
      <c r="K2221" s="41"/>
      <c r="L2221" s="56"/>
      <c r="M2221" s="41"/>
      <c r="N2221" s="41"/>
      <c r="O2221" s="41"/>
      <c r="P2221" s="41"/>
      <c r="Q2221" s="53"/>
      <c r="R2221" s="41"/>
      <c r="S2221" s="41"/>
      <c r="T2221" s="57"/>
      <c r="U2221" s="41"/>
      <c r="V2221" s="41"/>
      <c r="W2221" s="56"/>
      <c r="X2221" s="41"/>
      <c r="Y2221" s="58"/>
      <c r="Z2221" s="41"/>
      <c r="AA2221" s="41"/>
      <c r="AB2221" s="171" t="str" cm="1">
        <f t="array" ref="AB2221">IFERROR(IF(COUNTA('Detailed Inventory'!$B2221:$AA2221)=0,"",IF(AND($B2221="",$C2221=""),"Error: Missing Response in Column B or C",IF(OR($E2221="",$Q2221=""),"Error: Missing Response in Column E or Q",INDEX(SL_Class[Entire SL Classification],MATCH(SUMIFS(SL_Class[Unique ID],SL_Class[UpSys SL Material],I2221,SL_Class[UpSys Ever Previously Lead],H2221,SL_Class[DownCus SL Material],T2221),SL_Class[Unique ID],0),0)))),"Error: Invalid Column H, I, or T. Check spelling &amp; valid options (see dropdown)")</f>
        <v/>
      </c>
      <c r="AC2221" s="32"/>
      <c r="AD2221" s="31" t="b">
        <f t="shared" si="68"/>
        <v>0</v>
      </c>
      <c r="AE2221" s="31" t="b">
        <f t="shared" si="69"/>
        <v>0</v>
      </c>
    </row>
    <row r="2222" spans="1:31" ht="50.15" customHeight="1" x14ac:dyDescent="0.35">
      <c r="A2222" s="101">
        <v>2217</v>
      </c>
      <c r="B2222" s="53"/>
      <c r="C2222" s="41"/>
      <c r="D2222" s="54"/>
      <c r="E2222" s="53"/>
      <c r="F2222" s="41"/>
      <c r="G2222" s="41"/>
      <c r="H2222" s="53"/>
      <c r="I2222" s="55"/>
      <c r="J2222" s="41"/>
      <c r="K2222" s="41"/>
      <c r="L2222" s="56"/>
      <c r="M2222" s="41"/>
      <c r="N2222" s="41"/>
      <c r="O2222" s="41"/>
      <c r="P2222" s="41"/>
      <c r="Q2222" s="53"/>
      <c r="R2222" s="41"/>
      <c r="S2222" s="41"/>
      <c r="T2222" s="57"/>
      <c r="U2222" s="41"/>
      <c r="V2222" s="41"/>
      <c r="W2222" s="56"/>
      <c r="X2222" s="41"/>
      <c r="Y2222" s="58"/>
      <c r="Z2222" s="41"/>
      <c r="AA2222" s="41"/>
      <c r="AB2222" s="171" t="str" cm="1">
        <f t="array" ref="AB2222">IFERROR(IF(COUNTA('Detailed Inventory'!$B2222:$AA2222)=0,"",IF(AND($B2222="",$C2222=""),"Error: Missing Response in Column B or C",IF(OR($E2222="",$Q2222=""),"Error: Missing Response in Column E or Q",INDEX(SL_Class[Entire SL Classification],MATCH(SUMIFS(SL_Class[Unique ID],SL_Class[UpSys SL Material],I2222,SL_Class[UpSys Ever Previously Lead],H2222,SL_Class[DownCus SL Material],T2222),SL_Class[Unique ID],0),0)))),"Error: Invalid Column H, I, or T. Check spelling &amp; valid options (see dropdown)")</f>
        <v/>
      </c>
      <c r="AC2222" s="32"/>
      <c r="AD2222" s="31" t="b">
        <f t="shared" si="68"/>
        <v>0</v>
      </c>
      <c r="AE2222" s="31" t="b">
        <f t="shared" si="69"/>
        <v>0</v>
      </c>
    </row>
    <row r="2223" spans="1:31" ht="50.15" customHeight="1" x14ac:dyDescent="0.35">
      <c r="A2223" s="100">
        <v>2218</v>
      </c>
      <c r="B2223" s="53"/>
      <c r="C2223" s="41"/>
      <c r="D2223" s="54"/>
      <c r="E2223" s="53"/>
      <c r="F2223" s="41"/>
      <c r="G2223" s="41"/>
      <c r="H2223" s="53"/>
      <c r="I2223" s="55"/>
      <c r="J2223" s="41"/>
      <c r="K2223" s="41"/>
      <c r="L2223" s="56"/>
      <c r="M2223" s="41"/>
      <c r="N2223" s="41"/>
      <c r="O2223" s="41"/>
      <c r="P2223" s="41"/>
      <c r="Q2223" s="53"/>
      <c r="R2223" s="41"/>
      <c r="S2223" s="41"/>
      <c r="T2223" s="57"/>
      <c r="U2223" s="41"/>
      <c r="V2223" s="41"/>
      <c r="W2223" s="56"/>
      <c r="X2223" s="41"/>
      <c r="Y2223" s="58"/>
      <c r="Z2223" s="41"/>
      <c r="AA2223" s="41"/>
      <c r="AB2223" s="171" t="str" cm="1">
        <f t="array" ref="AB2223">IFERROR(IF(COUNTA('Detailed Inventory'!$B2223:$AA2223)=0,"",IF(AND($B2223="",$C2223=""),"Error: Missing Response in Column B or C",IF(OR($E2223="",$Q2223=""),"Error: Missing Response in Column E or Q",INDEX(SL_Class[Entire SL Classification],MATCH(SUMIFS(SL_Class[Unique ID],SL_Class[UpSys SL Material],I2223,SL_Class[UpSys Ever Previously Lead],H2223,SL_Class[DownCus SL Material],T2223),SL_Class[Unique ID],0),0)))),"Error: Invalid Column H, I, or T. Check spelling &amp; valid options (see dropdown)")</f>
        <v/>
      </c>
      <c r="AC2223" s="32"/>
      <c r="AD2223" s="31" t="b">
        <f t="shared" si="68"/>
        <v>0</v>
      </c>
      <c r="AE2223" s="31" t="b">
        <f t="shared" si="69"/>
        <v>0</v>
      </c>
    </row>
    <row r="2224" spans="1:31" ht="50.15" customHeight="1" x14ac:dyDescent="0.35">
      <c r="A2224" s="101">
        <v>2219</v>
      </c>
      <c r="B2224" s="53"/>
      <c r="C2224" s="41"/>
      <c r="D2224" s="54"/>
      <c r="E2224" s="53"/>
      <c r="F2224" s="41"/>
      <c r="G2224" s="41"/>
      <c r="H2224" s="53"/>
      <c r="I2224" s="55"/>
      <c r="J2224" s="41"/>
      <c r="K2224" s="41"/>
      <c r="L2224" s="56"/>
      <c r="M2224" s="41"/>
      <c r="N2224" s="41"/>
      <c r="O2224" s="41"/>
      <c r="P2224" s="41"/>
      <c r="Q2224" s="53"/>
      <c r="R2224" s="41"/>
      <c r="S2224" s="41"/>
      <c r="T2224" s="57"/>
      <c r="U2224" s="41"/>
      <c r="V2224" s="41"/>
      <c r="W2224" s="56"/>
      <c r="X2224" s="41"/>
      <c r="Y2224" s="58"/>
      <c r="Z2224" s="41"/>
      <c r="AA2224" s="41"/>
      <c r="AB2224" s="171" t="str" cm="1">
        <f t="array" ref="AB2224">IFERROR(IF(COUNTA('Detailed Inventory'!$B2224:$AA2224)=0,"",IF(AND($B2224="",$C2224=""),"Error: Missing Response in Column B or C",IF(OR($E2224="",$Q2224=""),"Error: Missing Response in Column E or Q",INDEX(SL_Class[Entire SL Classification],MATCH(SUMIFS(SL_Class[Unique ID],SL_Class[UpSys SL Material],I2224,SL_Class[UpSys Ever Previously Lead],H2224,SL_Class[DownCus SL Material],T2224),SL_Class[Unique ID],0),0)))),"Error: Invalid Column H, I, or T. Check spelling &amp; valid options (see dropdown)")</f>
        <v/>
      </c>
      <c r="AC2224" s="32"/>
      <c r="AD2224" s="31" t="b">
        <f t="shared" si="68"/>
        <v>0</v>
      </c>
      <c r="AE2224" s="31" t="b">
        <f t="shared" si="69"/>
        <v>0</v>
      </c>
    </row>
    <row r="2225" spans="1:31" ht="50.15" customHeight="1" x14ac:dyDescent="0.35">
      <c r="A2225" s="100">
        <v>2220</v>
      </c>
      <c r="B2225" s="53"/>
      <c r="C2225" s="41"/>
      <c r="D2225" s="54"/>
      <c r="E2225" s="53"/>
      <c r="F2225" s="41"/>
      <c r="G2225" s="41"/>
      <c r="H2225" s="53"/>
      <c r="I2225" s="55"/>
      <c r="J2225" s="41"/>
      <c r="K2225" s="41"/>
      <c r="L2225" s="56"/>
      <c r="M2225" s="41"/>
      <c r="N2225" s="41"/>
      <c r="O2225" s="41"/>
      <c r="P2225" s="41"/>
      <c r="Q2225" s="53"/>
      <c r="R2225" s="41"/>
      <c r="S2225" s="41"/>
      <c r="T2225" s="57"/>
      <c r="U2225" s="41"/>
      <c r="V2225" s="41"/>
      <c r="W2225" s="56"/>
      <c r="X2225" s="41"/>
      <c r="Y2225" s="58"/>
      <c r="Z2225" s="41"/>
      <c r="AA2225" s="41"/>
      <c r="AB2225" s="171" t="str" cm="1">
        <f t="array" ref="AB2225">IFERROR(IF(COUNTA('Detailed Inventory'!$B2225:$AA2225)=0,"",IF(AND($B2225="",$C2225=""),"Error: Missing Response in Column B or C",IF(OR($E2225="",$Q2225=""),"Error: Missing Response in Column E or Q",INDEX(SL_Class[Entire SL Classification],MATCH(SUMIFS(SL_Class[Unique ID],SL_Class[UpSys SL Material],I2225,SL_Class[UpSys Ever Previously Lead],H2225,SL_Class[DownCus SL Material],T2225),SL_Class[Unique ID],0),0)))),"Error: Invalid Column H, I, or T. Check spelling &amp; valid options (see dropdown)")</f>
        <v/>
      </c>
      <c r="AC2225" s="32"/>
      <c r="AD2225" s="31" t="b">
        <f t="shared" si="68"/>
        <v>0</v>
      </c>
      <c r="AE2225" s="31" t="b">
        <f t="shared" si="69"/>
        <v>0</v>
      </c>
    </row>
    <row r="2226" spans="1:31" ht="50.15" customHeight="1" x14ac:dyDescent="0.35">
      <c r="A2226" s="101">
        <v>2221</v>
      </c>
      <c r="B2226" s="53"/>
      <c r="C2226" s="41"/>
      <c r="D2226" s="54"/>
      <c r="E2226" s="53"/>
      <c r="F2226" s="41"/>
      <c r="G2226" s="41"/>
      <c r="H2226" s="53"/>
      <c r="I2226" s="55"/>
      <c r="J2226" s="41"/>
      <c r="K2226" s="41"/>
      <c r="L2226" s="56"/>
      <c r="M2226" s="41"/>
      <c r="N2226" s="41"/>
      <c r="O2226" s="41"/>
      <c r="P2226" s="41"/>
      <c r="Q2226" s="53"/>
      <c r="R2226" s="41"/>
      <c r="S2226" s="41"/>
      <c r="T2226" s="57"/>
      <c r="U2226" s="41"/>
      <c r="V2226" s="41"/>
      <c r="W2226" s="56"/>
      <c r="X2226" s="41"/>
      <c r="Y2226" s="58"/>
      <c r="Z2226" s="41"/>
      <c r="AA2226" s="41"/>
      <c r="AB2226" s="171" t="str" cm="1">
        <f t="array" ref="AB2226">IFERROR(IF(COUNTA('Detailed Inventory'!$B2226:$AA2226)=0,"",IF(AND($B2226="",$C2226=""),"Error: Missing Response in Column B or C",IF(OR($E2226="",$Q2226=""),"Error: Missing Response in Column E or Q",INDEX(SL_Class[Entire SL Classification],MATCH(SUMIFS(SL_Class[Unique ID],SL_Class[UpSys SL Material],I2226,SL_Class[UpSys Ever Previously Lead],H2226,SL_Class[DownCus SL Material],T2226),SL_Class[Unique ID],0),0)))),"Error: Invalid Column H, I, or T. Check spelling &amp; valid options (see dropdown)")</f>
        <v/>
      </c>
      <c r="AC2226" s="32"/>
      <c r="AD2226" s="31" t="b">
        <f t="shared" si="68"/>
        <v>0</v>
      </c>
      <c r="AE2226" s="31" t="b">
        <f t="shared" si="69"/>
        <v>0</v>
      </c>
    </row>
    <row r="2227" spans="1:31" ht="50.15" customHeight="1" x14ac:dyDescent="0.35">
      <c r="A2227" s="100">
        <v>2222</v>
      </c>
      <c r="B2227" s="53"/>
      <c r="C2227" s="41"/>
      <c r="D2227" s="54"/>
      <c r="E2227" s="53"/>
      <c r="F2227" s="41"/>
      <c r="G2227" s="41"/>
      <c r="H2227" s="53"/>
      <c r="I2227" s="55"/>
      <c r="J2227" s="41"/>
      <c r="K2227" s="41"/>
      <c r="L2227" s="56"/>
      <c r="M2227" s="41"/>
      <c r="N2227" s="41"/>
      <c r="O2227" s="41"/>
      <c r="P2227" s="41"/>
      <c r="Q2227" s="53"/>
      <c r="R2227" s="41"/>
      <c r="S2227" s="41"/>
      <c r="T2227" s="57"/>
      <c r="U2227" s="41"/>
      <c r="V2227" s="41"/>
      <c r="W2227" s="56"/>
      <c r="X2227" s="41"/>
      <c r="Y2227" s="58"/>
      <c r="Z2227" s="41"/>
      <c r="AA2227" s="41"/>
      <c r="AB2227" s="171" t="str" cm="1">
        <f t="array" ref="AB2227">IFERROR(IF(COUNTA('Detailed Inventory'!$B2227:$AA2227)=0,"",IF(AND($B2227="",$C2227=""),"Error: Missing Response in Column B or C",IF(OR($E2227="",$Q2227=""),"Error: Missing Response in Column E or Q",INDEX(SL_Class[Entire SL Classification],MATCH(SUMIFS(SL_Class[Unique ID],SL_Class[UpSys SL Material],I2227,SL_Class[UpSys Ever Previously Lead],H2227,SL_Class[DownCus SL Material],T2227),SL_Class[Unique ID],0),0)))),"Error: Invalid Column H, I, or T. Check spelling &amp; valid options (see dropdown)")</f>
        <v/>
      </c>
      <c r="AC2227" s="32"/>
      <c r="AD2227" s="31" t="b">
        <f t="shared" si="68"/>
        <v>0</v>
      </c>
      <c r="AE2227" s="31" t="b">
        <f t="shared" si="69"/>
        <v>0</v>
      </c>
    </row>
    <row r="2228" spans="1:31" ht="50.15" customHeight="1" x14ac:dyDescent="0.35">
      <c r="A2228" s="101">
        <v>2223</v>
      </c>
      <c r="B2228" s="53"/>
      <c r="C2228" s="41"/>
      <c r="D2228" s="54"/>
      <c r="E2228" s="53"/>
      <c r="F2228" s="41"/>
      <c r="G2228" s="41"/>
      <c r="H2228" s="53"/>
      <c r="I2228" s="55"/>
      <c r="J2228" s="41"/>
      <c r="K2228" s="41"/>
      <c r="L2228" s="56"/>
      <c r="M2228" s="41"/>
      <c r="N2228" s="41"/>
      <c r="O2228" s="41"/>
      <c r="P2228" s="41"/>
      <c r="Q2228" s="53"/>
      <c r="R2228" s="41"/>
      <c r="S2228" s="41"/>
      <c r="T2228" s="57"/>
      <c r="U2228" s="41"/>
      <c r="V2228" s="41"/>
      <c r="W2228" s="56"/>
      <c r="X2228" s="41"/>
      <c r="Y2228" s="58"/>
      <c r="Z2228" s="41"/>
      <c r="AA2228" s="41"/>
      <c r="AB2228" s="171" t="str" cm="1">
        <f t="array" ref="AB2228">IFERROR(IF(COUNTA('Detailed Inventory'!$B2228:$AA2228)=0,"",IF(AND($B2228="",$C2228=""),"Error: Missing Response in Column B or C",IF(OR($E2228="",$Q2228=""),"Error: Missing Response in Column E or Q",INDEX(SL_Class[Entire SL Classification],MATCH(SUMIFS(SL_Class[Unique ID],SL_Class[UpSys SL Material],I2228,SL_Class[UpSys Ever Previously Lead],H2228,SL_Class[DownCus SL Material],T2228),SL_Class[Unique ID],0),0)))),"Error: Invalid Column H, I, or T. Check spelling &amp; valid options (see dropdown)")</f>
        <v/>
      </c>
      <c r="AC2228" s="32"/>
      <c r="AD2228" s="31" t="b">
        <f t="shared" si="68"/>
        <v>0</v>
      </c>
      <c r="AE2228" s="31" t="b">
        <f t="shared" si="69"/>
        <v>0</v>
      </c>
    </row>
    <row r="2229" spans="1:31" ht="50.15" customHeight="1" x14ac:dyDescent="0.35">
      <c r="A2229" s="100">
        <v>2224</v>
      </c>
      <c r="B2229" s="53"/>
      <c r="C2229" s="41"/>
      <c r="D2229" s="54"/>
      <c r="E2229" s="53"/>
      <c r="F2229" s="41"/>
      <c r="G2229" s="41"/>
      <c r="H2229" s="53"/>
      <c r="I2229" s="55"/>
      <c r="J2229" s="41"/>
      <c r="K2229" s="41"/>
      <c r="L2229" s="56"/>
      <c r="M2229" s="41"/>
      <c r="N2229" s="41"/>
      <c r="O2229" s="41"/>
      <c r="P2229" s="41"/>
      <c r="Q2229" s="53"/>
      <c r="R2229" s="41"/>
      <c r="S2229" s="41"/>
      <c r="T2229" s="57"/>
      <c r="U2229" s="41"/>
      <c r="V2229" s="41"/>
      <c r="W2229" s="56"/>
      <c r="X2229" s="41"/>
      <c r="Y2229" s="58"/>
      <c r="Z2229" s="41"/>
      <c r="AA2229" s="41"/>
      <c r="AB2229" s="171" t="str" cm="1">
        <f t="array" ref="AB2229">IFERROR(IF(COUNTA('Detailed Inventory'!$B2229:$AA2229)=0,"",IF(AND($B2229="",$C2229=""),"Error: Missing Response in Column B or C",IF(OR($E2229="",$Q2229=""),"Error: Missing Response in Column E or Q",INDEX(SL_Class[Entire SL Classification],MATCH(SUMIFS(SL_Class[Unique ID],SL_Class[UpSys SL Material],I2229,SL_Class[UpSys Ever Previously Lead],H2229,SL_Class[DownCus SL Material],T2229),SL_Class[Unique ID],0),0)))),"Error: Invalid Column H, I, or T. Check spelling &amp; valid options (see dropdown)")</f>
        <v/>
      </c>
      <c r="AC2229" s="32"/>
      <c r="AD2229" s="31" t="b">
        <f t="shared" si="68"/>
        <v>0</v>
      </c>
      <c r="AE2229" s="31" t="b">
        <f t="shared" si="69"/>
        <v>0</v>
      </c>
    </row>
    <row r="2230" spans="1:31" ht="50.15" customHeight="1" x14ac:dyDescent="0.35">
      <c r="A2230" s="101">
        <v>2225</v>
      </c>
      <c r="B2230" s="53"/>
      <c r="C2230" s="41"/>
      <c r="D2230" s="54"/>
      <c r="E2230" s="53"/>
      <c r="F2230" s="41"/>
      <c r="G2230" s="41"/>
      <c r="H2230" s="53"/>
      <c r="I2230" s="55"/>
      <c r="J2230" s="41"/>
      <c r="K2230" s="41"/>
      <c r="L2230" s="56"/>
      <c r="M2230" s="41"/>
      <c r="N2230" s="41"/>
      <c r="O2230" s="41"/>
      <c r="P2230" s="41"/>
      <c r="Q2230" s="53"/>
      <c r="R2230" s="41"/>
      <c r="S2230" s="41"/>
      <c r="T2230" s="57"/>
      <c r="U2230" s="41"/>
      <c r="V2230" s="41"/>
      <c r="W2230" s="56"/>
      <c r="X2230" s="41"/>
      <c r="Y2230" s="58"/>
      <c r="Z2230" s="41"/>
      <c r="AA2230" s="41"/>
      <c r="AB2230" s="171" t="str" cm="1">
        <f t="array" ref="AB2230">IFERROR(IF(COUNTA('Detailed Inventory'!$B2230:$AA2230)=0,"",IF(AND($B2230="",$C2230=""),"Error: Missing Response in Column B or C",IF(OR($E2230="",$Q2230=""),"Error: Missing Response in Column E or Q",INDEX(SL_Class[Entire SL Classification],MATCH(SUMIFS(SL_Class[Unique ID],SL_Class[UpSys SL Material],I2230,SL_Class[UpSys Ever Previously Lead],H2230,SL_Class[DownCus SL Material],T2230),SL_Class[Unique ID],0),0)))),"Error: Invalid Column H, I, or T. Check spelling &amp; valid options (see dropdown)")</f>
        <v/>
      </c>
      <c r="AC2230" s="32"/>
      <c r="AD2230" s="31" t="b">
        <f t="shared" si="68"/>
        <v>0</v>
      </c>
      <c r="AE2230" s="31" t="b">
        <f t="shared" si="69"/>
        <v>0</v>
      </c>
    </row>
    <row r="2231" spans="1:31" ht="50.15" customHeight="1" x14ac:dyDescent="0.35">
      <c r="A2231" s="100">
        <v>2226</v>
      </c>
      <c r="B2231" s="53"/>
      <c r="C2231" s="41"/>
      <c r="D2231" s="54"/>
      <c r="E2231" s="53"/>
      <c r="F2231" s="41"/>
      <c r="G2231" s="41"/>
      <c r="H2231" s="53"/>
      <c r="I2231" s="55"/>
      <c r="J2231" s="41"/>
      <c r="K2231" s="41"/>
      <c r="L2231" s="56"/>
      <c r="M2231" s="41"/>
      <c r="N2231" s="41"/>
      <c r="O2231" s="41"/>
      <c r="P2231" s="41"/>
      <c r="Q2231" s="53"/>
      <c r="R2231" s="41"/>
      <c r="S2231" s="41"/>
      <c r="T2231" s="57"/>
      <c r="U2231" s="41"/>
      <c r="V2231" s="41"/>
      <c r="W2231" s="56"/>
      <c r="X2231" s="41"/>
      <c r="Y2231" s="58"/>
      <c r="Z2231" s="41"/>
      <c r="AA2231" s="41"/>
      <c r="AB2231" s="171" t="str" cm="1">
        <f t="array" ref="AB2231">IFERROR(IF(COUNTA('Detailed Inventory'!$B2231:$AA2231)=0,"",IF(AND($B2231="",$C2231=""),"Error: Missing Response in Column B or C",IF(OR($E2231="",$Q2231=""),"Error: Missing Response in Column E or Q",INDEX(SL_Class[Entire SL Classification],MATCH(SUMIFS(SL_Class[Unique ID],SL_Class[UpSys SL Material],I2231,SL_Class[UpSys Ever Previously Lead],H2231,SL_Class[DownCus SL Material],T2231),SL_Class[Unique ID],0),0)))),"Error: Invalid Column H, I, or T. Check spelling &amp; valid options (see dropdown)")</f>
        <v/>
      </c>
      <c r="AC2231" s="32"/>
      <c r="AD2231" s="31" t="b">
        <f t="shared" si="68"/>
        <v>0</v>
      </c>
      <c r="AE2231" s="31" t="b">
        <f t="shared" si="69"/>
        <v>0</v>
      </c>
    </row>
    <row r="2232" spans="1:31" ht="50.15" customHeight="1" x14ac:dyDescent="0.35">
      <c r="A2232" s="101">
        <v>2227</v>
      </c>
      <c r="B2232" s="53"/>
      <c r="C2232" s="41"/>
      <c r="D2232" s="54"/>
      <c r="E2232" s="53"/>
      <c r="F2232" s="41"/>
      <c r="G2232" s="41"/>
      <c r="H2232" s="53"/>
      <c r="I2232" s="55"/>
      <c r="J2232" s="41"/>
      <c r="K2232" s="41"/>
      <c r="L2232" s="56"/>
      <c r="M2232" s="41"/>
      <c r="N2232" s="41"/>
      <c r="O2232" s="41"/>
      <c r="P2232" s="41"/>
      <c r="Q2232" s="53"/>
      <c r="R2232" s="41"/>
      <c r="S2232" s="41"/>
      <c r="T2232" s="57"/>
      <c r="U2232" s="41"/>
      <c r="V2232" s="41"/>
      <c r="W2232" s="56"/>
      <c r="X2232" s="41"/>
      <c r="Y2232" s="58"/>
      <c r="Z2232" s="41"/>
      <c r="AA2232" s="41"/>
      <c r="AB2232" s="171" t="str" cm="1">
        <f t="array" ref="AB2232">IFERROR(IF(COUNTA('Detailed Inventory'!$B2232:$AA2232)=0,"",IF(AND($B2232="",$C2232=""),"Error: Missing Response in Column B or C",IF(OR($E2232="",$Q2232=""),"Error: Missing Response in Column E or Q",INDEX(SL_Class[Entire SL Classification],MATCH(SUMIFS(SL_Class[Unique ID],SL_Class[UpSys SL Material],I2232,SL_Class[UpSys Ever Previously Lead],H2232,SL_Class[DownCus SL Material],T2232),SL_Class[Unique ID],0),0)))),"Error: Invalid Column H, I, or T. Check spelling &amp; valid options (see dropdown)")</f>
        <v/>
      </c>
      <c r="AC2232" s="32"/>
      <c r="AD2232" s="31" t="b">
        <f t="shared" si="68"/>
        <v>0</v>
      </c>
      <c r="AE2232" s="31" t="b">
        <f t="shared" si="69"/>
        <v>0</v>
      </c>
    </row>
    <row r="2233" spans="1:31" ht="50.15" customHeight="1" x14ac:dyDescent="0.35">
      <c r="A2233" s="100">
        <v>2228</v>
      </c>
      <c r="B2233" s="53"/>
      <c r="C2233" s="41"/>
      <c r="D2233" s="54"/>
      <c r="E2233" s="53"/>
      <c r="F2233" s="41"/>
      <c r="G2233" s="41"/>
      <c r="H2233" s="53"/>
      <c r="I2233" s="55"/>
      <c r="J2233" s="41"/>
      <c r="K2233" s="41"/>
      <c r="L2233" s="56"/>
      <c r="M2233" s="41"/>
      <c r="N2233" s="41"/>
      <c r="O2233" s="41"/>
      <c r="P2233" s="41"/>
      <c r="Q2233" s="53"/>
      <c r="R2233" s="41"/>
      <c r="S2233" s="41"/>
      <c r="T2233" s="57"/>
      <c r="U2233" s="41"/>
      <c r="V2233" s="41"/>
      <c r="W2233" s="56"/>
      <c r="X2233" s="41"/>
      <c r="Y2233" s="58"/>
      <c r="Z2233" s="41"/>
      <c r="AA2233" s="41"/>
      <c r="AB2233" s="171" t="str" cm="1">
        <f t="array" ref="AB2233">IFERROR(IF(COUNTA('Detailed Inventory'!$B2233:$AA2233)=0,"",IF(AND($B2233="",$C2233=""),"Error: Missing Response in Column B or C",IF(OR($E2233="",$Q2233=""),"Error: Missing Response in Column E or Q",INDEX(SL_Class[Entire SL Classification],MATCH(SUMIFS(SL_Class[Unique ID],SL_Class[UpSys SL Material],I2233,SL_Class[UpSys Ever Previously Lead],H2233,SL_Class[DownCus SL Material],T2233),SL_Class[Unique ID],0),0)))),"Error: Invalid Column H, I, or T. Check spelling &amp; valid options (see dropdown)")</f>
        <v/>
      </c>
      <c r="AC2233" s="32"/>
      <c r="AD2233" s="31" t="b">
        <f t="shared" si="68"/>
        <v>0</v>
      </c>
      <c r="AE2233" s="31" t="b">
        <f t="shared" si="69"/>
        <v>0</v>
      </c>
    </row>
    <row r="2234" spans="1:31" ht="50.15" customHeight="1" x14ac:dyDescent="0.35">
      <c r="A2234" s="101">
        <v>2229</v>
      </c>
      <c r="B2234" s="53"/>
      <c r="C2234" s="41"/>
      <c r="D2234" s="54"/>
      <c r="E2234" s="53"/>
      <c r="F2234" s="41"/>
      <c r="G2234" s="41"/>
      <c r="H2234" s="53"/>
      <c r="I2234" s="55"/>
      <c r="J2234" s="41"/>
      <c r="K2234" s="41"/>
      <c r="L2234" s="56"/>
      <c r="M2234" s="41"/>
      <c r="N2234" s="41"/>
      <c r="O2234" s="41"/>
      <c r="P2234" s="41"/>
      <c r="Q2234" s="53"/>
      <c r="R2234" s="41"/>
      <c r="S2234" s="41"/>
      <c r="T2234" s="57"/>
      <c r="U2234" s="41"/>
      <c r="V2234" s="41"/>
      <c r="W2234" s="56"/>
      <c r="X2234" s="41"/>
      <c r="Y2234" s="58"/>
      <c r="Z2234" s="41"/>
      <c r="AA2234" s="41"/>
      <c r="AB2234" s="171" t="str" cm="1">
        <f t="array" ref="AB2234">IFERROR(IF(COUNTA('Detailed Inventory'!$B2234:$AA2234)=0,"",IF(AND($B2234="",$C2234=""),"Error: Missing Response in Column B or C",IF(OR($E2234="",$Q2234=""),"Error: Missing Response in Column E or Q",INDEX(SL_Class[Entire SL Classification],MATCH(SUMIFS(SL_Class[Unique ID],SL_Class[UpSys SL Material],I2234,SL_Class[UpSys Ever Previously Lead],H2234,SL_Class[DownCus SL Material],T2234),SL_Class[Unique ID],0),0)))),"Error: Invalid Column H, I, or T. Check spelling &amp; valid options (see dropdown)")</f>
        <v/>
      </c>
      <c r="AC2234" s="32"/>
      <c r="AD2234" s="31" t="b">
        <f t="shared" si="68"/>
        <v>0</v>
      </c>
      <c r="AE2234" s="31" t="b">
        <f t="shared" si="69"/>
        <v>0</v>
      </c>
    </row>
    <row r="2235" spans="1:31" ht="50.15" customHeight="1" x14ac:dyDescent="0.35">
      <c r="A2235" s="100">
        <v>2230</v>
      </c>
      <c r="B2235" s="53"/>
      <c r="C2235" s="41"/>
      <c r="D2235" s="54"/>
      <c r="E2235" s="53"/>
      <c r="F2235" s="41"/>
      <c r="G2235" s="41"/>
      <c r="H2235" s="53"/>
      <c r="I2235" s="55"/>
      <c r="J2235" s="41"/>
      <c r="K2235" s="41"/>
      <c r="L2235" s="56"/>
      <c r="M2235" s="41"/>
      <c r="N2235" s="41"/>
      <c r="O2235" s="41"/>
      <c r="P2235" s="41"/>
      <c r="Q2235" s="53"/>
      <c r="R2235" s="41"/>
      <c r="S2235" s="41"/>
      <c r="T2235" s="57"/>
      <c r="U2235" s="41"/>
      <c r="V2235" s="41"/>
      <c r="W2235" s="56"/>
      <c r="X2235" s="41"/>
      <c r="Y2235" s="58"/>
      <c r="Z2235" s="41"/>
      <c r="AA2235" s="41"/>
      <c r="AB2235" s="171" t="str" cm="1">
        <f t="array" ref="AB2235">IFERROR(IF(COUNTA('Detailed Inventory'!$B2235:$AA2235)=0,"",IF(AND($B2235="",$C2235=""),"Error: Missing Response in Column B or C",IF(OR($E2235="",$Q2235=""),"Error: Missing Response in Column E or Q",INDEX(SL_Class[Entire SL Classification],MATCH(SUMIFS(SL_Class[Unique ID],SL_Class[UpSys SL Material],I2235,SL_Class[UpSys Ever Previously Lead],H2235,SL_Class[DownCus SL Material],T2235),SL_Class[Unique ID],0),0)))),"Error: Invalid Column H, I, or T. Check spelling &amp; valid options (see dropdown)")</f>
        <v/>
      </c>
      <c r="AC2235" s="32"/>
      <c r="AD2235" s="31" t="b">
        <f t="shared" si="68"/>
        <v>0</v>
      </c>
      <c r="AE2235" s="31" t="b">
        <f t="shared" si="69"/>
        <v>0</v>
      </c>
    </row>
    <row r="2236" spans="1:31" ht="50.15" customHeight="1" x14ac:dyDescent="0.35">
      <c r="A2236" s="101">
        <v>2231</v>
      </c>
      <c r="B2236" s="53"/>
      <c r="C2236" s="41"/>
      <c r="D2236" s="54"/>
      <c r="E2236" s="53"/>
      <c r="F2236" s="41"/>
      <c r="G2236" s="41"/>
      <c r="H2236" s="53"/>
      <c r="I2236" s="55"/>
      <c r="J2236" s="41"/>
      <c r="K2236" s="41"/>
      <c r="L2236" s="56"/>
      <c r="M2236" s="41"/>
      <c r="N2236" s="41"/>
      <c r="O2236" s="41"/>
      <c r="P2236" s="41"/>
      <c r="Q2236" s="53"/>
      <c r="R2236" s="41"/>
      <c r="S2236" s="41"/>
      <c r="T2236" s="57"/>
      <c r="U2236" s="41"/>
      <c r="V2236" s="41"/>
      <c r="W2236" s="56"/>
      <c r="X2236" s="41"/>
      <c r="Y2236" s="58"/>
      <c r="Z2236" s="41"/>
      <c r="AA2236" s="41"/>
      <c r="AB2236" s="171" t="str" cm="1">
        <f t="array" ref="AB2236">IFERROR(IF(COUNTA('Detailed Inventory'!$B2236:$AA2236)=0,"",IF(AND($B2236="",$C2236=""),"Error: Missing Response in Column B or C",IF(OR($E2236="",$Q2236=""),"Error: Missing Response in Column E or Q",INDEX(SL_Class[Entire SL Classification],MATCH(SUMIFS(SL_Class[Unique ID],SL_Class[UpSys SL Material],I2236,SL_Class[UpSys Ever Previously Lead],H2236,SL_Class[DownCus SL Material],T2236),SL_Class[Unique ID],0),0)))),"Error: Invalid Column H, I, or T. Check spelling &amp; valid options (see dropdown)")</f>
        <v/>
      </c>
      <c r="AC2236" s="32"/>
      <c r="AD2236" s="31" t="b">
        <f t="shared" si="68"/>
        <v>0</v>
      </c>
      <c r="AE2236" s="31" t="b">
        <f t="shared" si="69"/>
        <v>0</v>
      </c>
    </row>
    <row r="2237" spans="1:31" ht="50.15" customHeight="1" x14ac:dyDescent="0.35">
      <c r="A2237" s="100">
        <v>2232</v>
      </c>
      <c r="B2237" s="53"/>
      <c r="C2237" s="41"/>
      <c r="D2237" s="54"/>
      <c r="E2237" s="53"/>
      <c r="F2237" s="41"/>
      <c r="G2237" s="41"/>
      <c r="H2237" s="53"/>
      <c r="I2237" s="55"/>
      <c r="J2237" s="41"/>
      <c r="K2237" s="41"/>
      <c r="L2237" s="56"/>
      <c r="M2237" s="41"/>
      <c r="N2237" s="41"/>
      <c r="O2237" s="41"/>
      <c r="P2237" s="41"/>
      <c r="Q2237" s="53"/>
      <c r="R2237" s="41"/>
      <c r="S2237" s="41"/>
      <c r="T2237" s="57"/>
      <c r="U2237" s="41"/>
      <c r="V2237" s="41"/>
      <c r="W2237" s="56"/>
      <c r="X2237" s="41"/>
      <c r="Y2237" s="58"/>
      <c r="Z2237" s="41"/>
      <c r="AA2237" s="41"/>
      <c r="AB2237" s="171" t="str" cm="1">
        <f t="array" ref="AB2237">IFERROR(IF(COUNTA('Detailed Inventory'!$B2237:$AA2237)=0,"",IF(AND($B2237="",$C2237=""),"Error: Missing Response in Column B or C",IF(OR($E2237="",$Q2237=""),"Error: Missing Response in Column E or Q",INDEX(SL_Class[Entire SL Classification],MATCH(SUMIFS(SL_Class[Unique ID],SL_Class[UpSys SL Material],I2237,SL_Class[UpSys Ever Previously Lead],H2237,SL_Class[DownCus SL Material],T2237),SL_Class[Unique ID],0),0)))),"Error: Invalid Column H, I, or T. Check spelling &amp; valid options (see dropdown)")</f>
        <v/>
      </c>
      <c r="AC2237" s="32"/>
      <c r="AD2237" s="31" t="b">
        <f t="shared" si="68"/>
        <v>0</v>
      </c>
      <c r="AE2237" s="31" t="b">
        <f t="shared" si="69"/>
        <v>0</v>
      </c>
    </row>
    <row r="2238" spans="1:31" ht="50.15" customHeight="1" x14ac:dyDescent="0.35">
      <c r="A2238" s="101">
        <v>2233</v>
      </c>
      <c r="B2238" s="53"/>
      <c r="C2238" s="41"/>
      <c r="D2238" s="54"/>
      <c r="E2238" s="53"/>
      <c r="F2238" s="41"/>
      <c r="G2238" s="41"/>
      <c r="H2238" s="53"/>
      <c r="I2238" s="55"/>
      <c r="J2238" s="41"/>
      <c r="K2238" s="41"/>
      <c r="L2238" s="56"/>
      <c r="M2238" s="41"/>
      <c r="N2238" s="41"/>
      <c r="O2238" s="41"/>
      <c r="P2238" s="41"/>
      <c r="Q2238" s="53"/>
      <c r="R2238" s="41"/>
      <c r="S2238" s="41"/>
      <c r="T2238" s="57"/>
      <c r="U2238" s="41"/>
      <c r="V2238" s="41"/>
      <c r="W2238" s="56"/>
      <c r="X2238" s="41"/>
      <c r="Y2238" s="58"/>
      <c r="Z2238" s="41"/>
      <c r="AA2238" s="41"/>
      <c r="AB2238" s="171" t="str" cm="1">
        <f t="array" ref="AB2238">IFERROR(IF(COUNTA('Detailed Inventory'!$B2238:$AA2238)=0,"",IF(AND($B2238="",$C2238=""),"Error: Missing Response in Column B or C",IF(OR($E2238="",$Q2238=""),"Error: Missing Response in Column E or Q",INDEX(SL_Class[Entire SL Classification],MATCH(SUMIFS(SL_Class[Unique ID],SL_Class[UpSys SL Material],I2238,SL_Class[UpSys Ever Previously Lead],H2238,SL_Class[DownCus SL Material],T2238),SL_Class[Unique ID],0),0)))),"Error: Invalid Column H, I, or T. Check spelling &amp; valid options (see dropdown)")</f>
        <v/>
      </c>
      <c r="AC2238" s="32"/>
      <c r="AD2238" s="31" t="b">
        <f t="shared" si="68"/>
        <v>0</v>
      </c>
      <c r="AE2238" s="31" t="b">
        <f t="shared" si="69"/>
        <v>0</v>
      </c>
    </row>
    <row r="2239" spans="1:31" ht="50.15" customHeight="1" x14ac:dyDescent="0.35">
      <c r="A2239" s="100">
        <v>2234</v>
      </c>
      <c r="B2239" s="53"/>
      <c r="C2239" s="41"/>
      <c r="D2239" s="54"/>
      <c r="E2239" s="53"/>
      <c r="F2239" s="41"/>
      <c r="G2239" s="41"/>
      <c r="H2239" s="53"/>
      <c r="I2239" s="55"/>
      <c r="J2239" s="41"/>
      <c r="K2239" s="41"/>
      <c r="L2239" s="56"/>
      <c r="M2239" s="41"/>
      <c r="N2239" s="41"/>
      <c r="O2239" s="41"/>
      <c r="P2239" s="41"/>
      <c r="Q2239" s="53"/>
      <c r="R2239" s="41"/>
      <c r="S2239" s="41"/>
      <c r="T2239" s="57"/>
      <c r="U2239" s="41"/>
      <c r="V2239" s="41"/>
      <c r="W2239" s="56"/>
      <c r="X2239" s="41"/>
      <c r="Y2239" s="58"/>
      <c r="Z2239" s="41"/>
      <c r="AA2239" s="41"/>
      <c r="AB2239" s="171" t="str" cm="1">
        <f t="array" ref="AB2239">IFERROR(IF(COUNTA('Detailed Inventory'!$B2239:$AA2239)=0,"",IF(AND($B2239="",$C2239=""),"Error: Missing Response in Column B or C",IF(OR($E2239="",$Q2239=""),"Error: Missing Response in Column E or Q",INDEX(SL_Class[Entire SL Classification],MATCH(SUMIFS(SL_Class[Unique ID],SL_Class[UpSys SL Material],I2239,SL_Class[UpSys Ever Previously Lead],H2239,SL_Class[DownCus SL Material],T2239),SL_Class[Unique ID],0),0)))),"Error: Invalid Column H, I, or T. Check spelling &amp; valid options (see dropdown)")</f>
        <v/>
      </c>
      <c r="AC2239" s="32"/>
      <c r="AD2239" s="31" t="b">
        <f t="shared" si="68"/>
        <v>0</v>
      </c>
      <c r="AE2239" s="31" t="b">
        <f t="shared" si="69"/>
        <v>0</v>
      </c>
    </row>
    <row r="2240" spans="1:31" ht="50.15" customHeight="1" x14ac:dyDescent="0.35">
      <c r="A2240" s="101">
        <v>2235</v>
      </c>
      <c r="B2240" s="53"/>
      <c r="C2240" s="41"/>
      <c r="D2240" s="54"/>
      <c r="E2240" s="53"/>
      <c r="F2240" s="41"/>
      <c r="G2240" s="41"/>
      <c r="H2240" s="53"/>
      <c r="I2240" s="55"/>
      <c r="J2240" s="41"/>
      <c r="K2240" s="41"/>
      <c r="L2240" s="56"/>
      <c r="M2240" s="41"/>
      <c r="N2240" s="41"/>
      <c r="O2240" s="41"/>
      <c r="P2240" s="41"/>
      <c r="Q2240" s="53"/>
      <c r="R2240" s="41"/>
      <c r="S2240" s="41"/>
      <c r="T2240" s="57"/>
      <c r="U2240" s="41"/>
      <c r="V2240" s="41"/>
      <c r="W2240" s="56"/>
      <c r="X2240" s="41"/>
      <c r="Y2240" s="58"/>
      <c r="Z2240" s="41"/>
      <c r="AA2240" s="41"/>
      <c r="AB2240" s="171" t="str" cm="1">
        <f t="array" ref="AB2240">IFERROR(IF(COUNTA('Detailed Inventory'!$B2240:$AA2240)=0,"",IF(AND($B2240="",$C2240=""),"Error: Missing Response in Column B or C",IF(OR($E2240="",$Q2240=""),"Error: Missing Response in Column E or Q",INDEX(SL_Class[Entire SL Classification],MATCH(SUMIFS(SL_Class[Unique ID],SL_Class[UpSys SL Material],I2240,SL_Class[UpSys Ever Previously Lead],H2240,SL_Class[DownCus SL Material],T2240),SL_Class[Unique ID],0),0)))),"Error: Invalid Column H, I, or T. Check spelling &amp; valid options (see dropdown)")</f>
        <v/>
      </c>
      <c r="AC2240" s="32"/>
      <c r="AD2240" s="31" t="b">
        <f t="shared" si="68"/>
        <v>0</v>
      </c>
      <c r="AE2240" s="31" t="b">
        <f t="shared" si="69"/>
        <v>0</v>
      </c>
    </row>
    <row r="2241" spans="1:31" ht="50.15" customHeight="1" x14ac:dyDescent="0.35">
      <c r="A2241" s="100">
        <v>2236</v>
      </c>
      <c r="B2241" s="53"/>
      <c r="C2241" s="41"/>
      <c r="D2241" s="54"/>
      <c r="E2241" s="53"/>
      <c r="F2241" s="41"/>
      <c r="G2241" s="41"/>
      <c r="H2241" s="53"/>
      <c r="I2241" s="55"/>
      <c r="J2241" s="41"/>
      <c r="K2241" s="41"/>
      <c r="L2241" s="56"/>
      <c r="M2241" s="41"/>
      <c r="N2241" s="41"/>
      <c r="O2241" s="41"/>
      <c r="P2241" s="41"/>
      <c r="Q2241" s="53"/>
      <c r="R2241" s="41"/>
      <c r="S2241" s="41"/>
      <c r="T2241" s="57"/>
      <c r="U2241" s="41"/>
      <c r="V2241" s="41"/>
      <c r="W2241" s="56"/>
      <c r="X2241" s="41"/>
      <c r="Y2241" s="58"/>
      <c r="Z2241" s="41"/>
      <c r="AA2241" s="41"/>
      <c r="AB2241" s="171" t="str" cm="1">
        <f t="array" ref="AB2241">IFERROR(IF(COUNTA('Detailed Inventory'!$B2241:$AA2241)=0,"",IF(AND($B2241="",$C2241=""),"Error: Missing Response in Column B or C",IF(OR($E2241="",$Q2241=""),"Error: Missing Response in Column E or Q",INDEX(SL_Class[Entire SL Classification],MATCH(SUMIFS(SL_Class[Unique ID],SL_Class[UpSys SL Material],I2241,SL_Class[UpSys Ever Previously Lead],H2241,SL_Class[DownCus SL Material],T2241),SL_Class[Unique ID],0),0)))),"Error: Invalid Column H, I, or T. Check spelling &amp; valid options (see dropdown)")</f>
        <v/>
      </c>
      <c r="AC2241" s="32"/>
      <c r="AD2241" s="31" t="b">
        <f t="shared" si="68"/>
        <v>0</v>
      </c>
      <c r="AE2241" s="31" t="b">
        <f t="shared" si="69"/>
        <v>0</v>
      </c>
    </row>
    <row r="2242" spans="1:31" ht="50.15" customHeight="1" x14ac:dyDescent="0.35">
      <c r="A2242" s="101">
        <v>2237</v>
      </c>
      <c r="B2242" s="53"/>
      <c r="C2242" s="41"/>
      <c r="D2242" s="54"/>
      <c r="E2242" s="53"/>
      <c r="F2242" s="41"/>
      <c r="G2242" s="41"/>
      <c r="H2242" s="53"/>
      <c r="I2242" s="55"/>
      <c r="J2242" s="41"/>
      <c r="K2242" s="41"/>
      <c r="L2242" s="56"/>
      <c r="M2242" s="41"/>
      <c r="N2242" s="41"/>
      <c r="O2242" s="41"/>
      <c r="P2242" s="41"/>
      <c r="Q2242" s="53"/>
      <c r="R2242" s="41"/>
      <c r="S2242" s="41"/>
      <c r="T2242" s="57"/>
      <c r="U2242" s="41"/>
      <c r="V2242" s="41"/>
      <c r="W2242" s="56"/>
      <c r="X2242" s="41"/>
      <c r="Y2242" s="58"/>
      <c r="Z2242" s="41"/>
      <c r="AA2242" s="41"/>
      <c r="AB2242" s="171" t="str" cm="1">
        <f t="array" ref="AB2242">IFERROR(IF(COUNTA('Detailed Inventory'!$B2242:$AA2242)=0,"",IF(AND($B2242="",$C2242=""),"Error: Missing Response in Column B or C",IF(OR($E2242="",$Q2242=""),"Error: Missing Response in Column E or Q",INDEX(SL_Class[Entire SL Classification],MATCH(SUMIFS(SL_Class[Unique ID],SL_Class[UpSys SL Material],I2242,SL_Class[UpSys Ever Previously Lead],H2242,SL_Class[DownCus SL Material],T2242),SL_Class[Unique ID],0),0)))),"Error: Invalid Column H, I, or T. Check spelling &amp; valid options (see dropdown)")</f>
        <v/>
      </c>
      <c r="AC2242" s="32"/>
      <c r="AD2242" s="31" t="b">
        <f t="shared" si="68"/>
        <v>0</v>
      </c>
      <c r="AE2242" s="31" t="b">
        <f t="shared" si="69"/>
        <v>0</v>
      </c>
    </row>
    <row r="2243" spans="1:31" ht="50.15" customHeight="1" x14ac:dyDescent="0.35">
      <c r="A2243" s="100">
        <v>2238</v>
      </c>
      <c r="B2243" s="53"/>
      <c r="C2243" s="41"/>
      <c r="D2243" s="54"/>
      <c r="E2243" s="53"/>
      <c r="F2243" s="41"/>
      <c r="G2243" s="41"/>
      <c r="H2243" s="53"/>
      <c r="I2243" s="55"/>
      <c r="J2243" s="41"/>
      <c r="K2243" s="41"/>
      <c r="L2243" s="56"/>
      <c r="M2243" s="41"/>
      <c r="N2243" s="41"/>
      <c r="O2243" s="41"/>
      <c r="P2243" s="41"/>
      <c r="Q2243" s="53"/>
      <c r="R2243" s="41"/>
      <c r="S2243" s="41"/>
      <c r="T2243" s="57"/>
      <c r="U2243" s="41"/>
      <c r="V2243" s="41"/>
      <c r="W2243" s="56"/>
      <c r="X2243" s="41"/>
      <c r="Y2243" s="58"/>
      <c r="Z2243" s="41"/>
      <c r="AA2243" s="41"/>
      <c r="AB2243" s="171" t="str" cm="1">
        <f t="array" ref="AB2243">IFERROR(IF(COUNTA('Detailed Inventory'!$B2243:$AA2243)=0,"",IF(AND($B2243="",$C2243=""),"Error: Missing Response in Column B or C",IF(OR($E2243="",$Q2243=""),"Error: Missing Response in Column E or Q",INDEX(SL_Class[Entire SL Classification],MATCH(SUMIFS(SL_Class[Unique ID],SL_Class[UpSys SL Material],I2243,SL_Class[UpSys Ever Previously Lead],H2243,SL_Class[DownCus SL Material],T2243),SL_Class[Unique ID],0),0)))),"Error: Invalid Column H, I, or T. Check spelling &amp; valid options (see dropdown)")</f>
        <v/>
      </c>
      <c r="AC2243" s="32"/>
      <c r="AD2243" s="31" t="b">
        <f t="shared" si="68"/>
        <v>0</v>
      </c>
      <c r="AE2243" s="31" t="b">
        <f t="shared" si="69"/>
        <v>0</v>
      </c>
    </row>
    <row r="2244" spans="1:31" ht="50.15" customHeight="1" x14ac:dyDescent="0.35">
      <c r="A2244" s="101">
        <v>2239</v>
      </c>
      <c r="B2244" s="53"/>
      <c r="C2244" s="41"/>
      <c r="D2244" s="54"/>
      <c r="E2244" s="53"/>
      <c r="F2244" s="41"/>
      <c r="G2244" s="41"/>
      <c r="H2244" s="53"/>
      <c r="I2244" s="55"/>
      <c r="J2244" s="41"/>
      <c r="K2244" s="41"/>
      <c r="L2244" s="56"/>
      <c r="M2244" s="41"/>
      <c r="N2244" s="41"/>
      <c r="O2244" s="41"/>
      <c r="P2244" s="41"/>
      <c r="Q2244" s="53"/>
      <c r="R2244" s="41"/>
      <c r="S2244" s="41"/>
      <c r="T2244" s="57"/>
      <c r="U2244" s="41"/>
      <c r="V2244" s="41"/>
      <c r="W2244" s="56"/>
      <c r="X2244" s="41"/>
      <c r="Y2244" s="58"/>
      <c r="Z2244" s="41"/>
      <c r="AA2244" s="41"/>
      <c r="AB2244" s="171" t="str" cm="1">
        <f t="array" ref="AB2244">IFERROR(IF(COUNTA('Detailed Inventory'!$B2244:$AA2244)=0,"",IF(AND($B2244="",$C2244=""),"Error: Missing Response in Column B or C",IF(OR($E2244="",$Q2244=""),"Error: Missing Response in Column E or Q",INDEX(SL_Class[Entire SL Classification],MATCH(SUMIFS(SL_Class[Unique ID],SL_Class[UpSys SL Material],I2244,SL_Class[UpSys Ever Previously Lead],H2244,SL_Class[DownCus SL Material],T2244),SL_Class[Unique ID],0),0)))),"Error: Invalid Column H, I, or T. Check spelling &amp; valid options (see dropdown)")</f>
        <v/>
      </c>
      <c r="AC2244" s="32"/>
      <c r="AD2244" s="31" t="b">
        <f t="shared" si="68"/>
        <v>0</v>
      </c>
      <c r="AE2244" s="31" t="b">
        <f t="shared" si="69"/>
        <v>0</v>
      </c>
    </row>
    <row r="2245" spans="1:31" ht="50.15" customHeight="1" x14ac:dyDescent="0.35">
      <c r="A2245" s="100">
        <v>2240</v>
      </c>
      <c r="B2245" s="53"/>
      <c r="C2245" s="41"/>
      <c r="D2245" s="54"/>
      <c r="E2245" s="53"/>
      <c r="F2245" s="41"/>
      <c r="G2245" s="41"/>
      <c r="H2245" s="53"/>
      <c r="I2245" s="55"/>
      <c r="J2245" s="41"/>
      <c r="K2245" s="41"/>
      <c r="L2245" s="56"/>
      <c r="M2245" s="41"/>
      <c r="N2245" s="41"/>
      <c r="O2245" s="41"/>
      <c r="P2245" s="41"/>
      <c r="Q2245" s="53"/>
      <c r="R2245" s="41"/>
      <c r="S2245" s="41"/>
      <c r="T2245" s="57"/>
      <c r="U2245" s="41"/>
      <c r="V2245" s="41"/>
      <c r="W2245" s="56"/>
      <c r="X2245" s="41"/>
      <c r="Y2245" s="58"/>
      <c r="Z2245" s="41"/>
      <c r="AA2245" s="41"/>
      <c r="AB2245" s="171" t="str" cm="1">
        <f t="array" ref="AB2245">IFERROR(IF(COUNTA('Detailed Inventory'!$B2245:$AA2245)=0,"",IF(AND($B2245="",$C2245=""),"Error: Missing Response in Column B or C",IF(OR($E2245="",$Q2245=""),"Error: Missing Response in Column E or Q",INDEX(SL_Class[Entire SL Classification],MATCH(SUMIFS(SL_Class[Unique ID],SL_Class[UpSys SL Material],I2245,SL_Class[UpSys Ever Previously Lead],H2245,SL_Class[DownCus SL Material],T2245),SL_Class[Unique ID],0),0)))),"Error: Invalid Column H, I, or T. Check spelling &amp; valid options (see dropdown)")</f>
        <v/>
      </c>
      <c r="AC2245" s="32"/>
      <c r="AD2245" s="31" t="b">
        <f t="shared" si="68"/>
        <v>0</v>
      </c>
      <c r="AE2245" s="31" t="b">
        <f t="shared" si="69"/>
        <v>0</v>
      </c>
    </row>
    <row r="2246" spans="1:31" ht="50.15" customHeight="1" x14ac:dyDescent="0.35">
      <c r="A2246" s="101">
        <v>2241</v>
      </c>
      <c r="B2246" s="53"/>
      <c r="C2246" s="41"/>
      <c r="D2246" s="54"/>
      <c r="E2246" s="53"/>
      <c r="F2246" s="41"/>
      <c r="G2246" s="41"/>
      <c r="H2246" s="53"/>
      <c r="I2246" s="55"/>
      <c r="J2246" s="41"/>
      <c r="K2246" s="41"/>
      <c r="L2246" s="56"/>
      <c r="M2246" s="41"/>
      <c r="N2246" s="41"/>
      <c r="O2246" s="41"/>
      <c r="P2246" s="41"/>
      <c r="Q2246" s="53"/>
      <c r="R2246" s="41"/>
      <c r="S2246" s="41"/>
      <c r="T2246" s="57"/>
      <c r="U2246" s="41"/>
      <c r="V2246" s="41"/>
      <c r="W2246" s="56"/>
      <c r="X2246" s="41"/>
      <c r="Y2246" s="58"/>
      <c r="Z2246" s="41"/>
      <c r="AA2246" s="41"/>
      <c r="AB2246" s="171" t="str" cm="1">
        <f t="array" ref="AB2246">IFERROR(IF(COUNTA('Detailed Inventory'!$B2246:$AA2246)=0,"",IF(AND($B2246="",$C2246=""),"Error: Missing Response in Column B or C",IF(OR($E2246="",$Q2246=""),"Error: Missing Response in Column E or Q",INDEX(SL_Class[Entire SL Classification],MATCH(SUMIFS(SL_Class[Unique ID],SL_Class[UpSys SL Material],I2246,SL_Class[UpSys Ever Previously Lead],H2246,SL_Class[DownCus SL Material],T2246),SL_Class[Unique ID],0),0)))),"Error: Invalid Column H, I, or T. Check spelling &amp; valid options (see dropdown)")</f>
        <v/>
      </c>
      <c r="AC2246" s="32"/>
      <c r="AD2246" s="31" t="b">
        <f t="shared" ref="AD2246:AD2309" si="70">COUNTIFS($B$6:$B$5005,"&lt;&gt;0",$B$6:$B$5005,"&lt;&gt;",$B$6:$B$5005,B2246)&gt;1</f>
        <v>0</v>
      </c>
      <c r="AE2246" s="31" t="b">
        <f t="shared" ref="AE2246:AE2309" si="71">COUNTIFS($C$6:$C$5005,"&lt;&gt;0",$C$6:$C$5005,"&lt;&gt;",$C$6:$C$5005,C2246)&gt;1</f>
        <v>0</v>
      </c>
    </row>
    <row r="2247" spans="1:31" ht="50.15" customHeight="1" x14ac:dyDescent="0.35">
      <c r="A2247" s="100">
        <v>2242</v>
      </c>
      <c r="B2247" s="53"/>
      <c r="C2247" s="41"/>
      <c r="D2247" s="54"/>
      <c r="E2247" s="53"/>
      <c r="F2247" s="41"/>
      <c r="G2247" s="41"/>
      <c r="H2247" s="53"/>
      <c r="I2247" s="55"/>
      <c r="J2247" s="41"/>
      <c r="K2247" s="41"/>
      <c r="L2247" s="56"/>
      <c r="M2247" s="41"/>
      <c r="N2247" s="41"/>
      <c r="O2247" s="41"/>
      <c r="P2247" s="41"/>
      <c r="Q2247" s="53"/>
      <c r="R2247" s="41"/>
      <c r="S2247" s="41"/>
      <c r="T2247" s="57"/>
      <c r="U2247" s="41"/>
      <c r="V2247" s="41"/>
      <c r="W2247" s="56"/>
      <c r="X2247" s="41"/>
      <c r="Y2247" s="58"/>
      <c r="Z2247" s="41"/>
      <c r="AA2247" s="41"/>
      <c r="AB2247" s="171" t="str" cm="1">
        <f t="array" ref="AB2247">IFERROR(IF(COUNTA('Detailed Inventory'!$B2247:$AA2247)=0,"",IF(AND($B2247="",$C2247=""),"Error: Missing Response in Column B or C",IF(OR($E2247="",$Q2247=""),"Error: Missing Response in Column E or Q",INDEX(SL_Class[Entire SL Classification],MATCH(SUMIFS(SL_Class[Unique ID],SL_Class[UpSys SL Material],I2247,SL_Class[UpSys Ever Previously Lead],H2247,SL_Class[DownCus SL Material],T2247),SL_Class[Unique ID],0),0)))),"Error: Invalid Column H, I, or T. Check spelling &amp; valid options (see dropdown)")</f>
        <v/>
      </c>
      <c r="AC2247" s="32"/>
      <c r="AD2247" s="31" t="b">
        <f t="shared" si="70"/>
        <v>0</v>
      </c>
      <c r="AE2247" s="31" t="b">
        <f t="shared" si="71"/>
        <v>0</v>
      </c>
    </row>
    <row r="2248" spans="1:31" ht="50.15" customHeight="1" x14ac:dyDescent="0.35">
      <c r="A2248" s="101">
        <v>2243</v>
      </c>
      <c r="B2248" s="53"/>
      <c r="C2248" s="41"/>
      <c r="D2248" s="54"/>
      <c r="E2248" s="53"/>
      <c r="F2248" s="41"/>
      <c r="G2248" s="41"/>
      <c r="H2248" s="53"/>
      <c r="I2248" s="55"/>
      <c r="J2248" s="41"/>
      <c r="K2248" s="41"/>
      <c r="L2248" s="56"/>
      <c r="M2248" s="41"/>
      <c r="N2248" s="41"/>
      <c r="O2248" s="41"/>
      <c r="P2248" s="41"/>
      <c r="Q2248" s="53"/>
      <c r="R2248" s="41"/>
      <c r="S2248" s="41"/>
      <c r="T2248" s="57"/>
      <c r="U2248" s="41"/>
      <c r="V2248" s="41"/>
      <c r="W2248" s="56"/>
      <c r="X2248" s="41"/>
      <c r="Y2248" s="58"/>
      <c r="Z2248" s="41"/>
      <c r="AA2248" s="41"/>
      <c r="AB2248" s="171" t="str" cm="1">
        <f t="array" ref="AB2248">IFERROR(IF(COUNTA('Detailed Inventory'!$B2248:$AA2248)=0,"",IF(AND($B2248="",$C2248=""),"Error: Missing Response in Column B or C",IF(OR($E2248="",$Q2248=""),"Error: Missing Response in Column E or Q",INDEX(SL_Class[Entire SL Classification],MATCH(SUMIFS(SL_Class[Unique ID],SL_Class[UpSys SL Material],I2248,SL_Class[UpSys Ever Previously Lead],H2248,SL_Class[DownCus SL Material],T2248),SL_Class[Unique ID],0),0)))),"Error: Invalid Column H, I, or T. Check spelling &amp; valid options (see dropdown)")</f>
        <v/>
      </c>
      <c r="AC2248" s="32"/>
      <c r="AD2248" s="31" t="b">
        <f t="shared" si="70"/>
        <v>0</v>
      </c>
      <c r="AE2248" s="31" t="b">
        <f t="shared" si="71"/>
        <v>0</v>
      </c>
    </row>
    <row r="2249" spans="1:31" ht="50.15" customHeight="1" x14ac:dyDescent="0.35">
      <c r="A2249" s="100">
        <v>2244</v>
      </c>
      <c r="B2249" s="53"/>
      <c r="C2249" s="41"/>
      <c r="D2249" s="54"/>
      <c r="E2249" s="53"/>
      <c r="F2249" s="41"/>
      <c r="G2249" s="41"/>
      <c r="H2249" s="53"/>
      <c r="I2249" s="55"/>
      <c r="J2249" s="41"/>
      <c r="K2249" s="41"/>
      <c r="L2249" s="56"/>
      <c r="M2249" s="41"/>
      <c r="N2249" s="41"/>
      <c r="O2249" s="41"/>
      <c r="P2249" s="41"/>
      <c r="Q2249" s="53"/>
      <c r="R2249" s="41"/>
      <c r="S2249" s="41"/>
      <c r="T2249" s="57"/>
      <c r="U2249" s="41"/>
      <c r="V2249" s="41"/>
      <c r="W2249" s="56"/>
      <c r="X2249" s="41"/>
      <c r="Y2249" s="58"/>
      <c r="Z2249" s="41"/>
      <c r="AA2249" s="41"/>
      <c r="AB2249" s="171" t="str" cm="1">
        <f t="array" ref="AB2249">IFERROR(IF(COUNTA('Detailed Inventory'!$B2249:$AA2249)=0,"",IF(AND($B2249="",$C2249=""),"Error: Missing Response in Column B or C",IF(OR($E2249="",$Q2249=""),"Error: Missing Response in Column E or Q",INDEX(SL_Class[Entire SL Classification],MATCH(SUMIFS(SL_Class[Unique ID],SL_Class[UpSys SL Material],I2249,SL_Class[UpSys Ever Previously Lead],H2249,SL_Class[DownCus SL Material],T2249),SL_Class[Unique ID],0),0)))),"Error: Invalid Column H, I, or T. Check spelling &amp; valid options (see dropdown)")</f>
        <v/>
      </c>
      <c r="AC2249" s="32"/>
      <c r="AD2249" s="31" t="b">
        <f t="shared" si="70"/>
        <v>0</v>
      </c>
      <c r="AE2249" s="31" t="b">
        <f t="shared" si="71"/>
        <v>0</v>
      </c>
    </row>
    <row r="2250" spans="1:31" ht="50.15" customHeight="1" x14ac:dyDescent="0.35">
      <c r="A2250" s="101">
        <v>2245</v>
      </c>
      <c r="B2250" s="53"/>
      <c r="C2250" s="41"/>
      <c r="D2250" s="54"/>
      <c r="E2250" s="53"/>
      <c r="F2250" s="41"/>
      <c r="G2250" s="41"/>
      <c r="H2250" s="53"/>
      <c r="I2250" s="55"/>
      <c r="J2250" s="41"/>
      <c r="K2250" s="41"/>
      <c r="L2250" s="56"/>
      <c r="M2250" s="41"/>
      <c r="N2250" s="41"/>
      <c r="O2250" s="41"/>
      <c r="P2250" s="41"/>
      <c r="Q2250" s="53"/>
      <c r="R2250" s="41"/>
      <c r="S2250" s="41"/>
      <c r="T2250" s="57"/>
      <c r="U2250" s="41"/>
      <c r="V2250" s="41"/>
      <c r="W2250" s="56"/>
      <c r="X2250" s="41"/>
      <c r="Y2250" s="58"/>
      <c r="Z2250" s="41"/>
      <c r="AA2250" s="41"/>
      <c r="AB2250" s="171" t="str" cm="1">
        <f t="array" ref="AB2250">IFERROR(IF(COUNTA('Detailed Inventory'!$B2250:$AA2250)=0,"",IF(AND($B2250="",$C2250=""),"Error: Missing Response in Column B or C",IF(OR($E2250="",$Q2250=""),"Error: Missing Response in Column E or Q",INDEX(SL_Class[Entire SL Classification],MATCH(SUMIFS(SL_Class[Unique ID],SL_Class[UpSys SL Material],I2250,SL_Class[UpSys Ever Previously Lead],H2250,SL_Class[DownCus SL Material],T2250),SL_Class[Unique ID],0),0)))),"Error: Invalid Column H, I, or T. Check spelling &amp; valid options (see dropdown)")</f>
        <v/>
      </c>
      <c r="AC2250" s="32"/>
      <c r="AD2250" s="31" t="b">
        <f t="shared" si="70"/>
        <v>0</v>
      </c>
      <c r="AE2250" s="31" t="b">
        <f t="shared" si="71"/>
        <v>0</v>
      </c>
    </row>
    <row r="2251" spans="1:31" ht="50.15" customHeight="1" x14ac:dyDescent="0.35">
      <c r="A2251" s="100">
        <v>2246</v>
      </c>
      <c r="B2251" s="53"/>
      <c r="C2251" s="41"/>
      <c r="D2251" s="54"/>
      <c r="E2251" s="53"/>
      <c r="F2251" s="41"/>
      <c r="G2251" s="41"/>
      <c r="H2251" s="53"/>
      <c r="I2251" s="55"/>
      <c r="J2251" s="41"/>
      <c r="K2251" s="41"/>
      <c r="L2251" s="56"/>
      <c r="M2251" s="41"/>
      <c r="N2251" s="41"/>
      <c r="O2251" s="41"/>
      <c r="P2251" s="41"/>
      <c r="Q2251" s="53"/>
      <c r="R2251" s="41"/>
      <c r="S2251" s="41"/>
      <c r="T2251" s="57"/>
      <c r="U2251" s="41"/>
      <c r="V2251" s="41"/>
      <c r="W2251" s="56"/>
      <c r="X2251" s="41"/>
      <c r="Y2251" s="58"/>
      <c r="Z2251" s="41"/>
      <c r="AA2251" s="41"/>
      <c r="AB2251" s="171" t="str" cm="1">
        <f t="array" ref="AB2251">IFERROR(IF(COUNTA('Detailed Inventory'!$B2251:$AA2251)=0,"",IF(AND($B2251="",$C2251=""),"Error: Missing Response in Column B or C",IF(OR($E2251="",$Q2251=""),"Error: Missing Response in Column E or Q",INDEX(SL_Class[Entire SL Classification],MATCH(SUMIFS(SL_Class[Unique ID],SL_Class[UpSys SL Material],I2251,SL_Class[UpSys Ever Previously Lead],H2251,SL_Class[DownCus SL Material],T2251),SL_Class[Unique ID],0),0)))),"Error: Invalid Column H, I, or T. Check spelling &amp; valid options (see dropdown)")</f>
        <v/>
      </c>
      <c r="AC2251" s="32"/>
      <c r="AD2251" s="31" t="b">
        <f t="shared" si="70"/>
        <v>0</v>
      </c>
      <c r="AE2251" s="31" t="b">
        <f t="shared" si="71"/>
        <v>0</v>
      </c>
    </row>
    <row r="2252" spans="1:31" ht="50.15" customHeight="1" x14ac:dyDescent="0.35">
      <c r="A2252" s="101">
        <v>2247</v>
      </c>
      <c r="B2252" s="53"/>
      <c r="C2252" s="41"/>
      <c r="D2252" s="54"/>
      <c r="E2252" s="53"/>
      <c r="F2252" s="41"/>
      <c r="G2252" s="41"/>
      <c r="H2252" s="53"/>
      <c r="I2252" s="55"/>
      <c r="J2252" s="41"/>
      <c r="K2252" s="41"/>
      <c r="L2252" s="56"/>
      <c r="M2252" s="41"/>
      <c r="N2252" s="41"/>
      <c r="O2252" s="41"/>
      <c r="P2252" s="41"/>
      <c r="Q2252" s="53"/>
      <c r="R2252" s="41"/>
      <c r="S2252" s="41"/>
      <c r="T2252" s="57"/>
      <c r="U2252" s="41"/>
      <c r="V2252" s="41"/>
      <c r="W2252" s="56"/>
      <c r="X2252" s="41"/>
      <c r="Y2252" s="58"/>
      <c r="Z2252" s="41"/>
      <c r="AA2252" s="41"/>
      <c r="AB2252" s="171" t="str" cm="1">
        <f t="array" ref="AB2252">IFERROR(IF(COUNTA('Detailed Inventory'!$B2252:$AA2252)=0,"",IF(AND($B2252="",$C2252=""),"Error: Missing Response in Column B or C",IF(OR($E2252="",$Q2252=""),"Error: Missing Response in Column E or Q",INDEX(SL_Class[Entire SL Classification],MATCH(SUMIFS(SL_Class[Unique ID],SL_Class[UpSys SL Material],I2252,SL_Class[UpSys Ever Previously Lead],H2252,SL_Class[DownCus SL Material],T2252),SL_Class[Unique ID],0),0)))),"Error: Invalid Column H, I, or T. Check spelling &amp; valid options (see dropdown)")</f>
        <v/>
      </c>
      <c r="AC2252" s="32"/>
      <c r="AD2252" s="31" t="b">
        <f t="shared" si="70"/>
        <v>0</v>
      </c>
      <c r="AE2252" s="31" t="b">
        <f t="shared" si="71"/>
        <v>0</v>
      </c>
    </row>
    <row r="2253" spans="1:31" ht="50.15" customHeight="1" x14ac:dyDescent="0.35">
      <c r="A2253" s="100">
        <v>2248</v>
      </c>
      <c r="B2253" s="53"/>
      <c r="C2253" s="41"/>
      <c r="D2253" s="54"/>
      <c r="E2253" s="53"/>
      <c r="F2253" s="41"/>
      <c r="G2253" s="41"/>
      <c r="H2253" s="53"/>
      <c r="I2253" s="55"/>
      <c r="J2253" s="41"/>
      <c r="K2253" s="41"/>
      <c r="L2253" s="56"/>
      <c r="M2253" s="41"/>
      <c r="N2253" s="41"/>
      <c r="O2253" s="41"/>
      <c r="P2253" s="41"/>
      <c r="Q2253" s="53"/>
      <c r="R2253" s="41"/>
      <c r="S2253" s="41"/>
      <c r="T2253" s="57"/>
      <c r="U2253" s="41"/>
      <c r="V2253" s="41"/>
      <c r="W2253" s="56"/>
      <c r="X2253" s="41"/>
      <c r="Y2253" s="58"/>
      <c r="Z2253" s="41"/>
      <c r="AA2253" s="41"/>
      <c r="AB2253" s="171" t="str" cm="1">
        <f t="array" ref="AB2253">IFERROR(IF(COUNTA('Detailed Inventory'!$B2253:$AA2253)=0,"",IF(AND($B2253="",$C2253=""),"Error: Missing Response in Column B or C",IF(OR($E2253="",$Q2253=""),"Error: Missing Response in Column E or Q",INDEX(SL_Class[Entire SL Classification],MATCH(SUMIFS(SL_Class[Unique ID],SL_Class[UpSys SL Material],I2253,SL_Class[UpSys Ever Previously Lead],H2253,SL_Class[DownCus SL Material],T2253),SL_Class[Unique ID],0),0)))),"Error: Invalid Column H, I, or T. Check spelling &amp; valid options (see dropdown)")</f>
        <v/>
      </c>
      <c r="AC2253" s="32"/>
      <c r="AD2253" s="31" t="b">
        <f t="shared" si="70"/>
        <v>0</v>
      </c>
      <c r="AE2253" s="31" t="b">
        <f t="shared" si="71"/>
        <v>0</v>
      </c>
    </row>
    <row r="2254" spans="1:31" ht="50.15" customHeight="1" x14ac:dyDescent="0.35">
      <c r="A2254" s="101">
        <v>2249</v>
      </c>
      <c r="B2254" s="53"/>
      <c r="C2254" s="41"/>
      <c r="D2254" s="54"/>
      <c r="E2254" s="53"/>
      <c r="F2254" s="41"/>
      <c r="G2254" s="41"/>
      <c r="H2254" s="53"/>
      <c r="I2254" s="55"/>
      <c r="J2254" s="41"/>
      <c r="K2254" s="41"/>
      <c r="L2254" s="56"/>
      <c r="M2254" s="41"/>
      <c r="N2254" s="41"/>
      <c r="O2254" s="41"/>
      <c r="P2254" s="41"/>
      <c r="Q2254" s="53"/>
      <c r="R2254" s="41"/>
      <c r="S2254" s="41"/>
      <c r="T2254" s="57"/>
      <c r="U2254" s="41"/>
      <c r="V2254" s="41"/>
      <c r="W2254" s="56"/>
      <c r="X2254" s="41"/>
      <c r="Y2254" s="58"/>
      <c r="Z2254" s="41"/>
      <c r="AA2254" s="41"/>
      <c r="AB2254" s="171" t="str" cm="1">
        <f t="array" ref="AB2254">IFERROR(IF(COUNTA('Detailed Inventory'!$B2254:$AA2254)=0,"",IF(AND($B2254="",$C2254=""),"Error: Missing Response in Column B or C",IF(OR($E2254="",$Q2254=""),"Error: Missing Response in Column E or Q",INDEX(SL_Class[Entire SL Classification],MATCH(SUMIFS(SL_Class[Unique ID],SL_Class[UpSys SL Material],I2254,SL_Class[UpSys Ever Previously Lead],H2254,SL_Class[DownCus SL Material],T2254),SL_Class[Unique ID],0),0)))),"Error: Invalid Column H, I, or T. Check spelling &amp; valid options (see dropdown)")</f>
        <v/>
      </c>
      <c r="AC2254" s="32"/>
      <c r="AD2254" s="31" t="b">
        <f t="shared" si="70"/>
        <v>0</v>
      </c>
      <c r="AE2254" s="31" t="b">
        <f t="shared" si="71"/>
        <v>0</v>
      </c>
    </row>
    <row r="2255" spans="1:31" ht="50.15" customHeight="1" x14ac:dyDescent="0.35">
      <c r="A2255" s="100">
        <v>2250</v>
      </c>
      <c r="B2255" s="53"/>
      <c r="C2255" s="41"/>
      <c r="D2255" s="54"/>
      <c r="E2255" s="53"/>
      <c r="F2255" s="41"/>
      <c r="G2255" s="41"/>
      <c r="H2255" s="53"/>
      <c r="I2255" s="55"/>
      <c r="J2255" s="41"/>
      <c r="K2255" s="41"/>
      <c r="L2255" s="56"/>
      <c r="M2255" s="41"/>
      <c r="N2255" s="41"/>
      <c r="O2255" s="41"/>
      <c r="P2255" s="41"/>
      <c r="Q2255" s="53"/>
      <c r="R2255" s="41"/>
      <c r="S2255" s="41"/>
      <c r="T2255" s="57"/>
      <c r="U2255" s="41"/>
      <c r="V2255" s="41"/>
      <c r="W2255" s="56"/>
      <c r="X2255" s="41"/>
      <c r="Y2255" s="58"/>
      <c r="Z2255" s="41"/>
      <c r="AA2255" s="41"/>
      <c r="AB2255" s="171" t="str" cm="1">
        <f t="array" ref="AB2255">IFERROR(IF(COUNTA('Detailed Inventory'!$B2255:$AA2255)=0,"",IF(AND($B2255="",$C2255=""),"Error: Missing Response in Column B or C",IF(OR($E2255="",$Q2255=""),"Error: Missing Response in Column E or Q",INDEX(SL_Class[Entire SL Classification],MATCH(SUMIFS(SL_Class[Unique ID],SL_Class[UpSys SL Material],I2255,SL_Class[UpSys Ever Previously Lead],H2255,SL_Class[DownCus SL Material],T2255),SL_Class[Unique ID],0),0)))),"Error: Invalid Column H, I, or T. Check spelling &amp; valid options (see dropdown)")</f>
        <v/>
      </c>
      <c r="AC2255" s="32"/>
      <c r="AD2255" s="31" t="b">
        <f t="shared" si="70"/>
        <v>0</v>
      </c>
      <c r="AE2255" s="31" t="b">
        <f t="shared" si="71"/>
        <v>0</v>
      </c>
    </row>
    <row r="2256" spans="1:31" ht="50.15" customHeight="1" x14ac:dyDescent="0.35">
      <c r="A2256" s="101">
        <v>2251</v>
      </c>
      <c r="B2256" s="53"/>
      <c r="C2256" s="41"/>
      <c r="D2256" s="54"/>
      <c r="E2256" s="53"/>
      <c r="F2256" s="41"/>
      <c r="G2256" s="41"/>
      <c r="H2256" s="53"/>
      <c r="I2256" s="55"/>
      <c r="J2256" s="41"/>
      <c r="K2256" s="41"/>
      <c r="L2256" s="56"/>
      <c r="M2256" s="41"/>
      <c r="N2256" s="41"/>
      <c r="O2256" s="41"/>
      <c r="P2256" s="41"/>
      <c r="Q2256" s="53"/>
      <c r="R2256" s="41"/>
      <c r="S2256" s="41"/>
      <c r="T2256" s="57"/>
      <c r="U2256" s="41"/>
      <c r="V2256" s="41"/>
      <c r="W2256" s="56"/>
      <c r="X2256" s="41"/>
      <c r="Y2256" s="58"/>
      <c r="Z2256" s="41"/>
      <c r="AA2256" s="41"/>
      <c r="AB2256" s="171" t="str" cm="1">
        <f t="array" ref="AB2256">IFERROR(IF(COUNTA('Detailed Inventory'!$B2256:$AA2256)=0,"",IF(AND($B2256="",$C2256=""),"Error: Missing Response in Column B or C",IF(OR($E2256="",$Q2256=""),"Error: Missing Response in Column E or Q",INDEX(SL_Class[Entire SL Classification],MATCH(SUMIFS(SL_Class[Unique ID],SL_Class[UpSys SL Material],I2256,SL_Class[UpSys Ever Previously Lead],H2256,SL_Class[DownCus SL Material],T2256),SL_Class[Unique ID],0),0)))),"Error: Invalid Column H, I, or T. Check spelling &amp; valid options (see dropdown)")</f>
        <v/>
      </c>
      <c r="AC2256" s="32"/>
      <c r="AD2256" s="31" t="b">
        <f t="shared" si="70"/>
        <v>0</v>
      </c>
      <c r="AE2256" s="31" t="b">
        <f t="shared" si="71"/>
        <v>0</v>
      </c>
    </row>
    <row r="2257" spans="1:31" ht="50.15" customHeight="1" x14ac:dyDescent="0.35">
      <c r="A2257" s="100">
        <v>2252</v>
      </c>
      <c r="B2257" s="53"/>
      <c r="C2257" s="41"/>
      <c r="D2257" s="54"/>
      <c r="E2257" s="53"/>
      <c r="F2257" s="41"/>
      <c r="G2257" s="41"/>
      <c r="H2257" s="53"/>
      <c r="I2257" s="55"/>
      <c r="J2257" s="41"/>
      <c r="K2257" s="41"/>
      <c r="L2257" s="56"/>
      <c r="M2257" s="41"/>
      <c r="N2257" s="41"/>
      <c r="O2257" s="41"/>
      <c r="P2257" s="41"/>
      <c r="Q2257" s="53"/>
      <c r="R2257" s="41"/>
      <c r="S2257" s="41"/>
      <c r="T2257" s="57"/>
      <c r="U2257" s="41"/>
      <c r="V2257" s="41"/>
      <c r="W2257" s="56"/>
      <c r="X2257" s="41"/>
      <c r="Y2257" s="58"/>
      <c r="Z2257" s="41"/>
      <c r="AA2257" s="41"/>
      <c r="AB2257" s="171" t="str" cm="1">
        <f t="array" ref="AB2257">IFERROR(IF(COUNTA('Detailed Inventory'!$B2257:$AA2257)=0,"",IF(AND($B2257="",$C2257=""),"Error: Missing Response in Column B or C",IF(OR($E2257="",$Q2257=""),"Error: Missing Response in Column E or Q",INDEX(SL_Class[Entire SL Classification],MATCH(SUMIFS(SL_Class[Unique ID],SL_Class[UpSys SL Material],I2257,SL_Class[UpSys Ever Previously Lead],H2257,SL_Class[DownCus SL Material],T2257),SL_Class[Unique ID],0),0)))),"Error: Invalid Column H, I, or T. Check spelling &amp; valid options (see dropdown)")</f>
        <v/>
      </c>
      <c r="AC2257" s="32"/>
      <c r="AD2257" s="31" t="b">
        <f t="shared" si="70"/>
        <v>0</v>
      </c>
      <c r="AE2257" s="31" t="b">
        <f t="shared" si="71"/>
        <v>0</v>
      </c>
    </row>
    <row r="2258" spans="1:31" ht="50.15" customHeight="1" x14ac:dyDescent="0.35">
      <c r="A2258" s="101">
        <v>2253</v>
      </c>
      <c r="B2258" s="53"/>
      <c r="C2258" s="41"/>
      <c r="D2258" s="54"/>
      <c r="E2258" s="53"/>
      <c r="F2258" s="41"/>
      <c r="G2258" s="41"/>
      <c r="H2258" s="53"/>
      <c r="I2258" s="55"/>
      <c r="J2258" s="41"/>
      <c r="K2258" s="41"/>
      <c r="L2258" s="56"/>
      <c r="M2258" s="41"/>
      <c r="N2258" s="41"/>
      <c r="O2258" s="41"/>
      <c r="P2258" s="41"/>
      <c r="Q2258" s="53"/>
      <c r="R2258" s="41"/>
      <c r="S2258" s="41"/>
      <c r="T2258" s="57"/>
      <c r="U2258" s="41"/>
      <c r="V2258" s="41"/>
      <c r="W2258" s="56"/>
      <c r="X2258" s="41"/>
      <c r="Y2258" s="58"/>
      <c r="Z2258" s="41"/>
      <c r="AA2258" s="41"/>
      <c r="AB2258" s="171" t="str" cm="1">
        <f t="array" ref="AB2258">IFERROR(IF(COUNTA('Detailed Inventory'!$B2258:$AA2258)=0,"",IF(AND($B2258="",$C2258=""),"Error: Missing Response in Column B or C",IF(OR($E2258="",$Q2258=""),"Error: Missing Response in Column E or Q",INDEX(SL_Class[Entire SL Classification],MATCH(SUMIFS(SL_Class[Unique ID],SL_Class[UpSys SL Material],I2258,SL_Class[UpSys Ever Previously Lead],H2258,SL_Class[DownCus SL Material],T2258),SL_Class[Unique ID],0),0)))),"Error: Invalid Column H, I, or T. Check spelling &amp; valid options (see dropdown)")</f>
        <v/>
      </c>
      <c r="AC2258" s="32"/>
      <c r="AD2258" s="31" t="b">
        <f t="shared" si="70"/>
        <v>0</v>
      </c>
      <c r="AE2258" s="31" t="b">
        <f t="shared" si="71"/>
        <v>0</v>
      </c>
    </row>
    <row r="2259" spans="1:31" ht="50.15" customHeight="1" x14ac:dyDescent="0.35">
      <c r="A2259" s="100">
        <v>2254</v>
      </c>
      <c r="B2259" s="53"/>
      <c r="C2259" s="41"/>
      <c r="D2259" s="54"/>
      <c r="E2259" s="53"/>
      <c r="F2259" s="41"/>
      <c r="G2259" s="41"/>
      <c r="H2259" s="53"/>
      <c r="I2259" s="55"/>
      <c r="J2259" s="41"/>
      <c r="K2259" s="41"/>
      <c r="L2259" s="56"/>
      <c r="M2259" s="41"/>
      <c r="N2259" s="41"/>
      <c r="O2259" s="41"/>
      <c r="P2259" s="41"/>
      <c r="Q2259" s="53"/>
      <c r="R2259" s="41"/>
      <c r="S2259" s="41"/>
      <c r="T2259" s="57"/>
      <c r="U2259" s="41"/>
      <c r="V2259" s="41"/>
      <c r="W2259" s="56"/>
      <c r="X2259" s="41"/>
      <c r="Y2259" s="58"/>
      <c r="Z2259" s="41"/>
      <c r="AA2259" s="41"/>
      <c r="AB2259" s="171" t="str" cm="1">
        <f t="array" ref="AB2259">IFERROR(IF(COUNTA('Detailed Inventory'!$B2259:$AA2259)=0,"",IF(AND($B2259="",$C2259=""),"Error: Missing Response in Column B or C",IF(OR($E2259="",$Q2259=""),"Error: Missing Response in Column E or Q",INDEX(SL_Class[Entire SL Classification],MATCH(SUMIFS(SL_Class[Unique ID],SL_Class[UpSys SL Material],I2259,SL_Class[UpSys Ever Previously Lead],H2259,SL_Class[DownCus SL Material],T2259),SL_Class[Unique ID],0),0)))),"Error: Invalid Column H, I, or T. Check spelling &amp; valid options (see dropdown)")</f>
        <v/>
      </c>
      <c r="AC2259" s="32"/>
      <c r="AD2259" s="31" t="b">
        <f t="shared" si="70"/>
        <v>0</v>
      </c>
      <c r="AE2259" s="31" t="b">
        <f t="shared" si="71"/>
        <v>0</v>
      </c>
    </row>
    <row r="2260" spans="1:31" ht="50.15" customHeight="1" x14ac:dyDescent="0.35">
      <c r="A2260" s="101">
        <v>2255</v>
      </c>
      <c r="B2260" s="53"/>
      <c r="C2260" s="41"/>
      <c r="D2260" s="54"/>
      <c r="E2260" s="53"/>
      <c r="F2260" s="41"/>
      <c r="G2260" s="41"/>
      <c r="H2260" s="53"/>
      <c r="I2260" s="55"/>
      <c r="J2260" s="41"/>
      <c r="K2260" s="41"/>
      <c r="L2260" s="56"/>
      <c r="M2260" s="41"/>
      <c r="N2260" s="41"/>
      <c r="O2260" s="41"/>
      <c r="P2260" s="41"/>
      <c r="Q2260" s="53"/>
      <c r="R2260" s="41"/>
      <c r="S2260" s="41"/>
      <c r="T2260" s="57"/>
      <c r="U2260" s="41"/>
      <c r="V2260" s="41"/>
      <c r="W2260" s="56"/>
      <c r="X2260" s="41"/>
      <c r="Y2260" s="58"/>
      <c r="Z2260" s="41"/>
      <c r="AA2260" s="41"/>
      <c r="AB2260" s="171" t="str" cm="1">
        <f t="array" ref="AB2260">IFERROR(IF(COUNTA('Detailed Inventory'!$B2260:$AA2260)=0,"",IF(AND($B2260="",$C2260=""),"Error: Missing Response in Column B or C",IF(OR($E2260="",$Q2260=""),"Error: Missing Response in Column E or Q",INDEX(SL_Class[Entire SL Classification],MATCH(SUMIFS(SL_Class[Unique ID],SL_Class[UpSys SL Material],I2260,SL_Class[UpSys Ever Previously Lead],H2260,SL_Class[DownCus SL Material],T2260),SL_Class[Unique ID],0),0)))),"Error: Invalid Column H, I, or T. Check spelling &amp; valid options (see dropdown)")</f>
        <v/>
      </c>
      <c r="AC2260" s="32"/>
      <c r="AD2260" s="31" t="b">
        <f t="shared" si="70"/>
        <v>0</v>
      </c>
      <c r="AE2260" s="31" t="b">
        <f t="shared" si="71"/>
        <v>0</v>
      </c>
    </row>
    <row r="2261" spans="1:31" ht="50.15" customHeight="1" x14ac:dyDescent="0.35">
      <c r="A2261" s="100">
        <v>2256</v>
      </c>
      <c r="B2261" s="53"/>
      <c r="C2261" s="41"/>
      <c r="D2261" s="54"/>
      <c r="E2261" s="53"/>
      <c r="F2261" s="41"/>
      <c r="G2261" s="41"/>
      <c r="H2261" s="53"/>
      <c r="I2261" s="55"/>
      <c r="J2261" s="41"/>
      <c r="K2261" s="41"/>
      <c r="L2261" s="56"/>
      <c r="M2261" s="41"/>
      <c r="N2261" s="41"/>
      <c r="O2261" s="41"/>
      <c r="P2261" s="41"/>
      <c r="Q2261" s="53"/>
      <c r="R2261" s="41"/>
      <c r="S2261" s="41"/>
      <c r="T2261" s="57"/>
      <c r="U2261" s="41"/>
      <c r="V2261" s="41"/>
      <c r="W2261" s="56"/>
      <c r="X2261" s="41"/>
      <c r="Y2261" s="58"/>
      <c r="Z2261" s="41"/>
      <c r="AA2261" s="41"/>
      <c r="AB2261" s="171" t="str" cm="1">
        <f t="array" ref="AB2261">IFERROR(IF(COUNTA('Detailed Inventory'!$B2261:$AA2261)=0,"",IF(AND($B2261="",$C2261=""),"Error: Missing Response in Column B or C",IF(OR($E2261="",$Q2261=""),"Error: Missing Response in Column E or Q",INDEX(SL_Class[Entire SL Classification],MATCH(SUMIFS(SL_Class[Unique ID],SL_Class[UpSys SL Material],I2261,SL_Class[UpSys Ever Previously Lead],H2261,SL_Class[DownCus SL Material],T2261),SL_Class[Unique ID],0),0)))),"Error: Invalid Column H, I, or T. Check spelling &amp; valid options (see dropdown)")</f>
        <v/>
      </c>
      <c r="AC2261" s="32"/>
      <c r="AD2261" s="31" t="b">
        <f t="shared" si="70"/>
        <v>0</v>
      </c>
      <c r="AE2261" s="31" t="b">
        <f t="shared" si="71"/>
        <v>0</v>
      </c>
    </row>
    <row r="2262" spans="1:31" ht="50.15" customHeight="1" x14ac:dyDescent="0.35">
      <c r="A2262" s="101">
        <v>2257</v>
      </c>
      <c r="B2262" s="53"/>
      <c r="C2262" s="41"/>
      <c r="D2262" s="54"/>
      <c r="E2262" s="53"/>
      <c r="F2262" s="41"/>
      <c r="G2262" s="41"/>
      <c r="H2262" s="53"/>
      <c r="I2262" s="55"/>
      <c r="J2262" s="41"/>
      <c r="K2262" s="41"/>
      <c r="L2262" s="56"/>
      <c r="M2262" s="41"/>
      <c r="N2262" s="41"/>
      <c r="O2262" s="41"/>
      <c r="P2262" s="41"/>
      <c r="Q2262" s="53"/>
      <c r="R2262" s="41"/>
      <c r="S2262" s="41"/>
      <c r="T2262" s="57"/>
      <c r="U2262" s="41"/>
      <c r="V2262" s="41"/>
      <c r="W2262" s="56"/>
      <c r="X2262" s="41"/>
      <c r="Y2262" s="58"/>
      <c r="Z2262" s="41"/>
      <c r="AA2262" s="41"/>
      <c r="AB2262" s="171" t="str" cm="1">
        <f t="array" ref="AB2262">IFERROR(IF(COUNTA('Detailed Inventory'!$B2262:$AA2262)=0,"",IF(AND($B2262="",$C2262=""),"Error: Missing Response in Column B or C",IF(OR($E2262="",$Q2262=""),"Error: Missing Response in Column E or Q",INDEX(SL_Class[Entire SL Classification],MATCH(SUMIFS(SL_Class[Unique ID],SL_Class[UpSys SL Material],I2262,SL_Class[UpSys Ever Previously Lead],H2262,SL_Class[DownCus SL Material],T2262),SL_Class[Unique ID],0),0)))),"Error: Invalid Column H, I, or T. Check spelling &amp; valid options (see dropdown)")</f>
        <v/>
      </c>
      <c r="AC2262" s="32"/>
      <c r="AD2262" s="31" t="b">
        <f t="shared" si="70"/>
        <v>0</v>
      </c>
      <c r="AE2262" s="31" t="b">
        <f t="shared" si="71"/>
        <v>0</v>
      </c>
    </row>
    <row r="2263" spans="1:31" ht="50.15" customHeight="1" x14ac:dyDescent="0.35">
      <c r="A2263" s="100">
        <v>2258</v>
      </c>
      <c r="B2263" s="53"/>
      <c r="C2263" s="41"/>
      <c r="D2263" s="54"/>
      <c r="E2263" s="53"/>
      <c r="F2263" s="41"/>
      <c r="G2263" s="41"/>
      <c r="H2263" s="53"/>
      <c r="I2263" s="55"/>
      <c r="J2263" s="41"/>
      <c r="K2263" s="41"/>
      <c r="L2263" s="56"/>
      <c r="M2263" s="41"/>
      <c r="N2263" s="41"/>
      <c r="O2263" s="41"/>
      <c r="P2263" s="41"/>
      <c r="Q2263" s="53"/>
      <c r="R2263" s="41"/>
      <c r="S2263" s="41"/>
      <c r="T2263" s="57"/>
      <c r="U2263" s="41"/>
      <c r="V2263" s="41"/>
      <c r="W2263" s="56"/>
      <c r="X2263" s="41"/>
      <c r="Y2263" s="58"/>
      <c r="Z2263" s="41"/>
      <c r="AA2263" s="41"/>
      <c r="AB2263" s="171" t="str" cm="1">
        <f t="array" ref="AB2263">IFERROR(IF(COUNTA('Detailed Inventory'!$B2263:$AA2263)=0,"",IF(AND($B2263="",$C2263=""),"Error: Missing Response in Column B or C",IF(OR($E2263="",$Q2263=""),"Error: Missing Response in Column E or Q",INDEX(SL_Class[Entire SL Classification],MATCH(SUMIFS(SL_Class[Unique ID],SL_Class[UpSys SL Material],I2263,SL_Class[UpSys Ever Previously Lead],H2263,SL_Class[DownCus SL Material],T2263),SL_Class[Unique ID],0),0)))),"Error: Invalid Column H, I, or T. Check spelling &amp; valid options (see dropdown)")</f>
        <v/>
      </c>
      <c r="AC2263" s="32"/>
      <c r="AD2263" s="31" t="b">
        <f t="shared" si="70"/>
        <v>0</v>
      </c>
      <c r="AE2263" s="31" t="b">
        <f t="shared" si="71"/>
        <v>0</v>
      </c>
    </row>
    <row r="2264" spans="1:31" ht="50.15" customHeight="1" x14ac:dyDescent="0.35">
      <c r="A2264" s="101">
        <v>2259</v>
      </c>
      <c r="B2264" s="53"/>
      <c r="C2264" s="41"/>
      <c r="D2264" s="54"/>
      <c r="E2264" s="53"/>
      <c r="F2264" s="41"/>
      <c r="G2264" s="41"/>
      <c r="H2264" s="53"/>
      <c r="I2264" s="55"/>
      <c r="J2264" s="41"/>
      <c r="K2264" s="41"/>
      <c r="L2264" s="56"/>
      <c r="M2264" s="41"/>
      <c r="N2264" s="41"/>
      <c r="O2264" s="41"/>
      <c r="P2264" s="41"/>
      <c r="Q2264" s="53"/>
      <c r="R2264" s="41"/>
      <c r="S2264" s="41"/>
      <c r="T2264" s="57"/>
      <c r="U2264" s="41"/>
      <c r="V2264" s="41"/>
      <c r="W2264" s="56"/>
      <c r="X2264" s="41"/>
      <c r="Y2264" s="58"/>
      <c r="Z2264" s="41"/>
      <c r="AA2264" s="41"/>
      <c r="AB2264" s="171" t="str" cm="1">
        <f t="array" ref="AB2264">IFERROR(IF(COUNTA('Detailed Inventory'!$B2264:$AA2264)=0,"",IF(AND($B2264="",$C2264=""),"Error: Missing Response in Column B or C",IF(OR($E2264="",$Q2264=""),"Error: Missing Response in Column E or Q",INDEX(SL_Class[Entire SL Classification],MATCH(SUMIFS(SL_Class[Unique ID],SL_Class[UpSys SL Material],I2264,SL_Class[UpSys Ever Previously Lead],H2264,SL_Class[DownCus SL Material],T2264),SL_Class[Unique ID],0),0)))),"Error: Invalid Column H, I, or T. Check spelling &amp; valid options (see dropdown)")</f>
        <v/>
      </c>
      <c r="AC2264" s="32"/>
      <c r="AD2264" s="31" t="b">
        <f t="shared" si="70"/>
        <v>0</v>
      </c>
      <c r="AE2264" s="31" t="b">
        <f t="shared" si="71"/>
        <v>0</v>
      </c>
    </row>
    <row r="2265" spans="1:31" ht="50.15" customHeight="1" x14ac:dyDescent="0.35">
      <c r="A2265" s="100">
        <v>2260</v>
      </c>
      <c r="B2265" s="53"/>
      <c r="C2265" s="41"/>
      <c r="D2265" s="54"/>
      <c r="E2265" s="53"/>
      <c r="F2265" s="41"/>
      <c r="G2265" s="41"/>
      <c r="H2265" s="53"/>
      <c r="I2265" s="55"/>
      <c r="J2265" s="41"/>
      <c r="K2265" s="41"/>
      <c r="L2265" s="56"/>
      <c r="M2265" s="41"/>
      <c r="N2265" s="41"/>
      <c r="O2265" s="41"/>
      <c r="P2265" s="41"/>
      <c r="Q2265" s="53"/>
      <c r="R2265" s="41"/>
      <c r="S2265" s="41"/>
      <c r="T2265" s="57"/>
      <c r="U2265" s="41"/>
      <c r="V2265" s="41"/>
      <c r="W2265" s="56"/>
      <c r="X2265" s="41"/>
      <c r="Y2265" s="58"/>
      <c r="Z2265" s="41"/>
      <c r="AA2265" s="41"/>
      <c r="AB2265" s="171" t="str" cm="1">
        <f t="array" ref="AB2265">IFERROR(IF(COUNTA('Detailed Inventory'!$B2265:$AA2265)=0,"",IF(AND($B2265="",$C2265=""),"Error: Missing Response in Column B or C",IF(OR($E2265="",$Q2265=""),"Error: Missing Response in Column E or Q",INDEX(SL_Class[Entire SL Classification],MATCH(SUMIFS(SL_Class[Unique ID],SL_Class[UpSys SL Material],I2265,SL_Class[UpSys Ever Previously Lead],H2265,SL_Class[DownCus SL Material],T2265),SL_Class[Unique ID],0),0)))),"Error: Invalid Column H, I, or T. Check spelling &amp; valid options (see dropdown)")</f>
        <v/>
      </c>
      <c r="AC2265" s="32"/>
      <c r="AD2265" s="31" t="b">
        <f t="shared" si="70"/>
        <v>0</v>
      </c>
      <c r="AE2265" s="31" t="b">
        <f t="shared" si="71"/>
        <v>0</v>
      </c>
    </row>
    <row r="2266" spans="1:31" ht="50.15" customHeight="1" x14ac:dyDescent="0.35">
      <c r="A2266" s="101">
        <v>2261</v>
      </c>
      <c r="B2266" s="53"/>
      <c r="C2266" s="41"/>
      <c r="D2266" s="54"/>
      <c r="E2266" s="53"/>
      <c r="F2266" s="41"/>
      <c r="G2266" s="41"/>
      <c r="H2266" s="53"/>
      <c r="I2266" s="55"/>
      <c r="J2266" s="41"/>
      <c r="K2266" s="41"/>
      <c r="L2266" s="56"/>
      <c r="M2266" s="41"/>
      <c r="N2266" s="41"/>
      <c r="O2266" s="41"/>
      <c r="P2266" s="41"/>
      <c r="Q2266" s="53"/>
      <c r="R2266" s="41"/>
      <c r="S2266" s="41"/>
      <c r="T2266" s="57"/>
      <c r="U2266" s="41"/>
      <c r="V2266" s="41"/>
      <c r="W2266" s="56"/>
      <c r="X2266" s="41"/>
      <c r="Y2266" s="58"/>
      <c r="Z2266" s="41"/>
      <c r="AA2266" s="41"/>
      <c r="AB2266" s="171" t="str" cm="1">
        <f t="array" ref="AB2266">IFERROR(IF(COUNTA('Detailed Inventory'!$B2266:$AA2266)=0,"",IF(AND($B2266="",$C2266=""),"Error: Missing Response in Column B or C",IF(OR($E2266="",$Q2266=""),"Error: Missing Response in Column E or Q",INDEX(SL_Class[Entire SL Classification],MATCH(SUMIFS(SL_Class[Unique ID],SL_Class[UpSys SL Material],I2266,SL_Class[UpSys Ever Previously Lead],H2266,SL_Class[DownCus SL Material],T2266),SL_Class[Unique ID],0),0)))),"Error: Invalid Column H, I, or T. Check spelling &amp; valid options (see dropdown)")</f>
        <v/>
      </c>
      <c r="AC2266" s="32"/>
      <c r="AD2266" s="31" t="b">
        <f t="shared" si="70"/>
        <v>0</v>
      </c>
      <c r="AE2266" s="31" t="b">
        <f t="shared" si="71"/>
        <v>0</v>
      </c>
    </row>
    <row r="2267" spans="1:31" ht="50.15" customHeight="1" x14ac:dyDescent="0.35">
      <c r="A2267" s="100">
        <v>2262</v>
      </c>
      <c r="B2267" s="53"/>
      <c r="C2267" s="41"/>
      <c r="D2267" s="54"/>
      <c r="E2267" s="53"/>
      <c r="F2267" s="41"/>
      <c r="G2267" s="41"/>
      <c r="H2267" s="53"/>
      <c r="I2267" s="55"/>
      <c r="J2267" s="41"/>
      <c r="K2267" s="41"/>
      <c r="L2267" s="56"/>
      <c r="M2267" s="41"/>
      <c r="N2267" s="41"/>
      <c r="O2267" s="41"/>
      <c r="P2267" s="41"/>
      <c r="Q2267" s="53"/>
      <c r="R2267" s="41"/>
      <c r="S2267" s="41"/>
      <c r="T2267" s="57"/>
      <c r="U2267" s="41"/>
      <c r="V2267" s="41"/>
      <c r="W2267" s="56"/>
      <c r="X2267" s="41"/>
      <c r="Y2267" s="58"/>
      <c r="Z2267" s="41"/>
      <c r="AA2267" s="41"/>
      <c r="AB2267" s="171" t="str" cm="1">
        <f t="array" ref="AB2267">IFERROR(IF(COUNTA('Detailed Inventory'!$B2267:$AA2267)=0,"",IF(AND($B2267="",$C2267=""),"Error: Missing Response in Column B or C",IF(OR($E2267="",$Q2267=""),"Error: Missing Response in Column E or Q",INDEX(SL_Class[Entire SL Classification],MATCH(SUMIFS(SL_Class[Unique ID],SL_Class[UpSys SL Material],I2267,SL_Class[UpSys Ever Previously Lead],H2267,SL_Class[DownCus SL Material],T2267),SL_Class[Unique ID],0),0)))),"Error: Invalid Column H, I, or T. Check spelling &amp; valid options (see dropdown)")</f>
        <v/>
      </c>
      <c r="AC2267" s="32"/>
      <c r="AD2267" s="31" t="b">
        <f t="shared" si="70"/>
        <v>0</v>
      </c>
      <c r="AE2267" s="31" t="b">
        <f t="shared" si="71"/>
        <v>0</v>
      </c>
    </row>
    <row r="2268" spans="1:31" ht="50.15" customHeight="1" x14ac:dyDescent="0.35">
      <c r="A2268" s="101">
        <v>2263</v>
      </c>
      <c r="B2268" s="53"/>
      <c r="C2268" s="41"/>
      <c r="D2268" s="54"/>
      <c r="E2268" s="53"/>
      <c r="F2268" s="41"/>
      <c r="G2268" s="41"/>
      <c r="H2268" s="53"/>
      <c r="I2268" s="55"/>
      <c r="J2268" s="41"/>
      <c r="K2268" s="41"/>
      <c r="L2268" s="56"/>
      <c r="M2268" s="41"/>
      <c r="N2268" s="41"/>
      <c r="O2268" s="41"/>
      <c r="P2268" s="41"/>
      <c r="Q2268" s="53"/>
      <c r="R2268" s="41"/>
      <c r="S2268" s="41"/>
      <c r="T2268" s="57"/>
      <c r="U2268" s="41"/>
      <c r="V2268" s="41"/>
      <c r="W2268" s="56"/>
      <c r="X2268" s="41"/>
      <c r="Y2268" s="58"/>
      <c r="Z2268" s="41"/>
      <c r="AA2268" s="41"/>
      <c r="AB2268" s="171" t="str" cm="1">
        <f t="array" ref="AB2268">IFERROR(IF(COUNTA('Detailed Inventory'!$B2268:$AA2268)=0,"",IF(AND($B2268="",$C2268=""),"Error: Missing Response in Column B or C",IF(OR($E2268="",$Q2268=""),"Error: Missing Response in Column E or Q",INDEX(SL_Class[Entire SL Classification],MATCH(SUMIFS(SL_Class[Unique ID],SL_Class[UpSys SL Material],I2268,SL_Class[UpSys Ever Previously Lead],H2268,SL_Class[DownCus SL Material],T2268),SL_Class[Unique ID],0),0)))),"Error: Invalid Column H, I, or T. Check spelling &amp; valid options (see dropdown)")</f>
        <v/>
      </c>
      <c r="AC2268" s="32"/>
      <c r="AD2268" s="31" t="b">
        <f t="shared" si="70"/>
        <v>0</v>
      </c>
      <c r="AE2268" s="31" t="b">
        <f t="shared" si="71"/>
        <v>0</v>
      </c>
    </row>
    <row r="2269" spans="1:31" ht="50.15" customHeight="1" x14ac:dyDescent="0.35">
      <c r="A2269" s="100">
        <v>2264</v>
      </c>
      <c r="B2269" s="53"/>
      <c r="C2269" s="41"/>
      <c r="D2269" s="54"/>
      <c r="E2269" s="53"/>
      <c r="F2269" s="41"/>
      <c r="G2269" s="41"/>
      <c r="H2269" s="53"/>
      <c r="I2269" s="55"/>
      <c r="J2269" s="41"/>
      <c r="K2269" s="41"/>
      <c r="L2269" s="56"/>
      <c r="M2269" s="41"/>
      <c r="N2269" s="41"/>
      <c r="O2269" s="41"/>
      <c r="P2269" s="41"/>
      <c r="Q2269" s="53"/>
      <c r="R2269" s="41"/>
      <c r="S2269" s="41"/>
      <c r="T2269" s="57"/>
      <c r="U2269" s="41"/>
      <c r="V2269" s="41"/>
      <c r="W2269" s="56"/>
      <c r="X2269" s="41"/>
      <c r="Y2269" s="58"/>
      <c r="Z2269" s="41"/>
      <c r="AA2269" s="41"/>
      <c r="AB2269" s="171" t="str" cm="1">
        <f t="array" ref="AB2269">IFERROR(IF(COUNTA('Detailed Inventory'!$B2269:$AA2269)=0,"",IF(AND($B2269="",$C2269=""),"Error: Missing Response in Column B or C",IF(OR($E2269="",$Q2269=""),"Error: Missing Response in Column E or Q",INDEX(SL_Class[Entire SL Classification],MATCH(SUMIFS(SL_Class[Unique ID],SL_Class[UpSys SL Material],I2269,SL_Class[UpSys Ever Previously Lead],H2269,SL_Class[DownCus SL Material],T2269),SL_Class[Unique ID],0),0)))),"Error: Invalid Column H, I, or T. Check spelling &amp; valid options (see dropdown)")</f>
        <v/>
      </c>
      <c r="AC2269" s="32"/>
      <c r="AD2269" s="31" t="b">
        <f t="shared" si="70"/>
        <v>0</v>
      </c>
      <c r="AE2269" s="31" t="b">
        <f t="shared" si="71"/>
        <v>0</v>
      </c>
    </row>
    <row r="2270" spans="1:31" ht="50.15" customHeight="1" x14ac:dyDescent="0.35">
      <c r="A2270" s="101">
        <v>2265</v>
      </c>
      <c r="B2270" s="53"/>
      <c r="C2270" s="41"/>
      <c r="D2270" s="54"/>
      <c r="E2270" s="53"/>
      <c r="F2270" s="41"/>
      <c r="G2270" s="41"/>
      <c r="H2270" s="53"/>
      <c r="I2270" s="55"/>
      <c r="J2270" s="41"/>
      <c r="K2270" s="41"/>
      <c r="L2270" s="56"/>
      <c r="M2270" s="41"/>
      <c r="N2270" s="41"/>
      <c r="O2270" s="41"/>
      <c r="P2270" s="41"/>
      <c r="Q2270" s="53"/>
      <c r="R2270" s="41"/>
      <c r="S2270" s="41"/>
      <c r="T2270" s="57"/>
      <c r="U2270" s="41"/>
      <c r="V2270" s="41"/>
      <c r="W2270" s="56"/>
      <c r="X2270" s="41"/>
      <c r="Y2270" s="58"/>
      <c r="Z2270" s="41"/>
      <c r="AA2270" s="41"/>
      <c r="AB2270" s="171" t="str" cm="1">
        <f t="array" ref="AB2270">IFERROR(IF(COUNTA('Detailed Inventory'!$B2270:$AA2270)=0,"",IF(AND($B2270="",$C2270=""),"Error: Missing Response in Column B or C",IF(OR($E2270="",$Q2270=""),"Error: Missing Response in Column E or Q",INDEX(SL_Class[Entire SL Classification],MATCH(SUMIFS(SL_Class[Unique ID],SL_Class[UpSys SL Material],I2270,SL_Class[UpSys Ever Previously Lead],H2270,SL_Class[DownCus SL Material],T2270),SL_Class[Unique ID],0),0)))),"Error: Invalid Column H, I, or T. Check spelling &amp; valid options (see dropdown)")</f>
        <v/>
      </c>
      <c r="AC2270" s="32"/>
      <c r="AD2270" s="31" t="b">
        <f t="shared" si="70"/>
        <v>0</v>
      </c>
      <c r="AE2270" s="31" t="b">
        <f t="shared" si="71"/>
        <v>0</v>
      </c>
    </row>
    <row r="2271" spans="1:31" ht="50.15" customHeight="1" x14ac:dyDescent="0.35">
      <c r="A2271" s="100">
        <v>2266</v>
      </c>
      <c r="B2271" s="53"/>
      <c r="C2271" s="41"/>
      <c r="D2271" s="54"/>
      <c r="E2271" s="53"/>
      <c r="F2271" s="41"/>
      <c r="G2271" s="41"/>
      <c r="H2271" s="53"/>
      <c r="I2271" s="55"/>
      <c r="J2271" s="41"/>
      <c r="K2271" s="41"/>
      <c r="L2271" s="56"/>
      <c r="M2271" s="41"/>
      <c r="N2271" s="41"/>
      <c r="O2271" s="41"/>
      <c r="P2271" s="41"/>
      <c r="Q2271" s="53"/>
      <c r="R2271" s="41"/>
      <c r="S2271" s="41"/>
      <c r="T2271" s="57"/>
      <c r="U2271" s="41"/>
      <c r="V2271" s="41"/>
      <c r="W2271" s="56"/>
      <c r="X2271" s="41"/>
      <c r="Y2271" s="58"/>
      <c r="Z2271" s="41"/>
      <c r="AA2271" s="41"/>
      <c r="AB2271" s="171" t="str" cm="1">
        <f t="array" ref="AB2271">IFERROR(IF(COUNTA('Detailed Inventory'!$B2271:$AA2271)=0,"",IF(AND($B2271="",$C2271=""),"Error: Missing Response in Column B or C",IF(OR($E2271="",$Q2271=""),"Error: Missing Response in Column E or Q",INDEX(SL_Class[Entire SL Classification],MATCH(SUMIFS(SL_Class[Unique ID],SL_Class[UpSys SL Material],I2271,SL_Class[UpSys Ever Previously Lead],H2271,SL_Class[DownCus SL Material],T2271),SL_Class[Unique ID],0),0)))),"Error: Invalid Column H, I, or T. Check spelling &amp; valid options (see dropdown)")</f>
        <v/>
      </c>
      <c r="AC2271" s="32"/>
      <c r="AD2271" s="31" t="b">
        <f t="shared" si="70"/>
        <v>0</v>
      </c>
      <c r="AE2271" s="31" t="b">
        <f t="shared" si="71"/>
        <v>0</v>
      </c>
    </row>
    <row r="2272" spans="1:31" ht="50.15" customHeight="1" x14ac:dyDescent="0.35">
      <c r="A2272" s="101">
        <v>2267</v>
      </c>
      <c r="B2272" s="53"/>
      <c r="C2272" s="41"/>
      <c r="D2272" s="54"/>
      <c r="E2272" s="53"/>
      <c r="F2272" s="41"/>
      <c r="G2272" s="41"/>
      <c r="H2272" s="53"/>
      <c r="I2272" s="55"/>
      <c r="J2272" s="41"/>
      <c r="K2272" s="41"/>
      <c r="L2272" s="56"/>
      <c r="M2272" s="41"/>
      <c r="N2272" s="41"/>
      <c r="O2272" s="41"/>
      <c r="P2272" s="41"/>
      <c r="Q2272" s="53"/>
      <c r="R2272" s="41"/>
      <c r="S2272" s="41"/>
      <c r="T2272" s="57"/>
      <c r="U2272" s="41"/>
      <c r="V2272" s="41"/>
      <c r="W2272" s="56"/>
      <c r="X2272" s="41"/>
      <c r="Y2272" s="58"/>
      <c r="Z2272" s="41"/>
      <c r="AA2272" s="41"/>
      <c r="AB2272" s="171" t="str" cm="1">
        <f t="array" ref="AB2272">IFERROR(IF(COUNTA('Detailed Inventory'!$B2272:$AA2272)=0,"",IF(AND($B2272="",$C2272=""),"Error: Missing Response in Column B or C",IF(OR($E2272="",$Q2272=""),"Error: Missing Response in Column E or Q",INDEX(SL_Class[Entire SL Classification],MATCH(SUMIFS(SL_Class[Unique ID],SL_Class[UpSys SL Material],I2272,SL_Class[UpSys Ever Previously Lead],H2272,SL_Class[DownCus SL Material],T2272),SL_Class[Unique ID],0),0)))),"Error: Invalid Column H, I, or T. Check spelling &amp; valid options (see dropdown)")</f>
        <v/>
      </c>
      <c r="AC2272" s="32"/>
      <c r="AD2272" s="31" t="b">
        <f t="shared" si="70"/>
        <v>0</v>
      </c>
      <c r="AE2272" s="31" t="b">
        <f t="shared" si="71"/>
        <v>0</v>
      </c>
    </row>
    <row r="2273" spans="1:31" ht="50.15" customHeight="1" x14ac:dyDescent="0.35">
      <c r="A2273" s="100">
        <v>2268</v>
      </c>
      <c r="B2273" s="53"/>
      <c r="C2273" s="41"/>
      <c r="D2273" s="54"/>
      <c r="E2273" s="53"/>
      <c r="F2273" s="41"/>
      <c r="G2273" s="41"/>
      <c r="H2273" s="53"/>
      <c r="I2273" s="55"/>
      <c r="J2273" s="41"/>
      <c r="K2273" s="41"/>
      <c r="L2273" s="56"/>
      <c r="M2273" s="41"/>
      <c r="N2273" s="41"/>
      <c r="O2273" s="41"/>
      <c r="P2273" s="41"/>
      <c r="Q2273" s="53"/>
      <c r="R2273" s="41"/>
      <c r="S2273" s="41"/>
      <c r="T2273" s="57"/>
      <c r="U2273" s="41"/>
      <c r="V2273" s="41"/>
      <c r="W2273" s="56"/>
      <c r="X2273" s="41"/>
      <c r="Y2273" s="58"/>
      <c r="Z2273" s="41"/>
      <c r="AA2273" s="41"/>
      <c r="AB2273" s="171" t="str" cm="1">
        <f t="array" ref="AB2273">IFERROR(IF(COUNTA('Detailed Inventory'!$B2273:$AA2273)=0,"",IF(AND($B2273="",$C2273=""),"Error: Missing Response in Column B or C",IF(OR($E2273="",$Q2273=""),"Error: Missing Response in Column E or Q",INDEX(SL_Class[Entire SL Classification],MATCH(SUMIFS(SL_Class[Unique ID],SL_Class[UpSys SL Material],I2273,SL_Class[UpSys Ever Previously Lead],H2273,SL_Class[DownCus SL Material],T2273),SL_Class[Unique ID],0),0)))),"Error: Invalid Column H, I, or T. Check spelling &amp; valid options (see dropdown)")</f>
        <v/>
      </c>
      <c r="AC2273" s="32"/>
      <c r="AD2273" s="31" t="b">
        <f t="shared" si="70"/>
        <v>0</v>
      </c>
      <c r="AE2273" s="31" t="b">
        <f t="shared" si="71"/>
        <v>0</v>
      </c>
    </row>
    <row r="2274" spans="1:31" ht="50.15" customHeight="1" x14ac:dyDescent="0.35">
      <c r="A2274" s="101">
        <v>2269</v>
      </c>
      <c r="B2274" s="53"/>
      <c r="C2274" s="41"/>
      <c r="D2274" s="54"/>
      <c r="E2274" s="53"/>
      <c r="F2274" s="41"/>
      <c r="G2274" s="41"/>
      <c r="H2274" s="53"/>
      <c r="I2274" s="55"/>
      <c r="J2274" s="41"/>
      <c r="K2274" s="41"/>
      <c r="L2274" s="56"/>
      <c r="M2274" s="41"/>
      <c r="N2274" s="41"/>
      <c r="O2274" s="41"/>
      <c r="P2274" s="41"/>
      <c r="Q2274" s="53"/>
      <c r="R2274" s="41"/>
      <c r="S2274" s="41"/>
      <c r="T2274" s="57"/>
      <c r="U2274" s="41"/>
      <c r="V2274" s="41"/>
      <c r="W2274" s="56"/>
      <c r="X2274" s="41"/>
      <c r="Y2274" s="58"/>
      <c r="Z2274" s="41"/>
      <c r="AA2274" s="41"/>
      <c r="AB2274" s="171" t="str" cm="1">
        <f t="array" ref="AB2274">IFERROR(IF(COUNTA('Detailed Inventory'!$B2274:$AA2274)=0,"",IF(AND($B2274="",$C2274=""),"Error: Missing Response in Column B or C",IF(OR($E2274="",$Q2274=""),"Error: Missing Response in Column E or Q",INDEX(SL_Class[Entire SL Classification],MATCH(SUMIFS(SL_Class[Unique ID],SL_Class[UpSys SL Material],I2274,SL_Class[UpSys Ever Previously Lead],H2274,SL_Class[DownCus SL Material],T2274),SL_Class[Unique ID],0),0)))),"Error: Invalid Column H, I, or T. Check spelling &amp; valid options (see dropdown)")</f>
        <v/>
      </c>
      <c r="AC2274" s="32"/>
      <c r="AD2274" s="31" t="b">
        <f t="shared" si="70"/>
        <v>0</v>
      </c>
      <c r="AE2274" s="31" t="b">
        <f t="shared" si="71"/>
        <v>0</v>
      </c>
    </row>
    <row r="2275" spans="1:31" ht="50.15" customHeight="1" x14ac:dyDescent="0.35">
      <c r="A2275" s="100">
        <v>2270</v>
      </c>
      <c r="B2275" s="53"/>
      <c r="C2275" s="41"/>
      <c r="D2275" s="54"/>
      <c r="E2275" s="53"/>
      <c r="F2275" s="41"/>
      <c r="G2275" s="41"/>
      <c r="H2275" s="53"/>
      <c r="I2275" s="55"/>
      <c r="J2275" s="41"/>
      <c r="K2275" s="41"/>
      <c r="L2275" s="56"/>
      <c r="M2275" s="41"/>
      <c r="N2275" s="41"/>
      <c r="O2275" s="41"/>
      <c r="P2275" s="41"/>
      <c r="Q2275" s="53"/>
      <c r="R2275" s="41"/>
      <c r="S2275" s="41"/>
      <c r="T2275" s="57"/>
      <c r="U2275" s="41"/>
      <c r="V2275" s="41"/>
      <c r="W2275" s="56"/>
      <c r="X2275" s="41"/>
      <c r="Y2275" s="58"/>
      <c r="Z2275" s="41"/>
      <c r="AA2275" s="41"/>
      <c r="AB2275" s="171" t="str" cm="1">
        <f t="array" ref="AB2275">IFERROR(IF(COUNTA('Detailed Inventory'!$B2275:$AA2275)=0,"",IF(AND($B2275="",$C2275=""),"Error: Missing Response in Column B or C",IF(OR($E2275="",$Q2275=""),"Error: Missing Response in Column E or Q",INDEX(SL_Class[Entire SL Classification],MATCH(SUMIFS(SL_Class[Unique ID],SL_Class[UpSys SL Material],I2275,SL_Class[UpSys Ever Previously Lead],H2275,SL_Class[DownCus SL Material],T2275),SL_Class[Unique ID],0),0)))),"Error: Invalid Column H, I, or T. Check spelling &amp; valid options (see dropdown)")</f>
        <v/>
      </c>
      <c r="AC2275" s="32"/>
      <c r="AD2275" s="31" t="b">
        <f t="shared" si="70"/>
        <v>0</v>
      </c>
      <c r="AE2275" s="31" t="b">
        <f t="shared" si="71"/>
        <v>0</v>
      </c>
    </row>
    <row r="2276" spans="1:31" ht="50.15" customHeight="1" x14ac:dyDescent="0.35">
      <c r="A2276" s="101">
        <v>2271</v>
      </c>
      <c r="B2276" s="53"/>
      <c r="C2276" s="41"/>
      <c r="D2276" s="54"/>
      <c r="E2276" s="53"/>
      <c r="F2276" s="41"/>
      <c r="G2276" s="41"/>
      <c r="H2276" s="53"/>
      <c r="I2276" s="55"/>
      <c r="J2276" s="41"/>
      <c r="K2276" s="41"/>
      <c r="L2276" s="56"/>
      <c r="M2276" s="41"/>
      <c r="N2276" s="41"/>
      <c r="O2276" s="41"/>
      <c r="P2276" s="41"/>
      <c r="Q2276" s="53"/>
      <c r="R2276" s="41"/>
      <c r="S2276" s="41"/>
      <c r="T2276" s="57"/>
      <c r="U2276" s="41"/>
      <c r="V2276" s="41"/>
      <c r="W2276" s="56"/>
      <c r="X2276" s="41"/>
      <c r="Y2276" s="58"/>
      <c r="Z2276" s="41"/>
      <c r="AA2276" s="41"/>
      <c r="AB2276" s="171" t="str" cm="1">
        <f t="array" ref="AB2276">IFERROR(IF(COUNTA('Detailed Inventory'!$B2276:$AA2276)=0,"",IF(AND($B2276="",$C2276=""),"Error: Missing Response in Column B or C",IF(OR($E2276="",$Q2276=""),"Error: Missing Response in Column E or Q",INDEX(SL_Class[Entire SL Classification],MATCH(SUMIFS(SL_Class[Unique ID],SL_Class[UpSys SL Material],I2276,SL_Class[UpSys Ever Previously Lead],H2276,SL_Class[DownCus SL Material],T2276),SL_Class[Unique ID],0),0)))),"Error: Invalid Column H, I, or T. Check spelling &amp; valid options (see dropdown)")</f>
        <v/>
      </c>
      <c r="AC2276" s="32"/>
      <c r="AD2276" s="31" t="b">
        <f t="shared" si="70"/>
        <v>0</v>
      </c>
      <c r="AE2276" s="31" t="b">
        <f t="shared" si="71"/>
        <v>0</v>
      </c>
    </row>
    <row r="2277" spans="1:31" ht="50.15" customHeight="1" x14ac:dyDescent="0.35">
      <c r="A2277" s="100">
        <v>2272</v>
      </c>
      <c r="B2277" s="53"/>
      <c r="C2277" s="41"/>
      <c r="D2277" s="54"/>
      <c r="E2277" s="53"/>
      <c r="F2277" s="41"/>
      <c r="G2277" s="41"/>
      <c r="H2277" s="53"/>
      <c r="I2277" s="55"/>
      <c r="J2277" s="41"/>
      <c r="K2277" s="41"/>
      <c r="L2277" s="56"/>
      <c r="M2277" s="41"/>
      <c r="N2277" s="41"/>
      <c r="O2277" s="41"/>
      <c r="P2277" s="41"/>
      <c r="Q2277" s="53"/>
      <c r="R2277" s="41"/>
      <c r="S2277" s="41"/>
      <c r="T2277" s="57"/>
      <c r="U2277" s="41"/>
      <c r="V2277" s="41"/>
      <c r="W2277" s="56"/>
      <c r="X2277" s="41"/>
      <c r="Y2277" s="58"/>
      <c r="Z2277" s="41"/>
      <c r="AA2277" s="41"/>
      <c r="AB2277" s="171" t="str" cm="1">
        <f t="array" ref="AB2277">IFERROR(IF(COUNTA('Detailed Inventory'!$B2277:$AA2277)=0,"",IF(AND($B2277="",$C2277=""),"Error: Missing Response in Column B or C",IF(OR($E2277="",$Q2277=""),"Error: Missing Response in Column E or Q",INDEX(SL_Class[Entire SL Classification],MATCH(SUMIFS(SL_Class[Unique ID],SL_Class[UpSys SL Material],I2277,SL_Class[UpSys Ever Previously Lead],H2277,SL_Class[DownCus SL Material],T2277),SL_Class[Unique ID],0),0)))),"Error: Invalid Column H, I, or T. Check spelling &amp; valid options (see dropdown)")</f>
        <v/>
      </c>
      <c r="AC2277" s="32"/>
      <c r="AD2277" s="31" t="b">
        <f t="shared" si="70"/>
        <v>0</v>
      </c>
      <c r="AE2277" s="31" t="b">
        <f t="shared" si="71"/>
        <v>0</v>
      </c>
    </row>
    <row r="2278" spans="1:31" ht="50.15" customHeight="1" x14ac:dyDescent="0.35">
      <c r="A2278" s="101">
        <v>2273</v>
      </c>
      <c r="B2278" s="53"/>
      <c r="C2278" s="41"/>
      <c r="D2278" s="54"/>
      <c r="E2278" s="53"/>
      <c r="F2278" s="41"/>
      <c r="G2278" s="41"/>
      <c r="H2278" s="53"/>
      <c r="I2278" s="55"/>
      <c r="J2278" s="41"/>
      <c r="K2278" s="41"/>
      <c r="L2278" s="56"/>
      <c r="M2278" s="41"/>
      <c r="N2278" s="41"/>
      <c r="O2278" s="41"/>
      <c r="P2278" s="41"/>
      <c r="Q2278" s="53"/>
      <c r="R2278" s="41"/>
      <c r="S2278" s="41"/>
      <c r="T2278" s="57"/>
      <c r="U2278" s="41"/>
      <c r="V2278" s="41"/>
      <c r="W2278" s="56"/>
      <c r="X2278" s="41"/>
      <c r="Y2278" s="58"/>
      <c r="Z2278" s="41"/>
      <c r="AA2278" s="41"/>
      <c r="AB2278" s="171" t="str" cm="1">
        <f t="array" ref="AB2278">IFERROR(IF(COUNTA('Detailed Inventory'!$B2278:$AA2278)=0,"",IF(AND($B2278="",$C2278=""),"Error: Missing Response in Column B or C",IF(OR($E2278="",$Q2278=""),"Error: Missing Response in Column E or Q",INDEX(SL_Class[Entire SL Classification],MATCH(SUMIFS(SL_Class[Unique ID],SL_Class[UpSys SL Material],I2278,SL_Class[UpSys Ever Previously Lead],H2278,SL_Class[DownCus SL Material],T2278),SL_Class[Unique ID],0),0)))),"Error: Invalid Column H, I, or T. Check spelling &amp; valid options (see dropdown)")</f>
        <v/>
      </c>
      <c r="AC2278" s="32"/>
      <c r="AD2278" s="31" t="b">
        <f t="shared" si="70"/>
        <v>0</v>
      </c>
      <c r="AE2278" s="31" t="b">
        <f t="shared" si="71"/>
        <v>0</v>
      </c>
    </row>
    <row r="2279" spans="1:31" ht="50.15" customHeight="1" x14ac:dyDescent="0.35">
      <c r="A2279" s="100">
        <v>2274</v>
      </c>
      <c r="B2279" s="53"/>
      <c r="C2279" s="41"/>
      <c r="D2279" s="54"/>
      <c r="E2279" s="53"/>
      <c r="F2279" s="41"/>
      <c r="G2279" s="41"/>
      <c r="H2279" s="53"/>
      <c r="I2279" s="55"/>
      <c r="J2279" s="41"/>
      <c r="K2279" s="41"/>
      <c r="L2279" s="56"/>
      <c r="M2279" s="41"/>
      <c r="N2279" s="41"/>
      <c r="O2279" s="41"/>
      <c r="P2279" s="41"/>
      <c r="Q2279" s="53"/>
      <c r="R2279" s="41"/>
      <c r="S2279" s="41"/>
      <c r="T2279" s="57"/>
      <c r="U2279" s="41"/>
      <c r="V2279" s="41"/>
      <c r="W2279" s="56"/>
      <c r="X2279" s="41"/>
      <c r="Y2279" s="58"/>
      <c r="Z2279" s="41"/>
      <c r="AA2279" s="41"/>
      <c r="AB2279" s="171" t="str" cm="1">
        <f t="array" ref="AB2279">IFERROR(IF(COUNTA('Detailed Inventory'!$B2279:$AA2279)=0,"",IF(AND($B2279="",$C2279=""),"Error: Missing Response in Column B or C",IF(OR($E2279="",$Q2279=""),"Error: Missing Response in Column E or Q",INDEX(SL_Class[Entire SL Classification],MATCH(SUMIFS(SL_Class[Unique ID],SL_Class[UpSys SL Material],I2279,SL_Class[UpSys Ever Previously Lead],H2279,SL_Class[DownCus SL Material],T2279),SL_Class[Unique ID],0),0)))),"Error: Invalid Column H, I, or T. Check spelling &amp; valid options (see dropdown)")</f>
        <v/>
      </c>
      <c r="AC2279" s="32"/>
      <c r="AD2279" s="31" t="b">
        <f t="shared" si="70"/>
        <v>0</v>
      </c>
      <c r="AE2279" s="31" t="b">
        <f t="shared" si="71"/>
        <v>0</v>
      </c>
    </row>
    <row r="2280" spans="1:31" ht="50.15" customHeight="1" x14ac:dyDescent="0.35">
      <c r="A2280" s="101">
        <v>2275</v>
      </c>
      <c r="B2280" s="53"/>
      <c r="C2280" s="41"/>
      <c r="D2280" s="54"/>
      <c r="E2280" s="53"/>
      <c r="F2280" s="41"/>
      <c r="G2280" s="41"/>
      <c r="H2280" s="53"/>
      <c r="I2280" s="55"/>
      <c r="J2280" s="41"/>
      <c r="K2280" s="41"/>
      <c r="L2280" s="56"/>
      <c r="M2280" s="41"/>
      <c r="N2280" s="41"/>
      <c r="O2280" s="41"/>
      <c r="P2280" s="41"/>
      <c r="Q2280" s="53"/>
      <c r="R2280" s="41"/>
      <c r="S2280" s="41"/>
      <c r="T2280" s="57"/>
      <c r="U2280" s="41"/>
      <c r="V2280" s="41"/>
      <c r="W2280" s="56"/>
      <c r="X2280" s="41"/>
      <c r="Y2280" s="58"/>
      <c r="Z2280" s="41"/>
      <c r="AA2280" s="41"/>
      <c r="AB2280" s="171" t="str" cm="1">
        <f t="array" ref="AB2280">IFERROR(IF(COUNTA('Detailed Inventory'!$B2280:$AA2280)=0,"",IF(AND($B2280="",$C2280=""),"Error: Missing Response in Column B or C",IF(OR($E2280="",$Q2280=""),"Error: Missing Response in Column E or Q",INDEX(SL_Class[Entire SL Classification],MATCH(SUMIFS(SL_Class[Unique ID],SL_Class[UpSys SL Material],I2280,SL_Class[UpSys Ever Previously Lead],H2280,SL_Class[DownCus SL Material],T2280),SL_Class[Unique ID],0),0)))),"Error: Invalid Column H, I, or T. Check spelling &amp; valid options (see dropdown)")</f>
        <v/>
      </c>
      <c r="AC2280" s="32"/>
      <c r="AD2280" s="31" t="b">
        <f t="shared" si="70"/>
        <v>0</v>
      </c>
      <c r="AE2280" s="31" t="b">
        <f t="shared" si="71"/>
        <v>0</v>
      </c>
    </row>
    <row r="2281" spans="1:31" ht="50.15" customHeight="1" x14ac:dyDescent="0.35">
      <c r="A2281" s="100">
        <v>2276</v>
      </c>
      <c r="B2281" s="53"/>
      <c r="C2281" s="41"/>
      <c r="D2281" s="54"/>
      <c r="E2281" s="53"/>
      <c r="F2281" s="41"/>
      <c r="G2281" s="41"/>
      <c r="H2281" s="53"/>
      <c r="I2281" s="55"/>
      <c r="J2281" s="41"/>
      <c r="K2281" s="41"/>
      <c r="L2281" s="56"/>
      <c r="M2281" s="41"/>
      <c r="N2281" s="41"/>
      <c r="O2281" s="41"/>
      <c r="P2281" s="41"/>
      <c r="Q2281" s="53"/>
      <c r="R2281" s="41"/>
      <c r="S2281" s="41"/>
      <c r="T2281" s="57"/>
      <c r="U2281" s="41"/>
      <c r="V2281" s="41"/>
      <c r="W2281" s="56"/>
      <c r="X2281" s="41"/>
      <c r="Y2281" s="58"/>
      <c r="Z2281" s="41"/>
      <c r="AA2281" s="41"/>
      <c r="AB2281" s="171" t="str" cm="1">
        <f t="array" ref="AB2281">IFERROR(IF(COUNTA('Detailed Inventory'!$B2281:$AA2281)=0,"",IF(AND($B2281="",$C2281=""),"Error: Missing Response in Column B or C",IF(OR($E2281="",$Q2281=""),"Error: Missing Response in Column E or Q",INDEX(SL_Class[Entire SL Classification],MATCH(SUMIFS(SL_Class[Unique ID],SL_Class[UpSys SL Material],I2281,SL_Class[UpSys Ever Previously Lead],H2281,SL_Class[DownCus SL Material],T2281),SL_Class[Unique ID],0),0)))),"Error: Invalid Column H, I, or T. Check spelling &amp; valid options (see dropdown)")</f>
        <v/>
      </c>
      <c r="AC2281" s="32"/>
      <c r="AD2281" s="31" t="b">
        <f t="shared" si="70"/>
        <v>0</v>
      </c>
      <c r="AE2281" s="31" t="b">
        <f t="shared" si="71"/>
        <v>0</v>
      </c>
    </row>
    <row r="2282" spans="1:31" ht="50.15" customHeight="1" x14ac:dyDescent="0.35">
      <c r="A2282" s="101">
        <v>2277</v>
      </c>
      <c r="B2282" s="53"/>
      <c r="C2282" s="41"/>
      <c r="D2282" s="54"/>
      <c r="E2282" s="53"/>
      <c r="F2282" s="41"/>
      <c r="G2282" s="41"/>
      <c r="H2282" s="53"/>
      <c r="I2282" s="55"/>
      <c r="J2282" s="41"/>
      <c r="K2282" s="41"/>
      <c r="L2282" s="56"/>
      <c r="M2282" s="41"/>
      <c r="N2282" s="41"/>
      <c r="O2282" s="41"/>
      <c r="P2282" s="41"/>
      <c r="Q2282" s="53"/>
      <c r="R2282" s="41"/>
      <c r="S2282" s="41"/>
      <c r="T2282" s="57"/>
      <c r="U2282" s="41"/>
      <c r="V2282" s="41"/>
      <c r="W2282" s="56"/>
      <c r="X2282" s="41"/>
      <c r="Y2282" s="58"/>
      <c r="Z2282" s="41"/>
      <c r="AA2282" s="41"/>
      <c r="AB2282" s="171" t="str" cm="1">
        <f t="array" ref="AB2282">IFERROR(IF(COUNTA('Detailed Inventory'!$B2282:$AA2282)=0,"",IF(AND($B2282="",$C2282=""),"Error: Missing Response in Column B or C",IF(OR($E2282="",$Q2282=""),"Error: Missing Response in Column E or Q",INDEX(SL_Class[Entire SL Classification],MATCH(SUMIFS(SL_Class[Unique ID],SL_Class[UpSys SL Material],I2282,SL_Class[UpSys Ever Previously Lead],H2282,SL_Class[DownCus SL Material],T2282),SL_Class[Unique ID],0),0)))),"Error: Invalid Column H, I, or T. Check spelling &amp; valid options (see dropdown)")</f>
        <v/>
      </c>
      <c r="AC2282" s="32"/>
      <c r="AD2282" s="31" t="b">
        <f t="shared" si="70"/>
        <v>0</v>
      </c>
      <c r="AE2282" s="31" t="b">
        <f t="shared" si="71"/>
        <v>0</v>
      </c>
    </row>
    <row r="2283" spans="1:31" ht="50.15" customHeight="1" x14ac:dyDescent="0.35">
      <c r="A2283" s="100">
        <v>2278</v>
      </c>
      <c r="B2283" s="53"/>
      <c r="C2283" s="41"/>
      <c r="D2283" s="54"/>
      <c r="E2283" s="53"/>
      <c r="F2283" s="41"/>
      <c r="G2283" s="41"/>
      <c r="H2283" s="53"/>
      <c r="I2283" s="55"/>
      <c r="J2283" s="41"/>
      <c r="K2283" s="41"/>
      <c r="L2283" s="56"/>
      <c r="M2283" s="41"/>
      <c r="N2283" s="41"/>
      <c r="O2283" s="41"/>
      <c r="P2283" s="41"/>
      <c r="Q2283" s="53"/>
      <c r="R2283" s="41"/>
      <c r="S2283" s="41"/>
      <c r="T2283" s="57"/>
      <c r="U2283" s="41"/>
      <c r="V2283" s="41"/>
      <c r="W2283" s="56"/>
      <c r="X2283" s="41"/>
      <c r="Y2283" s="58"/>
      <c r="Z2283" s="41"/>
      <c r="AA2283" s="41"/>
      <c r="AB2283" s="171" t="str" cm="1">
        <f t="array" ref="AB2283">IFERROR(IF(COUNTA('Detailed Inventory'!$B2283:$AA2283)=0,"",IF(AND($B2283="",$C2283=""),"Error: Missing Response in Column B or C",IF(OR($E2283="",$Q2283=""),"Error: Missing Response in Column E or Q",INDEX(SL_Class[Entire SL Classification],MATCH(SUMIFS(SL_Class[Unique ID],SL_Class[UpSys SL Material],I2283,SL_Class[UpSys Ever Previously Lead],H2283,SL_Class[DownCus SL Material],T2283),SL_Class[Unique ID],0),0)))),"Error: Invalid Column H, I, or T. Check spelling &amp; valid options (see dropdown)")</f>
        <v/>
      </c>
      <c r="AC2283" s="32"/>
      <c r="AD2283" s="31" t="b">
        <f t="shared" si="70"/>
        <v>0</v>
      </c>
      <c r="AE2283" s="31" t="b">
        <f t="shared" si="71"/>
        <v>0</v>
      </c>
    </row>
    <row r="2284" spans="1:31" ht="50.15" customHeight="1" x14ac:dyDescent="0.35">
      <c r="A2284" s="101">
        <v>2279</v>
      </c>
      <c r="B2284" s="53"/>
      <c r="C2284" s="41"/>
      <c r="D2284" s="54"/>
      <c r="E2284" s="53"/>
      <c r="F2284" s="41"/>
      <c r="G2284" s="41"/>
      <c r="H2284" s="53"/>
      <c r="I2284" s="55"/>
      <c r="J2284" s="41"/>
      <c r="K2284" s="41"/>
      <c r="L2284" s="56"/>
      <c r="M2284" s="41"/>
      <c r="N2284" s="41"/>
      <c r="O2284" s="41"/>
      <c r="P2284" s="41"/>
      <c r="Q2284" s="53"/>
      <c r="R2284" s="41"/>
      <c r="S2284" s="41"/>
      <c r="T2284" s="57"/>
      <c r="U2284" s="41"/>
      <c r="V2284" s="41"/>
      <c r="W2284" s="56"/>
      <c r="X2284" s="41"/>
      <c r="Y2284" s="58"/>
      <c r="Z2284" s="41"/>
      <c r="AA2284" s="41"/>
      <c r="AB2284" s="171" t="str" cm="1">
        <f t="array" ref="AB2284">IFERROR(IF(COUNTA('Detailed Inventory'!$B2284:$AA2284)=0,"",IF(AND($B2284="",$C2284=""),"Error: Missing Response in Column B or C",IF(OR($E2284="",$Q2284=""),"Error: Missing Response in Column E or Q",INDEX(SL_Class[Entire SL Classification],MATCH(SUMIFS(SL_Class[Unique ID],SL_Class[UpSys SL Material],I2284,SL_Class[UpSys Ever Previously Lead],H2284,SL_Class[DownCus SL Material],T2284),SL_Class[Unique ID],0),0)))),"Error: Invalid Column H, I, or T. Check spelling &amp; valid options (see dropdown)")</f>
        <v/>
      </c>
      <c r="AC2284" s="32"/>
      <c r="AD2284" s="31" t="b">
        <f t="shared" si="70"/>
        <v>0</v>
      </c>
      <c r="AE2284" s="31" t="b">
        <f t="shared" si="71"/>
        <v>0</v>
      </c>
    </row>
    <row r="2285" spans="1:31" ht="50.15" customHeight="1" x14ac:dyDescent="0.35">
      <c r="A2285" s="100">
        <v>2280</v>
      </c>
      <c r="B2285" s="53"/>
      <c r="C2285" s="41"/>
      <c r="D2285" s="54"/>
      <c r="E2285" s="53"/>
      <c r="F2285" s="41"/>
      <c r="G2285" s="41"/>
      <c r="H2285" s="53"/>
      <c r="I2285" s="55"/>
      <c r="J2285" s="41"/>
      <c r="K2285" s="41"/>
      <c r="L2285" s="56"/>
      <c r="M2285" s="41"/>
      <c r="N2285" s="41"/>
      <c r="O2285" s="41"/>
      <c r="P2285" s="41"/>
      <c r="Q2285" s="53"/>
      <c r="R2285" s="41"/>
      <c r="S2285" s="41"/>
      <c r="T2285" s="57"/>
      <c r="U2285" s="41"/>
      <c r="V2285" s="41"/>
      <c r="W2285" s="56"/>
      <c r="X2285" s="41"/>
      <c r="Y2285" s="58"/>
      <c r="Z2285" s="41"/>
      <c r="AA2285" s="41"/>
      <c r="AB2285" s="171" t="str" cm="1">
        <f t="array" ref="AB2285">IFERROR(IF(COUNTA('Detailed Inventory'!$B2285:$AA2285)=0,"",IF(AND($B2285="",$C2285=""),"Error: Missing Response in Column B or C",IF(OR($E2285="",$Q2285=""),"Error: Missing Response in Column E or Q",INDEX(SL_Class[Entire SL Classification],MATCH(SUMIFS(SL_Class[Unique ID],SL_Class[UpSys SL Material],I2285,SL_Class[UpSys Ever Previously Lead],H2285,SL_Class[DownCus SL Material],T2285),SL_Class[Unique ID],0),0)))),"Error: Invalid Column H, I, or T. Check spelling &amp; valid options (see dropdown)")</f>
        <v/>
      </c>
      <c r="AC2285" s="32"/>
      <c r="AD2285" s="31" t="b">
        <f t="shared" si="70"/>
        <v>0</v>
      </c>
      <c r="AE2285" s="31" t="b">
        <f t="shared" si="71"/>
        <v>0</v>
      </c>
    </row>
    <row r="2286" spans="1:31" ht="50.15" customHeight="1" x14ac:dyDescent="0.35">
      <c r="A2286" s="101">
        <v>2281</v>
      </c>
      <c r="B2286" s="53"/>
      <c r="C2286" s="41"/>
      <c r="D2286" s="54"/>
      <c r="E2286" s="53"/>
      <c r="F2286" s="41"/>
      <c r="G2286" s="41"/>
      <c r="H2286" s="53"/>
      <c r="I2286" s="55"/>
      <c r="J2286" s="41"/>
      <c r="K2286" s="41"/>
      <c r="L2286" s="56"/>
      <c r="M2286" s="41"/>
      <c r="N2286" s="41"/>
      <c r="O2286" s="41"/>
      <c r="P2286" s="41"/>
      <c r="Q2286" s="53"/>
      <c r="R2286" s="41"/>
      <c r="S2286" s="41"/>
      <c r="T2286" s="57"/>
      <c r="U2286" s="41"/>
      <c r="V2286" s="41"/>
      <c r="W2286" s="56"/>
      <c r="X2286" s="41"/>
      <c r="Y2286" s="58"/>
      <c r="Z2286" s="41"/>
      <c r="AA2286" s="41"/>
      <c r="AB2286" s="171" t="str" cm="1">
        <f t="array" ref="AB2286">IFERROR(IF(COUNTA('Detailed Inventory'!$B2286:$AA2286)=0,"",IF(AND($B2286="",$C2286=""),"Error: Missing Response in Column B or C",IF(OR($E2286="",$Q2286=""),"Error: Missing Response in Column E or Q",INDEX(SL_Class[Entire SL Classification],MATCH(SUMIFS(SL_Class[Unique ID],SL_Class[UpSys SL Material],I2286,SL_Class[UpSys Ever Previously Lead],H2286,SL_Class[DownCus SL Material],T2286),SL_Class[Unique ID],0),0)))),"Error: Invalid Column H, I, or T. Check spelling &amp; valid options (see dropdown)")</f>
        <v/>
      </c>
      <c r="AC2286" s="32"/>
      <c r="AD2286" s="31" t="b">
        <f t="shared" si="70"/>
        <v>0</v>
      </c>
      <c r="AE2286" s="31" t="b">
        <f t="shared" si="71"/>
        <v>0</v>
      </c>
    </row>
    <row r="2287" spans="1:31" ht="50.15" customHeight="1" x14ac:dyDescent="0.35">
      <c r="A2287" s="100">
        <v>2282</v>
      </c>
      <c r="B2287" s="53"/>
      <c r="C2287" s="41"/>
      <c r="D2287" s="54"/>
      <c r="E2287" s="53"/>
      <c r="F2287" s="41"/>
      <c r="G2287" s="41"/>
      <c r="H2287" s="53"/>
      <c r="I2287" s="55"/>
      <c r="J2287" s="41"/>
      <c r="K2287" s="41"/>
      <c r="L2287" s="56"/>
      <c r="M2287" s="41"/>
      <c r="N2287" s="41"/>
      <c r="O2287" s="41"/>
      <c r="P2287" s="41"/>
      <c r="Q2287" s="53"/>
      <c r="R2287" s="41"/>
      <c r="S2287" s="41"/>
      <c r="T2287" s="57"/>
      <c r="U2287" s="41"/>
      <c r="V2287" s="41"/>
      <c r="W2287" s="56"/>
      <c r="X2287" s="41"/>
      <c r="Y2287" s="58"/>
      <c r="Z2287" s="41"/>
      <c r="AA2287" s="41"/>
      <c r="AB2287" s="171" t="str" cm="1">
        <f t="array" ref="AB2287">IFERROR(IF(COUNTA('Detailed Inventory'!$B2287:$AA2287)=0,"",IF(AND($B2287="",$C2287=""),"Error: Missing Response in Column B or C",IF(OR($E2287="",$Q2287=""),"Error: Missing Response in Column E or Q",INDEX(SL_Class[Entire SL Classification],MATCH(SUMIFS(SL_Class[Unique ID],SL_Class[UpSys SL Material],I2287,SL_Class[UpSys Ever Previously Lead],H2287,SL_Class[DownCus SL Material],T2287),SL_Class[Unique ID],0),0)))),"Error: Invalid Column H, I, or T. Check spelling &amp; valid options (see dropdown)")</f>
        <v/>
      </c>
      <c r="AC2287" s="32"/>
      <c r="AD2287" s="31" t="b">
        <f t="shared" si="70"/>
        <v>0</v>
      </c>
      <c r="AE2287" s="31" t="b">
        <f t="shared" si="71"/>
        <v>0</v>
      </c>
    </row>
    <row r="2288" spans="1:31" ht="50.15" customHeight="1" x14ac:dyDescent="0.35">
      <c r="A2288" s="101">
        <v>2283</v>
      </c>
      <c r="B2288" s="53"/>
      <c r="C2288" s="41"/>
      <c r="D2288" s="54"/>
      <c r="E2288" s="53"/>
      <c r="F2288" s="41"/>
      <c r="G2288" s="41"/>
      <c r="H2288" s="53"/>
      <c r="I2288" s="55"/>
      <c r="J2288" s="41"/>
      <c r="K2288" s="41"/>
      <c r="L2288" s="56"/>
      <c r="M2288" s="41"/>
      <c r="N2288" s="41"/>
      <c r="O2288" s="41"/>
      <c r="P2288" s="41"/>
      <c r="Q2288" s="53"/>
      <c r="R2288" s="41"/>
      <c r="S2288" s="41"/>
      <c r="T2288" s="57"/>
      <c r="U2288" s="41"/>
      <c r="V2288" s="41"/>
      <c r="W2288" s="56"/>
      <c r="X2288" s="41"/>
      <c r="Y2288" s="58"/>
      <c r="Z2288" s="41"/>
      <c r="AA2288" s="41"/>
      <c r="AB2288" s="171" t="str" cm="1">
        <f t="array" ref="AB2288">IFERROR(IF(COUNTA('Detailed Inventory'!$B2288:$AA2288)=0,"",IF(AND($B2288="",$C2288=""),"Error: Missing Response in Column B or C",IF(OR($E2288="",$Q2288=""),"Error: Missing Response in Column E or Q",INDEX(SL_Class[Entire SL Classification],MATCH(SUMIFS(SL_Class[Unique ID],SL_Class[UpSys SL Material],I2288,SL_Class[UpSys Ever Previously Lead],H2288,SL_Class[DownCus SL Material],T2288),SL_Class[Unique ID],0),0)))),"Error: Invalid Column H, I, or T. Check spelling &amp; valid options (see dropdown)")</f>
        <v/>
      </c>
      <c r="AC2288" s="32"/>
      <c r="AD2288" s="31" t="b">
        <f t="shared" si="70"/>
        <v>0</v>
      </c>
      <c r="AE2288" s="31" t="b">
        <f t="shared" si="71"/>
        <v>0</v>
      </c>
    </row>
    <row r="2289" spans="1:31" ht="50.15" customHeight="1" x14ac:dyDescent="0.35">
      <c r="A2289" s="100">
        <v>2284</v>
      </c>
      <c r="B2289" s="53"/>
      <c r="C2289" s="41"/>
      <c r="D2289" s="54"/>
      <c r="E2289" s="53"/>
      <c r="F2289" s="41"/>
      <c r="G2289" s="41"/>
      <c r="H2289" s="53"/>
      <c r="I2289" s="55"/>
      <c r="J2289" s="41"/>
      <c r="K2289" s="41"/>
      <c r="L2289" s="56"/>
      <c r="M2289" s="41"/>
      <c r="N2289" s="41"/>
      <c r="O2289" s="41"/>
      <c r="P2289" s="41"/>
      <c r="Q2289" s="53"/>
      <c r="R2289" s="41"/>
      <c r="S2289" s="41"/>
      <c r="T2289" s="57"/>
      <c r="U2289" s="41"/>
      <c r="V2289" s="41"/>
      <c r="W2289" s="56"/>
      <c r="X2289" s="41"/>
      <c r="Y2289" s="58"/>
      <c r="Z2289" s="41"/>
      <c r="AA2289" s="41"/>
      <c r="AB2289" s="171" t="str" cm="1">
        <f t="array" ref="AB2289">IFERROR(IF(COUNTA('Detailed Inventory'!$B2289:$AA2289)=0,"",IF(AND($B2289="",$C2289=""),"Error: Missing Response in Column B or C",IF(OR($E2289="",$Q2289=""),"Error: Missing Response in Column E or Q",INDEX(SL_Class[Entire SL Classification],MATCH(SUMIFS(SL_Class[Unique ID],SL_Class[UpSys SL Material],I2289,SL_Class[UpSys Ever Previously Lead],H2289,SL_Class[DownCus SL Material],T2289),SL_Class[Unique ID],0),0)))),"Error: Invalid Column H, I, or T. Check spelling &amp; valid options (see dropdown)")</f>
        <v/>
      </c>
      <c r="AC2289" s="32"/>
      <c r="AD2289" s="31" t="b">
        <f t="shared" si="70"/>
        <v>0</v>
      </c>
      <c r="AE2289" s="31" t="b">
        <f t="shared" si="71"/>
        <v>0</v>
      </c>
    </row>
    <row r="2290" spans="1:31" ht="50.15" customHeight="1" x14ac:dyDescent="0.35">
      <c r="A2290" s="101">
        <v>2285</v>
      </c>
      <c r="B2290" s="53"/>
      <c r="C2290" s="41"/>
      <c r="D2290" s="54"/>
      <c r="E2290" s="53"/>
      <c r="F2290" s="41"/>
      <c r="G2290" s="41"/>
      <c r="H2290" s="53"/>
      <c r="I2290" s="55"/>
      <c r="J2290" s="41"/>
      <c r="K2290" s="41"/>
      <c r="L2290" s="56"/>
      <c r="M2290" s="41"/>
      <c r="N2290" s="41"/>
      <c r="O2290" s="41"/>
      <c r="P2290" s="41"/>
      <c r="Q2290" s="53"/>
      <c r="R2290" s="41"/>
      <c r="S2290" s="41"/>
      <c r="T2290" s="57"/>
      <c r="U2290" s="41"/>
      <c r="V2290" s="41"/>
      <c r="W2290" s="56"/>
      <c r="X2290" s="41"/>
      <c r="Y2290" s="58"/>
      <c r="Z2290" s="41"/>
      <c r="AA2290" s="41"/>
      <c r="AB2290" s="171" t="str" cm="1">
        <f t="array" ref="AB2290">IFERROR(IF(COUNTA('Detailed Inventory'!$B2290:$AA2290)=0,"",IF(AND($B2290="",$C2290=""),"Error: Missing Response in Column B or C",IF(OR($E2290="",$Q2290=""),"Error: Missing Response in Column E or Q",INDEX(SL_Class[Entire SL Classification],MATCH(SUMIFS(SL_Class[Unique ID],SL_Class[UpSys SL Material],I2290,SL_Class[UpSys Ever Previously Lead],H2290,SL_Class[DownCus SL Material],T2290),SL_Class[Unique ID],0),0)))),"Error: Invalid Column H, I, or T. Check spelling &amp; valid options (see dropdown)")</f>
        <v/>
      </c>
      <c r="AC2290" s="32"/>
      <c r="AD2290" s="31" t="b">
        <f t="shared" si="70"/>
        <v>0</v>
      </c>
      <c r="AE2290" s="31" t="b">
        <f t="shared" si="71"/>
        <v>0</v>
      </c>
    </row>
    <row r="2291" spans="1:31" ht="50.15" customHeight="1" x14ac:dyDescent="0.35">
      <c r="A2291" s="100">
        <v>2286</v>
      </c>
      <c r="B2291" s="53"/>
      <c r="C2291" s="41"/>
      <c r="D2291" s="54"/>
      <c r="E2291" s="53"/>
      <c r="F2291" s="41"/>
      <c r="G2291" s="41"/>
      <c r="H2291" s="53"/>
      <c r="I2291" s="55"/>
      <c r="J2291" s="41"/>
      <c r="K2291" s="41"/>
      <c r="L2291" s="56"/>
      <c r="M2291" s="41"/>
      <c r="N2291" s="41"/>
      <c r="O2291" s="41"/>
      <c r="P2291" s="41"/>
      <c r="Q2291" s="53"/>
      <c r="R2291" s="41"/>
      <c r="S2291" s="41"/>
      <c r="T2291" s="57"/>
      <c r="U2291" s="41"/>
      <c r="V2291" s="41"/>
      <c r="W2291" s="56"/>
      <c r="X2291" s="41"/>
      <c r="Y2291" s="58"/>
      <c r="Z2291" s="41"/>
      <c r="AA2291" s="41"/>
      <c r="AB2291" s="171" t="str" cm="1">
        <f t="array" ref="AB2291">IFERROR(IF(COUNTA('Detailed Inventory'!$B2291:$AA2291)=0,"",IF(AND($B2291="",$C2291=""),"Error: Missing Response in Column B or C",IF(OR($E2291="",$Q2291=""),"Error: Missing Response in Column E or Q",INDEX(SL_Class[Entire SL Classification],MATCH(SUMIFS(SL_Class[Unique ID],SL_Class[UpSys SL Material],I2291,SL_Class[UpSys Ever Previously Lead],H2291,SL_Class[DownCus SL Material],T2291),SL_Class[Unique ID],0),0)))),"Error: Invalid Column H, I, or T. Check spelling &amp; valid options (see dropdown)")</f>
        <v/>
      </c>
      <c r="AC2291" s="32"/>
      <c r="AD2291" s="31" t="b">
        <f t="shared" si="70"/>
        <v>0</v>
      </c>
      <c r="AE2291" s="31" t="b">
        <f t="shared" si="71"/>
        <v>0</v>
      </c>
    </row>
    <row r="2292" spans="1:31" ht="50.15" customHeight="1" x14ac:dyDescent="0.35">
      <c r="A2292" s="101">
        <v>2287</v>
      </c>
      <c r="B2292" s="53"/>
      <c r="C2292" s="41"/>
      <c r="D2292" s="54"/>
      <c r="E2292" s="53"/>
      <c r="F2292" s="41"/>
      <c r="G2292" s="41"/>
      <c r="H2292" s="53"/>
      <c r="I2292" s="55"/>
      <c r="J2292" s="41"/>
      <c r="K2292" s="41"/>
      <c r="L2292" s="56"/>
      <c r="M2292" s="41"/>
      <c r="N2292" s="41"/>
      <c r="O2292" s="41"/>
      <c r="P2292" s="41"/>
      <c r="Q2292" s="53"/>
      <c r="R2292" s="41"/>
      <c r="S2292" s="41"/>
      <c r="T2292" s="57"/>
      <c r="U2292" s="41"/>
      <c r="V2292" s="41"/>
      <c r="W2292" s="56"/>
      <c r="X2292" s="41"/>
      <c r="Y2292" s="58"/>
      <c r="Z2292" s="41"/>
      <c r="AA2292" s="41"/>
      <c r="AB2292" s="171" t="str" cm="1">
        <f t="array" ref="AB2292">IFERROR(IF(COUNTA('Detailed Inventory'!$B2292:$AA2292)=0,"",IF(AND($B2292="",$C2292=""),"Error: Missing Response in Column B or C",IF(OR($E2292="",$Q2292=""),"Error: Missing Response in Column E or Q",INDEX(SL_Class[Entire SL Classification],MATCH(SUMIFS(SL_Class[Unique ID],SL_Class[UpSys SL Material],I2292,SL_Class[UpSys Ever Previously Lead],H2292,SL_Class[DownCus SL Material],T2292),SL_Class[Unique ID],0),0)))),"Error: Invalid Column H, I, or T. Check spelling &amp; valid options (see dropdown)")</f>
        <v/>
      </c>
      <c r="AC2292" s="32"/>
      <c r="AD2292" s="31" t="b">
        <f t="shared" si="70"/>
        <v>0</v>
      </c>
      <c r="AE2292" s="31" t="b">
        <f t="shared" si="71"/>
        <v>0</v>
      </c>
    </row>
    <row r="2293" spans="1:31" ht="50.15" customHeight="1" x14ac:dyDescent="0.35">
      <c r="A2293" s="100">
        <v>2288</v>
      </c>
      <c r="B2293" s="53"/>
      <c r="C2293" s="41"/>
      <c r="D2293" s="54"/>
      <c r="E2293" s="53"/>
      <c r="F2293" s="41"/>
      <c r="G2293" s="41"/>
      <c r="H2293" s="53"/>
      <c r="I2293" s="55"/>
      <c r="J2293" s="41"/>
      <c r="K2293" s="41"/>
      <c r="L2293" s="56"/>
      <c r="M2293" s="41"/>
      <c r="N2293" s="41"/>
      <c r="O2293" s="41"/>
      <c r="P2293" s="41"/>
      <c r="Q2293" s="53"/>
      <c r="R2293" s="41"/>
      <c r="S2293" s="41"/>
      <c r="T2293" s="57"/>
      <c r="U2293" s="41"/>
      <c r="V2293" s="41"/>
      <c r="W2293" s="56"/>
      <c r="X2293" s="41"/>
      <c r="Y2293" s="58"/>
      <c r="Z2293" s="41"/>
      <c r="AA2293" s="41"/>
      <c r="AB2293" s="171" t="str" cm="1">
        <f t="array" ref="AB2293">IFERROR(IF(COUNTA('Detailed Inventory'!$B2293:$AA2293)=0,"",IF(AND($B2293="",$C2293=""),"Error: Missing Response in Column B or C",IF(OR($E2293="",$Q2293=""),"Error: Missing Response in Column E or Q",INDEX(SL_Class[Entire SL Classification],MATCH(SUMIFS(SL_Class[Unique ID],SL_Class[UpSys SL Material],I2293,SL_Class[UpSys Ever Previously Lead],H2293,SL_Class[DownCus SL Material],T2293),SL_Class[Unique ID],0),0)))),"Error: Invalid Column H, I, or T. Check spelling &amp; valid options (see dropdown)")</f>
        <v/>
      </c>
      <c r="AC2293" s="32"/>
      <c r="AD2293" s="31" t="b">
        <f t="shared" si="70"/>
        <v>0</v>
      </c>
      <c r="AE2293" s="31" t="b">
        <f t="shared" si="71"/>
        <v>0</v>
      </c>
    </row>
    <row r="2294" spans="1:31" ht="50.15" customHeight="1" x14ac:dyDescent="0.35">
      <c r="A2294" s="101">
        <v>2289</v>
      </c>
      <c r="B2294" s="53"/>
      <c r="C2294" s="41"/>
      <c r="D2294" s="54"/>
      <c r="E2294" s="53"/>
      <c r="F2294" s="41"/>
      <c r="G2294" s="41"/>
      <c r="H2294" s="53"/>
      <c r="I2294" s="55"/>
      <c r="J2294" s="41"/>
      <c r="K2294" s="41"/>
      <c r="L2294" s="56"/>
      <c r="M2294" s="41"/>
      <c r="N2294" s="41"/>
      <c r="O2294" s="41"/>
      <c r="P2294" s="41"/>
      <c r="Q2294" s="53"/>
      <c r="R2294" s="41"/>
      <c r="S2294" s="41"/>
      <c r="T2294" s="57"/>
      <c r="U2294" s="41"/>
      <c r="V2294" s="41"/>
      <c r="W2294" s="56"/>
      <c r="X2294" s="41"/>
      <c r="Y2294" s="58"/>
      <c r="Z2294" s="41"/>
      <c r="AA2294" s="41"/>
      <c r="AB2294" s="171" t="str" cm="1">
        <f t="array" ref="AB2294">IFERROR(IF(COUNTA('Detailed Inventory'!$B2294:$AA2294)=0,"",IF(AND($B2294="",$C2294=""),"Error: Missing Response in Column B or C",IF(OR($E2294="",$Q2294=""),"Error: Missing Response in Column E or Q",INDEX(SL_Class[Entire SL Classification],MATCH(SUMIFS(SL_Class[Unique ID],SL_Class[UpSys SL Material],I2294,SL_Class[UpSys Ever Previously Lead],H2294,SL_Class[DownCus SL Material],T2294),SL_Class[Unique ID],0),0)))),"Error: Invalid Column H, I, or T. Check spelling &amp; valid options (see dropdown)")</f>
        <v/>
      </c>
      <c r="AC2294" s="32"/>
      <c r="AD2294" s="31" t="b">
        <f t="shared" si="70"/>
        <v>0</v>
      </c>
      <c r="AE2294" s="31" t="b">
        <f t="shared" si="71"/>
        <v>0</v>
      </c>
    </row>
    <row r="2295" spans="1:31" ht="50.15" customHeight="1" x14ac:dyDescent="0.35">
      <c r="A2295" s="100">
        <v>2290</v>
      </c>
      <c r="B2295" s="53"/>
      <c r="C2295" s="41"/>
      <c r="D2295" s="54"/>
      <c r="E2295" s="53"/>
      <c r="F2295" s="41"/>
      <c r="G2295" s="41"/>
      <c r="H2295" s="53"/>
      <c r="I2295" s="55"/>
      <c r="J2295" s="41"/>
      <c r="K2295" s="41"/>
      <c r="L2295" s="56"/>
      <c r="M2295" s="41"/>
      <c r="N2295" s="41"/>
      <c r="O2295" s="41"/>
      <c r="P2295" s="41"/>
      <c r="Q2295" s="53"/>
      <c r="R2295" s="41"/>
      <c r="S2295" s="41"/>
      <c r="T2295" s="57"/>
      <c r="U2295" s="41"/>
      <c r="V2295" s="41"/>
      <c r="W2295" s="56"/>
      <c r="X2295" s="41"/>
      <c r="Y2295" s="58"/>
      <c r="Z2295" s="41"/>
      <c r="AA2295" s="41"/>
      <c r="AB2295" s="171" t="str" cm="1">
        <f t="array" ref="AB2295">IFERROR(IF(COUNTA('Detailed Inventory'!$B2295:$AA2295)=0,"",IF(AND($B2295="",$C2295=""),"Error: Missing Response in Column B or C",IF(OR($E2295="",$Q2295=""),"Error: Missing Response in Column E or Q",INDEX(SL_Class[Entire SL Classification],MATCH(SUMIFS(SL_Class[Unique ID],SL_Class[UpSys SL Material],I2295,SL_Class[UpSys Ever Previously Lead],H2295,SL_Class[DownCus SL Material],T2295),SL_Class[Unique ID],0),0)))),"Error: Invalid Column H, I, or T. Check spelling &amp; valid options (see dropdown)")</f>
        <v/>
      </c>
      <c r="AC2295" s="32"/>
      <c r="AD2295" s="31" t="b">
        <f t="shared" si="70"/>
        <v>0</v>
      </c>
      <c r="AE2295" s="31" t="b">
        <f t="shared" si="71"/>
        <v>0</v>
      </c>
    </row>
    <row r="2296" spans="1:31" ht="50.15" customHeight="1" x14ac:dyDescent="0.35">
      <c r="A2296" s="101">
        <v>2291</v>
      </c>
      <c r="B2296" s="53"/>
      <c r="C2296" s="41"/>
      <c r="D2296" s="54"/>
      <c r="E2296" s="53"/>
      <c r="F2296" s="41"/>
      <c r="G2296" s="41"/>
      <c r="H2296" s="53"/>
      <c r="I2296" s="55"/>
      <c r="J2296" s="41"/>
      <c r="K2296" s="41"/>
      <c r="L2296" s="56"/>
      <c r="M2296" s="41"/>
      <c r="N2296" s="41"/>
      <c r="O2296" s="41"/>
      <c r="P2296" s="41"/>
      <c r="Q2296" s="53"/>
      <c r="R2296" s="41"/>
      <c r="S2296" s="41"/>
      <c r="T2296" s="57"/>
      <c r="U2296" s="41"/>
      <c r="V2296" s="41"/>
      <c r="W2296" s="56"/>
      <c r="X2296" s="41"/>
      <c r="Y2296" s="58"/>
      <c r="Z2296" s="41"/>
      <c r="AA2296" s="41"/>
      <c r="AB2296" s="171" t="str" cm="1">
        <f t="array" ref="AB2296">IFERROR(IF(COUNTA('Detailed Inventory'!$B2296:$AA2296)=0,"",IF(AND($B2296="",$C2296=""),"Error: Missing Response in Column B or C",IF(OR($E2296="",$Q2296=""),"Error: Missing Response in Column E or Q",INDEX(SL_Class[Entire SL Classification],MATCH(SUMIFS(SL_Class[Unique ID],SL_Class[UpSys SL Material],I2296,SL_Class[UpSys Ever Previously Lead],H2296,SL_Class[DownCus SL Material],T2296),SL_Class[Unique ID],0),0)))),"Error: Invalid Column H, I, or T. Check spelling &amp; valid options (see dropdown)")</f>
        <v/>
      </c>
      <c r="AC2296" s="32"/>
      <c r="AD2296" s="31" t="b">
        <f t="shared" si="70"/>
        <v>0</v>
      </c>
      <c r="AE2296" s="31" t="b">
        <f t="shared" si="71"/>
        <v>0</v>
      </c>
    </row>
    <row r="2297" spans="1:31" ht="50.15" customHeight="1" x14ac:dyDescent="0.35">
      <c r="A2297" s="100">
        <v>2292</v>
      </c>
      <c r="B2297" s="53"/>
      <c r="C2297" s="41"/>
      <c r="D2297" s="54"/>
      <c r="E2297" s="53"/>
      <c r="F2297" s="41"/>
      <c r="G2297" s="41"/>
      <c r="H2297" s="53"/>
      <c r="I2297" s="55"/>
      <c r="J2297" s="41"/>
      <c r="K2297" s="41"/>
      <c r="L2297" s="56"/>
      <c r="M2297" s="41"/>
      <c r="N2297" s="41"/>
      <c r="O2297" s="41"/>
      <c r="P2297" s="41"/>
      <c r="Q2297" s="53"/>
      <c r="R2297" s="41"/>
      <c r="S2297" s="41"/>
      <c r="T2297" s="57"/>
      <c r="U2297" s="41"/>
      <c r="V2297" s="41"/>
      <c r="W2297" s="56"/>
      <c r="X2297" s="41"/>
      <c r="Y2297" s="58"/>
      <c r="Z2297" s="41"/>
      <c r="AA2297" s="41"/>
      <c r="AB2297" s="171" t="str" cm="1">
        <f t="array" ref="AB2297">IFERROR(IF(COUNTA('Detailed Inventory'!$B2297:$AA2297)=0,"",IF(AND($B2297="",$C2297=""),"Error: Missing Response in Column B or C",IF(OR($E2297="",$Q2297=""),"Error: Missing Response in Column E or Q",INDEX(SL_Class[Entire SL Classification],MATCH(SUMIFS(SL_Class[Unique ID],SL_Class[UpSys SL Material],I2297,SL_Class[UpSys Ever Previously Lead],H2297,SL_Class[DownCus SL Material],T2297),SL_Class[Unique ID],0),0)))),"Error: Invalid Column H, I, or T. Check spelling &amp; valid options (see dropdown)")</f>
        <v/>
      </c>
      <c r="AC2297" s="32"/>
      <c r="AD2297" s="31" t="b">
        <f t="shared" si="70"/>
        <v>0</v>
      </c>
      <c r="AE2297" s="31" t="b">
        <f t="shared" si="71"/>
        <v>0</v>
      </c>
    </row>
    <row r="2298" spans="1:31" ht="50.15" customHeight="1" x14ac:dyDescent="0.35">
      <c r="A2298" s="101">
        <v>2293</v>
      </c>
      <c r="B2298" s="53"/>
      <c r="C2298" s="41"/>
      <c r="D2298" s="54"/>
      <c r="E2298" s="53"/>
      <c r="F2298" s="41"/>
      <c r="G2298" s="41"/>
      <c r="H2298" s="53"/>
      <c r="I2298" s="55"/>
      <c r="J2298" s="41"/>
      <c r="K2298" s="41"/>
      <c r="L2298" s="56"/>
      <c r="M2298" s="41"/>
      <c r="N2298" s="41"/>
      <c r="O2298" s="41"/>
      <c r="P2298" s="41"/>
      <c r="Q2298" s="53"/>
      <c r="R2298" s="41"/>
      <c r="S2298" s="41"/>
      <c r="T2298" s="57"/>
      <c r="U2298" s="41"/>
      <c r="V2298" s="41"/>
      <c r="W2298" s="56"/>
      <c r="X2298" s="41"/>
      <c r="Y2298" s="58"/>
      <c r="Z2298" s="41"/>
      <c r="AA2298" s="41"/>
      <c r="AB2298" s="171" t="str" cm="1">
        <f t="array" ref="AB2298">IFERROR(IF(COUNTA('Detailed Inventory'!$B2298:$AA2298)=0,"",IF(AND($B2298="",$C2298=""),"Error: Missing Response in Column B or C",IF(OR($E2298="",$Q2298=""),"Error: Missing Response in Column E or Q",INDEX(SL_Class[Entire SL Classification],MATCH(SUMIFS(SL_Class[Unique ID],SL_Class[UpSys SL Material],I2298,SL_Class[UpSys Ever Previously Lead],H2298,SL_Class[DownCus SL Material],T2298),SL_Class[Unique ID],0),0)))),"Error: Invalid Column H, I, or T. Check spelling &amp; valid options (see dropdown)")</f>
        <v/>
      </c>
      <c r="AC2298" s="32"/>
      <c r="AD2298" s="31" t="b">
        <f t="shared" si="70"/>
        <v>0</v>
      </c>
      <c r="AE2298" s="31" t="b">
        <f t="shared" si="71"/>
        <v>0</v>
      </c>
    </row>
    <row r="2299" spans="1:31" ht="50.15" customHeight="1" x14ac:dyDescent="0.35">
      <c r="A2299" s="100">
        <v>2294</v>
      </c>
      <c r="B2299" s="53"/>
      <c r="C2299" s="41"/>
      <c r="D2299" s="54"/>
      <c r="E2299" s="53"/>
      <c r="F2299" s="41"/>
      <c r="G2299" s="41"/>
      <c r="H2299" s="53"/>
      <c r="I2299" s="55"/>
      <c r="J2299" s="41"/>
      <c r="K2299" s="41"/>
      <c r="L2299" s="56"/>
      <c r="M2299" s="41"/>
      <c r="N2299" s="41"/>
      <c r="O2299" s="41"/>
      <c r="P2299" s="41"/>
      <c r="Q2299" s="53"/>
      <c r="R2299" s="41"/>
      <c r="S2299" s="41"/>
      <c r="T2299" s="57"/>
      <c r="U2299" s="41"/>
      <c r="V2299" s="41"/>
      <c r="W2299" s="56"/>
      <c r="X2299" s="41"/>
      <c r="Y2299" s="58"/>
      <c r="Z2299" s="41"/>
      <c r="AA2299" s="41"/>
      <c r="AB2299" s="171" t="str" cm="1">
        <f t="array" ref="AB2299">IFERROR(IF(COUNTA('Detailed Inventory'!$B2299:$AA2299)=0,"",IF(AND($B2299="",$C2299=""),"Error: Missing Response in Column B or C",IF(OR($E2299="",$Q2299=""),"Error: Missing Response in Column E or Q",INDEX(SL_Class[Entire SL Classification],MATCH(SUMIFS(SL_Class[Unique ID],SL_Class[UpSys SL Material],I2299,SL_Class[UpSys Ever Previously Lead],H2299,SL_Class[DownCus SL Material],T2299),SL_Class[Unique ID],0),0)))),"Error: Invalid Column H, I, or T. Check spelling &amp; valid options (see dropdown)")</f>
        <v/>
      </c>
      <c r="AC2299" s="32"/>
      <c r="AD2299" s="31" t="b">
        <f t="shared" si="70"/>
        <v>0</v>
      </c>
      <c r="AE2299" s="31" t="b">
        <f t="shared" si="71"/>
        <v>0</v>
      </c>
    </row>
    <row r="2300" spans="1:31" ht="50.15" customHeight="1" x14ac:dyDescent="0.35">
      <c r="A2300" s="101">
        <v>2295</v>
      </c>
      <c r="B2300" s="53"/>
      <c r="C2300" s="41"/>
      <c r="D2300" s="54"/>
      <c r="E2300" s="53"/>
      <c r="F2300" s="41"/>
      <c r="G2300" s="41"/>
      <c r="H2300" s="53"/>
      <c r="I2300" s="55"/>
      <c r="J2300" s="41"/>
      <c r="K2300" s="41"/>
      <c r="L2300" s="56"/>
      <c r="M2300" s="41"/>
      <c r="N2300" s="41"/>
      <c r="O2300" s="41"/>
      <c r="P2300" s="41"/>
      <c r="Q2300" s="53"/>
      <c r="R2300" s="41"/>
      <c r="S2300" s="41"/>
      <c r="T2300" s="57"/>
      <c r="U2300" s="41"/>
      <c r="V2300" s="41"/>
      <c r="W2300" s="56"/>
      <c r="X2300" s="41"/>
      <c r="Y2300" s="58"/>
      <c r="Z2300" s="41"/>
      <c r="AA2300" s="41"/>
      <c r="AB2300" s="171" t="str" cm="1">
        <f t="array" ref="AB2300">IFERROR(IF(COUNTA('Detailed Inventory'!$B2300:$AA2300)=0,"",IF(AND($B2300="",$C2300=""),"Error: Missing Response in Column B or C",IF(OR($E2300="",$Q2300=""),"Error: Missing Response in Column E or Q",INDEX(SL_Class[Entire SL Classification],MATCH(SUMIFS(SL_Class[Unique ID],SL_Class[UpSys SL Material],I2300,SL_Class[UpSys Ever Previously Lead],H2300,SL_Class[DownCus SL Material],T2300),SL_Class[Unique ID],0),0)))),"Error: Invalid Column H, I, or T. Check spelling &amp; valid options (see dropdown)")</f>
        <v/>
      </c>
      <c r="AC2300" s="32"/>
      <c r="AD2300" s="31" t="b">
        <f t="shared" si="70"/>
        <v>0</v>
      </c>
      <c r="AE2300" s="31" t="b">
        <f t="shared" si="71"/>
        <v>0</v>
      </c>
    </row>
    <row r="2301" spans="1:31" ht="50.15" customHeight="1" x14ac:dyDescent="0.35">
      <c r="A2301" s="100">
        <v>2296</v>
      </c>
      <c r="B2301" s="53"/>
      <c r="C2301" s="41"/>
      <c r="D2301" s="54"/>
      <c r="E2301" s="53"/>
      <c r="F2301" s="41"/>
      <c r="G2301" s="41"/>
      <c r="H2301" s="53"/>
      <c r="I2301" s="55"/>
      <c r="J2301" s="41"/>
      <c r="K2301" s="41"/>
      <c r="L2301" s="56"/>
      <c r="M2301" s="41"/>
      <c r="N2301" s="41"/>
      <c r="O2301" s="41"/>
      <c r="P2301" s="41"/>
      <c r="Q2301" s="53"/>
      <c r="R2301" s="41"/>
      <c r="S2301" s="41"/>
      <c r="T2301" s="57"/>
      <c r="U2301" s="41"/>
      <c r="V2301" s="41"/>
      <c r="W2301" s="56"/>
      <c r="X2301" s="41"/>
      <c r="Y2301" s="58"/>
      <c r="Z2301" s="41"/>
      <c r="AA2301" s="41"/>
      <c r="AB2301" s="171" t="str" cm="1">
        <f t="array" ref="AB2301">IFERROR(IF(COUNTA('Detailed Inventory'!$B2301:$AA2301)=0,"",IF(AND($B2301="",$C2301=""),"Error: Missing Response in Column B or C",IF(OR($E2301="",$Q2301=""),"Error: Missing Response in Column E or Q",INDEX(SL_Class[Entire SL Classification],MATCH(SUMIFS(SL_Class[Unique ID],SL_Class[UpSys SL Material],I2301,SL_Class[UpSys Ever Previously Lead],H2301,SL_Class[DownCus SL Material],T2301),SL_Class[Unique ID],0),0)))),"Error: Invalid Column H, I, or T. Check spelling &amp; valid options (see dropdown)")</f>
        <v/>
      </c>
      <c r="AC2301" s="32"/>
      <c r="AD2301" s="31" t="b">
        <f t="shared" si="70"/>
        <v>0</v>
      </c>
      <c r="AE2301" s="31" t="b">
        <f t="shared" si="71"/>
        <v>0</v>
      </c>
    </row>
    <row r="2302" spans="1:31" ht="50.15" customHeight="1" x14ac:dyDescent="0.35">
      <c r="A2302" s="101">
        <v>2297</v>
      </c>
      <c r="B2302" s="53"/>
      <c r="C2302" s="41"/>
      <c r="D2302" s="54"/>
      <c r="E2302" s="53"/>
      <c r="F2302" s="41"/>
      <c r="G2302" s="41"/>
      <c r="H2302" s="53"/>
      <c r="I2302" s="55"/>
      <c r="J2302" s="41"/>
      <c r="K2302" s="41"/>
      <c r="L2302" s="56"/>
      <c r="M2302" s="41"/>
      <c r="N2302" s="41"/>
      <c r="O2302" s="41"/>
      <c r="P2302" s="41"/>
      <c r="Q2302" s="53"/>
      <c r="R2302" s="41"/>
      <c r="S2302" s="41"/>
      <c r="T2302" s="57"/>
      <c r="U2302" s="41"/>
      <c r="V2302" s="41"/>
      <c r="W2302" s="56"/>
      <c r="X2302" s="41"/>
      <c r="Y2302" s="58"/>
      <c r="Z2302" s="41"/>
      <c r="AA2302" s="41"/>
      <c r="AB2302" s="171" t="str" cm="1">
        <f t="array" ref="AB2302">IFERROR(IF(COUNTA('Detailed Inventory'!$B2302:$AA2302)=0,"",IF(AND($B2302="",$C2302=""),"Error: Missing Response in Column B or C",IF(OR($E2302="",$Q2302=""),"Error: Missing Response in Column E or Q",INDEX(SL_Class[Entire SL Classification],MATCH(SUMIFS(SL_Class[Unique ID],SL_Class[UpSys SL Material],I2302,SL_Class[UpSys Ever Previously Lead],H2302,SL_Class[DownCus SL Material],T2302),SL_Class[Unique ID],0),0)))),"Error: Invalid Column H, I, or T. Check spelling &amp; valid options (see dropdown)")</f>
        <v/>
      </c>
      <c r="AC2302" s="32"/>
      <c r="AD2302" s="31" t="b">
        <f t="shared" si="70"/>
        <v>0</v>
      </c>
      <c r="AE2302" s="31" t="b">
        <f t="shared" si="71"/>
        <v>0</v>
      </c>
    </row>
    <row r="2303" spans="1:31" ht="50.15" customHeight="1" x14ac:dyDescent="0.35">
      <c r="A2303" s="100">
        <v>2298</v>
      </c>
      <c r="B2303" s="53"/>
      <c r="C2303" s="41"/>
      <c r="D2303" s="54"/>
      <c r="E2303" s="53"/>
      <c r="F2303" s="41"/>
      <c r="G2303" s="41"/>
      <c r="H2303" s="53"/>
      <c r="I2303" s="55"/>
      <c r="J2303" s="41"/>
      <c r="K2303" s="41"/>
      <c r="L2303" s="56"/>
      <c r="M2303" s="41"/>
      <c r="N2303" s="41"/>
      <c r="O2303" s="41"/>
      <c r="P2303" s="41"/>
      <c r="Q2303" s="53"/>
      <c r="R2303" s="41"/>
      <c r="S2303" s="41"/>
      <c r="T2303" s="57"/>
      <c r="U2303" s="41"/>
      <c r="V2303" s="41"/>
      <c r="W2303" s="56"/>
      <c r="X2303" s="41"/>
      <c r="Y2303" s="58"/>
      <c r="Z2303" s="41"/>
      <c r="AA2303" s="41"/>
      <c r="AB2303" s="171" t="str" cm="1">
        <f t="array" ref="AB2303">IFERROR(IF(COUNTA('Detailed Inventory'!$B2303:$AA2303)=0,"",IF(AND($B2303="",$C2303=""),"Error: Missing Response in Column B or C",IF(OR($E2303="",$Q2303=""),"Error: Missing Response in Column E or Q",INDEX(SL_Class[Entire SL Classification],MATCH(SUMIFS(SL_Class[Unique ID],SL_Class[UpSys SL Material],I2303,SL_Class[UpSys Ever Previously Lead],H2303,SL_Class[DownCus SL Material],T2303),SL_Class[Unique ID],0),0)))),"Error: Invalid Column H, I, or T. Check spelling &amp; valid options (see dropdown)")</f>
        <v/>
      </c>
      <c r="AC2303" s="32"/>
      <c r="AD2303" s="31" t="b">
        <f t="shared" si="70"/>
        <v>0</v>
      </c>
      <c r="AE2303" s="31" t="b">
        <f t="shared" si="71"/>
        <v>0</v>
      </c>
    </row>
    <row r="2304" spans="1:31" ht="50.15" customHeight="1" x14ac:dyDescent="0.35">
      <c r="A2304" s="101">
        <v>2299</v>
      </c>
      <c r="B2304" s="53"/>
      <c r="C2304" s="41"/>
      <c r="D2304" s="54"/>
      <c r="E2304" s="53"/>
      <c r="F2304" s="41"/>
      <c r="G2304" s="41"/>
      <c r="H2304" s="53"/>
      <c r="I2304" s="55"/>
      <c r="J2304" s="41"/>
      <c r="K2304" s="41"/>
      <c r="L2304" s="56"/>
      <c r="M2304" s="41"/>
      <c r="N2304" s="41"/>
      <c r="O2304" s="41"/>
      <c r="P2304" s="41"/>
      <c r="Q2304" s="53"/>
      <c r="R2304" s="41"/>
      <c r="S2304" s="41"/>
      <c r="T2304" s="57"/>
      <c r="U2304" s="41"/>
      <c r="V2304" s="41"/>
      <c r="W2304" s="56"/>
      <c r="X2304" s="41"/>
      <c r="Y2304" s="58"/>
      <c r="Z2304" s="41"/>
      <c r="AA2304" s="41"/>
      <c r="AB2304" s="171" t="str" cm="1">
        <f t="array" ref="AB2304">IFERROR(IF(COUNTA('Detailed Inventory'!$B2304:$AA2304)=0,"",IF(AND($B2304="",$C2304=""),"Error: Missing Response in Column B or C",IF(OR($E2304="",$Q2304=""),"Error: Missing Response in Column E or Q",INDEX(SL_Class[Entire SL Classification],MATCH(SUMIFS(SL_Class[Unique ID],SL_Class[UpSys SL Material],I2304,SL_Class[UpSys Ever Previously Lead],H2304,SL_Class[DownCus SL Material],T2304),SL_Class[Unique ID],0),0)))),"Error: Invalid Column H, I, or T. Check spelling &amp; valid options (see dropdown)")</f>
        <v/>
      </c>
      <c r="AC2304" s="32"/>
      <c r="AD2304" s="31" t="b">
        <f t="shared" si="70"/>
        <v>0</v>
      </c>
      <c r="AE2304" s="31" t="b">
        <f t="shared" si="71"/>
        <v>0</v>
      </c>
    </row>
    <row r="2305" spans="1:31" ht="50.15" customHeight="1" x14ac:dyDescent="0.35">
      <c r="A2305" s="100">
        <v>2300</v>
      </c>
      <c r="B2305" s="53"/>
      <c r="C2305" s="41"/>
      <c r="D2305" s="54"/>
      <c r="E2305" s="53"/>
      <c r="F2305" s="41"/>
      <c r="G2305" s="41"/>
      <c r="H2305" s="53"/>
      <c r="I2305" s="55"/>
      <c r="J2305" s="41"/>
      <c r="K2305" s="41"/>
      <c r="L2305" s="56"/>
      <c r="M2305" s="41"/>
      <c r="N2305" s="41"/>
      <c r="O2305" s="41"/>
      <c r="P2305" s="41"/>
      <c r="Q2305" s="53"/>
      <c r="R2305" s="41"/>
      <c r="S2305" s="41"/>
      <c r="T2305" s="57"/>
      <c r="U2305" s="41"/>
      <c r="V2305" s="41"/>
      <c r="W2305" s="56"/>
      <c r="X2305" s="41"/>
      <c r="Y2305" s="58"/>
      <c r="Z2305" s="41"/>
      <c r="AA2305" s="41"/>
      <c r="AB2305" s="171" t="str" cm="1">
        <f t="array" ref="AB2305">IFERROR(IF(COUNTA('Detailed Inventory'!$B2305:$AA2305)=0,"",IF(AND($B2305="",$C2305=""),"Error: Missing Response in Column B or C",IF(OR($E2305="",$Q2305=""),"Error: Missing Response in Column E or Q",INDEX(SL_Class[Entire SL Classification],MATCH(SUMIFS(SL_Class[Unique ID],SL_Class[UpSys SL Material],I2305,SL_Class[UpSys Ever Previously Lead],H2305,SL_Class[DownCus SL Material],T2305),SL_Class[Unique ID],0),0)))),"Error: Invalid Column H, I, or T. Check spelling &amp; valid options (see dropdown)")</f>
        <v/>
      </c>
      <c r="AC2305" s="32"/>
      <c r="AD2305" s="31" t="b">
        <f t="shared" si="70"/>
        <v>0</v>
      </c>
      <c r="AE2305" s="31" t="b">
        <f t="shared" si="71"/>
        <v>0</v>
      </c>
    </row>
    <row r="2306" spans="1:31" ht="50.15" customHeight="1" x14ac:dyDescent="0.35">
      <c r="A2306" s="101">
        <v>2301</v>
      </c>
      <c r="B2306" s="53"/>
      <c r="C2306" s="41"/>
      <c r="D2306" s="54"/>
      <c r="E2306" s="53"/>
      <c r="F2306" s="41"/>
      <c r="G2306" s="41"/>
      <c r="H2306" s="53"/>
      <c r="I2306" s="55"/>
      <c r="J2306" s="41"/>
      <c r="K2306" s="41"/>
      <c r="L2306" s="56"/>
      <c r="M2306" s="41"/>
      <c r="N2306" s="41"/>
      <c r="O2306" s="41"/>
      <c r="P2306" s="41"/>
      <c r="Q2306" s="53"/>
      <c r="R2306" s="41"/>
      <c r="S2306" s="41"/>
      <c r="T2306" s="57"/>
      <c r="U2306" s="41"/>
      <c r="V2306" s="41"/>
      <c r="W2306" s="56"/>
      <c r="X2306" s="41"/>
      <c r="Y2306" s="58"/>
      <c r="Z2306" s="41"/>
      <c r="AA2306" s="41"/>
      <c r="AB2306" s="171" t="str" cm="1">
        <f t="array" ref="AB2306">IFERROR(IF(COUNTA('Detailed Inventory'!$B2306:$AA2306)=0,"",IF(AND($B2306="",$C2306=""),"Error: Missing Response in Column B or C",IF(OR($E2306="",$Q2306=""),"Error: Missing Response in Column E or Q",INDEX(SL_Class[Entire SL Classification],MATCH(SUMIFS(SL_Class[Unique ID],SL_Class[UpSys SL Material],I2306,SL_Class[UpSys Ever Previously Lead],H2306,SL_Class[DownCus SL Material],T2306),SL_Class[Unique ID],0),0)))),"Error: Invalid Column H, I, or T. Check spelling &amp; valid options (see dropdown)")</f>
        <v/>
      </c>
      <c r="AC2306" s="32"/>
      <c r="AD2306" s="31" t="b">
        <f t="shared" si="70"/>
        <v>0</v>
      </c>
      <c r="AE2306" s="31" t="b">
        <f t="shared" si="71"/>
        <v>0</v>
      </c>
    </row>
    <row r="2307" spans="1:31" ht="50.15" customHeight="1" x14ac:dyDescent="0.35">
      <c r="A2307" s="100">
        <v>2302</v>
      </c>
      <c r="B2307" s="53"/>
      <c r="C2307" s="41"/>
      <c r="D2307" s="54"/>
      <c r="E2307" s="53"/>
      <c r="F2307" s="41"/>
      <c r="G2307" s="41"/>
      <c r="H2307" s="53"/>
      <c r="I2307" s="55"/>
      <c r="J2307" s="41"/>
      <c r="K2307" s="41"/>
      <c r="L2307" s="56"/>
      <c r="M2307" s="41"/>
      <c r="N2307" s="41"/>
      <c r="O2307" s="41"/>
      <c r="P2307" s="41"/>
      <c r="Q2307" s="53"/>
      <c r="R2307" s="41"/>
      <c r="S2307" s="41"/>
      <c r="T2307" s="57"/>
      <c r="U2307" s="41"/>
      <c r="V2307" s="41"/>
      <c r="W2307" s="56"/>
      <c r="X2307" s="41"/>
      <c r="Y2307" s="58"/>
      <c r="Z2307" s="41"/>
      <c r="AA2307" s="41"/>
      <c r="AB2307" s="171" t="str" cm="1">
        <f t="array" ref="AB2307">IFERROR(IF(COUNTA('Detailed Inventory'!$B2307:$AA2307)=0,"",IF(AND($B2307="",$C2307=""),"Error: Missing Response in Column B or C",IF(OR($E2307="",$Q2307=""),"Error: Missing Response in Column E or Q",INDEX(SL_Class[Entire SL Classification],MATCH(SUMIFS(SL_Class[Unique ID],SL_Class[UpSys SL Material],I2307,SL_Class[UpSys Ever Previously Lead],H2307,SL_Class[DownCus SL Material],T2307),SL_Class[Unique ID],0),0)))),"Error: Invalid Column H, I, or T. Check spelling &amp; valid options (see dropdown)")</f>
        <v/>
      </c>
      <c r="AC2307" s="32"/>
      <c r="AD2307" s="31" t="b">
        <f t="shared" si="70"/>
        <v>0</v>
      </c>
      <c r="AE2307" s="31" t="b">
        <f t="shared" si="71"/>
        <v>0</v>
      </c>
    </row>
    <row r="2308" spans="1:31" ht="50.15" customHeight="1" x14ac:dyDescent="0.35">
      <c r="A2308" s="101">
        <v>2303</v>
      </c>
      <c r="B2308" s="53"/>
      <c r="C2308" s="41"/>
      <c r="D2308" s="54"/>
      <c r="E2308" s="53"/>
      <c r="F2308" s="41"/>
      <c r="G2308" s="41"/>
      <c r="H2308" s="53"/>
      <c r="I2308" s="55"/>
      <c r="J2308" s="41"/>
      <c r="K2308" s="41"/>
      <c r="L2308" s="56"/>
      <c r="M2308" s="41"/>
      <c r="N2308" s="41"/>
      <c r="O2308" s="41"/>
      <c r="P2308" s="41"/>
      <c r="Q2308" s="53"/>
      <c r="R2308" s="41"/>
      <c r="S2308" s="41"/>
      <c r="T2308" s="57"/>
      <c r="U2308" s="41"/>
      <c r="V2308" s="41"/>
      <c r="W2308" s="56"/>
      <c r="X2308" s="41"/>
      <c r="Y2308" s="58"/>
      <c r="Z2308" s="41"/>
      <c r="AA2308" s="41"/>
      <c r="AB2308" s="171" t="str" cm="1">
        <f t="array" ref="AB2308">IFERROR(IF(COUNTA('Detailed Inventory'!$B2308:$AA2308)=0,"",IF(AND($B2308="",$C2308=""),"Error: Missing Response in Column B or C",IF(OR($E2308="",$Q2308=""),"Error: Missing Response in Column E or Q",INDEX(SL_Class[Entire SL Classification],MATCH(SUMIFS(SL_Class[Unique ID],SL_Class[UpSys SL Material],I2308,SL_Class[UpSys Ever Previously Lead],H2308,SL_Class[DownCus SL Material],T2308),SL_Class[Unique ID],0),0)))),"Error: Invalid Column H, I, or T. Check spelling &amp; valid options (see dropdown)")</f>
        <v/>
      </c>
      <c r="AC2308" s="32"/>
      <c r="AD2308" s="31" t="b">
        <f t="shared" si="70"/>
        <v>0</v>
      </c>
      <c r="AE2308" s="31" t="b">
        <f t="shared" si="71"/>
        <v>0</v>
      </c>
    </row>
    <row r="2309" spans="1:31" ht="50.15" customHeight="1" x14ac:dyDescent="0.35">
      <c r="A2309" s="100">
        <v>2304</v>
      </c>
      <c r="B2309" s="53"/>
      <c r="C2309" s="41"/>
      <c r="D2309" s="54"/>
      <c r="E2309" s="53"/>
      <c r="F2309" s="41"/>
      <c r="G2309" s="41"/>
      <c r="H2309" s="53"/>
      <c r="I2309" s="55"/>
      <c r="J2309" s="41"/>
      <c r="K2309" s="41"/>
      <c r="L2309" s="56"/>
      <c r="M2309" s="41"/>
      <c r="N2309" s="41"/>
      <c r="O2309" s="41"/>
      <c r="P2309" s="41"/>
      <c r="Q2309" s="53"/>
      <c r="R2309" s="41"/>
      <c r="S2309" s="41"/>
      <c r="T2309" s="57"/>
      <c r="U2309" s="41"/>
      <c r="V2309" s="41"/>
      <c r="W2309" s="56"/>
      <c r="X2309" s="41"/>
      <c r="Y2309" s="58"/>
      <c r="Z2309" s="41"/>
      <c r="AA2309" s="41"/>
      <c r="AB2309" s="171" t="str" cm="1">
        <f t="array" ref="AB2309">IFERROR(IF(COUNTA('Detailed Inventory'!$B2309:$AA2309)=0,"",IF(AND($B2309="",$C2309=""),"Error: Missing Response in Column B or C",IF(OR($E2309="",$Q2309=""),"Error: Missing Response in Column E or Q",INDEX(SL_Class[Entire SL Classification],MATCH(SUMIFS(SL_Class[Unique ID],SL_Class[UpSys SL Material],I2309,SL_Class[UpSys Ever Previously Lead],H2309,SL_Class[DownCus SL Material],T2309),SL_Class[Unique ID],0),0)))),"Error: Invalid Column H, I, or T. Check spelling &amp; valid options (see dropdown)")</f>
        <v/>
      </c>
      <c r="AC2309" s="32"/>
      <c r="AD2309" s="31" t="b">
        <f t="shared" si="70"/>
        <v>0</v>
      </c>
      <c r="AE2309" s="31" t="b">
        <f t="shared" si="71"/>
        <v>0</v>
      </c>
    </row>
    <row r="2310" spans="1:31" ht="50.15" customHeight="1" x14ac:dyDescent="0.35">
      <c r="A2310" s="101">
        <v>2305</v>
      </c>
      <c r="B2310" s="53"/>
      <c r="C2310" s="41"/>
      <c r="D2310" s="54"/>
      <c r="E2310" s="53"/>
      <c r="F2310" s="41"/>
      <c r="G2310" s="41"/>
      <c r="H2310" s="53"/>
      <c r="I2310" s="55"/>
      <c r="J2310" s="41"/>
      <c r="K2310" s="41"/>
      <c r="L2310" s="56"/>
      <c r="M2310" s="41"/>
      <c r="N2310" s="41"/>
      <c r="O2310" s="41"/>
      <c r="P2310" s="41"/>
      <c r="Q2310" s="53"/>
      <c r="R2310" s="41"/>
      <c r="S2310" s="41"/>
      <c r="T2310" s="57"/>
      <c r="U2310" s="41"/>
      <c r="V2310" s="41"/>
      <c r="W2310" s="56"/>
      <c r="X2310" s="41"/>
      <c r="Y2310" s="58"/>
      <c r="Z2310" s="41"/>
      <c r="AA2310" s="41"/>
      <c r="AB2310" s="171" t="str" cm="1">
        <f t="array" ref="AB2310">IFERROR(IF(COUNTA('Detailed Inventory'!$B2310:$AA2310)=0,"",IF(AND($B2310="",$C2310=""),"Error: Missing Response in Column B or C",IF(OR($E2310="",$Q2310=""),"Error: Missing Response in Column E or Q",INDEX(SL_Class[Entire SL Classification],MATCH(SUMIFS(SL_Class[Unique ID],SL_Class[UpSys SL Material],I2310,SL_Class[UpSys Ever Previously Lead],H2310,SL_Class[DownCus SL Material],T2310),SL_Class[Unique ID],0),0)))),"Error: Invalid Column H, I, or T. Check spelling &amp; valid options (see dropdown)")</f>
        <v/>
      </c>
      <c r="AC2310" s="32"/>
      <c r="AD2310" s="31" t="b">
        <f t="shared" ref="AD2310:AD2373" si="72">COUNTIFS($B$6:$B$5005,"&lt;&gt;0",$B$6:$B$5005,"&lt;&gt;",$B$6:$B$5005,B2310)&gt;1</f>
        <v>0</v>
      </c>
      <c r="AE2310" s="31" t="b">
        <f t="shared" ref="AE2310:AE2373" si="73">COUNTIFS($C$6:$C$5005,"&lt;&gt;0",$C$6:$C$5005,"&lt;&gt;",$C$6:$C$5005,C2310)&gt;1</f>
        <v>0</v>
      </c>
    </row>
    <row r="2311" spans="1:31" ht="50.15" customHeight="1" x14ac:dyDescent="0.35">
      <c r="A2311" s="100">
        <v>2306</v>
      </c>
      <c r="B2311" s="53"/>
      <c r="C2311" s="41"/>
      <c r="D2311" s="54"/>
      <c r="E2311" s="53"/>
      <c r="F2311" s="41"/>
      <c r="G2311" s="41"/>
      <c r="H2311" s="53"/>
      <c r="I2311" s="55"/>
      <c r="J2311" s="41"/>
      <c r="K2311" s="41"/>
      <c r="L2311" s="56"/>
      <c r="M2311" s="41"/>
      <c r="N2311" s="41"/>
      <c r="O2311" s="41"/>
      <c r="P2311" s="41"/>
      <c r="Q2311" s="53"/>
      <c r="R2311" s="41"/>
      <c r="S2311" s="41"/>
      <c r="T2311" s="57"/>
      <c r="U2311" s="41"/>
      <c r="V2311" s="41"/>
      <c r="W2311" s="56"/>
      <c r="X2311" s="41"/>
      <c r="Y2311" s="58"/>
      <c r="Z2311" s="41"/>
      <c r="AA2311" s="41"/>
      <c r="AB2311" s="171" t="str" cm="1">
        <f t="array" ref="AB2311">IFERROR(IF(COUNTA('Detailed Inventory'!$B2311:$AA2311)=0,"",IF(AND($B2311="",$C2311=""),"Error: Missing Response in Column B or C",IF(OR($E2311="",$Q2311=""),"Error: Missing Response in Column E or Q",INDEX(SL_Class[Entire SL Classification],MATCH(SUMIFS(SL_Class[Unique ID],SL_Class[UpSys SL Material],I2311,SL_Class[UpSys Ever Previously Lead],H2311,SL_Class[DownCus SL Material],T2311),SL_Class[Unique ID],0),0)))),"Error: Invalid Column H, I, or T. Check spelling &amp; valid options (see dropdown)")</f>
        <v/>
      </c>
      <c r="AC2311" s="32"/>
      <c r="AD2311" s="31" t="b">
        <f t="shared" si="72"/>
        <v>0</v>
      </c>
      <c r="AE2311" s="31" t="b">
        <f t="shared" si="73"/>
        <v>0</v>
      </c>
    </row>
    <row r="2312" spans="1:31" ht="50.15" customHeight="1" x14ac:dyDescent="0.35">
      <c r="A2312" s="101">
        <v>2307</v>
      </c>
      <c r="B2312" s="53"/>
      <c r="C2312" s="41"/>
      <c r="D2312" s="54"/>
      <c r="E2312" s="53"/>
      <c r="F2312" s="41"/>
      <c r="G2312" s="41"/>
      <c r="H2312" s="53"/>
      <c r="I2312" s="55"/>
      <c r="J2312" s="41"/>
      <c r="K2312" s="41"/>
      <c r="L2312" s="56"/>
      <c r="M2312" s="41"/>
      <c r="N2312" s="41"/>
      <c r="O2312" s="41"/>
      <c r="P2312" s="41"/>
      <c r="Q2312" s="53"/>
      <c r="R2312" s="41"/>
      <c r="S2312" s="41"/>
      <c r="T2312" s="57"/>
      <c r="U2312" s="41"/>
      <c r="V2312" s="41"/>
      <c r="W2312" s="56"/>
      <c r="X2312" s="41"/>
      <c r="Y2312" s="58"/>
      <c r="Z2312" s="41"/>
      <c r="AA2312" s="41"/>
      <c r="AB2312" s="171" t="str" cm="1">
        <f t="array" ref="AB2312">IFERROR(IF(COUNTA('Detailed Inventory'!$B2312:$AA2312)=0,"",IF(AND($B2312="",$C2312=""),"Error: Missing Response in Column B or C",IF(OR($E2312="",$Q2312=""),"Error: Missing Response in Column E or Q",INDEX(SL_Class[Entire SL Classification],MATCH(SUMIFS(SL_Class[Unique ID],SL_Class[UpSys SL Material],I2312,SL_Class[UpSys Ever Previously Lead],H2312,SL_Class[DownCus SL Material],T2312),SL_Class[Unique ID],0),0)))),"Error: Invalid Column H, I, or T. Check spelling &amp; valid options (see dropdown)")</f>
        <v/>
      </c>
      <c r="AC2312" s="32"/>
      <c r="AD2312" s="31" t="b">
        <f t="shared" si="72"/>
        <v>0</v>
      </c>
      <c r="AE2312" s="31" t="b">
        <f t="shared" si="73"/>
        <v>0</v>
      </c>
    </row>
    <row r="2313" spans="1:31" ht="50.15" customHeight="1" x14ac:dyDescent="0.35">
      <c r="A2313" s="100">
        <v>2308</v>
      </c>
      <c r="B2313" s="53"/>
      <c r="C2313" s="41"/>
      <c r="D2313" s="54"/>
      <c r="E2313" s="53"/>
      <c r="F2313" s="41"/>
      <c r="G2313" s="41"/>
      <c r="H2313" s="53"/>
      <c r="I2313" s="55"/>
      <c r="J2313" s="41"/>
      <c r="K2313" s="41"/>
      <c r="L2313" s="56"/>
      <c r="M2313" s="41"/>
      <c r="N2313" s="41"/>
      <c r="O2313" s="41"/>
      <c r="P2313" s="41"/>
      <c r="Q2313" s="53"/>
      <c r="R2313" s="41"/>
      <c r="S2313" s="41"/>
      <c r="T2313" s="57"/>
      <c r="U2313" s="41"/>
      <c r="V2313" s="41"/>
      <c r="W2313" s="56"/>
      <c r="X2313" s="41"/>
      <c r="Y2313" s="58"/>
      <c r="Z2313" s="41"/>
      <c r="AA2313" s="41"/>
      <c r="AB2313" s="171" t="str" cm="1">
        <f t="array" ref="AB2313">IFERROR(IF(COUNTA('Detailed Inventory'!$B2313:$AA2313)=0,"",IF(AND($B2313="",$C2313=""),"Error: Missing Response in Column B or C",IF(OR($E2313="",$Q2313=""),"Error: Missing Response in Column E or Q",INDEX(SL_Class[Entire SL Classification],MATCH(SUMIFS(SL_Class[Unique ID],SL_Class[UpSys SL Material],I2313,SL_Class[UpSys Ever Previously Lead],H2313,SL_Class[DownCus SL Material],T2313),SL_Class[Unique ID],0),0)))),"Error: Invalid Column H, I, or T. Check spelling &amp; valid options (see dropdown)")</f>
        <v/>
      </c>
      <c r="AC2313" s="32"/>
      <c r="AD2313" s="31" t="b">
        <f t="shared" si="72"/>
        <v>0</v>
      </c>
      <c r="AE2313" s="31" t="b">
        <f t="shared" si="73"/>
        <v>0</v>
      </c>
    </row>
    <row r="2314" spans="1:31" ht="50.15" customHeight="1" x14ac:dyDescent="0.35">
      <c r="A2314" s="101">
        <v>2309</v>
      </c>
      <c r="B2314" s="53"/>
      <c r="C2314" s="41"/>
      <c r="D2314" s="54"/>
      <c r="E2314" s="53"/>
      <c r="F2314" s="41"/>
      <c r="G2314" s="41"/>
      <c r="H2314" s="53"/>
      <c r="I2314" s="55"/>
      <c r="J2314" s="41"/>
      <c r="K2314" s="41"/>
      <c r="L2314" s="56"/>
      <c r="M2314" s="41"/>
      <c r="N2314" s="41"/>
      <c r="O2314" s="41"/>
      <c r="P2314" s="41"/>
      <c r="Q2314" s="53"/>
      <c r="R2314" s="41"/>
      <c r="S2314" s="41"/>
      <c r="T2314" s="57"/>
      <c r="U2314" s="41"/>
      <c r="V2314" s="41"/>
      <c r="W2314" s="56"/>
      <c r="X2314" s="41"/>
      <c r="Y2314" s="58"/>
      <c r="Z2314" s="41"/>
      <c r="AA2314" s="41"/>
      <c r="AB2314" s="171" t="str" cm="1">
        <f t="array" ref="AB2314">IFERROR(IF(COUNTA('Detailed Inventory'!$B2314:$AA2314)=0,"",IF(AND($B2314="",$C2314=""),"Error: Missing Response in Column B or C",IF(OR($E2314="",$Q2314=""),"Error: Missing Response in Column E or Q",INDEX(SL_Class[Entire SL Classification],MATCH(SUMIFS(SL_Class[Unique ID],SL_Class[UpSys SL Material],I2314,SL_Class[UpSys Ever Previously Lead],H2314,SL_Class[DownCus SL Material],T2314),SL_Class[Unique ID],0),0)))),"Error: Invalid Column H, I, or T. Check spelling &amp; valid options (see dropdown)")</f>
        <v/>
      </c>
      <c r="AC2314" s="32"/>
      <c r="AD2314" s="31" t="b">
        <f t="shared" si="72"/>
        <v>0</v>
      </c>
      <c r="AE2314" s="31" t="b">
        <f t="shared" si="73"/>
        <v>0</v>
      </c>
    </row>
    <row r="2315" spans="1:31" ht="50.15" customHeight="1" x14ac:dyDescent="0.35">
      <c r="A2315" s="100">
        <v>2310</v>
      </c>
      <c r="B2315" s="53"/>
      <c r="C2315" s="41"/>
      <c r="D2315" s="54"/>
      <c r="E2315" s="53"/>
      <c r="F2315" s="41"/>
      <c r="G2315" s="41"/>
      <c r="H2315" s="53"/>
      <c r="I2315" s="55"/>
      <c r="J2315" s="41"/>
      <c r="K2315" s="41"/>
      <c r="L2315" s="56"/>
      <c r="M2315" s="41"/>
      <c r="N2315" s="41"/>
      <c r="O2315" s="41"/>
      <c r="P2315" s="41"/>
      <c r="Q2315" s="53"/>
      <c r="R2315" s="41"/>
      <c r="S2315" s="41"/>
      <c r="T2315" s="57"/>
      <c r="U2315" s="41"/>
      <c r="V2315" s="41"/>
      <c r="W2315" s="56"/>
      <c r="X2315" s="41"/>
      <c r="Y2315" s="58"/>
      <c r="Z2315" s="41"/>
      <c r="AA2315" s="41"/>
      <c r="AB2315" s="171" t="str" cm="1">
        <f t="array" ref="AB2315">IFERROR(IF(COUNTA('Detailed Inventory'!$B2315:$AA2315)=0,"",IF(AND($B2315="",$C2315=""),"Error: Missing Response in Column B or C",IF(OR($E2315="",$Q2315=""),"Error: Missing Response in Column E or Q",INDEX(SL_Class[Entire SL Classification],MATCH(SUMIFS(SL_Class[Unique ID],SL_Class[UpSys SL Material],I2315,SL_Class[UpSys Ever Previously Lead],H2315,SL_Class[DownCus SL Material],T2315),SL_Class[Unique ID],0),0)))),"Error: Invalid Column H, I, or T. Check spelling &amp; valid options (see dropdown)")</f>
        <v/>
      </c>
      <c r="AC2315" s="32"/>
      <c r="AD2315" s="31" t="b">
        <f t="shared" si="72"/>
        <v>0</v>
      </c>
      <c r="AE2315" s="31" t="b">
        <f t="shared" si="73"/>
        <v>0</v>
      </c>
    </row>
    <row r="2316" spans="1:31" ht="50.15" customHeight="1" x14ac:dyDescent="0.35">
      <c r="A2316" s="101">
        <v>2311</v>
      </c>
      <c r="B2316" s="53"/>
      <c r="C2316" s="41"/>
      <c r="D2316" s="54"/>
      <c r="E2316" s="53"/>
      <c r="F2316" s="41"/>
      <c r="G2316" s="41"/>
      <c r="H2316" s="53"/>
      <c r="I2316" s="55"/>
      <c r="J2316" s="41"/>
      <c r="K2316" s="41"/>
      <c r="L2316" s="56"/>
      <c r="M2316" s="41"/>
      <c r="N2316" s="41"/>
      <c r="O2316" s="41"/>
      <c r="P2316" s="41"/>
      <c r="Q2316" s="53"/>
      <c r="R2316" s="41"/>
      <c r="S2316" s="41"/>
      <c r="T2316" s="57"/>
      <c r="U2316" s="41"/>
      <c r="V2316" s="41"/>
      <c r="W2316" s="56"/>
      <c r="X2316" s="41"/>
      <c r="Y2316" s="58"/>
      <c r="Z2316" s="41"/>
      <c r="AA2316" s="41"/>
      <c r="AB2316" s="171" t="str" cm="1">
        <f t="array" ref="AB2316">IFERROR(IF(COUNTA('Detailed Inventory'!$B2316:$AA2316)=0,"",IF(AND($B2316="",$C2316=""),"Error: Missing Response in Column B or C",IF(OR($E2316="",$Q2316=""),"Error: Missing Response in Column E or Q",INDEX(SL_Class[Entire SL Classification],MATCH(SUMIFS(SL_Class[Unique ID],SL_Class[UpSys SL Material],I2316,SL_Class[UpSys Ever Previously Lead],H2316,SL_Class[DownCus SL Material],T2316),SL_Class[Unique ID],0),0)))),"Error: Invalid Column H, I, or T. Check spelling &amp; valid options (see dropdown)")</f>
        <v/>
      </c>
      <c r="AC2316" s="32"/>
      <c r="AD2316" s="31" t="b">
        <f t="shared" si="72"/>
        <v>0</v>
      </c>
      <c r="AE2316" s="31" t="b">
        <f t="shared" si="73"/>
        <v>0</v>
      </c>
    </row>
    <row r="2317" spans="1:31" ht="50.15" customHeight="1" x14ac:dyDescent="0.35">
      <c r="A2317" s="100">
        <v>2312</v>
      </c>
      <c r="B2317" s="53"/>
      <c r="C2317" s="41"/>
      <c r="D2317" s="54"/>
      <c r="E2317" s="53"/>
      <c r="F2317" s="41"/>
      <c r="G2317" s="41"/>
      <c r="H2317" s="53"/>
      <c r="I2317" s="55"/>
      <c r="J2317" s="41"/>
      <c r="K2317" s="41"/>
      <c r="L2317" s="56"/>
      <c r="M2317" s="41"/>
      <c r="N2317" s="41"/>
      <c r="O2317" s="41"/>
      <c r="P2317" s="41"/>
      <c r="Q2317" s="53"/>
      <c r="R2317" s="41"/>
      <c r="S2317" s="41"/>
      <c r="T2317" s="57"/>
      <c r="U2317" s="41"/>
      <c r="V2317" s="41"/>
      <c r="W2317" s="56"/>
      <c r="X2317" s="41"/>
      <c r="Y2317" s="58"/>
      <c r="Z2317" s="41"/>
      <c r="AA2317" s="41"/>
      <c r="AB2317" s="171" t="str" cm="1">
        <f t="array" ref="AB2317">IFERROR(IF(COUNTA('Detailed Inventory'!$B2317:$AA2317)=0,"",IF(AND($B2317="",$C2317=""),"Error: Missing Response in Column B or C",IF(OR($E2317="",$Q2317=""),"Error: Missing Response in Column E or Q",INDEX(SL_Class[Entire SL Classification],MATCH(SUMIFS(SL_Class[Unique ID],SL_Class[UpSys SL Material],I2317,SL_Class[UpSys Ever Previously Lead],H2317,SL_Class[DownCus SL Material],T2317),SL_Class[Unique ID],0),0)))),"Error: Invalid Column H, I, or T. Check spelling &amp; valid options (see dropdown)")</f>
        <v/>
      </c>
      <c r="AC2317" s="32"/>
      <c r="AD2317" s="31" t="b">
        <f t="shared" si="72"/>
        <v>0</v>
      </c>
      <c r="AE2317" s="31" t="b">
        <f t="shared" si="73"/>
        <v>0</v>
      </c>
    </row>
    <row r="2318" spans="1:31" ht="50.15" customHeight="1" x14ac:dyDescent="0.35">
      <c r="A2318" s="101">
        <v>2313</v>
      </c>
      <c r="B2318" s="53"/>
      <c r="C2318" s="41"/>
      <c r="D2318" s="54"/>
      <c r="E2318" s="53"/>
      <c r="F2318" s="41"/>
      <c r="G2318" s="41"/>
      <c r="H2318" s="53"/>
      <c r="I2318" s="55"/>
      <c r="J2318" s="41"/>
      <c r="K2318" s="41"/>
      <c r="L2318" s="56"/>
      <c r="M2318" s="41"/>
      <c r="N2318" s="41"/>
      <c r="O2318" s="41"/>
      <c r="P2318" s="41"/>
      <c r="Q2318" s="53"/>
      <c r="R2318" s="41"/>
      <c r="S2318" s="41"/>
      <c r="T2318" s="57"/>
      <c r="U2318" s="41"/>
      <c r="V2318" s="41"/>
      <c r="W2318" s="56"/>
      <c r="X2318" s="41"/>
      <c r="Y2318" s="58"/>
      <c r="Z2318" s="41"/>
      <c r="AA2318" s="41"/>
      <c r="AB2318" s="171" t="str" cm="1">
        <f t="array" ref="AB2318">IFERROR(IF(COUNTA('Detailed Inventory'!$B2318:$AA2318)=0,"",IF(AND($B2318="",$C2318=""),"Error: Missing Response in Column B or C",IF(OR($E2318="",$Q2318=""),"Error: Missing Response in Column E or Q",INDEX(SL_Class[Entire SL Classification],MATCH(SUMIFS(SL_Class[Unique ID],SL_Class[UpSys SL Material],I2318,SL_Class[UpSys Ever Previously Lead],H2318,SL_Class[DownCus SL Material],T2318),SL_Class[Unique ID],0),0)))),"Error: Invalid Column H, I, or T. Check spelling &amp; valid options (see dropdown)")</f>
        <v/>
      </c>
      <c r="AC2318" s="32"/>
      <c r="AD2318" s="31" t="b">
        <f t="shared" si="72"/>
        <v>0</v>
      </c>
      <c r="AE2318" s="31" t="b">
        <f t="shared" si="73"/>
        <v>0</v>
      </c>
    </row>
    <row r="2319" spans="1:31" ht="50.15" customHeight="1" x14ac:dyDescent="0.35">
      <c r="A2319" s="100">
        <v>2314</v>
      </c>
      <c r="B2319" s="53"/>
      <c r="C2319" s="41"/>
      <c r="D2319" s="54"/>
      <c r="E2319" s="53"/>
      <c r="F2319" s="41"/>
      <c r="G2319" s="41"/>
      <c r="H2319" s="53"/>
      <c r="I2319" s="55"/>
      <c r="J2319" s="41"/>
      <c r="K2319" s="41"/>
      <c r="L2319" s="56"/>
      <c r="M2319" s="41"/>
      <c r="N2319" s="41"/>
      <c r="O2319" s="41"/>
      <c r="P2319" s="41"/>
      <c r="Q2319" s="53"/>
      <c r="R2319" s="41"/>
      <c r="S2319" s="41"/>
      <c r="T2319" s="57"/>
      <c r="U2319" s="41"/>
      <c r="V2319" s="41"/>
      <c r="W2319" s="56"/>
      <c r="X2319" s="41"/>
      <c r="Y2319" s="58"/>
      <c r="Z2319" s="41"/>
      <c r="AA2319" s="41"/>
      <c r="AB2319" s="171" t="str" cm="1">
        <f t="array" ref="AB2319">IFERROR(IF(COUNTA('Detailed Inventory'!$B2319:$AA2319)=0,"",IF(AND($B2319="",$C2319=""),"Error: Missing Response in Column B or C",IF(OR($E2319="",$Q2319=""),"Error: Missing Response in Column E or Q",INDEX(SL_Class[Entire SL Classification],MATCH(SUMIFS(SL_Class[Unique ID],SL_Class[UpSys SL Material],I2319,SL_Class[UpSys Ever Previously Lead],H2319,SL_Class[DownCus SL Material],T2319),SL_Class[Unique ID],0),0)))),"Error: Invalid Column H, I, or T. Check spelling &amp; valid options (see dropdown)")</f>
        <v/>
      </c>
      <c r="AC2319" s="32"/>
      <c r="AD2319" s="31" t="b">
        <f t="shared" si="72"/>
        <v>0</v>
      </c>
      <c r="AE2319" s="31" t="b">
        <f t="shared" si="73"/>
        <v>0</v>
      </c>
    </row>
    <row r="2320" spans="1:31" ht="50.15" customHeight="1" x14ac:dyDescent="0.35">
      <c r="A2320" s="101">
        <v>2315</v>
      </c>
      <c r="B2320" s="53"/>
      <c r="C2320" s="41"/>
      <c r="D2320" s="54"/>
      <c r="E2320" s="53"/>
      <c r="F2320" s="41"/>
      <c r="G2320" s="41"/>
      <c r="H2320" s="53"/>
      <c r="I2320" s="55"/>
      <c r="J2320" s="41"/>
      <c r="K2320" s="41"/>
      <c r="L2320" s="56"/>
      <c r="M2320" s="41"/>
      <c r="N2320" s="41"/>
      <c r="O2320" s="41"/>
      <c r="P2320" s="41"/>
      <c r="Q2320" s="53"/>
      <c r="R2320" s="41"/>
      <c r="S2320" s="41"/>
      <c r="T2320" s="57"/>
      <c r="U2320" s="41"/>
      <c r="V2320" s="41"/>
      <c r="W2320" s="56"/>
      <c r="X2320" s="41"/>
      <c r="Y2320" s="58"/>
      <c r="Z2320" s="41"/>
      <c r="AA2320" s="41"/>
      <c r="AB2320" s="171" t="str" cm="1">
        <f t="array" ref="AB2320">IFERROR(IF(COUNTA('Detailed Inventory'!$B2320:$AA2320)=0,"",IF(AND($B2320="",$C2320=""),"Error: Missing Response in Column B or C",IF(OR($E2320="",$Q2320=""),"Error: Missing Response in Column E or Q",INDEX(SL_Class[Entire SL Classification],MATCH(SUMIFS(SL_Class[Unique ID],SL_Class[UpSys SL Material],I2320,SL_Class[UpSys Ever Previously Lead],H2320,SL_Class[DownCus SL Material],T2320),SL_Class[Unique ID],0),0)))),"Error: Invalid Column H, I, or T. Check spelling &amp; valid options (see dropdown)")</f>
        <v/>
      </c>
      <c r="AC2320" s="32"/>
      <c r="AD2320" s="31" t="b">
        <f t="shared" si="72"/>
        <v>0</v>
      </c>
      <c r="AE2320" s="31" t="b">
        <f t="shared" si="73"/>
        <v>0</v>
      </c>
    </row>
    <row r="2321" spans="1:31" ht="50.15" customHeight="1" x14ac:dyDescent="0.35">
      <c r="A2321" s="100">
        <v>2316</v>
      </c>
      <c r="B2321" s="53"/>
      <c r="C2321" s="41"/>
      <c r="D2321" s="54"/>
      <c r="E2321" s="53"/>
      <c r="F2321" s="41"/>
      <c r="G2321" s="41"/>
      <c r="H2321" s="53"/>
      <c r="I2321" s="55"/>
      <c r="J2321" s="41"/>
      <c r="K2321" s="41"/>
      <c r="L2321" s="56"/>
      <c r="M2321" s="41"/>
      <c r="N2321" s="41"/>
      <c r="O2321" s="41"/>
      <c r="P2321" s="41"/>
      <c r="Q2321" s="53"/>
      <c r="R2321" s="41"/>
      <c r="S2321" s="41"/>
      <c r="T2321" s="57"/>
      <c r="U2321" s="41"/>
      <c r="V2321" s="41"/>
      <c r="W2321" s="56"/>
      <c r="X2321" s="41"/>
      <c r="Y2321" s="58"/>
      <c r="Z2321" s="41"/>
      <c r="AA2321" s="41"/>
      <c r="AB2321" s="171" t="str" cm="1">
        <f t="array" ref="AB2321">IFERROR(IF(COUNTA('Detailed Inventory'!$B2321:$AA2321)=0,"",IF(AND($B2321="",$C2321=""),"Error: Missing Response in Column B or C",IF(OR($E2321="",$Q2321=""),"Error: Missing Response in Column E or Q",INDEX(SL_Class[Entire SL Classification],MATCH(SUMIFS(SL_Class[Unique ID],SL_Class[UpSys SL Material],I2321,SL_Class[UpSys Ever Previously Lead],H2321,SL_Class[DownCus SL Material],T2321),SL_Class[Unique ID],0),0)))),"Error: Invalid Column H, I, or T. Check spelling &amp; valid options (see dropdown)")</f>
        <v/>
      </c>
      <c r="AC2321" s="32"/>
      <c r="AD2321" s="31" t="b">
        <f t="shared" si="72"/>
        <v>0</v>
      </c>
      <c r="AE2321" s="31" t="b">
        <f t="shared" si="73"/>
        <v>0</v>
      </c>
    </row>
    <row r="2322" spans="1:31" ht="50.15" customHeight="1" x14ac:dyDescent="0.35">
      <c r="A2322" s="101">
        <v>2317</v>
      </c>
      <c r="B2322" s="53"/>
      <c r="C2322" s="41"/>
      <c r="D2322" s="54"/>
      <c r="E2322" s="53"/>
      <c r="F2322" s="41"/>
      <c r="G2322" s="41"/>
      <c r="H2322" s="53"/>
      <c r="I2322" s="55"/>
      <c r="J2322" s="41"/>
      <c r="K2322" s="41"/>
      <c r="L2322" s="56"/>
      <c r="M2322" s="41"/>
      <c r="N2322" s="41"/>
      <c r="O2322" s="41"/>
      <c r="P2322" s="41"/>
      <c r="Q2322" s="53"/>
      <c r="R2322" s="41"/>
      <c r="S2322" s="41"/>
      <c r="T2322" s="57"/>
      <c r="U2322" s="41"/>
      <c r="V2322" s="41"/>
      <c r="W2322" s="56"/>
      <c r="X2322" s="41"/>
      <c r="Y2322" s="58"/>
      <c r="Z2322" s="41"/>
      <c r="AA2322" s="41"/>
      <c r="AB2322" s="171" t="str" cm="1">
        <f t="array" ref="AB2322">IFERROR(IF(COUNTA('Detailed Inventory'!$B2322:$AA2322)=0,"",IF(AND($B2322="",$C2322=""),"Error: Missing Response in Column B or C",IF(OR($E2322="",$Q2322=""),"Error: Missing Response in Column E or Q",INDEX(SL_Class[Entire SL Classification],MATCH(SUMIFS(SL_Class[Unique ID],SL_Class[UpSys SL Material],I2322,SL_Class[UpSys Ever Previously Lead],H2322,SL_Class[DownCus SL Material],T2322),SL_Class[Unique ID],0),0)))),"Error: Invalid Column H, I, or T. Check spelling &amp; valid options (see dropdown)")</f>
        <v/>
      </c>
      <c r="AC2322" s="32"/>
      <c r="AD2322" s="31" t="b">
        <f t="shared" si="72"/>
        <v>0</v>
      </c>
      <c r="AE2322" s="31" t="b">
        <f t="shared" si="73"/>
        <v>0</v>
      </c>
    </row>
    <row r="2323" spans="1:31" ht="50.15" customHeight="1" x14ac:dyDescent="0.35">
      <c r="A2323" s="100">
        <v>2318</v>
      </c>
      <c r="B2323" s="53"/>
      <c r="C2323" s="41"/>
      <c r="D2323" s="54"/>
      <c r="E2323" s="53"/>
      <c r="F2323" s="41"/>
      <c r="G2323" s="41"/>
      <c r="H2323" s="53"/>
      <c r="I2323" s="55"/>
      <c r="J2323" s="41"/>
      <c r="K2323" s="41"/>
      <c r="L2323" s="56"/>
      <c r="M2323" s="41"/>
      <c r="N2323" s="41"/>
      <c r="O2323" s="41"/>
      <c r="P2323" s="41"/>
      <c r="Q2323" s="53"/>
      <c r="R2323" s="41"/>
      <c r="S2323" s="41"/>
      <c r="T2323" s="57"/>
      <c r="U2323" s="41"/>
      <c r="V2323" s="41"/>
      <c r="W2323" s="56"/>
      <c r="X2323" s="41"/>
      <c r="Y2323" s="58"/>
      <c r="Z2323" s="41"/>
      <c r="AA2323" s="41"/>
      <c r="AB2323" s="171" t="str" cm="1">
        <f t="array" ref="AB2323">IFERROR(IF(COUNTA('Detailed Inventory'!$B2323:$AA2323)=0,"",IF(AND($B2323="",$C2323=""),"Error: Missing Response in Column B or C",IF(OR($E2323="",$Q2323=""),"Error: Missing Response in Column E or Q",INDEX(SL_Class[Entire SL Classification],MATCH(SUMIFS(SL_Class[Unique ID],SL_Class[UpSys SL Material],I2323,SL_Class[UpSys Ever Previously Lead],H2323,SL_Class[DownCus SL Material],T2323),SL_Class[Unique ID],0),0)))),"Error: Invalid Column H, I, or T. Check spelling &amp; valid options (see dropdown)")</f>
        <v/>
      </c>
      <c r="AC2323" s="32"/>
      <c r="AD2323" s="31" t="b">
        <f t="shared" si="72"/>
        <v>0</v>
      </c>
      <c r="AE2323" s="31" t="b">
        <f t="shared" si="73"/>
        <v>0</v>
      </c>
    </row>
    <row r="2324" spans="1:31" ht="50.15" customHeight="1" x14ac:dyDescent="0.35">
      <c r="A2324" s="101">
        <v>2319</v>
      </c>
      <c r="B2324" s="53"/>
      <c r="C2324" s="41"/>
      <c r="D2324" s="54"/>
      <c r="E2324" s="53"/>
      <c r="F2324" s="41"/>
      <c r="G2324" s="41"/>
      <c r="H2324" s="53"/>
      <c r="I2324" s="55"/>
      <c r="J2324" s="41"/>
      <c r="K2324" s="41"/>
      <c r="L2324" s="56"/>
      <c r="M2324" s="41"/>
      <c r="N2324" s="41"/>
      <c r="O2324" s="41"/>
      <c r="P2324" s="41"/>
      <c r="Q2324" s="53"/>
      <c r="R2324" s="41"/>
      <c r="S2324" s="41"/>
      <c r="T2324" s="57"/>
      <c r="U2324" s="41"/>
      <c r="V2324" s="41"/>
      <c r="W2324" s="56"/>
      <c r="X2324" s="41"/>
      <c r="Y2324" s="58"/>
      <c r="Z2324" s="41"/>
      <c r="AA2324" s="41"/>
      <c r="AB2324" s="171" t="str" cm="1">
        <f t="array" ref="AB2324">IFERROR(IF(COUNTA('Detailed Inventory'!$B2324:$AA2324)=0,"",IF(AND($B2324="",$C2324=""),"Error: Missing Response in Column B or C",IF(OR($E2324="",$Q2324=""),"Error: Missing Response in Column E or Q",INDEX(SL_Class[Entire SL Classification],MATCH(SUMIFS(SL_Class[Unique ID],SL_Class[UpSys SL Material],I2324,SL_Class[UpSys Ever Previously Lead],H2324,SL_Class[DownCus SL Material],T2324),SL_Class[Unique ID],0),0)))),"Error: Invalid Column H, I, or T. Check spelling &amp; valid options (see dropdown)")</f>
        <v/>
      </c>
      <c r="AC2324" s="32"/>
      <c r="AD2324" s="31" t="b">
        <f t="shared" si="72"/>
        <v>0</v>
      </c>
      <c r="AE2324" s="31" t="b">
        <f t="shared" si="73"/>
        <v>0</v>
      </c>
    </row>
    <row r="2325" spans="1:31" ht="50.15" customHeight="1" x14ac:dyDescent="0.35">
      <c r="A2325" s="100">
        <v>2320</v>
      </c>
      <c r="B2325" s="53"/>
      <c r="C2325" s="41"/>
      <c r="D2325" s="54"/>
      <c r="E2325" s="53"/>
      <c r="F2325" s="41"/>
      <c r="G2325" s="41"/>
      <c r="H2325" s="53"/>
      <c r="I2325" s="55"/>
      <c r="J2325" s="41"/>
      <c r="K2325" s="41"/>
      <c r="L2325" s="56"/>
      <c r="M2325" s="41"/>
      <c r="N2325" s="41"/>
      <c r="O2325" s="41"/>
      <c r="P2325" s="41"/>
      <c r="Q2325" s="53"/>
      <c r="R2325" s="41"/>
      <c r="S2325" s="41"/>
      <c r="T2325" s="57"/>
      <c r="U2325" s="41"/>
      <c r="V2325" s="41"/>
      <c r="W2325" s="56"/>
      <c r="X2325" s="41"/>
      <c r="Y2325" s="58"/>
      <c r="Z2325" s="41"/>
      <c r="AA2325" s="41"/>
      <c r="AB2325" s="171" t="str" cm="1">
        <f t="array" ref="AB2325">IFERROR(IF(COUNTA('Detailed Inventory'!$B2325:$AA2325)=0,"",IF(AND($B2325="",$C2325=""),"Error: Missing Response in Column B or C",IF(OR($E2325="",$Q2325=""),"Error: Missing Response in Column E or Q",INDEX(SL_Class[Entire SL Classification],MATCH(SUMIFS(SL_Class[Unique ID],SL_Class[UpSys SL Material],I2325,SL_Class[UpSys Ever Previously Lead],H2325,SL_Class[DownCus SL Material],T2325),SL_Class[Unique ID],0),0)))),"Error: Invalid Column H, I, or T. Check spelling &amp; valid options (see dropdown)")</f>
        <v/>
      </c>
      <c r="AC2325" s="32"/>
      <c r="AD2325" s="31" t="b">
        <f t="shared" si="72"/>
        <v>0</v>
      </c>
      <c r="AE2325" s="31" t="b">
        <f t="shared" si="73"/>
        <v>0</v>
      </c>
    </row>
    <row r="2326" spans="1:31" ht="50.15" customHeight="1" x14ac:dyDescent="0.35">
      <c r="A2326" s="101">
        <v>2321</v>
      </c>
      <c r="B2326" s="53"/>
      <c r="C2326" s="41"/>
      <c r="D2326" s="54"/>
      <c r="E2326" s="53"/>
      <c r="F2326" s="41"/>
      <c r="G2326" s="41"/>
      <c r="H2326" s="53"/>
      <c r="I2326" s="55"/>
      <c r="J2326" s="41"/>
      <c r="K2326" s="41"/>
      <c r="L2326" s="56"/>
      <c r="M2326" s="41"/>
      <c r="N2326" s="41"/>
      <c r="O2326" s="41"/>
      <c r="P2326" s="41"/>
      <c r="Q2326" s="53"/>
      <c r="R2326" s="41"/>
      <c r="S2326" s="41"/>
      <c r="T2326" s="57"/>
      <c r="U2326" s="41"/>
      <c r="V2326" s="41"/>
      <c r="W2326" s="56"/>
      <c r="X2326" s="41"/>
      <c r="Y2326" s="58"/>
      <c r="Z2326" s="41"/>
      <c r="AA2326" s="41"/>
      <c r="AB2326" s="171" t="str" cm="1">
        <f t="array" ref="AB2326">IFERROR(IF(COUNTA('Detailed Inventory'!$B2326:$AA2326)=0,"",IF(AND($B2326="",$C2326=""),"Error: Missing Response in Column B or C",IF(OR($E2326="",$Q2326=""),"Error: Missing Response in Column E or Q",INDEX(SL_Class[Entire SL Classification],MATCH(SUMIFS(SL_Class[Unique ID],SL_Class[UpSys SL Material],I2326,SL_Class[UpSys Ever Previously Lead],H2326,SL_Class[DownCus SL Material],T2326),SL_Class[Unique ID],0),0)))),"Error: Invalid Column H, I, or T. Check spelling &amp; valid options (see dropdown)")</f>
        <v/>
      </c>
      <c r="AC2326" s="32"/>
      <c r="AD2326" s="31" t="b">
        <f t="shared" si="72"/>
        <v>0</v>
      </c>
      <c r="AE2326" s="31" t="b">
        <f t="shared" si="73"/>
        <v>0</v>
      </c>
    </row>
    <row r="2327" spans="1:31" ht="50.15" customHeight="1" x14ac:dyDescent="0.35">
      <c r="A2327" s="100">
        <v>2322</v>
      </c>
      <c r="B2327" s="53"/>
      <c r="C2327" s="41"/>
      <c r="D2327" s="54"/>
      <c r="E2327" s="53"/>
      <c r="F2327" s="41"/>
      <c r="G2327" s="41"/>
      <c r="H2327" s="53"/>
      <c r="I2327" s="55"/>
      <c r="J2327" s="41"/>
      <c r="K2327" s="41"/>
      <c r="L2327" s="56"/>
      <c r="M2327" s="41"/>
      <c r="N2327" s="41"/>
      <c r="O2327" s="41"/>
      <c r="P2327" s="41"/>
      <c r="Q2327" s="53"/>
      <c r="R2327" s="41"/>
      <c r="S2327" s="41"/>
      <c r="T2327" s="57"/>
      <c r="U2327" s="41"/>
      <c r="V2327" s="41"/>
      <c r="W2327" s="56"/>
      <c r="X2327" s="41"/>
      <c r="Y2327" s="58"/>
      <c r="Z2327" s="41"/>
      <c r="AA2327" s="41"/>
      <c r="AB2327" s="171" t="str" cm="1">
        <f t="array" ref="AB2327">IFERROR(IF(COUNTA('Detailed Inventory'!$B2327:$AA2327)=0,"",IF(AND($B2327="",$C2327=""),"Error: Missing Response in Column B or C",IF(OR($E2327="",$Q2327=""),"Error: Missing Response in Column E or Q",INDEX(SL_Class[Entire SL Classification],MATCH(SUMIFS(SL_Class[Unique ID],SL_Class[UpSys SL Material],I2327,SL_Class[UpSys Ever Previously Lead],H2327,SL_Class[DownCus SL Material],T2327),SL_Class[Unique ID],0),0)))),"Error: Invalid Column H, I, or T. Check spelling &amp; valid options (see dropdown)")</f>
        <v/>
      </c>
      <c r="AC2327" s="32"/>
      <c r="AD2327" s="31" t="b">
        <f t="shared" si="72"/>
        <v>0</v>
      </c>
      <c r="AE2327" s="31" t="b">
        <f t="shared" si="73"/>
        <v>0</v>
      </c>
    </row>
    <row r="2328" spans="1:31" ht="50.15" customHeight="1" x14ac:dyDescent="0.35">
      <c r="A2328" s="101">
        <v>2323</v>
      </c>
      <c r="B2328" s="53"/>
      <c r="C2328" s="41"/>
      <c r="D2328" s="54"/>
      <c r="E2328" s="53"/>
      <c r="F2328" s="41"/>
      <c r="G2328" s="41"/>
      <c r="H2328" s="53"/>
      <c r="I2328" s="55"/>
      <c r="J2328" s="41"/>
      <c r="K2328" s="41"/>
      <c r="L2328" s="56"/>
      <c r="M2328" s="41"/>
      <c r="N2328" s="41"/>
      <c r="O2328" s="41"/>
      <c r="P2328" s="41"/>
      <c r="Q2328" s="53"/>
      <c r="R2328" s="41"/>
      <c r="S2328" s="41"/>
      <c r="T2328" s="57"/>
      <c r="U2328" s="41"/>
      <c r="V2328" s="41"/>
      <c r="W2328" s="56"/>
      <c r="X2328" s="41"/>
      <c r="Y2328" s="58"/>
      <c r="Z2328" s="41"/>
      <c r="AA2328" s="41"/>
      <c r="AB2328" s="171" t="str" cm="1">
        <f t="array" ref="AB2328">IFERROR(IF(COUNTA('Detailed Inventory'!$B2328:$AA2328)=0,"",IF(AND($B2328="",$C2328=""),"Error: Missing Response in Column B or C",IF(OR($E2328="",$Q2328=""),"Error: Missing Response in Column E or Q",INDEX(SL_Class[Entire SL Classification],MATCH(SUMIFS(SL_Class[Unique ID],SL_Class[UpSys SL Material],I2328,SL_Class[UpSys Ever Previously Lead],H2328,SL_Class[DownCus SL Material],T2328),SL_Class[Unique ID],0),0)))),"Error: Invalid Column H, I, or T. Check spelling &amp; valid options (see dropdown)")</f>
        <v/>
      </c>
      <c r="AC2328" s="32"/>
      <c r="AD2328" s="31" t="b">
        <f t="shared" si="72"/>
        <v>0</v>
      </c>
      <c r="AE2328" s="31" t="b">
        <f t="shared" si="73"/>
        <v>0</v>
      </c>
    </row>
    <row r="2329" spans="1:31" ht="50.15" customHeight="1" x14ac:dyDescent="0.35">
      <c r="A2329" s="100">
        <v>2324</v>
      </c>
      <c r="B2329" s="53"/>
      <c r="C2329" s="41"/>
      <c r="D2329" s="54"/>
      <c r="E2329" s="53"/>
      <c r="F2329" s="41"/>
      <c r="G2329" s="41"/>
      <c r="H2329" s="53"/>
      <c r="I2329" s="55"/>
      <c r="J2329" s="41"/>
      <c r="K2329" s="41"/>
      <c r="L2329" s="56"/>
      <c r="M2329" s="41"/>
      <c r="N2329" s="41"/>
      <c r="O2329" s="41"/>
      <c r="P2329" s="41"/>
      <c r="Q2329" s="53"/>
      <c r="R2329" s="41"/>
      <c r="S2329" s="41"/>
      <c r="T2329" s="57"/>
      <c r="U2329" s="41"/>
      <c r="V2329" s="41"/>
      <c r="W2329" s="56"/>
      <c r="X2329" s="41"/>
      <c r="Y2329" s="58"/>
      <c r="Z2329" s="41"/>
      <c r="AA2329" s="41"/>
      <c r="AB2329" s="171" t="str" cm="1">
        <f t="array" ref="AB2329">IFERROR(IF(COUNTA('Detailed Inventory'!$B2329:$AA2329)=0,"",IF(AND($B2329="",$C2329=""),"Error: Missing Response in Column B or C",IF(OR($E2329="",$Q2329=""),"Error: Missing Response in Column E or Q",INDEX(SL_Class[Entire SL Classification],MATCH(SUMIFS(SL_Class[Unique ID],SL_Class[UpSys SL Material],I2329,SL_Class[UpSys Ever Previously Lead],H2329,SL_Class[DownCus SL Material],T2329),SL_Class[Unique ID],0),0)))),"Error: Invalid Column H, I, or T. Check spelling &amp; valid options (see dropdown)")</f>
        <v/>
      </c>
      <c r="AC2329" s="32"/>
      <c r="AD2329" s="31" t="b">
        <f t="shared" si="72"/>
        <v>0</v>
      </c>
      <c r="AE2329" s="31" t="b">
        <f t="shared" si="73"/>
        <v>0</v>
      </c>
    </row>
    <row r="2330" spans="1:31" ht="50.15" customHeight="1" x14ac:dyDescent="0.35">
      <c r="A2330" s="101">
        <v>2325</v>
      </c>
      <c r="B2330" s="53"/>
      <c r="C2330" s="41"/>
      <c r="D2330" s="54"/>
      <c r="E2330" s="53"/>
      <c r="F2330" s="41"/>
      <c r="G2330" s="41"/>
      <c r="H2330" s="53"/>
      <c r="I2330" s="55"/>
      <c r="J2330" s="41"/>
      <c r="K2330" s="41"/>
      <c r="L2330" s="56"/>
      <c r="M2330" s="41"/>
      <c r="N2330" s="41"/>
      <c r="O2330" s="41"/>
      <c r="P2330" s="41"/>
      <c r="Q2330" s="53"/>
      <c r="R2330" s="41"/>
      <c r="S2330" s="41"/>
      <c r="T2330" s="57"/>
      <c r="U2330" s="41"/>
      <c r="V2330" s="41"/>
      <c r="W2330" s="56"/>
      <c r="X2330" s="41"/>
      <c r="Y2330" s="58"/>
      <c r="Z2330" s="41"/>
      <c r="AA2330" s="41"/>
      <c r="AB2330" s="171" t="str" cm="1">
        <f t="array" ref="AB2330">IFERROR(IF(COUNTA('Detailed Inventory'!$B2330:$AA2330)=0,"",IF(AND($B2330="",$C2330=""),"Error: Missing Response in Column B or C",IF(OR($E2330="",$Q2330=""),"Error: Missing Response in Column E or Q",INDEX(SL_Class[Entire SL Classification],MATCH(SUMIFS(SL_Class[Unique ID],SL_Class[UpSys SL Material],I2330,SL_Class[UpSys Ever Previously Lead],H2330,SL_Class[DownCus SL Material],T2330),SL_Class[Unique ID],0),0)))),"Error: Invalid Column H, I, or T. Check spelling &amp; valid options (see dropdown)")</f>
        <v/>
      </c>
      <c r="AC2330" s="32"/>
      <c r="AD2330" s="31" t="b">
        <f t="shared" si="72"/>
        <v>0</v>
      </c>
      <c r="AE2330" s="31" t="b">
        <f t="shared" si="73"/>
        <v>0</v>
      </c>
    </row>
    <row r="2331" spans="1:31" ht="50.15" customHeight="1" x14ac:dyDescent="0.35">
      <c r="A2331" s="100">
        <v>2326</v>
      </c>
      <c r="B2331" s="53"/>
      <c r="C2331" s="41"/>
      <c r="D2331" s="54"/>
      <c r="E2331" s="53"/>
      <c r="F2331" s="41"/>
      <c r="G2331" s="41"/>
      <c r="H2331" s="53"/>
      <c r="I2331" s="55"/>
      <c r="J2331" s="41"/>
      <c r="K2331" s="41"/>
      <c r="L2331" s="56"/>
      <c r="M2331" s="41"/>
      <c r="N2331" s="41"/>
      <c r="O2331" s="41"/>
      <c r="P2331" s="41"/>
      <c r="Q2331" s="53"/>
      <c r="R2331" s="41"/>
      <c r="S2331" s="41"/>
      <c r="T2331" s="57"/>
      <c r="U2331" s="41"/>
      <c r="V2331" s="41"/>
      <c r="W2331" s="56"/>
      <c r="X2331" s="41"/>
      <c r="Y2331" s="58"/>
      <c r="Z2331" s="41"/>
      <c r="AA2331" s="41"/>
      <c r="AB2331" s="171" t="str" cm="1">
        <f t="array" ref="AB2331">IFERROR(IF(COUNTA('Detailed Inventory'!$B2331:$AA2331)=0,"",IF(AND($B2331="",$C2331=""),"Error: Missing Response in Column B or C",IF(OR($E2331="",$Q2331=""),"Error: Missing Response in Column E or Q",INDEX(SL_Class[Entire SL Classification],MATCH(SUMIFS(SL_Class[Unique ID],SL_Class[UpSys SL Material],I2331,SL_Class[UpSys Ever Previously Lead],H2331,SL_Class[DownCus SL Material],T2331),SL_Class[Unique ID],0),0)))),"Error: Invalid Column H, I, or T. Check spelling &amp; valid options (see dropdown)")</f>
        <v/>
      </c>
      <c r="AC2331" s="32"/>
      <c r="AD2331" s="31" t="b">
        <f t="shared" si="72"/>
        <v>0</v>
      </c>
      <c r="AE2331" s="31" t="b">
        <f t="shared" si="73"/>
        <v>0</v>
      </c>
    </row>
    <row r="2332" spans="1:31" ht="50.15" customHeight="1" x14ac:dyDescent="0.35">
      <c r="A2332" s="101">
        <v>2327</v>
      </c>
      <c r="B2332" s="53"/>
      <c r="C2332" s="41"/>
      <c r="D2332" s="54"/>
      <c r="E2332" s="53"/>
      <c r="F2332" s="41"/>
      <c r="G2332" s="41"/>
      <c r="H2332" s="53"/>
      <c r="I2332" s="55"/>
      <c r="J2332" s="41"/>
      <c r="K2332" s="41"/>
      <c r="L2332" s="56"/>
      <c r="M2332" s="41"/>
      <c r="N2332" s="41"/>
      <c r="O2332" s="41"/>
      <c r="P2332" s="41"/>
      <c r="Q2332" s="53"/>
      <c r="R2332" s="41"/>
      <c r="S2332" s="41"/>
      <c r="T2332" s="57"/>
      <c r="U2332" s="41"/>
      <c r="V2332" s="41"/>
      <c r="W2332" s="56"/>
      <c r="X2332" s="41"/>
      <c r="Y2332" s="58"/>
      <c r="Z2332" s="41"/>
      <c r="AA2332" s="41"/>
      <c r="AB2332" s="171" t="str" cm="1">
        <f t="array" ref="AB2332">IFERROR(IF(COUNTA('Detailed Inventory'!$B2332:$AA2332)=0,"",IF(AND($B2332="",$C2332=""),"Error: Missing Response in Column B or C",IF(OR($E2332="",$Q2332=""),"Error: Missing Response in Column E or Q",INDEX(SL_Class[Entire SL Classification],MATCH(SUMIFS(SL_Class[Unique ID],SL_Class[UpSys SL Material],I2332,SL_Class[UpSys Ever Previously Lead],H2332,SL_Class[DownCus SL Material],T2332),SL_Class[Unique ID],0),0)))),"Error: Invalid Column H, I, or T. Check spelling &amp; valid options (see dropdown)")</f>
        <v/>
      </c>
      <c r="AC2332" s="32"/>
      <c r="AD2332" s="31" t="b">
        <f t="shared" si="72"/>
        <v>0</v>
      </c>
      <c r="AE2332" s="31" t="b">
        <f t="shared" si="73"/>
        <v>0</v>
      </c>
    </row>
    <row r="2333" spans="1:31" ht="50.15" customHeight="1" x14ac:dyDescent="0.35">
      <c r="A2333" s="100">
        <v>2328</v>
      </c>
      <c r="B2333" s="53"/>
      <c r="C2333" s="41"/>
      <c r="D2333" s="54"/>
      <c r="E2333" s="53"/>
      <c r="F2333" s="41"/>
      <c r="G2333" s="41"/>
      <c r="H2333" s="53"/>
      <c r="I2333" s="55"/>
      <c r="J2333" s="41"/>
      <c r="K2333" s="41"/>
      <c r="L2333" s="56"/>
      <c r="M2333" s="41"/>
      <c r="N2333" s="41"/>
      <c r="O2333" s="41"/>
      <c r="P2333" s="41"/>
      <c r="Q2333" s="53"/>
      <c r="R2333" s="41"/>
      <c r="S2333" s="41"/>
      <c r="T2333" s="57"/>
      <c r="U2333" s="41"/>
      <c r="V2333" s="41"/>
      <c r="W2333" s="56"/>
      <c r="X2333" s="41"/>
      <c r="Y2333" s="58"/>
      <c r="Z2333" s="41"/>
      <c r="AA2333" s="41"/>
      <c r="AB2333" s="171" t="str" cm="1">
        <f t="array" ref="AB2333">IFERROR(IF(COUNTA('Detailed Inventory'!$B2333:$AA2333)=0,"",IF(AND($B2333="",$C2333=""),"Error: Missing Response in Column B or C",IF(OR($E2333="",$Q2333=""),"Error: Missing Response in Column E or Q",INDEX(SL_Class[Entire SL Classification],MATCH(SUMIFS(SL_Class[Unique ID],SL_Class[UpSys SL Material],I2333,SL_Class[UpSys Ever Previously Lead],H2333,SL_Class[DownCus SL Material],T2333),SL_Class[Unique ID],0),0)))),"Error: Invalid Column H, I, or T. Check spelling &amp; valid options (see dropdown)")</f>
        <v/>
      </c>
      <c r="AC2333" s="32"/>
      <c r="AD2333" s="31" t="b">
        <f t="shared" si="72"/>
        <v>0</v>
      </c>
      <c r="AE2333" s="31" t="b">
        <f t="shared" si="73"/>
        <v>0</v>
      </c>
    </row>
    <row r="2334" spans="1:31" ht="50.15" customHeight="1" x14ac:dyDescent="0.35">
      <c r="A2334" s="101">
        <v>2329</v>
      </c>
      <c r="B2334" s="53"/>
      <c r="C2334" s="41"/>
      <c r="D2334" s="54"/>
      <c r="E2334" s="53"/>
      <c r="F2334" s="41"/>
      <c r="G2334" s="41"/>
      <c r="H2334" s="53"/>
      <c r="I2334" s="55"/>
      <c r="J2334" s="41"/>
      <c r="K2334" s="41"/>
      <c r="L2334" s="56"/>
      <c r="M2334" s="41"/>
      <c r="N2334" s="41"/>
      <c r="O2334" s="41"/>
      <c r="P2334" s="41"/>
      <c r="Q2334" s="53"/>
      <c r="R2334" s="41"/>
      <c r="S2334" s="41"/>
      <c r="T2334" s="57"/>
      <c r="U2334" s="41"/>
      <c r="V2334" s="41"/>
      <c r="W2334" s="56"/>
      <c r="X2334" s="41"/>
      <c r="Y2334" s="58"/>
      <c r="Z2334" s="41"/>
      <c r="AA2334" s="41"/>
      <c r="AB2334" s="171" t="str" cm="1">
        <f t="array" ref="AB2334">IFERROR(IF(COUNTA('Detailed Inventory'!$B2334:$AA2334)=0,"",IF(AND($B2334="",$C2334=""),"Error: Missing Response in Column B or C",IF(OR($E2334="",$Q2334=""),"Error: Missing Response in Column E or Q",INDEX(SL_Class[Entire SL Classification],MATCH(SUMIFS(SL_Class[Unique ID],SL_Class[UpSys SL Material],I2334,SL_Class[UpSys Ever Previously Lead],H2334,SL_Class[DownCus SL Material],T2334),SL_Class[Unique ID],0),0)))),"Error: Invalid Column H, I, or T. Check spelling &amp; valid options (see dropdown)")</f>
        <v/>
      </c>
      <c r="AC2334" s="32"/>
      <c r="AD2334" s="31" t="b">
        <f t="shared" si="72"/>
        <v>0</v>
      </c>
      <c r="AE2334" s="31" t="b">
        <f t="shared" si="73"/>
        <v>0</v>
      </c>
    </row>
    <row r="2335" spans="1:31" ht="50.15" customHeight="1" x14ac:dyDescent="0.35">
      <c r="A2335" s="100">
        <v>2330</v>
      </c>
      <c r="B2335" s="53"/>
      <c r="C2335" s="41"/>
      <c r="D2335" s="54"/>
      <c r="E2335" s="53"/>
      <c r="F2335" s="41"/>
      <c r="G2335" s="41"/>
      <c r="H2335" s="53"/>
      <c r="I2335" s="55"/>
      <c r="J2335" s="41"/>
      <c r="K2335" s="41"/>
      <c r="L2335" s="56"/>
      <c r="M2335" s="41"/>
      <c r="N2335" s="41"/>
      <c r="O2335" s="41"/>
      <c r="P2335" s="41"/>
      <c r="Q2335" s="53"/>
      <c r="R2335" s="41"/>
      <c r="S2335" s="41"/>
      <c r="T2335" s="57"/>
      <c r="U2335" s="41"/>
      <c r="V2335" s="41"/>
      <c r="W2335" s="56"/>
      <c r="X2335" s="41"/>
      <c r="Y2335" s="58"/>
      <c r="Z2335" s="41"/>
      <c r="AA2335" s="41"/>
      <c r="AB2335" s="171" t="str" cm="1">
        <f t="array" ref="AB2335">IFERROR(IF(COUNTA('Detailed Inventory'!$B2335:$AA2335)=0,"",IF(AND($B2335="",$C2335=""),"Error: Missing Response in Column B or C",IF(OR($E2335="",$Q2335=""),"Error: Missing Response in Column E or Q",INDEX(SL_Class[Entire SL Classification],MATCH(SUMIFS(SL_Class[Unique ID],SL_Class[UpSys SL Material],I2335,SL_Class[UpSys Ever Previously Lead],H2335,SL_Class[DownCus SL Material],T2335),SL_Class[Unique ID],0),0)))),"Error: Invalid Column H, I, or T. Check spelling &amp; valid options (see dropdown)")</f>
        <v/>
      </c>
      <c r="AC2335" s="32"/>
      <c r="AD2335" s="31" t="b">
        <f t="shared" si="72"/>
        <v>0</v>
      </c>
      <c r="AE2335" s="31" t="b">
        <f t="shared" si="73"/>
        <v>0</v>
      </c>
    </row>
    <row r="2336" spans="1:31" ht="50.15" customHeight="1" x14ac:dyDescent="0.35">
      <c r="A2336" s="101">
        <v>2331</v>
      </c>
      <c r="B2336" s="53"/>
      <c r="C2336" s="41"/>
      <c r="D2336" s="54"/>
      <c r="E2336" s="53"/>
      <c r="F2336" s="41"/>
      <c r="G2336" s="41"/>
      <c r="H2336" s="53"/>
      <c r="I2336" s="55"/>
      <c r="J2336" s="41"/>
      <c r="K2336" s="41"/>
      <c r="L2336" s="56"/>
      <c r="M2336" s="41"/>
      <c r="N2336" s="41"/>
      <c r="O2336" s="41"/>
      <c r="P2336" s="41"/>
      <c r="Q2336" s="53"/>
      <c r="R2336" s="41"/>
      <c r="S2336" s="41"/>
      <c r="T2336" s="57"/>
      <c r="U2336" s="41"/>
      <c r="V2336" s="41"/>
      <c r="W2336" s="56"/>
      <c r="X2336" s="41"/>
      <c r="Y2336" s="58"/>
      <c r="Z2336" s="41"/>
      <c r="AA2336" s="41"/>
      <c r="AB2336" s="171" t="str" cm="1">
        <f t="array" ref="AB2336">IFERROR(IF(COUNTA('Detailed Inventory'!$B2336:$AA2336)=0,"",IF(AND($B2336="",$C2336=""),"Error: Missing Response in Column B or C",IF(OR($E2336="",$Q2336=""),"Error: Missing Response in Column E or Q",INDEX(SL_Class[Entire SL Classification],MATCH(SUMIFS(SL_Class[Unique ID],SL_Class[UpSys SL Material],I2336,SL_Class[UpSys Ever Previously Lead],H2336,SL_Class[DownCus SL Material],T2336),SL_Class[Unique ID],0),0)))),"Error: Invalid Column H, I, or T. Check spelling &amp; valid options (see dropdown)")</f>
        <v/>
      </c>
      <c r="AC2336" s="32"/>
      <c r="AD2336" s="31" t="b">
        <f t="shared" si="72"/>
        <v>0</v>
      </c>
      <c r="AE2336" s="31" t="b">
        <f t="shared" si="73"/>
        <v>0</v>
      </c>
    </row>
    <row r="2337" spans="1:31" ht="50.15" customHeight="1" x14ac:dyDescent="0.35">
      <c r="A2337" s="100">
        <v>2332</v>
      </c>
      <c r="B2337" s="53"/>
      <c r="C2337" s="41"/>
      <c r="D2337" s="54"/>
      <c r="E2337" s="53"/>
      <c r="F2337" s="41"/>
      <c r="G2337" s="41"/>
      <c r="H2337" s="53"/>
      <c r="I2337" s="55"/>
      <c r="J2337" s="41"/>
      <c r="K2337" s="41"/>
      <c r="L2337" s="56"/>
      <c r="M2337" s="41"/>
      <c r="N2337" s="41"/>
      <c r="O2337" s="41"/>
      <c r="P2337" s="41"/>
      <c r="Q2337" s="53"/>
      <c r="R2337" s="41"/>
      <c r="S2337" s="41"/>
      <c r="T2337" s="57"/>
      <c r="U2337" s="41"/>
      <c r="V2337" s="41"/>
      <c r="W2337" s="56"/>
      <c r="X2337" s="41"/>
      <c r="Y2337" s="58"/>
      <c r="Z2337" s="41"/>
      <c r="AA2337" s="41"/>
      <c r="AB2337" s="171" t="str" cm="1">
        <f t="array" ref="AB2337">IFERROR(IF(COUNTA('Detailed Inventory'!$B2337:$AA2337)=0,"",IF(AND($B2337="",$C2337=""),"Error: Missing Response in Column B or C",IF(OR($E2337="",$Q2337=""),"Error: Missing Response in Column E or Q",INDEX(SL_Class[Entire SL Classification],MATCH(SUMIFS(SL_Class[Unique ID],SL_Class[UpSys SL Material],I2337,SL_Class[UpSys Ever Previously Lead],H2337,SL_Class[DownCus SL Material],T2337),SL_Class[Unique ID],0),0)))),"Error: Invalid Column H, I, or T. Check spelling &amp; valid options (see dropdown)")</f>
        <v/>
      </c>
      <c r="AC2337" s="32"/>
      <c r="AD2337" s="31" t="b">
        <f t="shared" si="72"/>
        <v>0</v>
      </c>
      <c r="AE2337" s="31" t="b">
        <f t="shared" si="73"/>
        <v>0</v>
      </c>
    </row>
    <row r="2338" spans="1:31" ht="50.15" customHeight="1" x14ac:dyDescent="0.35">
      <c r="A2338" s="101">
        <v>2333</v>
      </c>
      <c r="B2338" s="53"/>
      <c r="C2338" s="41"/>
      <c r="D2338" s="54"/>
      <c r="E2338" s="53"/>
      <c r="F2338" s="41"/>
      <c r="G2338" s="41"/>
      <c r="H2338" s="53"/>
      <c r="I2338" s="55"/>
      <c r="J2338" s="41"/>
      <c r="K2338" s="41"/>
      <c r="L2338" s="56"/>
      <c r="M2338" s="41"/>
      <c r="N2338" s="41"/>
      <c r="O2338" s="41"/>
      <c r="P2338" s="41"/>
      <c r="Q2338" s="53"/>
      <c r="R2338" s="41"/>
      <c r="S2338" s="41"/>
      <c r="T2338" s="57"/>
      <c r="U2338" s="41"/>
      <c r="V2338" s="41"/>
      <c r="W2338" s="56"/>
      <c r="X2338" s="41"/>
      <c r="Y2338" s="58"/>
      <c r="Z2338" s="41"/>
      <c r="AA2338" s="41"/>
      <c r="AB2338" s="171" t="str" cm="1">
        <f t="array" ref="AB2338">IFERROR(IF(COUNTA('Detailed Inventory'!$B2338:$AA2338)=0,"",IF(AND($B2338="",$C2338=""),"Error: Missing Response in Column B or C",IF(OR($E2338="",$Q2338=""),"Error: Missing Response in Column E or Q",INDEX(SL_Class[Entire SL Classification],MATCH(SUMIFS(SL_Class[Unique ID],SL_Class[UpSys SL Material],I2338,SL_Class[UpSys Ever Previously Lead],H2338,SL_Class[DownCus SL Material],T2338),SL_Class[Unique ID],0),0)))),"Error: Invalid Column H, I, or T. Check spelling &amp; valid options (see dropdown)")</f>
        <v/>
      </c>
      <c r="AC2338" s="32"/>
      <c r="AD2338" s="31" t="b">
        <f t="shared" si="72"/>
        <v>0</v>
      </c>
      <c r="AE2338" s="31" t="b">
        <f t="shared" si="73"/>
        <v>0</v>
      </c>
    </row>
    <row r="2339" spans="1:31" ht="50.15" customHeight="1" x14ac:dyDescent="0.35">
      <c r="A2339" s="100">
        <v>2334</v>
      </c>
      <c r="B2339" s="53"/>
      <c r="C2339" s="41"/>
      <c r="D2339" s="54"/>
      <c r="E2339" s="53"/>
      <c r="F2339" s="41"/>
      <c r="G2339" s="41"/>
      <c r="H2339" s="53"/>
      <c r="I2339" s="55"/>
      <c r="J2339" s="41"/>
      <c r="K2339" s="41"/>
      <c r="L2339" s="56"/>
      <c r="M2339" s="41"/>
      <c r="N2339" s="41"/>
      <c r="O2339" s="41"/>
      <c r="P2339" s="41"/>
      <c r="Q2339" s="53"/>
      <c r="R2339" s="41"/>
      <c r="S2339" s="41"/>
      <c r="T2339" s="57"/>
      <c r="U2339" s="41"/>
      <c r="V2339" s="41"/>
      <c r="W2339" s="56"/>
      <c r="X2339" s="41"/>
      <c r="Y2339" s="58"/>
      <c r="Z2339" s="41"/>
      <c r="AA2339" s="41"/>
      <c r="AB2339" s="171" t="str" cm="1">
        <f t="array" ref="AB2339">IFERROR(IF(COUNTA('Detailed Inventory'!$B2339:$AA2339)=0,"",IF(AND($B2339="",$C2339=""),"Error: Missing Response in Column B or C",IF(OR($E2339="",$Q2339=""),"Error: Missing Response in Column E or Q",INDEX(SL_Class[Entire SL Classification],MATCH(SUMIFS(SL_Class[Unique ID],SL_Class[UpSys SL Material],I2339,SL_Class[UpSys Ever Previously Lead],H2339,SL_Class[DownCus SL Material],T2339),SL_Class[Unique ID],0),0)))),"Error: Invalid Column H, I, or T. Check spelling &amp; valid options (see dropdown)")</f>
        <v/>
      </c>
      <c r="AC2339" s="32"/>
      <c r="AD2339" s="31" t="b">
        <f t="shared" si="72"/>
        <v>0</v>
      </c>
      <c r="AE2339" s="31" t="b">
        <f t="shared" si="73"/>
        <v>0</v>
      </c>
    </row>
    <row r="2340" spans="1:31" ht="50.15" customHeight="1" x14ac:dyDescent="0.35">
      <c r="A2340" s="101">
        <v>2335</v>
      </c>
      <c r="B2340" s="53"/>
      <c r="C2340" s="41"/>
      <c r="D2340" s="54"/>
      <c r="E2340" s="53"/>
      <c r="F2340" s="41"/>
      <c r="G2340" s="41"/>
      <c r="H2340" s="53"/>
      <c r="I2340" s="55"/>
      <c r="J2340" s="41"/>
      <c r="K2340" s="41"/>
      <c r="L2340" s="56"/>
      <c r="M2340" s="41"/>
      <c r="N2340" s="41"/>
      <c r="O2340" s="41"/>
      <c r="P2340" s="41"/>
      <c r="Q2340" s="53"/>
      <c r="R2340" s="41"/>
      <c r="S2340" s="41"/>
      <c r="T2340" s="57"/>
      <c r="U2340" s="41"/>
      <c r="V2340" s="41"/>
      <c r="W2340" s="56"/>
      <c r="X2340" s="41"/>
      <c r="Y2340" s="58"/>
      <c r="Z2340" s="41"/>
      <c r="AA2340" s="41"/>
      <c r="AB2340" s="171" t="str" cm="1">
        <f t="array" ref="AB2340">IFERROR(IF(COUNTA('Detailed Inventory'!$B2340:$AA2340)=0,"",IF(AND($B2340="",$C2340=""),"Error: Missing Response in Column B or C",IF(OR($E2340="",$Q2340=""),"Error: Missing Response in Column E or Q",INDEX(SL_Class[Entire SL Classification],MATCH(SUMIFS(SL_Class[Unique ID],SL_Class[UpSys SL Material],I2340,SL_Class[UpSys Ever Previously Lead],H2340,SL_Class[DownCus SL Material],T2340),SL_Class[Unique ID],0),0)))),"Error: Invalid Column H, I, or T. Check spelling &amp; valid options (see dropdown)")</f>
        <v/>
      </c>
      <c r="AC2340" s="32"/>
      <c r="AD2340" s="31" t="b">
        <f t="shared" si="72"/>
        <v>0</v>
      </c>
      <c r="AE2340" s="31" t="b">
        <f t="shared" si="73"/>
        <v>0</v>
      </c>
    </row>
    <row r="2341" spans="1:31" ht="50.15" customHeight="1" x14ac:dyDescent="0.35">
      <c r="A2341" s="100">
        <v>2336</v>
      </c>
      <c r="B2341" s="53"/>
      <c r="C2341" s="41"/>
      <c r="D2341" s="54"/>
      <c r="E2341" s="53"/>
      <c r="F2341" s="41"/>
      <c r="G2341" s="41"/>
      <c r="H2341" s="53"/>
      <c r="I2341" s="55"/>
      <c r="J2341" s="41"/>
      <c r="K2341" s="41"/>
      <c r="L2341" s="56"/>
      <c r="M2341" s="41"/>
      <c r="N2341" s="41"/>
      <c r="O2341" s="41"/>
      <c r="P2341" s="41"/>
      <c r="Q2341" s="53"/>
      <c r="R2341" s="41"/>
      <c r="S2341" s="41"/>
      <c r="T2341" s="57"/>
      <c r="U2341" s="41"/>
      <c r="V2341" s="41"/>
      <c r="W2341" s="56"/>
      <c r="X2341" s="41"/>
      <c r="Y2341" s="58"/>
      <c r="Z2341" s="41"/>
      <c r="AA2341" s="41"/>
      <c r="AB2341" s="171" t="str" cm="1">
        <f t="array" ref="AB2341">IFERROR(IF(COUNTA('Detailed Inventory'!$B2341:$AA2341)=0,"",IF(AND($B2341="",$C2341=""),"Error: Missing Response in Column B or C",IF(OR($E2341="",$Q2341=""),"Error: Missing Response in Column E or Q",INDEX(SL_Class[Entire SL Classification],MATCH(SUMIFS(SL_Class[Unique ID],SL_Class[UpSys SL Material],I2341,SL_Class[UpSys Ever Previously Lead],H2341,SL_Class[DownCus SL Material],T2341),SL_Class[Unique ID],0),0)))),"Error: Invalid Column H, I, or T. Check spelling &amp; valid options (see dropdown)")</f>
        <v/>
      </c>
      <c r="AC2341" s="32"/>
      <c r="AD2341" s="31" t="b">
        <f t="shared" si="72"/>
        <v>0</v>
      </c>
      <c r="AE2341" s="31" t="b">
        <f t="shared" si="73"/>
        <v>0</v>
      </c>
    </row>
    <row r="2342" spans="1:31" ht="50.15" customHeight="1" x14ac:dyDescent="0.35">
      <c r="A2342" s="101">
        <v>2337</v>
      </c>
      <c r="B2342" s="53"/>
      <c r="C2342" s="41"/>
      <c r="D2342" s="54"/>
      <c r="E2342" s="53"/>
      <c r="F2342" s="41"/>
      <c r="G2342" s="41"/>
      <c r="H2342" s="53"/>
      <c r="I2342" s="55"/>
      <c r="J2342" s="41"/>
      <c r="K2342" s="41"/>
      <c r="L2342" s="56"/>
      <c r="M2342" s="41"/>
      <c r="N2342" s="41"/>
      <c r="O2342" s="41"/>
      <c r="P2342" s="41"/>
      <c r="Q2342" s="53"/>
      <c r="R2342" s="41"/>
      <c r="S2342" s="41"/>
      <c r="T2342" s="57"/>
      <c r="U2342" s="41"/>
      <c r="V2342" s="41"/>
      <c r="W2342" s="56"/>
      <c r="X2342" s="41"/>
      <c r="Y2342" s="58"/>
      <c r="Z2342" s="41"/>
      <c r="AA2342" s="41"/>
      <c r="AB2342" s="171" t="str" cm="1">
        <f t="array" ref="AB2342">IFERROR(IF(COUNTA('Detailed Inventory'!$B2342:$AA2342)=0,"",IF(AND($B2342="",$C2342=""),"Error: Missing Response in Column B or C",IF(OR($E2342="",$Q2342=""),"Error: Missing Response in Column E or Q",INDEX(SL_Class[Entire SL Classification],MATCH(SUMIFS(SL_Class[Unique ID],SL_Class[UpSys SL Material],I2342,SL_Class[UpSys Ever Previously Lead],H2342,SL_Class[DownCus SL Material],T2342),SL_Class[Unique ID],0),0)))),"Error: Invalid Column H, I, or T. Check spelling &amp; valid options (see dropdown)")</f>
        <v/>
      </c>
      <c r="AC2342" s="32"/>
      <c r="AD2342" s="31" t="b">
        <f t="shared" si="72"/>
        <v>0</v>
      </c>
      <c r="AE2342" s="31" t="b">
        <f t="shared" si="73"/>
        <v>0</v>
      </c>
    </row>
    <row r="2343" spans="1:31" ht="50.15" customHeight="1" x14ac:dyDescent="0.35">
      <c r="A2343" s="100">
        <v>2338</v>
      </c>
      <c r="B2343" s="53"/>
      <c r="C2343" s="41"/>
      <c r="D2343" s="54"/>
      <c r="E2343" s="53"/>
      <c r="F2343" s="41"/>
      <c r="G2343" s="41"/>
      <c r="H2343" s="53"/>
      <c r="I2343" s="55"/>
      <c r="J2343" s="41"/>
      <c r="K2343" s="41"/>
      <c r="L2343" s="56"/>
      <c r="M2343" s="41"/>
      <c r="N2343" s="41"/>
      <c r="O2343" s="41"/>
      <c r="P2343" s="41"/>
      <c r="Q2343" s="53"/>
      <c r="R2343" s="41"/>
      <c r="S2343" s="41"/>
      <c r="T2343" s="57"/>
      <c r="U2343" s="41"/>
      <c r="V2343" s="41"/>
      <c r="W2343" s="56"/>
      <c r="X2343" s="41"/>
      <c r="Y2343" s="58"/>
      <c r="Z2343" s="41"/>
      <c r="AA2343" s="41"/>
      <c r="AB2343" s="171" t="str" cm="1">
        <f t="array" ref="AB2343">IFERROR(IF(COUNTA('Detailed Inventory'!$B2343:$AA2343)=0,"",IF(AND($B2343="",$C2343=""),"Error: Missing Response in Column B or C",IF(OR($E2343="",$Q2343=""),"Error: Missing Response in Column E or Q",INDEX(SL_Class[Entire SL Classification],MATCH(SUMIFS(SL_Class[Unique ID],SL_Class[UpSys SL Material],I2343,SL_Class[UpSys Ever Previously Lead],H2343,SL_Class[DownCus SL Material],T2343),SL_Class[Unique ID],0),0)))),"Error: Invalid Column H, I, or T. Check spelling &amp; valid options (see dropdown)")</f>
        <v/>
      </c>
      <c r="AC2343" s="32"/>
      <c r="AD2343" s="31" t="b">
        <f t="shared" si="72"/>
        <v>0</v>
      </c>
      <c r="AE2343" s="31" t="b">
        <f t="shared" si="73"/>
        <v>0</v>
      </c>
    </row>
    <row r="2344" spans="1:31" ht="50.15" customHeight="1" x14ac:dyDescent="0.35">
      <c r="A2344" s="101">
        <v>2339</v>
      </c>
      <c r="B2344" s="53"/>
      <c r="C2344" s="41"/>
      <c r="D2344" s="54"/>
      <c r="E2344" s="53"/>
      <c r="F2344" s="41"/>
      <c r="G2344" s="41"/>
      <c r="H2344" s="53"/>
      <c r="I2344" s="55"/>
      <c r="J2344" s="41"/>
      <c r="K2344" s="41"/>
      <c r="L2344" s="56"/>
      <c r="M2344" s="41"/>
      <c r="N2344" s="41"/>
      <c r="O2344" s="41"/>
      <c r="P2344" s="41"/>
      <c r="Q2344" s="53"/>
      <c r="R2344" s="41"/>
      <c r="S2344" s="41"/>
      <c r="T2344" s="57"/>
      <c r="U2344" s="41"/>
      <c r="V2344" s="41"/>
      <c r="W2344" s="56"/>
      <c r="X2344" s="41"/>
      <c r="Y2344" s="58"/>
      <c r="Z2344" s="41"/>
      <c r="AA2344" s="41"/>
      <c r="AB2344" s="171" t="str" cm="1">
        <f t="array" ref="AB2344">IFERROR(IF(COUNTA('Detailed Inventory'!$B2344:$AA2344)=0,"",IF(AND($B2344="",$C2344=""),"Error: Missing Response in Column B or C",IF(OR($E2344="",$Q2344=""),"Error: Missing Response in Column E or Q",INDEX(SL_Class[Entire SL Classification],MATCH(SUMIFS(SL_Class[Unique ID],SL_Class[UpSys SL Material],I2344,SL_Class[UpSys Ever Previously Lead],H2344,SL_Class[DownCus SL Material],T2344),SL_Class[Unique ID],0),0)))),"Error: Invalid Column H, I, or T. Check spelling &amp; valid options (see dropdown)")</f>
        <v/>
      </c>
      <c r="AC2344" s="32"/>
      <c r="AD2344" s="31" t="b">
        <f t="shared" si="72"/>
        <v>0</v>
      </c>
      <c r="AE2344" s="31" t="b">
        <f t="shared" si="73"/>
        <v>0</v>
      </c>
    </row>
    <row r="2345" spans="1:31" ht="50.15" customHeight="1" x14ac:dyDescent="0.35">
      <c r="A2345" s="100">
        <v>2340</v>
      </c>
      <c r="B2345" s="53"/>
      <c r="C2345" s="41"/>
      <c r="D2345" s="54"/>
      <c r="E2345" s="53"/>
      <c r="F2345" s="41"/>
      <c r="G2345" s="41"/>
      <c r="H2345" s="53"/>
      <c r="I2345" s="55"/>
      <c r="J2345" s="41"/>
      <c r="K2345" s="41"/>
      <c r="L2345" s="56"/>
      <c r="M2345" s="41"/>
      <c r="N2345" s="41"/>
      <c r="O2345" s="41"/>
      <c r="P2345" s="41"/>
      <c r="Q2345" s="53"/>
      <c r="R2345" s="41"/>
      <c r="S2345" s="41"/>
      <c r="T2345" s="57"/>
      <c r="U2345" s="41"/>
      <c r="V2345" s="41"/>
      <c r="W2345" s="56"/>
      <c r="X2345" s="41"/>
      <c r="Y2345" s="58"/>
      <c r="Z2345" s="41"/>
      <c r="AA2345" s="41"/>
      <c r="AB2345" s="171" t="str" cm="1">
        <f t="array" ref="AB2345">IFERROR(IF(COUNTA('Detailed Inventory'!$B2345:$AA2345)=0,"",IF(AND($B2345="",$C2345=""),"Error: Missing Response in Column B or C",IF(OR($E2345="",$Q2345=""),"Error: Missing Response in Column E or Q",INDEX(SL_Class[Entire SL Classification],MATCH(SUMIFS(SL_Class[Unique ID],SL_Class[UpSys SL Material],I2345,SL_Class[UpSys Ever Previously Lead],H2345,SL_Class[DownCus SL Material],T2345),SL_Class[Unique ID],0),0)))),"Error: Invalid Column H, I, or T. Check spelling &amp; valid options (see dropdown)")</f>
        <v/>
      </c>
      <c r="AC2345" s="32"/>
      <c r="AD2345" s="31" t="b">
        <f t="shared" si="72"/>
        <v>0</v>
      </c>
      <c r="AE2345" s="31" t="b">
        <f t="shared" si="73"/>
        <v>0</v>
      </c>
    </row>
    <row r="2346" spans="1:31" ht="50.15" customHeight="1" x14ac:dyDescent="0.35">
      <c r="A2346" s="101">
        <v>2341</v>
      </c>
      <c r="B2346" s="53"/>
      <c r="C2346" s="41"/>
      <c r="D2346" s="54"/>
      <c r="E2346" s="53"/>
      <c r="F2346" s="41"/>
      <c r="G2346" s="41"/>
      <c r="H2346" s="53"/>
      <c r="I2346" s="55"/>
      <c r="J2346" s="41"/>
      <c r="K2346" s="41"/>
      <c r="L2346" s="56"/>
      <c r="M2346" s="41"/>
      <c r="N2346" s="41"/>
      <c r="O2346" s="41"/>
      <c r="P2346" s="41"/>
      <c r="Q2346" s="53"/>
      <c r="R2346" s="41"/>
      <c r="S2346" s="41"/>
      <c r="T2346" s="57"/>
      <c r="U2346" s="41"/>
      <c r="V2346" s="41"/>
      <c r="W2346" s="56"/>
      <c r="X2346" s="41"/>
      <c r="Y2346" s="58"/>
      <c r="Z2346" s="41"/>
      <c r="AA2346" s="41"/>
      <c r="AB2346" s="171" t="str" cm="1">
        <f t="array" ref="AB2346">IFERROR(IF(COUNTA('Detailed Inventory'!$B2346:$AA2346)=0,"",IF(AND($B2346="",$C2346=""),"Error: Missing Response in Column B or C",IF(OR($E2346="",$Q2346=""),"Error: Missing Response in Column E or Q",INDEX(SL_Class[Entire SL Classification],MATCH(SUMIFS(SL_Class[Unique ID],SL_Class[UpSys SL Material],I2346,SL_Class[UpSys Ever Previously Lead],H2346,SL_Class[DownCus SL Material],T2346),SL_Class[Unique ID],0),0)))),"Error: Invalid Column H, I, or T. Check spelling &amp; valid options (see dropdown)")</f>
        <v/>
      </c>
      <c r="AC2346" s="32"/>
      <c r="AD2346" s="31" t="b">
        <f t="shared" si="72"/>
        <v>0</v>
      </c>
      <c r="AE2346" s="31" t="b">
        <f t="shared" si="73"/>
        <v>0</v>
      </c>
    </row>
    <row r="2347" spans="1:31" ht="50.15" customHeight="1" x14ac:dyDescent="0.35">
      <c r="A2347" s="100">
        <v>2342</v>
      </c>
      <c r="B2347" s="53"/>
      <c r="C2347" s="41"/>
      <c r="D2347" s="54"/>
      <c r="E2347" s="53"/>
      <c r="F2347" s="41"/>
      <c r="G2347" s="41"/>
      <c r="H2347" s="53"/>
      <c r="I2347" s="55"/>
      <c r="J2347" s="41"/>
      <c r="K2347" s="41"/>
      <c r="L2347" s="56"/>
      <c r="M2347" s="41"/>
      <c r="N2347" s="41"/>
      <c r="O2347" s="41"/>
      <c r="P2347" s="41"/>
      <c r="Q2347" s="53"/>
      <c r="R2347" s="41"/>
      <c r="S2347" s="41"/>
      <c r="T2347" s="57"/>
      <c r="U2347" s="41"/>
      <c r="V2347" s="41"/>
      <c r="W2347" s="56"/>
      <c r="X2347" s="41"/>
      <c r="Y2347" s="58"/>
      <c r="Z2347" s="41"/>
      <c r="AA2347" s="41"/>
      <c r="AB2347" s="171" t="str" cm="1">
        <f t="array" ref="AB2347">IFERROR(IF(COUNTA('Detailed Inventory'!$B2347:$AA2347)=0,"",IF(AND($B2347="",$C2347=""),"Error: Missing Response in Column B or C",IF(OR($E2347="",$Q2347=""),"Error: Missing Response in Column E or Q",INDEX(SL_Class[Entire SL Classification],MATCH(SUMIFS(SL_Class[Unique ID],SL_Class[UpSys SL Material],I2347,SL_Class[UpSys Ever Previously Lead],H2347,SL_Class[DownCus SL Material],T2347),SL_Class[Unique ID],0),0)))),"Error: Invalid Column H, I, or T. Check spelling &amp; valid options (see dropdown)")</f>
        <v/>
      </c>
      <c r="AC2347" s="32"/>
      <c r="AD2347" s="31" t="b">
        <f t="shared" si="72"/>
        <v>0</v>
      </c>
      <c r="AE2347" s="31" t="b">
        <f t="shared" si="73"/>
        <v>0</v>
      </c>
    </row>
    <row r="2348" spans="1:31" ht="50.15" customHeight="1" x14ac:dyDescent="0.35">
      <c r="A2348" s="101">
        <v>2343</v>
      </c>
      <c r="B2348" s="53"/>
      <c r="C2348" s="41"/>
      <c r="D2348" s="54"/>
      <c r="E2348" s="53"/>
      <c r="F2348" s="41"/>
      <c r="G2348" s="41"/>
      <c r="H2348" s="53"/>
      <c r="I2348" s="55"/>
      <c r="J2348" s="41"/>
      <c r="K2348" s="41"/>
      <c r="L2348" s="56"/>
      <c r="M2348" s="41"/>
      <c r="N2348" s="41"/>
      <c r="O2348" s="41"/>
      <c r="P2348" s="41"/>
      <c r="Q2348" s="53"/>
      <c r="R2348" s="41"/>
      <c r="S2348" s="41"/>
      <c r="T2348" s="57"/>
      <c r="U2348" s="41"/>
      <c r="V2348" s="41"/>
      <c r="W2348" s="56"/>
      <c r="X2348" s="41"/>
      <c r="Y2348" s="58"/>
      <c r="Z2348" s="41"/>
      <c r="AA2348" s="41"/>
      <c r="AB2348" s="171" t="str" cm="1">
        <f t="array" ref="AB2348">IFERROR(IF(COUNTA('Detailed Inventory'!$B2348:$AA2348)=0,"",IF(AND($B2348="",$C2348=""),"Error: Missing Response in Column B or C",IF(OR($E2348="",$Q2348=""),"Error: Missing Response in Column E or Q",INDEX(SL_Class[Entire SL Classification],MATCH(SUMIFS(SL_Class[Unique ID],SL_Class[UpSys SL Material],I2348,SL_Class[UpSys Ever Previously Lead],H2348,SL_Class[DownCus SL Material],T2348),SL_Class[Unique ID],0),0)))),"Error: Invalid Column H, I, or T. Check spelling &amp; valid options (see dropdown)")</f>
        <v/>
      </c>
      <c r="AC2348" s="32"/>
      <c r="AD2348" s="31" t="b">
        <f t="shared" si="72"/>
        <v>0</v>
      </c>
      <c r="AE2348" s="31" t="b">
        <f t="shared" si="73"/>
        <v>0</v>
      </c>
    </row>
    <row r="2349" spans="1:31" ht="50.15" customHeight="1" x14ac:dyDescent="0.35">
      <c r="A2349" s="100">
        <v>2344</v>
      </c>
      <c r="B2349" s="53"/>
      <c r="C2349" s="41"/>
      <c r="D2349" s="54"/>
      <c r="E2349" s="53"/>
      <c r="F2349" s="41"/>
      <c r="G2349" s="41"/>
      <c r="H2349" s="53"/>
      <c r="I2349" s="55"/>
      <c r="J2349" s="41"/>
      <c r="K2349" s="41"/>
      <c r="L2349" s="56"/>
      <c r="M2349" s="41"/>
      <c r="N2349" s="41"/>
      <c r="O2349" s="41"/>
      <c r="P2349" s="41"/>
      <c r="Q2349" s="53"/>
      <c r="R2349" s="41"/>
      <c r="S2349" s="41"/>
      <c r="T2349" s="57"/>
      <c r="U2349" s="41"/>
      <c r="V2349" s="41"/>
      <c r="W2349" s="56"/>
      <c r="X2349" s="41"/>
      <c r="Y2349" s="58"/>
      <c r="Z2349" s="41"/>
      <c r="AA2349" s="41"/>
      <c r="AB2349" s="171" t="str" cm="1">
        <f t="array" ref="AB2349">IFERROR(IF(COUNTA('Detailed Inventory'!$B2349:$AA2349)=0,"",IF(AND($B2349="",$C2349=""),"Error: Missing Response in Column B or C",IF(OR($E2349="",$Q2349=""),"Error: Missing Response in Column E or Q",INDEX(SL_Class[Entire SL Classification],MATCH(SUMIFS(SL_Class[Unique ID],SL_Class[UpSys SL Material],I2349,SL_Class[UpSys Ever Previously Lead],H2349,SL_Class[DownCus SL Material],T2349),SL_Class[Unique ID],0),0)))),"Error: Invalid Column H, I, or T. Check spelling &amp; valid options (see dropdown)")</f>
        <v/>
      </c>
      <c r="AC2349" s="32"/>
      <c r="AD2349" s="31" t="b">
        <f t="shared" si="72"/>
        <v>0</v>
      </c>
      <c r="AE2349" s="31" t="b">
        <f t="shared" si="73"/>
        <v>0</v>
      </c>
    </row>
    <row r="2350" spans="1:31" ht="50.15" customHeight="1" x14ac:dyDescent="0.35">
      <c r="A2350" s="101">
        <v>2345</v>
      </c>
      <c r="B2350" s="53"/>
      <c r="C2350" s="41"/>
      <c r="D2350" s="54"/>
      <c r="E2350" s="53"/>
      <c r="F2350" s="41"/>
      <c r="G2350" s="41"/>
      <c r="H2350" s="53"/>
      <c r="I2350" s="55"/>
      <c r="J2350" s="41"/>
      <c r="K2350" s="41"/>
      <c r="L2350" s="56"/>
      <c r="M2350" s="41"/>
      <c r="N2350" s="41"/>
      <c r="O2350" s="41"/>
      <c r="P2350" s="41"/>
      <c r="Q2350" s="53"/>
      <c r="R2350" s="41"/>
      <c r="S2350" s="41"/>
      <c r="T2350" s="57"/>
      <c r="U2350" s="41"/>
      <c r="V2350" s="41"/>
      <c r="W2350" s="56"/>
      <c r="X2350" s="41"/>
      <c r="Y2350" s="58"/>
      <c r="Z2350" s="41"/>
      <c r="AA2350" s="41"/>
      <c r="AB2350" s="171" t="str" cm="1">
        <f t="array" ref="AB2350">IFERROR(IF(COUNTA('Detailed Inventory'!$B2350:$AA2350)=0,"",IF(AND($B2350="",$C2350=""),"Error: Missing Response in Column B or C",IF(OR($E2350="",$Q2350=""),"Error: Missing Response in Column E or Q",INDEX(SL_Class[Entire SL Classification],MATCH(SUMIFS(SL_Class[Unique ID],SL_Class[UpSys SL Material],I2350,SL_Class[UpSys Ever Previously Lead],H2350,SL_Class[DownCus SL Material],T2350),SL_Class[Unique ID],0),0)))),"Error: Invalid Column H, I, or T. Check spelling &amp; valid options (see dropdown)")</f>
        <v/>
      </c>
      <c r="AC2350" s="32"/>
      <c r="AD2350" s="31" t="b">
        <f t="shared" si="72"/>
        <v>0</v>
      </c>
      <c r="AE2350" s="31" t="b">
        <f t="shared" si="73"/>
        <v>0</v>
      </c>
    </row>
    <row r="2351" spans="1:31" ht="50.15" customHeight="1" x14ac:dyDescent="0.35">
      <c r="A2351" s="100">
        <v>2346</v>
      </c>
      <c r="B2351" s="53"/>
      <c r="C2351" s="41"/>
      <c r="D2351" s="54"/>
      <c r="E2351" s="53"/>
      <c r="F2351" s="41"/>
      <c r="G2351" s="41"/>
      <c r="H2351" s="53"/>
      <c r="I2351" s="55"/>
      <c r="J2351" s="41"/>
      <c r="K2351" s="41"/>
      <c r="L2351" s="56"/>
      <c r="M2351" s="41"/>
      <c r="N2351" s="41"/>
      <c r="O2351" s="41"/>
      <c r="P2351" s="41"/>
      <c r="Q2351" s="53"/>
      <c r="R2351" s="41"/>
      <c r="S2351" s="41"/>
      <c r="T2351" s="57"/>
      <c r="U2351" s="41"/>
      <c r="V2351" s="41"/>
      <c r="W2351" s="56"/>
      <c r="X2351" s="41"/>
      <c r="Y2351" s="58"/>
      <c r="Z2351" s="41"/>
      <c r="AA2351" s="41"/>
      <c r="AB2351" s="171" t="str" cm="1">
        <f t="array" ref="AB2351">IFERROR(IF(COUNTA('Detailed Inventory'!$B2351:$AA2351)=0,"",IF(AND($B2351="",$C2351=""),"Error: Missing Response in Column B or C",IF(OR($E2351="",$Q2351=""),"Error: Missing Response in Column E or Q",INDEX(SL_Class[Entire SL Classification],MATCH(SUMIFS(SL_Class[Unique ID],SL_Class[UpSys SL Material],I2351,SL_Class[UpSys Ever Previously Lead],H2351,SL_Class[DownCus SL Material],T2351),SL_Class[Unique ID],0),0)))),"Error: Invalid Column H, I, or T. Check spelling &amp; valid options (see dropdown)")</f>
        <v/>
      </c>
      <c r="AC2351" s="32"/>
      <c r="AD2351" s="31" t="b">
        <f t="shared" si="72"/>
        <v>0</v>
      </c>
      <c r="AE2351" s="31" t="b">
        <f t="shared" si="73"/>
        <v>0</v>
      </c>
    </row>
    <row r="2352" spans="1:31" ht="50.15" customHeight="1" x14ac:dyDescent="0.35">
      <c r="A2352" s="101">
        <v>2347</v>
      </c>
      <c r="B2352" s="53"/>
      <c r="C2352" s="41"/>
      <c r="D2352" s="54"/>
      <c r="E2352" s="53"/>
      <c r="F2352" s="41"/>
      <c r="G2352" s="41"/>
      <c r="H2352" s="53"/>
      <c r="I2352" s="55"/>
      <c r="J2352" s="41"/>
      <c r="K2352" s="41"/>
      <c r="L2352" s="56"/>
      <c r="M2352" s="41"/>
      <c r="N2352" s="41"/>
      <c r="O2352" s="41"/>
      <c r="P2352" s="41"/>
      <c r="Q2352" s="53"/>
      <c r="R2352" s="41"/>
      <c r="S2352" s="41"/>
      <c r="T2352" s="57"/>
      <c r="U2352" s="41"/>
      <c r="V2352" s="41"/>
      <c r="W2352" s="56"/>
      <c r="X2352" s="41"/>
      <c r="Y2352" s="58"/>
      <c r="Z2352" s="41"/>
      <c r="AA2352" s="41"/>
      <c r="AB2352" s="171" t="str" cm="1">
        <f t="array" ref="AB2352">IFERROR(IF(COUNTA('Detailed Inventory'!$B2352:$AA2352)=0,"",IF(AND($B2352="",$C2352=""),"Error: Missing Response in Column B or C",IF(OR($E2352="",$Q2352=""),"Error: Missing Response in Column E or Q",INDEX(SL_Class[Entire SL Classification],MATCH(SUMIFS(SL_Class[Unique ID],SL_Class[UpSys SL Material],I2352,SL_Class[UpSys Ever Previously Lead],H2352,SL_Class[DownCus SL Material],T2352),SL_Class[Unique ID],0),0)))),"Error: Invalid Column H, I, or T. Check spelling &amp; valid options (see dropdown)")</f>
        <v/>
      </c>
      <c r="AC2352" s="32"/>
      <c r="AD2352" s="31" t="b">
        <f t="shared" si="72"/>
        <v>0</v>
      </c>
      <c r="AE2352" s="31" t="b">
        <f t="shared" si="73"/>
        <v>0</v>
      </c>
    </row>
    <row r="2353" spans="1:31" ht="50.15" customHeight="1" x14ac:dyDescent="0.35">
      <c r="A2353" s="100">
        <v>2348</v>
      </c>
      <c r="B2353" s="53"/>
      <c r="C2353" s="41"/>
      <c r="D2353" s="54"/>
      <c r="E2353" s="53"/>
      <c r="F2353" s="41"/>
      <c r="G2353" s="41"/>
      <c r="H2353" s="53"/>
      <c r="I2353" s="55"/>
      <c r="J2353" s="41"/>
      <c r="K2353" s="41"/>
      <c r="L2353" s="56"/>
      <c r="M2353" s="41"/>
      <c r="N2353" s="41"/>
      <c r="O2353" s="41"/>
      <c r="P2353" s="41"/>
      <c r="Q2353" s="53"/>
      <c r="R2353" s="41"/>
      <c r="S2353" s="41"/>
      <c r="T2353" s="57"/>
      <c r="U2353" s="41"/>
      <c r="V2353" s="41"/>
      <c r="W2353" s="56"/>
      <c r="X2353" s="41"/>
      <c r="Y2353" s="58"/>
      <c r="Z2353" s="41"/>
      <c r="AA2353" s="41"/>
      <c r="AB2353" s="171" t="str" cm="1">
        <f t="array" ref="AB2353">IFERROR(IF(COUNTA('Detailed Inventory'!$B2353:$AA2353)=0,"",IF(AND($B2353="",$C2353=""),"Error: Missing Response in Column B or C",IF(OR($E2353="",$Q2353=""),"Error: Missing Response in Column E or Q",INDEX(SL_Class[Entire SL Classification],MATCH(SUMIFS(SL_Class[Unique ID],SL_Class[UpSys SL Material],I2353,SL_Class[UpSys Ever Previously Lead],H2353,SL_Class[DownCus SL Material],T2353),SL_Class[Unique ID],0),0)))),"Error: Invalid Column H, I, or T. Check spelling &amp; valid options (see dropdown)")</f>
        <v/>
      </c>
      <c r="AC2353" s="32"/>
      <c r="AD2353" s="31" t="b">
        <f t="shared" si="72"/>
        <v>0</v>
      </c>
      <c r="AE2353" s="31" t="b">
        <f t="shared" si="73"/>
        <v>0</v>
      </c>
    </row>
    <row r="2354" spans="1:31" ht="50.15" customHeight="1" x14ac:dyDescent="0.35">
      <c r="A2354" s="101">
        <v>2349</v>
      </c>
      <c r="B2354" s="53"/>
      <c r="C2354" s="41"/>
      <c r="D2354" s="54"/>
      <c r="E2354" s="53"/>
      <c r="F2354" s="41"/>
      <c r="G2354" s="41"/>
      <c r="H2354" s="53"/>
      <c r="I2354" s="55"/>
      <c r="J2354" s="41"/>
      <c r="K2354" s="41"/>
      <c r="L2354" s="56"/>
      <c r="M2354" s="41"/>
      <c r="N2354" s="41"/>
      <c r="O2354" s="41"/>
      <c r="P2354" s="41"/>
      <c r="Q2354" s="53"/>
      <c r="R2354" s="41"/>
      <c r="S2354" s="41"/>
      <c r="T2354" s="57"/>
      <c r="U2354" s="41"/>
      <c r="V2354" s="41"/>
      <c r="W2354" s="56"/>
      <c r="X2354" s="41"/>
      <c r="Y2354" s="58"/>
      <c r="Z2354" s="41"/>
      <c r="AA2354" s="41"/>
      <c r="AB2354" s="171" t="str" cm="1">
        <f t="array" ref="AB2354">IFERROR(IF(COUNTA('Detailed Inventory'!$B2354:$AA2354)=0,"",IF(AND($B2354="",$C2354=""),"Error: Missing Response in Column B or C",IF(OR($E2354="",$Q2354=""),"Error: Missing Response in Column E or Q",INDEX(SL_Class[Entire SL Classification],MATCH(SUMIFS(SL_Class[Unique ID],SL_Class[UpSys SL Material],I2354,SL_Class[UpSys Ever Previously Lead],H2354,SL_Class[DownCus SL Material],T2354),SL_Class[Unique ID],0),0)))),"Error: Invalid Column H, I, or T. Check spelling &amp; valid options (see dropdown)")</f>
        <v/>
      </c>
      <c r="AC2354" s="32"/>
      <c r="AD2354" s="31" t="b">
        <f t="shared" si="72"/>
        <v>0</v>
      </c>
      <c r="AE2354" s="31" t="b">
        <f t="shared" si="73"/>
        <v>0</v>
      </c>
    </row>
    <row r="2355" spans="1:31" ht="50.15" customHeight="1" x14ac:dyDescent="0.35">
      <c r="A2355" s="100">
        <v>2350</v>
      </c>
      <c r="B2355" s="53"/>
      <c r="C2355" s="41"/>
      <c r="D2355" s="54"/>
      <c r="E2355" s="53"/>
      <c r="F2355" s="41"/>
      <c r="G2355" s="41"/>
      <c r="H2355" s="53"/>
      <c r="I2355" s="55"/>
      <c r="J2355" s="41"/>
      <c r="K2355" s="41"/>
      <c r="L2355" s="56"/>
      <c r="M2355" s="41"/>
      <c r="N2355" s="41"/>
      <c r="O2355" s="41"/>
      <c r="P2355" s="41"/>
      <c r="Q2355" s="53"/>
      <c r="R2355" s="41"/>
      <c r="S2355" s="41"/>
      <c r="T2355" s="57"/>
      <c r="U2355" s="41"/>
      <c r="V2355" s="41"/>
      <c r="W2355" s="56"/>
      <c r="X2355" s="41"/>
      <c r="Y2355" s="58"/>
      <c r="Z2355" s="41"/>
      <c r="AA2355" s="41"/>
      <c r="AB2355" s="171" t="str" cm="1">
        <f t="array" ref="AB2355">IFERROR(IF(COUNTA('Detailed Inventory'!$B2355:$AA2355)=0,"",IF(AND($B2355="",$C2355=""),"Error: Missing Response in Column B or C",IF(OR($E2355="",$Q2355=""),"Error: Missing Response in Column E or Q",INDEX(SL_Class[Entire SL Classification],MATCH(SUMIFS(SL_Class[Unique ID],SL_Class[UpSys SL Material],I2355,SL_Class[UpSys Ever Previously Lead],H2355,SL_Class[DownCus SL Material],T2355),SL_Class[Unique ID],0),0)))),"Error: Invalid Column H, I, or T. Check spelling &amp; valid options (see dropdown)")</f>
        <v/>
      </c>
      <c r="AC2355" s="32"/>
      <c r="AD2355" s="31" t="b">
        <f t="shared" si="72"/>
        <v>0</v>
      </c>
      <c r="AE2355" s="31" t="b">
        <f t="shared" si="73"/>
        <v>0</v>
      </c>
    </row>
    <row r="2356" spans="1:31" ht="50.15" customHeight="1" x14ac:dyDescent="0.35">
      <c r="A2356" s="101">
        <v>2351</v>
      </c>
      <c r="B2356" s="53"/>
      <c r="C2356" s="41"/>
      <c r="D2356" s="54"/>
      <c r="E2356" s="53"/>
      <c r="F2356" s="41"/>
      <c r="G2356" s="41"/>
      <c r="H2356" s="53"/>
      <c r="I2356" s="55"/>
      <c r="J2356" s="41"/>
      <c r="K2356" s="41"/>
      <c r="L2356" s="56"/>
      <c r="M2356" s="41"/>
      <c r="N2356" s="41"/>
      <c r="O2356" s="41"/>
      <c r="P2356" s="41"/>
      <c r="Q2356" s="53"/>
      <c r="R2356" s="41"/>
      <c r="S2356" s="41"/>
      <c r="T2356" s="57"/>
      <c r="U2356" s="41"/>
      <c r="V2356" s="41"/>
      <c r="W2356" s="56"/>
      <c r="X2356" s="41"/>
      <c r="Y2356" s="58"/>
      <c r="Z2356" s="41"/>
      <c r="AA2356" s="41"/>
      <c r="AB2356" s="171" t="str" cm="1">
        <f t="array" ref="AB2356">IFERROR(IF(COUNTA('Detailed Inventory'!$B2356:$AA2356)=0,"",IF(AND($B2356="",$C2356=""),"Error: Missing Response in Column B or C",IF(OR($E2356="",$Q2356=""),"Error: Missing Response in Column E or Q",INDEX(SL_Class[Entire SL Classification],MATCH(SUMIFS(SL_Class[Unique ID],SL_Class[UpSys SL Material],I2356,SL_Class[UpSys Ever Previously Lead],H2356,SL_Class[DownCus SL Material],T2356),SL_Class[Unique ID],0),0)))),"Error: Invalid Column H, I, or T. Check spelling &amp; valid options (see dropdown)")</f>
        <v/>
      </c>
      <c r="AC2356" s="32"/>
      <c r="AD2356" s="31" t="b">
        <f t="shared" si="72"/>
        <v>0</v>
      </c>
      <c r="AE2356" s="31" t="b">
        <f t="shared" si="73"/>
        <v>0</v>
      </c>
    </row>
    <row r="2357" spans="1:31" ht="50.15" customHeight="1" x14ac:dyDescent="0.35">
      <c r="A2357" s="100">
        <v>2352</v>
      </c>
      <c r="B2357" s="53"/>
      <c r="C2357" s="41"/>
      <c r="D2357" s="54"/>
      <c r="E2357" s="53"/>
      <c r="F2357" s="41"/>
      <c r="G2357" s="41"/>
      <c r="H2357" s="53"/>
      <c r="I2357" s="55"/>
      <c r="J2357" s="41"/>
      <c r="K2357" s="41"/>
      <c r="L2357" s="56"/>
      <c r="M2357" s="41"/>
      <c r="N2357" s="41"/>
      <c r="O2357" s="41"/>
      <c r="P2357" s="41"/>
      <c r="Q2357" s="53"/>
      <c r="R2357" s="41"/>
      <c r="S2357" s="41"/>
      <c r="T2357" s="57"/>
      <c r="U2357" s="41"/>
      <c r="V2357" s="41"/>
      <c r="W2357" s="56"/>
      <c r="X2357" s="41"/>
      <c r="Y2357" s="58"/>
      <c r="Z2357" s="41"/>
      <c r="AA2357" s="41"/>
      <c r="AB2357" s="171" t="str" cm="1">
        <f t="array" ref="AB2357">IFERROR(IF(COUNTA('Detailed Inventory'!$B2357:$AA2357)=0,"",IF(AND($B2357="",$C2357=""),"Error: Missing Response in Column B or C",IF(OR($E2357="",$Q2357=""),"Error: Missing Response in Column E or Q",INDEX(SL_Class[Entire SL Classification],MATCH(SUMIFS(SL_Class[Unique ID],SL_Class[UpSys SL Material],I2357,SL_Class[UpSys Ever Previously Lead],H2357,SL_Class[DownCus SL Material],T2357),SL_Class[Unique ID],0),0)))),"Error: Invalid Column H, I, or T. Check spelling &amp; valid options (see dropdown)")</f>
        <v/>
      </c>
      <c r="AC2357" s="32"/>
      <c r="AD2357" s="31" t="b">
        <f t="shared" si="72"/>
        <v>0</v>
      </c>
      <c r="AE2357" s="31" t="b">
        <f t="shared" si="73"/>
        <v>0</v>
      </c>
    </row>
    <row r="2358" spans="1:31" ht="50.15" customHeight="1" x14ac:dyDescent="0.35">
      <c r="A2358" s="101">
        <v>2353</v>
      </c>
      <c r="B2358" s="53"/>
      <c r="C2358" s="41"/>
      <c r="D2358" s="54"/>
      <c r="E2358" s="53"/>
      <c r="F2358" s="41"/>
      <c r="G2358" s="41"/>
      <c r="H2358" s="53"/>
      <c r="I2358" s="55"/>
      <c r="J2358" s="41"/>
      <c r="K2358" s="41"/>
      <c r="L2358" s="56"/>
      <c r="M2358" s="41"/>
      <c r="N2358" s="41"/>
      <c r="O2358" s="41"/>
      <c r="P2358" s="41"/>
      <c r="Q2358" s="53"/>
      <c r="R2358" s="41"/>
      <c r="S2358" s="41"/>
      <c r="T2358" s="57"/>
      <c r="U2358" s="41"/>
      <c r="V2358" s="41"/>
      <c r="W2358" s="56"/>
      <c r="X2358" s="41"/>
      <c r="Y2358" s="58"/>
      <c r="Z2358" s="41"/>
      <c r="AA2358" s="41"/>
      <c r="AB2358" s="171" t="str" cm="1">
        <f t="array" ref="AB2358">IFERROR(IF(COUNTA('Detailed Inventory'!$B2358:$AA2358)=0,"",IF(AND($B2358="",$C2358=""),"Error: Missing Response in Column B or C",IF(OR($E2358="",$Q2358=""),"Error: Missing Response in Column E or Q",INDEX(SL_Class[Entire SL Classification],MATCH(SUMIFS(SL_Class[Unique ID],SL_Class[UpSys SL Material],I2358,SL_Class[UpSys Ever Previously Lead],H2358,SL_Class[DownCus SL Material],T2358),SL_Class[Unique ID],0),0)))),"Error: Invalid Column H, I, or T. Check spelling &amp; valid options (see dropdown)")</f>
        <v/>
      </c>
      <c r="AC2358" s="32"/>
      <c r="AD2358" s="31" t="b">
        <f t="shared" si="72"/>
        <v>0</v>
      </c>
      <c r="AE2358" s="31" t="b">
        <f t="shared" si="73"/>
        <v>0</v>
      </c>
    </row>
    <row r="2359" spans="1:31" ht="50.15" customHeight="1" x14ac:dyDescent="0.35">
      <c r="A2359" s="100">
        <v>2354</v>
      </c>
      <c r="B2359" s="53"/>
      <c r="C2359" s="41"/>
      <c r="D2359" s="54"/>
      <c r="E2359" s="53"/>
      <c r="F2359" s="41"/>
      <c r="G2359" s="41"/>
      <c r="H2359" s="53"/>
      <c r="I2359" s="55"/>
      <c r="J2359" s="41"/>
      <c r="K2359" s="41"/>
      <c r="L2359" s="56"/>
      <c r="M2359" s="41"/>
      <c r="N2359" s="41"/>
      <c r="O2359" s="41"/>
      <c r="P2359" s="41"/>
      <c r="Q2359" s="53"/>
      <c r="R2359" s="41"/>
      <c r="S2359" s="41"/>
      <c r="T2359" s="57"/>
      <c r="U2359" s="41"/>
      <c r="V2359" s="41"/>
      <c r="W2359" s="56"/>
      <c r="X2359" s="41"/>
      <c r="Y2359" s="58"/>
      <c r="Z2359" s="41"/>
      <c r="AA2359" s="41"/>
      <c r="AB2359" s="171" t="str" cm="1">
        <f t="array" ref="AB2359">IFERROR(IF(COUNTA('Detailed Inventory'!$B2359:$AA2359)=0,"",IF(AND($B2359="",$C2359=""),"Error: Missing Response in Column B or C",IF(OR($E2359="",$Q2359=""),"Error: Missing Response in Column E or Q",INDEX(SL_Class[Entire SL Classification],MATCH(SUMIFS(SL_Class[Unique ID],SL_Class[UpSys SL Material],I2359,SL_Class[UpSys Ever Previously Lead],H2359,SL_Class[DownCus SL Material],T2359),SL_Class[Unique ID],0),0)))),"Error: Invalid Column H, I, or T. Check spelling &amp; valid options (see dropdown)")</f>
        <v/>
      </c>
      <c r="AC2359" s="32"/>
      <c r="AD2359" s="31" t="b">
        <f t="shared" si="72"/>
        <v>0</v>
      </c>
      <c r="AE2359" s="31" t="b">
        <f t="shared" si="73"/>
        <v>0</v>
      </c>
    </row>
    <row r="2360" spans="1:31" ht="50.15" customHeight="1" x14ac:dyDescent="0.35">
      <c r="A2360" s="101">
        <v>2355</v>
      </c>
      <c r="B2360" s="53"/>
      <c r="C2360" s="41"/>
      <c r="D2360" s="54"/>
      <c r="E2360" s="53"/>
      <c r="F2360" s="41"/>
      <c r="G2360" s="41"/>
      <c r="H2360" s="53"/>
      <c r="I2360" s="55"/>
      <c r="J2360" s="41"/>
      <c r="K2360" s="41"/>
      <c r="L2360" s="56"/>
      <c r="M2360" s="41"/>
      <c r="N2360" s="41"/>
      <c r="O2360" s="41"/>
      <c r="P2360" s="41"/>
      <c r="Q2360" s="53"/>
      <c r="R2360" s="41"/>
      <c r="S2360" s="41"/>
      <c r="T2360" s="57"/>
      <c r="U2360" s="41"/>
      <c r="V2360" s="41"/>
      <c r="W2360" s="56"/>
      <c r="X2360" s="41"/>
      <c r="Y2360" s="58"/>
      <c r="Z2360" s="41"/>
      <c r="AA2360" s="41"/>
      <c r="AB2360" s="171" t="str" cm="1">
        <f t="array" ref="AB2360">IFERROR(IF(COUNTA('Detailed Inventory'!$B2360:$AA2360)=0,"",IF(AND($B2360="",$C2360=""),"Error: Missing Response in Column B or C",IF(OR($E2360="",$Q2360=""),"Error: Missing Response in Column E or Q",INDEX(SL_Class[Entire SL Classification],MATCH(SUMIFS(SL_Class[Unique ID],SL_Class[UpSys SL Material],I2360,SL_Class[UpSys Ever Previously Lead],H2360,SL_Class[DownCus SL Material],T2360),SL_Class[Unique ID],0),0)))),"Error: Invalid Column H, I, or T. Check spelling &amp; valid options (see dropdown)")</f>
        <v/>
      </c>
      <c r="AC2360" s="32"/>
      <c r="AD2360" s="31" t="b">
        <f t="shared" si="72"/>
        <v>0</v>
      </c>
      <c r="AE2360" s="31" t="b">
        <f t="shared" si="73"/>
        <v>0</v>
      </c>
    </row>
    <row r="2361" spans="1:31" ht="50.15" customHeight="1" x14ac:dyDescent="0.35">
      <c r="A2361" s="100">
        <v>2356</v>
      </c>
      <c r="B2361" s="53"/>
      <c r="C2361" s="41"/>
      <c r="D2361" s="54"/>
      <c r="E2361" s="53"/>
      <c r="F2361" s="41"/>
      <c r="G2361" s="41"/>
      <c r="H2361" s="53"/>
      <c r="I2361" s="55"/>
      <c r="J2361" s="41"/>
      <c r="K2361" s="41"/>
      <c r="L2361" s="56"/>
      <c r="M2361" s="41"/>
      <c r="N2361" s="41"/>
      <c r="O2361" s="41"/>
      <c r="P2361" s="41"/>
      <c r="Q2361" s="53"/>
      <c r="R2361" s="41"/>
      <c r="S2361" s="41"/>
      <c r="T2361" s="57"/>
      <c r="U2361" s="41"/>
      <c r="V2361" s="41"/>
      <c r="W2361" s="56"/>
      <c r="X2361" s="41"/>
      <c r="Y2361" s="58"/>
      <c r="Z2361" s="41"/>
      <c r="AA2361" s="41"/>
      <c r="AB2361" s="171" t="str" cm="1">
        <f t="array" ref="AB2361">IFERROR(IF(COUNTA('Detailed Inventory'!$B2361:$AA2361)=0,"",IF(AND($B2361="",$C2361=""),"Error: Missing Response in Column B or C",IF(OR($E2361="",$Q2361=""),"Error: Missing Response in Column E or Q",INDEX(SL_Class[Entire SL Classification],MATCH(SUMIFS(SL_Class[Unique ID],SL_Class[UpSys SL Material],I2361,SL_Class[UpSys Ever Previously Lead],H2361,SL_Class[DownCus SL Material],T2361),SL_Class[Unique ID],0),0)))),"Error: Invalid Column H, I, or T. Check spelling &amp; valid options (see dropdown)")</f>
        <v/>
      </c>
      <c r="AC2361" s="32"/>
      <c r="AD2361" s="31" t="b">
        <f t="shared" si="72"/>
        <v>0</v>
      </c>
      <c r="AE2361" s="31" t="b">
        <f t="shared" si="73"/>
        <v>0</v>
      </c>
    </row>
    <row r="2362" spans="1:31" ht="50.15" customHeight="1" x14ac:dyDescent="0.35">
      <c r="A2362" s="101">
        <v>2357</v>
      </c>
      <c r="B2362" s="53"/>
      <c r="C2362" s="41"/>
      <c r="D2362" s="54"/>
      <c r="E2362" s="53"/>
      <c r="F2362" s="41"/>
      <c r="G2362" s="41"/>
      <c r="H2362" s="53"/>
      <c r="I2362" s="55"/>
      <c r="J2362" s="41"/>
      <c r="K2362" s="41"/>
      <c r="L2362" s="56"/>
      <c r="M2362" s="41"/>
      <c r="N2362" s="41"/>
      <c r="O2362" s="41"/>
      <c r="P2362" s="41"/>
      <c r="Q2362" s="53"/>
      <c r="R2362" s="41"/>
      <c r="S2362" s="41"/>
      <c r="T2362" s="57"/>
      <c r="U2362" s="41"/>
      <c r="V2362" s="41"/>
      <c r="W2362" s="56"/>
      <c r="X2362" s="41"/>
      <c r="Y2362" s="58"/>
      <c r="Z2362" s="41"/>
      <c r="AA2362" s="41"/>
      <c r="AB2362" s="171" t="str" cm="1">
        <f t="array" ref="AB2362">IFERROR(IF(COUNTA('Detailed Inventory'!$B2362:$AA2362)=0,"",IF(AND($B2362="",$C2362=""),"Error: Missing Response in Column B or C",IF(OR($E2362="",$Q2362=""),"Error: Missing Response in Column E or Q",INDEX(SL_Class[Entire SL Classification],MATCH(SUMIFS(SL_Class[Unique ID],SL_Class[UpSys SL Material],I2362,SL_Class[UpSys Ever Previously Lead],H2362,SL_Class[DownCus SL Material],T2362),SL_Class[Unique ID],0),0)))),"Error: Invalid Column H, I, or T. Check spelling &amp; valid options (see dropdown)")</f>
        <v/>
      </c>
      <c r="AC2362" s="32"/>
      <c r="AD2362" s="31" t="b">
        <f t="shared" si="72"/>
        <v>0</v>
      </c>
      <c r="AE2362" s="31" t="b">
        <f t="shared" si="73"/>
        <v>0</v>
      </c>
    </row>
    <row r="2363" spans="1:31" ht="50.15" customHeight="1" x14ac:dyDescent="0.35">
      <c r="A2363" s="100">
        <v>2358</v>
      </c>
      <c r="B2363" s="53"/>
      <c r="C2363" s="41"/>
      <c r="D2363" s="54"/>
      <c r="E2363" s="53"/>
      <c r="F2363" s="41"/>
      <c r="G2363" s="41"/>
      <c r="H2363" s="53"/>
      <c r="I2363" s="55"/>
      <c r="J2363" s="41"/>
      <c r="K2363" s="41"/>
      <c r="L2363" s="56"/>
      <c r="M2363" s="41"/>
      <c r="N2363" s="41"/>
      <c r="O2363" s="41"/>
      <c r="P2363" s="41"/>
      <c r="Q2363" s="53"/>
      <c r="R2363" s="41"/>
      <c r="S2363" s="41"/>
      <c r="T2363" s="57"/>
      <c r="U2363" s="41"/>
      <c r="V2363" s="41"/>
      <c r="W2363" s="56"/>
      <c r="X2363" s="41"/>
      <c r="Y2363" s="58"/>
      <c r="Z2363" s="41"/>
      <c r="AA2363" s="41"/>
      <c r="AB2363" s="171" t="str" cm="1">
        <f t="array" ref="AB2363">IFERROR(IF(COUNTA('Detailed Inventory'!$B2363:$AA2363)=0,"",IF(AND($B2363="",$C2363=""),"Error: Missing Response in Column B or C",IF(OR($E2363="",$Q2363=""),"Error: Missing Response in Column E or Q",INDEX(SL_Class[Entire SL Classification],MATCH(SUMIFS(SL_Class[Unique ID],SL_Class[UpSys SL Material],I2363,SL_Class[UpSys Ever Previously Lead],H2363,SL_Class[DownCus SL Material],T2363),SL_Class[Unique ID],0),0)))),"Error: Invalid Column H, I, or T. Check spelling &amp; valid options (see dropdown)")</f>
        <v/>
      </c>
      <c r="AC2363" s="32"/>
      <c r="AD2363" s="31" t="b">
        <f t="shared" si="72"/>
        <v>0</v>
      </c>
      <c r="AE2363" s="31" t="b">
        <f t="shared" si="73"/>
        <v>0</v>
      </c>
    </row>
    <row r="2364" spans="1:31" ht="50.15" customHeight="1" x14ac:dyDescent="0.35">
      <c r="A2364" s="101">
        <v>2359</v>
      </c>
      <c r="B2364" s="53"/>
      <c r="C2364" s="41"/>
      <c r="D2364" s="54"/>
      <c r="E2364" s="53"/>
      <c r="F2364" s="41"/>
      <c r="G2364" s="41"/>
      <c r="H2364" s="53"/>
      <c r="I2364" s="55"/>
      <c r="J2364" s="41"/>
      <c r="K2364" s="41"/>
      <c r="L2364" s="56"/>
      <c r="M2364" s="41"/>
      <c r="N2364" s="41"/>
      <c r="O2364" s="41"/>
      <c r="P2364" s="41"/>
      <c r="Q2364" s="53"/>
      <c r="R2364" s="41"/>
      <c r="S2364" s="41"/>
      <c r="T2364" s="57"/>
      <c r="U2364" s="41"/>
      <c r="V2364" s="41"/>
      <c r="W2364" s="56"/>
      <c r="X2364" s="41"/>
      <c r="Y2364" s="58"/>
      <c r="Z2364" s="41"/>
      <c r="AA2364" s="41"/>
      <c r="AB2364" s="171" t="str" cm="1">
        <f t="array" ref="AB2364">IFERROR(IF(COUNTA('Detailed Inventory'!$B2364:$AA2364)=0,"",IF(AND($B2364="",$C2364=""),"Error: Missing Response in Column B or C",IF(OR($E2364="",$Q2364=""),"Error: Missing Response in Column E or Q",INDEX(SL_Class[Entire SL Classification],MATCH(SUMIFS(SL_Class[Unique ID],SL_Class[UpSys SL Material],I2364,SL_Class[UpSys Ever Previously Lead],H2364,SL_Class[DownCus SL Material],T2364),SL_Class[Unique ID],0),0)))),"Error: Invalid Column H, I, or T. Check spelling &amp; valid options (see dropdown)")</f>
        <v/>
      </c>
      <c r="AC2364" s="32"/>
      <c r="AD2364" s="31" t="b">
        <f t="shared" si="72"/>
        <v>0</v>
      </c>
      <c r="AE2364" s="31" t="b">
        <f t="shared" si="73"/>
        <v>0</v>
      </c>
    </row>
    <row r="2365" spans="1:31" ht="50.15" customHeight="1" x14ac:dyDescent="0.35">
      <c r="A2365" s="100">
        <v>2360</v>
      </c>
      <c r="B2365" s="53"/>
      <c r="C2365" s="41"/>
      <c r="D2365" s="54"/>
      <c r="E2365" s="53"/>
      <c r="F2365" s="41"/>
      <c r="G2365" s="41"/>
      <c r="H2365" s="53"/>
      <c r="I2365" s="55"/>
      <c r="J2365" s="41"/>
      <c r="K2365" s="41"/>
      <c r="L2365" s="56"/>
      <c r="M2365" s="41"/>
      <c r="N2365" s="41"/>
      <c r="O2365" s="41"/>
      <c r="P2365" s="41"/>
      <c r="Q2365" s="53"/>
      <c r="R2365" s="41"/>
      <c r="S2365" s="41"/>
      <c r="T2365" s="57"/>
      <c r="U2365" s="41"/>
      <c r="V2365" s="41"/>
      <c r="W2365" s="56"/>
      <c r="X2365" s="41"/>
      <c r="Y2365" s="58"/>
      <c r="Z2365" s="41"/>
      <c r="AA2365" s="41"/>
      <c r="AB2365" s="171" t="str" cm="1">
        <f t="array" ref="AB2365">IFERROR(IF(COUNTA('Detailed Inventory'!$B2365:$AA2365)=0,"",IF(AND($B2365="",$C2365=""),"Error: Missing Response in Column B or C",IF(OR($E2365="",$Q2365=""),"Error: Missing Response in Column E or Q",INDEX(SL_Class[Entire SL Classification],MATCH(SUMIFS(SL_Class[Unique ID],SL_Class[UpSys SL Material],I2365,SL_Class[UpSys Ever Previously Lead],H2365,SL_Class[DownCus SL Material],T2365),SL_Class[Unique ID],0),0)))),"Error: Invalid Column H, I, or T. Check spelling &amp; valid options (see dropdown)")</f>
        <v/>
      </c>
      <c r="AC2365" s="32"/>
      <c r="AD2365" s="31" t="b">
        <f t="shared" si="72"/>
        <v>0</v>
      </c>
      <c r="AE2365" s="31" t="b">
        <f t="shared" si="73"/>
        <v>0</v>
      </c>
    </row>
    <row r="2366" spans="1:31" ht="50.15" customHeight="1" x14ac:dyDescent="0.35">
      <c r="A2366" s="101">
        <v>2361</v>
      </c>
      <c r="B2366" s="53"/>
      <c r="C2366" s="41"/>
      <c r="D2366" s="54"/>
      <c r="E2366" s="53"/>
      <c r="F2366" s="41"/>
      <c r="G2366" s="41"/>
      <c r="H2366" s="53"/>
      <c r="I2366" s="55"/>
      <c r="J2366" s="41"/>
      <c r="K2366" s="41"/>
      <c r="L2366" s="56"/>
      <c r="M2366" s="41"/>
      <c r="N2366" s="41"/>
      <c r="O2366" s="41"/>
      <c r="P2366" s="41"/>
      <c r="Q2366" s="53"/>
      <c r="R2366" s="41"/>
      <c r="S2366" s="41"/>
      <c r="T2366" s="57"/>
      <c r="U2366" s="41"/>
      <c r="V2366" s="41"/>
      <c r="W2366" s="56"/>
      <c r="X2366" s="41"/>
      <c r="Y2366" s="58"/>
      <c r="Z2366" s="41"/>
      <c r="AA2366" s="41"/>
      <c r="AB2366" s="171" t="str" cm="1">
        <f t="array" ref="AB2366">IFERROR(IF(COUNTA('Detailed Inventory'!$B2366:$AA2366)=0,"",IF(AND($B2366="",$C2366=""),"Error: Missing Response in Column B or C",IF(OR($E2366="",$Q2366=""),"Error: Missing Response in Column E or Q",INDEX(SL_Class[Entire SL Classification],MATCH(SUMIFS(SL_Class[Unique ID],SL_Class[UpSys SL Material],I2366,SL_Class[UpSys Ever Previously Lead],H2366,SL_Class[DownCus SL Material],T2366),SL_Class[Unique ID],0),0)))),"Error: Invalid Column H, I, or T. Check spelling &amp; valid options (see dropdown)")</f>
        <v/>
      </c>
      <c r="AC2366" s="32"/>
      <c r="AD2366" s="31" t="b">
        <f t="shared" si="72"/>
        <v>0</v>
      </c>
      <c r="AE2366" s="31" t="b">
        <f t="shared" si="73"/>
        <v>0</v>
      </c>
    </row>
    <row r="2367" spans="1:31" ht="50.15" customHeight="1" x14ac:dyDescent="0.35">
      <c r="A2367" s="100">
        <v>2362</v>
      </c>
      <c r="B2367" s="53"/>
      <c r="C2367" s="41"/>
      <c r="D2367" s="54"/>
      <c r="E2367" s="53"/>
      <c r="F2367" s="41"/>
      <c r="G2367" s="41"/>
      <c r="H2367" s="53"/>
      <c r="I2367" s="55"/>
      <c r="J2367" s="41"/>
      <c r="K2367" s="41"/>
      <c r="L2367" s="56"/>
      <c r="M2367" s="41"/>
      <c r="N2367" s="41"/>
      <c r="O2367" s="41"/>
      <c r="P2367" s="41"/>
      <c r="Q2367" s="53"/>
      <c r="R2367" s="41"/>
      <c r="S2367" s="41"/>
      <c r="T2367" s="57"/>
      <c r="U2367" s="41"/>
      <c r="V2367" s="41"/>
      <c r="W2367" s="56"/>
      <c r="X2367" s="41"/>
      <c r="Y2367" s="58"/>
      <c r="Z2367" s="41"/>
      <c r="AA2367" s="41"/>
      <c r="AB2367" s="171" t="str" cm="1">
        <f t="array" ref="AB2367">IFERROR(IF(COUNTA('Detailed Inventory'!$B2367:$AA2367)=0,"",IF(AND($B2367="",$C2367=""),"Error: Missing Response in Column B or C",IF(OR($E2367="",$Q2367=""),"Error: Missing Response in Column E or Q",INDEX(SL_Class[Entire SL Classification],MATCH(SUMIFS(SL_Class[Unique ID],SL_Class[UpSys SL Material],I2367,SL_Class[UpSys Ever Previously Lead],H2367,SL_Class[DownCus SL Material],T2367),SL_Class[Unique ID],0),0)))),"Error: Invalid Column H, I, or T. Check spelling &amp; valid options (see dropdown)")</f>
        <v/>
      </c>
      <c r="AC2367" s="32"/>
      <c r="AD2367" s="31" t="b">
        <f t="shared" si="72"/>
        <v>0</v>
      </c>
      <c r="AE2367" s="31" t="b">
        <f t="shared" si="73"/>
        <v>0</v>
      </c>
    </row>
    <row r="2368" spans="1:31" ht="50.15" customHeight="1" x14ac:dyDescent="0.35">
      <c r="A2368" s="101">
        <v>2363</v>
      </c>
      <c r="B2368" s="53"/>
      <c r="C2368" s="41"/>
      <c r="D2368" s="54"/>
      <c r="E2368" s="53"/>
      <c r="F2368" s="41"/>
      <c r="G2368" s="41"/>
      <c r="H2368" s="53"/>
      <c r="I2368" s="55"/>
      <c r="J2368" s="41"/>
      <c r="K2368" s="41"/>
      <c r="L2368" s="56"/>
      <c r="M2368" s="41"/>
      <c r="N2368" s="41"/>
      <c r="O2368" s="41"/>
      <c r="P2368" s="41"/>
      <c r="Q2368" s="53"/>
      <c r="R2368" s="41"/>
      <c r="S2368" s="41"/>
      <c r="T2368" s="57"/>
      <c r="U2368" s="41"/>
      <c r="V2368" s="41"/>
      <c r="W2368" s="56"/>
      <c r="X2368" s="41"/>
      <c r="Y2368" s="58"/>
      <c r="Z2368" s="41"/>
      <c r="AA2368" s="41"/>
      <c r="AB2368" s="171" t="str" cm="1">
        <f t="array" ref="AB2368">IFERROR(IF(COUNTA('Detailed Inventory'!$B2368:$AA2368)=0,"",IF(AND($B2368="",$C2368=""),"Error: Missing Response in Column B or C",IF(OR($E2368="",$Q2368=""),"Error: Missing Response in Column E or Q",INDEX(SL_Class[Entire SL Classification],MATCH(SUMIFS(SL_Class[Unique ID],SL_Class[UpSys SL Material],I2368,SL_Class[UpSys Ever Previously Lead],H2368,SL_Class[DownCus SL Material],T2368),SL_Class[Unique ID],0),0)))),"Error: Invalid Column H, I, or T. Check spelling &amp; valid options (see dropdown)")</f>
        <v/>
      </c>
      <c r="AC2368" s="32"/>
      <c r="AD2368" s="31" t="b">
        <f t="shared" si="72"/>
        <v>0</v>
      </c>
      <c r="AE2368" s="31" t="b">
        <f t="shared" si="73"/>
        <v>0</v>
      </c>
    </row>
    <row r="2369" spans="1:31" ht="50.15" customHeight="1" x14ac:dyDescent="0.35">
      <c r="A2369" s="100">
        <v>2364</v>
      </c>
      <c r="B2369" s="53"/>
      <c r="C2369" s="41"/>
      <c r="D2369" s="54"/>
      <c r="E2369" s="53"/>
      <c r="F2369" s="41"/>
      <c r="G2369" s="41"/>
      <c r="H2369" s="53"/>
      <c r="I2369" s="55"/>
      <c r="J2369" s="41"/>
      <c r="K2369" s="41"/>
      <c r="L2369" s="56"/>
      <c r="M2369" s="41"/>
      <c r="N2369" s="41"/>
      <c r="O2369" s="41"/>
      <c r="P2369" s="41"/>
      <c r="Q2369" s="53"/>
      <c r="R2369" s="41"/>
      <c r="S2369" s="41"/>
      <c r="T2369" s="57"/>
      <c r="U2369" s="41"/>
      <c r="V2369" s="41"/>
      <c r="W2369" s="56"/>
      <c r="X2369" s="41"/>
      <c r="Y2369" s="58"/>
      <c r="Z2369" s="41"/>
      <c r="AA2369" s="41"/>
      <c r="AB2369" s="171" t="str" cm="1">
        <f t="array" ref="AB2369">IFERROR(IF(COUNTA('Detailed Inventory'!$B2369:$AA2369)=0,"",IF(AND($B2369="",$C2369=""),"Error: Missing Response in Column B or C",IF(OR($E2369="",$Q2369=""),"Error: Missing Response in Column E or Q",INDEX(SL_Class[Entire SL Classification],MATCH(SUMIFS(SL_Class[Unique ID],SL_Class[UpSys SL Material],I2369,SL_Class[UpSys Ever Previously Lead],H2369,SL_Class[DownCus SL Material],T2369),SL_Class[Unique ID],0),0)))),"Error: Invalid Column H, I, or T. Check spelling &amp; valid options (see dropdown)")</f>
        <v/>
      </c>
      <c r="AC2369" s="32"/>
      <c r="AD2369" s="31" t="b">
        <f t="shared" si="72"/>
        <v>0</v>
      </c>
      <c r="AE2369" s="31" t="b">
        <f t="shared" si="73"/>
        <v>0</v>
      </c>
    </row>
    <row r="2370" spans="1:31" ht="50.15" customHeight="1" x14ac:dyDescent="0.35">
      <c r="A2370" s="101">
        <v>2365</v>
      </c>
      <c r="B2370" s="53"/>
      <c r="C2370" s="41"/>
      <c r="D2370" s="54"/>
      <c r="E2370" s="53"/>
      <c r="F2370" s="41"/>
      <c r="G2370" s="41"/>
      <c r="H2370" s="53"/>
      <c r="I2370" s="55"/>
      <c r="J2370" s="41"/>
      <c r="K2370" s="41"/>
      <c r="L2370" s="56"/>
      <c r="M2370" s="41"/>
      <c r="N2370" s="41"/>
      <c r="O2370" s="41"/>
      <c r="P2370" s="41"/>
      <c r="Q2370" s="53"/>
      <c r="R2370" s="41"/>
      <c r="S2370" s="41"/>
      <c r="T2370" s="57"/>
      <c r="U2370" s="41"/>
      <c r="V2370" s="41"/>
      <c r="W2370" s="56"/>
      <c r="X2370" s="41"/>
      <c r="Y2370" s="58"/>
      <c r="Z2370" s="41"/>
      <c r="AA2370" s="41"/>
      <c r="AB2370" s="171" t="str" cm="1">
        <f t="array" ref="AB2370">IFERROR(IF(COUNTA('Detailed Inventory'!$B2370:$AA2370)=0,"",IF(AND($B2370="",$C2370=""),"Error: Missing Response in Column B or C",IF(OR($E2370="",$Q2370=""),"Error: Missing Response in Column E or Q",INDEX(SL_Class[Entire SL Classification],MATCH(SUMIFS(SL_Class[Unique ID],SL_Class[UpSys SL Material],I2370,SL_Class[UpSys Ever Previously Lead],H2370,SL_Class[DownCus SL Material],T2370),SL_Class[Unique ID],0),0)))),"Error: Invalid Column H, I, or T. Check spelling &amp; valid options (see dropdown)")</f>
        <v/>
      </c>
      <c r="AC2370" s="32"/>
      <c r="AD2370" s="31" t="b">
        <f t="shared" si="72"/>
        <v>0</v>
      </c>
      <c r="AE2370" s="31" t="b">
        <f t="shared" si="73"/>
        <v>0</v>
      </c>
    </row>
    <row r="2371" spans="1:31" ht="50.15" customHeight="1" x14ac:dyDescent="0.35">
      <c r="A2371" s="100">
        <v>2366</v>
      </c>
      <c r="B2371" s="53"/>
      <c r="C2371" s="41"/>
      <c r="D2371" s="54"/>
      <c r="E2371" s="53"/>
      <c r="F2371" s="41"/>
      <c r="G2371" s="41"/>
      <c r="H2371" s="53"/>
      <c r="I2371" s="55"/>
      <c r="J2371" s="41"/>
      <c r="K2371" s="41"/>
      <c r="L2371" s="56"/>
      <c r="M2371" s="41"/>
      <c r="N2371" s="41"/>
      <c r="O2371" s="41"/>
      <c r="P2371" s="41"/>
      <c r="Q2371" s="53"/>
      <c r="R2371" s="41"/>
      <c r="S2371" s="41"/>
      <c r="T2371" s="57"/>
      <c r="U2371" s="41"/>
      <c r="V2371" s="41"/>
      <c r="W2371" s="56"/>
      <c r="X2371" s="41"/>
      <c r="Y2371" s="58"/>
      <c r="Z2371" s="41"/>
      <c r="AA2371" s="41"/>
      <c r="AB2371" s="171" t="str" cm="1">
        <f t="array" ref="AB2371">IFERROR(IF(COUNTA('Detailed Inventory'!$B2371:$AA2371)=0,"",IF(AND($B2371="",$C2371=""),"Error: Missing Response in Column B or C",IF(OR($E2371="",$Q2371=""),"Error: Missing Response in Column E or Q",INDEX(SL_Class[Entire SL Classification],MATCH(SUMIFS(SL_Class[Unique ID],SL_Class[UpSys SL Material],I2371,SL_Class[UpSys Ever Previously Lead],H2371,SL_Class[DownCus SL Material],T2371),SL_Class[Unique ID],0),0)))),"Error: Invalid Column H, I, or T. Check spelling &amp; valid options (see dropdown)")</f>
        <v/>
      </c>
      <c r="AC2371" s="32"/>
      <c r="AD2371" s="31" t="b">
        <f t="shared" si="72"/>
        <v>0</v>
      </c>
      <c r="AE2371" s="31" t="b">
        <f t="shared" si="73"/>
        <v>0</v>
      </c>
    </row>
    <row r="2372" spans="1:31" ht="50.15" customHeight="1" x14ac:dyDescent="0.35">
      <c r="A2372" s="101">
        <v>2367</v>
      </c>
      <c r="B2372" s="53"/>
      <c r="C2372" s="41"/>
      <c r="D2372" s="54"/>
      <c r="E2372" s="53"/>
      <c r="F2372" s="41"/>
      <c r="G2372" s="41"/>
      <c r="H2372" s="53"/>
      <c r="I2372" s="55"/>
      <c r="J2372" s="41"/>
      <c r="K2372" s="41"/>
      <c r="L2372" s="56"/>
      <c r="M2372" s="41"/>
      <c r="N2372" s="41"/>
      <c r="O2372" s="41"/>
      <c r="P2372" s="41"/>
      <c r="Q2372" s="53"/>
      <c r="R2372" s="41"/>
      <c r="S2372" s="41"/>
      <c r="T2372" s="57"/>
      <c r="U2372" s="41"/>
      <c r="V2372" s="41"/>
      <c r="W2372" s="56"/>
      <c r="X2372" s="41"/>
      <c r="Y2372" s="58"/>
      <c r="Z2372" s="41"/>
      <c r="AA2372" s="41"/>
      <c r="AB2372" s="171" t="str" cm="1">
        <f t="array" ref="AB2372">IFERROR(IF(COUNTA('Detailed Inventory'!$B2372:$AA2372)=0,"",IF(AND($B2372="",$C2372=""),"Error: Missing Response in Column B or C",IF(OR($E2372="",$Q2372=""),"Error: Missing Response in Column E or Q",INDEX(SL_Class[Entire SL Classification],MATCH(SUMIFS(SL_Class[Unique ID],SL_Class[UpSys SL Material],I2372,SL_Class[UpSys Ever Previously Lead],H2372,SL_Class[DownCus SL Material],T2372),SL_Class[Unique ID],0),0)))),"Error: Invalid Column H, I, or T. Check spelling &amp; valid options (see dropdown)")</f>
        <v/>
      </c>
      <c r="AC2372" s="32"/>
      <c r="AD2372" s="31" t="b">
        <f t="shared" si="72"/>
        <v>0</v>
      </c>
      <c r="AE2372" s="31" t="b">
        <f t="shared" si="73"/>
        <v>0</v>
      </c>
    </row>
    <row r="2373" spans="1:31" ht="50.15" customHeight="1" x14ac:dyDescent="0.35">
      <c r="A2373" s="100">
        <v>2368</v>
      </c>
      <c r="B2373" s="53"/>
      <c r="C2373" s="41"/>
      <c r="D2373" s="54"/>
      <c r="E2373" s="53"/>
      <c r="F2373" s="41"/>
      <c r="G2373" s="41"/>
      <c r="H2373" s="53"/>
      <c r="I2373" s="55"/>
      <c r="J2373" s="41"/>
      <c r="K2373" s="41"/>
      <c r="L2373" s="56"/>
      <c r="M2373" s="41"/>
      <c r="N2373" s="41"/>
      <c r="O2373" s="41"/>
      <c r="P2373" s="41"/>
      <c r="Q2373" s="53"/>
      <c r="R2373" s="41"/>
      <c r="S2373" s="41"/>
      <c r="T2373" s="57"/>
      <c r="U2373" s="41"/>
      <c r="V2373" s="41"/>
      <c r="W2373" s="56"/>
      <c r="X2373" s="41"/>
      <c r="Y2373" s="58"/>
      <c r="Z2373" s="41"/>
      <c r="AA2373" s="41"/>
      <c r="AB2373" s="171" t="str" cm="1">
        <f t="array" ref="AB2373">IFERROR(IF(COUNTA('Detailed Inventory'!$B2373:$AA2373)=0,"",IF(AND($B2373="",$C2373=""),"Error: Missing Response in Column B or C",IF(OR($E2373="",$Q2373=""),"Error: Missing Response in Column E or Q",INDEX(SL_Class[Entire SL Classification],MATCH(SUMIFS(SL_Class[Unique ID],SL_Class[UpSys SL Material],I2373,SL_Class[UpSys Ever Previously Lead],H2373,SL_Class[DownCus SL Material],T2373),SL_Class[Unique ID],0),0)))),"Error: Invalid Column H, I, or T. Check spelling &amp; valid options (see dropdown)")</f>
        <v/>
      </c>
      <c r="AC2373" s="32"/>
      <c r="AD2373" s="31" t="b">
        <f t="shared" si="72"/>
        <v>0</v>
      </c>
      <c r="AE2373" s="31" t="b">
        <f t="shared" si="73"/>
        <v>0</v>
      </c>
    </row>
    <row r="2374" spans="1:31" ht="50.15" customHeight="1" x14ac:dyDescent="0.35">
      <c r="A2374" s="101">
        <v>2369</v>
      </c>
      <c r="B2374" s="53"/>
      <c r="C2374" s="41"/>
      <c r="D2374" s="54"/>
      <c r="E2374" s="53"/>
      <c r="F2374" s="41"/>
      <c r="G2374" s="41"/>
      <c r="H2374" s="53"/>
      <c r="I2374" s="55"/>
      <c r="J2374" s="41"/>
      <c r="K2374" s="41"/>
      <c r="L2374" s="56"/>
      <c r="M2374" s="41"/>
      <c r="N2374" s="41"/>
      <c r="O2374" s="41"/>
      <c r="P2374" s="41"/>
      <c r="Q2374" s="53"/>
      <c r="R2374" s="41"/>
      <c r="S2374" s="41"/>
      <c r="T2374" s="57"/>
      <c r="U2374" s="41"/>
      <c r="V2374" s="41"/>
      <c r="W2374" s="56"/>
      <c r="X2374" s="41"/>
      <c r="Y2374" s="58"/>
      <c r="Z2374" s="41"/>
      <c r="AA2374" s="41"/>
      <c r="AB2374" s="171" t="str" cm="1">
        <f t="array" ref="AB2374">IFERROR(IF(COUNTA('Detailed Inventory'!$B2374:$AA2374)=0,"",IF(AND($B2374="",$C2374=""),"Error: Missing Response in Column B or C",IF(OR($E2374="",$Q2374=""),"Error: Missing Response in Column E or Q",INDEX(SL_Class[Entire SL Classification],MATCH(SUMIFS(SL_Class[Unique ID],SL_Class[UpSys SL Material],I2374,SL_Class[UpSys Ever Previously Lead],H2374,SL_Class[DownCus SL Material],T2374),SL_Class[Unique ID],0),0)))),"Error: Invalid Column H, I, or T. Check spelling &amp; valid options (see dropdown)")</f>
        <v/>
      </c>
      <c r="AC2374" s="32"/>
      <c r="AD2374" s="31" t="b">
        <f t="shared" ref="AD2374:AD2437" si="74">COUNTIFS($B$6:$B$5005,"&lt;&gt;0",$B$6:$B$5005,"&lt;&gt;",$B$6:$B$5005,B2374)&gt;1</f>
        <v>0</v>
      </c>
      <c r="AE2374" s="31" t="b">
        <f t="shared" ref="AE2374:AE2437" si="75">COUNTIFS($C$6:$C$5005,"&lt;&gt;0",$C$6:$C$5005,"&lt;&gt;",$C$6:$C$5005,C2374)&gt;1</f>
        <v>0</v>
      </c>
    </row>
    <row r="2375" spans="1:31" ht="50.15" customHeight="1" x14ac:dyDescent="0.35">
      <c r="A2375" s="100">
        <v>2370</v>
      </c>
      <c r="B2375" s="53"/>
      <c r="C2375" s="41"/>
      <c r="D2375" s="54"/>
      <c r="E2375" s="53"/>
      <c r="F2375" s="41"/>
      <c r="G2375" s="41"/>
      <c r="H2375" s="53"/>
      <c r="I2375" s="55"/>
      <c r="J2375" s="41"/>
      <c r="K2375" s="41"/>
      <c r="L2375" s="56"/>
      <c r="M2375" s="41"/>
      <c r="N2375" s="41"/>
      <c r="O2375" s="41"/>
      <c r="P2375" s="41"/>
      <c r="Q2375" s="53"/>
      <c r="R2375" s="41"/>
      <c r="S2375" s="41"/>
      <c r="T2375" s="57"/>
      <c r="U2375" s="41"/>
      <c r="V2375" s="41"/>
      <c r="W2375" s="56"/>
      <c r="X2375" s="41"/>
      <c r="Y2375" s="58"/>
      <c r="Z2375" s="41"/>
      <c r="AA2375" s="41"/>
      <c r="AB2375" s="171" t="str" cm="1">
        <f t="array" ref="AB2375">IFERROR(IF(COUNTA('Detailed Inventory'!$B2375:$AA2375)=0,"",IF(AND($B2375="",$C2375=""),"Error: Missing Response in Column B or C",IF(OR($E2375="",$Q2375=""),"Error: Missing Response in Column E or Q",INDEX(SL_Class[Entire SL Classification],MATCH(SUMIFS(SL_Class[Unique ID],SL_Class[UpSys SL Material],I2375,SL_Class[UpSys Ever Previously Lead],H2375,SL_Class[DownCus SL Material],T2375),SL_Class[Unique ID],0),0)))),"Error: Invalid Column H, I, or T. Check spelling &amp; valid options (see dropdown)")</f>
        <v/>
      </c>
      <c r="AC2375" s="32"/>
      <c r="AD2375" s="31" t="b">
        <f t="shared" si="74"/>
        <v>0</v>
      </c>
      <c r="AE2375" s="31" t="b">
        <f t="shared" si="75"/>
        <v>0</v>
      </c>
    </row>
    <row r="2376" spans="1:31" ht="50.15" customHeight="1" x14ac:dyDescent="0.35">
      <c r="A2376" s="101">
        <v>2371</v>
      </c>
      <c r="B2376" s="53"/>
      <c r="C2376" s="41"/>
      <c r="D2376" s="54"/>
      <c r="E2376" s="53"/>
      <c r="F2376" s="41"/>
      <c r="G2376" s="41"/>
      <c r="H2376" s="53"/>
      <c r="I2376" s="55"/>
      <c r="J2376" s="41"/>
      <c r="K2376" s="41"/>
      <c r="L2376" s="56"/>
      <c r="M2376" s="41"/>
      <c r="N2376" s="41"/>
      <c r="O2376" s="41"/>
      <c r="P2376" s="41"/>
      <c r="Q2376" s="53"/>
      <c r="R2376" s="41"/>
      <c r="S2376" s="41"/>
      <c r="T2376" s="57"/>
      <c r="U2376" s="41"/>
      <c r="V2376" s="41"/>
      <c r="W2376" s="56"/>
      <c r="X2376" s="41"/>
      <c r="Y2376" s="58"/>
      <c r="Z2376" s="41"/>
      <c r="AA2376" s="41"/>
      <c r="AB2376" s="171" t="str" cm="1">
        <f t="array" ref="AB2376">IFERROR(IF(COUNTA('Detailed Inventory'!$B2376:$AA2376)=0,"",IF(AND($B2376="",$C2376=""),"Error: Missing Response in Column B or C",IF(OR($E2376="",$Q2376=""),"Error: Missing Response in Column E or Q",INDEX(SL_Class[Entire SL Classification],MATCH(SUMIFS(SL_Class[Unique ID],SL_Class[UpSys SL Material],I2376,SL_Class[UpSys Ever Previously Lead],H2376,SL_Class[DownCus SL Material],T2376),SL_Class[Unique ID],0),0)))),"Error: Invalid Column H, I, or T. Check spelling &amp; valid options (see dropdown)")</f>
        <v/>
      </c>
      <c r="AC2376" s="32"/>
      <c r="AD2376" s="31" t="b">
        <f t="shared" si="74"/>
        <v>0</v>
      </c>
      <c r="AE2376" s="31" t="b">
        <f t="shared" si="75"/>
        <v>0</v>
      </c>
    </row>
    <row r="2377" spans="1:31" ht="50.15" customHeight="1" x14ac:dyDescent="0.35">
      <c r="A2377" s="100">
        <v>2372</v>
      </c>
      <c r="B2377" s="53"/>
      <c r="C2377" s="41"/>
      <c r="D2377" s="54"/>
      <c r="E2377" s="53"/>
      <c r="F2377" s="41"/>
      <c r="G2377" s="41"/>
      <c r="H2377" s="53"/>
      <c r="I2377" s="55"/>
      <c r="J2377" s="41"/>
      <c r="K2377" s="41"/>
      <c r="L2377" s="56"/>
      <c r="M2377" s="41"/>
      <c r="N2377" s="41"/>
      <c r="O2377" s="41"/>
      <c r="P2377" s="41"/>
      <c r="Q2377" s="53"/>
      <c r="R2377" s="41"/>
      <c r="S2377" s="41"/>
      <c r="T2377" s="57"/>
      <c r="U2377" s="41"/>
      <c r="V2377" s="41"/>
      <c r="W2377" s="56"/>
      <c r="X2377" s="41"/>
      <c r="Y2377" s="58"/>
      <c r="Z2377" s="41"/>
      <c r="AA2377" s="41"/>
      <c r="AB2377" s="171" t="str" cm="1">
        <f t="array" ref="AB2377">IFERROR(IF(COUNTA('Detailed Inventory'!$B2377:$AA2377)=0,"",IF(AND($B2377="",$C2377=""),"Error: Missing Response in Column B or C",IF(OR($E2377="",$Q2377=""),"Error: Missing Response in Column E or Q",INDEX(SL_Class[Entire SL Classification],MATCH(SUMIFS(SL_Class[Unique ID],SL_Class[UpSys SL Material],I2377,SL_Class[UpSys Ever Previously Lead],H2377,SL_Class[DownCus SL Material],T2377),SL_Class[Unique ID],0),0)))),"Error: Invalid Column H, I, or T. Check spelling &amp; valid options (see dropdown)")</f>
        <v/>
      </c>
      <c r="AC2377" s="32"/>
      <c r="AD2377" s="31" t="b">
        <f t="shared" si="74"/>
        <v>0</v>
      </c>
      <c r="AE2377" s="31" t="b">
        <f t="shared" si="75"/>
        <v>0</v>
      </c>
    </row>
    <row r="2378" spans="1:31" ht="50.15" customHeight="1" x14ac:dyDescent="0.35">
      <c r="A2378" s="101">
        <v>2373</v>
      </c>
      <c r="B2378" s="53"/>
      <c r="C2378" s="41"/>
      <c r="D2378" s="54"/>
      <c r="E2378" s="53"/>
      <c r="F2378" s="41"/>
      <c r="G2378" s="41"/>
      <c r="H2378" s="53"/>
      <c r="I2378" s="55"/>
      <c r="J2378" s="41"/>
      <c r="K2378" s="41"/>
      <c r="L2378" s="56"/>
      <c r="M2378" s="41"/>
      <c r="N2378" s="41"/>
      <c r="O2378" s="41"/>
      <c r="P2378" s="41"/>
      <c r="Q2378" s="53"/>
      <c r="R2378" s="41"/>
      <c r="S2378" s="41"/>
      <c r="T2378" s="57"/>
      <c r="U2378" s="41"/>
      <c r="V2378" s="41"/>
      <c r="W2378" s="56"/>
      <c r="X2378" s="41"/>
      <c r="Y2378" s="58"/>
      <c r="Z2378" s="41"/>
      <c r="AA2378" s="41"/>
      <c r="AB2378" s="171" t="str" cm="1">
        <f t="array" ref="AB2378">IFERROR(IF(COUNTA('Detailed Inventory'!$B2378:$AA2378)=0,"",IF(AND($B2378="",$C2378=""),"Error: Missing Response in Column B or C",IF(OR($E2378="",$Q2378=""),"Error: Missing Response in Column E or Q",INDEX(SL_Class[Entire SL Classification],MATCH(SUMIFS(SL_Class[Unique ID],SL_Class[UpSys SL Material],I2378,SL_Class[UpSys Ever Previously Lead],H2378,SL_Class[DownCus SL Material],T2378),SL_Class[Unique ID],0),0)))),"Error: Invalid Column H, I, or T. Check spelling &amp; valid options (see dropdown)")</f>
        <v/>
      </c>
      <c r="AC2378" s="32"/>
      <c r="AD2378" s="31" t="b">
        <f t="shared" si="74"/>
        <v>0</v>
      </c>
      <c r="AE2378" s="31" t="b">
        <f t="shared" si="75"/>
        <v>0</v>
      </c>
    </row>
    <row r="2379" spans="1:31" ht="50.15" customHeight="1" x14ac:dyDescent="0.35">
      <c r="A2379" s="100">
        <v>2374</v>
      </c>
      <c r="B2379" s="53"/>
      <c r="C2379" s="41"/>
      <c r="D2379" s="54"/>
      <c r="E2379" s="53"/>
      <c r="F2379" s="41"/>
      <c r="G2379" s="41"/>
      <c r="H2379" s="53"/>
      <c r="I2379" s="55"/>
      <c r="J2379" s="41"/>
      <c r="K2379" s="41"/>
      <c r="L2379" s="56"/>
      <c r="M2379" s="41"/>
      <c r="N2379" s="41"/>
      <c r="O2379" s="41"/>
      <c r="P2379" s="41"/>
      <c r="Q2379" s="53"/>
      <c r="R2379" s="41"/>
      <c r="S2379" s="41"/>
      <c r="T2379" s="57"/>
      <c r="U2379" s="41"/>
      <c r="V2379" s="41"/>
      <c r="W2379" s="56"/>
      <c r="X2379" s="41"/>
      <c r="Y2379" s="58"/>
      <c r="Z2379" s="41"/>
      <c r="AA2379" s="41"/>
      <c r="AB2379" s="171" t="str" cm="1">
        <f t="array" ref="AB2379">IFERROR(IF(COUNTA('Detailed Inventory'!$B2379:$AA2379)=0,"",IF(AND($B2379="",$C2379=""),"Error: Missing Response in Column B or C",IF(OR($E2379="",$Q2379=""),"Error: Missing Response in Column E or Q",INDEX(SL_Class[Entire SL Classification],MATCH(SUMIFS(SL_Class[Unique ID],SL_Class[UpSys SL Material],I2379,SL_Class[UpSys Ever Previously Lead],H2379,SL_Class[DownCus SL Material],T2379),SL_Class[Unique ID],0),0)))),"Error: Invalid Column H, I, or T. Check spelling &amp; valid options (see dropdown)")</f>
        <v/>
      </c>
      <c r="AC2379" s="32"/>
      <c r="AD2379" s="31" t="b">
        <f t="shared" si="74"/>
        <v>0</v>
      </c>
      <c r="AE2379" s="31" t="b">
        <f t="shared" si="75"/>
        <v>0</v>
      </c>
    </row>
    <row r="2380" spans="1:31" ht="50.15" customHeight="1" x14ac:dyDescent="0.35">
      <c r="A2380" s="101">
        <v>2375</v>
      </c>
      <c r="B2380" s="53"/>
      <c r="C2380" s="41"/>
      <c r="D2380" s="54"/>
      <c r="E2380" s="53"/>
      <c r="F2380" s="41"/>
      <c r="G2380" s="41"/>
      <c r="H2380" s="53"/>
      <c r="I2380" s="55"/>
      <c r="J2380" s="41"/>
      <c r="K2380" s="41"/>
      <c r="L2380" s="56"/>
      <c r="M2380" s="41"/>
      <c r="N2380" s="41"/>
      <c r="O2380" s="41"/>
      <c r="P2380" s="41"/>
      <c r="Q2380" s="53"/>
      <c r="R2380" s="41"/>
      <c r="S2380" s="41"/>
      <c r="T2380" s="57"/>
      <c r="U2380" s="41"/>
      <c r="V2380" s="41"/>
      <c r="W2380" s="56"/>
      <c r="X2380" s="41"/>
      <c r="Y2380" s="58"/>
      <c r="Z2380" s="41"/>
      <c r="AA2380" s="41"/>
      <c r="AB2380" s="171" t="str" cm="1">
        <f t="array" ref="AB2380">IFERROR(IF(COUNTA('Detailed Inventory'!$B2380:$AA2380)=0,"",IF(AND($B2380="",$C2380=""),"Error: Missing Response in Column B or C",IF(OR($E2380="",$Q2380=""),"Error: Missing Response in Column E or Q",INDEX(SL_Class[Entire SL Classification],MATCH(SUMIFS(SL_Class[Unique ID],SL_Class[UpSys SL Material],I2380,SL_Class[UpSys Ever Previously Lead],H2380,SL_Class[DownCus SL Material],T2380),SL_Class[Unique ID],0),0)))),"Error: Invalid Column H, I, or T. Check spelling &amp; valid options (see dropdown)")</f>
        <v/>
      </c>
      <c r="AC2380" s="32"/>
      <c r="AD2380" s="31" t="b">
        <f t="shared" si="74"/>
        <v>0</v>
      </c>
      <c r="AE2380" s="31" t="b">
        <f t="shared" si="75"/>
        <v>0</v>
      </c>
    </row>
    <row r="2381" spans="1:31" ht="50.15" customHeight="1" x14ac:dyDescent="0.35">
      <c r="A2381" s="100">
        <v>2376</v>
      </c>
      <c r="B2381" s="53"/>
      <c r="C2381" s="41"/>
      <c r="D2381" s="54"/>
      <c r="E2381" s="53"/>
      <c r="F2381" s="41"/>
      <c r="G2381" s="41"/>
      <c r="H2381" s="53"/>
      <c r="I2381" s="55"/>
      <c r="J2381" s="41"/>
      <c r="K2381" s="41"/>
      <c r="L2381" s="56"/>
      <c r="M2381" s="41"/>
      <c r="N2381" s="41"/>
      <c r="O2381" s="41"/>
      <c r="P2381" s="41"/>
      <c r="Q2381" s="53"/>
      <c r="R2381" s="41"/>
      <c r="S2381" s="41"/>
      <c r="T2381" s="57"/>
      <c r="U2381" s="41"/>
      <c r="V2381" s="41"/>
      <c r="W2381" s="56"/>
      <c r="X2381" s="41"/>
      <c r="Y2381" s="58"/>
      <c r="Z2381" s="41"/>
      <c r="AA2381" s="41"/>
      <c r="AB2381" s="171" t="str" cm="1">
        <f t="array" ref="AB2381">IFERROR(IF(COUNTA('Detailed Inventory'!$B2381:$AA2381)=0,"",IF(AND($B2381="",$C2381=""),"Error: Missing Response in Column B or C",IF(OR($E2381="",$Q2381=""),"Error: Missing Response in Column E or Q",INDEX(SL_Class[Entire SL Classification],MATCH(SUMIFS(SL_Class[Unique ID],SL_Class[UpSys SL Material],I2381,SL_Class[UpSys Ever Previously Lead],H2381,SL_Class[DownCus SL Material],T2381),SL_Class[Unique ID],0),0)))),"Error: Invalid Column H, I, or T. Check spelling &amp; valid options (see dropdown)")</f>
        <v/>
      </c>
      <c r="AC2381" s="32"/>
      <c r="AD2381" s="31" t="b">
        <f t="shared" si="74"/>
        <v>0</v>
      </c>
      <c r="AE2381" s="31" t="b">
        <f t="shared" si="75"/>
        <v>0</v>
      </c>
    </row>
    <row r="2382" spans="1:31" ht="50.15" customHeight="1" x14ac:dyDescent="0.35">
      <c r="A2382" s="101">
        <v>2377</v>
      </c>
      <c r="B2382" s="53"/>
      <c r="C2382" s="41"/>
      <c r="D2382" s="54"/>
      <c r="E2382" s="53"/>
      <c r="F2382" s="41"/>
      <c r="G2382" s="41"/>
      <c r="H2382" s="53"/>
      <c r="I2382" s="55"/>
      <c r="J2382" s="41"/>
      <c r="K2382" s="41"/>
      <c r="L2382" s="56"/>
      <c r="M2382" s="41"/>
      <c r="N2382" s="41"/>
      <c r="O2382" s="41"/>
      <c r="P2382" s="41"/>
      <c r="Q2382" s="53"/>
      <c r="R2382" s="41"/>
      <c r="S2382" s="41"/>
      <c r="T2382" s="57"/>
      <c r="U2382" s="41"/>
      <c r="V2382" s="41"/>
      <c r="W2382" s="56"/>
      <c r="X2382" s="41"/>
      <c r="Y2382" s="58"/>
      <c r="Z2382" s="41"/>
      <c r="AA2382" s="41"/>
      <c r="AB2382" s="171" t="str" cm="1">
        <f t="array" ref="AB2382">IFERROR(IF(COUNTA('Detailed Inventory'!$B2382:$AA2382)=0,"",IF(AND($B2382="",$C2382=""),"Error: Missing Response in Column B or C",IF(OR($E2382="",$Q2382=""),"Error: Missing Response in Column E or Q",INDEX(SL_Class[Entire SL Classification],MATCH(SUMIFS(SL_Class[Unique ID],SL_Class[UpSys SL Material],I2382,SL_Class[UpSys Ever Previously Lead],H2382,SL_Class[DownCus SL Material],T2382),SL_Class[Unique ID],0),0)))),"Error: Invalid Column H, I, or T. Check spelling &amp; valid options (see dropdown)")</f>
        <v/>
      </c>
      <c r="AC2382" s="32"/>
      <c r="AD2382" s="31" t="b">
        <f t="shared" si="74"/>
        <v>0</v>
      </c>
      <c r="AE2382" s="31" t="b">
        <f t="shared" si="75"/>
        <v>0</v>
      </c>
    </row>
    <row r="2383" spans="1:31" ht="50.15" customHeight="1" x14ac:dyDescent="0.35">
      <c r="A2383" s="100">
        <v>2378</v>
      </c>
      <c r="B2383" s="53"/>
      <c r="C2383" s="41"/>
      <c r="D2383" s="54"/>
      <c r="E2383" s="53"/>
      <c r="F2383" s="41"/>
      <c r="G2383" s="41"/>
      <c r="H2383" s="53"/>
      <c r="I2383" s="55"/>
      <c r="J2383" s="41"/>
      <c r="K2383" s="41"/>
      <c r="L2383" s="56"/>
      <c r="M2383" s="41"/>
      <c r="N2383" s="41"/>
      <c r="O2383" s="41"/>
      <c r="P2383" s="41"/>
      <c r="Q2383" s="53"/>
      <c r="R2383" s="41"/>
      <c r="S2383" s="41"/>
      <c r="T2383" s="57"/>
      <c r="U2383" s="41"/>
      <c r="V2383" s="41"/>
      <c r="W2383" s="56"/>
      <c r="X2383" s="41"/>
      <c r="Y2383" s="58"/>
      <c r="Z2383" s="41"/>
      <c r="AA2383" s="41"/>
      <c r="AB2383" s="171" t="str" cm="1">
        <f t="array" ref="AB2383">IFERROR(IF(COUNTA('Detailed Inventory'!$B2383:$AA2383)=0,"",IF(AND($B2383="",$C2383=""),"Error: Missing Response in Column B or C",IF(OR($E2383="",$Q2383=""),"Error: Missing Response in Column E or Q",INDEX(SL_Class[Entire SL Classification],MATCH(SUMIFS(SL_Class[Unique ID],SL_Class[UpSys SL Material],I2383,SL_Class[UpSys Ever Previously Lead],H2383,SL_Class[DownCus SL Material],T2383),SL_Class[Unique ID],0),0)))),"Error: Invalid Column H, I, or T. Check spelling &amp; valid options (see dropdown)")</f>
        <v/>
      </c>
      <c r="AC2383" s="32"/>
      <c r="AD2383" s="31" t="b">
        <f t="shared" si="74"/>
        <v>0</v>
      </c>
      <c r="AE2383" s="31" t="b">
        <f t="shared" si="75"/>
        <v>0</v>
      </c>
    </row>
    <row r="2384" spans="1:31" ht="50.15" customHeight="1" x14ac:dyDescent="0.35">
      <c r="A2384" s="101">
        <v>2379</v>
      </c>
      <c r="B2384" s="53"/>
      <c r="C2384" s="41"/>
      <c r="D2384" s="54"/>
      <c r="E2384" s="53"/>
      <c r="F2384" s="41"/>
      <c r="G2384" s="41"/>
      <c r="H2384" s="53"/>
      <c r="I2384" s="55"/>
      <c r="J2384" s="41"/>
      <c r="K2384" s="41"/>
      <c r="L2384" s="56"/>
      <c r="M2384" s="41"/>
      <c r="N2384" s="41"/>
      <c r="O2384" s="41"/>
      <c r="P2384" s="41"/>
      <c r="Q2384" s="53"/>
      <c r="R2384" s="41"/>
      <c r="S2384" s="41"/>
      <c r="T2384" s="57"/>
      <c r="U2384" s="41"/>
      <c r="V2384" s="41"/>
      <c r="W2384" s="56"/>
      <c r="X2384" s="41"/>
      <c r="Y2384" s="58"/>
      <c r="Z2384" s="41"/>
      <c r="AA2384" s="41"/>
      <c r="AB2384" s="171" t="str" cm="1">
        <f t="array" ref="AB2384">IFERROR(IF(COUNTA('Detailed Inventory'!$B2384:$AA2384)=0,"",IF(AND($B2384="",$C2384=""),"Error: Missing Response in Column B or C",IF(OR($E2384="",$Q2384=""),"Error: Missing Response in Column E or Q",INDEX(SL_Class[Entire SL Classification],MATCH(SUMIFS(SL_Class[Unique ID],SL_Class[UpSys SL Material],I2384,SL_Class[UpSys Ever Previously Lead],H2384,SL_Class[DownCus SL Material],T2384),SL_Class[Unique ID],0),0)))),"Error: Invalid Column H, I, or T. Check spelling &amp; valid options (see dropdown)")</f>
        <v/>
      </c>
      <c r="AC2384" s="32"/>
      <c r="AD2384" s="31" t="b">
        <f t="shared" si="74"/>
        <v>0</v>
      </c>
      <c r="AE2384" s="31" t="b">
        <f t="shared" si="75"/>
        <v>0</v>
      </c>
    </row>
    <row r="2385" spans="1:31" ht="50.15" customHeight="1" x14ac:dyDescent="0.35">
      <c r="A2385" s="100">
        <v>2380</v>
      </c>
      <c r="B2385" s="53"/>
      <c r="C2385" s="41"/>
      <c r="D2385" s="54"/>
      <c r="E2385" s="53"/>
      <c r="F2385" s="41"/>
      <c r="G2385" s="41"/>
      <c r="H2385" s="53"/>
      <c r="I2385" s="55"/>
      <c r="J2385" s="41"/>
      <c r="K2385" s="41"/>
      <c r="L2385" s="56"/>
      <c r="M2385" s="41"/>
      <c r="N2385" s="41"/>
      <c r="O2385" s="41"/>
      <c r="P2385" s="41"/>
      <c r="Q2385" s="53"/>
      <c r="R2385" s="41"/>
      <c r="S2385" s="41"/>
      <c r="T2385" s="57"/>
      <c r="U2385" s="41"/>
      <c r="V2385" s="41"/>
      <c r="W2385" s="56"/>
      <c r="X2385" s="41"/>
      <c r="Y2385" s="58"/>
      <c r="Z2385" s="41"/>
      <c r="AA2385" s="41"/>
      <c r="AB2385" s="171" t="str" cm="1">
        <f t="array" ref="AB2385">IFERROR(IF(COUNTA('Detailed Inventory'!$B2385:$AA2385)=0,"",IF(AND($B2385="",$C2385=""),"Error: Missing Response in Column B or C",IF(OR($E2385="",$Q2385=""),"Error: Missing Response in Column E or Q",INDEX(SL_Class[Entire SL Classification],MATCH(SUMIFS(SL_Class[Unique ID],SL_Class[UpSys SL Material],I2385,SL_Class[UpSys Ever Previously Lead],H2385,SL_Class[DownCus SL Material],T2385),SL_Class[Unique ID],0),0)))),"Error: Invalid Column H, I, or T. Check spelling &amp; valid options (see dropdown)")</f>
        <v/>
      </c>
      <c r="AC2385" s="32"/>
      <c r="AD2385" s="31" t="b">
        <f t="shared" si="74"/>
        <v>0</v>
      </c>
      <c r="AE2385" s="31" t="b">
        <f t="shared" si="75"/>
        <v>0</v>
      </c>
    </row>
    <row r="2386" spans="1:31" ht="50.15" customHeight="1" x14ac:dyDescent="0.35">
      <c r="A2386" s="101">
        <v>2381</v>
      </c>
      <c r="B2386" s="53"/>
      <c r="C2386" s="41"/>
      <c r="D2386" s="54"/>
      <c r="E2386" s="53"/>
      <c r="F2386" s="41"/>
      <c r="G2386" s="41"/>
      <c r="H2386" s="53"/>
      <c r="I2386" s="55"/>
      <c r="J2386" s="41"/>
      <c r="K2386" s="41"/>
      <c r="L2386" s="56"/>
      <c r="M2386" s="41"/>
      <c r="N2386" s="41"/>
      <c r="O2386" s="41"/>
      <c r="P2386" s="41"/>
      <c r="Q2386" s="53"/>
      <c r="R2386" s="41"/>
      <c r="S2386" s="41"/>
      <c r="T2386" s="57"/>
      <c r="U2386" s="41"/>
      <c r="V2386" s="41"/>
      <c r="W2386" s="56"/>
      <c r="X2386" s="41"/>
      <c r="Y2386" s="58"/>
      <c r="Z2386" s="41"/>
      <c r="AA2386" s="41"/>
      <c r="AB2386" s="171" t="str" cm="1">
        <f t="array" ref="AB2386">IFERROR(IF(COUNTA('Detailed Inventory'!$B2386:$AA2386)=0,"",IF(AND($B2386="",$C2386=""),"Error: Missing Response in Column B or C",IF(OR($E2386="",$Q2386=""),"Error: Missing Response in Column E or Q",INDEX(SL_Class[Entire SL Classification],MATCH(SUMIFS(SL_Class[Unique ID],SL_Class[UpSys SL Material],I2386,SL_Class[UpSys Ever Previously Lead],H2386,SL_Class[DownCus SL Material],T2386),SL_Class[Unique ID],0),0)))),"Error: Invalid Column H, I, or T. Check spelling &amp; valid options (see dropdown)")</f>
        <v/>
      </c>
      <c r="AC2386" s="32"/>
      <c r="AD2386" s="31" t="b">
        <f t="shared" si="74"/>
        <v>0</v>
      </c>
      <c r="AE2386" s="31" t="b">
        <f t="shared" si="75"/>
        <v>0</v>
      </c>
    </row>
    <row r="2387" spans="1:31" ht="50.15" customHeight="1" x14ac:dyDescent="0.35">
      <c r="A2387" s="100">
        <v>2382</v>
      </c>
      <c r="B2387" s="53"/>
      <c r="C2387" s="41"/>
      <c r="D2387" s="54"/>
      <c r="E2387" s="53"/>
      <c r="F2387" s="41"/>
      <c r="G2387" s="41"/>
      <c r="H2387" s="53"/>
      <c r="I2387" s="55"/>
      <c r="J2387" s="41"/>
      <c r="K2387" s="41"/>
      <c r="L2387" s="56"/>
      <c r="M2387" s="41"/>
      <c r="N2387" s="41"/>
      <c r="O2387" s="41"/>
      <c r="P2387" s="41"/>
      <c r="Q2387" s="53"/>
      <c r="R2387" s="41"/>
      <c r="S2387" s="41"/>
      <c r="T2387" s="57"/>
      <c r="U2387" s="41"/>
      <c r="V2387" s="41"/>
      <c r="W2387" s="56"/>
      <c r="X2387" s="41"/>
      <c r="Y2387" s="58"/>
      <c r="Z2387" s="41"/>
      <c r="AA2387" s="41"/>
      <c r="AB2387" s="171" t="str" cm="1">
        <f t="array" ref="AB2387">IFERROR(IF(COUNTA('Detailed Inventory'!$B2387:$AA2387)=0,"",IF(AND($B2387="",$C2387=""),"Error: Missing Response in Column B or C",IF(OR($E2387="",$Q2387=""),"Error: Missing Response in Column E or Q",INDEX(SL_Class[Entire SL Classification],MATCH(SUMIFS(SL_Class[Unique ID],SL_Class[UpSys SL Material],I2387,SL_Class[UpSys Ever Previously Lead],H2387,SL_Class[DownCus SL Material],T2387),SL_Class[Unique ID],0),0)))),"Error: Invalid Column H, I, or T. Check spelling &amp; valid options (see dropdown)")</f>
        <v/>
      </c>
      <c r="AC2387" s="32"/>
      <c r="AD2387" s="31" t="b">
        <f t="shared" si="74"/>
        <v>0</v>
      </c>
      <c r="AE2387" s="31" t="b">
        <f t="shared" si="75"/>
        <v>0</v>
      </c>
    </row>
    <row r="2388" spans="1:31" ht="50.15" customHeight="1" x14ac:dyDescent="0.35">
      <c r="A2388" s="101">
        <v>2383</v>
      </c>
      <c r="B2388" s="53"/>
      <c r="C2388" s="41"/>
      <c r="D2388" s="54"/>
      <c r="E2388" s="53"/>
      <c r="F2388" s="41"/>
      <c r="G2388" s="41"/>
      <c r="H2388" s="53"/>
      <c r="I2388" s="55"/>
      <c r="J2388" s="41"/>
      <c r="K2388" s="41"/>
      <c r="L2388" s="56"/>
      <c r="M2388" s="41"/>
      <c r="N2388" s="41"/>
      <c r="O2388" s="41"/>
      <c r="P2388" s="41"/>
      <c r="Q2388" s="53"/>
      <c r="R2388" s="41"/>
      <c r="S2388" s="41"/>
      <c r="T2388" s="57"/>
      <c r="U2388" s="41"/>
      <c r="V2388" s="41"/>
      <c r="W2388" s="56"/>
      <c r="X2388" s="41"/>
      <c r="Y2388" s="58"/>
      <c r="Z2388" s="41"/>
      <c r="AA2388" s="41"/>
      <c r="AB2388" s="171" t="str" cm="1">
        <f t="array" ref="AB2388">IFERROR(IF(COUNTA('Detailed Inventory'!$B2388:$AA2388)=0,"",IF(AND($B2388="",$C2388=""),"Error: Missing Response in Column B or C",IF(OR($E2388="",$Q2388=""),"Error: Missing Response in Column E or Q",INDEX(SL_Class[Entire SL Classification],MATCH(SUMIFS(SL_Class[Unique ID],SL_Class[UpSys SL Material],I2388,SL_Class[UpSys Ever Previously Lead],H2388,SL_Class[DownCus SL Material],T2388),SL_Class[Unique ID],0),0)))),"Error: Invalid Column H, I, or T. Check spelling &amp; valid options (see dropdown)")</f>
        <v/>
      </c>
      <c r="AC2388" s="32"/>
      <c r="AD2388" s="31" t="b">
        <f t="shared" si="74"/>
        <v>0</v>
      </c>
      <c r="AE2388" s="31" t="b">
        <f t="shared" si="75"/>
        <v>0</v>
      </c>
    </row>
    <row r="2389" spans="1:31" ht="50.15" customHeight="1" x14ac:dyDescent="0.35">
      <c r="A2389" s="100">
        <v>2384</v>
      </c>
      <c r="B2389" s="53"/>
      <c r="C2389" s="41"/>
      <c r="D2389" s="54"/>
      <c r="E2389" s="53"/>
      <c r="F2389" s="41"/>
      <c r="G2389" s="41"/>
      <c r="H2389" s="53"/>
      <c r="I2389" s="55"/>
      <c r="J2389" s="41"/>
      <c r="K2389" s="41"/>
      <c r="L2389" s="56"/>
      <c r="M2389" s="41"/>
      <c r="N2389" s="41"/>
      <c r="O2389" s="41"/>
      <c r="P2389" s="41"/>
      <c r="Q2389" s="53"/>
      <c r="R2389" s="41"/>
      <c r="S2389" s="41"/>
      <c r="T2389" s="57"/>
      <c r="U2389" s="41"/>
      <c r="V2389" s="41"/>
      <c r="W2389" s="56"/>
      <c r="X2389" s="41"/>
      <c r="Y2389" s="58"/>
      <c r="Z2389" s="41"/>
      <c r="AA2389" s="41"/>
      <c r="AB2389" s="171" t="str" cm="1">
        <f t="array" ref="AB2389">IFERROR(IF(COUNTA('Detailed Inventory'!$B2389:$AA2389)=0,"",IF(AND($B2389="",$C2389=""),"Error: Missing Response in Column B or C",IF(OR($E2389="",$Q2389=""),"Error: Missing Response in Column E or Q",INDEX(SL_Class[Entire SL Classification],MATCH(SUMIFS(SL_Class[Unique ID],SL_Class[UpSys SL Material],I2389,SL_Class[UpSys Ever Previously Lead],H2389,SL_Class[DownCus SL Material],T2389),SL_Class[Unique ID],0),0)))),"Error: Invalid Column H, I, or T. Check spelling &amp; valid options (see dropdown)")</f>
        <v/>
      </c>
      <c r="AC2389" s="32"/>
      <c r="AD2389" s="31" t="b">
        <f t="shared" si="74"/>
        <v>0</v>
      </c>
      <c r="AE2389" s="31" t="b">
        <f t="shared" si="75"/>
        <v>0</v>
      </c>
    </row>
    <row r="2390" spans="1:31" ht="50.15" customHeight="1" x14ac:dyDescent="0.35">
      <c r="A2390" s="101">
        <v>2385</v>
      </c>
      <c r="B2390" s="53"/>
      <c r="C2390" s="41"/>
      <c r="D2390" s="54"/>
      <c r="E2390" s="53"/>
      <c r="F2390" s="41"/>
      <c r="G2390" s="41"/>
      <c r="H2390" s="53"/>
      <c r="I2390" s="55"/>
      <c r="J2390" s="41"/>
      <c r="K2390" s="41"/>
      <c r="L2390" s="56"/>
      <c r="M2390" s="41"/>
      <c r="N2390" s="41"/>
      <c r="O2390" s="41"/>
      <c r="P2390" s="41"/>
      <c r="Q2390" s="53"/>
      <c r="R2390" s="41"/>
      <c r="S2390" s="41"/>
      <c r="T2390" s="57"/>
      <c r="U2390" s="41"/>
      <c r="V2390" s="41"/>
      <c r="W2390" s="56"/>
      <c r="X2390" s="41"/>
      <c r="Y2390" s="58"/>
      <c r="Z2390" s="41"/>
      <c r="AA2390" s="41"/>
      <c r="AB2390" s="171" t="str" cm="1">
        <f t="array" ref="AB2390">IFERROR(IF(COUNTA('Detailed Inventory'!$B2390:$AA2390)=0,"",IF(AND($B2390="",$C2390=""),"Error: Missing Response in Column B or C",IF(OR($E2390="",$Q2390=""),"Error: Missing Response in Column E or Q",INDEX(SL_Class[Entire SL Classification],MATCH(SUMIFS(SL_Class[Unique ID],SL_Class[UpSys SL Material],I2390,SL_Class[UpSys Ever Previously Lead],H2390,SL_Class[DownCus SL Material],T2390),SL_Class[Unique ID],0),0)))),"Error: Invalid Column H, I, or T. Check spelling &amp; valid options (see dropdown)")</f>
        <v/>
      </c>
      <c r="AC2390" s="32"/>
      <c r="AD2390" s="31" t="b">
        <f t="shared" si="74"/>
        <v>0</v>
      </c>
      <c r="AE2390" s="31" t="b">
        <f t="shared" si="75"/>
        <v>0</v>
      </c>
    </row>
    <row r="2391" spans="1:31" ht="50.15" customHeight="1" x14ac:dyDescent="0.35">
      <c r="A2391" s="100">
        <v>2386</v>
      </c>
      <c r="B2391" s="53"/>
      <c r="C2391" s="41"/>
      <c r="D2391" s="54"/>
      <c r="E2391" s="53"/>
      <c r="F2391" s="41"/>
      <c r="G2391" s="41"/>
      <c r="H2391" s="53"/>
      <c r="I2391" s="55"/>
      <c r="J2391" s="41"/>
      <c r="K2391" s="41"/>
      <c r="L2391" s="56"/>
      <c r="M2391" s="41"/>
      <c r="N2391" s="41"/>
      <c r="O2391" s="41"/>
      <c r="P2391" s="41"/>
      <c r="Q2391" s="53"/>
      <c r="R2391" s="41"/>
      <c r="S2391" s="41"/>
      <c r="T2391" s="57"/>
      <c r="U2391" s="41"/>
      <c r="V2391" s="41"/>
      <c r="W2391" s="56"/>
      <c r="X2391" s="41"/>
      <c r="Y2391" s="58"/>
      <c r="Z2391" s="41"/>
      <c r="AA2391" s="41"/>
      <c r="AB2391" s="171" t="str" cm="1">
        <f t="array" ref="AB2391">IFERROR(IF(COUNTA('Detailed Inventory'!$B2391:$AA2391)=0,"",IF(AND($B2391="",$C2391=""),"Error: Missing Response in Column B or C",IF(OR($E2391="",$Q2391=""),"Error: Missing Response in Column E or Q",INDEX(SL_Class[Entire SL Classification],MATCH(SUMIFS(SL_Class[Unique ID],SL_Class[UpSys SL Material],I2391,SL_Class[UpSys Ever Previously Lead],H2391,SL_Class[DownCus SL Material],T2391),SL_Class[Unique ID],0),0)))),"Error: Invalid Column H, I, or T. Check spelling &amp; valid options (see dropdown)")</f>
        <v/>
      </c>
      <c r="AC2391" s="32"/>
      <c r="AD2391" s="31" t="b">
        <f t="shared" si="74"/>
        <v>0</v>
      </c>
      <c r="AE2391" s="31" t="b">
        <f t="shared" si="75"/>
        <v>0</v>
      </c>
    </row>
    <row r="2392" spans="1:31" ht="50.15" customHeight="1" x14ac:dyDescent="0.35">
      <c r="A2392" s="101">
        <v>2387</v>
      </c>
      <c r="B2392" s="53"/>
      <c r="C2392" s="41"/>
      <c r="D2392" s="54"/>
      <c r="E2392" s="53"/>
      <c r="F2392" s="41"/>
      <c r="G2392" s="41"/>
      <c r="H2392" s="53"/>
      <c r="I2392" s="55"/>
      <c r="J2392" s="41"/>
      <c r="K2392" s="41"/>
      <c r="L2392" s="56"/>
      <c r="M2392" s="41"/>
      <c r="N2392" s="41"/>
      <c r="O2392" s="41"/>
      <c r="P2392" s="41"/>
      <c r="Q2392" s="53"/>
      <c r="R2392" s="41"/>
      <c r="S2392" s="41"/>
      <c r="T2392" s="57"/>
      <c r="U2392" s="41"/>
      <c r="V2392" s="41"/>
      <c r="W2392" s="56"/>
      <c r="X2392" s="41"/>
      <c r="Y2392" s="58"/>
      <c r="Z2392" s="41"/>
      <c r="AA2392" s="41"/>
      <c r="AB2392" s="171" t="str" cm="1">
        <f t="array" ref="AB2392">IFERROR(IF(COUNTA('Detailed Inventory'!$B2392:$AA2392)=0,"",IF(AND($B2392="",$C2392=""),"Error: Missing Response in Column B or C",IF(OR($E2392="",$Q2392=""),"Error: Missing Response in Column E or Q",INDEX(SL_Class[Entire SL Classification],MATCH(SUMIFS(SL_Class[Unique ID],SL_Class[UpSys SL Material],I2392,SL_Class[UpSys Ever Previously Lead],H2392,SL_Class[DownCus SL Material],T2392),SL_Class[Unique ID],0),0)))),"Error: Invalid Column H, I, or T. Check spelling &amp; valid options (see dropdown)")</f>
        <v/>
      </c>
      <c r="AC2392" s="32"/>
      <c r="AD2392" s="31" t="b">
        <f t="shared" si="74"/>
        <v>0</v>
      </c>
      <c r="AE2392" s="31" t="b">
        <f t="shared" si="75"/>
        <v>0</v>
      </c>
    </row>
    <row r="2393" spans="1:31" ht="50.15" customHeight="1" x14ac:dyDescent="0.35">
      <c r="A2393" s="100">
        <v>2388</v>
      </c>
      <c r="B2393" s="53"/>
      <c r="C2393" s="41"/>
      <c r="D2393" s="54"/>
      <c r="E2393" s="53"/>
      <c r="F2393" s="41"/>
      <c r="G2393" s="41"/>
      <c r="H2393" s="53"/>
      <c r="I2393" s="55"/>
      <c r="J2393" s="41"/>
      <c r="K2393" s="41"/>
      <c r="L2393" s="56"/>
      <c r="M2393" s="41"/>
      <c r="N2393" s="41"/>
      <c r="O2393" s="41"/>
      <c r="P2393" s="41"/>
      <c r="Q2393" s="53"/>
      <c r="R2393" s="41"/>
      <c r="S2393" s="41"/>
      <c r="T2393" s="57"/>
      <c r="U2393" s="41"/>
      <c r="V2393" s="41"/>
      <c r="W2393" s="56"/>
      <c r="X2393" s="41"/>
      <c r="Y2393" s="58"/>
      <c r="Z2393" s="41"/>
      <c r="AA2393" s="41"/>
      <c r="AB2393" s="171" t="str" cm="1">
        <f t="array" ref="AB2393">IFERROR(IF(COUNTA('Detailed Inventory'!$B2393:$AA2393)=0,"",IF(AND($B2393="",$C2393=""),"Error: Missing Response in Column B or C",IF(OR($E2393="",$Q2393=""),"Error: Missing Response in Column E or Q",INDEX(SL_Class[Entire SL Classification],MATCH(SUMIFS(SL_Class[Unique ID],SL_Class[UpSys SL Material],I2393,SL_Class[UpSys Ever Previously Lead],H2393,SL_Class[DownCus SL Material],T2393),SL_Class[Unique ID],0),0)))),"Error: Invalid Column H, I, or T. Check spelling &amp; valid options (see dropdown)")</f>
        <v/>
      </c>
      <c r="AC2393" s="32"/>
      <c r="AD2393" s="31" t="b">
        <f t="shared" si="74"/>
        <v>0</v>
      </c>
      <c r="AE2393" s="31" t="b">
        <f t="shared" si="75"/>
        <v>0</v>
      </c>
    </row>
    <row r="2394" spans="1:31" ht="50.15" customHeight="1" x14ac:dyDescent="0.35">
      <c r="A2394" s="101">
        <v>2389</v>
      </c>
      <c r="B2394" s="53"/>
      <c r="C2394" s="41"/>
      <c r="D2394" s="54"/>
      <c r="E2394" s="53"/>
      <c r="F2394" s="41"/>
      <c r="G2394" s="41"/>
      <c r="H2394" s="53"/>
      <c r="I2394" s="55"/>
      <c r="J2394" s="41"/>
      <c r="K2394" s="41"/>
      <c r="L2394" s="56"/>
      <c r="M2394" s="41"/>
      <c r="N2394" s="41"/>
      <c r="O2394" s="41"/>
      <c r="P2394" s="41"/>
      <c r="Q2394" s="53"/>
      <c r="R2394" s="41"/>
      <c r="S2394" s="41"/>
      <c r="T2394" s="57"/>
      <c r="U2394" s="41"/>
      <c r="V2394" s="41"/>
      <c r="W2394" s="56"/>
      <c r="X2394" s="41"/>
      <c r="Y2394" s="58"/>
      <c r="Z2394" s="41"/>
      <c r="AA2394" s="41"/>
      <c r="AB2394" s="171" t="str" cm="1">
        <f t="array" ref="AB2394">IFERROR(IF(COUNTA('Detailed Inventory'!$B2394:$AA2394)=0,"",IF(AND($B2394="",$C2394=""),"Error: Missing Response in Column B or C",IF(OR($E2394="",$Q2394=""),"Error: Missing Response in Column E or Q",INDEX(SL_Class[Entire SL Classification],MATCH(SUMIFS(SL_Class[Unique ID],SL_Class[UpSys SL Material],I2394,SL_Class[UpSys Ever Previously Lead],H2394,SL_Class[DownCus SL Material],T2394),SL_Class[Unique ID],0),0)))),"Error: Invalid Column H, I, or T. Check spelling &amp; valid options (see dropdown)")</f>
        <v/>
      </c>
      <c r="AC2394" s="32"/>
      <c r="AD2394" s="31" t="b">
        <f t="shared" si="74"/>
        <v>0</v>
      </c>
      <c r="AE2394" s="31" t="b">
        <f t="shared" si="75"/>
        <v>0</v>
      </c>
    </row>
    <row r="2395" spans="1:31" ht="50.15" customHeight="1" x14ac:dyDescent="0.35">
      <c r="A2395" s="100">
        <v>2390</v>
      </c>
      <c r="B2395" s="53"/>
      <c r="C2395" s="41"/>
      <c r="D2395" s="54"/>
      <c r="E2395" s="53"/>
      <c r="F2395" s="41"/>
      <c r="G2395" s="41"/>
      <c r="H2395" s="53"/>
      <c r="I2395" s="55"/>
      <c r="J2395" s="41"/>
      <c r="K2395" s="41"/>
      <c r="L2395" s="56"/>
      <c r="M2395" s="41"/>
      <c r="N2395" s="41"/>
      <c r="O2395" s="41"/>
      <c r="P2395" s="41"/>
      <c r="Q2395" s="53"/>
      <c r="R2395" s="41"/>
      <c r="S2395" s="41"/>
      <c r="T2395" s="57"/>
      <c r="U2395" s="41"/>
      <c r="V2395" s="41"/>
      <c r="W2395" s="56"/>
      <c r="X2395" s="41"/>
      <c r="Y2395" s="58"/>
      <c r="Z2395" s="41"/>
      <c r="AA2395" s="41"/>
      <c r="AB2395" s="171" t="str" cm="1">
        <f t="array" ref="AB2395">IFERROR(IF(COUNTA('Detailed Inventory'!$B2395:$AA2395)=0,"",IF(AND($B2395="",$C2395=""),"Error: Missing Response in Column B or C",IF(OR($E2395="",$Q2395=""),"Error: Missing Response in Column E or Q",INDEX(SL_Class[Entire SL Classification],MATCH(SUMIFS(SL_Class[Unique ID],SL_Class[UpSys SL Material],I2395,SL_Class[UpSys Ever Previously Lead],H2395,SL_Class[DownCus SL Material],T2395),SL_Class[Unique ID],0),0)))),"Error: Invalid Column H, I, or T. Check spelling &amp; valid options (see dropdown)")</f>
        <v/>
      </c>
      <c r="AC2395" s="32"/>
      <c r="AD2395" s="31" t="b">
        <f t="shared" si="74"/>
        <v>0</v>
      </c>
      <c r="AE2395" s="31" t="b">
        <f t="shared" si="75"/>
        <v>0</v>
      </c>
    </row>
    <row r="2396" spans="1:31" ht="50.15" customHeight="1" x14ac:dyDescent="0.35">
      <c r="A2396" s="101">
        <v>2391</v>
      </c>
      <c r="B2396" s="53"/>
      <c r="C2396" s="41"/>
      <c r="D2396" s="54"/>
      <c r="E2396" s="53"/>
      <c r="F2396" s="41"/>
      <c r="G2396" s="41"/>
      <c r="H2396" s="53"/>
      <c r="I2396" s="55"/>
      <c r="J2396" s="41"/>
      <c r="K2396" s="41"/>
      <c r="L2396" s="56"/>
      <c r="M2396" s="41"/>
      <c r="N2396" s="41"/>
      <c r="O2396" s="41"/>
      <c r="P2396" s="41"/>
      <c r="Q2396" s="53"/>
      <c r="R2396" s="41"/>
      <c r="S2396" s="41"/>
      <c r="T2396" s="57"/>
      <c r="U2396" s="41"/>
      <c r="V2396" s="41"/>
      <c r="W2396" s="56"/>
      <c r="X2396" s="41"/>
      <c r="Y2396" s="58"/>
      <c r="Z2396" s="41"/>
      <c r="AA2396" s="41"/>
      <c r="AB2396" s="171" t="str" cm="1">
        <f t="array" ref="AB2396">IFERROR(IF(COUNTA('Detailed Inventory'!$B2396:$AA2396)=0,"",IF(AND($B2396="",$C2396=""),"Error: Missing Response in Column B or C",IF(OR($E2396="",$Q2396=""),"Error: Missing Response in Column E or Q",INDEX(SL_Class[Entire SL Classification],MATCH(SUMIFS(SL_Class[Unique ID],SL_Class[UpSys SL Material],I2396,SL_Class[UpSys Ever Previously Lead],H2396,SL_Class[DownCus SL Material],T2396),SL_Class[Unique ID],0),0)))),"Error: Invalid Column H, I, or T. Check spelling &amp; valid options (see dropdown)")</f>
        <v/>
      </c>
      <c r="AC2396" s="32"/>
      <c r="AD2396" s="31" t="b">
        <f t="shared" si="74"/>
        <v>0</v>
      </c>
      <c r="AE2396" s="31" t="b">
        <f t="shared" si="75"/>
        <v>0</v>
      </c>
    </row>
    <row r="2397" spans="1:31" ht="50.15" customHeight="1" x14ac:dyDescent="0.35">
      <c r="A2397" s="100">
        <v>2392</v>
      </c>
      <c r="B2397" s="53"/>
      <c r="C2397" s="41"/>
      <c r="D2397" s="54"/>
      <c r="E2397" s="53"/>
      <c r="F2397" s="41"/>
      <c r="G2397" s="41"/>
      <c r="H2397" s="53"/>
      <c r="I2397" s="55"/>
      <c r="J2397" s="41"/>
      <c r="K2397" s="41"/>
      <c r="L2397" s="56"/>
      <c r="M2397" s="41"/>
      <c r="N2397" s="41"/>
      <c r="O2397" s="41"/>
      <c r="P2397" s="41"/>
      <c r="Q2397" s="53"/>
      <c r="R2397" s="41"/>
      <c r="S2397" s="41"/>
      <c r="T2397" s="57"/>
      <c r="U2397" s="41"/>
      <c r="V2397" s="41"/>
      <c r="W2397" s="56"/>
      <c r="X2397" s="41"/>
      <c r="Y2397" s="58"/>
      <c r="Z2397" s="41"/>
      <c r="AA2397" s="41"/>
      <c r="AB2397" s="171" t="str" cm="1">
        <f t="array" ref="AB2397">IFERROR(IF(COUNTA('Detailed Inventory'!$B2397:$AA2397)=0,"",IF(AND($B2397="",$C2397=""),"Error: Missing Response in Column B or C",IF(OR($E2397="",$Q2397=""),"Error: Missing Response in Column E or Q",INDEX(SL_Class[Entire SL Classification],MATCH(SUMIFS(SL_Class[Unique ID],SL_Class[UpSys SL Material],I2397,SL_Class[UpSys Ever Previously Lead],H2397,SL_Class[DownCus SL Material],T2397),SL_Class[Unique ID],0),0)))),"Error: Invalid Column H, I, or T. Check spelling &amp; valid options (see dropdown)")</f>
        <v/>
      </c>
      <c r="AC2397" s="32"/>
      <c r="AD2397" s="31" t="b">
        <f t="shared" si="74"/>
        <v>0</v>
      </c>
      <c r="AE2397" s="31" t="b">
        <f t="shared" si="75"/>
        <v>0</v>
      </c>
    </row>
    <row r="2398" spans="1:31" ht="50.15" customHeight="1" x14ac:dyDescent="0.35">
      <c r="A2398" s="101">
        <v>2393</v>
      </c>
      <c r="B2398" s="53"/>
      <c r="C2398" s="41"/>
      <c r="D2398" s="54"/>
      <c r="E2398" s="53"/>
      <c r="F2398" s="41"/>
      <c r="G2398" s="41"/>
      <c r="H2398" s="53"/>
      <c r="I2398" s="55"/>
      <c r="J2398" s="41"/>
      <c r="K2398" s="41"/>
      <c r="L2398" s="56"/>
      <c r="M2398" s="41"/>
      <c r="N2398" s="41"/>
      <c r="O2398" s="41"/>
      <c r="P2398" s="41"/>
      <c r="Q2398" s="53"/>
      <c r="R2398" s="41"/>
      <c r="S2398" s="41"/>
      <c r="T2398" s="57"/>
      <c r="U2398" s="41"/>
      <c r="V2398" s="41"/>
      <c r="W2398" s="56"/>
      <c r="X2398" s="41"/>
      <c r="Y2398" s="58"/>
      <c r="Z2398" s="41"/>
      <c r="AA2398" s="41"/>
      <c r="AB2398" s="171" t="str" cm="1">
        <f t="array" ref="AB2398">IFERROR(IF(COUNTA('Detailed Inventory'!$B2398:$AA2398)=0,"",IF(AND($B2398="",$C2398=""),"Error: Missing Response in Column B or C",IF(OR($E2398="",$Q2398=""),"Error: Missing Response in Column E or Q",INDEX(SL_Class[Entire SL Classification],MATCH(SUMIFS(SL_Class[Unique ID],SL_Class[UpSys SL Material],I2398,SL_Class[UpSys Ever Previously Lead],H2398,SL_Class[DownCus SL Material],T2398),SL_Class[Unique ID],0),0)))),"Error: Invalid Column H, I, or T. Check spelling &amp; valid options (see dropdown)")</f>
        <v/>
      </c>
      <c r="AC2398" s="32"/>
      <c r="AD2398" s="31" t="b">
        <f t="shared" si="74"/>
        <v>0</v>
      </c>
      <c r="AE2398" s="31" t="b">
        <f t="shared" si="75"/>
        <v>0</v>
      </c>
    </row>
    <row r="2399" spans="1:31" ht="50.15" customHeight="1" x14ac:dyDescent="0.35">
      <c r="A2399" s="100">
        <v>2394</v>
      </c>
      <c r="B2399" s="53"/>
      <c r="C2399" s="41"/>
      <c r="D2399" s="54"/>
      <c r="E2399" s="53"/>
      <c r="F2399" s="41"/>
      <c r="G2399" s="41"/>
      <c r="H2399" s="53"/>
      <c r="I2399" s="55"/>
      <c r="J2399" s="41"/>
      <c r="K2399" s="41"/>
      <c r="L2399" s="56"/>
      <c r="M2399" s="41"/>
      <c r="N2399" s="41"/>
      <c r="O2399" s="41"/>
      <c r="P2399" s="41"/>
      <c r="Q2399" s="53"/>
      <c r="R2399" s="41"/>
      <c r="S2399" s="41"/>
      <c r="T2399" s="57"/>
      <c r="U2399" s="41"/>
      <c r="V2399" s="41"/>
      <c r="W2399" s="56"/>
      <c r="X2399" s="41"/>
      <c r="Y2399" s="58"/>
      <c r="Z2399" s="41"/>
      <c r="AA2399" s="41"/>
      <c r="AB2399" s="171" t="str" cm="1">
        <f t="array" ref="AB2399">IFERROR(IF(COUNTA('Detailed Inventory'!$B2399:$AA2399)=0,"",IF(AND($B2399="",$C2399=""),"Error: Missing Response in Column B or C",IF(OR($E2399="",$Q2399=""),"Error: Missing Response in Column E or Q",INDEX(SL_Class[Entire SL Classification],MATCH(SUMIFS(SL_Class[Unique ID],SL_Class[UpSys SL Material],I2399,SL_Class[UpSys Ever Previously Lead],H2399,SL_Class[DownCus SL Material],T2399),SL_Class[Unique ID],0),0)))),"Error: Invalid Column H, I, or T. Check spelling &amp; valid options (see dropdown)")</f>
        <v/>
      </c>
      <c r="AC2399" s="32"/>
      <c r="AD2399" s="31" t="b">
        <f t="shared" si="74"/>
        <v>0</v>
      </c>
      <c r="AE2399" s="31" t="b">
        <f t="shared" si="75"/>
        <v>0</v>
      </c>
    </row>
    <row r="2400" spans="1:31" ht="50.15" customHeight="1" x14ac:dyDescent="0.35">
      <c r="A2400" s="101">
        <v>2395</v>
      </c>
      <c r="B2400" s="53"/>
      <c r="C2400" s="41"/>
      <c r="D2400" s="54"/>
      <c r="E2400" s="53"/>
      <c r="F2400" s="41"/>
      <c r="G2400" s="41"/>
      <c r="H2400" s="53"/>
      <c r="I2400" s="55"/>
      <c r="J2400" s="41"/>
      <c r="K2400" s="41"/>
      <c r="L2400" s="56"/>
      <c r="M2400" s="41"/>
      <c r="N2400" s="41"/>
      <c r="O2400" s="41"/>
      <c r="P2400" s="41"/>
      <c r="Q2400" s="53"/>
      <c r="R2400" s="41"/>
      <c r="S2400" s="41"/>
      <c r="T2400" s="57"/>
      <c r="U2400" s="41"/>
      <c r="V2400" s="41"/>
      <c r="W2400" s="56"/>
      <c r="X2400" s="41"/>
      <c r="Y2400" s="58"/>
      <c r="Z2400" s="41"/>
      <c r="AA2400" s="41"/>
      <c r="AB2400" s="171" t="str" cm="1">
        <f t="array" ref="AB2400">IFERROR(IF(COUNTA('Detailed Inventory'!$B2400:$AA2400)=0,"",IF(AND($B2400="",$C2400=""),"Error: Missing Response in Column B or C",IF(OR($E2400="",$Q2400=""),"Error: Missing Response in Column E or Q",INDEX(SL_Class[Entire SL Classification],MATCH(SUMIFS(SL_Class[Unique ID],SL_Class[UpSys SL Material],I2400,SL_Class[UpSys Ever Previously Lead],H2400,SL_Class[DownCus SL Material],T2400),SL_Class[Unique ID],0),0)))),"Error: Invalid Column H, I, or T. Check spelling &amp; valid options (see dropdown)")</f>
        <v/>
      </c>
      <c r="AC2400" s="32"/>
      <c r="AD2400" s="31" t="b">
        <f t="shared" si="74"/>
        <v>0</v>
      </c>
      <c r="AE2400" s="31" t="b">
        <f t="shared" si="75"/>
        <v>0</v>
      </c>
    </row>
    <row r="2401" spans="1:31" ht="50.15" customHeight="1" x14ac:dyDescent="0.35">
      <c r="A2401" s="100">
        <v>2396</v>
      </c>
      <c r="B2401" s="53"/>
      <c r="C2401" s="41"/>
      <c r="D2401" s="54"/>
      <c r="E2401" s="53"/>
      <c r="F2401" s="41"/>
      <c r="G2401" s="41"/>
      <c r="H2401" s="53"/>
      <c r="I2401" s="55"/>
      <c r="J2401" s="41"/>
      <c r="K2401" s="41"/>
      <c r="L2401" s="56"/>
      <c r="M2401" s="41"/>
      <c r="N2401" s="41"/>
      <c r="O2401" s="41"/>
      <c r="P2401" s="41"/>
      <c r="Q2401" s="53"/>
      <c r="R2401" s="41"/>
      <c r="S2401" s="41"/>
      <c r="T2401" s="57"/>
      <c r="U2401" s="41"/>
      <c r="V2401" s="41"/>
      <c r="W2401" s="56"/>
      <c r="X2401" s="41"/>
      <c r="Y2401" s="58"/>
      <c r="Z2401" s="41"/>
      <c r="AA2401" s="41"/>
      <c r="AB2401" s="171" t="str" cm="1">
        <f t="array" ref="AB2401">IFERROR(IF(COUNTA('Detailed Inventory'!$B2401:$AA2401)=0,"",IF(AND($B2401="",$C2401=""),"Error: Missing Response in Column B or C",IF(OR($E2401="",$Q2401=""),"Error: Missing Response in Column E or Q",INDEX(SL_Class[Entire SL Classification],MATCH(SUMIFS(SL_Class[Unique ID],SL_Class[UpSys SL Material],I2401,SL_Class[UpSys Ever Previously Lead],H2401,SL_Class[DownCus SL Material],T2401),SL_Class[Unique ID],0),0)))),"Error: Invalid Column H, I, or T. Check spelling &amp; valid options (see dropdown)")</f>
        <v/>
      </c>
      <c r="AC2401" s="32"/>
      <c r="AD2401" s="31" t="b">
        <f t="shared" si="74"/>
        <v>0</v>
      </c>
      <c r="AE2401" s="31" t="b">
        <f t="shared" si="75"/>
        <v>0</v>
      </c>
    </row>
    <row r="2402" spans="1:31" ht="50.15" customHeight="1" x14ac:dyDescent="0.35">
      <c r="A2402" s="101">
        <v>2397</v>
      </c>
      <c r="B2402" s="53"/>
      <c r="C2402" s="41"/>
      <c r="D2402" s="54"/>
      <c r="E2402" s="53"/>
      <c r="F2402" s="41"/>
      <c r="G2402" s="41"/>
      <c r="H2402" s="53"/>
      <c r="I2402" s="55"/>
      <c r="J2402" s="41"/>
      <c r="K2402" s="41"/>
      <c r="L2402" s="56"/>
      <c r="M2402" s="41"/>
      <c r="N2402" s="41"/>
      <c r="O2402" s="41"/>
      <c r="P2402" s="41"/>
      <c r="Q2402" s="53"/>
      <c r="R2402" s="41"/>
      <c r="S2402" s="41"/>
      <c r="T2402" s="57"/>
      <c r="U2402" s="41"/>
      <c r="V2402" s="41"/>
      <c r="W2402" s="56"/>
      <c r="X2402" s="41"/>
      <c r="Y2402" s="58"/>
      <c r="Z2402" s="41"/>
      <c r="AA2402" s="41"/>
      <c r="AB2402" s="171" t="str" cm="1">
        <f t="array" ref="AB2402">IFERROR(IF(COUNTA('Detailed Inventory'!$B2402:$AA2402)=0,"",IF(AND($B2402="",$C2402=""),"Error: Missing Response in Column B or C",IF(OR($E2402="",$Q2402=""),"Error: Missing Response in Column E or Q",INDEX(SL_Class[Entire SL Classification],MATCH(SUMIFS(SL_Class[Unique ID],SL_Class[UpSys SL Material],I2402,SL_Class[UpSys Ever Previously Lead],H2402,SL_Class[DownCus SL Material],T2402),SL_Class[Unique ID],0),0)))),"Error: Invalid Column H, I, or T. Check spelling &amp; valid options (see dropdown)")</f>
        <v/>
      </c>
      <c r="AC2402" s="32"/>
      <c r="AD2402" s="31" t="b">
        <f t="shared" si="74"/>
        <v>0</v>
      </c>
      <c r="AE2402" s="31" t="b">
        <f t="shared" si="75"/>
        <v>0</v>
      </c>
    </row>
    <row r="2403" spans="1:31" ht="50.15" customHeight="1" x14ac:dyDescent="0.35">
      <c r="A2403" s="100">
        <v>2398</v>
      </c>
      <c r="B2403" s="53"/>
      <c r="C2403" s="41"/>
      <c r="D2403" s="54"/>
      <c r="E2403" s="53"/>
      <c r="F2403" s="41"/>
      <c r="G2403" s="41"/>
      <c r="H2403" s="53"/>
      <c r="I2403" s="55"/>
      <c r="J2403" s="41"/>
      <c r="K2403" s="41"/>
      <c r="L2403" s="56"/>
      <c r="M2403" s="41"/>
      <c r="N2403" s="41"/>
      <c r="O2403" s="41"/>
      <c r="P2403" s="41"/>
      <c r="Q2403" s="53"/>
      <c r="R2403" s="41"/>
      <c r="S2403" s="41"/>
      <c r="T2403" s="57"/>
      <c r="U2403" s="41"/>
      <c r="V2403" s="41"/>
      <c r="W2403" s="56"/>
      <c r="X2403" s="41"/>
      <c r="Y2403" s="58"/>
      <c r="Z2403" s="41"/>
      <c r="AA2403" s="41"/>
      <c r="AB2403" s="171" t="str" cm="1">
        <f t="array" ref="AB2403">IFERROR(IF(COUNTA('Detailed Inventory'!$B2403:$AA2403)=0,"",IF(AND($B2403="",$C2403=""),"Error: Missing Response in Column B or C",IF(OR($E2403="",$Q2403=""),"Error: Missing Response in Column E or Q",INDEX(SL_Class[Entire SL Classification],MATCH(SUMIFS(SL_Class[Unique ID],SL_Class[UpSys SL Material],I2403,SL_Class[UpSys Ever Previously Lead],H2403,SL_Class[DownCus SL Material],T2403),SL_Class[Unique ID],0),0)))),"Error: Invalid Column H, I, or T. Check spelling &amp; valid options (see dropdown)")</f>
        <v/>
      </c>
      <c r="AC2403" s="32"/>
      <c r="AD2403" s="31" t="b">
        <f t="shared" si="74"/>
        <v>0</v>
      </c>
      <c r="AE2403" s="31" t="b">
        <f t="shared" si="75"/>
        <v>0</v>
      </c>
    </row>
    <row r="2404" spans="1:31" ht="50.15" customHeight="1" x14ac:dyDescent="0.35">
      <c r="A2404" s="101">
        <v>2399</v>
      </c>
      <c r="B2404" s="53"/>
      <c r="C2404" s="41"/>
      <c r="D2404" s="54"/>
      <c r="E2404" s="53"/>
      <c r="F2404" s="41"/>
      <c r="G2404" s="41"/>
      <c r="H2404" s="53"/>
      <c r="I2404" s="55"/>
      <c r="J2404" s="41"/>
      <c r="K2404" s="41"/>
      <c r="L2404" s="56"/>
      <c r="M2404" s="41"/>
      <c r="N2404" s="41"/>
      <c r="O2404" s="41"/>
      <c r="P2404" s="41"/>
      <c r="Q2404" s="53"/>
      <c r="R2404" s="41"/>
      <c r="S2404" s="41"/>
      <c r="T2404" s="57"/>
      <c r="U2404" s="41"/>
      <c r="V2404" s="41"/>
      <c r="W2404" s="56"/>
      <c r="X2404" s="41"/>
      <c r="Y2404" s="58"/>
      <c r="Z2404" s="41"/>
      <c r="AA2404" s="41"/>
      <c r="AB2404" s="171" t="str" cm="1">
        <f t="array" ref="AB2404">IFERROR(IF(COUNTA('Detailed Inventory'!$B2404:$AA2404)=0,"",IF(AND($B2404="",$C2404=""),"Error: Missing Response in Column B or C",IF(OR($E2404="",$Q2404=""),"Error: Missing Response in Column E or Q",INDEX(SL_Class[Entire SL Classification],MATCH(SUMIFS(SL_Class[Unique ID],SL_Class[UpSys SL Material],I2404,SL_Class[UpSys Ever Previously Lead],H2404,SL_Class[DownCus SL Material],T2404),SL_Class[Unique ID],0),0)))),"Error: Invalid Column H, I, or T. Check spelling &amp; valid options (see dropdown)")</f>
        <v/>
      </c>
      <c r="AC2404" s="32"/>
      <c r="AD2404" s="31" t="b">
        <f t="shared" si="74"/>
        <v>0</v>
      </c>
      <c r="AE2404" s="31" t="b">
        <f t="shared" si="75"/>
        <v>0</v>
      </c>
    </row>
    <row r="2405" spans="1:31" ht="50.15" customHeight="1" x14ac:dyDescent="0.35">
      <c r="A2405" s="100">
        <v>2400</v>
      </c>
      <c r="B2405" s="53"/>
      <c r="C2405" s="41"/>
      <c r="D2405" s="54"/>
      <c r="E2405" s="53"/>
      <c r="F2405" s="41"/>
      <c r="G2405" s="41"/>
      <c r="H2405" s="53"/>
      <c r="I2405" s="55"/>
      <c r="J2405" s="41"/>
      <c r="K2405" s="41"/>
      <c r="L2405" s="56"/>
      <c r="M2405" s="41"/>
      <c r="N2405" s="41"/>
      <c r="O2405" s="41"/>
      <c r="P2405" s="41"/>
      <c r="Q2405" s="53"/>
      <c r="R2405" s="41"/>
      <c r="S2405" s="41"/>
      <c r="T2405" s="57"/>
      <c r="U2405" s="41"/>
      <c r="V2405" s="41"/>
      <c r="W2405" s="56"/>
      <c r="X2405" s="41"/>
      <c r="Y2405" s="58"/>
      <c r="Z2405" s="41"/>
      <c r="AA2405" s="41"/>
      <c r="AB2405" s="171" t="str" cm="1">
        <f t="array" ref="AB2405">IFERROR(IF(COUNTA('Detailed Inventory'!$B2405:$AA2405)=0,"",IF(AND($B2405="",$C2405=""),"Error: Missing Response in Column B or C",IF(OR($E2405="",$Q2405=""),"Error: Missing Response in Column E or Q",INDEX(SL_Class[Entire SL Classification],MATCH(SUMIFS(SL_Class[Unique ID],SL_Class[UpSys SL Material],I2405,SL_Class[UpSys Ever Previously Lead],H2405,SL_Class[DownCus SL Material],T2405),SL_Class[Unique ID],0),0)))),"Error: Invalid Column H, I, or T. Check spelling &amp; valid options (see dropdown)")</f>
        <v/>
      </c>
      <c r="AC2405" s="32"/>
      <c r="AD2405" s="31" t="b">
        <f t="shared" si="74"/>
        <v>0</v>
      </c>
      <c r="AE2405" s="31" t="b">
        <f t="shared" si="75"/>
        <v>0</v>
      </c>
    </row>
    <row r="2406" spans="1:31" ht="50.15" customHeight="1" x14ac:dyDescent="0.35">
      <c r="A2406" s="101">
        <v>2401</v>
      </c>
      <c r="B2406" s="53"/>
      <c r="C2406" s="41"/>
      <c r="D2406" s="54"/>
      <c r="E2406" s="53"/>
      <c r="F2406" s="41"/>
      <c r="G2406" s="41"/>
      <c r="H2406" s="53"/>
      <c r="I2406" s="55"/>
      <c r="J2406" s="41"/>
      <c r="K2406" s="41"/>
      <c r="L2406" s="56"/>
      <c r="M2406" s="41"/>
      <c r="N2406" s="41"/>
      <c r="O2406" s="41"/>
      <c r="P2406" s="41"/>
      <c r="Q2406" s="53"/>
      <c r="R2406" s="41"/>
      <c r="S2406" s="41"/>
      <c r="T2406" s="57"/>
      <c r="U2406" s="41"/>
      <c r="V2406" s="41"/>
      <c r="W2406" s="56"/>
      <c r="X2406" s="41"/>
      <c r="Y2406" s="58"/>
      <c r="Z2406" s="41"/>
      <c r="AA2406" s="41"/>
      <c r="AB2406" s="171" t="str" cm="1">
        <f t="array" ref="AB2406">IFERROR(IF(COUNTA('Detailed Inventory'!$B2406:$AA2406)=0,"",IF(AND($B2406="",$C2406=""),"Error: Missing Response in Column B or C",IF(OR($E2406="",$Q2406=""),"Error: Missing Response in Column E or Q",INDEX(SL_Class[Entire SL Classification],MATCH(SUMIFS(SL_Class[Unique ID],SL_Class[UpSys SL Material],I2406,SL_Class[UpSys Ever Previously Lead],H2406,SL_Class[DownCus SL Material],T2406),SL_Class[Unique ID],0),0)))),"Error: Invalid Column H, I, or T. Check spelling &amp; valid options (see dropdown)")</f>
        <v/>
      </c>
      <c r="AC2406" s="32"/>
      <c r="AD2406" s="31" t="b">
        <f t="shared" si="74"/>
        <v>0</v>
      </c>
      <c r="AE2406" s="31" t="b">
        <f t="shared" si="75"/>
        <v>0</v>
      </c>
    </row>
    <row r="2407" spans="1:31" ht="50.15" customHeight="1" x14ac:dyDescent="0.35">
      <c r="A2407" s="100">
        <v>2402</v>
      </c>
      <c r="B2407" s="53"/>
      <c r="C2407" s="41"/>
      <c r="D2407" s="54"/>
      <c r="E2407" s="53"/>
      <c r="F2407" s="41"/>
      <c r="G2407" s="41"/>
      <c r="H2407" s="53"/>
      <c r="I2407" s="55"/>
      <c r="J2407" s="41"/>
      <c r="K2407" s="41"/>
      <c r="L2407" s="56"/>
      <c r="M2407" s="41"/>
      <c r="N2407" s="41"/>
      <c r="O2407" s="41"/>
      <c r="P2407" s="41"/>
      <c r="Q2407" s="53"/>
      <c r="R2407" s="41"/>
      <c r="S2407" s="41"/>
      <c r="T2407" s="57"/>
      <c r="U2407" s="41"/>
      <c r="V2407" s="41"/>
      <c r="W2407" s="56"/>
      <c r="X2407" s="41"/>
      <c r="Y2407" s="58"/>
      <c r="Z2407" s="41"/>
      <c r="AA2407" s="41"/>
      <c r="AB2407" s="171" t="str" cm="1">
        <f t="array" ref="AB2407">IFERROR(IF(COUNTA('Detailed Inventory'!$B2407:$AA2407)=0,"",IF(AND($B2407="",$C2407=""),"Error: Missing Response in Column B or C",IF(OR($E2407="",$Q2407=""),"Error: Missing Response in Column E or Q",INDEX(SL_Class[Entire SL Classification],MATCH(SUMIFS(SL_Class[Unique ID],SL_Class[UpSys SL Material],I2407,SL_Class[UpSys Ever Previously Lead],H2407,SL_Class[DownCus SL Material],T2407),SL_Class[Unique ID],0),0)))),"Error: Invalid Column H, I, or T. Check spelling &amp; valid options (see dropdown)")</f>
        <v/>
      </c>
      <c r="AC2407" s="32"/>
      <c r="AD2407" s="31" t="b">
        <f t="shared" si="74"/>
        <v>0</v>
      </c>
      <c r="AE2407" s="31" t="b">
        <f t="shared" si="75"/>
        <v>0</v>
      </c>
    </row>
    <row r="2408" spans="1:31" ht="50.15" customHeight="1" x14ac:dyDescent="0.35">
      <c r="A2408" s="101">
        <v>2403</v>
      </c>
      <c r="B2408" s="53"/>
      <c r="C2408" s="41"/>
      <c r="D2408" s="54"/>
      <c r="E2408" s="53"/>
      <c r="F2408" s="41"/>
      <c r="G2408" s="41"/>
      <c r="H2408" s="53"/>
      <c r="I2408" s="55"/>
      <c r="J2408" s="41"/>
      <c r="K2408" s="41"/>
      <c r="L2408" s="56"/>
      <c r="M2408" s="41"/>
      <c r="N2408" s="41"/>
      <c r="O2408" s="41"/>
      <c r="P2408" s="41"/>
      <c r="Q2408" s="53"/>
      <c r="R2408" s="41"/>
      <c r="S2408" s="41"/>
      <c r="T2408" s="57"/>
      <c r="U2408" s="41"/>
      <c r="V2408" s="41"/>
      <c r="W2408" s="56"/>
      <c r="X2408" s="41"/>
      <c r="Y2408" s="58"/>
      <c r="Z2408" s="41"/>
      <c r="AA2408" s="41"/>
      <c r="AB2408" s="171" t="str" cm="1">
        <f t="array" ref="AB2408">IFERROR(IF(COUNTA('Detailed Inventory'!$B2408:$AA2408)=0,"",IF(AND($B2408="",$C2408=""),"Error: Missing Response in Column B or C",IF(OR($E2408="",$Q2408=""),"Error: Missing Response in Column E or Q",INDEX(SL_Class[Entire SL Classification],MATCH(SUMIFS(SL_Class[Unique ID],SL_Class[UpSys SL Material],I2408,SL_Class[UpSys Ever Previously Lead],H2408,SL_Class[DownCus SL Material],T2408),SL_Class[Unique ID],0),0)))),"Error: Invalid Column H, I, or T. Check spelling &amp; valid options (see dropdown)")</f>
        <v/>
      </c>
      <c r="AC2408" s="32"/>
      <c r="AD2408" s="31" t="b">
        <f t="shared" si="74"/>
        <v>0</v>
      </c>
      <c r="AE2408" s="31" t="b">
        <f t="shared" si="75"/>
        <v>0</v>
      </c>
    </row>
    <row r="2409" spans="1:31" ht="50.15" customHeight="1" x14ac:dyDescent="0.35">
      <c r="A2409" s="100">
        <v>2404</v>
      </c>
      <c r="B2409" s="53"/>
      <c r="C2409" s="41"/>
      <c r="D2409" s="54"/>
      <c r="E2409" s="53"/>
      <c r="F2409" s="41"/>
      <c r="G2409" s="41"/>
      <c r="H2409" s="53"/>
      <c r="I2409" s="55"/>
      <c r="J2409" s="41"/>
      <c r="K2409" s="41"/>
      <c r="L2409" s="56"/>
      <c r="M2409" s="41"/>
      <c r="N2409" s="41"/>
      <c r="O2409" s="41"/>
      <c r="P2409" s="41"/>
      <c r="Q2409" s="53"/>
      <c r="R2409" s="41"/>
      <c r="S2409" s="41"/>
      <c r="T2409" s="57"/>
      <c r="U2409" s="41"/>
      <c r="V2409" s="41"/>
      <c r="W2409" s="56"/>
      <c r="X2409" s="41"/>
      <c r="Y2409" s="58"/>
      <c r="Z2409" s="41"/>
      <c r="AA2409" s="41"/>
      <c r="AB2409" s="171" t="str" cm="1">
        <f t="array" ref="AB2409">IFERROR(IF(COUNTA('Detailed Inventory'!$B2409:$AA2409)=0,"",IF(AND($B2409="",$C2409=""),"Error: Missing Response in Column B or C",IF(OR($E2409="",$Q2409=""),"Error: Missing Response in Column E or Q",INDEX(SL_Class[Entire SL Classification],MATCH(SUMIFS(SL_Class[Unique ID],SL_Class[UpSys SL Material],I2409,SL_Class[UpSys Ever Previously Lead],H2409,SL_Class[DownCus SL Material],T2409),SL_Class[Unique ID],0),0)))),"Error: Invalid Column H, I, or T. Check spelling &amp; valid options (see dropdown)")</f>
        <v/>
      </c>
      <c r="AC2409" s="32"/>
      <c r="AD2409" s="31" t="b">
        <f t="shared" si="74"/>
        <v>0</v>
      </c>
      <c r="AE2409" s="31" t="b">
        <f t="shared" si="75"/>
        <v>0</v>
      </c>
    </row>
    <row r="2410" spans="1:31" ht="50.15" customHeight="1" x14ac:dyDescent="0.35">
      <c r="A2410" s="101">
        <v>2405</v>
      </c>
      <c r="B2410" s="53"/>
      <c r="C2410" s="41"/>
      <c r="D2410" s="54"/>
      <c r="E2410" s="53"/>
      <c r="F2410" s="41"/>
      <c r="G2410" s="41"/>
      <c r="H2410" s="53"/>
      <c r="I2410" s="55"/>
      <c r="J2410" s="41"/>
      <c r="K2410" s="41"/>
      <c r="L2410" s="56"/>
      <c r="M2410" s="41"/>
      <c r="N2410" s="41"/>
      <c r="O2410" s="41"/>
      <c r="P2410" s="41"/>
      <c r="Q2410" s="53"/>
      <c r="R2410" s="41"/>
      <c r="S2410" s="41"/>
      <c r="T2410" s="57"/>
      <c r="U2410" s="41"/>
      <c r="V2410" s="41"/>
      <c r="W2410" s="56"/>
      <c r="X2410" s="41"/>
      <c r="Y2410" s="58"/>
      <c r="Z2410" s="41"/>
      <c r="AA2410" s="41"/>
      <c r="AB2410" s="171" t="str" cm="1">
        <f t="array" ref="AB2410">IFERROR(IF(COUNTA('Detailed Inventory'!$B2410:$AA2410)=0,"",IF(AND($B2410="",$C2410=""),"Error: Missing Response in Column B or C",IF(OR($E2410="",$Q2410=""),"Error: Missing Response in Column E or Q",INDEX(SL_Class[Entire SL Classification],MATCH(SUMIFS(SL_Class[Unique ID],SL_Class[UpSys SL Material],I2410,SL_Class[UpSys Ever Previously Lead],H2410,SL_Class[DownCus SL Material],T2410),SL_Class[Unique ID],0),0)))),"Error: Invalid Column H, I, or T. Check spelling &amp; valid options (see dropdown)")</f>
        <v/>
      </c>
      <c r="AC2410" s="32"/>
      <c r="AD2410" s="31" t="b">
        <f t="shared" si="74"/>
        <v>0</v>
      </c>
      <c r="AE2410" s="31" t="b">
        <f t="shared" si="75"/>
        <v>0</v>
      </c>
    </row>
    <row r="2411" spans="1:31" ht="50.15" customHeight="1" x14ac:dyDescent="0.35">
      <c r="A2411" s="100">
        <v>2406</v>
      </c>
      <c r="B2411" s="53"/>
      <c r="C2411" s="41"/>
      <c r="D2411" s="54"/>
      <c r="E2411" s="53"/>
      <c r="F2411" s="41"/>
      <c r="G2411" s="41"/>
      <c r="H2411" s="53"/>
      <c r="I2411" s="55"/>
      <c r="J2411" s="41"/>
      <c r="K2411" s="41"/>
      <c r="L2411" s="56"/>
      <c r="M2411" s="41"/>
      <c r="N2411" s="41"/>
      <c r="O2411" s="41"/>
      <c r="P2411" s="41"/>
      <c r="Q2411" s="53"/>
      <c r="R2411" s="41"/>
      <c r="S2411" s="41"/>
      <c r="T2411" s="57"/>
      <c r="U2411" s="41"/>
      <c r="V2411" s="41"/>
      <c r="W2411" s="56"/>
      <c r="X2411" s="41"/>
      <c r="Y2411" s="58"/>
      <c r="Z2411" s="41"/>
      <c r="AA2411" s="41"/>
      <c r="AB2411" s="171" t="str" cm="1">
        <f t="array" ref="AB2411">IFERROR(IF(COUNTA('Detailed Inventory'!$B2411:$AA2411)=0,"",IF(AND($B2411="",$C2411=""),"Error: Missing Response in Column B or C",IF(OR($E2411="",$Q2411=""),"Error: Missing Response in Column E or Q",INDEX(SL_Class[Entire SL Classification],MATCH(SUMIFS(SL_Class[Unique ID],SL_Class[UpSys SL Material],I2411,SL_Class[UpSys Ever Previously Lead],H2411,SL_Class[DownCus SL Material],T2411),SL_Class[Unique ID],0),0)))),"Error: Invalid Column H, I, or T. Check spelling &amp; valid options (see dropdown)")</f>
        <v/>
      </c>
      <c r="AC2411" s="32"/>
      <c r="AD2411" s="31" t="b">
        <f t="shared" si="74"/>
        <v>0</v>
      </c>
      <c r="AE2411" s="31" t="b">
        <f t="shared" si="75"/>
        <v>0</v>
      </c>
    </row>
    <row r="2412" spans="1:31" ht="50.15" customHeight="1" x14ac:dyDescent="0.35">
      <c r="A2412" s="101">
        <v>2407</v>
      </c>
      <c r="B2412" s="53"/>
      <c r="C2412" s="41"/>
      <c r="D2412" s="54"/>
      <c r="E2412" s="53"/>
      <c r="F2412" s="41"/>
      <c r="G2412" s="41"/>
      <c r="H2412" s="53"/>
      <c r="I2412" s="55"/>
      <c r="J2412" s="41"/>
      <c r="K2412" s="41"/>
      <c r="L2412" s="56"/>
      <c r="M2412" s="41"/>
      <c r="N2412" s="41"/>
      <c r="O2412" s="41"/>
      <c r="P2412" s="41"/>
      <c r="Q2412" s="53"/>
      <c r="R2412" s="41"/>
      <c r="S2412" s="41"/>
      <c r="T2412" s="57"/>
      <c r="U2412" s="41"/>
      <c r="V2412" s="41"/>
      <c r="W2412" s="56"/>
      <c r="X2412" s="41"/>
      <c r="Y2412" s="58"/>
      <c r="Z2412" s="41"/>
      <c r="AA2412" s="41"/>
      <c r="AB2412" s="171" t="str" cm="1">
        <f t="array" ref="AB2412">IFERROR(IF(COUNTA('Detailed Inventory'!$B2412:$AA2412)=0,"",IF(AND($B2412="",$C2412=""),"Error: Missing Response in Column B or C",IF(OR($E2412="",$Q2412=""),"Error: Missing Response in Column E or Q",INDEX(SL_Class[Entire SL Classification],MATCH(SUMIFS(SL_Class[Unique ID],SL_Class[UpSys SL Material],I2412,SL_Class[UpSys Ever Previously Lead],H2412,SL_Class[DownCus SL Material],T2412),SL_Class[Unique ID],0),0)))),"Error: Invalid Column H, I, or T. Check spelling &amp; valid options (see dropdown)")</f>
        <v/>
      </c>
      <c r="AC2412" s="32"/>
      <c r="AD2412" s="31" t="b">
        <f t="shared" si="74"/>
        <v>0</v>
      </c>
      <c r="AE2412" s="31" t="b">
        <f t="shared" si="75"/>
        <v>0</v>
      </c>
    </row>
    <row r="2413" spans="1:31" ht="50.15" customHeight="1" x14ac:dyDescent="0.35">
      <c r="A2413" s="100">
        <v>2408</v>
      </c>
      <c r="B2413" s="53"/>
      <c r="C2413" s="41"/>
      <c r="D2413" s="54"/>
      <c r="E2413" s="53"/>
      <c r="F2413" s="41"/>
      <c r="G2413" s="41"/>
      <c r="H2413" s="53"/>
      <c r="I2413" s="55"/>
      <c r="J2413" s="41"/>
      <c r="K2413" s="41"/>
      <c r="L2413" s="56"/>
      <c r="M2413" s="41"/>
      <c r="N2413" s="41"/>
      <c r="O2413" s="41"/>
      <c r="P2413" s="41"/>
      <c r="Q2413" s="53"/>
      <c r="R2413" s="41"/>
      <c r="S2413" s="41"/>
      <c r="T2413" s="57"/>
      <c r="U2413" s="41"/>
      <c r="V2413" s="41"/>
      <c r="W2413" s="56"/>
      <c r="X2413" s="41"/>
      <c r="Y2413" s="58"/>
      <c r="Z2413" s="41"/>
      <c r="AA2413" s="41"/>
      <c r="AB2413" s="171" t="str" cm="1">
        <f t="array" ref="AB2413">IFERROR(IF(COUNTA('Detailed Inventory'!$B2413:$AA2413)=0,"",IF(AND($B2413="",$C2413=""),"Error: Missing Response in Column B or C",IF(OR($E2413="",$Q2413=""),"Error: Missing Response in Column E or Q",INDEX(SL_Class[Entire SL Classification],MATCH(SUMIFS(SL_Class[Unique ID],SL_Class[UpSys SL Material],I2413,SL_Class[UpSys Ever Previously Lead],H2413,SL_Class[DownCus SL Material],T2413),SL_Class[Unique ID],0),0)))),"Error: Invalid Column H, I, or T. Check spelling &amp; valid options (see dropdown)")</f>
        <v/>
      </c>
      <c r="AC2413" s="32"/>
      <c r="AD2413" s="31" t="b">
        <f t="shared" si="74"/>
        <v>0</v>
      </c>
      <c r="AE2413" s="31" t="b">
        <f t="shared" si="75"/>
        <v>0</v>
      </c>
    </row>
    <row r="2414" spans="1:31" ht="50.15" customHeight="1" x14ac:dyDescent="0.35">
      <c r="A2414" s="101">
        <v>2409</v>
      </c>
      <c r="B2414" s="53"/>
      <c r="C2414" s="41"/>
      <c r="D2414" s="54"/>
      <c r="E2414" s="53"/>
      <c r="F2414" s="41"/>
      <c r="G2414" s="41"/>
      <c r="H2414" s="53"/>
      <c r="I2414" s="55"/>
      <c r="J2414" s="41"/>
      <c r="K2414" s="41"/>
      <c r="L2414" s="56"/>
      <c r="M2414" s="41"/>
      <c r="N2414" s="41"/>
      <c r="O2414" s="41"/>
      <c r="P2414" s="41"/>
      <c r="Q2414" s="53"/>
      <c r="R2414" s="41"/>
      <c r="S2414" s="41"/>
      <c r="T2414" s="57"/>
      <c r="U2414" s="41"/>
      <c r="V2414" s="41"/>
      <c r="W2414" s="56"/>
      <c r="X2414" s="41"/>
      <c r="Y2414" s="58"/>
      <c r="Z2414" s="41"/>
      <c r="AA2414" s="41"/>
      <c r="AB2414" s="171" t="str" cm="1">
        <f t="array" ref="AB2414">IFERROR(IF(COUNTA('Detailed Inventory'!$B2414:$AA2414)=0,"",IF(AND($B2414="",$C2414=""),"Error: Missing Response in Column B or C",IF(OR($E2414="",$Q2414=""),"Error: Missing Response in Column E or Q",INDEX(SL_Class[Entire SL Classification],MATCH(SUMIFS(SL_Class[Unique ID],SL_Class[UpSys SL Material],I2414,SL_Class[UpSys Ever Previously Lead],H2414,SL_Class[DownCus SL Material],T2414),SL_Class[Unique ID],0),0)))),"Error: Invalid Column H, I, or T. Check spelling &amp; valid options (see dropdown)")</f>
        <v/>
      </c>
      <c r="AC2414" s="32"/>
      <c r="AD2414" s="31" t="b">
        <f t="shared" si="74"/>
        <v>0</v>
      </c>
      <c r="AE2414" s="31" t="b">
        <f t="shared" si="75"/>
        <v>0</v>
      </c>
    </row>
    <row r="2415" spans="1:31" ht="50.15" customHeight="1" x14ac:dyDescent="0.35">
      <c r="A2415" s="100">
        <v>2410</v>
      </c>
      <c r="B2415" s="53"/>
      <c r="C2415" s="41"/>
      <c r="D2415" s="54"/>
      <c r="E2415" s="53"/>
      <c r="F2415" s="41"/>
      <c r="G2415" s="41"/>
      <c r="H2415" s="53"/>
      <c r="I2415" s="55"/>
      <c r="J2415" s="41"/>
      <c r="K2415" s="41"/>
      <c r="L2415" s="56"/>
      <c r="M2415" s="41"/>
      <c r="N2415" s="41"/>
      <c r="O2415" s="41"/>
      <c r="P2415" s="41"/>
      <c r="Q2415" s="53"/>
      <c r="R2415" s="41"/>
      <c r="S2415" s="41"/>
      <c r="T2415" s="57"/>
      <c r="U2415" s="41"/>
      <c r="V2415" s="41"/>
      <c r="W2415" s="56"/>
      <c r="X2415" s="41"/>
      <c r="Y2415" s="58"/>
      <c r="Z2415" s="41"/>
      <c r="AA2415" s="41"/>
      <c r="AB2415" s="171" t="str" cm="1">
        <f t="array" ref="AB2415">IFERROR(IF(COUNTA('Detailed Inventory'!$B2415:$AA2415)=0,"",IF(AND($B2415="",$C2415=""),"Error: Missing Response in Column B or C",IF(OR($E2415="",$Q2415=""),"Error: Missing Response in Column E or Q",INDEX(SL_Class[Entire SL Classification],MATCH(SUMIFS(SL_Class[Unique ID],SL_Class[UpSys SL Material],I2415,SL_Class[UpSys Ever Previously Lead],H2415,SL_Class[DownCus SL Material],T2415),SL_Class[Unique ID],0),0)))),"Error: Invalid Column H, I, or T. Check spelling &amp; valid options (see dropdown)")</f>
        <v/>
      </c>
      <c r="AC2415" s="32"/>
      <c r="AD2415" s="31" t="b">
        <f t="shared" si="74"/>
        <v>0</v>
      </c>
      <c r="AE2415" s="31" t="b">
        <f t="shared" si="75"/>
        <v>0</v>
      </c>
    </row>
    <row r="2416" spans="1:31" ht="50.15" customHeight="1" x14ac:dyDescent="0.35">
      <c r="A2416" s="101">
        <v>2411</v>
      </c>
      <c r="B2416" s="53"/>
      <c r="C2416" s="41"/>
      <c r="D2416" s="54"/>
      <c r="E2416" s="53"/>
      <c r="F2416" s="41"/>
      <c r="G2416" s="41"/>
      <c r="H2416" s="53"/>
      <c r="I2416" s="55"/>
      <c r="J2416" s="41"/>
      <c r="K2416" s="41"/>
      <c r="L2416" s="56"/>
      <c r="M2416" s="41"/>
      <c r="N2416" s="41"/>
      <c r="O2416" s="41"/>
      <c r="P2416" s="41"/>
      <c r="Q2416" s="53"/>
      <c r="R2416" s="41"/>
      <c r="S2416" s="41"/>
      <c r="T2416" s="57"/>
      <c r="U2416" s="41"/>
      <c r="V2416" s="41"/>
      <c r="W2416" s="56"/>
      <c r="X2416" s="41"/>
      <c r="Y2416" s="58"/>
      <c r="Z2416" s="41"/>
      <c r="AA2416" s="41"/>
      <c r="AB2416" s="171" t="str" cm="1">
        <f t="array" ref="AB2416">IFERROR(IF(COUNTA('Detailed Inventory'!$B2416:$AA2416)=0,"",IF(AND($B2416="",$C2416=""),"Error: Missing Response in Column B or C",IF(OR($E2416="",$Q2416=""),"Error: Missing Response in Column E or Q",INDEX(SL_Class[Entire SL Classification],MATCH(SUMIFS(SL_Class[Unique ID],SL_Class[UpSys SL Material],I2416,SL_Class[UpSys Ever Previously Lead],H2416,SL_Class[DownCus SL Material],T2416),SL_Class[Unique ID],0),0)))),"Error: Invalid Column H, I, or T. Check spelling &amp; valid options (see dropdown)")</f>
        <v/>
      </c>
      <c r="AC2416" s="32"/>
      <c r="AD2416" s="31" t="b">
        <f t="shared" si="74"/>
        <v>0</v>
      </c>
      <c r="AE2416" s="31" t="b">
        <f t="shared" si="75"/>
        <v>0</v>
      </c>
    </row>
    <row r="2417" spans="1:31" ht="50.15" customHeight="1" x14ac:dyDescent="0.35">
      <c r="A2417" s="100">
        <v>2412</v>
      </c>
      <c r="B2417" s="53"/>
      <c r="C2417" s="41"/>
      <c r="D2417" s="54"/>
      <c r="E2417" s="53"/>
      <c r="F2417" s="41"/>
      <c r="G2417" s="41"/>
      <c r="H2417" s="53"/>
      <c r="I2417" s="55"/>
      <c r="J2417" s="41"/>
      <c r="K2417" s="41"/>
      <c r="L2417" s="56"/>
      <c r="M2417" s="41"/>
      <c r="N2417" s="41"/>
      <c r="O2417" s="41"/>
      <c r="P2417" s="41"/>
      <c r="Q2417" s="53"/>
      <c r="R2417" s="41"/>
      <c r="S2417" s="41"/>
      <c r="T2417" s="57"/>
      <c r="U2417" s="41"/>
      <c r="V2417" s="41"/>
      <c r="W2417" s="56"/>
      <c r="X2417" s="41"/>
      <c r="Y2417" s="58"/>
      <c r="Z2417" s="41"/>
      <c r="AA2417" s="41"/>
      <c r="AB2417" s="171" t="str" cm="1">
        <f t="array" ref="AB2417">IFERROR(IF(COUNTA('Detailed Inventory'!$B2417:$AA2417)=0,"",IF(AND($B2417="",$C2417=""),"Error: Missing Response in Column B or C",IF(OR($E2417="",$Q2417=""),"Error: Missing Response in Column E or Q",INDEX(SL_Class[Entire SL Classification],MATCH(SUMIFS(SL_Class[Unique ID],SL_Class[UpSys SL Material],I2417,SL_Class[UpSys Ever Previously Lead],H2417,SL_Class[DownCus SL Material],T2417),SL_Class[Unique ID],0),0)))),"Error: Invalid Column H, I, or T. Check spelling &amp; valid options (see dropdown)")</f>
        <v/>
      </c>
      <c r="AC2417" s="32"/>
      <c r="AD2417" s="31" t="b">
        <f t="shared" si="74"/>
        <v>0</v>
      </c>
      <c r="AE2417" s="31" t="b">
        <f t="shared" si="75"/>
        <v>0</v>
      </c>
    </row>
    <row r="2418" spans="1:31" ht="50.15" customHeight="1" x14ac:dyDescent="0.35">
      <c r="A2418" s="101">
        <v>2413</v>
      </c>
      <c r="B2418" s="53"/>
      <c r="C2418" s="41"/>
      <c r="D2418" s="54"/>
      <c r="E2418" s="53"/>
      <c r="F2418" s="41"/>
      <c r="G2418" s="41"/>
      <c r="H2418" s="53"/>
      <c r="I2418" s="55"/>
      <c r="J2418" s="41"/>
      <c r="K2418" s="41"/>
      <c r="L2418" s="56"/>
      <c r="M2418" s="41"/>
      <c r="N2418" s="41"/>
      <c r="O2418" s="41"/>
      <c r="P2418" s="41"/>
      <c r="Q2418" s="53"/>
      <c r="R2418" s="41"/>
      <c r="S2418" s="41"/>
      <c r="T2418" s="57"/>
      <c r="U2418" s="41"/>
      <c r="V2418" s="41"/>
      <c r="W2418" s="56"/>
      <c r="X2418" s="41"/>
      <c r="Y2418" s="58"/>
      <c r="Z2418" s="41"/>
      <c r="AA2418" s="41"/>
      <c r="AB2418" s="171" t="str" cm="1">
        <f t="array" ref="AB2418">IFERROR(IF(COUNTA('Detailed Inventory'!$B2418:$AA2418)=0,"",IF(AND($B2418="",$C2418=""),"Error: Missing Response in Column B or C",IF(OR($E2418="",$Q2418=""),"Error: Missing Response in Column E or Q",INDEX(SL_Class[Entire SL Classification],MATCH(SUMIFS(SL_Class[Unique ID],SL_Class[UpSys SL Material],I2418,SL_Class[UpSys Ever Previously Lead],H2418,SL_Class[DownCus SL Material],T2418),SL_Class[Unique ID],0),0)))),"Error: Invalid Column H, I, or T. Check spelling &amp; valid options (see dropdown)")</f>
        <v/>
      </c>
      <c r="AC2418" s="32"/>
      <c r="AD2418" s="31" t="b">
        <f t="shared" si="74"/>
        <v>0</v>
      </c>
      <c r="AE2418" s="31" t="b">
        <f t="shared" si="75"/>
        <v>0</v>
      </c>
    </row>
    <row r="2419" spans="1:31" ht="50.15" customHeight="1" x14ac:dyDescent="0.35">
      <c r="A2419" s="100">
        <v>2414</v>
      </c>
      <c r="B2419" s="53"/>
      <c r="C2419" s="41"/>
      <c r="D2419" s="54"/>
      <c r="E2419" s="53"/>
      <c r="F2419" s="41"/>
      <c r="G2419" s="41"/>
      <c r="H2419" s="53"/>
      <c r="I2419" s="55"/>
      <c r="J2419" s="41"/>
      <c r="K2419" s="41"/>
      <c r="L2419" s="56"/>
      <c r="M2419" s="41"/>
      <c r="N2419" s="41"/>
      <c r="O2419" s="41"/>
      <c r="P2419" s="41"/>
      <c r="Q2419" s="53"/>
      <c r="R2419" s="41"/>
      <c r="S2419" s="41"/>
      <c r="T2419" s="57"/>
      <c r="U2419" s="41"/>
      <c r="V2419" s="41"/>
      <c r="W2419" s="56"/>
      <c r="X2419" s="41"/>
      <c r="Y2419" s="58"/>
      <c r="Z2419" s="41"/>
      <c r="AA2419" s="41"/>
      <c r="AB2419" s="171" t="str" cm="1">
        <f t="array" ref="AB2419">IFERROR(IF(COUNTA('Detailed Inventory'!$B2419:$AA2419)=0,"",IF(AND($B2419="",$C2419=""),"Error: Missing Response in Column B or C",IF(OR($E2419="",$Q2419=""),"Error: Missing Response in Column E or Q",INDEX(SL_Class[Entire SL Classification],MATCH(SUMIFS(SL_Class[Unique ID],SL_Class[UpSys SL Material],I2419,SL_Class[UpSys Ever Previously Lead],H2419,SL_Class[DownCus SL Material],T2419),SL_Class[Unique ID],0),0)))),"Error: Invalid Column H, I, or T. Check spelling &amp; valid options (see dropdown)")</f>
        <v/>
      </c>
      <c r="AC2419" s="32"/>
      <c r="AD2419" s="31" t="b">
        <f t="shared" si="74"/>
        <v>0</v>
      </c>
      <c r="AE2419" s="31" t="b">
        <f t="shared" si="75"/>
        <v>0</v>
      </c>
    </row>
    <row r="2420" spans="1:31" ht="50.15" customHeight="1" x14ac:dyDescent="0.35">
      <c r="A2420" s="101">
        <v>2415</v>
      </c>
      <c r="B2420" s="53"/>
      <c r="C2420" s="41"/>
      <c r="D2420" s="54"/>
      <c r="E2420" s="53"/>
      <c r="F2420" s="41"/>
      <c r="G2420" s="41"/>
      <c r="H2420" s="53"/>
      <c r="I2420" s="55"/>
      <c r="J2420" s="41"/>
      <c r="K2420" s="41"/>
      <c r="L2420" s="56"/>
      <c r="M2420" s="41"/>
      <c r="N2420" s="41"/>
      <c r="O2420" s="41"/>
      <c r="P2420" s="41"/>
      <c r="Q2420" s="53"/>
      <c r="R2420" s="41"/>
      <c r="S2420" s="41"/>
      <c r="T2420" s="57"/>
      <c r="U2420" s="41"/>
      <c r="V2420" s="41"/>
      <c r="W2420" s="56"/>
      <c r="X2420" s="41"/>
      <c r="Y2420" s="58"/>
      <c r="Z2420" s="41"/>
      <c r="AA2420" s="41"/>
      <c r="AB2420" s="171" t="str" cm="1">
        <f t="array" ref="AB2420">IFERROR(IF(COUNTA('Detailed Inventory'!$B2420:$AA2420)=0,"",IF(AND($B2420="",$C2420=""),"Error: Missing Response in Column B or C",IF(OR($E2420="",$Q2420=""),"Error: Missing Response in Column E or Q",INDEX(SL_Class[Entire SL Classification],MATCH(SUMIFS(SL_Class[Unique ID],SL_Class[UpSys SL Material],I2420,SL_Class[UpSys Ever Previously Lead],H2420,SL_Class[DownCus SL Material],T2420),SL_Class[Unique ID],0),0)))),"Error: Invalid Column H, I, or T. Check spelling &amp; valid options (see dropdown)")</f>
        <v/>
      </c>
      <c r="AC2420" s="32"/>
      <c r="AD2420" s="31" t="b">
        <f t="shared" si="74"/>
        <v>0</v>
      </c>
      <c r="AE2420" s="31" t="b">
        <f t="shared" si="75"/>
        <v>0</v>
      </c>
    </row>
    <row r="2421" spans="1:31" ht="50.15" customHeight="1" x14ac:dyDescent="0.35">
      <c r="A2421" s="100">
        <v>2416</v>
      </c>
      <c r="B2421" s="53"/>
      <c r="C2421" s="41"/>
      <c r="D2421" s="54"/>
      <c r="E2421" s="53"/>
      <c r="F2421" s="41"/>
      <c r="G2421" s="41"/>
      <c r="H2421" s="53"/>
      <c r="I2421" s="55"/>
      <c r="J2421" s="41"/>
      <c r="K2421" s="41"/>
      <c r="L2421" s="56"/>
      <c r="M2421" s="41"/>
      <c r="N2421" s="41"/>
      <c r="O2421" s="41"/>
      <c r="P2421" s="41"/>
      <c r="Q2421" s="53"/>
      <c r="R2421" s="41"/>
      <c r="S2421" s="41"/>
      <c r="T2421" s="57"/>
      <c r="U2421" s="41"/>
      <c r="V2421" s="41"/>
      <c r="W2421" s="56"/>
      <c r="X2421" s="41"/>
      <c r="Y2421" s="58"/>
      <c r="Z2421" s="41"/>
      <c r="AA2421" s="41"/>
      <c r="AB2421" s="171" t="str" cm="1">
        <f t="array" ref="AB2421">IFERROR(IF(COUNTA('Detailed Inventory'!$B2421:$AA2421)=0,"",IF(AND($B2421="",$C2421=""),"Error: Missing Response in Column B or C",IF(OR($E2421="",$Q2421=""),"Error: Missing Response in Column E or Q",INDEX(SL_Class[Entire SL Classification],MATCH(SUMIFS(SL_Class[Unique ID],SL_Class[UpSys SL Material],I2421,SL_Class[UpSys Ever Previously Lead],H2421,SL_Class[DownCus SL Material],T2421),SL_Class[Unique ID],0),0)))),"Error: Invalid Column H, I, or T. Check spelling &amp; valid options (see dropdown)")</f>
        <v/>
      </c>
      <c r="AC2421" s="32"/>
      <c r="AD2421" s="31" t="b">
        <f t="shared" si="74"/>
        <v>0</v>
      </c>
      <c r="AE2421" s="31" t="b">
        <f t="shared" si="75"/>
        <v>0</v>
      </c>
    </row>
    <row r="2422" spans="1:31" ht="50.15" customHeight="1" x14ac:dyDescent="0.35">
      <c r="A2422" s="101">
        <v>2417</v>
      </c>
      <c r="B2422" s="53"/>
      <c r="C2422" s="41"/>
      <c r="D2422" s="54"/>
      <c r="E2422" s="53"/>
      <c r="F2422" s="41"/>
      <c r="G2422" s="41"/>
      <c r="H2422" s="53"/>
      <c r="I2422" s="55"/>
      <c r="J2422" s="41"/>
      <c r="K2422" s="41"/>
      <c r="L2422" s="56"/>
      <c r="M2422" s="41"/>
      <c r="N2422" s="41"/>
      <c r="O2422" s="41"/>
      <c r="P2422" s="41"/>
      <c r="Q2422" s="53"/>
      <c r="R2422" s="41"/>
      <c r="S2422" s="41"/>
      <c r="T2422" s="57"/>
      <c r="U2422" s="41"/>
      <c r="V2422" s="41"/>
      <c r="W2422" s="56"/>
      <c r="X2422" s="41"/>
      <c r="Y2422" s="58"/>
      <c r="Z2422" s="41"/>
      <c r="AA2422" s="41"/>
      <c r="AB2422" s="171" t="str" cm="1">
        <f t="array" ref="AB2422">IFERROR(IF(COUNTA('Detailed Inventory'!$B2422:$AA2422)=0,"",IF(AND($B2422="",$C2422=""),"Error: Missing Response in Column B or C",IF(OR($E2422="",$Q2422=""),"Error: Missing Response in Column E or Q",INDEX(SL_Class[Entire SL Classification],MATCH(SUMIFS(SL_Class[Unique ID],SL_Class[UpSys SL Material],I2422,SL_Class[UpSys Ever Previously Lead],H2422,SL_Class[DownCus SL Material],T2422),SL_Class[Unique ID],0),0)))),"Error: Invalid Column H, I, or T. Check spelling &amp; valid options (see dropdown)")</f>
        <v/>
      </c>
      <c r="AC2422" s="32"/>
      <c r="AD2422" s="31" t="b">
        <f t="shared" si="74"/>
        <v>0</v>
      </c>
      <c r="AE2422" s="31" t="b">
        <f t="shared" si="75"/>
        <v>0</v>
      </c>
    </row>
    <row r="2423" spans="1:31" ht="50.15" customHeight="1" x14ac:dyDescent="0.35">
      <c r="A2423" s="100">
        <v>2418</v>
      </c>
      <c r="B2423" s="53"/>
      <c r="C2423" s="41"/>
      <c r="D2423" s="54"/>
      <c r="E2423" s="53"/>
      <c r="F2423" s="41"/>
      <c r="G2423" s="41"/>
      <c r="H2423" s="53"/>
      <c r="I2423" s="55"/>
      <c r="J2423" s="41"/>
      <c r="K2423" s="41"/>
      <c r="L2423" s="56"/>
      <c r="M2423" s="41"/>
      <c r="N2423" s="41"/>
      <c r="O2423" s="41"/>
      <c r="P2423" s="41"/>
      <c r="Q2423" s="53"/>
      <c r="R2423" s="41"/>
      <c r="S2423" s="41"/>
      <c r="T2423" s="57"/>
      <c r="U2423" s="41"/>
      <c r="V2423" s="41"/>
      <c r="W2423" s="56"/>
      <c r="X2423" s="41"/>
      <c r="Y2423" s="58"/>
      <c r="Z2423" s="41"/>
      <c r="AA2423" s="41"/>
      <c r="AB2423" s="171" t="str" cm="1">
        <f t="array" ref="AB2423">IFERROR(IF(COUNTA('Detailed Inventory'!$B2423:$AA2423)=0,"",IF(AND($B2423="",$C2423=""),"Error: Missing Response in Column B or C",IF(OR($E2423="",$Q2423=""),"Error: Missing Response in Column E or Q",INDEX(SL_Class[Entire SL Classification],MATCH(SUMIFS(SL_Class[Unique ID],SL_Class[UpSys SL Material],I2423,SL_Class[UpSys Ever Previously Lead],H2423,SL_Class[DownCus SL Material],T2423),SL_Class[Unique ID],0),0)))),"Error: Invalid Column H, I, or T. Check spelling &amp; valid options (see dropdown)")</f>
        <v/>
      </c>
      <c r="AC2423" s="32"/>
      <c r="AD2423" s="31" t="b">
        <f t="shared" si="74"/>
        <v>0</v>
      </c>
      <c r="AE2423" s="31" t="b">
        <f t="shared" si="75"/>
        <v>0</v>
      </c>
    </row>
    <row r="2424" spans="1:31" ht="50.15" customHeight="1" x14ac:dyDescent="0.35">
      <c r="A2424" s="101">
        <v>2419</v>
      </c>
      <c r="B2424" s="53"/>
      <c r="C2424" s="41"/>
      <c r="D2424" s="54"/>
      <c r="E2424" s="53"/>
      <c r="F2424" s="41"/>
      <c r="G2424" s="41"/>
      <c r="H2424" s="53"/>
      <c r="I2424" s="55"/>
      <c r="J2424" s="41"/>
      <c r="K2424" s="41"/>
      <c r="L2424" s="56"/>
      <c r="M2424" s="41"/>
      <c r="N2424" s="41"/>
      <c r="O2424" s="41"/>
      <c r="P2424" s="41"/>
      <c r="Q2424" s="53"/>
      <c r="R2424" s="41"/>
      <c r="S2424" s="41"/>
      <c r="T2424" s="57"/>
      <c r="U2424" s="41"/>
      <c r="V2424" s="41"/>
      <c r="W2424" s="56"/>
      <c r="X2424" s="41"/>
      <c r="Y2424" s="58"/>
      <c r="Z2424" s="41"/>
      <c r="AA2424" s="41"/>
      <c r="AB2424" s="171" t="str" cm="1">
        <f t="array" ref="AB2424">IFERROR(IF(COUNTA('Detailed Inventory'!$B2424:$AA2424)=0,"",IF(AND($B2424="",$C2424=""),"Error: Missing Response in Column B or C",IF(OR($E2424="",$Q2424=""),"Error: Missing Response in Column E or Q",INDEX(SL_Class[Entire SL Classification],MATCH(SUMIFS(SL_Class[Unique ID],SL_Class[UpSys SL Material],I2424,SL_Class[UpSys Ever Previously Lead],H2424,SL_Class[DownCus SL Material],T2424),SL_Class[Unique ID],0),0)))),"Error: Invalid Column H, I, or T. Check spelling &amp; valid options (see dropdown)")</f>
        <v/>
      </c>
      <c r="AC2424" s="32"/>
      <c r="AD2424" s="31" t="b">
        <f t="shared" si="74"/>
        <v>0</v>
      </c>
      <c r="AE2424" s="31" t="b">
        <f t="shared" si="75"/>
        <v>0</v>
      </c>
    </row>
    <row r="2425" spans="1:31" ht="50.15" customHeight="1" x14ac:dyDescent="0.35">
      <c r="A2425" s="100">
        <v>2420</v>
      </c>
      <c r="B2425" s="53"/>
      <c r="C2425" s="41"/>
      <c r="D2425" s="54"/>
      <c r="E2425" s="53"/>
      <c r="F2425" s="41"/>
      <c r="G2425" s="41"/>
      <c r="H2425" s="53"/>
      <c r="I2425" s="55"/>
      <c r="J2425" s="41"/>
      <c r="K2425" s="41"/>
      <c r="L2425" s="56"/>
      <c r="M2425" s="41"/>
      <c r="N2425" s="41"/>
      <c r="O2425" s="41"/>
      <c r="P2425" s="41"/>
      <c r="Q2425" s="53"/>
      <c r="R2425" s="41"/>
      <c r="S2425" s="41"/>
      <c r="T2425" s="57"/>
      <c r="U2425" s="41"/>
      <c r="V2425" s="41"/>
      <c r="W2425" s="56"/>
      <c r="X2425" s="41"/>
      <c r="Y2425" s="58"/>
      <c r="Z2425" s="41"/>
      <c r="AA2425" s="41"/>
      <c r="AB2425" s="171" t="str" cm="1">
        <f t="array" ref="AB2425">IFERROR(IF(COUNTA('Detailed Inventory'!$B2425:$AA2425)=0,"",IF(AND($B2425="",$C2425=""),"Error: Missing Response in Column B or C",IF(OR($E2425="",$Q2425=""),"Error: Missing Response in Column E or Q",INDEX(SL_Class[Entire SL Classification],MATCH(SUMIFS(SL_Class[Unique ID],SL_Class[UpSys SL Material],I2425,SL_Class[UpSys Ever Previously Lead],H2425,SL_Class[DownCus SL Material],T2425),SL_Class[Unique ID],0),0)))),"Error: Invalid Column H, I, or T. Check spelling &amp; valid options (see dropdown)")</f>
        <v/>
      </c>
      <c r="AC2425" s="32"/>
      <c r="AD2425" s="31" t="b">
        <f t="shared" si="74"/>
        <v>0</v>
      </c>
      <c r="AE2425" s="31" t="b">
        <f t="shared" si="75"/>
        <v>0</v>
      </c>
    </row>
    <row r="2426" spans="1:31" ht="50.15" customHeight="1" x14ac:dyDescent="0.35">
      <c r="A2426" s="101">
        <v>2421</v>
      </c>
      <c r="B2426" s="53"/>
      <c r="C2426" s="41"/>
      <c r="D2426" s="54"/>
      <c r="E2426" s="53"/>
      <c r="F2426" s="41"/>
      <c r="G2426" s="41"/>
      <c r="H2426" s="53"/>
      <c r="I2426" s="55"/>
      <c r="J2426" s="41"/>
      <c r="K2426" s="41"/>
      <c r="L2426" s="56"/>
      <c r="M2426" s="41"/>
      <c r="N2426" s="41"/>
      <c r="O2426" s="41"/>
      <c r="P2426" s="41"/>
      <c r="Q2426" s="53"/>
      <c r="R2426" s="41"/>
      <c r="S2426" s="41"/>
      <c r="T2426" s="57"/>
      <c r="U2426" s="41"/>
      <c r="V2426" s="41"/>
      <c r="W2426" s="56"/>
      <c r="X2426" s="41"/>
      <c r="Y2426" s="58"/>
      <c r="Z2426" s="41"/>
      <c r="AA2426" s="41"/>
      <c r="AB2426" s="171" t="str" cm="1">
        <f t="array" ref="AB2426">IFERROR(IF(COUNTA('Detailed Inventory'!$B2426:$AA2426)=0,"",IF(AND($B2426="",$C2426=""),"Error: Missing Response in Column B or C",IF(OR($E2426="",$Q2426=""),"Error: Missing Response in Column E or Q",INDEX(SL_Class[Entire SL Classification],MATCH(SUMIFS(SL_Class[Unique ID],SL_Class[UpSys SL Material],I2426,SL_Class[UpSys Ever Previously Lead],H2426,SL_Class[DownCus SL Material],T2426),SL_Class[Unique ID],0),0)))),"Error: Invalid Column H, I, or T. Check spelling &amp; valid options (see dropdown)")</f>
        <v/>
      </c>
      <c r="AC2426" s="32"/>
      <c r="AD2426" s="31" t="b">
        <f t="shared" si="74"/>
        <v>0</v>
      </c>
      <c r="AE2426" s="31" t="b">
        <f t="shared" si="75"/>
        <v>0</v>
      </c>
    </row>
    <row r="2427" spans="1:31" ht="50.15" customHeight="1" x14ac:dyDescent="0.35">
      <c r="A2427" s="100">
        <v>2422</v>
      </c>
      <c r="B2427" s="53"/>
      <c r="C2427" s="41"/>
      <c r="D2427" s="54"/>
      <c r="E2427" s="53"/>
      <c r="F2427" s="41"/>
      <c r="G2427" s="41"/>
      <c r="H2427" s="53"/>
      <c r="I2427" s="55"/>
      <c r="J2427" s="41"/>
      <c r="K2427" s="41"/>
      <c r="L2427" s="56"/>
      <c r="M2427" s="41"/>
      <c r="N2427" s="41"/>
      <c r="O2427" s="41"/>
      <c r="P2427" s="41"/>
      <c r="Q2427" s="53"/>
      <c r="R2427" s="41"/>
      <c r="S2427" s="41"/>
      <c r="T2427" s="57"/>
      <c r="U2427" s="41"/>
      <c r="V2427" s="41"/>
      <c r="W2427" s="56"/>
      <c r="X2427" s="41"/>
      <c r="Y2427" s="58"/>
      <c r="Z2427" s="41"/>
      <c r="AA2427" s="41"/>
      <c r="AB2427" s="171" t="str" cm="1">
        <f t="array" ref="AB2427">IFERROR(IF(COUNTA('Detailed Inventory'!$B2427:$AA2427)=0,"",IF(AND($B2427="",$C2427=""),"Error: Missing Response in Column B or C",IF(OR($E2427="",$Q2427=""),"Error: Missing Response in Column E or Q",INDEX(SL_Class[Entire SL Classification],MATCH(SUMIFS(SL_Class[Unique ID],SL_Class[UpSys SL Material],I2427,SL_Class[UpSys Ever Previously Lead],H2427,SL_Class[DownCus SL Material],T2427),SL_Class[Unique ID],0),0)))),"Error: Invalid Column H, I, or T. Check spelling &amp; valid options (see dropdown)")</f>
        <v/>
      </c>
      <c r="AC2427" s="32"/>
      <c r="AD2427" s="31" t="b">
        <f t="shared" si="74"/>
        <v>0</v>
      </c>
      <c r="AE2427" s="31" t="b">
        <f t="shared" si="75"/>
        <v>0</v>
      </c>
    </row>
    <row r="2428" spans="1:31" ht="50.15" customHeight="1" x14ac:dyDescent="0.35">
      <c r="A2428" s="101">
        <v>2423</v>
      </c>
      <c r="B2428" s="53"/>
      <c r="C2428" s="41"/>
      <c r="D2428" s="54"/>
      <c r="E2428" s="53"/>
      <c r="F2428" s="41"/>
      <c r="G2428" s="41"/>
      <c r="H2428" s="53"/>
      <c r="I2428" s="55"/>
      <c r="J2428" s="41"/>
      <c r="K2428" s="41"/>
      <c r="L2428" s="56"/>
      <c r="M2428" s="41"/>
      <c r="N2428" s="41"/>
      <c r="O2428" s="41"/>
      <c r="P2428" s="41"/>
      <c r="Q2428" s="53"/>
      <c r="R2428" s="41"/>
      <c r="S2428" s="41"/>
      <c r="T2428" s="57"/>
      <c r="U2428" s="41"/>
      <c r="V2428" s="41"/>
      <c r="W2428" s="56"/>
      <c r="X2428" s="41"/>
      <c r="Y2428" s="58"/>
      <c r="Z2428" s="41"/>
      <c r="AA2428" s="41"/>
      <c r="AB2428" s="171" t="str" cm="1">
        <f t="array" ref="AB2428">IFERROR(IF(COUNTA('Detailed Inventory'!$B2428:$AA2428)=0,"",IF(AND($B2428="",$C2428=""),"Error: Missing Response in Column B or C",IF(OR($E2428="",$Q2428=""),"Error: Missing Response in Column E or Q",INDEX(SL_Class[Entire SL Classification],MATCH(SUMIFS(SL_Class[Unique ID],SL_Class[UpSys SL Material],I2428,SL_Class[UpSys Ever Previously Lead],H2428,SL_Class[DownCus SL Material],T2428),SL_Class[Unique ID],0),0)))),"Error: Invalid Column H, I, or T. Check spelling &amp; valid options (see dropdown)")</f>
        <v/>
      </c>
      <c r="AC2428" s="32"/>
      <c r="AD2428" s="31" t="b">
        <f t="shared" si="74"/>
        <v>0</v>
      </c>
      <c r="AE2428" s="31" t="b">
        <f t="shared" si="75"/>
        <v>0</v>
      </c>
    </row>
    <row r="2429" spans="1:31" ht="50.15" customHeight="1" x14ac:dyDescent="0.35">
      <c r="A2429" s="100">
        <v>2424</v>
      </c>
      <c r="B2429" s="53"/>
      <c r="C2429" s="41"/>
      <c r="D2429" s="54"/>
      <c r="E2429" s="53"/>
      <c r="F2429" s="41"/>
      <c r="G2429" s="41"/>
      <c r="H2429" s="53"/>
      <c r="I2429" s="55"/>
      <c r="J2429" s="41"/>
      <c r="K2429" s="41"/>
      <c r="L2429" s="56"/>
      <c r="M2429" s="41"/>
      <c r="N2429" s="41"/>
      <c r="O2429" s="41"/>
      <c r="P2429" s="41"/>
      <c r="Q2429" s="53"/>
      <c r="R2429" s="41"/>
      <c r="S2429" s="41"/>
      <c r="T2429" s="57"/>
      <c r="U2429" s="41"/>
      <c r="V2429" s="41"/>
      <c r="W2429" s="56"/>
      <c r="X2429" s="41"/>
      <c r="Y2429" s="58"/>
      <c r="Z2429" s="41"/>
      <c r="AA2429" s="41"/>
      <c r="AB2429" s="171" t="str" cm="1">
        <f t="array" ref="AB2429">IFERROR(IF(COUNTA('Detailed Inventory'!$B2429:$AA2429)=0,"",IF(AND($B2429="",$C2429=""),"Error: Missing Response in Column B or C",IF(OR($E2429="",$Q2429=""),"Error: Missing Response in Column E or Q",INDEX(SL_Class[Entire SL Classification],MATCH(SUMIFS(SL_Class[Unique ID],SL_Class[UpSys SL Material],I2429,SL_Class[UpSys Ever Previously Lead],H2429,SL_Class[DownCus SL Material],T2429),SL_Class[Unique ID],0),0)))),"Error: Invalid Column H, I, or T. Check spelling &amp; valid options (see dropdown)")</f>
        <v/>
      </c>
      <c r="AC2429" s="32"/>
      <c r="AD2429" s="31" t="b">
        <f t="shared" si="74"/>
        <v>0</v>
      </c>
      <c r="AE2429" s="31" t="b">
        <f t="shared" si="75"/>
        <v>0</v>
      </c>
    </row>
    <row r="2430" spans="1:31" ht="50.15" customHeight="1" x14ac:dyDescent="0.35">
      <c r="A2430" s="101">
        <v>2425</v>
      </c>
      <c r="B2430" s="53"/>
      <c r="C2430" s="41"/>
      <c r="D2430" s="54"/>
      <c r="E2430" s="53"/>
      <c r="F2430" s="41"/>
      <c r="G2430" s="41"/>
      <c r="H2430" s="53"/>
      <c r="I2430" s="55"/>
      <c r="J2430" s="41"/>
      <c r="K2430" s="41"/>
      <c r="L2430" s="56"/>
      <c r="M2430" s="41"/>
      <c r="N2430" s="41"/>
      <c r="O2430" s="41"/>
      <c r="P2430" s="41"/>
      <c r="Q2430" s="53"/>
      <c r="R2430" s="41"/>
      <c r="S2430" s="41"/>
      <c r="T2430" s="57"/>
      <c r="U2430" s="41"/>
      <c r="V2430" s="41"/>
      <c r="W2430" s="56"/>
      <c r="X2430" s="41"/>
      <c r="Y2430" s="58"/>
      <c r="Z2430" s="41"/>
      <c r="AA2430" s="41"/>
      <c r="AB2430" s="171" t="str" cm="1">
        <f t="array" ref="AB2430">IFERROR(IF(COUNTA('Detailed Inventory'!$B2430:$AA2430)=0,"",IF(AND($B2430="",$C2430=""),"Error: Missing Response in Column B or C",IF(OR($E2430="",$Q2430=""),"Error: Missing Response in Column E or Q",INDEX(SL_Class[Entire SL Classification],MATCH(SUMIFS(SL_Class[Unique ID],SL_Class[UpSys SL Material],I2430,SL_Class[UpSys Ever Previously Lead],H2430,SL_Class[DownCus SL Material],T2430),SL_Class[Unique ID],0),0)))),"Error: Invalid Column H, I, or T. Check spelling &amp; valid options (see dropdown)")</f>
        <v/>
      </c>
      <c r="AC2430" s="32"/>
      <c r="AD2430" s="31" t="b">
        <f t="shared" si="74"/>
        <v>0</v>
      </c>
      <c r="AE2430" s="31" t="b">
        <f t="shared" si="75"/>
        <v>0</v>
      </c>
    </row>
    <row r="2431" spans="1:31" ht="50.15" customHeight="1" x14ac:dyDescent="0.35">
      <c r="A2431" s="100">
        <v>2426</v>
      </c>
      <c r="B2431" s="53"/>
      <c r="C2431" s="41"/>
      <c r="D2431" s="54"/>
      <c r="E2431" s="53"/>
      <c r="F2431" s="41"/>
      <c r="G2431" s="41"/>
      <c r="H2431" s="53"/>
      <c r="I2431" s="55"/>
      <c r="J2431" s="41"/>
      <c r="K2431" s="41"/>
      <c r="L2431" s="56"/>
      <c r="M2431" s="41"/>
      <c r="N2431" s="41"/>
      <c r="O2431" s="41"/>
      <c r="P2431" s="41"/>
      <c r="Q2431" s="53"/>
      <c r="R2431" s="41"/>
      <c r="S2431" s="41"/>
      <c r="T2431" s="57"/>
      <c r="U2431" s="41"/>
      <c r="V2431" s="41"/>
      <c r="W2431" s="56"/>
      <c r="X2431" s="41"/>
      <c r="Y2431" s="58"/>
      <c r="Z2431" s="41"/>
      <c r="AA2431" s="41"/>
      <c r="AB2431" s="171" t="str" cm="1">
        <f t="array" ref="AB2431">IFERROR(IF(COUNTA('Detailed Inventory'!$B2431:$AA2431)=0,"",IF(AND($B2431="",$C2431=""),"Error: Missing Response in Column B or C",IF(OR($E2431="",$Q2431=""),"Error: Missing Response in Column E or Q",INDEX(SL_Class[Entire SL Classification],MATCH(SUMIFS(SL_Class[Unique ID],SL_Class[UpSys SL Material],I2431,SL_Class[UpSys Ever Previously Lead],H2431,SL_Class[DownCus SL Material],T2431),SL_Class[Unique ID],0),0)))),"Error: Invalid Column H, I, or T. Check spelling &amp; valid options (see dropdown)")</f>
        <v/>
      </c>
      <c r="AC2431" s="32"/>
      <c r="AD2431" s="31" t="b">
        <f t="shared" si="74"/>
        <v>0</v>
      </c>
      <c r="AE2431" s="31" t="b">
        <f t="shared" si="75"/>
        <v>0</v>
      </c>
    </row>
    <row r="2432" spans="1:31" ht="50.15" customHeight="1" x14ac:dyDescent="0.35">
      <c r="A2432" s="101">
        <v>2427</v>
      </c>
      <c r="B2432" s="53"/>
      <c r="C2432" s="41"/>
      <c r="D2432" s="54"/>
      <c r="E2432" s="53"/>
      <c r="F2432" s="41"/>
      <c r="G2432" s="41"/>
      <c r="H2432" s="53"/>
      <c r="I2432" s="55"/>
      <c r="J2432" s="41"/>
      <c r="K2432" s="41"/>
      <c r="L2432" s="56"/>
      <c r="M2432" s="41"/>
      <c r="N2432" s="41"/>
      <c r="O2432" s="41"/>
      <c r="P2432" s="41"/>
      <c r="Q2432" s="53"/>
      <c r="R2432" s="41"/>
      <c r="S2432" s="41"/>
      <c r="T2432" s="57"/>
      <c r="U2432" s="41"/>
      <c r="V2432" s="41"/>
      <c r="W2432" s="56"/>
      <c r="X2432" s="41"/>
      <c r="Y2432" s="58"/>
      <c r="Z2432" s="41"/>
      <c r="AA2432" s="41"/>
      <c r="AB2432" s="171" t="str" cm="1">
        <f t="array" ref="AB2432">IFERROR(IF(COUNTA('Detailed Inventory'!$B2432:$AA2432)=0,"",IF(AND($B2432="",$C2432=""),"Error: Missing Response in Column B or C",IF(OR($E2432="",$Q2432=""),"Error: Missing Response in Column E or Q",INDEX(SL_Class[Entire SL Classification],MATCH(SUMIFS(SL_Class[Unique ID],SL_Class[UpSys SL Material],I2432,SL_Class[UpSys Ever Previously Lead],H2432,SL_Class[DownCus SL Material],T2432),SL_Class[Unique ID],0),0)))),"Error: Invalid Column H, I, or T. Check spelling &amp; valid options (see dropdown)")</f>
        <v/>
      </c>
      <c r="AC2432" s="32"/>
      <c r="AD2432" s="31" t="b">
        <f t="shared" si="74"/>
        <v>0</v>
      </c>
      <c r="AE2432" s="31" t="b">
        <f t="shared" si="75"/>
        <v>0</v>
      </c>
    </row>
    <row r="2433" spans="1:31" ht="50.15" customHeight="1" x14ac:dyDescent="0.35">
      <c r="A2433" s="100">
        <v>2428</v>
      </c>
      <c r="B2433" s="53"/>
      <c r="C2433" s="41"/>
      <c r="D2433" s="54"/>
      <c r="E2433" s="53"/>
      <c r="F2433" s="41"/>
      <c r="G2433" s="41"/>
      <c r="H2433" s="53"/>
      <c r="I2433" s="55"/>
      <c r="J2433" s="41"/>
      <c r="K2433" s="41"/>
      <c r="L2433" s="56"/>
      <c r="M2433" s="41"/>
      <c r="N2433" s="41"/>
      <c r="O2433" s="41"/>
      <c r="P2433" s="41"/>
      <c r="Q2433" s="53"/>
      <c r="R2433" s="41"/>
      <c r="S2433" s="41"/>
      <c r="T2433" s="57"/>
      <c r="U2433" s="41"/>
      <c r="V2433" s="41"/>
      <c r="W2433" s="56"/>
      <c r="X2433" s="41"/>
      <c r="Y2433" s="58"/>
      <c r="Z2433" s="41"/>
      <c r="AA2433" s="41"/>
      <c r="AB2433" s="171" t="str" cm="1">
        <f t="array" ref="AB2433">IFERROR(IF(COUNTA('Detailed Inventory'!$B2433:$AA2433)=0,"",IF(AND($B2433="",$C2433=""),"Error: Missing Response in Column B or C",IF(OR($E2433="",$Q2433=""),"Error: Missing Response in Column E or Q",INDEX(SL_Class[Entire SL Classification],MATCH(SUMIFS(SL_Class[Unique ID],SL_Class[UpSys SL Material],I2433,SL_Class[UpSys Ever Previously Lead],H2433,SL_Class[DownCus SL Material],T2433),SL_Class[Unique ID],0),0)))),"Error: Invalid Column H, I, or T. Check spelling &amp; valid options (see dropdown)")</f>
        <v/>
      </c>
      <c r="AC2433" s="32"/>
      <c r="AD2433" s="31" t="b">
        <f t="shared" si="74"/>
        <v>0</v>
      </c>
      <c r="AE2433" s="31" t="b">
        <f t="shared" si="75"/>
        <v>0</v>
      </c>
    </row>
    <row r="2434" spans="1:31" ht="50.15" customHeight="1" x14ac:dyDescent="0.35">
      <c r="A2434" s="101">
        <v>2429</v>
      </c>
      <c r="B2434" s="53"/>
      <c r="C2434" s="41"/>
      <c r="D2434" s="54"/>
      <c r="E2434" s="53"/>
      <c r="F2434" s="41"/>
      <c r="G2434" s="41"/>
      <c r="H2434" s="53"/>
      <c r="I2434" s="55"/>
      <c r="J2434" s="41"/>
      <c r="K2434" s="41"/>
      <c r="L2434" s="56"/>
      <c r="M2434" s="41"/>
      <c r="N2434" s="41"/>
      <c r="O2434" s="41"/>
      <c r="P2434" s="41"/>
      <c r="Q2434" s="53"/>
      <c r="R2434" s="41"/>
      <c r="S2434" s="41"/>
      <c r="T2434" s="57"/>
      <c r="U2434" s="41"/>
      <c r="V2434" s="41"/>
      <c r="W2434" s="56"/>
      <c r="X2434" s="41"/>
      <c r="Y2434" s="58"/>
      <c r="Z2434" s="41"/>
      <c r="AA2434" s="41"/>
      <c r="AB2434" s="171" t="str" cm="1">
        <f t="array" ref="AB2434">IFERROR(IF(COUNTA('Detailed Inventory'!$B2434:$AA2434)=0,"",IF(AND($B2434="",$C2434=""),"Error: Missing Response in Column B or C",IF(OR($E2434="",$Q2434=""),"Error: Missing Response in Column E or Q",INDEX(SL_Class[Entire SL Classification],MATCH(SUMIFS(SL_Class[Unique ID],SL_Class[UpSys SL Material],I2434,SL_Class[UpSys Ever Previously Lead],H2434,SL_Class[DownCus SL Material],T2434),SL_Class[Unique ID],0),0)))),"Error: Invalid Column H, I, or T. Check spelling &amp; valid options (see dropdown)")</f>
        <v/>
      </c>
      <c r="AC2434" s="32"/>
      <c r="AD2434" s="31" t="b">
        <f t="shared" si="74"/>
        <v>0</v>
      </c>
      <c r="AE2434" s="31" t="b">
        <f t="shared" si="75"/>
        <v>0</v>
      </c>
    </row>
    <row r="2435" spans="1:31" ht="50.15" customHeight="1" x14ac:dyDescent="0.35">
      <c r="A2435" s="100">
        <v>2430</v>
      </c>
      <c r="B2435" s="53"/>
      <c r="C2435" s="41"/>
      <c r="D2435" s="54"/>
      <c r="E2435" s="53"/>
      <c r="F2435" s="41"/>
      <c r="G2435" s="41"/>
      <c r="H2435" s="53"/>
      <c r="I2435" s="55"/>
      <c r="J2435" s="41"/>
      <c r="K2435" s="41"/>
      <c r="L2435" s="56"/>
      <c r="M2435" s="41"/>
      <c r="N2435" s="41"/>
      <c r="O2435" s="41"/>
      <c r="P2435" s="41"/>
      <c r="Q2435" s="53"/>
      <c r="R2435" s="41"/>
      <c r="S2435" s="41"/>
      <c r="T2435" s="57"/>
      <c r="U2435" s="41"/>
      <c r="V2435" s="41"/>
      <c r="W2435" s="56"/>
      <c r="X2435" s="41"/>
      <c r="Y2435" s="58"/>
      <c r="Z2435" s="41"/>
      <c r="AA2435" s="41"/>
      <c r="AB2435" s="171" t="str" cm="1">
        <f t="array" ref="AB2435">IFERROR(IF(COUNTA('Detailed Inventory'!$B2435:$AA2435)=0,"",IF(AND($B2435="",$C2435=""),"Error: Missing Response in Column B or C",IF(OR($E2435="",$Q2435=""),"Error: Missing Response in Column E or Q",INDEX(SL_Class[Entire SL Classification],MATCH(SUMIFS(SL_Class[Unique ID],SL_Class[UpSys SL Material],I2435,SL_Class[UpSys Ever Previously Lead],H2435,SL_Class[DownCus SL Material],T2435),SL_Class[Unique ID],0),0)))),"Error: Invalid Column H, I, or T. Check spelling &amp; valid options (see dropdown)")</f>
        <v/>
      </c>
      <c r="AC2435" s="32"/>
      <c r="AD2435" s="31" t="b">
        <f t="shared" si="74"/>
        <v>0</v>
      </c>
      <c r="AE2435" s="31" t="b">
        <f t="shared" si="75"/>
        <v>0</v>
      </c>
    </row>
    <row r="2436" spans="1:31" ht="50.15" customHeight="1" x14ac:dyDescent="0.35">
      <c r="A2436" s="101">
        <v>2431</v>
      </c>
      <c r="B2436" s="53"/>
      <c r="C2436" s="41"/>
      <c r="D2436" s="54"/>
      <c r="E2436" s="53"/>
      <c r="F2436" s="41"/>
      <c r="G2436" s="41"/>
      <c r="H2436" s="53"/>
      <c r="I2436" s="55"/>
      <c r="J2436" s="41"/>
      <c r="K2436" s="41"/>
      <c r="L2436" s="56"/>
      <c r="M2436" s="41"/>
      <c r="N2436" s="41"/>
      <c r="O2436" s="41"/>
      <c r="P2436" s="41"/>
      <c r="Q2436" s="53"/>
      <c r="R2436" s="41"/>
      <c r="S2436" s="41"/>
      <c r="T2436" s="57"/>
      <c r="U2436" s="41"/>
      <c r="V2436" s="41"/>
      <c r="W2436" s="56"/>
      <c r="X2436" s="41"/>
      <c r="Y2436" s="58"/>
      <c r="Z2436" s="41"/>
      <c r="AA2436" s="41"/>
      <c r="AB2436" s="171" t="str" cm="1">
        <f t="array" ref="AB2436">IFERROR(IF(COUNTA('Detailed Inventory'!$B2436:$AA2436)=0,"",IF(AND($B2436="",$C2436=""),"Error: Missing Response in Column B or C",IF(OR($E2436="",$Q2436=""),"Error: Missing Response in Column E or Q",INDEX(SL_Class[Entire SL Classification],MATCH(SUMIFS(SL_Class[Unique ID],SL_Class[UpSys SL Material],I2436,SL_Class[UpSys Ever Previously Lead],H2436,SL_Class[DownCus SL Material],T2436),SL_Class[Unique ID],0),0)))),"Error: Invalid Column H, I, or T. Check spelling &amp; valid options (see dropdown)")</f>
        <v/>
      </c>
      <c r="AC2436" s="32"/>
      <c r="AD2436" s="31" t="b">
        <f t="shared" si="74"/>
        <v>0</v>
      </c>
      <c r="AE2436" s="31" t="b">
        <f t="shared" si="75"/>
        <v>0</v>
      </c>
    </row>
    <row r="2437" spans="1:31" ht="50.15" customHeight="1" x14ac:dyDescent="0.35">
      <c r="A2437" s="100">
        <v>2432</v>
      </c>
      <c r="B2437" s="53"/>
      <c r="C2437" s="41"/>
      <c r="D2437" s="54"/>
      <c r="E2437" s="53"/>
      <c r="F2437" s="41"/>
      <c r="G2437" s="41"/>
      <c r="H2437" s="53"/>
      <c r="I2437" s="55"/>
      <c r="J2437" s="41"/>
      <c r="K2437" s="41"/>
      <c r="L2437" s="56"/>
      <c r="M2437" s="41"/>
      <c r="N2437" s="41"/>
      <c r="O2437" s="41"/>
      <c r="P2437" s="41"/>
      <c r="Q2437" s="53"/>
      <c r="R2437" s="41"/>
      <c r="S2437" s="41"/>
      <c r="T2437" s="57"/>
      <c r="U2437" s="41"/>
      <c r="V2437" s="41"/>
      <c r="W2437" s="56"/>
      <c r="X2437" s="41"/>
      <c r="Y2437" s="58"/>
      <c r="Z2437" s="41"/>
      <c r="AA2437" s="41"/>
      <c r="AB2437" s="171" t="str" cm="1">
        <f t="array" ref="AB2437">IFERROR(IF(COUNTA('Detailed Inventory'!$B2437:$AA2437)=0,"",IF(AND($B2437="",$C2437=""),"Error: Missing Response in Column B or C",IF(OR($E2437="",$Q2437=""),"Error: Missing Response in Column E or Q",INDEX(SL_Class[Entire SL Classification],MATCH(SUMIFS(SL_Class[Unique ID],SL_Class[UpSys SL Material],I2437,SL_Class[UpSys Ever Previously Lead],H2437,SL_Class[DownCus SL Material],T2437),SL_Class[Unique ID],0),0)))),"Error: Invalid Column H, I, or T. Check spelling &amp; valid options (see dropdown)")</f>
        <v/>
      </c>
      <c r="AC2437" s="32"/>
      <c r="AD2437" s="31" t="b">
        <f t="shared" si="74"/>
        <v>0</v>
      </c>
      <c r="AE2437" s="31" t="b">
        <f t="shared" si="75"/>
        <v>0</v>
      </c>
    </row>
    <row r="2438" spans="1:31" ht="50.15" customHeight="1" x14ac:dyDescent="0.35">
      <c r="A2438" s="101">
        <v>2433</v>
      </c>
      <c r="B2438" s="53"/>
      <c r="C2438" s="41"/>
      <c r="D2438" s="54"/>
      <c r="E2438" s="53"/>
      <c r="F2438" s="41"/>
      <c r="G2438" s="41"/>
      <c r="H2438" s="53"/>
      <c r="I2438" s="55"/>
      <c r="J2438" s="41"/>
      <c r="K2438" s="41"/>
      <c r="L2438" s="56"/>
      <c r="M2438" s="41"/>
      <c r="N2438" s="41"/>
      <c r="O2438" s="41"/>
      <c r="P2438" s="41"/>
      <c r="Q2438" s="53"/>
      <c r="R2438" s="41"/>
      <c r="S2438" s="41"/>
      <c r="T2438" s="57"/>
      <c r="U2438" s="41"/>
      <c r="V2438" s="41"/>
      <c r="W2438" s="56"/>
      <c r="X2438" s="41"/>
      <c r="Y2438" s="58"/>
      <c r="Z2438" s="41"/>
      <c r="AA2438" s="41"/>
      <c r="AB2438" s="171" t="str" cm="1">
        <f t="array" ref="AB2438">IFERROR(IF(COUNTA('Detailed Inventory'!$B2438:$AA2438)=0,"",IF(AND($B2438="",$C2438=""),"Error: Missing Response in Column B or C",IF(OR($E2438="",$Q2438=""),"Error: Missing Response in Column E or Q",INDEX(SL_Class[Entire SL Classification],MATCH(SUMIFS(SL_Class[Unique ID],SL_Class[UpSys SL Material],I2438,SL_Class[UpSys Ever Previously Lead],H2438,SL_Class[DownCus SL Material],T2438),SL_Class[Unique ID],0),0)))),"Error: Invalid Column H, I, or T. Check spelling &amp; valid options (see dropdown)")</f>
        <v/>
      </c>
      <c r="AC2438" s="32"/>
      <c r="AD2438" s="31" t="b">
        <f t="shared" ref="AD2438:AD2501" si="76">COUNTIFS($B$6:$B$5005,"&lt;&gt;0",$B$6:$B$5005,"&lt;&gt;",$B$6:$B$5005,B2438)&gt;1</f>
        <v>0</v>
      </c>
      <c r="AE2438" s="31" t="b">
        <f t="shared" ref="AE2438:AE2501" si="77">COUNTIFS($C$6:$C$5005,"&lt;&gt;0",$C$6:$C$5005,"&lt;&gt;",$C$6:$C$5005,C2438)&gt;1</f>
        <v>0</v>
      </c>
    </row>
    <row r="2439" spans="1:31" ht="50.15" customHeight="1" x14ac:dyDescent="0.35">
      <c r="A2439" s="100">
        <v>2434</v>
      </c>
      <c r="B2439" s="53"/>
      <c r="C2439" s="41"/>
      <c r="D2439" s="54"/>
      <c r="E2439" s="53"/>
      <c r="F2439" s="41"/>
      <c r="G2439" s="41"/>
      <c r="H2439" s="53"/>
      <c r="I2439" s="55"/>
      <c r="J2439" s="41"/>
      <c r="K2439" s="41"/>
      <c r="L2439" s="56"/>
      <c r="M2439" s="41"/>
      <c r="N2439" s="41"/>
      <c r="O2439" s="41"/>
      <c r="P2439" s="41"/>
      <c r="Q2439" s="53"/>
      <c r="R2439" s="41"/>
      <c r="S2439" s="41"/>
      <c r="T2439" s="57"/>
      <c r="U2439" s="41"/>
      <c r="V2439" s="41"/>
      <c r="W2439" s="56"/>
      <c r="X2439" s="41"/>
      <c r="Y2439" s="58"/>
      <c r="Z2439" s="41"/>
      <c r="AA2439" s="41"/>
      <c r="AB2439" s="171" t="str" cm="1">
        <f t="array" ref="AB2439">IFERROR(IF(COUNTA('Detailed Inventory'!$B2439:$AA2439)=0,"",IF(AND($B2439="",$C2439=""),"Error: Missing Response in Column B or C",IF(OR($E2439="",$Q2439=""),"Error: Missing Response in Column E or Q",INDEX(SL_Class[Entire SL Classification],MATCH(SUMIFS(SL_Class[Unique ID],SL_Class[UpSys SL Material],I2439,SL_Class[UpSys Ever Previously Lead],H2439,SL_Class[DownCus SL Material],T2439),SL_Class[Unique ID],0),0)))),"Error: Invalid Column H, I, or T. Check spelling &amp; valid options (see dropdown)")</f>
        <v/>
      </c>
      <c r="AC2439" s="32"/>
      <c r="AD2439" s="31" t="b">
        <f t="shared" si="76"/>
        <v>0</v>
      </c>
      <c r="AE2439" s="31" t="b">
        <f t="shared" si="77"/>
        <v>0</v>
      </c>
    </row>
    <row r="2440" spans="1:31" ht="50.15" customHeight="1" x14ac:dyDescent="0.35">
      <c r="A2440" s="101">
        <v>2435</v>
      </c>
      <c r="B2440" s="53"/>
      <c r="C2440" s="41"/>
      <c r="D2440" s="54"/>
      <c r="E2440" s="53"/>
      <c r="F2440" s="41"/>
      <c r="G2440" s="41"/>
      <c r="H2440" s="53"/>
      <c r="I2440" s="55"/>
      <c r="J2440" s="41"/>
      <c r="K2440" s="41"/>
      <c r="L2440" s="56"/>
      <c r="M2440" s="41"/>
      <c r="N2440" s="41"/>
      <c r="O2440" s="41"/>
      <c r="P2440" s="41"/>
      <c r="Q2440" s="53"/>
      <c r="R2440" s="41"/>
      <c r="S2440" s="41"/>
      <c r="T2440" s="57"/>
      <c r="U2440" s="41"/>
      <c r="V2440" s="41"/>
      <c r="W2440" s="56"/>
      <c r="X2440" s="41"/>
      <c r="Y2440" s="58"/>
      <c r="Z2440" s="41"/>
      <c r="AA2440" s="41"/>
      <c r="AB2440" s="171" t="str" cm="1">
        <f t="array" ref="AB2440">IFERROR(IF(COUNTA('Detailed Inventory'!$B2440:$AA2440)=0,"",IF(AND($B2440="",$C2440=""),"Error: Missing Response in Column B or C",IF(OR($E2440="",$Q2440=""),"Error: Missing Response in Column E or Q",INDEX(SL_Class[Entire SL Classification],MATCH(SUMIFS(SL_Class[Unique ID],SL_Class[UpSys SL Material],I2440,SL_Class[UpSys Ever Previously Lead],H2440,SL_Class[DownCus SL Material],T2440),SL_Class[Unique ID],0),0)))),"Error: Invalid Column H, I, or T. Check spelling &amp; valid options (see dropdown)")</f>
        <v/>
      </c>
      <c r="AC2440" s="32"/>
      <c r="AD2440" s="31" t="b">
        <f t="shared" si="76"/>
        <v>0</v>
      </c>
      <c r="AE2440" s="31" t="b">
        <f t="shared" si="77"/>
        <v>0</v>
      </c>
    </row>
    <row r="2441" spans="1:31" ht="50.15" customHeight="1" x14ac:dyDescent="0.35">
      <c r="A2441" s="100">
        <v>2436</v>
      </c>
      <c r="B2441" s="53"/>
      <c r="C2441" s="41"/>
      <c r="D2441" s="54"/>
      <c r="E2441" s="53"/>
      <c r="F2441" s="41"/>
      <c r="G2441" s="41"/>
      <c r="H2441" s="53"/>
      <c r="I2441" s="55"/>
      <c r="J2441" s="41"/>
      <c r="K2441" s="41"/>
      <c r="L2441" s="56"/>
      <c r="M2441" s="41"/>
      <c r="N2441" s="41"/>
      <c r="O2441" s="41"/>
      <c r="P2441" s="41"/>
      <c r="Q2441" s="53"/>
      <c r="R2441" s="41"/>
      <c r="S2441" s="41"/>
      <c r="T2441" s="57"/>
      <c r="U2441" s="41"/>
      <c r="V2441" s="41"/>
      <c r="W2441" s="56"/>
      <c r="X2441" s="41"/>
      <c r="Y2441" s="58"/>
      <c r="Z2441" s="41"/>
      <c r="AA2441" s="41"/>
      <c r="AB2441" s="171" t="str" cm="1">
        <f t="array" ref="AB2441">IFERROR(IF(COUNTA('Detailed Inventory'!$B2441:$AA2441)=0,"",IF(AND($B2441="",$C2441=""),"Error: Missing Response in Column B or C",IF(OR($E2441="",$Q2441=""),"Error: Missing Response in Column E or Q",INDEX(SL_Class[Entire SL Classification],MATCH(SUMIFS(SL_Class[Unique ID],SL_Class[UpSys SL Material],I2441,SL_Class[UpSys Ever Previously Lead],H2441,SL_Class[DownCus SL Material],T2441),SL_Class[Unique ID],0),0)))),"Error: Invalid Column H, I, or T. Check spelling &amp; valid options (see dropdown)")</f>
        <v/>
      </c>
      <c r="AC2441" s="32"/>
      <c r="AD2441" s="31" t="b">
        <f t="shared" si="76"/>
        <v>0</v>
      </c>
      <c r="AE2441" s="31" t="b">
        <f t="shared" si="77"/>
        <v>0</v>
      </c>
    </row>
    <row r="2442" spans="1:31" ht="50.15" customHeight="1" x14ac:dyDescent="0.35">
      <c r="A2442" s="101">
        <v>2437</v>
      </c>
      <c r="B2442" s="53"/>
      <c r="C2442" s="41"/>
      <c r="D2442" s="54"/>
      <c r="E2442" s="53"/>
      <c r="F2442" s="41"/>
      <c r="G2442" s="41"/>
      <c r="H2442" s="53"/>
      <c r="I2442" s="55"/>
      <c r="J2442" s="41"/>
      <c r="K2442" s="41"/>
      <c r="L2442" s="56"/>
      <c r="M2442" s="41"/>
      <c r="N2442" s="41"/>
      <c r="O2442" s="41"/>
      <c r="P2442" s="41"/>
      <c r="Q2442" s="53"/>
      <c r="R2442" s="41"/>
      <c r="S2442" s="41"/>
      <c r="T2442" s="57"/>
      <c r="U2442" s="41"/>
      <c r="V2442" s="41"/>
      <c r="W2442" s="56"/>
      <c r="X2442" s="41"/>
      <c r="Y2442" s="58"/>
      <c r="Z2442" s="41"/>
      <c r="AA2442" s="41"/>
      <c r="AB2442" s="171" t="str" cm="1">
        <f t="array" ref="AB2442">IFERROR(IF(COUNTA('Detailed Inventory'!$B2442:$AA2442)=0,"",IF(AND($B2442="",$C2442=""),"Error: Missing Response in Column B or C",IF(OR($E2442="",$Q2442=""),"Error: Missing Response in Column E or Q",INDEX(SL_Class[Entire SL Classification],MATCH(SUMIFS(SL_Class[Unique ID],SL_Class[UpSys SL Material],I2442,SL_Class[UpSys Ever Previously Lead],H2442,SL_Class[DownCus SL Material],T2442),SL_Class[Unique ID],0),0)))),"Error: Invalid Column H, I, or T. Check spelling &amp; valid options (see dropdown)")</f>
        <v/>
      </c>
      <c r="AC2442" s="32"/>
      <c r="AD2442" s="31" t="b">
        <f t="shared" si="76"/>
        <v>0</v>
      </c>
      <c r="AE2442" s="31" t="b">
        <f t="shared" si="77"/>
        <v>0</v>
      </c>
    </row>
    <row r="2443" spans="1:31" ht="50.15" customHeight="1" x14ac:dyDescent="0.35">
      <c r="A2443" s="100">
        <v>2438</v>
      </c>
      <c r="B2443" s="53"/>
      <c r="C2443" s="41"/>
      <c r="D2443" s="54"/>
      <c r="E2443" s="53"/>
      <c r="F2443" s="41"/>
      <c r="G2443" s="41"/>
      <c r="H2443" s="53"/>
      <c r="I2443" s="55"/>
      <c r="J2443" s="41"/>
      <c r="K2443" s="41"/>
      <c r="L2443" s="56"/>
      <c r="M2443" s="41"/>
      <c r="N2443" s="41"/>
      <c r="O2443" s="41"/>
      <c r="P2443" s="41"/>
      <c r="Q2443" s="53"/>
      <c r="R2443" s="41"/>
      <c r="S2443" s="41"/>
      <c r="T2443" s="57"/>
      <c r="U2443" s="41"/>
      <c r="V2443" s="41"/>
      <c r="W2443" s="56"/>
      <c r="X2443" s="41"/>
      <c r="Y2443" s="58"/>
      <c r="Z2443" s="41"/>
      <c r="AA2443" s="41"/>
      <c r="AB2443" s="171" t="str" cm="1">
        <f t="array" ref="AB2443">IFERROR(IF(COUNTA('Detailed Inventory'!$B2443:$AA2443)=0,"",IF(AND($B2443="",$C2443=""),"Error: Missing Response in Column B or C",IF(OR($E2443="",$Q2443=""),"Error: Missing Response in Column E or Q",INDEX(SL_Class[Entire SL Classification],MATCH(SUMIFS(SL_Class[Unique ID],SL_Class[UpSys SL Material],I2443,SL_Class[UpSys Ever Previously Lead],H2443,SL_Class[DownCus SL Material],T2443),SL_Class[Unique ID],0),0)))),"Error: Invalid Column H, I, or T. Check spelling &amp; valid options (see dropdown)")</f>
        <v/>
      </c>
      <c r="AC2443" s="32"/>
      <c r="AD2443" s="31" t="b">
        <f t="shared" si="76"/>
        <v>0</v>
      </c>
      <c r="AE2443" s="31" t="b">
        <f t="shared" si="77"/>
        <v>0</v>
      </c>
    </row>
    <row r="2444" spans="1:31" ht="50.15" customHeight="1" x14ac:dyDescent="0.35">
      <c r="A2444" s="101">
        <v>2439</v>
      </c>
      <c r="B2444" s="53"/>
      <c r="C2444" s="41"/>
      <c r="D2444" s="54"/>
      <c r="E2444" s="53"/>
      <c r="F2444" s="41"/>
      <c r="G2444" s="41"/>
      <c r="H2444" s="53"/>
      <c r="I2444" s="55"/>
      <c r="J2444" s="41"/>
      <c r="K2444" s="41"/>
      <c r="L2444" s="56"/>
      <c r="M2444" s="41"/>
      <c r="N2444" s="41"/>
      <c r="O2444" s="41"/>
      <c r="P2444" s="41"/>
      <c r="Q2444" s="53"/>
      <c r="R2444" s="41"/>
      <c r="S2444" s="41"/>
      <c r="T2444" s="57"/>
      <c r="U2444" s="41"/>
      <c r="V2444" s="41"/>
      <c r="W2444" s="56"/>
      <c r="X2444" s="41"/>
      <c r="Y2444" s="58"/>
      <c r="Z2444" s="41"/>
      <c r="AA2444" s="41"/>
      <c r="AB2444" s="171" t="str" cm="1">
        <f t="array" ref="AB2444">IFERROR(IF(COUNTA('Detailed Inventory'!$B2444:$AA2444)=0,"",IF(AND($B2444="",$C2444=""),"Error: Missing Response in Column B or C",IF(OR($E2444="",$Q2444=""),"Error: Missing Response in Column E or Q",INDEX(SL_Class[Entire SL Classification],MATCH(SUMIFS(SL_Class[Unique ID],SL_Class[UpSys SL Material],I2444,SL_Class[UpSys Ever Previously Lead],H2444,SL_Class[DownCus SL Material],T2444),SL_Class[Unique ID],0),0)))),"Error: Invalid Column H, I, or T. Check spelling &amp; valid options (see dropdown)")</f>
        <v/>
      </c>
      <c r="AC2444" s="32"/>
      <c r="AD2444" s="31" t="b">
        <f t="shared" si="76"/>
        <v>0</v>
      </c>
      <c r="AE2444" s="31" t="b">
        <f t="shared" si="77"/>
        <v>0</v>
      </c>
    </row>
    <row r="2445" spans="1:31" ht="50.15" customHeight="1" x14ac:dyDescent="0.35">
      <c r="A2445" s="100">
        <v>2440</v>
      </c>
      <c r="B2445" s="53"/>
      <c r="C2445" s="41"/>
      <c r="D2445" s="54"/>
      <c r="E2445" s="53"/>
      <c r="F2445" s="41"/>
      <c r="G2445" s="41"/>
      <c r="H2445" s="53"/>
      <c r="I2445" s="55"/>
      <c r="J2445" s="41"/>
      <c r="K2445" s="41"/>
      <c r="L2445" s="56"/>
      <c r="M2445" s="41"/>
      <c r="N2445" s="41"/>
      <c r="O2445" s="41"/>
      <c r="P2445" s="41"/>
      <c r="Q2445" s="53"/>
      <c r="R2445" s="41"/>
      <c r="S2445" s="41"/>
      <c r="T2445" s="57"/>
      <c r="U2445" s="41"/>
      <c r="V2445" s="41"/>
      <c r="W2445" s="56"/>
      <c r="X2445" s="41"/>
      <c r="Y2445" s="58"/>
      <c r="Z2445" s="41"/>
      <c r="AA2445" s="41"/>
      <c r="AB2445" s="171" t="str" cm="1">
        <f t="array" ref="AB2445">IFERROR(IF(COUNTA('Detailed Inventory'!$B2445:$AA2445)=0,"",IF(AND($B2445="",$C2445=""),"Error: Missing Response in Column B or C",IF(OR($E2445="",$Q2445=""),"Error: Missing Response in Column E or Q",INDEX(SL_Class[Entire SL Classification],MATCH(SUMIFS(SL_Class[Unique ID],SL_Class[UpSys SL Material],I2445,SL_Class[UpSys Ever Previously Lead],H2445,SL_Class[DownCus SL Material],T2445),SL_Class[Unique ID],0),0)))),"Error: Invalid Column H, I, or T. Check spelling &amp; valid options (see dropdown)")</f>
        <v/>
      </c>
      <c r="AC2445" s="32"/>
      <c r="AD2445" s="31" t="b">
        <f t="shared" si="76"/>
        <v>0</v>
      </c>
      <c r="AE2445" s="31" t="b">
        <f t="shared" si="77"/>
        <v>0</v>
      </c>
    </row>
    <row r="2446" spans="1:31" ht="50.15" customHeight="1" x14ac:dyDescent="0.35">
      <c r="A2446" s="101">
        <v>2441</v>
      </c>
      <c r="B2446" s="53"/>
      <c r="C2446" s="41"/>
      <c r="D2446" s="54"/>
      <c r="E2446" s="53"/>
      <c r="F2446" s="41"/>
      <c r="G2446" s="41"/>
      <c r="H2446" s="53"/>
      <c r="I2446" s="55"/>
      <c r="J2446" s="41"/>
      <c r="K2446" s="41"/>
      <c r="L2446" s="56"/>
      <c r="M2446" s="41"/>
      <c r="N2446" s="41"/>
      <c r="O2446" s="41"/>
      <c r="P2446" s="41"/>
      <c r="Q2446" s="53"/>
      <c r="R2446" s="41"/>
      <c r="S2446" s="41"/>
      <c r="T2446" s="57"/>
      <c r="U2446" s="41"/>
      <c r="V2446" s="41"/>
      <c r="W2446" s="56"/>
      <c r="X2446" s="41"/>
      <c r="Y2446" s="58"/>
      <c r="Z2446" s="41"/>
      <c r="AA2446" s="41"/>
      <c r="AB2446" s="171" t="str" cm="1">
        <f t="array" ref="AB2446">IFERROR(IF(COUNTA('Detailed Inventory'!$B2446:$AA2446)=0,"",IF(AND($B2446="",$C2446=""),"Error: Missing Response in Column B or C",IF(OR($E2446="",$Q2446=""),"Error: Missing Response in Column E or Q",INDEX(SL_Class[Entire SL Classification],MATCH(SUMIFS(SL_Class[Unique ID],SL_Class[UpSys SL Material],I2446,SL_Class[UpSys Ever Previously Lead],H2446,SL_Class[DownCus SL Material],T2446),SL_Class[Unique ID],0),0)))),"Error: Invalid Column H, I, or T. Check spelling &amp; valid options (see dropdown)")</f>
        <v/>
      </c>
      <c r="AC2446" s="32"/>
      <c r="AD2446" s="31" t="b">
        <f t="shared" si="76"/>
        <v>0</v>
      </c>
      <c r="AE2446" s="31" t="b">
        <f t="shared" si="77"/>
        <v>0</v>
      </c>
    </row>
    <row r="2447" spans="1:31" ht="50.15" customHeight="1" x14ac:dyDescent="0.35">
      <c r="A2447" s="100">
        <v>2442</v>
      </c>
      <c r="B2447" s="53"/>
      <c r="C2447" s="41"/>
      <c r="D2447" s="54"/>
      <c r="E2447" s="53"/>
      <c r="F2447" s="41"/>
      <c r="G2447" s="41"/>
      <c r="H2447" s="53"/>
      <c r="I2447" s="55"/>
      <c r="J2447" s="41"/>
      <c r="K2447" s="41"/>
      <c r="L2447" s="56"/>
      <c r="M2447" s="41"/>
      <c r="N2447" s="41"/>
      <c r="O2447" s="41"/>
      <c r="P2447" s="41"/>
      <c r="Q2447" s="53"/>
      <c r="R2447" s="41"/>
      <c r="S2447" s="41"/>
      <c r="T2447" s="57"/>
      <c r="U2447" s="41"/>
      <c r="V2447" s="41"/>
      <c r="W2447" s="56"/>
      <c r="X2447" s="41"/>
      <c r="Y2447" s="58"/>
      <c r="Z2447" s="41"/>
      <c r="AA2447" s="41"/>
      <c r="AB2447" s="171" t="str" cm="1">
        <f t="array" ref="AB2447">IFERROR(IF(COUNTA('Detailed Inventory'!$B2447:$AA2447)=0,"",IF(AND($B2447="",$C2447=""),"Error: Missing Response in Column B or C",IF(OR($E2447="",$Q2447=""),"Error: Missing Response in Column E or Q",INDEX(SL_Class[Entire SL Classification],MATCH(SUMIFS(SL_Class[Unique ID],SL_Class[UpSys SL Material],I2447,SL_Class[UpSys Ever Previously Lead],H2447,SL_Class[DownCus SL Material],T2447),SL_Class[Unique ID],0),0)))),"Error: Invalid Column H, I, or T. Check spelling &amp; valid options (see dropdown)")</f>
        <v/>
      </c>
      <c r="AC2447" s="32"/>
      <c r="AD2447" s="31" t="b">
        <f t="shared" si="76"/>
        <v>0</v>
      </c>
      <c r="AE2447" s="31" t="b">
        <f t="shared" si="77"/>
        <v>0</v>
      </c>
    </row>
    <row r="2448" spans="1:31" ht="50.15" customHeight="1" x14ac:dyDescent="0.35">
      <c r="A2448" s="101">
        <v>2443</v>
      </c>
      <c r="B2448" s="53"/>
      <c r="C2448" s="41"/>
      <c r="D2448" s="54"/>
      <c r="E2448" s="53"/>
      <c r="F2448" s="41"/>
      <c r="G2448" s="41"/>
      <c r="H2448" s="53"/>
      <c r="I2448" s="55"/>
      <c r="J2448" s="41"/>
      <c r="K2448" s="41"/>
      <c r="L2448" s="56"/>
      <c r="M2448" s="41"/>
      <c r="N2448" s="41"/>
      <c r="O2448" s="41"/>
      <c r="P2448" s="41"/>
      <c r="Q2448" s="53"/>
      <c r="R2448" s="41"/>
      <c r="S2448" s="41"/>
      <c r="T2448" s="57"/>
      <c r="U2448" s="41"/>
      <c r="V2448" s="41"/>
      <c r="W2448" s="56"/>
      <c r="X2448" s="41"/>
      <c r="Y2448" s="58"/>
      <c r="Z2448" s="41"/>
      <c r="AA2448" s="41"/>
      <c r="AB2448" s="171" t="str" cm="1">
        <f t="array" ref="AB2448">IFERROR(IF(COUNTA('Detailed Inventory'!$B2448:$AA2448)=0,"",IF(AND($B2448="",$C2448=""),"Error: Missing Response in Column B or C",IF(OR($E2448="",$Q2448=""),"Error: Missing Response in Column E or Q",INDEX(SL_Class[Entire SL Classification],MATCH(SUMIFS(SL_Class[Unique ID],SL_Class[UpSys SL Material],I2448,SL_Class[UpSys Ever Previously Lead],H2448,SL_Class[DownCus SL Material],T2448),SL_Class[Unique ID],0),0)))),"Error: Invalid Column H, I, or T. Check spelling &amp; valid options (see dropdown)")</f>
        <v/>
      </c>
      <c r="AC2448" s="32"/>
      <c r="AD2448" s="31" t="b">
        <f t="shared" si="76"/>
        <v>0</v>
      </c>
      <c r="AE2448" s="31" t="b">
        <f t="shared" si="77"/>
        <v>0</v>
      </c>
    </row>
    <row r="2449" spans="1:31" ht="50.15" customHeight="1" x14ac:dyDescent="0.35">
      <c r="A2449" s="100">
        <v>2444</v>
      </c>
      <c r="B2449" s="53"/>
      <c r="C2449" s="41"/>
      <c r="D2449" s="54"/>
      <c r="E2449" s="53"/>
      <c r="F2449" s="41"/>
      <c r="G2449" s="41"/>
      <c r="H2449" s="53"/>
      <c r="I2449" s="55"/>
      <c r="J2449" s="41"/>
      <c r="K2449" s="41"/>
      <c r="L2449" s="56"/>
      <c r="M2449" s="41"/>
      <c r="N2449" s="41"/>
      <c r="O2449" s="41"/>
      <c r="P2449" s="41"/>
      <c r="Q2449" s="53"/>
      <c r="R2449" s="41"/>
      <c r="S2449" s="41"/>
      <c r="T2449" s="57"/>
      <c r="U2449" s="41"/>
      <c r="V2449" s="41"/>
      <c r="W2449" s="56"/>
      <c r="X2449" s="41"/>
      <c r="Y2449" s="58"/>
      <c r="Z2449" s="41"/>
      <c r="AA2449" s="41"/>
      <c r="AB2449" s="171" t="str" cm="1">
        <f t="array" ref="AB2449">IFERROR(IF(COUNTA('Detailed Inventory'!$B2449:$AA2449)=0,"",IF(AND($B2449="",$C2449=""),"Error: Missing Response in Column B or C",IF(OR($E2449="",$Q2449=""),"Error: Missing Response in Column E or Q",INDEX(SL_Class[Entire SL Classification],MATCH(SUMIFS(SL_Class[Unique ID],SL_Class[UpSys SL Material],I2449,SL_Class[UpSys Ever Previously Lead],H2449,SL_Class[DownCus SL Material],T2449),SL_Class[Unique ID],0),0)))),"Error: Invalid Column H, I, or T. Check spelling &amp; valid options (see dropdown)")</f>
        <v/>
      </c>
      <c r="AC2449" s="32"/>
      <c r="AD2449" s="31" t="b">
        <f t="shared" si="76"/>
        <v>0</v>
      </c>
      <c r="AE2449" s="31" t="b">
        <f t="shared" si="77"/>
        <v>0</v>
      </c>
    </row>
    <row r="2450" spans="1:31" ht="50.15" customHeight="1" x14ac:dyDescent="0.35">
      <c r="A2450" s="101">
        <v>2445</v>
      </c>
      <c r="B2450" s="53"/>
      <c r="C2450" s="41"/>
      <c r="D2450" s="54"/>
      <c r="E2450" s="53"/>
      <c r="F2450" s="41"/>
      <c r="G2450" s="41"/>
      <c r="H2450" s="53"/>
      <c r="I2450" s="55"/>
      <c r="J2450" s="41"/>
      <c r="K2450" s="41"/>
      <c r="L2450" s="56"/>
      <c r="M2450" s="41"/>
      <c r="N2450" s="41"/>
      <c r="O2450" s="41"/>
      <c r="P2450" s="41"/>
      <c r="Q2450" s="53"/>
      <c r="R2450" s="41"/>
      <c r="S2450" s="41"/>
      <c r="T2450" s="57"/>
      <c r="U2450" s="41"/>
      <c r="V2450" s="41"/>
      <c r="W2450" s="56"/>
      <c r="X2450" s="41"/>
      <c r="Y2450" s="58"/>
      <c r="Z2450" s="41"/>
      <c r="AA2450" s="41"/>
      <c r="AB2450" s="171" t="str" cm="1">
        <f t="array" ref="AB2450">IFERROR(IF(COUNTA('Detailed Inventory'!$B2450:$AA2450)=0,"",IF(AND($B2450="",$C2450=""),"Error: Missing Response in Column B or C",IF(OR($E2450="",$Q2450=""),"Error: Missing Response in Column E or Q",INDEX(SL_Class[Entire SL Classification],MATCH(SUMIFS(SL_Class[Unique ID],SL_Class[UpSys SL Material],I2450,SL_Class[UpSys Ever Previously Lead],H2450,SL_Class[DownCus SL Material],T2450),SL_Class[Unique ID],0),0)))),"Error: Invalid Column H, I, or T. Check spelling &amp; valid options (see dropdown)")</f>
        <v/>
      </c>
      <c r="AC2450" s="32"/>
      <c r="AD2450" s="31" t="b">
        <f t="shared" si="76"/>
        <v>0</v>
      </c>
      <c r="AE2450" s="31" t="b">
        <f t="shared" si="77"/>
        <v>0</v>
      </c>
    </row>
    <row r="2451" spans="1:31" ht="50.15" customHeight="1" x14ac:dyDescent="0.35">
      <c r="A2451" s="100">
        <v>2446</v>
      </c>
      <c r="B2451" s="53"/>
      <c r="C2451" s="41"/>
      <c r="D2451" s="54"/>
      <c r="E2451" s="53"/>
      <c r="F2451" s="41"/>
      <c r="G2451" s="41"/>
      <c r="H2451" s="53"/>
      <c r="I2451" s="55"/>
      <c r="J2451" s="41"/>
      <c r="K2451" s="41"/>
      <c r="L2451" s="56"/>
      <c r="M2451" s="41"/>
      <c r="N2451" s="41"/>
      <c r="O2451" s="41"/>
      <c r="P2451" s="41"/>
      <c r="Q2451" s="53"/>
      <c r="R2451" s="41"/>
      <c r="S2451" s="41"/>
      <c r="T2451" s="57"/>
      <c r="U2451" s="41"/>
      <c r="V2451" s="41"/>
      <c r="W2451" s="56"/>
      <c r="X2451" s="41"/>
      <c r="Y2451" s="58"/>
      <c r="Z2451" s="41"/>
      <c r="AA2451" s="41"/>
      <c r="AB2451" s="171" t="str" cm="1">
        <f t="array" ref="AB2451">IFERROR(IF(COUNTA('Detailed Inventory'!$B2451:$AA2451)=0,"",IF(AND($B2451="",$C2451=""),"Error: Missing Response in Column B or C",IF(OR($E2451="",$Q2451=""),"Error: Missing Response in Column E or Q",INDEX(SL_Class[Entire SL Classification],MATCH(SUMIFS(SL_Class[Unique ID],SL_Class[UpSys SL Material],I2451,SL_Class[UpSys Ever Previously Lead],H2451,SL_Class[DownCus SL Material],T2451),SL_Class[Unique ID],0),0)))),"Error: Invalid Column H, I, or T. Check spelling &amp; valid options (see dropdown)")</f>
        <v/>
      </c>
      <c r="AC2451" s="32"/>
      <c r="AD2451" s="31" t="b">
        <f t="shared" si="76"/>
        <v>0</v>
      </c>
      <c r="AE2451" s="31" t="b">
        <f t="shared" si="77"/>
        <v>0</v>
      </c>
    </row>
    <row r="2452" spans="1:31" ht="50.15" customHeight="1" x14ac:dyDescent="0.35">
      <c r="A2452" s="101">
        <v>2447</v>
      </c>
      <c r="B2452" s="53"/>
      <c r="C2452" s="41"/>
      <c r="D2452" s="54"/>
      <c r="E2452" s="53"/>
      <c r="F2452" s="41"/>
      <c r="G2452" s="41"/>
      <c r="H2452" s="53"/>
      <c r="I2452" s="55"/>
      <c r="J2452" s="41"/>
      <c r="K2452" s="41"/>
      <c r="L2452" s="56"/>
      <c r="M2452" s="41"/>
      <c r="N2452" s="41"/>
      <c r="O2452" s="41"/>
      <c r="P2452" s="41"/>
      <c r="Q2452" s="53"/>
      <c r="R2452" s="41"/>
      <c r="S2452" s="41"/>
      <c r="T2452" s="57"/>
      <c r="U2452" s="41"/>
      <c r="V2452" s="41"/>
      <c r="W2452" s="56"/>
      <c r="X2452" s="41"/>
      <c r="Y2452" s="58"/>
      <c r="Z2452" s="41"/>
      <c r="AA2452" s="41"/>
      <c r="AB2452" s="171" t="str" cm="1">
        <f t="array" ref="AB2452">IFERROR(IF(COUNTA('Detailed Inventory'!$B2452:$AA2452)=0,"",IF(AND($B2452="",$C2452=""),"Error: Missing Response in Column B or C",IF(OR($E2452="",$Q2452=""),"Error: Missing Response in Column E or Q",INDEX(SL_Class[Entire SL Classification],MATCH(SUMIFS(SL_Class[Unique ID],SL_Class[UpSys SL Material],I2452,SL_Class[UpSys Ever Previously Lead],H2452,SL_Class[DownCus SL Material],T2452),SL_Class[Unique ID],0),0)))),"Error: Invalid Column H, I, or T. Check spelling &amp; valid options (see dropdown)")</f>
        <v/>
      </c>
      <c r="AC2452" s="32"/>
      <c r="AD2452" s="31" t="b">
        <f t="shared" si="76"/>
        <v>0</v>
      </c>
      <c r="AE2452" s="31" t="b">
        <f t="shared" si="77"/>
        <v>0</v>
      </c>
    </row>
    <row r="2453" spans="1:31" ht="50.15" customHeight="1" x14ac:dyDescent="0.35">
      <c r="A2453" s="100">
        <v>2448</v>
      </c>
      <c r="B2453" s="53"/>
      <c r="C2453" s="41"/>
      <c r="D2453" s="54"/>
      <c r="E2453" s="53"/>
      <c r="F2453" s="41"/>
      <c r="G2453" s="41"/>
      <c r="H2453" s="53"/>
      <c r="I2453" s="55"/>
      <c r="J2453" s="41"/>
      <c r="K2453" s="41"/>
      <c r="L2453" s="56"/>
      <c r="M2453" s="41"/>
      <c r="N2453" s="41"/>
      <c r="O2453" s="41"/>
      <c r="P2453" s="41"/>
      <c r="Q2453" s="53"/>
      <c r="R2453" s="41"/>
      <c r="S2453" s="41"/>
      <c r="T2453" s="57"/>
      <c r="U2453" s="41"/>
      <c r="V2453" s="41"/>
      <c r="W2453" s="56"/>
      <c r="X2453" s="41"/>
      <c r="Y2453" s="58"/>
      <c r="Z2453" s="41"/>
      <c r="AA2453" s="41"/>
      <c r="AB2453" s="171" t="str" cm="1">
        <f t="array" ref="AB2453">IFERROR(IF(COUNTA('Detailed Inventory'!$B2453:$AA2453)=0,"",IF(AND($B2453="",$C2453=""),"Error: Missing Response in Column B or C",IF(OR($E2453="",$Q2453=""),"Error: Missing Response in Column E or Q",INDEX(SL_Class[Entire SL Classification],MATCH(SUMIFS(SL_Class[Unique ID],SL_Class[UpSys SL Material],I2453,SL_Class[UpSys Ever Previously Lead],H2453,SL_Class[DownCus SL Material],T2453),SL_Class[Unique ID],0),0)))),"Error: Invalid Column H, I, or T. Check spelling &amp; valid options (see dropdown)")</f>
        <v/>
      </c>
      <c r="AC2453" s="32"/>
      <c r="AD2453" s="31" t="b">
        <f t="shared" si="76"/>
        <v>0</v>
      </c>
      <c r="AE2453" s="31" t="b">
        <f t="shared" si="77"/>
        <v>0</v>
      </c>
    </row>
    <row r="2454" spans="1:31" ht="50.15" customHeight="1" x14ac:dyDescent="0.35">
      <c r="A2454" s="101">
        <v>2449</v>
      </c>
      <c r="B2454" s="53"/>
      <c r="C2454" s="41"/>
      <c r="D2454" s="54"/>
      <c r="E2454" s="53"/>
      <c r="F2454" s="41"/>
      <c r="G2454" s="41"/>
      <c r="H2454" s="53"/>
      <c r="I2454" s="55"/>
      <c r="J2454" s="41"/>
      <c r="K2454" s="41"/>
      <c r="L2454" s="56"/>
      <c r="M2454" s="41"/>
      <c r="N2454" s="41"/>
      <c r="O2454" s="41"/>
      <c r="P2454" s="41"/>
      <c r="Q2454" s="53"/>
      <c r="R2454" s="41"/>
      <c r="S2454" s="41"/>
      <c r="T2454" s="57"/>
      <c r="U2454" s="41"/>
      <c r="V2454" s="41"/>
      <c r="W2454" s="56"/>
      <c r="X2454" s="41"/>
      <c r="Y2454" s="58"/>
      <c r="Z2454" s="41"/>
      <c r="AA2454" s="41"/>
      <c r="AB2454" s="171" t="str" cm="1">
        <f t="array" ref="AB2454">IFERROR(IF(COUNTA('Detailed Inventory'!$B2454:$AA2454)=0,"",IF(AND($B2454="",$C2454=""),"Error: Missing Response in Column B or C",IF(OR($E2454="",$Q2454=""),"Error: Missing Response in Column E or Q",INDEX(SL_Class[Entire SL Classification],MATCH(SUMIFS(SL_Class[Unique ID],SL_Class[UpSys SL Material],I2454,SL_Class[UpSys Ever Previously Lead],H2454,SL_Class[DownCus SL Material],T2454),SL_Class[Unique ID],0),0)))),"Error: Invalid Column H, I, or T. Check spelling &amp; valid options (see dropdown)")</f>
        <v/>
      </c>
      <c r="AC2454" s="32"/>
      <c r="AD2454" s="31" t="b">
        <f t="shared" si="76"/>
        <v>0</v>
      </c>
      <c r="AE2454" s="31" t="b">
        <f t="shared" si="77"/>
        <v>0</v>
      </c>
    </row>
    <row r="2455" spans="1:31" ht="50.15" customHeight="1" x14ac:dyDescent="0.35">
      <c r="A2455" s="100">
        <v>2450</v>
      </c>
      <c r="B2455" s="53"/>
      <c r="C2455" s="41"/>
      <c r="D2455" s="54"/>
      <c r="E2455" s="53"/>
      <c r="F2455" s="41"/>
      <c r="G2455" s="41"/>
      <c r="H2455" s="53"/>
      <c r="I2455" s="55"/>
      <c r="J2455" s="41"/>
      <c r="K2455" s="41"/>
      <c r="L2455" s="56"/>
      <c r="M2455" s="41"/>
      <c r="N2455" s="41"/>
      <c r="O2455" s="41"/>
      <c r="P2455" s="41"/>
      <c r="Q2455" s="53"/>
      <c r="R2455" s="41"/>
      <c r="S2455" s="41"/>
      <c r="T2455" s="57"/>
      <c r="U2455" s="41"/>
      <c r="V2455" s="41"/>
      <c r="W2455" s="56"/>
      <c r="X2455" s="41"/>
      <c r="Y2455" s="58"/>
      <c r="Z2455" s="41"/>
      <c r="AA2455" s="41"/>
      <c r="AB2455" s="171" t="str" cm="1">
        <f t="array" ref="AB2455">IFERROR(IF(COUNTA('Detailed Inventory'!$B2455:$AA2455)=0,"",IF(AND($B2455="",$C2455=""),"Error: Missing Response in Column B or C",IF(OR($E2455="",$Q2455=""),"Error: Missing Response in Column E or Q",INDEX(SL_Class[Entire SL Classification],MATCH(SUMIFS(SL_Class[Unique ID],SL_Class[UpSys SL Material],I2455,SL_Class[UpSys Ever Previously Lead],H2455,SL_Class[DownCus SL Material],T2455),SL_Class[Unique ID],0),0)))),"Error: Invalid Column H, I, or T. Check spelling &amp; valid options (see dropdown)")</f>
        <v/>
      </c>
      <c r="AC2455" s="32"/>
      <c r="AD2455" s="31" t="b">
        <f t="shared" si="76"/>
        <v>0</v>
      </c>
      <c r="AE2455" s="31" t="b">
        <f t="shared" si="77"/>
        <v>0</v>
      </c>
    </row>
    <row r="2456" spans="1:31" ht="50.15" customHeight="1" x14ac:dyDescent="0.35">
      <c r="A2456" s="101">
        <v>2451</v>
      </c>
      <c r="B2456" s="53"/>
      <c r="C2456" s="41"/>
      <c r="D2456" s="54"/>
      <c r="E2456" s="53"/>
      <c r="F2456" s="41"/>
      <c r="G2456" s="41"/>
      <c r="H2456" s="53"/>
      <c r="I2456" s="55"/>
      <c r="J2456" s="41"/>
      <c r="K2456" s="41"/>
      <c r="L2456" s="56"/>
      <c r="M2456" s="41"/>
      <c r="N2456" s="41"/>
      <c r="O2456" s="41"/>
      <c r="P2456" s="41"/>
      <c r="Q2456" s="53"/>
      <c r="R2456" s="41"/>
      <c r="S2456" s="41"/>
      <c r="T2456" s="57"/>
      <c r="U2456" s="41"/>
      <c r="V2456" s="41"/>
      <c r="W2456" s="56"/>
      <c r="X2456" s="41"/>
      <c r="Y2456" s="58"/>
      <c r="Z2456" s="41"/>
      <c r="AA2456" s="41"/>
      <c r="AB2456" s="171" t="str" cm="1">
        <f t="array" ref="AB2456">IFERROR(IF(COUNTA('Detailed Inventory'!$B2456:$AA2456)=0,"",IF(AND($B2456="",$C2456=""),"Error: Missing Response in Column B or C",IF(OR($E2456="",$Q2456=""),"Error: Missing Response in Column E or Q",INDEX(SL_Class[Entire SL Classification],MATCH(SUMIFS(SL_Class[Unique ID],SL_Class[UpSys SL Material],I2456,SL_Class[UpSys Ever Previously Lead],H2456,SL_Class[DownCus SL Material],T2456),SL_Class[Unique ID],0),0)))),"Error: Invalid Column H, I, or T. Check spelling &amp; valid options (see dropdown)")</f>
        <v/>
      </c>
      <c r="AC2456" s="32"/>
      <c r="AD2456" s="31" t="b">
        <f t="shared" si="76"/>
        <v>0</v>
      </c>
      <c r="AE2456" s="31" t="b">
        <f t="shared" si="77"/>
        <v>0</v>
      </c>
    </row>
    <row r="2457" spans="1:31" ht="50.15" customHeight="1" x14ac:dyDescent="0.35">
      <c r="A2457" s="100">
        <v>2452</v>
      </c>
      <c r="B2457" s="53"/>
      <c r="C2457" s="41"/>
      <c r="D2457" s="54"/>
      <c r="E2457" s="53"/>
      <c r="F2457" s="41"/>
      <c r="G2457" s="41"/>
      <c r="H2457" s="53"/>
      <c r="I2457" s="55"/>
      <c r="J2457" s="41"/>
      <c r="K2457" s="41"/>
      <c r="L2457" s="56"/>
      <c r="M2457" s="41"/>
      <c r="N2457" s="41"/>
      <c r="O2457" s="41"/>
      <c r="P2457" s="41"/>
      <c r="Q2457" s="53"/>
      <c r="R2457" s="41"/>
      <c r="S2457" s="41"/>
      <c r="T2457" s="57"/>
      <c r="U2457" s="41"/>
      <c r="V2457" s="41"/>
      <c r="W2457" s="56"/>
      <c r="X2457" s="41"/>
      <c r="Y2457" s="58"/>
      <c r="Z2457" s="41"/>
      <c r="AA2457" s="41"/>
      <c r="AB2457" s="171" t="str" cm="1">
        <f t="array" ref="AB2457">IFERROR(IF(COUNTA('Detailed Inventory'!$B2457:$AA2457)=0,"",IF(AND($B2457="",$C2457=""),"Error: Missing Response in Column B or C",IF(OR($E2457="",$Q2457=""),"Error: Missing Response in Column E or Q",INDEX(SL_Class[Entire SL Classification],MATCH(SUMIFS(SL_Class[Unique ID],SL_Class[UpSys SL Material],I2457,SL_Class[UpSys Ever Previously Lead],H2457,SL_Class[DownCus SL Material],T2457),SL_Class[Unique ID],0),0)))),"Error: Invalid Column H, I, or T. Check spelling &amp; valid options (see dropdown)")</f>
        <v/>
      </c>
      <c r="AC2457" s="32"/>
      <c r="AD2457" s="31" t="b">
        <f t="shared" si="76"/>
        <v>0</v>
      </c>
      <c r="AE2457" s="31" t="b">
        <f t="shared" si="77"/>
        <v>0</v>
      </c>
    </row>
    <row r="2458" spans="1:31" ht="50.15" customHeight="1" x14ac:dyDescent="0.35">
      <c r="A2458" s="101">
        <v>2453</v>
      </c>
      <c r="B2458" s="53"/>
      <c r="C2458" s="41"/>
      <c r="D2458" s="54"/>
      <c r="E2458" s="53"/>
      <c r="F2458" s="41"/>
      <c r="G2458" s="41"/>
      <c r="H2458" s="53"/>
      <c r="I2458" s="55"/>
      <c r="J2458" s="41"/>
      <c r="K2458" s="41"/>
      <c r="L2458" s="56"/>
      <c r="M2458" s="41"/>
      <c r="N2458" s="41"/>
      <c r="O2458" s="41"/>
      <c r="P2458" s="41"/>
      <c r="Q2458" s="53"/>
      <c r="R2458" s="41"/>
      <c r="S2458" s="41"/>
      <c r="T2458" s="57"/>
      <c r="U2458" s="41"/>
      <c r="V2458" s="41"/>
      <c r="W2458" s="56"/>
      <c r="X2458" s="41"/>
      <c r="Y2458" s="58"/>
      <c r="Z2458" s="41"/>
      <c r="AA2458" s="41"/>
      <c r="AB2458" s="171" t="str" cm="1">
        <f t="array" ref="AB2458">IFERROR(IF(COUNTA('Detailed Inventory'!$B2458:$AA2458)=0,"",IF(AND($B2458="",$C2458=""),"Error: Missing Response in Column B or C",IF(OR($E2458="",$Q2458=""),"Error: Missing Response in Column E or Q",INDEX(SL_Class[Entire SL Classification],MATCH(SUMIFS(SL_Class[Unique ID],SL_Class[UpSys SL Material],I2458,SL_Class[UpSys Ever Previously Lead],H2458,SL_Class[DownCus SL Material],T2458),SL_Class[Unique ID],0),0)))),"Error: Invalid Column H, I, or T. Check spelling &amp; valid options (see dropdown)")</f>
        <v/>
      </c>
      <c r="AC2458" s="32"/>
      <c r="AD2458" s="31" t="b">
        <f t="shared" si="76"/>
        <v>0</v>
      </c>
      <c r="AE2458" s="31" t="b">
        <f t="shared" si="77"/>
        <v>0</v>
      </c>
    </row>
    <row r="2459" spans="1:31" ht="50.15" customHeight="1" x14ac:dyDescent="0.35">
      <c r="A2459" s="100">
        <v>2454</v>
      </c>
      <c r="B2459" s="53"/>
      <c r="C2459" s="41"/>
      <c r="D2459" s="54"/>
      <c r="E2459" s="53"/>
      <c r="F2459" s="41"/>
      <c r="G2459" s="41"/>
      <c r="H2459" s="53"/>
      <c r="I2459" s="55"/>
      <c r="J2459" s="41"/>
      <c r="K2459" s="41"/>
      <c r="L2459" s="56"/>
      <c r="M2459" s="41"/>
      <c r="N2459" s="41"/>
      <c r="O2459" s="41"/>
      <c r="P2459" s="41"/>
      <c r="Q2459" s="53"/>
      <c r="R2459" s="41"/>
      <c r="S2459" s="41"/>
      <c r="T2459" s="57"/>
      <c r="U2459" s="41"/>
      <c r="V2459" s="41"/>
      <c r="W2459" s="56"/>
      <c r="X2459" s="41"/>
      <c r="Y2459" s="58"/>
      <c r="Z2459" s="41"/>
      <c r="AA2459" s="41"/>
      <c r="AB2459" s="171" t="str" cm="1">
        <f t="array" ref="AB2459">IFERROR(IF(COUNTA('Detailed Inventory'!$B2459:$AA2459)=0,"",IF(AND($B2459="",$C2459=""),"Error: Missing Response in Column B or C",IF(OR($E2459="",$Q2459=""),"Error: Missing Response in Column E or Q",INDEX(SL_Class[Entire SL Classification],MATCH(SUMIFS(SL_Class[Unique ID],SL_Class[UpSys SL Material],I2459,SL_Class[UpSys Ever Previously Lead],H2459,SL_Class[DownCus SL Material],T2459),SL_Class[Unique ID],0),0)))),"Error: Invalid Column H, I, or T. Check spelling &amp; valid options (see dropdown)")</f>
        <v/>
      </c>
      <c r="AC2459" s="32"/>
      <c r="AD2459" s="31" t="b">
        <f t="shared" si="76"/>
        <v>0</v>
      </c>
      <c r="AE2459" s="31" t="b">
        <f t="shared" si="77"/>
        <v>0</v>
      </c>
    </row>
    <row r="2460" spans="1:31" ht="50.15" customHeight="1" x14ac:dyDescent="0.35">
      <c r="A2460" s="101">
        <v>2455</v>
      </c>
      <c r="B2460" s="53"/>
      <c r="C2460" s="41"/>
      <c r="D2460" s="54"/>
      <c r="E2460" s="53"/>
      <c r="F2460" s="41"/>
      <c r="G2460" s="41"/>
      <c r="H2460" s="53"/>
      <c r="I2460" s="55"/>
      <c r="J2460" s="41"/>
      <c r="K2460" s="41"/>
      <c r="L2460" s="56"/>
      <c r="M2460" s="41"/>
      <c r="N2460" s="41"/>
      <c r="O2460" s="41"/>
      <c r="P2460" s="41"/>
      <c r="Q2460" s="53"/>
      <c r="R2460" s="41"/>
      <c r="S2460" s="41"/>
      <c r="T2460" s="57"/>
      <c r="U2460" s="41"/>
      <c r="V2460" s="41"/>
      <c r="W2460" s="56"/>
      <c r="X2460" s="41"/>
      <c r="Y2460" s="58"/>
      <c r="Z2460" s="41"/>
      <c r="AA2460" s="41"/>
      <c r="AB2460" s="171" t="str" cm="1">
        <f t="array" ref="AB2460">IFERROR(IF(COUNTA('Detailed Inventory'!$B2460:$AA2460)=0,"",IF(AND($B2460="",$C2460=""),"Error: Missing Response in Column B or C",IF(OR($E2460="",$Q2460=""),"Error: Missing Response in Column E or Q",INDEX(SL_Class[Entire SL Classification],MATCH(SUMIFS(SL_Class[Unique ID],SL_Class[UpSys SL Material],I2460,SL_Class[UpSys Ever Previously Lead],H2460,SL_Class[DownCus SL Material],T2460),SL_Class[Unique ID],0),0)))),"Error: Invalid Column H, I, or T. Check spelling &amp; valid options (see dropdown)")</f>
        <v/>
      </c>
      <c r="AC2460" s="32"/>
      <c r="AD2460" s="31" t="b">
        <f t="shared" si="76"/>
        <v>0</v>
      </c>
      <c r="AE2460" s="31" t="b">
        <f t="shared" si="77"/>
        <v>0</v>
      </c>
    </row>
    <row r="2461" spans="1:31" ht="50.15" customHeight="1" x14ac:dyDescent="0.35">
      <c r="A2461" s="100">
        <v>2456</v>
      </c>
      <c r="B2461" s="53"/>
      <c r="C2461" s="41"/>
      <c r="D2461" s="54"/>
      <c r="E2461" s="53"/>
      <c r="F2461" s="41"/>
      <c r="G2461" s="41"/>
      <c r="H2461" s="53"/>
      <c r="I2461" s="55"/>
      <c r="J2461" s="41"/>
      <c r="K2461" s="41"/>
      <c r="L2461" s="56"/>
      <c r="M2461" s="41"/>
      <c r="N2461" s="41"/>
      <c r="O2461" s="41"/>
      <c r="P2461" s="41"/>
      <c r="Q2461" s="53"/>
      <c r="R2461" s="41"/>
      <c r="S2461" s="41"/>
      <c r="T2461" s="57"/>
      <c r="U2461" s="41"/>
      <c r="V2461" s="41"/>
      <c r="W2461" s="56"/>
      <c r="X2461" s="41"/>
      <c r="Y2461" s="58"/>
      <c r="Z2461" s="41"/>
      <c r="AA2461" s="41"/>
      <c r="AB2461" s="171" t="str" cm="1">
        <f t="array" ref="AB2461">IFERROR(IF(COUNTA('Detailed Inventory'!$B2461:$AA2461)=0,"",IF(AND($B2461="",$C2461=""),"Error: Missing Response in Column B or C",IF(OR($E2461="",$Q2461=""),"Error: Missing Response in Column E or Q",INDEX(SL_Class[Entire SL Classification],MATCH(SUMIFS(SL_Class[Unique ID],SL_Class[UpSys SL Material],I2461,SL_Class[UpSys Ever Previously Lead],H2461,SL_Class[DownCus SL Material],T2461),SL_Class[Unique ID],0),0)))),"Error: Invalid Column H, I, or T. Check spelling &amp; valid options (see dropdown)")</f>
        <v/>
      </c>
      <c r="AC2461" s="32"/>
      <c r="AD2461" s="31" t="b">
        <f t="shared" si="76"/>
        <v>0</v>
      </c>
      <c r="AE2461" s="31" t="b">
        <f t="shared" si="77"/>
        <v>0</v>
      </c>
    </row>
    <row r="2462" spans="1:31" ht="50.15" customHeight="1" x14ac:dyDescent="0.35">
      <c r="A2462" s="101">
        <v>2457</v>
      </c>
      <c r="B2462" s="53"/>
      <c r="C2462" s="41"/>
      <c r="D2462" s="54"/>
      <c r="E2462" s="53"/>
      <c r="F2462" s="41"/>
      <c r="G2462" s="41"/>
      <c r="H2462" s="53"/>
      <c r="I2462" s="55"/>
      <c r="J2462" s="41"/>
      <c r="K2462" s="41"/>
      <c r="L2462" s="56"/>
      <c r="M2462" s="41"/>
      <c r="N2462" s="41"/>
      <c r="O2462" s="41"/>
      <c r="P2462" s="41"/>
      <c r="Q2462" s="53"/>
      <c r="R2462" s="41"/>
      <c r="S2462" s="41"/>
      <c r="T2462" s="57"/>
      <c r="U2462" s="41"/>
      <c r="V2462" s="41"/>
      <c r="W2462" s="56"/>
      <c r="X2462" s="41"/>
      <c r="Y2462" s="58"/>
      <c r="Z2462" s="41"/>
      <c r="AA2462" s="41"/>
      <c r="AB2462" s="171" t="str" cm="1">
        <f t="array" ref="AB2462">IFERROR(IF(COUNTA('Detailed Inventory'!$B2462:$AA2462)=0,"",IF(AND($B2462="",$C2462=""),"Error: Missing Response in Column B or C",IF(OR($E2462="",$Q2462=""),"Error: Missing Response in Column E or Q",INDEX(SL_Class[Entire SL Classification],MATCH(SUMIFS(SL_Class[Unique ID],SL_Class[UpSys SL Material],I2462,SL_Class[UpSys Ever Previously Lead],H2462,SL_Class[DownCus SL Material],T2462),SL_Class[Unique ID],0),0)))),"Error: Invalid Column H, I, or T. Check spelling &amp; valid options (see dropdown)")</f>
        <v/>
      </c>
      <c r="AC2462" s="32"/>
      <c r="AD2462" s="31" t="b">
        <f t="shared" si="76"/>
        <v>0</v>
      </c>
      <c r="AE2462" s="31" t="b">
        <f t="shared" si="77"/>
        <v>0</v>
      </c>
    </row>
    <row r="2463" spans="1:31" ht="50.15" customHeight="1" x14ac:dyDescent="0.35">
      <c r="A2463" s="100">
        <v>2458</v>
      </c>
      <c r="B2463" s="53"/>
      <c r="C2463" s="41"/>
      <c r="D2463" s="54"/>
      <c r="E2463" s="53"/>
      <c r="F2463" s="41"/>
      <c r="G2463" s="41"/>
      <c r="H2463" s="53"/>
      <c r="I2463" s="55"/>
      <c r="J2463" s="41"/>
      <c r="K2463" s="41"/>
      <c r="L2463" s="56"/>
      <c r="M2463" s="41"/>
      <c r="N2463" s="41"/>
      <c r="O2463" s="41"/>
      <c r="P2463" s="41"/>
      <c r="Q2463" s="53"/>
      <c r="R2463" s="41"/>
      <c r="S2463" s="41"/>
      <c r="T2463" s="57"/>
      <c r="U2463" s="41"/>
      <c r="V2463" s="41"/>
      <c r="W2463" s="56"/>
      <c r="X2463" s="41"/>
      <c r="Y2463" s="58"/>
      <c r="Z2463" s="41"/>
      <c r="AA2463" s="41"/>
      <c r="AB2463" s="171" t="str" cm="1">
        <f t="array" ref="AB2463">IFERROR(IF(COUNTA('Detailed Inventory'!$B2463:$AA2463)=0,"",IF(AND($B2463="",$C2463=""),"Error: Missing Response in Column B or C",IF(OR($E2463="",$Q2463=""),"Error: Missing Response in Column E or Q",INDEX(SL_Class[Entire SL Classification],MATCH(SUMIFS(SL_Class[Unique ID],SL_Class[UpSys SL Material],I2463,SL_Class[UpSys Ever Previously Lead],H2463,SL_Class[DownCus SL Material],T2463),SL_Class[Unique ID],0),0)))),"Error: Invalid Column H, I, or T. Check spelling &amp; valid options (see dropdown)")</f>
        <v/>
      </c>
      <c r="AC2463" s="32"/>
      <c r="AD2463" s="31" t="b">
        <f t="shared" si="76"/>
        <v>0</v>
      </c>
      <c r="AE2463" s="31" t="b">
        <f t="shared" si="77"/>
        <v>0</v>
      </c>
    </row>
    <row r="2464" spans="1:31" ht="50.15" customHeight="1" x14ac:dyDescent="0.35">
      <c r="A2464" s="101">
        <v>2459</v>
      </c>
      <c r="B2464" s="53"/>
      <c r="C2464" s="41"/>
      <c r="D2464" s="54"/>
      <c r="E2464" s="53"/>
      <c r="F2464" s="41"/>
      <c r="G2464" s="41"/>
      <c r="H2464" s="53"/>
      <c r="I2464" s="55"/>
      <c r="J2464" s="41"/>
      <c r="K2464" s="41"/>
      <c r="L2464" s="56"/>
      <c r="M2464" s="41"/>
      <c r="N2464" s="41"/>
      <c r="O2464" s="41"/>
      <c r="P2464" s="41"/>
      <c r="Q2464" s="53"/>
      <c r="R2464" s="41"/>
      <c r="S2464" s="41"/>
      <c r="T2464" s="57"/>
      <c r="U2464" s="41"/>
      <c r="V2464" s="41"/>
      <c r="W2464" s="56"/>
      <c r="X2464" s="41"/>
      <c r="Y2464" s="58"/>
      <c r="Z2464" s="41"/>
      <c r="AA2464" s="41"/>
      <c r="AB2464" s="171" t="str" cm="1">
        <f t="array" ref="AB2464">IFERROR(IF(COUNTA('Detailed Inventory'!$B2464:$AA2464)=0,"",IF(AND($B2464="",$C2464=""),"Error: Missing Response in Column B or C",IF(OR($E2464="",$Q2464=""),"Error: Missing Response in Column E or Q",INDEX(SL_Class[Entire SL Classification],MATCH(SUMIFS(SL_Class[Unique ID],SL_Class[UpSys SL Material],I2464,SL_Class[UpSys Ever Previously Lead],H2464,SL_Class[DownCus SL Material],T2464),SL_Class[Unique ID],0),0)))),"Error: Invalid Column H, I, or T. Check spelling &amp; valid options (see dropdown)")</f>
        <v/>
      </c>
      <c r="AC2464" s="32"/>
      <c r="AD2464" s="31" t="b">
        <f t="shared" si="76"/>
        <v>0</v>
      </c>
      <c r="AE2464" s="31" t="b">
        <f t="shared" si="77"/>
        <v>0</v>
      </c>
    </row>
    <row r="2465" spans="1:31" ht="50.15" customHeight="1" x14ac:dyDescent="0.35">
      <c r="A2465" s="100">
        <v>2460</v>
      </c>
      <c r="B2465" s="53"/>
      <c r="C2465" s="41"/>
      <c r="D2465" s="54"/>
      <c r="E2465" s="53"/>
      <c r="F2465" s="41"/>
      <c r="G2465" s="41"/>
      <c r="H2465" s="53"/>
      <c r="I2465" s="55"/>
      <c r="J2465" s="41"/>
      <c r="K2465" s="41"/>
      <c r="L2465" s="56"/>
      <c r="M2465" s="41"/>
      <c r="N2465" s="41"/>
      <c r="O2465" s="41"/>
      <c r="P2465" s="41"/>
      <c r="Q2465" s="53"/>
      <c r="R2465" s="41"/>
      <c r="S2465" s="41"/>
      <c r="T2465" s="57"/>
      <c r="U2465" s="41"/>
      <c r="V2465" s="41"/>
      <c r="W2465" s="56"/>
      <c r="X2465" s="41"/>
      <c r="Y2465" s="58"/>
      <c r="Z2465" s="41"/>
      <c r="AA2465" s="41"/>
      <c r="AB2465" s="171" t="str" cm="1">
        <f t="array" ref="AB2465">IFERROR(IF(COUNTA('Detailed Inventory'!$B2465:$AA2465)=0,"",IF(AND($B2465="",$C2465=""),"Error: Missing Response in Column B or C",IF(OR($E2465="",$Q2465=""),"Error: Missing Response in Column E or Q",INDEX(SL_Class[Entire SL Classification],MATCH(SUMIFS(SL_Class[Unique ID],SL_Class[UpSys SL Material],I2465,SL_Class[UpSys Ever Previously Lead],H2465,SL_Class[DownCus SL Material],T2465),SL_Class[Unique ID],0),0)))),"Error: Invalid Column H, I, or T. Check spelling &amp; valid options (see dropdown)")</f>
        <v/>
      </c>
      <c r="AC2465" s="32"/>
      <c r="AD2465" s="31" t="b">
        <f t="shared" si="76"/>
        <v>0</v>
      </c>
      <c r="AE2465" s="31" t="b">
        <f t="shared" si="77"/>
        <v>0</v>
      </c>
    </row>
    <row r="2466" spans="1:31" ht="50.15" customHeight="1" x14ac:dyDescent="0.35">
      <c r="A2466" s="101">
        <v>2461</v>
      </c>
      <c r="B2466" s="53"/>
      <c r="C2466" s="41"/>
      <c r="D2466" s="54"/>
      <c r="E2466" s="53"/>
      <c r="F2466" s="41"/>
      <c r="G2466" s="41"/>
      <c r="H2466" s="53"/>
      <c r="I2466" s="55"/>
      <c r="J2466" s="41"/>
      <c r="K2466" s="41"/>
      <c r="L2466" s="56"/>
      <c r="M2466" s="41"/>
      <c r="N2466" s="41"/>
      <c r="O2466" s="41"/>
      <c r="P2466" s="41"/>
      <c r="Q2466" s="53"/>
      <c r="R2466" s="41"/>
      <c r="S2466" s="41"/>
      <c r="T2466" s="57"/>
      <c r="U2466" s="41"/>
      <c r="V2466" s="41"/>
      <c r="W2466" s="56"/>
      <c r="X2466" s="41"/>
      <c r="Y2466" s="58"/>
      <c r="Z2466" s="41"/>
      <c r="AA2466" s="41"/>
      <c r="AB2466" s="171" t="str" cm="1">
        <f t="array" ref="AB2466">IFERROR(IF(COUNTA('Detailed Inventory'!$B2466:$AA2466)=0,"",IF(AND($B2466="",$C2466=""),"Error: Missing Response in Column B or C",IF(OR($E2466="",$Q2466=""),"Error: Missing Response in Column E or Q",INDEX(SL_Class[Entire SL Classification],MATCH(SUMIFS(SL_Class[Unique ID],SL_Class[UpSys SL Material],I2466,SL_Class[UpSys Ever Previously Lead],H2466,SL_Class[DownCus SL Material],T2466),SL_Class[Unique ID],0),0)))),"Error: Invalid Column H, I, or T. Check spelling &amp; valid options (see dropdown)")</f>
        <v/>
      </c>
      <c r="AC2466" s="32"/>
      <c r="AD2466" s="31" t="b">
        <f t="shared" si="76"/>
        <v>0</v>
      </c>
      <c r="AE2466" s="31" t="b">
        <f t="shared" si="77"/>
        <v>0</v>
      </c>
    </row>
    <row r="2467" spans="1:31" ht="50.15" customHeight="1" x14ac:dyDescent="0.35">
      <c r="A2467" s="100">
        <v>2462</v>
      </c>
      <c r="B2467" s="53"/>
      <c r="C2467" s="41"/>
      <c r="D2467" s="54"/>
      <c r="E2467" s="53"/>
      <c r="F2467" s="41"/>
      <c r="G2467" s="41"/>
      <c r="H2467" s="53"/>
      <c r="I2467" s="55"/>
      <c r="J2467" s="41"/>
      <c r="K2467" s="41"/>
      <c r="L2467" s="56"/>
      <c r="M2467" s="41"/>
      <c r="N2467" s="41"/>
      <c r="O2467" s="41"/>
      <c r="P2467" s="41"/>
      <c r="Q2467" s="53"/>
      <c r="R2467" s="41"/>
      <c r="S2467" s="41"/>
      <c r="T2467" s="57"/>
      <c r="U2467" s="41"/>
      <c r="V2467" s="41"/>
      <c r="W2467" s="56"/>
      <c r="X2467" s="41"/>
      <c r="Y2467" s="58"/>
      <c r="Z2467" s="41"/>
      <c r="AA2467" s="41"/>
      <c r="AB2467" s="171" t="str" cm="1">
        <f t="array" ref="AB2467">IFERROR(IF(COUNTA('Detailed Inventory'!$B2467:$AA2467)=0,"",IF(AND($B2467="",$C2467=""),"Error: Missing Response in Column B or C",IF(OR($E2467="",$Q2467=""),"Error: Missing Response in Column E or Q",INDEX(SL_Class[Entire SL Classification],MATCH(SUMIFS(SL_Class[Unique ID],SL_Class[UpSys SL Material],I2467,SL_Class[UpSys Ever Previously Lead],H2467,SL_Class[DownCus SL Material],T2467),SL_Class[Unique ID],0),0)))),"Error: Invalid Column H, I, or T. Check spelling &amp; valid options (see dropdown)")</f>
        <v/>
      </c>
      <c r="AC2467" s="32"/>
      <c r="AD2467" s="31" t="b">
        <f t="shared" si="76"/>
        <v>0</v>
      </c>
      <c r="AE2467" s="31" t="b">
        <f t="shared" si="77"/>
        <v>0</v>
      </c>
    </row>
    <row r="2468" spans="1:31" ht="50.15" customHeight="1" x14ac:dyDescent="0.35">
      <c r="A2468" s="101">
        <v>2463</v>
      </c>
      <c r="B2468" s="53"/>
      <c r="C2468" s="41"/>
      <c r="D2468" s="54"/>
      <c r="E2468" s="53"/>
      <c r="F2468" s="41"/>
      <c r="G2468" s="41"/>
      <c r="H2468" s="53"/>
      <c r="I2468" s="55"/>
      <c r="J2468" s="41"/>
      <c r="K2468" s="41"/>
      <c r="L2468" s="56"/>
      <c r="M2468" s="41"/>
      <c r="N2468" s="41"/>
      <c r="O2468" s="41"/>
      <c r="P2468" s="41"/>
      <c r="Q2468" s="53"/>
      <c r="R2468" s="41"/>
      <c r="S2468" s="41"/>
      <c r="T2468" s="57"/>
      <c r="U2468" s="41"/>
      <c r="V2468" s="41"/>
      <c r="W2468" s="56"/>
      <c r="X2468" s="41"/>
      <c r="Y2468" s="58"/>
      <c r="Z2468" s="41"/>
      <c r="AA2468" s="41"/>
      <c r="AB2468" s="171" t="str" cm="1">
        <f t="array" ref="AB2468">IFERROR(IF(COUNTA('Detailed Inventory'!$B2468:$AA2468)=0,"",IF(AND($B2468="",$C2468=""),"Error: Missing Response in Column B or C",IF(OR($E2468="",$Q2468=""),"Error: Missing Response in Column E or Q",INDEX(SL_Class[Entire SL Classification],MATCH(SUMIFS(SL_Class[Unique ID],SL_Class[UpSys SL Material],I2468,SL_Class[UpSys Ever Previously Lead],H2468,SL_Class[DownCus SL Material],T2468),SL_Class[Unique ID],0),0)))),"Error: Invalid Column H, I, or T. Check spelling &amp; valid options (see dropdown)")</f>
        <v/>
      </c>
      <c r="AC2468" s="32"/>
      <c r="AD2468" s="31" t="b">
        <f t="shared" si="76"/>
        <v>0</v>
      </c>
      <c r="AE2468" s="31" t="b">
        <f t="shared" si="77"/>
        <v>0</v>
      </c>
    </row>
    <row r="2469" spans="1:31" ht="50.15" customHeight="1" x14ac:dyDescent="0.35">
      <c r="A2469" s="100">
        <v>2464</v>
      </c>
      <c r="B2469" s="53"/>
      <c r="C2469" s="41"/>
      <c r="D2469" s="54"/>
      <c r="E2469" s="53"/>
      <c r="F2469" s="41"/>
      <c r="G2469" s="41"/>
      <c r="H2469" s="53"/>
      <c r="I2469" s="55"/>
      <c r="J2469" s="41"/>
      <c r="K2469" s="41"/>
      <c r="L2469" s="56"/>
      <c r="M2469" s="41"/>
      <c r="N2469" s="41"/>
      <c r="O2469" s="41"/>
      <c r="P2469" s="41"/>
      <c r="Q2469" s="53"/>
      <c r="R2469" s="41"/>
      <c r="S2469" s="41"/>
      <c r="T2469" s="57"/>
      <c r="U2469" s="41"/>
      <c r="V2469" s="41"/>
      <c r="W2469" s="56"/>
      <c r="X2469" s="41"/>
      <c r="Y2469" s="58"/>
      <c r="Z2469" s="41"/>
      <c r="AA2469" s="41"/>
      <c r="AB2469" s="171" t="str" cm="1">
        <f t="array" ref="AB2469">IFERROR(IF(COUNTA('Detailed Inventory'!$B2469:$AA2469)=0,"",IF(AND($B2469="",$C2469=""),"Error: Missing Response in Column B or C",IF(OR($E2469="",$Q2469=""),"Error: Missing Response in Column E or Q",INDEX(SL_Class[Entire SL Classification],MATCH(SUMIFS(SL_Class[Unique ID],SL_Class[UpSys SL Material],I2469,SL_Class[UpSys Ever Previously Lead],H2469,SL_Class[DownCus SL Material],T2469),SL_Class[Unique ID],0),0)))),"Error: Invalid Column H, I, or T. Check spelling &amp; valid options (see dropdown)")</f>
        <v/>
      </c>
      <c r="AC2469" s="32"/>
      <c r="AD2469" s="31" t="b">
        <f t="shared" si="76"/>
        <v>0</v>
      </c>
      <c r="AE2469" s="31" t="b">
        <f t="shared" si="77"/>
        <v>0</v>
      </c>
    </row>
    <row r="2470" spans="1:31" ht="50.15" customHeight="1" x14ac:dyDescent="0.35">
      <c r="A2470" s="101">
        <v>2465</v>
      </c>
      <c r="B2470" s="53"/>
      <c r="C2470" s="41"/>
      <c r="D2470" s="54"/>
      <c r="E2470" s="53"/>
      <c r="F2470" s="41"/>
      <c r="G2470" s="41"/>
      <c r="H2470" s="53"/>
      <c r="I2470" s="55"/>
      <c r="J2470" s="41"/>
      <c r="K2470" s="41"/>
      <c r="L2470" s="56"/>
      <c r="M2470" s="41"/>
      <c r="N2470" s="41"/>
      <c r="O2470" s="41"/>
      <c r="P2470" s="41"/>
      <c r="Q2470" s="53"/>
      <c r="R2470" s="41"/>
      <c r="S2470" s="41"/>
      <c r="T2470" s="57"/>
      <c r="U2470" s="41"/>
      <c r="V2470" s="41"/>
      <c r="W2470" s="56"/>
      <c r="X2470" s="41"/>
      <c r="Y2470" s="58"/>
      <c r="Z2470" s="41"/>
      <c r="AA2470" s="41"/>
      <c r="AB2470" s="171" t="str" cm="1">
        <f t="array" ref="AB2470">IFERROR(IF(COUNTA('Detailed Inventory'!$B2470:$AA2470)=0,"",IF(AND($B2470="",$C2470=""),"Error: Missing Response in Column B or C",IF(OR($E2470="",$Q2470=""),"Error: Missing Response in Column E or Q",INDEX(SL_Class[Entire SL Classification],MATCH(SUMIFS(SL_Class[Unique ID],SL_Class[UpSys SL Material],I2470,SL_Class[UpSys Ever Previously Lead],H2470,SL_Class[DownCus SL Material],T2470),SL_Class[Unique ID],0),0)))),"Error: Invalid Column H, I, or T. Check spelling &amp; valid options (see dropdown)")</f>
        <v/>
      </c>
      <c r="AC2470" s="32"/>
      <c r="AD2470" s="31" t="b">
        <f t="shared" si="76"/>
        <v>0</v>
      </c>
      <c r="AE2470" s="31" t="b">
        <f t="shared" si="77"/>
        <v>0</v>
      </c>
    </row>
    <row r="2471" spans="1:31" ht="50.15" customHeight="1" x14ac:dyDescent="0.35">
      <c r="A2471" s="100">
        <v>2466</v>
      </c>
      <c r="B2471" s="53"/>
      <c r="C2471" s="41"/>
      <c r="D2471" s="54"/>
      <c r="E2471" s="53"/>
      <c r="F2471" s="41"/>
      <c r="G2471" s="41"/>
      <c r="H2471" s="53"/>
      <c r="I2471" s="55"/>
      <c r="J2471" s="41"/>
      <c r="K2471" s="41"/>
      <c r="L2471" s="56"/>
      <c r="M2471" s="41"/>
      <c r="N2471" s="41"/>
      <c r="O2471" s="41"/>
      <c r="P2471" s="41"/>
      <c r="Q2471" s="53"/>
      <c r="R2471" s="41"/>
      <c r="S2471" s="41"/>
      <c r="T2471" s="57"/>
      <c r="U2471" s="41"/>
      <c r="V2471" s="41"/>
      <c r="W2471" s="56"/>
      <c r="X2471" s="41"/>
      <c r="Y2471" s="58"/>
      <c r="Z2471" s="41"/>
      <c r="AA2471" s="41"/>
      <c r="AB2471" s="171" t="str" cm="1">
        <f t="array" ref="AB2471">IFERROR(IF(COUNTA('Detailed Inventory'!$B2471:$AA2471)=0,"",IF(AND($B2471="",$C2471=""),"Error: Missing Response in Column B or C",IF(OR($E2471="",$Q2471=""),"Error: Missing Response in Column E or Q",INDEX(SL_Class[Entire SL Classification],MATCH(SUMIFS(SL_Class[Unique ID],SL_Class[UpSys SL Material],I2471,SL_Class[UpSys Ever Previously Lead],H2471,SL_Class[DownCus SL Material],T2471),SL_Class[Unique ID],0),0)))),"Error: Invalid Column H, I, or T. Check spelling &amp; valid options (see dropdown)")</f>
        <v/>
      </c>
      <c r="AC2471" s="32"/>
      <c r="AD2471" s="31" t="b">
        <f t="shared" si="76"/>
        <v>0</v>
      </c>
      <c r="AE2471" s="31" t="b">
        <f t="shared" si="77"/>
        <v>0</v>
      </c>
    </row>
    <row r="2472" spans="1:31" ht="50.15" customHeight="1" x14ac:dyDescent="0.35">
      <c r="A2472" s="101">
        <v>2467</v>
      </c>
      <c r="B2472" s="53"/>
      <c r="C2472" s="41"/>
      <c r="D2472" s="54"/>
      <c r="E2472" s="53"/>
      <c r="F2472" s="41"/>
      <c r="G2472" s="41"/>
      <c r="H2472" s="53"/>
      <c r="I2472" s="55"/>
      <c r="J2472" s="41"/>
      <c r="K2472" s="41"/>
      <c r="L2472" s="56"/>
      <c r="M2472" s="41"/>
      <c r="N2472" s="41"/>
      <c r="O2472" s="41"/>
      <c r="P2472" s="41"/>
      <c r="Q2472" s="53"/>
      <c r="R2472" s="41"/>
      <c r="S2472" s="41"/>
      <c r="T2472" s="57"/>
      <c r="U2472" s="41"/>
      <c r="V2472" s="41"/>
      <c r="W2472" s="56"/>
      <c r="X2472" s="41"/>
      <c r="Y2472" s="58"/>
      <c r="Z2472" s="41"/>
      <c r="AA2472" s="41"/>
      <c r="AB2472" s="171" t="str" cm="1">
        <f t="array" ref="AB2472">IFERROR(IF(COUNTA('Detailed Inventory'!$B2472:$AA2472)=0,"",IF(AND($B2472="",$C2472=""),"Error: Missing Response in Column B or C",IF(OR($E2472="",$Q2472=""),"Error: Missing Response in Column E or Q",INDEX(SL_Class[Entire SL Classification],MATCH(SUMIFS(SL_Class[Unique ID],SL_Class[UpSys SL Material],I2472,SL_Class[UpSys Ever Previously Lead],H2472,SL_Class[DownCus SL Material],T2472),SL_Class[Unique ID],0),0)))),"Error: Invalid Column H, I, or T. Check spelling &amp; valid options (see dropdown)")</f>
        <v/>
      </c>
      <c r="AC2472" s="32"/>
      <c r="AD2472" s="31" t="b">
        <f t="shared" si="76"/>
        <v>0</v>
      </c>
      <c r="AE2472" s="31" t="b">
        <f t="shared" si="77"/>
        <v>0</v>
      </c>
    </row>
    <row r="2473" spans="1:31" ht="50.15" customHeight="1" x14ac:dyDescent="0.35">
      <c r="A2473" s="100">
        <v>2468</v>
      </c>
      <c r="B2473" s="53"/>
      <c r="C2473" s="41"/>
      <c r="D2473" s="54"/>
      <c r="E2473" s="53"/>
      <c r="F2473" s="41"/>
      <c r="G2473" s="41"/>
      <c r="H2473" s="53"/>
      <c r="I2473" s="55"/>
      <c r="J2473" s="41"/>
      <c r="K2473" s="41"/>
      <c r="L2473" s="56"/>
      <c r="M2473" s="41"/>
      <c r="N2473" s="41"/>
      <c r="O2473" s="41"/>
      <c r="P2473" s="41"/>
      <c r="Q2473" s="53"/>
      <c r="R2473" s="41"/>
      <c r="S2473" s="41"/>
      <c r="T2473" s="57"/>
      <c r="U2473" s="41"/>
      <c r="V2473" s="41"/>
      <c r="W2473" s="56"/>
      <c r="X2473" s="41"/>
      <c r="Y2473" s="58"/>
      <c r="Z2473" s="41"/>
      <c r="AA2473" s="41"/>
      <c r="AB2473" s="171" t="str" cm="1">
        <f t="array" ref="AB2473">IFERROR(IF(COUNTA('Detailed Inventory'!$B2473:$AA2473)=0,"",IF(AND($B2473="",$C2473=""),"Error: Missing Response in Column B or C",IF(OR($E2473="",$Q2473=""),"Error: Missing Response in Column E or Q",INDEX(SL_Class[Entire SL Classification],MATCH(SUMIFS(SL_Class[Unique ID],SL_Class[UpSys SL Material],I2473,SL_Class[UpSys Ever Previously Lead],H2473,SL_Class[DownCus SL Material],T2473),SL_Class[Unique ID],0),0)))),"Error: Invalid Column H, I, or T. Check spelling &amp; valid options (see dropdown)")</f>
        <v/>
      </c>
      <c r="AC2473" s="32"/>
      <c r="AD2473" s="31" t="b">
        <f t="shared" si="76"/>
        <v>0</v>
      </c>
      <c r="AE2473" s="31" t="b">
        <f t="shared" si="77"/>
        <v>0</v>
      </c>
    </row>
    <row r="2474" spans="1:31" ht="50.15" customHeight="1" x14ac:dyDescent="0.35">
      <c r="A2474" s="101">
        <v>2469</v>
      </c>
      <c r="B2474" s="53"/>
      <c r="C2474" s="41"/>
      <c r="D2474" s="54"/>
      <c r="E2474" s="53"/>
      <c r="F2474" s="41"/>
      <c r="G2474" s="41"/>
      <c r="H2474" s="53"/>
      <c r="I2474" s="55"/>
      <c r="J2474" s="41"/>
      <c r="K2474" s="41"/>
      <c r="L2474" s="56"/>
      <c r="M2474" s="41"/>
      <c r="N2474" s="41"/>
      <c r="O2474" s="41"/>
      <c r="P2474" s="41"/>
      <c r="Q2474" s="53"/>
      <c r="R2474" s="41"/>
      <c r="S2474" s="41"/>
      <c r="T2474" s="57"/>
      <c r="U2474" s="41"/>
      <c r="V2474" s="41"/>
      <c r="W2474" s="56"/>
      <c r="X2474" s="41"/>
      <c r="Y2474" s="58"/>
      <c r="Z2474" s="41"/>
      <c r="AA2474" s="41"/>
      <c r="AB2474" s="171" t="str" cm="1">
        <f t="array" ref="AB2474">IFERROR(IF(COUNTA('Detailed Inventory'!$B2474:$AA2474)=0,"",IF(AND($B2474="",$C2474=""),"Error: Missing Response in Column B or C",IF(OR($E2474="",$Q2474=""),"Error: Missing Response in Column E or Q",INDEX(SL_Class[Entire SL Classification],MATCH(SUMIFS(SL_Class[Unique ID],SL_Class[UpSys SL Material],I2474,SL_Class[UpSys Ever Previously Lead],H2474,SL_Class[DownCus SL Material],T2474),SL_Class[Unique ID],0),0)))),"Error: Invalid Column H, I, or T. Check spelling &amp; valid options (see dropdown)")</f>
        <v/>
      </c>
      <c r="AC2474" s="32"/>
      <c r="AD2474" s="31" t="b">
        <f t="shared" si="76"/>
        <v>0</v>
      </c>
      <c r="AE2474" s="31" t="b">
        <f t="shared" si="77"/>
        <v>0</v>
      </c>
    </row>
    <row r="2475" spans="1:31" ht="50.15" customHeight="1" x14ac:dyDescent="0.35">
      <c r="A2475" s="100">
        <v>2470</v>
      </c>
      <c r="B2475" s="53"/>
      <c r="C2475" s="41"/>
      <c r="D2475" s="54"/>
      <c r="E2475" s="53"/>
      <c r="F2475" s="41"/>
      <c r="G2475" s="41"/>
      <c r="H2475" s="53"/>
      <c r="I2475" s="55"/>
      <c r="J2475" s="41"/>
      <c r="K2475" s="41"/>
      <c r="L2475" s="56"/>
      <c r="M2475" s="41"/>
      <c r="N2475" s="41"/>
      <c r="O2475" s="41"/>
      <c r="P2475" s="41"/>
      <c r="Q2475" s="53"/>
      <c r="R2475" s="41"/>
      <c r="S2475" s="41"/>
      <c r="T2475" s="57"/>
      <c r="U2475" s="41"/>
      <c r="V2475" s="41"/>
      <c r="W2475" s="56"/>
      <c r="X2475" s="41"/>
      <c r="Y2475" s="58"/>
      <c r="Z2475" s="41"/>
      <c r="AA2475" s="41"/>
      <c r="AB2475" s="171" t="str" cm="1">
        <f t="array" ref="AB2475">IFERROR(IF(COUNTA('Detailed Inventory'!$B2475:$AA2475)=0,"",IF(AND($B2475="",$C2475=""),"Error: Missing Response in Column B or C",IF(OR($E2475="",$Q2475=""),"Error: Missing Response in Column E or Q",INDEX(SL_Class[Entire SL Classification],MATCH(SUMIFS(SL_Class[Unique ID],SL_Class[UpSys SL Material],I2475,SL_Class[UpSys Ever Previously Lead],H2475,SL_Class[DownCus SL Material],T2475),SL_Class[Unique ID],0),0)))),"Error: Invalid Column H, I, or T. Check spelling &amp; valid options (see dropdown)")</f>
        <v/>
      </c>
      <c r="AC2475" s="32"/>
      <c r="AD2475" s="31" t="b">
        <f t="shared" si="76"/>
        <v>0</v>
      </c>
      <c r="AE2475" s="31" t="b">
        <f t="shared" si="77"/>
        <v>0</v>
      </c>
    </row>
    <row r="2476" spans="1:31" ht="50.15" customHeight="1" x14ac:dyDescent="0.35">
      <c r="A2476" s="101">
        <v>2471</v>
      </c>
      <c r="B2476" s="53"/>
      <c r="C2476" s="41"/>
      <c r="D2476" s="54"/>
      <c r="E2476" s="53"/>
      <c r="F2476" s="41"/>
      <c r="G2476" s="41"/>
      <c r="H2476" s="53"/>
      <c r="I2476" s="55"/>
      <c r="J2476" s="41"/>
      <c r="K2476" s="41"/>
      <c r="L2476" s="56"/>
      <c r="M2476" s="41"/>
      <c r="N2476" s="41"/>
      <c r="O2476" s="41"/>
      <c r="P2476" s="41"/>
      <c r="Q2476" s="53"/>
      <c r="R2476" s="41"/>
      <c r="S2476" s="41"/>
      <c r="T2476" s="57"/>
      <c r="U2476" s="41"/>
      <c r="V2476" s="41"/>
      <c r="W2476" s="56"/>
      <c r="X2476" s="41"/>
      <c r="Y2476" s="58"/>
      <c r="Z2476" s="41"/>
      <c r="AA2476" s="41"/>
      <c r="AB2476" s="171" t="str" cm="1">
        <f t="array" ref="AB2476">IFERROR(IF(COUNTA('Detailed Inventory'!$B2476:$AA2476)=0,"",IF(AND($B2476="",$C2476=""),"Error: Missing Response in Column B or C",IF(OR($E2476="",$Q2476=""),"Error: Missing Response in Column E or Q",INDEX(SL_Class[Entire SL Classification],MATCH(SUMIFS(SL_Class[Unique ID],SL_Class[UpSys SL Material],I2476,SL_Class[UpSys Ever Previously Lead],H2476,SL_Class[DownCus SL Material],T2476),SL_Class[Unique ID],0),0)))),"Error: Invalid Column H, I, or T. Check spelling &amp; valid options (see dropdown)")</f>
        <v/>
      </c>
      <c r="AC2476" s="32"/>
      <c r="AD2476" s="31" t="b">
        <f t="shared" si="76"/>
        <v>0</v>
      </c>
      <c r="AE2476" s="31" t="b">
        <f t="shared" si="77"/>
        <v>0</v>
      </c>
    </row>
    <row r="2477" spans="1:31" ht="50.15" customHeight="1" x14ac:dyDescent="0.35">
      <c r="A2477" s="100">
        <v>2472</v>
      </c>
      <c r="B2477" s="53"/>
      <c r="C2477" s="41"/>
      <c r="D2477" s="54"/>
      <c r="E2477" s="53"/>
      <c r="F2477" s="41"/>
      <c r="G2477" s="41"/>
      <c r="H2477" s="53"/>
      <c r="I2477" s="55"/>
      <c r="J2477" s="41"/>
      <c r="K2477" s="41"/>
      <c r="L2477" s="56"/>
      <c r="M2477" s="41"/>
      <c r="N2477" s="41"/>
      <c r="O2477" s="41"/>
      <c r="P2477" s="41"/>
      <c r="Q2477" s="53"/>
      <c r="R2477" s="41"/>
      <c r="S2477" s="41"/>
      <c r="T2477" s="57"/>
      <c r="U2477" s="41"/>
      <c r="V2477" s="41"/>
      <c r="W2477" s="56"/>
      <c r="X2477" s="41"/>
      <c r="Y2477" s="58"/>
      <c r="Z2477" s="41"/>
      <c r="AA2477" s="41"/>
      <c r="AB2477" s="171" t="str" cm="1">
        <f t="array" ref="AB2477">IFERROR(IF(COUNTA('Detailed Inventory'!$B2477:$AA2477)=0,"",IF(AND($B2477="",$C2477=""),"Error: Missing Response in Column B or C",IF(OR($E2477="",$Q2477=""),"Error: Missing Response in Column E or Q",INDEX(SL_Class[Entire SL Classification],MATCH(SUMIFS(SL_Class[Unique ID],SL_Class[UpSys SL Material],I2477,SL_Class[UpSys Ever Previously Lead],H2477,SL_Class[DownCus SL Material],T2477),SL_Class[Unique ID],0),0)))),"Error: Invalid Column H, I, or T. Check spelling &amp; valid options (see dropdown)")</f>
        <v/>
      </c>
      <c r="AC2477" s="32"/>
      <c r="AD2477" s="31" t="b">
        <f t="shared" si="76"/>
        <v>0</v>
      </c>
      <c r="AE2477" s="31" t="b">
        <f t="shared" si="77"/>
        <v>0</v>
      </c>
    </row>
    <row r="2478" spans="1:31" ht="50.15" customHeight="1" x14ac:dyDescent="0.35">
      <c r="A2478" s="101">
        <v>2473</v>
      </c>
      <c r="B2478" s="53"/>
      <c r="C2478" s="41"/>
      <c r="D2478" s="54"/>
      <c r="E2478" s="53"/>
      <c r="F2478" s="41"/>
      <c r="G2478" s="41"/>
      <c r="H2478" s="53"/>
      <c r="I2478" s="55"/>
      <c r="J2478" s="41"/>
      <c r="K2478" s="41"/>
      <c r="L2478" s="56"/>
      <c r="M2478" s="41"/>
      <c r="N2478" s="41"/>
      <c r="O2478" s="41"/>
      <c r="P2478" s="41"/>
      <c r="Q2478" s="53"/>
      <c r="R2478" s="41"/>
      <c r="S2478" s="41"/>
      <c r="T2478" s="57"/>
      <c r="U2478" s="41"/>
      <c r="V2478" s="41"/>
      <c r="W2478" s="56"/>
      <c r="X2478" s="41"/>
      <c r="Y2478" s="58"/>
      <c r="Z2478" s="41"/>
      <c r="AA2478" s="41"/>
      <c r="AB2478" s="171" t="str" cm="1">
        <f t="array" ref="AB2478">IFERROR(IF(COUNTA('Detailed Inventory'!$B2478:$AA2478)=0,"",IF(AND($B2478="",$C2478=""),"Error: Missing Response in Column B or C",IF(OR($E2478="",$Q2478=""),"Error: Missing Response in Column E or Q",INDEX(SL_Class[Entire SL Classification],MATCH(SUMIFS(SL_Class[Unique ID],SL_Class[UpSys SL Material],I2478,SL_Class[UpSys Ever Previously Lead],H2478,SL_Class[DownCus SL Material],T2478),SL_Class[Unique ID],0),0)))),"Error: Invalid Column H, I, or T. Check spelling &amp; valid options (see dropdown)")</f>
        <v/>
      </c>
      <c r="AC2478" s="32"/>
      <c r="AD2478" s="31" t="b">
        <f t="shared" si="76"/>
        <v>0</v>
      </c>
      <c r="AE2478" s="31" t="b">
        <f t="shared" si="77"/>
        <v>0</v>
      </c>
    </row>
    <row r="2479" spans="1:31" ht="50.15" customHeight="1" x14ac:dyDescent="0.35">
      <c r="A2479" s="100">
        <v>2474</v>
      </c>
      <c r="B2479" s="53"/>
      <c r="C2479" s="41"/>
      <c r="D2479" s="54"/>
      <c r="E2479" s="53"/>
      <c r="F2479" s="41"/>
      <c r="G2479" s="41"/>
      <c r="H2479" s="53"/>
      <c r="I2479" s="55"/>
      <c r="J2479" s="41"/>
      <c r="K2479" s="41"/>
      <c r="L2479" s="56"/>
      <c r="M2479" s="41"/>
      <c r="N2479" s="41"/>
      <c r="O2479" s="41"/>
      <c r="P2479" s="41"/>
      <c r="Q2479" s="53"/>
      <c r="R2479" s="41"/>
      <c r="S2479" s="41"/>
      <c r="T2479" s="57"/>
      <c r="U2479" s="41"/>
      <c r="V2479" s="41"/>
      <c r="W2479" s="56"/>
      <c r="X2479" s="41"/>
      <c r="Y2479" s="58"/>
      <c r="Z2479" s="41"/>
      <c r="AA2479" s="41"/>
      <c r="AB2479" s="171" t="str" cm="1">
        <f t="array" ref="AB2479">IFERROR(IF(COUNTA('Detailed Inventory'!$B2479:$AA2479)=0,"",IF(AND($B2479="",$C2479=""),"Error: Missing Response in Column B or C",IF(OR($E2479="",$Q2479=""),"Error: Missing Response in Column E or Q",INDEX(SL_Class[Entire SL Classification],MATCH(SUMIFS(SL_Class[Unique ID],SL_Class[UpSys SL Material],I2479,SL_Class[UpSys Ever Previously Lead],H2479,SL_Class[DownCus SL Material],T2479),SL_Class[Unique ID],0),0)))),"Error: Invalid Column H, I, or T. Check spelling &amp; valid options (see dropdown)")</f>
        <v/>
      </c>
      <c r="AC2479" s="32"/>
      <c r="AD2479" s="31" t="b">
        <f t="shared" si="76"/>
        <v>0</v>
      </c>
      <c r="AE2479" s="31" t="b">
        <f t="shared" si="77"/>
        <v>0</v>
      </c>
    </row>
    <row r="2480" spans="1:31" ht="50.15" customHeight="1" x14ac:dyDescent="0.35">
      <c r="A2480" s="101">
        <v>2475</v>
      </c>
      <c r="B2480" s="53"/>
      <c r="C2480" s="41"/>
      <c r="D2480" s="54"/>
      <c r="E2480" s="53"/>
      <c r="F2480" s="41"/>
      <c r="G2480" s="41"/>
      <c r="H2480" s="53"/>
      <c r="I2480" s="55"/>
      <c r="J2480" s="41"/>
      <c r="K2480" s="41"/>
      <c r="L2480" s="56"/>
      <c r="M2480" s="41"/>
      <c r="N2480" s="41"/>
      <c r="O2480" s="41"/>
      <c r="P2480" s="41"/>
      <c r="Q2480" s="53"/>
      <c r="R2480" s="41"/>
      <c r="S2480" s="41"/>
      <c r="T2480" s="57"/>
      <c r="U2480" s="41"/>
      <c r="V2480" s="41"/>
      <c r="W2480" s="56"/>
      <c r="X2480" s="41"/>
      <c r="Y2480" s="58"/>
      <c r="Z2480" s="41"/>
      <c r="AA2480" s="41"/>
      <c r="AB2480" s="171" t="str" cm="1">
        <f t="array" ref="AB2480">IFERROR(IF(COUNTA('Detailed Inventory'!$B2480:$AA2480)=0,"",IF(AND($B2480="",$C2480=""),"Error: Missing Response in Column B or C",IF(OR($E2480="",$Q2480=""),"Error: Missing Response in Column E or Q",INDEX(SL_Class[Entire SL Classification],MATCH(SUMIFS(SL_Class[Unique ID],SL_Class[UpSys SL Material],I2480,SL_Class[UpSys Ever Previously Lead],H2480,SL_Class[DownCus SL Material],T2480),SL_Class[Unique ID],0),0)))),"Error: Invalid Column H, I, or T. Check spelling &amp; valid options (see dropdown)")</f>
        <v/>
      </c>
      <c r="AC2480" s="32"/>
      <c r="AD2480" s="31" t="b">
        <f t="shared" si="76"/>
        <v>0</v>
      </c>
      <c r="AE2480" s="31" t="b">
        <f t="shared" si="77"/>
        <v>0</v>
      </c>
    </row>
    <row r="2481" spans="1:31" ht="50.15" customHeight="1" x14ac:dyDescent="0.35">
      <c r="A2481" s="100">
        <v>2476</v>
      </c>
      <c r="B2481" s="53"/>
      <c r="C2481" s="41"/>
      <c r="D2481" s="54"/>
      <c r="E2481" s="53"/>
      <c r="F2481" s="41"/>
      <c r="G2481" s="41"/>
      <c r="H2481" s="53"/>
      <c r="I2481" s="55"/>
      <c r="J2481" s="41"/>
      <c r="K2481" s="41"/>
      <c r="L2481" s="56"/>
      <c r="M2481" s="41"/>
      <c r="N2481" s="41"/>
      <c r="O2481" s="41"/>
      <c r="P2481" s="41"/>
      <c r="Q2481" s="53"/>
      <c r="R2481" s="41"/>
      <c r="S2481" s="41"/>
      <c r="T2481" s="57"/>
      <c r="U2481" s="41"/>
      <c r="V2481" s="41"/>
      <c r="W2481" s="56"/>
      <c r="X2481" s="41"/>
      <c r="Y2481" s="58"/>
      <c r="Z2481" s="41"/>
      <c r="AA2481" s="41"/>
      <c r="AB2481" s="171" t="str" cm="1">
        <f t="array" ref="AB2481">IFERROR(IF(COUNTA('Detailed Inventory'!$B2481:$AA2481)=0,"",IF(AND($B2481="",$C2481=""),"Error: Missing Response in Column B or C",IF(OR($E2481="",$Q2481=""),"Error: Missing Response in Column E or Q",INDEX(SL_Class[Entire SL Classification],MATCH(SUMIFS(SL_Class[Unique ID],SL_Class[UpSys SL Material],I2481,SL_Class[UpSys Ever Previously Lead],H2481,SL_Class[DownCus SL Material],T2481),SL_Class[Unique ID],0),0)))),"Error: Invalid Column H, I, or T. Check spelling &amp; valid options (see dropdown)")</f>
        <v/>
      </c>
      <c r="AC2481" s="32"/>
      <c r="AD2481" s="31" t="b">
        <f t="shared" si="76"/>
        <v>0</v>
      </c>
      <c r="AE2481" s="31" t="b">
        <f t="shared" si="77"/>
        <v>0</v>
      </c>
    </row>
    <row r="2482" spans="1:31" ht="50.15" customHeight="1" x14ac:dyDescent="0.35">
      <c r="A2482" s="101">
        <v>2477</v>
      </c>
      <c r="B2482" s="53"/>
      <c r="C2482" s="41"/>
      <c r="D2482" s="54"/>
      <c r="E2482" s="53"/>
      <c r="F2482" s="41"/>
      <c r="G2482" s="41"/>
      <c r="H2482" s="53"/>
      <c r="I2482" s="55"/>
      <c r="J2482" s="41"/>
      <c r="K2482" s="41"/>
      <c r="L2482" s="56"/>
      <c r="M2482" s="41"/>
      <c r="N2482" s="41"/>
      <c r="O2482" s="41"/>
      <c r="P2482" s="41"/>
      <c r="Q2482" s="53"/>
      <c r="R2482" s="41"/>
      <c r="S2482" s="41"/>
      <c r="T2482" s="57"/>
      <c r="U2482" s="41"/>
      <c r="V2482" s="41"/>
      <c r="W2482" s="56"/>
      <c r="X2482" s="41"/>
      <c r="Y2482" s="58"/>
      <c r="Z2482" s="41"/>
      <c r="AA2482" s="41"/>
      <c r="AB2482" s="171" t="str" cm="1">
        <f t="array" ref="AB2482">IFERROR(IF(COUNTA('Detailed Inventory'!$B2482:$AA2482)=0,"",IF(AND($B2482="",$C2482=""),"Error: Missing Response in Column B or C",IF(OR($E2482="",$Q2482=""),"Error: Missing Response in Column E or Q",INDEX(SL_Class[Entire SL Classification],MATCH(SUMIFS(SL_Class[Unique ID],SL_Class[UpSys SL Material],I2482,SL_Class[UpSys Ever Previously Lead],H2482,SL_Class[DownCus SL Material],T2482),SL_Class[Unique ID],0),0)))),"Error: Invalid Column H, I, or T. Check spelling &amp; valid options (see dropdown)")</f>
        <v/>
      </c>
      <c r="AC2482" s="32"/>
      <c r="AD2482" s="31" t="b">
        <f t="shared" si="76"/>
        <v>0</v>
      </c>
      <c r="AE2482" s="31" t="b">
        <f t="shared" si="77"/>
        <v>0</v>
      </c>
    </row>
    <row r="2483" spans="1:31" ht="50.15" customHeight="1" x14ac:dyDescent="0.35">
      <c r="A2483" s="100">
        <v>2478</v>
      </c>
      <c r="B2483" s="53"/>
      <c r="C2483" s="41"/>
      <c r="D2483" s="54"/>
      <c r="E2483" s="53"/>
      <c r="F2483" s="41"/>
      <c r="G2483" s="41"/>
      <c r="H2483" s="53"/>
      <c r="I2483" s="55"/>
      <c r="J2483" s="41"/>
      <c r="K2483" s="41"/>
      <c r="L2483" s="56"/>
      <c r="M2483" s="41"/>
      <c r="N2483" s="41"/>
      <c r="O2483" s="41"/>
      <c r="P2483" s="41"/>
      <c r="Q2483" s="53"/>
      <c r="R2483" s="41"/>
      <c r="S2483" s="41"/>
      <c r="T2483" s="57"/>
      <c r="U2483" s="41"/>
      <c r="V2483" s="41"/>
      <c r="W2483" s="56"/>
      <c r="X2483" s="41"/>
      <c r="Y2483" s="58"/>
      <c r="Z2483" s="41"/>
      <c r="AA2483" s="41"/>
      <c r="AB2483" s="171" t="str" cm="1">
        <f t="array" ref="AB2483">IFERROR(IF(COUNTA('Detailed Inventory'!$B2483:$AA2483)=0,"",IF(AND($B2483="",$C2483=""),"Error: Missing Response in Column B or C",IF(OR($E2483="",$Q2483=""),"Error: Missing Response in Column E or Q",INDEX(SL_Class[Entire SL Classification],MATCH(SUMIFS(SL_Class[Unique ID],SL_Class[UpSys SL Material],I2483,SL_Class[UpSys Ever Previously Lead],H2483,SL_Class[DownCus SL Material],T2483),SL_Class[Unique ID],0),0)))),"Error: Invalid Column H, I, or T. Check spelling &amp; valid options (see dropdown)")</f>
        <v/>
      </c>
      <c r="AC2483" s="32"/>
      <c r="AD2483" s="31" t="b">
        <f t="shared" si="76"/>
        <v>0</v>
      </c>
      <c r="AE2483" s="31" t="b">
        <f t="shared" si="77"/>
        <v>0</v>
      </c>
    </row>
    <row r="2484" spans="1:31" ht="50.15" customHeight="1" x14ac:dyDescent="0.35">
      <c r="A2484" s="101">
        <v>2479</v>
      </c>
      <c r="B2484" s="53"/>
      <c r="C2484" s="41"/>
      <c r="D2484" s="54"/>
      <c r="E2484" s="53"/>
      <c r="F2484" s="41"/>
      <c r="G2484" s="41"/>
      <c r="H2484" s="53"/>
      <c r="I2484" s="55"/>
      <c r="J2484" s="41"/>
      <c r="K2484" s="41"/>
      <c r="L2484" s="56"/>
      <c r="M2484" s="41"/>
      <c r="N2484" s="41"/>
      <c r="O2484" s="41"/>
      <c r="P2484" s="41"/>
      <c r="Q2484" s="53"/>
      <c r="R2484" s="41"/>
      <c r="S2484" s="41"/>
      <c r="T2484" s="57"/>
      <c r="U2484" s="41"/>
      <c r="V2484" s="41"/>
      <c r="W2484" s="56"/>
      <c r="X2484" s="41"/>
      <c r="Y2484" s="58"/>
      <c r="Z2484" s="41"/>
      <c r="AA2484" s="41"/>
      <c r="AB2484" s="171" t="str" cm="1">
        <f t="array" ref="AB2484">IFERROR(IF(COUNTA('Detailed Inventory'!$B2484:$AA2484)=0,"",IF(AND($B2484="",$C2484=""),"Error: Missing Response in Column B or C",IF(OR($E2484="",$Q2484=""),"Error: Missing Response in Column E or Q",INDEX(SL_Class[Entire SL Classification],MATCH(SUMIFS(SL_Class[Unique ID],SL_Class[UpSys SL Material],I2484,SL_Class[UpSys Ever Previously Lead],H2484,SL_Class[DownCus SL Material],T2484),SL_Class[Unique ID],0),0)))),"Error: Invalid Column H, I, or T. Check spelling &amp; valid options (see dropdown)")</f>
        <v/>
      </c>
      <c r="AC2484" s="32"/>
      <c r="AD2484" s="31" t="b">
        <f t="shared" si="76"/>
        <v>0</v>
      </c>
      <c r="AE2484" s="31" t="b">
        <f t="shared" si="77"/>
        <v>0</v>
      </c>
    </row>
    <row r="2485" spans="1:31" ht="50.15" customHeight="1" x14ac:dyDescent="0.35">
      <c r="A2485" s="100">
        <v>2480</v>
      </c>
      <c r="B2485" s="53"/>
      <c r="C2485" s="41"/>
      <c r="D2485" s="54"/>
      <c r="E2485" s="53"/>
      <c r="F2485" s="41"/>
      <c r="G2485" s="41"/>
      <c r="H2485" s="53"/>
      <c r="I2485" s="55"/>
      <c r="J2485" s="41"/>
      <c r="K2485" s="41"/>
      <c r="L2485" s="56"/>
      <c r="M2485" s="41"/>
      <c r="N2485" s="41"/>
      <c r="O2485" s="41"/>
      <c r="P2485" s="41"/>
      <c r="Q2485" s="53"/>
      <c r="R2485" s="41"/>
      <c r="S2485" s="41"/>
      <c r="T2485" s="57"/>
      <c r="U2485" s="41"/>
      <c r="V2485" s="41"/>
      <c r="W2485" s="56"/>
      <c r="X2485" s="41"/>
      <c r="Y2485" s="58"/>
      <c r="Z2485" s="41"/>
      <c r="AA2485" s="41"/>
      <c r="AB2485" s="171" t="str" cm="1">
        <f t="array" ref="AB2485">IFERROR(IF(COUNTA('Detailed Inventory'!$B2485:$AA2485)=0,"",IF(AND($B2485="",$C2485=""),"Error: Missing Response in Column B or C",IF(OR($E2485="",$Q2485=""),"Error: Missing Response in Column E or Q",INDEX(SL_Class[Entire SL Classification],MATCH(SUMIFS(SL_Class[Unique ID],SL_Class[UpSys SL Material],I2485,SL_Class[UpSys Ever Previously Lead],H2485,SL_Class[DownCus SL Material],T2485),SL_Class[Unique ID],0),0)))),"Error: Invalid Column H, I, or T. Check spelling &amp; valid options (see dropdown)")</f>
        <v/>
      </c>
      <c r="AC2485" s="32"/>
      <c r="AD2485" s="31" t="b">
        <f t="shared" si="76"/>
        <v>0</v>
      </c>
      <c r="AE2485" s="31" t="b">
        <f t="shared" si="77"/>
        <v>0</v>
      </c>
    </row>
    <row r="2486" spans="1:31" ht="50.15" customHeight="1" x14ac:dyDescent="0.35">
      <c r="A2486" s="101">
        <v>2481</v>
      </c>
      <c r="B2486" s="53"/>
      <c r="C2486" s="41"/>
      <c r="D2486" s="54"/>
      <c r="E2486" s="53"/>
      <c r="F2486" s="41"/>
      <c r="G2486" s="41"/>
      <c r="H2486" s="53"/>
      <c r="I2486" s="55"/>
      <c r="J2486" s="41"/>
      <c r="K2486" s="41"/>
      <c r="L2486" s="56"/>
      <c r="M2486" s="41"/>
      <c r="N2486" s="41"/>
      <c r="O2486" s="41"/>
      <c r="P2486" s="41"/>
      <c r="Q2486" s="53"/>
      <c r="R2486" s="41"/>
      <c r="S2486" s="41"/>
      <c r="T2486" s="57"/>
      <c r="U2486" s="41"/>
      <c r="V2486" s="41"/>
      <c r="W2486" s="56"/>
      <c r="X2486" s="41"/>
      <c r="Y2486" s="58"/>
      <c r="Z2486" s="41"/>
      <c r="AA2486" s="41"/>
      <c r="AB2486" s="171" t="str" cm="1">
        <f t="array" ref="AB2486">IFERROR(IF(COUNTA('Detailed Inventory'!$B2486:$AA2486)=0,"",IF(AND($B2486="",$C2486=""),"Error: Missing Response in Column B or C",IF(OR($E2486="",$Q2486=""),"Error: Missing Response in Column E or Q",INDEX(SL_Class[Entire SL Classification],MATCH(SUMIFS(SL_Class[Unique ID],SL_Class[UpSys SL Material],I2486,SL_Class[UpSys Ever Previously Lead],H2486,SL_Class[DownCus SL Material],T2486),SL_Class[Unique ID],0),0)))),"Error: Invalid Column H, I, or T. Check spelling &amp; valid options (see dropdown)")</f>
        <v/>
      </c>
      <c r="AC2486" s="32"/>
      <c r="AD2486" s="31" t="b">
        <f t="shared" si="76"/>
        <v>0</v>
      </c>
      <c r="AE2486" s="31" t="b">
        <f t="shared" si="77"/>
        <v>0</v>
      </c>
    </row>
    <row r="2487" spans="1:31" ht="50.15" customHeight="1" x14ac:dyDescent="0.35">
      <c r="A2487" s="100">
        <v>2482</v>
      </c>
      <c r="B2487" s="53"/>
      <c r="C2487" s="41"/>
      <c r="D2487" s="54"/>
      <c r="E2487" s="53"/>
      <c r="F2487" s="41"/>
      <c r="G2487" s="41"/>
      <c r="H2487" s="53"/>
      <c r="I2487" s="55"/>
      <c r="J2487" s="41"/>
      <c r="K2487" s="41"/>
      <c r="L2487" s="56"/>
      <c r="M2487" s="41"/>
      <c r="N2487" s="41"/>
      <c r="O2487" s="41"/>
      <c r="P2487" s="41"/>
      <c r="Q2487" s="53"/>
      <c r="R2487" s="41"/>
      <c r="S2487" s="41"/>
      <c r="T2487" s="57"/>
      <c r="U2487" s="41"/>
      <c r="V2487" s="41"/>
      <c r="W2487" s="56"/>
      <c r="X2487" s="41"/>
      <c r="Y2487" s="58"/>
      <c r="Z2487" s="41"/>
      <c r="AA2487" s="41"/>
      <c r="AB2487" s="171" t="str" cm="1">
        <f t="array" ref="AB2487">IFERROR(IF(COUNTA('Detailed Inventory'!$B2487:$AA2487)=0,"",IF(AND($B2487="",$C2487=""),"Error: Missing Response in Column B or C",IF(OR($E2487="",$Q2487=""),"Error: Missing Response in Column E or Q",INDEX(SL_Class[Entire SL Classification],MATCH(SUMIFS(SL_Class[Unique ID],SL_Class[UpSys SL Material],I2487,SL_Class[UpSys Ever Previously Lead],H2487,SL_Class[DownCus SL Material],T2487),SL_Class[Unique ID],0),0)))),"Error: Invalid Column H, I, or T. Check spelling &amp; valid options (see dropdown)")</f>
        <v/>
      </c>
      <c r="AC2487" s="32"/>
      <c r="AD2487" s="31" t="b">
        <f t="shared" si="76"/>
        <v>0</v>
      </c>
      <c r="AE2487" s="31" t="b">
        <f t="shared" si="77"/>
        <v>0</v>
      </c>
    </row>
    <row r="2488" spans="1:31" ht="50.15" customHeight="1" x14ac:dyDescent="0.35">
      <c r="A2488" s="101">
        <v>2483</v>
      </c>
      <c r="B2488" s="53"/>
      <c r="C2488" s="41"/>
      <c r="D2488" s="54"/>
      <c r="E2488" s="53"/>
      <c r="F2488" s="41"/>
      <c r="G2488" s="41"/>
      <c r="H2488" s="53"/>
      <c r="I2488" s="55"/>
      <c r="J2488" s="41"/>
      <c r="K2488" s="41"/>
      <c r="L2488" s="56"/>
      <c r="M2488" s="41"/>
      <c r="N2488" s="41"/>
      <c r="O2488" s="41"/>
      <c r="P2488" s="41"/>
      <c r="Q2488" s="53"/>
      <c r="R2488" s="41"/>
      <c r="S2488" s="41"/>
      <c r="T2488" s="57"/>
      <c r="U2488" s="41"/>
      <c r="V2488" s="41"/>
      <c r="W2488" s="56"/>
      <c r="X2488" s="41"/>
      <c r="Y2488" s="58"/>
      <c r="Z2488" s="41"/>
      <c r="AA2488" s="41"/>
      <c r="AB2488" s="171" t="str" cm="1">
        <f t="array" ref="AB2488">IFERROR(IF(COUNTA('Detailed Inventory'!$B2488:$AA2488)=0,"",IF(AND($B2488="",$C2488=""),"Error: Missing Response in Column B or C",IF(OR($E2488="",$Q2488=""),"Error: Missing Response in Column E or Q",INDEX(SL_Class[Entire SL Classification],MATCH(SUMIFS(SL_Class[Unique ID],SL_Class[UpSys SL Material],I2488,SL_Class[UpSys Ever Previously Lead],H2488,SL_Class[DownCus SL Material],T2488),SL_Class[Unique ID],0),0)))),"Error: Invalid Column H, I, or T. Check spelling &amp; valid options (see dropdown)")</f>
        <v/>
      </c>
      <c r="AC2488" s="32"/>
      <c r="AD2488" s="31" t="b">
        <f t="shared" si="76"/>
        <v>0</v>
      </c>
      <c r="AE2488" s="31" t="b">
        <f t="shared" si="77"/>
        <v>0</v>
      </c>
    </row>
    <row r="2489" spans="1:31" ht="50.15" customHeight="1" x14ac:dyDescent="0.35">
      <c r="A2489" s="100">
        <v>2484</v>
      </c>
      <c r="B2489" s="53"/>
      <c r="C2489" s="41"/>
      <c r="D2489" s="54"/>
      <c r="E2489" s="53"/>
      <c r="F2489" s="41"/>
      <c r="G2489" s="41"/>
      <c r="H2489" s="53"/>
      <c r="I2489" s="55"/>
      <c r="J2489" s="41"/>
      <c r="K2489" s="41"/>
      <c r="L2489" s="56"/>
      <c r="M2489" s="41"/>
      <c r="N2489" s="41"/>
      <c r="O2489" s="41"/>
      <c r="P2489" s="41"/>
      <c r="Q2489" s="53"/>
      <c r="R2489" s="41"/>
      <c r="S2489" s="41"/>
      <c r="T2489" s="57"/>
      <c r="U2489" s="41"/>
      <c r="V2489" s="41"/>
      <c r="W2489" s="56"/>
      <c r="X2489" s="41"/>
      <c r="Y2489" s="58"/>
      <c r="Z2489" s="41"/>
      <c r="AA2489" s="41"/>
      <c r="AB2489" s="171" t="str" cm="1">
        <f t="array" ref="AB2489">IFERROR(IF(COUNTA('Detailed Inventory'!$B2489:$AA2489)=0,"",IF(AND($B2489="",$C2489=""),"Error: Missing Response in Column B or C",IF(OR($E2489="",$Q2489=""),"Error: Missing Response in Column E or Q",INDEX(SL_Class[Entire SL Classification],MATCH(SUMIFS(SL_Class[Unique ID],SL_Class[UpSys SL Material],I2489,SL_Class[UpSys Ever Previously Lead],H2489,SL_Class[DownCus SL Material],T2489),SL_Class[Unique ID],0),0)))),"Error: Invalid Column H, I, or T. Check spelling &amp; valid options (see dropdown)")</f>
        <v/>
      </c>
      <c r="AC2489" s="32"/>
      <c r="AD2489" s="31" t="b">
        <f t="shared" si="76"/>
        <v>0</v>
      </c>
      <c r="AE2489" s="31" t="b">
        <f t="shared" si="77"/>
        <v>0</v>
      </c>
    </row>
    <row r="2490" spans="1:31" ht="50.15" customHeight="1" x14ac:dyDescent="0.35">
      <c r="A2490" s="101">
        <v>2485</v>
      </c>
      <c r="B2490" s="53"/>
      <c r="C2490" s="41"/>
      <c r="D2490" s="54"/>
      <c r="E2490" s="53"/>
      <c r="F2490" s="41"/>
      <c r="G2490" s="41"/>
      <c r="H2490" s="53"/>
      <c r="I2490" s="55"/>
      <c r="J2490" s="41"/>
      <c r="K2490" s="41"/>
      <c r="L2490" s="56"/>
      <c r="M2490" s="41"/>
      <c r="N2490" s="41"/>
      <c r="O2490" s="41"/>
      <c r="P2490" s="41"/>
      <c r="Q2490" s="53"/>
      <c r="R2490" s="41"/>
      <c r="S2490" s="41"/>
      <c r="T2490" s="57"/>
      <c r="U2490" s="41"/>
      <c r="V2490" s="41"/>
      <c r="W2490" s="56"/>
      <c r="X2490" s="41"/>
      <c r="Y2490" s="58"/>
      <c r="Z2490" s="41"/>
      <c r="AA2490" s="41"/>
      <c r="AB2490" s="171" t="str" cm="1">
        <f t="array" ref="AB2490">IFERROR(IF(COUNTA('Detailed Inventory'!$B2490:$AA2490)=0,"",IF(AND($B2490="",$C2490=""),"Error: Missing Response in Column B or C",IF(OR($E2490="",$Q2490=""),"Error: Missing Response in Column E or Q",INDEX(SL_Class[Entire SL Classification],MATCH(SUMIFS(SL_Class[Unique ID],SL_Class[UpSys SL Material],I2490,SL_Class[UpSys Ever Previously Lead],H2490,SL_Class[DownCus SL Material],T2490),SL_Class[Unique ID],0),0)))),"Error: Invalid Column H, I, or T. Check spelling &amp; valid options (see dropdown)")</f>
        <v/>
      </c>
      <c r="AC2490" s="32"/>
      <c r="AD2490" s="31" t="b">
        <f t="shared" si="76"/>
        <v>0</v>
      </c>
      <c r="AE2490" s="31" t="b">
        <f t="shared" si="77"/>
        <v>0</v>
      </c>
    </row>
    <row r="2491" spans="1:31" ht="50.15" customHeight="1" x14ac:dyDescent="0.35">
      <c r="A2491" s="100">
        <v>2486</v>
      </c>
      <c r="B2491" s="53"/>
      <c r="C2491" s="41"/>
      <c r="D2491" s="54"/>
      <c r="E2491" s="53"/>
      <c r="F2491" s="41"/>
      <c r="G2491" s="41"/>
      <c r="H2491" s="53"/>
      <c r="I2491" s="55"/>
      <c r="J2491" s="41"/>
      <c r="K2491" s="41"/>
      <c r="L2491" s="56"/>
      <c r="M2491" s="41"/>
      <c r="N2491" s="41"/>
      <c r="O2491" s="41"/>
      <c r="P2491" s="41"/>
      <c r="Q2491" s="53"/>
      <c r="R2491" s="41"/>
      <c r="S2491" s="41"/>
      <c r="T2491" s="57"/>
      <c r="U2491" s="41"/>
      <c r="V2491" s="41"/>
      <c r="W2491" s="56"/>
      <c r="X2491" s="41"/>
      <c r="Y2491" s="58"/>
      <c r="Z2491" s="41"/>
      <c r="AA2491" s="41"/>
      <c r="AB2491" s="171" t="str" cm="1">
        <f t="array" ref="AB2491">IFERROR(IF(COUNTA('Detailed Inventory'!$B2491:$AA2491)=0,"",IF(AND($B2491="",$C2491=""),"Error: Missing Response in Column B or C",IF(OR($E2491="",$Q2491=""),"Error: Missing Response in Column E or Q",INDEX(SL_Class[Entire SL Classification],MATCH(SUMIFS(SL_Class[Unique ID],SL_Class[UpSys SL Material],I2491,SL_Class[UpSys Ever Previously Lead],H2491,SL_Class[DownCus SL Material],T2491),SL_Class[Unique ID],0),0)))),"Error: Invalid Column H, I, or T. Check spelling &amp; valid options (see dropdown)")</f>
        <v/>
      </c>
      <c r="AC2491" s="32"/>
      <c r="AD2491" s="31" t="b">
        <f t="shared" si="76"/>
        <v>0</v>
      </c>
      <c r="AE2491" s="31" t="b">
        <f t="shared" si="77"/>
        <v>0</v>
      </c>
    </row>
    <row r="2492" spans="1:31" ht="50.15" customHeight="1" x14ac:dyDescent="0.35">
      <c r="A2492" s="101">
        <v>2487</v>
      </c>
      <c r="B2492" s="53"/>
      <c r="C2492" s="41"/>
      <c r="D2492" s="54"/>
      <c r="E2492" s="53"/>
      <c r="F2492" s="41"/>
      <c r="G2492" s="41"/>
      <c r="H2492" s="53"/>
      <c r="I2492" s="55"/>
      <c r="J2492" s="41"/>
      <c r="K2492" s="41"/>
      <c r="L2492" s="56"/>
      <c r="M2492" s="41"/>
      <c r="N2492" s="41"/>
      <c r="O2492" s="41"/>
      <c r="P2492" s="41"/>
      <c r="Q2492" s="53"/>
      <c r="R2492" s="41"/>
      <c r="S2492" s="41"/>
      <c r="T2492" s="57"/>
      <c r="U2492" s="41"/>
      <c r="V2492" s="41"/>
      <c r="W2492" s="56"/>
      <c r="X2492" s="41"/>
      <c r="Y2492" s="58"/>
      <c r="Z2492" s="41"/>
      <c r="AA2492" s="41"/>
      <c r="AB2492" s="171" t="str" cm="1">
        <f t="array" ref="AB2492">IFERROR(IF(COUNTA('Detailed Inventory'!$B2492:$AA2492)=0,"",IF(AND($B2492="",$C2492=""),"Error: Missing Response in Column B or C",IF(OR($E2492="",$Q2492=""),"Error: Missing Response in Column E or Q",INDEX(SL_Class[Entire SL Classification],MATCH(SUMIFS(SL_Class[Unique ID],SL_Class[UpSys SL Material],I2492,SL_Class[UpSys Ever Previously Lead],H2492,SL_Class[DownCus SL Material],T2492),SL_Class[Unique ID],0),0)))),"Error: Invalid Column H, I, or T. Check spelling &amp; valid options (see dropdown)")</f>
        <v/>
      </c>
      <c r="AC2492" s="32"/>
      <c r="AD2492" s="31" t="b">
        <f t="shared" si="76"/>
        <v>0</v>
      </c>
      <c r="AE2492" s="31" t="b">
        <f t="shared" si="77"/>
        <v>0</v>
      </c>
    </row>
    <row r="2493" spans="1:31" ht="50.15" customHeight="1" x14ac:dyDescent="0.35">
      <c r="A2493" s="100">
        <v>2488</v>
      </c>
      <c r="B2493" s="53"/>
      <c r="C2493" s="41"/>
      <c r="D2493" s="54"/>
      <c r="E2493" s="53"/>
      <c r="F2493" s="41"/>
      <c r="G2493" s="41"/>
      <c r="H2493" s="53"/>
      <c r="I2493" s="55"/>
      <c r="J2493" s="41"/>
      <c r="K2493" s="41"/>
      <c r="L2493" s="56"/>
      <c r="M2493" s="41"/>
      <c r="N2493" s="41"/>
      <c r="O2493" s="41"/>
      <c r="P2493" s="41"/>
      <c r="Q2493" s="53"/>
      <c r="R2493" s="41"/>
      <c r="S2493" s="41"/>
      <c r="T2493" s="57"/>
      <c r="U2493" s="41"/>
      <c r="V2493" s="41"/>
      <c r="W2493" s="56"/>
      <c r="X2493" s="41"/>
      <c r="Y2493" s="58"/>
      <c r="Z2493" s="41"/>
      <c r="AA2493" s="41"/>
      <c r="AB2493" s="171" t="str" cm="1">
        <f t="array" ref="AB2493">IFERROR(IF(COUNTA('Detailed Inventory'!$B2493:$AA2493)=0,"",IF(AND($B2493="",$C2493=""),"Error: Missing Response in Column B or C",IF(OR($E2493="",$Q2493=""),"Error: Missing Response in Column E or Q",INDEX(SL_Class[Entire SL Classification],MATCH(SUMIFS(SL_Class[Unique ID],SL_Class[UpSys SL Material],I2493,SL_Class[UpSys Ever Previously Lead],H2493,SL_Class[DownCus SL Material],T2493),SL_Class[Unique ID],0),0)))),"Error: Invalid Column H, I, or T. Check spelling &amp; valid options (see dropdown)")</f>
        <v/>
      </c>
      <c r="AC2493" s="32"/>
      <c r="AD2493" s="31" t="b">
        <f t="shared" si="76"/>
        <v>0</v>
      </c>
      <c r="AE2493" s="31" t="b">
        <f t="shared" si="77"/>
        <v>0</v>
      </c>
    </row>
    <row r="2494" spans="1:31" ht="50.15" customHeight="1" x14ac:dyDescent="0.35">
      <c r="A2494" s="101">
        <v>2489</v>
      </c>
      <c r="B2494" s="53"/>
      <c r="C2494" s="41"/>
      <c r="D2494" s="54"/>
      <c r="E2494" s="53"/>
      <c r="F2494" s="41"/>
      <c r="G2494" s="41"/>
      <c r="H2494" s="53"/>
      <c r="I2494" s="55"/>
      <c r="J2494" s="41"/>
      <c r="K2494" s="41"/>
      <c r="L2494" s="56"/>
      <c r="M2494" s="41"/>
      <c r="N2494" s="41"/>
      <c r="O2494" s="41"/>
      <c r="P2494" s="41"/>
      <c r="Q2494" s="53"/>
      <c r="R2494" s="41"/>
      <c r="S2494" s="41"/>
      <c r="T2494" s="57"/>
      <c r="U2494" s="41"/>
      <c r="V2494" s="41"/>
      <c r="W2494" s="56"/>
      <c r="X2494" s="41"/>
      <c r="Y2494" s="58"/>
      <c r="Z2494" s="41"/>
      <c r="AA2494" s="41"/>
      <c r="AB2494" s="171" t="str" cm="1">
        <f t="array" ref="AB2494">IFERROR(IF(COUNTA('Detailed Inventory'!$B2494:$AA2494)=0,"",IF(AND($B2494="",$C2494=""),"Error: Missing Response in Column B or C",IF(OR($E2494="",$Q2494=""),"Error: Missing Response in Column E or Q",INDEX(SL_Class[Entire SL Classification],MATCH(SUMIFS(SL_Class[Unique ID],SL_Class[UpSys SL Material],I2494,SL_Class[UpSys Ever Previously Lead],H2494,SL_Class[DownCus SL Material],T2494),SL_Class[Unique ID],0),0)))),"Error: Invalid Column H, I, or T. Check spelling &amp; valid options (see dropdown)")</f>
        <v/>
      </c>
      <c r="AC2494" s="32"/>
      <c r="AD2494" s="31" t="b">
        <f t="shared" si="76"/>
        <v>0</v>
      </c>
      <c r="AE2494" s="31" t="b">
        <f t="shared" si="77"/>
        <v>0</v>
      </c>
    </row>
    <row r="2495" spans="1:31" ht="50.15" customHeight="1" x14ac:dyDescent="0.35">
      <c r="A2495" s="100">
        <v>2490</v>
      </c>
      <c r="B2495" s="53"/>
      <c r="C2495" s="41"/>
      <c r="D2495" s="54"/>
      <c r="E2495" s="53"/>
      <c r="F2495" s="41"/>
      <c r="G2495" s="41"/>
      <c r="H2495" s="53"/>
      <c r="I2495" s="55"/>
      <c r="J2495" s="41"/>
      <c r="K2495" s="41"/>
      <c r="L2495" s="56"/>
      <c r="M2495" s="41"/>
      <c r="N2495" s="41"/>
      <c r="O2495" s="41"/>
      <c r="P2495" s="41"/>
      <c r="Q2495" s="53"/>
      <c r="R2495" s="41"/>
      <c r="S2495" s="41"/>
      <c r="T2495" s="57"/>
      <c r="U2495" s="41"/>
      <c r="V2495" s="41"/>
      <c r="W2495" s="56"/>
      <c r="X2495" s="41"/>
      <c r="Y2495" s="58"/>
      <c r="Z2495" s="41"/>
      <c r="AA2495" s="41"/>
      <c r="AB2495" s="171" t="str" cm="1">
        <f t="array" ref="AB2495">IFERROR(IF(COUNTA('Detailed Inventory'!$B2495:$AA2495)=0,"",IF(AND($B2495="",$C2495=""),"Error: Missing Response in Column B or C",IF(OR($E2495="",$Q2495=""),"Error: Missing Response in Column E or Q",INDEX(SL_Class[Entire SL Classification],MATCH(SUMIFS(SL_Class[Unique ID],SL_Class[UpSys SL Material],I2495,SL_Class[UpSys Ever Previously Lead],H2495,SL_Class[DownCus SL Material],T2495),SL_Class[Unique ID],0),0)))),"Error: Invalid Column H, I, or T. Check spelling &amp; valid options (see dropdown)")</f>
        <v/>
      </c>
      <c r="AC2495" s="32"/>
      <c r="AD2495" s="31" t="b">
        <f t="shared" si="76"/>
        <v>0</v>
      </c>
      <c r="AE2495" s="31" t="b">
        <f t="shared" si="77"/>
        <v>0</v>
      </c>
    </row>
    <row r="2496" spans="1:31" ht="50.15" customHeight="1" x14ac:dyDescent="0.35">
      <c r="A2496" s="101">
        <v>2491</v>
      </c>
      <c r="B2496" s="53"/>
      <c r="C2496" s="41"/>
      <c r="D2496" s="54"/>
      <c r="E2496" s="53"/>
      <c r="F2496" s="41"/>
      <c r="G2496" s="41"/>
      <c r="H2496" s="53"/>
      <c r="I2496" s="55"/>
      <c r="J2496" s="41"/>
      <c r="K2496" s="41"/>
      <c r="L2496" s="56"/>
      <c r="M2496" s="41"/>
      <c r="N2496" s="41"/>
      <c r="O2496" s="41"/>
      <c r="P2496" s="41"/>
      <c r="Q2496" s="53"/>
      <c r="R2496" s="41"/>
      <c r="S2496" s="41"/>
      <c r="T2496" s="57"/>
      <c r="U2496" s="41"/>
      <c r="V2496" s="41"/>
      <c r="W2496" s="56"/>
      <c r="X2496" s="41"/>
      <c r="Y2496" s="58"/>
      <c r="Z2496" s="41"/>
      <c r="AA2496" s="41"/>
      <c r="AB2496" s="171" t="str" cm="1">
        <f t="array" ref="AB2496">IFERROR(IF(COUNTA('Detailed Inventory'!$B2496:$AA2496)=0,"",IF(AND($B2496="",$C2496=""),"Error: Missing Response in Column B or C",IF(OR($E2496="",$Q2496=""),"Error: Missing Response in Column E or Q",INDEX(SL_Class[Entire SL Classification],MATCH(SUMIFS(SL_Class[Unique ID],SL_Class[UpSys SL Material],I2496,SL_Class[UpSys Ever Previously Lead],H2496,SL_Class[DownCus SL Material],T2496),SL_Class[Unique ID],0),0)))),"Error: Invalid Column H, I, or T. Check spelling &amp; valid options (see dropdown)")</f>
        <v/>
      </c>
      <c r="AC2496" s="32"/>
      <c r="AD2496" s="31" t="b">
        <f t="shared" si="76"/>
        <v>0</v>
      </c>
      <c r="AE2496" s="31" t="b">
        <f t="shared" si="77"/>
        <v>0</v>
      </c>
    </row>
    <row r="2497" spans="1:31" ht="50.15" customHeight="1" x14ac:dyDescent="0.35">
      <c r="A2497" s="100">
        <v>2492</v>
      </c>
      <c r="B2497" s="53"/>
      <c r="C2497" s="41"/>
      <c r="D2497" s="54"/>
      <c r="E2497" s="53"/>
      <c r="F2497" s="41"/>
      <c r="G2497" s="41"/>
      <c r="H2497" s="53"/>
      <c r="I2497" s="55"/>
      <c r="J2497" s="41"/>
      <c r="K2497" s="41"/>
      <c r="L2497" s="56"/>
      <c r="M2497" s="41"/>
      <c r="N2497" s="41"/>
      <c r="O2497" s="41"/>
      <c r="P2497" s="41"/>
      <c r="Q2497" s="53"/>
      <c r="R2497" s="41"/>
      <c r="S2497" s="41"/>
      <c r="T2497" s="57"/>
      <c r="U2497" s="41"/>
      <c r="V2497" s="41"/>
      <c r="W2497" s="56"/>
      <c r="X2497" s="41"/>
      <c r="Y2497" s="58"/>
      <c r="Z2497" s="41"/>
      <c r="AA2497" s="41"/>
      <c r="AB2497" s="171" t="str" cm="1">
        <f t="array" ref="AB2497">IFERROR(IF(COUNTA('Detailed Inventory'!$B2497:$AA2497)=0,"",IF(AND($B2497="",$C2497=""),"Error: Missing Response in Column B or C",IF(OR($E2497="",$Q2497=""),"Error: Missing Response in Column E or Q",INDEX(SL_Class[Entire SL Classification],MATCH(SUMIFS(SL_Class[Unique ID],SL_Class[UpSys SL Material],I2497,SL_Class[UpSys Ever Previously Lead],H2497,SL_Class[DownCus SL Material],T2497),SL_Class[Unique ID],0),0)))),"Error: Invalid Column H, I, or T. Check spelling &amp; valid options (see dropdown)")</f>
        <v/>
      </c>
      <c r="AC2497" s="32"/>
      <c r="AD2497" s="31" t="b">
        <f t="shared" si="76"/>
        <v>0</v>
      </c>
      <c r="AE2497" s="31" t="b">
        <f t="shared" si="77"/>
        <v>0</v>
      </c>
    </row>
    <row r="2498" spans="1:31" ht="50.15" customHeight="1" x14ac:dyDescent="0.35">
      <c r="A2498" s="101">
        <v>2493</v>
      </c>
      <c r="B2498" s="53"/>
      <c r="C2498" s="41"/>
      <c r="D2498" s="54"/>
      <c r="E2498" s="53"/>
      <c r="F2498" s="41"/>
      <c r="G2498" s="41"/>
      <c r="H2498" s="53"/>
      <c r="I2498" s="55"/>
      <c r="J2498" s="41"/>
      <c r="K2498" s="41"/>
      <c r="L2498" s="56"/>
      <c r="M2498" s="41"/>
      <c r="N2498" s="41"/>
      <c r="O2498" s="41"/>
      <c r="P2498" s="41"/>
      <c r="Q2498" s="53"/>
      <c r="R2498" s="41"/>
      <c r="S2498" s="41"/>
      <c r="T2498" s="57"/>
      <c r="U2498" s="41"/>
      <c r="V2498" s="41"/>
      <c r="W2498" s="56"/>
      <c r="X2498" s="41"/>
      <c r="Y2498" s="58"/>
      <c r="Z2498" s="41"/>
      <c r="AA2498" s="41"/>
      <c r="AB2498" s="171" t="str" cm="1">
        <f t="array" ref="AB2498">IFERROR(IF(COUNTA('Detailed Inventory'!$B2498:$AA2498)=0,"",IF(AND($B2498="",$C2498=""),"Error: Missing Response in Column B or C",IF(OR($E2498="",$Q2498=""),"Error: Missing Response in Column E or Q",INDEX(SL_Class[Entire SL Classification],MATCH(SUMIFS(SL_Class[Unique ID],SL_Class[UpSys SL Material],I2498,SL_Class[UpSys Ever Previously Lead],H2498,SL_Class[DownCus SL Material],T2498),SL_Class[Unique ID],0),0)))),"Error: Invalid Column H, I, or T. Check spelling &amp; valid options (see dropdown)")</f>
        <v/>
      </c>
      <c r="AC2498" s="32"/>
      <c r="AD2498" s="31" t="b">
        <f t="shared" si="76"/>
        <v>0</v>
      </c>
      <c r="AE2498" s="31" t="b">
        <f t="shared" si="77"/>
        <v>0</v>
      </c>
    </row>
    <row r="2499" spans="1:31" ht="50.15" customHeight="1" x14ac:dyDescent="0.35">
      <c r="A2499" s="100">
        <v>2494</v>
      </c>
      <c r="B2499" s="53"/>
      <c r="C2499" s="41"/>
      <c r="D2499" s="54"/>
      <c r="E2499" s="53"/>
      <c r="F2499" s="41"/>
      <c r="G2499" s="41"/>
      <c r="H2499" s="53"/>
      <c r="I2499" s="55"/>
      <c r="J2499" s="41"/>
      <c r="K2499" s="41"/>
      <c r="L2499" s="56"/>
      <c r="M2499" s="41"/>
      <c r="N2499" s="41"/>
      <c r="O2499" s="41"/>
      <c r="P2499" s="41"/>
      <c r="Q2499" s="53"/>
      <c r="R2499" s="41"/>
      <c r="S2499" s="41"/>
      <c r="T2499" s="57"/>
      <c r="U2499" s="41"/>
      <c r="V2499" s="41"/>
      <c r="W2499" s="56"/>
      <c r="X2499" s="41"/>
      <c r="Y2499" s="58"/>
      <c r="Z2499" s="41"/>
      <c r="AA2499" s="41"/>
      <c r="AB2499" s="171" t="str" cm="1">
        <f t="array" ref="AB2499">IFERROR(IF(COUNTA('Detailed Inventory'!$B2499:$AA2499)=0,"",IF(AND($B2499="",$C2499=""),"Error: Missing Response in Column B or C",IF(OR($E2499="",$Q2499=""),"Error: Missing Response in Column E or Q",INDEX(SL_Class[Entire SL Classification],MATCH(SUMIFS(SL_Class[Unique ID],SL_Class[UpSys SL Material],I2499,SL_Class[UpSys Ever Previously Lead],H2499,SL_Class[DownCus SL Material],T2499),SL_Class[Unique ID],0),0)))),"Error: Invalid Column H, I, or T. Check spelling &amp; valid options (see dropdown)")</f>
        <v/>
      </c>
      <c r="AC2499" s="32"/>
      <c r="AD2499" s="31" t="b">
        <f t="shared" si="76"/>
        <v>0</v>
      </c>
      <c r="AE2499" s="31" t="b">
        <f t="shared" si="77"/>
        <v>0</v>
      </c>
    </row>
    <row r="2500" spans="1:31" ht="50.15" customHeight="1" x14ac:dyDescent="0.35">
      <c r="A2500" s="101">
        <v>2495</v>
      </c>
      <c r="B2500" s="53"/>
      <c r="C2500" s="41"/>
      <c r="D2500" s="54"/>
      <c r="E2500" s="53"/>
      <c r="F2500" s="41"/>
      <c r="G2500" s="41"/>
      <c r="H2500" s="53"/>
      <c r="I2500" s="55"/>
      <c r="J2500" s="41"/>
      <c r="K2500" s="41"/>
      <c r="L2500" s="56"/>
      <c r="M2500" s="41"/>
      <c r="N2500" s="41"/>
      <c r="O2500" s="41"/>
      <c r="P2500" s="41"/>
      <c r="Q2500" s="53"/>
      <c r="R2500" s="41"/>
      <c r="S2500" s="41"/>
      <c r="T2500" s="57"/>
      <c r="U2500" s="41"/>
      <c r="V2500" s="41"/>
      <c r="W2500" s="56"/>
      <c r="X2500" s="41"/>
      <c r="Y2500" s="58"/>
      <c r="Z2500" s="41"/>
      <c r="AA2500" s="41"/>
      <c r="AB2500" s="171" t="str" cm="1">
        <f t="array" ref="AB2500">IFERROR(IF(COUNTA('Detailed Inventory'!$B2500:$AA2500)=0,"",IF(AND($B2500="",$C2500=""),"Error: Missing Response in Column B or C",IF(OR($E2500="",$Q2500=""),"Error: Missing Response in Column E or Q",INDEX(SL_Class[Entire SL Classification],MATCH(SUMIFS(SL_Class[Unique ID],SL_Class[UpSys SL Material],I2500,SL_Class[UpSys Ever Previously Lead],H2500,SL_Class[DownCus SL Material],T2500),SL_Class[Unique ID],0),0)))),"Error: Invalid Column H, I, or T. Check spelling &amp; valid options (see dropdown)")</f>
        <v/>
      </c>
      <c r="AC2500" s="32"/>
      <c r="AD2500" s="31" t="b">
        <f t="shared" si="76"/>
        <v>0</v>
      </c>
      <c r="AE2500" s="31" t="b">
        <f t="shared" si="77"/>
        <v>0</v>
      </c>
    </row>
    <row r="2501" spans="1:31" ht="50.15" customHeight="1" x14ac:dyDescent="0.35">
      <c r="A2501" s="100">
        <v>2496</v>
      </c>
      <c r="B2501" s="53"/>
      <c r="C2501" s="41"/>
      <c r="D2501" s="54"/>
      <c r="E2501" s="53"/>
      <c r="F2501" s="41"/>
      <c r="G2501" s="41"/>
      <c r="H2501" s="53"/>
      <c r="I2501" s="55"/>
      <c r="J2501" s="41"/>
      <c r="K2501" s="41"/>
      <c r="L2501" s="56"/>
      <c r="M2501" s="41"/>
      <c r="N2501" s="41"/>
      <c r="O2501" s="41"/>
      <c r="P2501" s="41"/>
      <c r="Q2501" s="53"/>
      <c r="R2501" s="41"/>
      <c r="S2501" s="41"/>
      <c r="T2501" s="57"/>
      <c r="U2501" s="41"/>
      <c r="V2501" s="41"/>
      <c r="W2501" s="56"/>
      <c r="X2501" s="41"/>
      <c r="Y2501" s="58"/>
      <c r="Z2501" s="41"/>
      <c r="AA2501" s="41"/>
      <c r="AB2501" s="171" t="str" cm="1">
        <f t="array" ref="AB2501">IFERROR(IF(COUNTA('Detailed Inventory'!$B2501:$AA2501)=0,"",IF(AND($B2501="",$C2501=""),"Error: Missing Response in Column B or C",IF(OR($E2501="",$Q2501=""),"Error: Missing Response in Column E or Q",INDEX(SL_Class[Entire SL Classification],MATCH(SUMIFS(SL_Class[Unique ID],SL_Class[UpSys SL Material],I2501,SL_Class[UpSys Ever Previously Lead],H2501,SL_Class[DownCus SL Material],T2501),SL_Class[Unique ID],0),0)))),"Error: Invalid Column H, I, or T. Check spelling &amp; valid options (see dropdown)")</f>
        <v/>
      </c>
      <c r="AC2501" s="32"/>
      <c r="AD2501" s="31" t="b">
        <f t="shared" si="76"/>
        <v>0</v>
      </c>
      <c r="AE2501" s="31" t="b">
        <f t="shared" si="77"/>
        <v>0</v>
      </c>
    </row>
    <row r="2502" spans="1:31" ht="50.15" customHeight="1" x14ac:dyDescent="0.35">
      <c r="A2502" s="101">
        <v>2497</v>
      </c>
      <c r="B2502" s="53"/>
      <c r="C2502" s="41"/>
      <c r="D2502" s="54"/>
      <c r="E2502" s="53"/>
      <c r="F2502" s="41"/>
      <c r="G2502" s="41"/>
      <c r="H2502" s="53"/>
      <c r="I2502" s="55"/>
      <c r="J2502" s="41"/>
      <c r="K2502" s="41"/>
      <c r="L2502" s="56"/>
      <c r="M2502" s="41"/>
      <c r="N2502" s="41"/>
      <c r="O2502" s="41"/>
      <c r="P2502" s="41"/>
      <c r="Q2502" s="53"/>
      <c r="R2502" s="41"/>
      <c r="S2502" s="41"/>
      <c r="T2502" s="57"/>
      <c r="U2502" s="41"/>
      <c r="V2502" s="41"/>
      <c r="W2502" s="56"/>
      <c r="X2502" s="41"/>
      <c r="Y2502" s="58"/>
      <c r="Z2502" s="41"/>
      <c r="AA2502" s="41"/>
      <c r="AB2502" s="171" t="str" cm="1">
        <f t="array" ref="AB2502">IFERROR(IF(COUNTA('Detailed Inventory'!$B2502:$AA2502)=0,"",IF(AND($B2502="",$C2502=""),"Error: Missing Response in Column B or C",IF(OR($E2502="",$Q2502=""),"Error: Missing Response in Column E or Q",INDEX(SL_Class[Entire SL Classification],MATCH(SUMIFS(SL_Class[Unique ID],SL_Class[UpSys SL Material],I2502,SL_Class[UpSys Ever Previously Lead],H2502,SL_Class[DownCus SL Material],T2502),SL_Class[Unique ID],0),0)))),"Error: Invalid Column H, I, or T. Check spelling &amp; valid options (see dropdown)")</f>
        <v/>
      </c>
      <c r="AC2502" s="32"/>
      <c r="AD2502" s="31" t="b">
        <f t="shared" ref="AD2502:AD2565" si="78">COUNTIFS($B$6:$B$5005,"&lt;&gt;0",$B$6:$B$5005,"&lt;&gt;",$B$6:$B$5005,B2502)&gt;1</f>
        <v>0</v>
      </c>
      <c r="AE2502" s="31" t="b">
        <f t="shared" ref="AE2502:AE2565" si="79">COUNTIFS($C$6:$C$5005,"&lt;&gt;0",$C$6:$C$5005,"&lt;&gt;",$C$6:$C$5005,C2502)&gt;1</f>
        <v>0</v>
      </c>
    </row>
    <row r="2503" spans="1:31" ht="50.15" customHeight="1" x14ac:dyDescent="0.35">
      <c r="A2503" s="100">
        <v>2498</v>
      </c>
      <c r="B2503" s="53"/>
      <c r="C2503" s="41"/>
      <c r="D2503" s="54"/>
      <c r="E2503" s="53"/>
      <c r="F2503" s="41"/>
      <c r="G2503" s="41"/>
      <c r="H2503" s="53"/>
      <c r="I2503" s="55"/>
      <c r="J2503" s="41"/>
      <c r="K2503" s="41"/>
      <c r="L2503" s="56"/>
      <c r="M2503" s="41"/>
      <c r="N2503" s="41"/>
      <c r="O2503" s="41"/>
      <c r="P2503" s="41"/>
      <c r="Q2503" s="53"/>
      <c r="R2503" s="41"/>
      <c r="S2503" s="41"/>
      <c r="T2503" s="57"/>
      <c r="U2503" s="41"/>
      <c r="V2503" s="41"/>
      <c r="W2503" s="56"/>
      <c r="X2503" s="41"/>
      <c r="Y2503" s="58"/>
      <c r="Z2503" s="41"/>
      <c r="AA2503" s="41"/>
      <c r="AB2503" s="171" t="str" cm="1">
        <f t="array" ref="AB2503">IFERROR(IF(COUNTA('Detailed Inventory'!$B2503:$AA2503)=0,"",IF(AND($B2503="",$C2503=""),"Error: Missing Response in Column B or C",IF(OR($E2503="",$Q2503=""),"Error: Missing Response in Column E or Q",INDEX(SL_Class[Entire SL Classification],MATCH(SUMIFS(SL_Class[Unique ID],SL_Class[UpSys SL Material],I2503,SL_Class[UpSys Ever Previously Lead],H2503,SL_Class[DownCus SL Material],T2503),SL_Class[Unique ID],0),0)))),"Error: Invalid Column H, I, or T. Check spelling &amp; valid options (see dropdown)")</f>
        <v/>
      </c>
      <c r="AC2503" s="32"/>
      <c r="AD2503" s="31" t="b">
        <f t="shared" si="78"/>
        <v>0</v>
      </c>
      <c r="AE2503" s="31" t="b">
        <f t="shared" si="79"/>
        <v>0</v>
      </c>
    </row>
    <row r="2504" spans="1:31" ht="50.15" customHeight="1" x14ac:dyDescent="0.35">
      <c r="A2504" s="101">
        <v>2499</v>
      </c>
      <c r="B2504" s="53"/>
      <c r="C2504" s="41"/>
      <c r="D2504" s="54"/>
      <c r="E2504" s="53"/>
      <c r="F2504" s="41"/>
      <c r="G2504" s="41"/>
      <c r="H2504" s="53"/>
      <c r="I2504" s="55"/>
      <c r="J2504" s="41"/>
      <c r="K2504" s="41"/>
      <c r="L2504" s="56"/>
      <c r="M2504" s="41"/>
      <c r="N2504" s="41"/>
      <c r="O2504" s="41"/>
      <c r="P2504" s="41"/>
      <c r="Q2504" s="53"/>
      <c r="R2504" s="41"/>
      <c r="S2504" s="41"/>
      <c r="T2504" s="57"/>
      <c r="U2504" s="41"/>
      <c r="V2504" s="41"/>
      <c r="W2504" s="56"/>
      <c r="X2504" s="41"/>
      <c r="Y2504" s="58"/>
      <c r="Z2504" s="41"/>
      <c r="AA2504" s="41"/>
      <c r="AB2504" s="171" t="str" cm="1">
        <f t="array" ref="AB2504">IFERROR(IF(COUNTA('Detailed Inventory'!$B2504:$AA2504)=0,"",IF(AND($B2504="",$C2504=""),"Error: Missing Response in Column B or C",IF(OR($E2504="",$Q2504=""),"Error: Missing Response in Column E or Q",INDEX(SL_Class[Entire SL Classification],MATCH(SUMIFS(SL_Class[Unique ID],SL_Class[UpSys SL Material],I2504,SL_Class[UpSys Ever Previously Lead],H2504,SL_Class[DownCus SL Material],T2504),SL_Class[Unique ID],0),0)))),"Error: Invalid Column H, I, or T. Check spelling &amp; valid options (see dropdown)")</f>
        <v/>
      </c>
      <c r="AC2504" s="32"/>
      <c r="AD2504" s="31" t="b">
        <f t="shared" si="78"/>
        <v>0</v>
      </c>
      <c r="AE2504" s="31" t="b">
        <f t="shared" si="79"/>
        <v>0</v>
      </c>
    </row>
    <row r="2505" spans="1:31" ht="50.15" customHeight="1" x14ac:dyDescent="0.35">
      <c r="A2505" s="100">
        <v>2500</v>
      </c>
      <c r="B2505" s="53"/>
      <c r="C2505" s="41"/>
      <c r="D2505" s="54"/>
      <c r="E2505" s="53"/>
      <c r="F2505" s="41"/>
      <c r="G2505" s="41"/>
      <c r="H2505" s="53"/>
      <c r="I2505" s="55"/>
      <c r="J2505" s="41"/>
      <c r="K2505" s="41"/>
      <c r="L2505" s="56"/>
      <c r="M2505" s="41"/>
      <c r="N2505" s="41"/>
      <c r="O2505" s="41"/>
      <c r="P2505" s="41"/>
      <c r="Q2505" s="53"/>
      <c r="R2505" s="41"/>
      <c r="S2505" s="41"/>
      <c r="T2505" s="57"/>
      <c r="U2505" s="41"/>
      <c r="V2505" s="41"/>
      <c r="W2505" s="56"/>
      <c r="X2505" s="41"/>
      <c r="Y2505" s="58"/>
      <c r="Z2505" s="41"/>
      <c r="AA2505" s="41"/>
      <c r="AB2505" s="171" t="str" cm="1">
        <f t="array" ref="AB2505">IFERROR(IF(COUNTA('Detailed Inventory'!$B2505:$AA2505)=0,"",IF(AND($B2505="",$C2505=""),"Error: Missing Response in Column B or C",IF(OR($E2505="",$Q2505=""),"Error: Missing Response in Column E or Q",INDEX(SL_Class[Entire SL Classification],MATCH(SUMIFS(SL_Class[Unique ID],SL_Class[UpSys SL Material],I2505,SL_Class[UpSys Ever Previously Lead],H2505,SL_Class[DownCus SL Material],T2505),SL_Class[Unique ID],0),0)))),"Error: Invalid Column H, I, or T. Check spelling &amp; valid options (see dropdown)")</f>
        <v/>
      </c>
      <c r="AC2505" s="32"/>
      <c r="AD2505" s="31" t="b">
        <f t="shared" si="78"/>
        <v>0</v>
      </c>
      <c r="AE2505" s="31" t="b">
        <f t="shared" si="79"/>
        <v>0</v>
      </c>
    </row>
    <row r="2506" spans="1:31" ht="50.15" customHeight="1" x14ac:dyDescent="0.35">
      <c r="A2506" s="101">
        <v>2501</v>
      </c>
      <c r="B2506" s="53"/>
      <c r="C2506" s="41"/>
      <c r="D2506" s="54"/>
      <c r="E2506" s="53"/>
      <c r="F2506" s="41"/>
      <c r="G2506" s="41"/>
      <c r="H2506" s="53"/>
      <c r="I2506" s="55"/>
      <c r="J2506" s="41"/>
      <c r="K2506" s="41"/>
      <c r="L2506" s="56"/>
      <c r="M2506" s="41"/>
      <c r="N2506" s="41"/>
      <c r="O2506" s="41"/>
      <c r="P2506" s="41"/>
      <c r="Q2506" s="53"/>
      <c r="R2506" s="41"/>
      <c r="S2506" s="41"/>
      <c r="T2506" s="57"/>
      <c r="U2506" s="41"/>
      <c r="V2506" s="41"/>
      <c r="W2506" s="56"/>
      <c r="X2506" s="41"/>
      <c r="Y2506" s="58"/>
      <c r="Z2506" s="41"/>
      <c r="AA2506" s="41"/>
      <c r="AB2506" s="171" t="str" cm="1">
        <f t="array" ref="AB2506">IFERROR(IF(COUNTA('Detailed Inventory'!$B2506:$AA2506)=0,"",IF(AND($B2506="",$C2506=""),"Error: Missing Response in Column B or C",IF(OR($E2506="",$Q2506=""),"Error: Missing Response in Column E or Q",INDEX(SL_Class[Entire SL Classification],MATCH(SUMIFS(SL_Class[Unique ID],SL_Class[UpSys SL Material],I2506,SL_Class[UpSys Ever Previously Lead],H2506,SL_Class[DownCus SL Material],T2506),SL_Class[Unique ID],0),0)))),"Error: Invalid Column H, I, or T. Check spelling &amp; valid options (see dropdown)")</f>
        <v/>
      </c>
      <c r="AC2506" s="32"/>
      <c r="AD2506" s="31" t="b">
        <f t="shared" si="78"/>
        <v>0</v>
      </c>
      <c r="AE2506" s="31" t="b">
        <f t="shared" si="79"/>
        <v>0</v>
      </c>
    </row>
    <row r="2507" spans="1:31" ht="50.15" customHeight="1" x14ac:dyDescent="0.35">
      <c r="A2507" s="100">
        <v>2502</v>
      </c>
      <c r="B2507" s="53"/>
      <c r="C2507" s="41"/>
      <c r="D2507" s="54"/>
      <c r="E2507" s="53"/>
      <c r="F2507" s="41"/>
      <c r="G2507" s="41"/>
      <c r="H2507" s="53"/>
      <c r="I2507" s="55"/>
      <c r="J2507" s="41"/>
      <c r="K2507" s="41"/>
      <c r="L2507" s="56"/>
      <c r="M2507" s="41"/>
      <c r="N2507" s="41"/>
      <c r="O2507" s="41"/>
      <c r="P2507" s="41"/>
      <c r="Q2507" s="53"/>
      <c r="R2507" s="41"/>
      <c r="S2507" s="41"/>
      <c r="T2507" s="57"/>
      <c r="U2507" s="41"/>
      <c r="V2507" s="41"/>
      <c r="W2507" s="56"/>
      <c r="X2507" s="41"/>
      <c r="Y2507" s="58"/>
      <c r="Z2507" s="41"/>
      <c r="AA2507" s="41"/>
      <c r="AB2507" s="171" t="str" cm="1">
        <f t="array" ref="AB2507">IFERROR(IF(COUNTA('Detailed Inventory'!$B2507:$AA2507)=0,"",IF(AND($B2507="",$C2507=""),"Error: Missing Response in Column B or C",IF(OR($E2507="",$Q2507=""),"Error: Missing Response in Column E or Q",INDEX(SL_Class[Entire SL Classification],MATCH(SUMIFS(SL_Class[Unique ID],SL_Class[UpSys SL Material],I2507,SL_Class[UpSys Ever Previously Lead],H2507,SL_Class[DownCus SL Material],T2507),SL_Class[Unique ID],0),0)))),"Error: Invalid Column H, I, or T. Check spelling &amp; valid options (see dropdown)")</f>
        <v/>
      </c>
      <c r="AC2507" s="32"/>
      <c r="AD2507" s="31" t="b">
        <f t="shared" si="78"/>
        <v>0</v>
      </c>
      <c r="AE2507" s="31" t="b">
        <f t="shared" si="79"/>
        <v>0</v>
      </c>
    </row>
    <row r="2508" spans="1:31" ht="50.15" customHeight="1" x14ac:dyDescent="0.35">
      <c r="A2508" s="101">
        <v>2503</v>
      </c>
      <c r="B2508" s="53"/>
      <c r="C2508" s="41"/>
      <c r="D2508" s="54"/>
      <c r="E2508" s="53"/>
      <c r="F2508" s="41"/>
      <c r="G2508" s="41"/>
      <c r="H2508" s="53"/>
      <c r="I2508" s="55"/>
      <c r="J2508" s="41"/>
      <c r="K2508" s="41"/>
      <c r="L2508" s="56"/>
      <c r="M2508" s="41"/>
      <c r="N2508" s="41"/>
      <c r="O2508" s="41"/>
      <c r="P2508" s="41"/>
      <c r="Q2508" s="53"/>
      <c r="R2508" s="41"/>
      <c r="S2508" s="41"/>
      <c r="T2508" s="57"/>
      <c r="U2508" s="41"/>
      <c r="V2508" s="41"/>
      <c r="W2508" s="56"/>
      <c r="X2508" s="41"/>
      <c r="Y2508" s="58"/>
      <c r="Z2508" s="41"/>
      <c r="AA2508" s="41"/>
      <c r="AB2508" s="171" t="str" cm="1">
        <f t="array" ref="AB2508">IFERROR(IF(COUNTA('Detailed Inventory'!$B2508:$AA2508)=0,"",IF(AND($B2508="",$C2508=""),"Error: Missing Response in Column B or C",IF(OR($E2508="",$Q2508=""),"Error: Missing Response in Column E or Q",INDEX(SL_Class[Entire SL Classification],MATCH(SUMIFS(SL_Class[Unique ID],SL_Class[UpSys SL Material],I2508,SL_Class[UpSys Ever Previously Lead],H2508,SL_Class[DownCus SL Material],T2508),SL_Class[Unique ID],0),0)))),"Error: Invalid Column H, I, or T. Check spelling &amp; valid options (see dropdown)")</f>
        <v/>
      </c>
      <c r="AC2508" s="32"/>
      <c r="AD2508" s="31" t="b">
        <f t="shared" si="78"/>
        <v>0</v>
      </c>
      <c r="AE2508" s="31" t="b">
        <f t="shared" si="79"/>
        <v>0</v>
      </c>
    </row>
    <row r="2509" spans="1:31" ht="50.15" customHeight="1" x14ac:dyDescent="0.35">
      <c r="A2509" s="100">
        <v>2504</v>
      </c>
      <c r="B2509" s="53"/>
      <c r="C2509" s="41"/>
      <c r="D2509" s="54"/>
      <c r="E2509" s="53"/>
      <c r="F2509" s="41"/>
      <c r="G2509" s="41"/>
      <c r="H2509" s="53"/>
      <c r="I2509" s="55"/>
      <c r="J2509" s="41"/>
      <c r="K2509" s="41"/>
      <c r="L2509" s="56"/>
      <c r="M2509" s="41"/>
      <c r="N2509" s="41"/>
      <c r="O2509" s="41"/>
      <c r="P2509" s="41"/>
      <c r="Q2509" s="53"/>
      <c r="R2509" s="41"/>
      <c r="S2509" s="41"/>
      <c r="T2509" s="57"/>
      <c r="U2509" s="41"/>
      <c r="V2509" s="41"/>
      <c r="W2509" s="56"/>
      <c r="X2509" s="41"/>
      <c r="Y2509" s="58"/>
      <c r="Z2509" s="41"/>
      <c r="AA2509" s="41"/>
      <c r="AB2509" s="171" t="str" cm="1">
        <f t="array" ref="AB2509">IFERROR(IF(COUNTA('Detailed Inventory'!$B2509:$AA2509)=0,"",IF(AND($B2509="",$C2509=""),"Error: Missing Response in Column B or C",IF(OR($E2509="",$Q2509=""),"Error: Missing Response in Column E or Q",INDEX(SL_Class[Entire SL Classification],MATCH(SUMIFS(SL_Class[Unique ID],SL_Class[UpSys SL Material],I2509,SL_Class[UpSys Ever Previously Lead],H2509,SL_Class[DownCus SL Material],T2509),SL_Class[Unique ID],0),0)))),"Error: Invalid Column H, I, or T. Check spelling &amp; valid options (see dropdown)")</f>
        <v/>
      </c>
      <c r="AC2509" s="32"/>
      <c r="AD2509" s="31" t="b">
        <f t="shared" si="78"/>
        <v>0</v>
      </c>
      <c r="AE2509" s="31" t="b">
        <f t="shared" si="79"/>
        <v>0</v>
      </c>
    </row>
    <row r="2510" spans="1:31" ht="50.15" customHeight="1" x14ac:dyDescent="0.35">
      <c r="A2510" s="101">
        <v>2505</v>
      </c>
      <c r="B2510" s="53"/>
      <c r="C2510" s="41"/>
      <c r="D2510" s="54"/>
      <c r="E2510" s="53"/>
      <c r="F2510" s="41"/>
      <c r="G2510" s="41"/>
      <c r="H2510" s="53"/>
      <c r="I2510" s="55"/>
      <c r="J2510" s="41"/>
      <c r="K2510" s="41"/>
      <c r="L2510" s="56"/>
      <c r="M2510" s="41"/>
      <c r="N2510" s="41"/>
      <c r="O2510" s="41"/>
      <c r="P2510" s="41"/>
      <c r="Q2510" s="53"/>
      <c r="R2510" s="41"/>
      <c r="S2510" s="41"/>
      <c r="T2510" s="57"/>
      <c r="U2510" s="41"/>
      <c r="V2510" s="41"/>
      <c r="W2510" s="56"/>
      <c r="X2510" s="41"/>
      <c r="Y2510" s="58"/>
      <c r="Z2510" s="41"/>
      <c r="AA2510" s="41"/>
      <c r="AB2510" s="171" t="str" cm="1">
        <f t="array" ref="AB2510">IFERROR(IF(COUNTA('Detailed Inventory'!$B2510:$AA2510)=0,"",IF(AND($B2510="",$C2510=""),"Error: Missing Response in Column B or C",IF(OR($E2510="",$Q2510=""),"Error: Missing Response in Column E or Q",INDEX(SL_Class[Entire SL Classification],MATCH(SUMIFS(SL_Class[Unique ID],SL_Class[UpSys SL Material],I2510,SL_Class[UpSys Ever Previously Lead],H2510,SL_Class[DownCus SL Material],T2510),SL_Class[Unique ID],0),0)))),"Error: Invalid Column H, I, or T. Check spelling &amp; valid options (see dropdown)")</f>
        <v/>
      </c>
      <c r="AC2510" s="32"/>
      <c r="AD2510" s="31" t="b">
        <f t="shared" si="78"/>
        <v>0</v>
      </c>
      <c r="AE2510" s="31" t="b">
        <f t="shared" si="79"/>
        <v>0</v>
      </c>
    </row>
    <row r="2511" spans="1:31" ht="50.15" customHeight="1" x14ac:dyDescent="0.35">
      <c r="A2511" s="100">
        <v>2506</v>
      </c>
      <c r="B2511" s="53"/>
      <c r="C2511" s="41"/>
      <c r="D2511" s="54"/>
      <c r="E2511" s="53"/>
      <c r="F2511" s="41"/>
      <c r="G2511" s="41"/>
      <c r="H2511" s="53"/>
      <c r="I2511" s="55"/>
      <c r="J2511" s="41"/>
      <c r="K2511" s="41"/>
      <c r="L2511" s="56"/>
      <c r="M2511" s="41"/>
      <c r="N2511" s="41"/>
      <c r="O2511" s="41"/>
      <c r="P2511" s="41"/>
      <c r="Q2511" s="53"/>
      <c r="R2511" s="41"/>
      <c r="S2511" s="41"/>
      <c r="T2511" s="57"/>
      <c r="U2511" s="41"/>
      <c r="V2511" s="41"/>
      <c r="W2511" s="56"/>
      <c r="X2511" s="41"/>
      <c r="Y2511" s="58"/>
      <c r="Z2511" s="41"/>
      <c r="AA2511" s="41"/>
      <c r="AB2511" s="171" t="str" cm="1">
        <f t="array" ref="AB2511">IFERROR(IF(COUNTA('Detailed Inventory'!$B2511:$AA2511)=0,"",IF(AND($B2511="",$C2511=""),"Error: Missing Response in Column B or C",IF(OR($E2511="",$Q2511=""),"Error: Missing Response in Column E or Q",INDEX(SL_Class[Entire SL Classification],MATCH(SUMIFS(SL_Class[Unique ID],SL_Class[UpSys SL Material],I2511,SL_Class[UpSys Ever Previously Lead],H2511,SL_Class[DownCus SL Material],T2511),SL_Class[Unique ID],0),0)))),"Error: Invalid Column H, I, or T. Check spelling &amp; valid options (see dropdown)")</f>
        <v/>
      </c>
      <c r="AC2511" s="32"/>
      <c r="AD2511" s="31" t="b">
        <f t="shared" si="78"/>
        <v>0</v>
      </c>
      <c r="AE2511" s="31" t="b">
        <f t="shared" si="79"/>
        <v>0</v>
      </c>
    </row>
    <row r="2512" spans="1:31" ht="50.15" customHeight="1" x14ac:dyDescent="0.35">
      <c r="A2512" s="101">
        <v>2507</v>
      </c>
      <c r="B2512" s="53"/>
      <c r="C2512" s="41"/>
      <c r="D2512" s="54"/>
      <c r="E2512" s="53"/>
      <c r="F2512" s="41"/>
      <c r="G2512" s="41"/>
      <c r="H2512" s="53"/>
      <c r="I2512" s="55"/>
      <c r="J2512" s="41"/>
      <c r="K2512" s="41"/>
      <c r="L2512" s="56"/>
      <c r="M2512" s="41"/>
      <c r="N2512" s="41"/>
      <c r="O2512" s="41"/>
      <c r="P2512" s="41"/>
      <c r="Q2512" s="53"/>
      <c r="R2512" s="41"/>
      <c r="S2512" s="41"/>
      <c r="T2512" s="57"/>
      <c r="U2512" s="41"/>
      <c r="V2512" s="41"/>
      <c r="W2512" s="56"/>
      <c r="X2512" s="41"/>
      <c r="Y2512" s="58"/>
      <c r="Z2512" s="41"/>
      <c r="AA2512" s="41"/>
      <c r="AB2512" s="171" t="str" cm="1">
        <f t="array" ref="AB2512">IFERROR(IF(COUNTA('Detailed Inventory'!$B2512:$AA2512)=0,"",IF(AND($B2512="",$C2512=""),"Error: Missing Response in Column B or C",IF(OR($E2512="",$Q2512=""),"Error: Missing Response in Column E or Q",INDEX(SL_Class[Entire SL Classification],MATCH(SUMIFS(SL_Class[Unique ID],SL_Class[UpSys SL Material],I2512,SL_Class[UpSys Ever Previously Lead],H2512,SL_Class[DownCus SL Material],T2512),SL_Class[Unique ID],0),0)))),"Error: Invalid Column H, I, or T. Check spelling &amp; valid options (see dropdown)")</f>
        <v/>
      </c>
      <c r="AC2512" s="32"/>
      <c r="AD2512" s="31" t="b">
        <f t="shared" si="78"/>
        <v>0</v>
      </c>
      <c r="AE2512" s="31" t="b">
        <f t="shared" si="79"/>
        <v>0</v>
      </c>
    </row>
    <row r="2513" spans="1:31" ht="50.15" customHeight="1" x14ac:dyDescent="0.35">
      <c r="A2513" s="100">
        <v>2508</v>
      </c>
      <c r="B2513" s="53"/>
      <c r="C2513" s="41"/>
      <c r="D2513" s="54"/>
      <c r="E2513" s="53"/>
      <c r="F2513" s="41"/>
      <c r="G2513" s="41"/>
      <c r="H2513" s="53"/>
      <c r="I2513" s="55"/>
      <c r="J2513" s="41"/>
      <c r="K2513" s="41"/>
      <c r="L2513" s="56"/>
      <c r="M2513" s="41"/>
      <c r="N2513" s="41"/>
      <c r="O2513" s="41"/>
      <c r="P2513" s="41"/>
      <c r="Q2513" s="53"/>
      <c r="R2513" s="41"/>
      <c r="S2513" s="41"/>
      <c r="T2513" s="57"/>
      <c r="U2513" s="41"/>
      <c r="V2513" s="41"/>
      <c r="W2513" s="56"/>
      <c r="X2513" s="41"/>
      <c r="Y2513" s="58"/>
      <c r="Z2513" s="41"/>
      <c r="AA2513" s="41"/>
      <c r="AB2513" s="171" t="str" cm="1">
        <f t="array" ref="AB2513">IFERROR(IF(COUNTA('Detailed Inventory'!$B2513:$AA2513)=0,"",IF(AND($B2513="",$C2513=""),"Error: Missing Response in Column B or C",IF(OR($E2513="",$Q2513=""),"Error: Missing Response in Column E or Q",INDEX(SL_Class[Entire SL Classification],MATCH(SUMIFS(SL_Class[Unique ID],SL_Class[UpSys SL Material],I2513,SL_Class[UpSys Ever Previously Lead],H2513,SL_Class[DownCus SL Material],T2513),SL_Class[Unique ID],0),0)))),"Error: Invalid Column H, I, or T. Check spelling &amp; valid options (see dropdown)")</f>
        <v/>
      </c>
      <c r="AC2513" s="32"/>
      <c r="AD2513" s="31" t="b">
        <f t="shared" si="78"/>
        <v>0</v>
      </c>
      <c r="AE2513" s="31" t="b">
        <f t="shared" si="79"/>
        <v>0</v>
      </c>
    </row>
    <row r="2514" spans="1:31" ht="50.15" customHeight="1" x14ac:dyDescent="0.35">
      <c r="A2514" s="101">
        <v>2509</v>
      </c>
      <c r="B2514" s="53"/>
      <c r="C2514" s="41"/>
      <c r="D2514" s="54"/>
      <c r="E2514" s="53"/>
      <c r="F2514" s="41"/>
      <c r="G2514" s="41"/>
      <c r="H2514" s="53"/>
      <c r="I2514" s="55"/>
      <c r="J2514" s="41"/>
      <c r="K2514" s="41"/>
      <c r="L2514" s="56"/>
      <c r="M2514" s="41"/>
      <c r="N2514" s="41"/>
      <c r="O2514" s="41"/>
      <c r="P2514" s="41"/>
      <c r="Q2514" s="53"/>
      <c r="R2514" s="41"/>
      <c r="S2514" s="41"/>
      <c r="T2514" s="57"/>
      <c r="U2514" s="41"/>
      <c r="V2514" s="41"/>
      <c r="W2514" s="56"/>
      <c r="X2514" s="41"/>
      <c r="Y2514" s="58"/>
      <c r="Z2514" s="41"/>
      <c r="AA2514" s="41"/>
      <c r="AB2514" s="171" t="str" cm="1">
        <f t="array" ref="AB2514">IFERROR(IF(COUNTA('Detailed Inventory'!$B2514:$AA2514)=0,"",IF(AND($B2514="",$C2514=""),"Error: Missing Response in Column B or C",IF(OR($E2514="",$Q2514=""),"Error: Missing Response in Column E or Q",INDEX(SL_Class[Entire SL Classification],MATCH(SUMIFS(SL_Class[Unique ID],SL_Class[UpSys SL Material],I2514,SL_Class[UpSys Ever Previously Lead],H2514,SL_Class[DownCus SL Material],T2514),SL_Class[Unique ID],0),0)))),"Error: Invalid Column H, I, or T. Check spelling &amp; valid options (see dropdown)")</f>
        <v/>
      </c>
      <c r="AC2514" s="32"/>
      <c r="AD2514" s="31" t="b">
        <f t="shared" si="78"/>
        <v>0</v>
      </c>
      <c r="AE2514" s="31" t="b">
        <f t="shared" si="79"/>
        <v>0</v>
      </c>
    </row>
    <row r="2515" spans="1:31" ht="50.15" customHeight="1" x14ac:dyDescent="0.35">
      <c r="A2515" s="100">
        <v>2510</v>
      </c>
      <c r="B2515" s="53"/>
      <c r="C2515" s="41"/>
      <c r="D2515" s="54"/>
      <c r="E2515" s="53"/>
      <c r="F2515" s="41"/>
      <c r="G2515" s="41"/>
      <c r="H2515" s="53"/>
      <c r="I2515" s="55"/>
      <c r="J2515" s="41"/>
      <c r="K2515" s="41"/>
      <c r="L2515" s="56"/>
      <c r="M2515" s="41"/>
      <c r="N2515" s="41"/>
      <c r="O2515" s="41"/>
      <c r="P2515" s="41"/>
      <c r="Q2515" s="53"/>
      <c r="R2515" s="41"/>
      <c r="S2515" s="41"/>
      <c r="T2515" s="57"/>
      <c r="U2515" s="41"/>
      <c r="V2515" s="41"/>
      <c r="W2515" s="56"/>
      <c r="X2515" s="41"/>
      <c r="Y2515" s="58"/>
      <c r="Z2515" s="41"/>
      <c r="AA2515" s="41"/>
      <c r="AB2515" s="171" t="str" cm="1">
        <f t="array" ref="AB2515">IFERROR(IF(COUNTA('Detailed Inventory'!$B2515:$AA2515)=0,"",IF(AND($B2515="",$C2515=""),"Error: Missing Response in Column B or C",IF(OR($E2515="",$Q2515=""),"Error: Missing Response in Column E or Q",INDEX(SL_Class[Entire SL Classification],MATCH(SUMIFS(SL_Class[Unique ID],SL_Class[UpSys SL Material],I2515,SL_Class[UpSys Ever Previously Lead],H2515,SL_Class[DownCus SL Material],T2515),SL_Class[Unique ID],0),0)))),"Error: Invalid Column H, I, or T. Check spelling &amp; valid options (see dropdown)")</f>
        <v/>
      </c>
      <c r="AC2515" s="32"/>
      <c r="AD2515" s="31" t="b">
        <f t="shared" si="78"/>
        <v>0</v>
      </c>
      <c r="AE2515" s="31" t="b">
        <f t="shared" si="79"/>
        <v>0</v>
      </c>
    </row>
    <row r="2516" spans="1:31" ht="50.15" customHeight="1" x14ac:dyDescent="0.35">
      <c r="A2516" s="101">
        <v>2511</v>
      </c>
      <c r="B2516" s="53"/>
      <c r="C2516" s="41"/>
      <c r="D2516" s="54"/>
      <c r="E2516" s="53"/>
      <c r="F2516" s="41"/>
      <c r="G2516" s="41"/>
      <c r="H2516" s="53"/>
      <c r="I2516" s="55"/>
      <c r="J2516" s="41"/>
      <c r="K2516" s="41"/>
      <c r="L2516" s="56"/>
      <c r="M2516" s="41"/>
      <c r="N2516" s="41"/>
      <c r="O2516" s="41"/>
      <c r="P2516" s="41"/>
      <c r="Q2516" s="53"/>
      <c r="R2516" s="41"/>
      <c r="S2516" s="41"/>
      <c r="T2516" s="57"/>
      <c r="U2516" s="41"/>
      <c r="V2516" s="41"/>
      <c r="W2516" s="56"/>
      <c r="X2516" s="41"/>
      <c r="Y2516" s="58"/>
      <c r="Z2516" s="41"/>
      <c r="AA2516" s="41"/>
      <c r="AB2516" s="171" t="str" cm="1">
        <f t="array" ref="AB2516">IFERROR(IF(COUNTA('Detailed Inventory'!$B2516:$AA2516)=0,"",IF(AND($B2516="",$C2516=""),"Error: Missing Response in Column B or C",IF(OR($E2516="",$Q2516=""),"Error: Missing Response in Column E or Q",INDEX(SL_Class[Entire SL Classification],MATCH(SUMIFS(SL_Class[Unique ID],SL_Class[UpSys SL Material],I2516,SL_Class[UpSys Ever Previously Lead],H2516,SL_Class[DownCus SL Material],T2516),SL_Class[Unique ID],0),0)))),"Error: Invalid Column H, I, or T. Check spelling &amp; valid options (see dropdown)")</f>
        <v/>
      </c>
      <c r="AC2516" s="32"/>
      <c r="AD2516" s="31" t="b">
        <f t="shared" si="78"/>
        <v>0</v>
      </c>
      <c r="AE2516" s="31" t="b">
        <f t="shared" si="79"/>
        <v>0</v>
      </c>
    </row>
    <row r="2517" spans="1:31" ht="50.15" customHeight="1" x14ac:dyDescent="0.35">
      <c r="A2517" s="100">
        <v>2512</v>
      </c>
      <c r="B2517" s="53"/>
      <c r="C2517" s="41"/>
      <c r="D2517" s="54"/>
      <c r="E2517" s="53"/>
      <c r="F2517" s="41"/>
      <c r="G2517" s="41"/>
      <c r="H2517" s="53"/>
      <c r="I2517" s="55"/>
      <c r="J2517" s="41"/>
      <c r="K2517" s="41"/>
      <c r="L2517" s="56"/>
      <c r="M2517" s="41"/>
      <c r="N2517" s="41"/>
      <c r="O2517" s="41"/>
      <c r="P2517" s="41"/>
      <c r="Q2517" s="53"/>
      <c r="R2517" s="41"/>
      <c r="S2517" s="41"/>
      <c r="T2517" s="57"/>
      <c r="U2517" s="41"/>
      <c r="V2517" s="41"/>
      <c r="W2517" s="56"/>
      <c r="X2517" s="41"/>
      <c r="Y2517" s="58"/>
      <c r="Z2517" s="41"/>
      <c r="AA2517" s="41"/>
      <c r="AB2517" s="171" t="str" cm="1">
        <f t="array" ref="AB2517">IFERROR(IF(COUNTA('Detailed Inventory'!$B2517:$AA2517)=0,"",IF(AND($B2517="",$C2517=""),"Error: Missing Response in Column B or C",IF(OR($E2517="",$Q2517=""),"Error: Missing Response in Column E or Q",INDEX(SL_Class[Entire SL Classification],MATCH(SUMIFS(SL_Class[Unique ID],SL_Class[UpSys SL Material],I2517,SL_Class[UpSys Ever Previously Lead],H2517,SL_Class[DownCus SL Material],T2517),SL_Class[Unique ID],0),0)))),"Error: Invalid Column H, I, or T. Check spelling &amp; valid options (see dropdown)")</f>
        <v/>
      </c>
      <c r="AC2517" s="32"/>
      <c r="AD2517" s="31" t="b">
        <f t="shared" si="78"/>
        <v>0</v>
      </c>
      <c r="AE2517" s="31" t="b">
        <f t="shared" si="79"/>
        <v>0</v>
      </c>
    </row>
    <row r="2518" spans="1:31" ht="50.15" customHeight="1" x14ac:dyDescent="0.35">
      <c r="A2518" s="101">
        <v>2513</v>
      </c>
      <c r="B2518" s="53"/>
      <c r="C2518" s="41"/>
      <c r="D2518" s="54"/>
      <c r="E2518" s="53"/>
      <c r="F2518" s="41"/>
      <c r="G2518" s="41"/>
      <c r="H2518" s="53"/>
      <c r="I2518" s="55"/>
      <c r="J2518" s="41"/>
      <c r="K2518" s="41"/>
      <c r="L2518" s="56"/>
      <c r="M2518" s="41"/>
      <c r="N2518" s="41"/>
      <c r="O2518" s="41"/>
      <c r="P2518" s="41"/>
      <c r="Q2518" s="53"/>
      <c r="R2518" s="41"/>
      <c r="S2518" s="41"/>
      <c r="T2518" s="57"/>
      <c r="U2518" s="41"/>
      <c r="V2518" s="41"/>
      <c r="W2518" s="56"/>
      <c r="X2518" s="41"/>
      <c r="Y2518" s="58"/>
      <c r="Z2518" s="41"/>
      <c r="AA2518" s="41"/>
      <c r="AB2518" s="171" t="str" cm="1">
        <f t="array" ref="AB2518">IFERROR(IF(COUNTA('Detailed Inventory'!$B2518:$AA2518)=0,"",IF(AND($B2518="",$C2518=""),"Error: Missing Response in Column B or C",IF(OR($E2518="",$Q2518=""),"Error: Missing Response in Column E or Q",INDEX(SL_Class[Entire SL Classification],MATCH(SUMIFS(SL_Class[Unique ID],SL_Class[UpSys SL Material],I2518,SL_Class[UpSys Ever Previously Lead],H2518,SL_Class[DownCus SL Material],T2518),SL_Class[Unique ID],0),0)))),"Error: Invalid Column H, I, or T. Check spelling &amp; valid options (see dropdown)")</f>
        <v/>
      </c>
      <c r="AC2518" s="32"/>
      <c r="AD2518" s="31" t="b">
        <f t="shared" si="78"/>
        <v>0</v>
      </c>
      <c r="AE2518" s="31" t="b">
        <f t="shared" si="79"/>
        <v>0</v>
      </c>
    </row>
    <row r="2519" spans="1:31" ht="50.15" customHeight="1" x14ac:dyDescent="0.35">
      <c r="A2519" s="100">
        <v>2514</v>
      </c>
      <c r="B2519" s="53"/>
      <c r="C2519" s="41"/>
      <c r="D2519" s="54"/>
      <c r="E2519" s="53"/>
      <c r="F2519" s="41"/>
      <c r="G2519" s="41"/>
      <c r="H2519" s="53"/>
      <c r="I2519" s="55"/>
      <c r="J2519" s="41"/>
      <c r="K2519" s="41"/>
      <c r="L2519" s="56"/>
      <c r="M2519" s="41"/>
      <c r="N2519" s="41"/>
      <c r="O2519" s="41"/>
      <c r="P2519" s="41"/>
      <c r="Q2519" s="53"/>
      <c r="R2519" s="41"/>
      <c r="S2519" s="41"/>
      <c r="T2519" s="57"/>
      <c r="U2519" s="41"/>
      <c r="V2519" s="41"/>
      <c r="W2519" s="56"/>
      <c r="X2519" s="41"/>
      <c r="Y2519" s="58"/>
      <c r="Z2519" s="41"/>
      <c r="AA2519" s="41"/>
      <c r="AB2519" s="171" t="str" cm="1">
        <f t="array" ref="AB2519">IFERROR(IF(COUNTA('Detailed Inventory'!$B2519:$AA2519)=0,"",IF(AND($B2519="",$C2519=""),"Error: Missing Response in Column B or C",IF(OR($E2519="",$Q2519=""),"Error: Missing Response in Column E or Q",INDEX(SL_Class[Entire SL Classification],MATCH(SUMIFS(SL_Class[Unique ID],SL_Class[UpSys SL Material],I2519,SL_Class[UpSys Ever Previously Lead],H2519,SL_Class[DownCus SL Material],T2519),SL_Class[Unique ID],0),0)))),"Error: Invalid Column H, I, or T. Check spelling &amp; valid options (see dropdown)")</f>
        <v/>
      </c>
      <c r="AC2519" s="32"/>
      <c r="AD2519" s="31" t="b">
        <f t="shared" si="78"/>
        <v>0</v>
      </c>
      <c r="AE2519" s="31" t="b">
        <f t="shared" si="79"/>
        <v>0</v>
      </c>
    </row>
    <row r="2520" spans="1:31" ht="50.15" customHeight="1" x14ac:dyDescent="0.35">
      <c r="A2520" s="101">
        <v>2515</v>
      </c>
      <c r="B2520" s="53"/>
      <c r="C2520" s="41"/>
      <c r="D2520" s="54"/>
      <c r="E2520" s="53"/>
      <c r="F2520" s="41"/>
      <c r="G2520" s="41"/>
      <c r="H2520" s="53"/>
      <c r="I2520" s="55"/>
      <c r="J2520" s="41"/>
      <c r="K2520" s="41"/>
      <c r="L2520" s="56"/>
      <c r="M2520" s="41"/>
      <c r="N2520" s="41"/>
      <c r="O2520" s="41"/>
      <c r="P2520" s="41"/>
      <c r="Q2520" s="53"/>
      <c r="R2520" s="41"/>
      <c r="S2520" s="41"/>
      <c r="T2520" s="57"/>
      <c r="U2520" s="41"/>
      <c r="V2520" s="41"/>
      <c r="W2520" s="56"/>
      <c r="X2520" s="41"/>
      <c r="Y2520" s="58"/>
      <c r="Z2520" s="41"/>
      <c r="AA2520" s="41"/>
      <c r="AB2520" s="171" t="str" cm="1">
        <f t="array" ref="AB2520">IFERROR(IF(COUNTA('Detailed Inventory'!$B2520:$AA2520)=0,"",IF(AND($B2520="",$C2520=""),"Error: Missing Response in Column B or C",IF(OR($E2520="",$Q2520=""),"Error: Missing Response in Column E or Q",INDEX(SL_Class[Entire SL Classification],MATCH(SUMIFS(SL_Class[Unique ID],SL_Class[UpSys SL Material],I2520,SL_Class[UpSys Ever Previously Lead],H2520,SL_Class[DownCus SL Material],T2520),SL_Class[Unique ID],0),0)))),"Error: Invalid Column H, I, or T. Check spelling &amp; valid options (see dropdown)")</f>
        <v/>
      </c>
      <c r="AC2520" s="32"/>
      <c r="AD2520" s="31" t="b">
        <f t="shared" si="78"/>
        <v>0</v>
      </c>
      <c r="AE2520" s="31" t="b">
        <f t="shared" si="79"/>
        <v>0</v>
      </c>
    </row>
    <row r="2521" spans="1:31" ht="50.15" customHeight="1" x14ac:dyDescent="0.35">
      <c r="A2521" s="100">
        <v>2516</v>
      </c>
      <c r="B2521" s="53"/>
      <c r="C2521" s="41"/>
      <c r="D2521" s="54"/>
      <c r="E2521" s="53"/>
      <c r="F2521" s="41"/>
      <c r="G2521" s="41"/>
      <c r="H2521" s="53"/>
      <c r="I2521" s="55"/>
      <c r="J2521" s="41"/>
      <c r="K2521" s="41"/>
      <c r="L2521" s="56"/>
      <c r="M2521" s="41"/>
      <c r="N2521" s="41"/>
      <c r="O2521" s="41"/>
      <c r="P2521" s="41"/>
      <c r="Q2521" s="53"/>
      <c r="R2521" s="41"/>
      <c r="S2521" s="41"/>
      <c r="T2521" s="57"/>
      <c r="U2521" s="41"/>
      <c r="V2521" s="41"/>
      <c r="W2521" s="56"/>
      <c r="X2521" s="41"/>
      <c r="Y2521" s="58"/>
      <c r="Z2521" s="41"/>
      <c r="AA2521" s="41"/>
      <c r="AB2521" s="171" t="str" cm="1">
        <f t="array" ref="AB2521">IFERROR(IF(COUNTA('Detailed Inventory'!$B2521:$AA2521)=0,"",IF(AND($B2521="",$C2521=""),"Error: Missing Response in Column B or C",IF(OR($E2521="",$Q2521=""),"Error: Missing Response in Column E or Q",INDEX(SL_Class[Entire SL Classification],MATCH(SUMIFS(SL_Class[Unique ID],SL_Class[UpSys SL Material],I2521,SL_Class[UpSys Ever Previously Lead],H2521,SL_Class[DownCus SL Material],T2521),SL_Class[Unique ID],0),0)))),"Error: Invalid Column H, I, or T. Check spelling &amp; valid options (see dropdown)")</f>
        <v/>
      </c>
      <c r="AC2521" s="32"/>
      <c r="AD2521" s="31" t="b">
        <f t="shared" si="78"/>
        <v>0</v>
      </c>
      <c r="AE2521" s="31" t="b">
        <f t="shared" si="79"/>
        <v>0</v>
      </c>
    </row>
    <row r="2522" spans="1:31" ht="50.15" customHeight="1" x14ac:dyDescent="0.35">
      <c r="A2522" s="101">
        <v>2517</v>
      </c>
      <c r="B2522" s="53"/>
      <c r="C2522" s="41"/>
      <c r="D2522" s="54"/>
      <c r="E2522" s="53"/>
      <c r="F2522" s="41"/>
      <c r="G2522" s="41"/>
      <c r="H2522" s="53"/>
      <c r="I2522" s="55"/>
      <c r="J2522" s="41"/>
      <c r="K2522" s="41"/>
      <c r="L2522" s="56"/>
      <c r="M2522" s="41"/>
      <c r="N2522" s="41"/>
      <c r="O2522" s="41"/>
      <c r="P2522" s="41"/>
      <c r="Q2522" s="53"/>
      <c r="R2522" s="41"/>
      <c r="S2522" s="41"/>
      <c r="T2522" s="57"/>
      <c r="U2522" s="41"/>
      <c r="V2522" s="41"/>
      <c r="W2522" s="56"/>
      <c r="X2522" s="41"/>
      <c r="Y2522" s="58"/>
      <c r="Z2522" s="41"/>
      <c r="AA2522" s="41"/>
      <c r="AB2522" s="171" t="str" cm="1">
        <f t="array" ref="AB2522">IFERROR(IF(COUNTA('Detailed Inventory'!$B2522:$AA2522)=0,"",IF(AND($B2522="",$C2522=""),"Error: Missing Response in Column B or C",IF(OR($E2522="",$Q2522=""),"Error: Missing Response in Column E or Q",INDEX(SL_Class[Entire SL Classification],MATCH(SUMIFS(SL_Class[Unique ID],SL_Class[UpSys SL Material],I2522,SL_Class[UpSys Ever Previously Lead],H2522,SL_Class[DownCus SL Material],T2522),SL_Class[Unique ID],0),0)))),"Error: Invalid Column H, I, or T. Check spelling &amp; valid options (see dropdown)")</f>
        <v/>
      </c>
      <c r="AC2522" s="32"/>
      <c r="AD2522" s="31" t="b">
        <f t="shared" si="78"/>
        <v>0</v>
      </c>
      <c r="AE2522" s="31" t="b">
        <f t="shared" si="79"/>
        <v>0</v>
      </c>
    </row>
    <row r="2523" spans="1:31" ht="50.15" customHeight="1" x14ac:dyDescent="0.35">
      <c r="A2523" s="100">
        <v>2518</v>
      </c>
      <c r="B2523" s="53"/>
      <c r="C2523" s="41"/>
      <c r="D2523" s="54"/>
      <c r="E2523" s="53"/>
      <c r="F2523" s="41"/>
      <c r="G2523" s="41"/>
      <c r="H2523" s="53"/>
      <c r="I2523" s="55"/>
      <c r="J2523" s="41"/>
      <c r="K2523" s="41"/>
      <c r="L2523" s="56"/>
      <c r="M2523" s="41"/>
      <c r="N2523" s="41"/>
      <c r="O2523" s="41"/>
      <c r="P2523" s="41"/>
      <c r="Q2523" s="53"/>
      <c r="R2523" s="41"/>
      <c r="S2523" s="41"/>
      <c r="T2523" s="57"/>
      <c r="U2523" s="41"/>
      <c r="V2523" s="41"/>
      <c r="W2523" s="56"/>
      <c r="X2523" s="41"/>
      <c r="Y2523" s="58"/>
      <c r="Z2523" s="41"/>
      <c r="AA2523" s="41"/>
      <c r="AB2523" s="171" t="str" cm="1">
        <f t="array" ref="AB2523">IFERROR(IF(COUNTA('Detailed Inventory'!$B2523:$AA2523)=0,"",IF(AND($B2523="",$C2523=""),"Error: Missing Response in Column B or C",IF(OR($E2523="",$Q2523=""),"Error: Missing Response in Column E or Q",INDEX(SL_Class[Entire SL Classification],MATCH(SUMIFS(SL_Class[Unique ID],SL_Class[UpSys SL Material],I2523,SL_Class[UpSys Ever Previously Lead],H2523,SL_Class[DownCus SL Material],T2523),SL_Class[Unique ID],0),0)))),"Error: Invalid Column H, I, or T. Check spelling &amp; valid options (see dropdown)")</f>
        <v/>
      </c>
      <c r="AC2523" s="32"/>
      <c r="AD2523" s="31" t="b">
        <f t="shared" si="78"/>
        <v>0</v>
      </c>
      <c r="AE2523" s="31" t="b">
        <f t="shared" si="79"/>
        <v>0</v>
      </c>
    </row>
    <row r="2524" spans="1:31" ht="50.15" customHeight="1" x14ac:dyDescent="0.35">
      <c r="A2524" s="101">
        <v>2519</v>
      </c>
      <c r="B2524" s="53"/>
      <c r="C2524" s="41"/>
      <c r="D2524" s="54"/>
      <c r="E2524" s="53"/>
      <c r="F2524" s="41"/>
      <c r="G2524" s="41"/>
      <c r="H2524" s="53"/>
      <c r="I2524" s="55"/>
      <c r="J2524" s="41"/>
      <c r="K2524" s="41"/>
      <c r="L2524" s="56"/>
      <c r="M2524" s="41"/>
      <c r="N2524" s="41"/>
      <c r="O2524" s="41"/>
      <c r="P2524" s="41"/>
      <c r="Q2524" s="53"/>
      <c r="R2524" s="41"/>
      <c r="S2524" s="41"/>
      <c r="T2524" s="57"/>
      <c r="U2524" s="41"/>
      <c r="V2524" s="41"/>
      <c r="W2524" s="56"/>
      <c r="X2524" s="41"/>
      <c r="Y2524" s="58"/>
      <c r="Z2524" s="41"/>
      <c r="AA2524" s="41"/>
      <c r="AB2524" s="171" t="str" cm="1">
        <f t="array" ref="AB2524">IFERROR(IF(COUNTA('Detailed Inventory'!$B2524:$AA2524)=0,"",IF(AND($B2524="",$C2524=""),"Error: Missing Response in Column B or C",IF(OR($E2524="",$Q2524=""),"Error: Missing Response in Column E or Q",INDEX(SL_Class[Entire SL Classification],MATCH(SUMIFS(SL_Class[Unique ID],SL_Class[UpSys SL Material],I2524,SL_Class[UpSys Ever Previously Lead],H2524,SL_Class[DownCus SL Material],T2524),SL_Class[Unique ID],0),0)))),"Error: Invalid Column H, I, or T. Check spelling &amp; valid options (see dropdown)")</f>
        <v/>
      </c>
      <c r="AC2524" s="32"/>
      <c r="AD2524" s="31" t="b">
        <f t="shared" si="78"/>
        <v>0</v>
      </c>
      <c r="AE2524" s="31" t="b">
        <f t="shared" si="79"/>
        <v>0</v>
      </c>
    </row>
    <row r="2525" spans="1:31" ht="50.15" customHeight="1" x14ac:dyDescent="0.35">
      <c r="A2525" s="100">
        <v>2520</v>
      </c>
      <c r="B2525" s="53"/>
      <c r="C2525" s="41"/>
      <c r="D2525" s="54"/>
      <c r="E2525" s="53"/>
      <c r="F2525" s="41"/>
      <c r="G2525" s="41"/>
      <c r="H2525" s="53"/>
      <c r="I2525" s="55"/>
      <c r="J2525" s="41"/>
      <c r="K2525" s="41"/>
      <c r="L2525" s="56"/>
      <c r="M2525" s="41"/>
      <c r="N2525" s="41"/>
      <c r="O2525" s="41"/>
      <c r="P2525" s="41"/>
      <c r="Q2525" s="53"/>
      <c r="R2525" s="41"/>
      <c r="S2525" s="41"/>
      <c r="T2525" s="57"/>
      <c r="U2525" s="41"/>
      <c r="V2525" s="41"/>
      <c r="W2525" s="56"/>
      <c r="X2525" s="41"/>
      <c r="Y2525" s="58"/>
      <c r="Z2525" s="41"/>
      <c r="AA2525" s="41"/>
      <c r="AB2525" s="171" t="str" cm="1">
        <f t="array" ref="AB2525">IFERROR(IF(COUNTA('Detailed Inventory'!$B2525:$AA2525)=0,"",IF(AND($B2525="",$C2525=""),"Error: Missing Response in Column B or C",IF(OR($E2525="",$Q2525=""),"Error: Missing Response in Column E or Q",INDEX(SL_Class[Entire SL Classification],MATCH(SUMIFS(SL_Class[Unique ID],SL_Class[UpSys SL Material],I2525,SL_Class[UpSys Ever Previously Lead],H2525,SL_Class[DownCus SL Material],T2525),SL_Class[Unique ID],0),0)))),"Error: Invalid Column H, I, or T. Check spelling &amp; valid options (see dropdown)")</f>
        <v/>
      </c>
      <c r="AC2525" s="32"/>
      <c r="AD2525" s="31" t="b">
        <f t="shared" si="78"/>
        <v>0</v>
      </c>
      <c r="AE2525" s="31" t="b">
        <f t="shared" si="79"/>
        <v>0</v>
      </c>
    </row>
    <row r="2526" spans="1:31" ht="50.15" customHeight="1" x14ac:dyDescent="0.35">
      <c r="A2526" s="101">
        <v>2521</v>
      </c>
      <c r="B2526" s="53"/>
      <c r="C2526" s="41"/>
      <c r="D2526" s="54"/>
      <c r="E2526" s="53"/>
      <c r="F2526" s="41"/>
      <c r="G2526" s="41"/>
      <c r="H2526" s="53"/>
      <c r="I2526" s="55"/>
      <c r="J2526" s="41"/>
      <c r="K2526" s="41"/>
      <c r="L2526" s="56"/>
      <c r="M2526" s="41"/>
      <c r="N2526" s="41"/>
      <c r="O2526" s="41"/>
      <c r="P2526" s="41"/>
      <c r="Q2526" s="53"/>
      <c r="R2526" s="41"/>
      <c r="S2526" s="41"/>
      <c r="T2526" s="57"/>
      <c r="U2526" s="41"/>
      <c r="V2526" s="41"/>
      <c r="W2526" s="56"/>
      <c r="X2526" s="41"/>
      <c r="Y2526" s="58"/>
      <c r="Z2526" s="41"/>
      <c r="AA2526" s="41"/>
      <c r="AB2526" s="171" t="str" cm="1">
        <f t="array" ref="AB2526">IFERROR(IF(COUNTA('Detailed Inventory'!$B2526:$AA2526)=0,"",IF(AND($B2526="",$C2526=""),"Error: Missing Response in Column B or C",IF(OR($E2526="",$Q2526=""),"Error: Missing Response in Column E or Q",INDEX(SL_Class[Entire SL Classification],MATCH(SUMIFS(SL_Class[Unique ID],SL_Class[UpSys SL Material],I2526,SL_Class[UpSys Ever Previously Lead],H2526,SL_Class[DownCus SL Material],T2526),SL_Class[Unique ID],0),0)))),"Error: Invalid Column H, I, or T. Check spelling &amp; valid options (see dropdown)")</f>
        <v/>
      </c>
      <c r="AC2526" s="32"/>
      <c r="AD2526" s="31" t="b">
        <f t="shared" si="78"/>
        <v>0</v>
      </c>
      <c r="AE2526" s="31" t="b">
        <f t="shared" si="79"/>
        <v>0</v>
      </c>
    </row>
    <row r="2527" spans="1:31" ht="50.15" customHeight="1" x14ac:dyDescent="0.35">
      <c r="A2527" s="100">
        <v>2522</v>
      </c>
      <c r="B2527" s="53"/>
      <c r="C2527" s="41"/>
      <c r="D2527" s="54"/>
      <c r="E2527" s="53"/>
      <c r="F2527" s="41"/>
      <c r="G2527" s="41"/>
      <c r="H2527" s="53"/>
      <c r="I2527" s="55"/>
      <c r="J2527" s="41"/>
      <c r="K2527" s="41"/>
      <c r="L2527" s="56"/>
      <c r="M2527" s="41"/>
      <c r="N2527" s="41"/>
      <c r="O2527" s="41"/>
      <c r="P2527" s="41"/>
      <c r="Q2527" s="53"/>
      <c r="R2527" s="41"/>
      <c r="S2527" s="41"/>
      <c r="T2527" s="57"/>
      <c r="U2527" s="41"/>
      <c r="V2527" s="41"/>
      <c r="W2527" s="56"/>
      <c r="X2527" s="41"/>
      <c r="Y2527" s="58"/>
      <c r="Z2527" s="41"/>
      <c r="AA2527" s="41"/>
      <c r="AB2527" s="171" t="str" cm="1">
        <f t="array" ref="AB2527">IFERROR(IF(COUNTA('Detailed Inventory'!$B2527:$AA2527)=0,"",IF(AND($B2527="",$C2527=""),"Error: Missing Response in Column B or C",IF(OR($E2527="",$Q2527=""),"Error: Missing Response in Column E or Q",INDEX(SL_Class[Entire SL Classification],MATCH(SUMIFS(SL_Class[Unique ID],SL_Class[UpSys SL Material],I2527,SL_Class[UpSys Ever Previously Lead],H2527,SL_Class[DownCus SL Material],T2527),SL_Class[Unique ID],0),0)))),"Error: Invalid Column H, I, or T. Check spelling &amp; valid options (see dropdown)")</f>
        <v/>
      </c>
      <c r="AC2527" s="32"/>
      <c r="AD2527" s="31" t="b">
        <f t="shared" si="78"/>
        <v>0</v>
      </c>
      <c r="AE2527" s="31" t="b">
        <f t="shared" si="79"/>
        <v>0</v>
      </c>
    </row>
    <row r="2528" spans="1:31" ht="50.15" customHeight="1" x14ac:dyDescent="0.35">
      <c r="A2528" s="101">
        <v>2523</v>
      </c>
      <c r="B2528" s="53"/>
      <c r="C2528" s="41"/>
      <c r="D2528" s="54"/>
      <c r="E2528" s="53"/>
      <c r="F2528" s="41"/>
      <c r="G2528" s="41"/>
      <c r="H2528" s="53"/>
      <c r="I2528" s="55"/>
      <c r="J2528" s="41"/>
      <c r="K2528" s="41"/>
      <c r="L2528" s="56"/>
      <c r="M2528" s="41"/>
      <c r="N2528" s="41"/>
      <c r="O2528" s="41"/>
      <c r="P2528" s="41"/>
      <c r="Q2528" s="53"/>
      <c r="R2528" s="41"/>
      <c r="S2528" s="41"/>
      <c r="T2528" s="57"/>
      <c r="U2528" s="41"/>
      <c r="V2528" s="41"/>
      <c r="W2528" s="56"/>
      <c r="X2528" s="41"/>
      <c r="Y2528" s="58"/>
      <c r="Z2528" s="41"/>
      <c r="AA2528" s="41"/>
      <c r="AB2528" s="171" t="str" cm="1">
        <f t="array" ref="AB2528">IFERROR(IF(COUNTA('Detailed Inventory'!$B2528:$AA2528)=0,"",IF(AND($B2528="",$C2528=""),"Error: Missing Response in Column B or C",IF(OR($E2528="",$Q2528=""),"Error: Missing Response in Column E or Q",INDEX(SL_Class[Entire SL Classification],MATCH(SUMIFS(SL_Class[Unique ID],SL_Class[UpSys SL Material],I2528,SL_Class[UpSys Ever Previously Lead],H2528,SL_Class[DownCus SL Material],T2528),SL_Class[Unique ID],0),0)))),"Error: Invalid Column H, I, or T. Check spelling &amp; valid options (see dropdown)")</f>
        <v/>
      </c>
      <c r="AC2528" s="32"/>
      <c r="AD2528" s="31" t="b">
        <f t="shared" si="78"/>
        <v>0</v>
      </c>
      <c r="AE2528" s="31" t="b">
        <f t="shared" si="79"/>
        <v>0</v>
      </c>
    </row>
    <row r="2529" spans="1:31" ht="50.15" customHeight="1" x14ac:dyDescent="0.35">
      <c r="A2529" s="100">
        <v>2524</v>
      </c>
      <c r="B2529" s="53"/>
      <c r="C2529" s="41"/>
      <c r="D2529" s="54"/>
      <c r="E2529" s="53"/>
      <c r="F2529" s="41"/>
      <c r="G2529" s="41"/>
      <c r="H2529" s="53"/>
      <c r="I2529" s="55"/>
      <c r="J2529" s="41"/>
      <c r="K2529" s="41"/>
      <c r="L2529" s="56"/>
      <c r="M2529" s="41"/>
      <c r="N2529" s="41"/>
      <c r="O2529" s="41"/>
      <c r="P2529" s="41"/>
      <c r="Q2529" s="53"/>
      <c r="R2529" s="41"/>
      <c r="S2529" s="41"/>
      <c r="T2529" s="57"/>
      <c r="U2529" s="41"/>
      <c r="V2529" s="41"/>
      <c r="W2529" s="56"/>
      <c r="X2529" s="41"/>
      <c r="Y2529" s="58"/>
      <c r="Z2529" s="41"/>
      <c r="AA2529" s="41"/>
      <c r="AB2529" s="171" t="str" cm="1">
        <f t="array" ref="AB2529">IFERROR(IF(COUNTA('Detailed Inventory'!$B2529:$AA2529)=0,"",IF(AND($B2529="",$C2529=""),"Error: Missing Response in Column B or C",IF(OR($E2529="",$Q2529=""),"Error: Missing Response in Column E or Q",INDEX(SL_Class[Entire SL Classification],MATCH(SUMIFS(SL_Class[Unique ID],SL_Class[UpSys SL Material],I2529,SL_Class[UpSys Ever Previously Lead],H2529,SL_Class[DownCus SL Material],T2529),SL_Class[Unique ID],0),0)))),"Error: Invalid Column H, I, or T. Check spelling &amp; valid options (see dropdown)")</f>
        <v/>
      </c>
      <c r="AC2529" s="32"/>
      <c r="AD2529" s="31" t="b">
        <f t="shared" si="78"/>
        <v>0</v>
      </c>
      <c r="AE2529" s="31" t="b">
        <f t="shared" si="79"/>
        <v>0</v>
      </c>
    </row>
    <row r="2530" spans="1:31" ht="50.15" customHeight="1" x14ac:dyDescent="0.35">
      <c r="A2530" s="101">
        <v>2525</v>
      </c>
      <c r="B2530" s="53"/>
      <c r="C2530" s="41"/>
      <c r="D2530" s="54"/>
      <c r="E2530" s="53"/>
      <c r="F2530" s="41"/>
      <c r="G2530" s="41"/>
      <c r="H2530" s="53"/>
      <c r="I2530" s="55"/>
      <c r="J2530" s="41"/>
      <c r="K2530" s="41"/>
      <c r="L2530" s="56"/>
      <c r="M2530" s="41"/>
      <c r="N2530" s="41"/>
      <c r="O2530" s="41"/>
      <c r="P2530" s="41"/>
      <c r="Q2530" s="53"/>
      <c r="R2530" s="41"/>
      <c r="S2530" s="41"/>
      <c r="T2530" s="57"/>
      <c r="U2530" s="41"/>
      <c r="V2530" s="41"/>
      <c r="W2530" s="56"/>
      <c r="X2530" s="41"/>
      <c r="Y2530" s="58"/>
      <c r="Z2530" s="41"/>
      <c r="AA2530" s="41"/>
      <c r="AB2530" s="171" t="str" cm="1">
        <f t="array" ref="AB2530">IFERROR(IF(COUNTA('Detailed Inventory'!$B2530:$AA2530)=0,"",IF(AND($B2530="",$C2530=""),"Error: Missing Response in Column B or C",IF(OR($E2530="",$Q2530=""),"Error: Missing Response in Column E or Q",INDEX(SL_Class[Entire SL Classification],MATCH(SUMIFS(SL_Class[Unique ID],SL_Class[UpSys SL Material],I2530,SL_Class[UpSys Ever Previously Lead],H2530,SL_Class[DownCus SL Material],T2530),SL_Class[Unique ID],0),0)))),"Error: Invalid Column H, I, or T. Check spelling &amp; valid options (see dropdown)")</f>
        <v/>
      </c>
      <c r="AC2530" s="32"/>
      <c r="AD2530" s="31" t="b">
        <f t="shared" si="78"/>
        <v>0</v>
      </c>
      <c r="AE2530" s="31" t="b">
        <f t="shared" si="79"/>
        <v>0</v>
      </c>
    </row>
    <row r="2531" spans="1:31" ht="50.15" customHeight="1" x14ac:dyDescent="0.35">
      <c r="A2531" s="100">
        <v>2526</v>
      </c>
      <c r="B2531" s="53"/>
      <c r="C2531" s="41"/>
      <c r="D2531" s="54"/>
      <c r="E2531" s="53"/>
      <c r="F2531" s="41"/>
      <c r="G2531" s="41"/>
      <c r="H2531" s="53"/>
      <c r="I2531" s="55"/>
      <c r="J2531" s="41"/>
      <c r="K2531" s="41"/>
      <c r="L2531" s="56"/>
      <c r="M2531" s="41"/>
      <c r="N2531" s="41"/>
      <c r="O2531" s="41"/>
      <c r="P2531" s="41"/>
      <c r="Q2531" s="53"/>
      <c r="R2531" s="41"/>
      <c r="S2531" s="41"/>
      <c r="T2531" s="57"/>
      <c r="U2531" s="41"/>
      <c r="V2531" s="41"/>
      <c r="W2531" s="56"/>
      <c r="X2531" s="41"/>
      <c r="Y2531" s="58"/>
      <c r="Z2531" s="41"/>
      <c r="AA2531" s="41"/>
      <c r="AB2531" s="171" t="str" cm="1">
        <f t="array" ref="AB2531">IFERROR(IF(COUNTA('Detailed Inventory'!$B2531:$AA2531)=0,"",IF(AND($B2531="",$C2531=""),"Error: Missing Response in Column B or C",IF(OR($E2531="",$Q2531=""),"Error: Missing Response in Column E or Q",INDEX(SL_Class[Entire SL Classification],MATCH(SUMIFS(SL_Class[Unique ID],SL_Class[UpSys SL Material],I2531,SL_Class[UpSys Ever Previously Lead],H2531,SL_Class[DownCus SL Material],T2531),SL_Class[Unique ID],0),0)))),"Error: Invalid Column H, I, or T. Check spelling &amp; valid options (see dropdown)")</f>
        <v/>
      </c>
      <c r="AC2531" s="32"/>
      <c r="AD2531" s="31" t="b">
        <f t="shared" si="78"/>
        <v>0</v>
      </c>
      <c r="AE2531" s="31" t="b">
        <f t="shared" si="79"/>
        <v>0</v>
      </c>
    </row>
    <row r="2532" spans="1:31" ht="50.15" customHeight="1" x14ac:dyDescent="0.35">
      <c r="A2532" s="101">
        <v>2527</v>
      </c>
      <c r="B2532" s="53"/>
      <c r="C2532" s="41"/>
      <c r="D2532" s="54"/>
      <c r="E2532" s="53"/>
      <c r="F2532" s="41"/>
      <c r="G2532" s="41"/>
      <c r="H2532" s="53"/>
      <c r="I2532" s="55"/>
      <c r="J2532" s="41"/>
      <c r="K2532" s="41"/>
      <c r="L2532" s="56"/>
      <c r="M2532" s="41"/>
      <c r="N2532" s="41"/>
      <c r="O2532" s="41"/>
      <c r="P2532" s="41"/>
      <c r="Q2532" s="53"/>
      <c r="R2532" s="41"/>
      <c r="S2532" s="41"/>
      <c r="T2532" s="57"/>
      <c r="U2532" s="41"/>
      <c r="V2532" s="41"/>
      <c r="W2532" s="56"/>
      <c r="X2532" s="41"/>
      <c r="Y2532" s="58"/>
      <c r="Z2532" s="41"/>
      <c r="AA2532" s="41"/>
      <c r="AB2532" s="171" t="str" cm="1">
        <f t="array" ref="AB2532">IFERROR(IF(COUNTA('Detailed Inventory'!$B2532:$AA2532)=0,"",IF(AND($B2532="",$C2532=""),"Error: Missing Response in Column B or C",IF(OR($E2532="",$Q2532=""),"Error: Missing Response in Column E or Q",INDEX(SL_Class[Entire SL Classification],MATCH(SUMIFS(SL_Class[Unique ID],SL_Class[UpSys SL Material],I2532,SL_Class[UpSys Ever Previously Lead],H2532,SL_Class[DownCus SL Material],T2532),SL_Class[Unique ID],0),0)))),"Error: Invalid Column H, I, or T. Check spelling &amp; valid options (see dropdown)")</f>
        <v/>
      </c>
      <c r="AC2532" s="32"/>
      <c r="AD2532" s="31" t="b">
        <f t="shared" si="78"/>
        <v>0</v>
      </c>
      <c r="AE2532" s="31" t="b">
        <f t="shared" si="79"/>
        <v>0</v>
      </c>
    </row>
    <row r="2533" spans="1:31" ht="50.15" customHeight="1" x14ac:dyDescent="0.35">
      <c r="A2533" s="100">
        <v>2528</v>
      </c>
      <c r="B2533" s="53"/>
      <c r="C2533" s="41"/>
      <c r="D2533" s="54"/>
      <c r="E2533" s="53"/>
      <c r="F2533" s="41"/>
      <c r="G2533" s="41"/>
      <c r="H2533" s="53"/>
      <c r="I2533" s="55"/>
      <c r="J2533" s="41"/>
      <c r="K2533" s="41"/>
      <c r="L2533" s="56"/>
      <c r="M2533" s="41"/>
      <c r="N2533" s="41"/>
      <c r="O2533" s="41"/>
      <c r="P2533" s="41"/>
      <c r="Q2533" s="53"/>
      <c r="R2533" s="41"/>
      <c r="S2533" s="41"/>
      <c r="T2533" s="57"/>
      <c r="U2533" s="41"/>
      <c r="V2533" s="41"/>
      <c r="W2533" s="56"/>
      <c r="X2533" s="41"/>
      <c r="Y2533" s="58"/>
      <c r="Z2533" s="41"/>
      <c r="AA2533" s="41"/>
      <c r="AB2533" s="171" t="str" cm="1">
        <f t="array" ref="AB2533">IFERROR(IF(COUNTA('Detailed Inventory'!$B2533:$AA2533)=0,"",IF(AND($B2533="",$C2533=""),"Error: Missing Response in Column B or C",IF(OR($E2533="",$Q2533=""),"Error: Missing Response in Column E or Q",INDEX(SL_Class[Entire SL Classification],MATCH(SUMIFS(SL_Class[Unique ID],SL_Class[UpSys SL Material],I2533,SL_Class[UpSys Ever Previously Lead],H2533,SL_Class[DownCus SL Material],T2533),SL_Class[Unique ID],0),0)))),"Error: Invalid Column H, I, or T. Check spelling &amp; valid options (see dropdown)")</f>
        <v/>
      </c>
      <c r="AC2533" s="32"/>
      <c r="AD2533" s="31" t="b">
        <f t="shared" si="78"/>
        <v>0</v>
      </c>
      <c r="AE2533" s="31" t="b">
        <f t="shared" si="79"/>
        <v>0</v>
      </c>
    </row>
    <row r="2534" spans="1:31" ht="50.15" customHeight="1" x14ac:dyDescent="0.35">
      <c r="A2534" s="101">
        <v>2529</v>
      </c>
      <c r="B2534" s="53"/>
      <c r="C2534" s="41"/>
      <c r="D2534" s="54"/>
      <c r="E2534" s="53"/>
      <c r="F2534" s="41"/>
      <c r="G2534" s="41"/>
      <c r="H2534" s="53"/>
      <c r="I2534" s="55"/>
      <c r="J2534" s="41"/>
      <c r="K2534" s="41"/>
      <c r="L2534" s="56"/>
      <c r="M2534" s="41"/>
      <c r="N2534" s="41"/>
      <c r="O2534" s="41"/>
      <c r="P2534" s="41"/>
      <c r="Q2534" s="53"/>
      <c r="R2534" s="41"/>
      <c r="S2534" s="41"/>
      <c r="T2534" s="57"/>
      <c r="U2534" s="41"/>
      <c r="V2534" s="41"/>
      <c r="W2534" s="56"/>
      <c r="X2534" s="41"/>
      <c r="Y2534" s="58"/>
      <c r="Z2534" s="41"/>
      <c r="AA2534" s="41"/>
      <c r="AB2534" s="171" t="str" cm="1">
        <f t="array" ref="AB2534">IFERROR(IF(COUNTA('Detailed Inventory'!$B2534:$AA2534)=0,"",IF(AND($B2534="",$C2534=""),"Error: Missing Response in Column B or C",IF(OR($E2534="",$Q2534=""),"Error: Missing Response in Column E or Q",INDEX(SL_Class[Entire SL Classification],MATCH(SUMIFS(SL_Class[Unique ID],SL_Class[UpSys SL Material],I2534,SL_Class[UpSys Ever Previously Lead],H2534,SL_Class[DownCus SL Material],T2534),SL_Class[Unique ID],0),0)))),"Error: Invalid Column H, I, or T. Check spelling &amp; valid options (see dropdown)")</f>
        <v/>
      </c>
      <c r="AC2534" s="32"/>
      <c r="AD2534" s="31" t="b">
        <f t="shared" si="78"/>
        <v>0</v>
      </c>
      <c r="AE2534" s="31" t="b">
        <f t="shared" si="79"/>
        <v>0</v>
      </c>
    </row>
    <row r="2535" spans="1:31" ht="50.15" customHeight="1" x14ac:dyDescent="0.35">
      <c r="A2535" s="100">
        <v>2530</v>
      </c>
      <c r="B2535" s="53"/>
      <c r="C2535" s="41"/>
      <c r="D2535" s="54"/>
      <c r="E2535" s="53"/>
      <c r="F2535" s="41"/>
      <c r="G2535" s="41"/>
      <c r="H2535" s="53"/>
      <c r="I2535" s="55"/>
      <c r="J2535" s="41"/>
      <c r="K2535" s="41"/>
      <c r="L2535" s="56"/>
      <c r="M2535" s="41"/>
      <c r="N2535" s="41"/>
      <c r="O2535" s="41"/>
      <c r="P2535" s="41"/>
      <c r="Q2535" s="53"/>
      <c r="R2535" s="41"/>
      <c r="S2535" s="41"/>
      <c r="T2535" s="57"/>
      <c r="U2535" s="41"/>
      <c r="V2535" s="41"/>
      <c r="W2535" s="56"/>
      <c r="X2535" s="41"/>
      <c r="Y2535" s="58"/>
      <c r="Z2535" s="41"/>
      <c r="AA2535" s="41"/>
      <c r="AB2535" s="171" t="str" cm="1">
        <f t="array" ref="AB2535">IFERROR(IF(COUNTA('Detailed Inventory'!$B2535:$AA2535)=0,"",IF(AND($B2535="",$C2535=""),"Error: Missing Response in Column B or C",IF(OR($E2535="",$Q2535=""),"Error: Missing Response in Column E or Q",INDEX(SL_Class[Entire SL Classification],MATCH(SUMIFS(SL_Class[Unique ID],SL_Class[UpSys SL Material],I2535,SL_Class[UpSys Ever Previously Lead],H2535,SL_Class[DownCus SL Material],T2535),SL_Class[Unique ID],0),0)))),"Error: Invalid Column H, I, or T. Check spelling &amp; valid options (see dropdown)")</f>
        <v/>
      </c>
      <c r="AC2535" s="32"/>
      <c r="AD2535" s="31" t="b">
        <f t="shared" si="78"/>
        <v>0</v>
      </c>
      <c r="AE2535" s="31" t="b">
        <f t="shared" si="79"/>
        <v>0</v>
      </c>
    </row>
    <row r="2536" spans="1:31" ht="50.15" customHeight="1" x14ac:dyDescent="0.35">
      <c r="A2536" s="101">
        <v>2531</v>
      </c>
      <c r="B2536" s="53"/>
      <c r="C2536" s="41"/>
      <c r="D2536" s="54"/>
      <c r="E2536" s="53"/>
      <c r="F2536" s="41"/>
      <c r="G2536" s="41"/>
      <c r="H2536" s="53"/>
      <c r="I2536" s="55"/>
      <c r="J2536" s="41"/>
      <c r="K2536" s="41"/>
      <c r="L2536" s="56"/>
      <c r="M2536" s="41"/>
      <c r="N2536" s="41"/>
      <c r="O2536" s="41"/>
      <c r="P2536" s="41"/>
      <c r="Q2536" s="53"/>
      <c r="R2536" s="41"/>
      <c r="S2536" s="41"/>
      <c r="T2536" s="57"/>
      <c r="U2536" s="41"/>
      <c r="V2536" s="41"/>
      <c r="W2536" s="56"/>
      <c r="X2536" s="41"/>
      <c r="Y2536" s="58"/>
      <c r="Z2536" s="41"/>
      <c r="AA2536" s="41"/>
      <c r="AB2536" s="171" t="str" cm="1">
        <f t="array" ref="AB2536">IFERROR(IF(COUNTA('Detailed Inventory'!$B2536:$AA2536)=0,"",IF(AND($B2536="",$C2536=""),"Error: Missing Response in Column B or C",IF(OR($E2536="",$Q2536=""),"Error: Missing Response in Column E or Q",INDEX(SL_Class[Entire SL Classification],MATCH(SUMIFS(SL_Class[Unique ID],SL_Class[UpSys SL Material],I2536,SL_Class[UpSys Ever Previously Lead],H2536,SL_Class[DownCus SL Material],T2536),SL_Class[Unique ID],0),0)))),"Error: Invalid Column H, I, or T. Check spelling &amp; valid options (see dropdown)")</f>
        <v/>
      </c>
      <c r="AC2536" s="32"/>
      <c r="AD2536" s="31" t="b">
        <f t="shared" si="78"/>
        <v>0</v>
      </c>
      <c r="AE2536" s="31" t="b">
        <f t="shared" si="79"/>
        <v>0</v>
      </c>
    </row>
    <row r="2537" spans="1:31" ht="50.15" customHeight="1" x14ac:dyDescent="0.35">
      <c r="A2537" s="100">
        <v>2532</v>
      </c>
      <c r="B2537" s="53"/>
      <c r="C2537" s="41"/>
      <c r="D2537" s="54"/>
      <c r="E2537" s="53"/>
      <c r="F2537" s="41"/>
      <c r="G2537" s="41"/>
      <c r="H2537" s="53"/>
      <c r="I2537" s="55"/>
      <c r="J2537" s="41"/>
      <c r="K2537" s="41"/>
      <c r="L2537" s="56"/>
      <c r="M2537" s="41"/>
      <c r="N2537" s="41"/>
      <c r="O2537" s="41"/>
      <c r="P2537" s="41"/>
      <c r="Q2537" s="53"/>
      <c r="R2537" s="41"/>
      <c r="S2537" s="41"/>
      <c r="T2537" s="57"/>
      <c r="U2537" s="41"/>
      <c r="V2537" s="41"/>
      <c r="W2537" s="56"/>
      <c r="X2537" s="41"/>
      <c r="Y2537" s="58"/>
      <c r="Z2537" s="41"/>
      <c r="AA2537" s="41"/>
      <c r="AB2537" s="171" t="str" cm="1">
        <f t="array" ref="AB2537">IFERROR(IF(COUNTA('Detailed Inventory'!$B2537:$AA2537)=0,"",IF(AND($B2537="",$C2537=""),"Error: Missing Response in Column B or C",IF(OR($E2537="",$Q2537=""),"Error: Missing Response in Column E or Q",INDEX(SL_Class[Entire SL Classification],MATCH(SUMIFS(SL_Class[Unique ID],SL_Class[UpSys SL Material],I2537,SL_Class[UpSys Ever Previously Lead],H2537,SL_Class[DownCus SL Material],T2537),SL_Class[Unique ID],0),0)))),"Error: Invalid Column H, I, or T. Check spelling &amp; valid options (see dropdown)")</f>
        <v/>
      </c>
      <c r="AC2537" s="32"/>
      <c r="AD2537" s="31" t="b">
        <f t="shared" si="78"/>
        <v>0</v>
      </c>
      <c r="AE2537" s="31" t="b">
        <f t="shared" si="79"/>
        <v>0</v>
      </c>
    </row>
    <row r="2538" spans="1:31" ht="50.15" customHeight="1" x14ac:dyDescent="0.35">
      <c r="A2538" s="101">
        <v>2533</v>
      </c>
      <c r="B2538" s="53"/>
      <c r="C2538" s="41"/>
      <c r="D2538" s="54"/>
      <c r="E2538" s="53"/>
      <c r="F2538" s="41"/>
      <c r="G2538" s="41"/>
      <c r="H2538" s="53"/>
      <c r="I2538" s="55"/>
      <c r="J2538" s="41"/>
      <c r="K2538" s="41"/>
      <c r="L2538" s="56"/>
      <c r="M2538" s="41"/>
      <c r="N2538" s="41"/>
      <c r="O2538" s="41"/>
      <c r="P2538" s="41"/>
      <c r="Q2538" s="53"/>
      <c r="R2538" s="41"/>
      <c r="S2538" s="41"/>
      <c r="T2538" s="57"/>
      <c r="U2538" s="41"/>
      <c r="V2538" s="41"/>
      <c r="W2538" s="56"/>
      <c r="X2538" s="41"/>
      <c r="Y2538" s="58"/>
      <c r="Z2538" s="41"/>
      <c r="AA2538" s="41"/>
      <c r="AB2538" s="171" t="str" cm="1">
        <f t="array" ref="AB2538">IFERROR(IF(COUNTA('Detailed Inventory'!$B2538:$AA2538)=0,"",IF(AND($B2538="",$C2538=""),"Error: Missing Response in Column B or C",IF(OR($E2538="",$Q2538=""),"Error: Missing Response in Column E or Q",INDEX(SL_Class[Entire SL Classification],MATCH(SUMIFS(SL_Class[Unique ID],SL_Class[UpSys SL Material],I2538,SL_Class[UpSys Ever Previously Lead],H2538,SL_Class[DownCus SL Material],T2538),SL_Class[Unique ID],0),0)))),"Error: Invalid Column H, I, or T. Check spelling &amp; valid options (see dropdown)")</f>
        <v/>
      </c>
      <c r="AC2538" s="32"/>
      <c r="AD2538" s="31" t="b">
        <f t="shared" si="78"/>
        <v>0</v>
      </c>
      <c r="AE2538" s="31" t="b">
        <f t="shared" si="79"/>
        <v>0</v>
      </c>
    </row>
    <row r="2539" spans="1:31" ht="50.15" customHeight="1" x14ac:dyDescent="0.35">
      <c r="A2539" s="100">
        <v>2534</v>
      </c>
      <c r="B2539" s="53"/>
      <c r="C2539" s="41"/>
      <c r="D2539" s="54"/>
      <c r="E2539" s="53"/>
      <c r="F2539" s="41"/>
      <c r="G2539" s="41"/>
      <c r="H2539" s="53"/>
      <c r="I2539" s="55"/>
      <c r="J2539" s="41"/>
      <c r="K2539" s="41"/>
      <c r="L2539" s="56"/>
      <c r="M2539" s="41"/>
      <c r="N2539" s="41"/>
      <c r="O2539" s="41"/>
      <c r="P2539" s="41"/>
      <c r="Q2539" s="53"/>
      <c r="R2539" s="41"/>
      <c r="S2539" s="41"/>
      <c r="T2539" s="57"/>
      <c r="U2539" s="41"/>
      <c r="V2539" s="41"/>
      <c r="W2539" s="56"/>
      <c r="X2539" s="41"/>
      <c r="Y2539" s="58"/>
      <c r="Z2539" s="41"/>
      <c r="AA2539" s="41"/>
      <c r="AB2539" s="171" t="str" cm="1">
        <f t="array" ref="AB2539">IFERROR(IF(COUNTA('Detailed Inventory'!$B2539:$AA2539)=0,"",IF(AND($B2539="",$C2539=""),"Error: Missing Response in Column B or C",IF(OR($E2539="",$Q2539=""),"Error: Missing Response in Column E or Q",INDEX(SL_Class[Entire SL Classification],MATCH(SUMIFS(SL_Class[Unique ID],SL_Class[UpSys SL Material],I2539,SL_Class[UpSys Ever Previously Lead],H2539,SL_Class[DownCus SL Material],T2539),SL_Class[Unique ID],0),0)))),"Error: Invalid Column H, I, or T. Check spelling &amp; valid options (see dropdown)")</f>
        <v/>
      </c>
      <c r="AC2539" s="32"/>
      <c r="AD2539" s="31" t="b">
        <f t="shared" si="78"/>
        <v>0</v>
      </c>
      <c r="AE2539" s="31" t="b">
        <f t="shared" si="79"/>
        <v>0</v>
      </c>
    </row>
    <row r="2540" spans="1:31" ht="50.15" customHeight="1" x14ac:dyDescent="0.35">
      <c r="A2540" s="101">
        <v>2535</v>
      </c>
      <c r="B2540" s="53"/>
      <c r="C2540" s="41"/>
      <c r="D2540" s="54"/>
      <c r="E2540" s="53"/>
      <c r="F2540" s="41"/>
      <c r="G2540" s="41"/>
      <c r="H2540" s="53"/>
      <c r="I2540" s="55"/>
      <c r="J2540" s="41"/>
      <c r="K2540" s="41"/>
      <c r="L2540" s="56"/>
      <c r="M2540" s="41"/>
      <c r="N2540" s="41"/>
      <c r="O2540" s="41"/>
      <c r="P2540" s="41"/>
      <c r="Q2540" s="53"/>
      <c r="R2540" s="41"/>
      <c r="S2540" s="41"/>
      <c r="T2540" s="57"/>
      <c r="U2540" s="41"/>
      <c r="V2540" s="41"/>
      <c r="W2540" s="56"/>
      <c r="X2540" s="41"/>
      <c r="Y2540" s="58"/>
      <c r="Z2540" s="41"/>
      <c r="AA2540" s="41"/>
      <c r="AB2540" s="171" t="str" cm="1">
        <f t="array" ref="AB2540">IFERROR(IF(COUNTA('Detailed Inventory'!$B2540:$AA2540)=0,"",IF(AND($B2540="",$C2540=""),"Error: Missing Response in Column B or C",IF(OR($E2540="",$Q2540=""),"Error: Missing Response in Column E or Q",INDEX(SL_Class[Entire SL Classification],MATCH(SUMIFS(SL_Class[Unique ID],SL_Class[UpSys SL Material],I2540,SL_Class[UpSys Ever Previously Lead],H2540,SL_Class[DownCus SL Material],T2540),SL_Class[Unique ID],0),0)))),"Error: Invalid Column H, I, or T. Check spelling &amp; valid options (see dropdown)")</f>
        <v/>
      </c>
      <c r="AC2540" s="32"/>
      <c r="AD2540" s="31" t="b">
        <f t="shared" si="78"/>
        <v>0</v>
      </c>
      <c r="AE2540" s="31" t="b">
        <f t="shared" si="79"/>
        <v>0</v>
      </c>
    </row>
    <row r="2541" spans="1:31" ht="50.15" customHeight="1" x14ac:dyDescent="0.35">
      <c r="A2541" s="100">
        <v>2536</v>
      </c>
      <c r="B2541" s="53"/>
      <c r="C2541" s="41"/>
      <c r="D2541" s="54"/>
      <c r="E2541" s="53"/>
      <c r="F2541" s="41"/>
      <c r="G2541" s="41"/>
      <c r="H2541" s="53"/>
      <c r="I2541" s="55"/>
      <c r="J2541" s="41"/>
      <c r="K2541" s="41"/>
      <c r="L2541" s="56"/>
      <c r="M2541" s="41"/>
      <c r="N2541" s="41"/>
      <c r="O2541" s="41"/>
      <c r="P2541" s="41"/>
      <c r="Q2541" s="53"/>
      <c r="R2541" s="41"/>
      <c r="S2541" s="41"/>
      <c r="T2541" s="57"/>
      <c r="U2541" s="41"/>
      <c r="V2541" s="41"/>
      <c r="W2541" s="56"/>
      <c r="X2541" s="41"/>
      <c r="Y2541" s="58"/>
      <c r="Z2541" s="41"/>
      <c r="AA2541" s="41"/>
      <c r="AB2541" s="171" t="str" cm="1">
        <f t="array" ref="AB2541">IFERROR(IF(COUNTA('Detailed Inventory'!$B2541:$AA2541)=0,"",IF(AND($B2541="",$C2541=""),"Error: Missing Response in Column B or C",IF(OR($E2541="",$Q2541=""),"Error: Missing Response in Column E or Q",INDEX(SL_Class[Entire SL Classification],MATCH(SUMIFS(SL_Class[Unique ID],SL_Class[UpSys SL Material],I2541,SL_Class[UpSys Ever Previously Lead],H2541,SL_Class[DownCus SL Material],T2541),SL_Class[Unique ID],0),0)))),"Error: Invalid Column H, I, or T. Check spelling &amp; valid options (see dropdown)")</f>
        <v/>
      </c>
      <c r="AC2541" s="32"/>
      <c r="AD2541" s="31" t="b">
        <f t="shared" si="78"/>
        <v>0</v>
      </c>
      <c r="AE2541" s="31" t="b">
        <f t="shared" si="79"/>
        <v>0</v>
      </c>
    </row>
    <row r="2542" spans="1:31" ht="50.15" customHeight="1" x14ac:dyDescent="0.35">
      <c r="A2542" s="101">
        <v>2537</v>
      </c>
      <c r="B2542" s="53"/>
      <c r="C2542" s="41"/>
      <c r="D2542" s="54"/>
      <c r="E2542" s="53"/>
      <c r="F2542" s="41"/>
      <c r="G2542" s="41"/>
      <c r="H2542" s="53"/>
      <c r="I2542" s="55"/>
      <c r="J2542" s="41"/>
      <c r="K2542" s="41"/>
      <c r="L2542" s="56"/>
      <c r="M2542" s="41"/>
      <c r="N2542" s="41"/>
      <c r="O2542" s="41"/>
      <c r="P2542" s="41"/>
      <c r="Q2542" s="53"/>
      <c r="R2542" s="41"/>
      <c r="S2542" s="41"/>
      <c r="T2542" s="57"/>
      <c r="U2542" s="41"/>
      <c r="V2542" s="41"/>
      <c r="W2542" s="56"/>
      <c r="X2542" s="41"/>
      <c r="Y2542" s="58"/>
      <c r="Z2542" s="41"/>
      <c r="AA2542" s="41"/>
      <c r="AB2542" s="171" t="str" cm="1">
        <f t="array" ref="AB2542">IFERROR(IF(COUNTA('Detailed Inventory'!$B2542:$AA2542)=0,"",IF(AND($B2542="",$C2542=""),"Error: Missing Response in Column B or C",IF(OR($E2542="",$Q2542=""),"Error: Missing Response in Column E or Q",INDEX(SL_Class[Entire SL Classification],MATCH(SUMIFS(SL_Class[Unique ID],SL_Class[UpSys SL Material],I2542,SL_Class[UpSys Ever Previously Lead],H2542,SL_Class[DownCus SL Material],T2542),SL_Class[Unique ID],0),0)))),"Error: Invalid Column H, I, or T. Check spelling &amp; valid options (see dropdown)")</f>
        <v/>
      </c>
      <c r="AC2542" s="32"/>
      <c r="AD2542" s="31" t="b">
        <f t="shared" si="78"/>
        <v>0</v>
      </c>
      <c r="AE2542" s="31" t="b">
        <f t="shared" si="79"/>
        <v>0</v>
      </c>
    </row>
    <row r="2543" spans="1:31" ht="50.15" customHeight="1" x14ac:dyDescent="0.35">
      <c r="A2543" s="100">
        <v>2538</v>
      </c>
      <c r="B2543" s="53"/>
      <c r="C2543" s="41"/>
      <c r="D2543" s="54"/>
      <c r="E2543" s="53"/>
      <c r="F2543" s="41"/>
      <c r="G2543" s="41"/>
      <c r="H2543" s="53"/>
      <c r="I2543" s="55"/>
      <c r="J2543" s="41"/>
      <c r="K2543" s="41"/>
      <c r="L2543" s="56"/>
      <c r="M2543" s="41"/>
      <c r="N2543" s="41"/>
      <c r="O2543" s="41"/>
      <c r="P2543" s="41"/>
      <c r="Q2543" s="53"/>
      <c r="R2543" s="41"/>
      <c r="S2543" s="41"/>
      <c r="T2543" s="57"/>
      <c r="U2543" s="41"/>
      <c r="V2543" s="41"/>
      <c r="W2543" s="56"/>
      <c r="X2543" s="41"/>
      <c r="Y2543" s="58"/>
      <c r="Z2543" s="41"/>
      <c r="AA2543" s="41"/>
      <c r="AB2543" s="171" t="str" cm="1">
        <f t="array" ref="AB2543">IFERROR(IF(COUNTA('Detailed Inventory'!$B2543:$AA2543)=0,"",IF(AND($B2543="",$C2543=""),"Error: Missing Response in Column B or C",IF(OR($E2543="",$Q2543=""),"Error: Missing Response in Column E or Q",INDEX(SL_Class[Entire SL Classification],MATCH(SUMIFS(SL_Class[Unique ID],SL_Class[UpSys SL Material],I2543,SL_Class[UpSys Ever Previously Lead],H2543,SL_Class[DownCus SL Material],T2543),SL_Class[Unique ID],0),0)))),"Error: Invalid Column H, I, or T. Check spelling &amp; valid options (see dropdown)")</f>
        <v/>
      </c>
      <c r="AC2543" s="32"/>
      <c r="AD2543" s="31" t="b">
        <f t="shared" si="78"/>
        <v>0</v>
      </c>
      <c r="AE2543" s="31" t="b">
        <f t="shared" si="79"/>
        <v>0</v>
      </c>
    </row>
    <row r="2544" spans="1:31" ht="50.15" customHeight="1" x14ac:dyDescent="0.35">
      <c r="A2544" s="101">
        <v>2539</v>
      </c>
      <c r="B2544" s="53"/>
      <c r="C2544" s="41"/>
      <c r="D2544" s="54"/>
      <c r="E2544" s="53"/>
      <c r="F2544" s="41"/>
      <c r="G2544" s="41"/>
      <c r="H2544" s="53"/>
      <c r="I2544" s="55"/>
      <c r="J2544" s="41"/>
      <c r="K2544" s="41"/>
      <c r="L2544" s="56"/>
      <c r="M2544" s="41"/>
      <c r="N2544" s="41"/>
      <c r="O2544" s="41"/>
      <c r="P2544" s="41"/>
      <c r="Q2544" s="53"/>
      <c r="R2544" s="41"/>
      <c r="S2544" s="41"/>
      <c r="T2544" s="57"/>
      <c r="U2544" s="41"/>
      <c r="V2544" s="41"/>
      <c r="W2544" s="56"/>
      <c r="X2544" s="41"/>
      <c r="Y2544" s="58"/>
      <c r="Z2544" s="41"/>
      <c r="AA2544" s="41"/>
      <c r="AB2544" s="171" t="str" cm="1">
        <f t="array" ref="AB2544">IFERROR(IF(COUNTA('Detailed Inventory'!$B2544:$AA2544)=0,"",IF(AND($B2544="",$C2544=""),"Error: Missing Response in Column B or C",IF(OR($E2544="",$Q2544=""),"Error: Missing Response in Column E or Q",INDEX(SL_Class[Entire SL Classification],MATCH(SUMIFS(SL_Class[Unique ID],SL_Class[UpSys SL Material],I2544,SL_Class[UpSys Ever Previously Lead],H2544,SL_Class[DownCus SL Material],T2544),SL_Class[Unique ID],0),0)))),"Error: Invalid Column H, I, or T. Check spelling &amp; valid options (see dropdown)")</f>
        <v/>
      </c>
      <c r="AC2544" s="32"/>
      <c r="AD2544" s="31" t="b">
        <f t="shared" si="78"/>
        <v>0</v>
      </c>
      <c r="AE2544" s="31" t="b">
        <f t="shared" si="79"/>
        <v>0</v>
      </c>
    </row>
    <row r="2545" spans="1:31" ht="50.15" customHeight="1" x14ac:dyDescent="0.35">
      <c r="A2545" s="100">
        <v>2540</v>
      </c>
      <c r="B2545" s="53"/>
      <c r="C2545" s="41"/>
      <c r="D2545" s="54"/>
      <c r="E2545" s="53"/>
      <c r="F2545" s="41"/>
      <c r="G2545" s="41"/>
      <c r="H2545" s="53"/>
      <c r="I2545" s="55"/>
      <c r="J2545" s="41"/>
      <c r="K2545" s="41"/>
      <c r="L2545" s="56"/>
      <c r="M2545" s="41"/>
      <c r="N2545" s="41"/>
      <c r="O2545" s="41"/>
      <c r="P2545" s="41"/>
      <c r="Q2545" s="53"/>
      <c r="R2545" s="41"/>
      <c r="S2545" s="41"/>
      <c r="T2545" s="57"/>
      <c r="U2545" s="41"/>
      <c r="V2545" s="41"/>
      <c r="W2545" s="56"/>
      <c r="X2545" s="41"/>
      <c r="Y2545" s="58"/>
      <c r="Z2545" s="41"/>
      <c r="AA2545" s="41"/>
      <c r="AB2545" s="171" t="str" cm="1">
        <f t="array" ref="AB2545">IFERROR(IF(COUNTA('Detailed Inventory'!$B2545:$AA2545)=0,"",IF(AND($B2545="",$C2545=""),"Error: Missing Response in Column B or C",IF(OR($E2545="",$Q2545=""),"Error: Missing Response in Column E or Q",INDEX(SL_Class[Entire SL Classification],MATCH(SUMIFS(SL_Class[Unique ID],SL_Class[UpSys SL Material],I2545,SL_Class[UpSys Ever Previously Lead],H2545,SL_Class[DownCus SL Material],T2545),SL_Class[Unique ID],0),0)))),"Error: Invalid Column H, I, or T. Check spelling &amp; valid options (see dropdown)")</f>
        <v/>
      </c>
      <c r="AC2545" s="32"/>
      <c r="AD2545" s="31" t="b">
        <f t="shared" si="78"/>
        <v>0</v>
      </c>
      <c r="AE2545" s="31" t="b">
        <f t="shared" si="79"/>
        <v>0</v>
      </c>
    </row>
    <row r="2546" spans="1:31" ht="50.15" customHeight="1" x14ac:dyDescent="0.35">
      <c r="A2546" s="101">
        <v>2541</v>
      </c>
      <c r="B2546" s="53"/>
      <c r="C2546" s="41"/>
      <c r="D2546" s="54"/>
      <c r="E2546" s="53"/>
      <c r="F2546" s="41"/>
      <c r="G2546" s="41"/>
      <c r="H2546" s="53"/>
      <c r="I2546" s="55"/>
      <c r="J2546" s="41"/>
      <c r="K2546" s="41"/>
      <c r="L2546" s="56"/>
      <c r="M2546" s="41"/>
      <c r="N2546" s="41"/>
      <c r="O2546" s="41"/>
      <c r="P2546" s="41"/>
      <c r="Q2546" s="53"/>
      <c r="R2546" s="41"/>
      <c r="S2546" s="41"/>
      <c r="T2546" s="57"/>
      <c r="U2546" s="41"/>
      <c r="V2546" s="41"/>
      <c r="W2546" s="56"/>
      <c r="X2546" s="41"/>
      <c r="Y2546" s="58"/>
      <c r="Z2546" s="41"/>
      <c r="AA2546" s="41"/>
      <c r="AB2546" s="171" t="str" cm="1">
        <f t="array" ref="AB2546">IFERROR(IF(COUNTA('Detailed Inventory'!$B2546:$AA2546)=0,"",IF(AND($B2546="",$C2546=""),"Error: Missing Response in Column B or C",IF(OR($E2546="",$Q2546=""),"Error: Missing Response in Column E or Q",INDEX(SL_Class[Entire SL Classification],MATCH(SUMIFS(SL_Class[Unique ID],SL_Class[UpSys SL Material],I2546,SL_Class[UpSys Ever Previously Lead],H2546,SL_Class[DownCus SL Material],T2546),SL_Class[Unique ID],0),0)))),"Error: Invalid Column H, I, or T. Check spelling &amp; valid options (see dropdown)")</f>
        <v/>
      </c>
      <c r="AC2546" s="32"/>
      <c r="AD2546" s="31" t="b">
        <f t="shared" si="78"/>
        <v>0</v>
      </c>
      <c r="AE2546" s="31" t="b">
        <f t="shared" si="79"/>
        <v>0</v>
      </c>
    </row>
    <row r="2547" spans="1:31" ht="50.15" customHeight="1" x14ac:dyDescent="0.35">
      <c r="A2547" s="100">
        <v>2542</v>
      </c>
      <c r="B2547" s="53"/>
      <c r="C2547" s="41"/>
      <c r="D2547" s="54"/>
      <c r="E2547" s="53"/>
      <c r="F2547" s="41"/>
      <c r="G2547" s="41"/>
      <c r="H2547" s="53"/>
      <c r="I2547" s="55"/>
      <c r="J2547" s="41"/>
      <c r="K2547" s="41"/>
      <c r="L2547" s="56"/>
      <c r="M2547" s="41"/>
      <c r="N2547" s="41"/>
      <c r="O2547" s="41"/>
      <c r="P2547" s="41"/>
      <c r="Q2547" s="53"/>
      <c r="R2547" s="41"/>
      <c r="S2547" s="41"/>
      <c r="T2547" s="57"/>
      <c r="U2547" s="41"/>
      <c r="V2547" s="41"/>
      <c r="W2547" s="56"/>
      <c r="X2547" s="41"/>
      <c r="Y2547" s="58"/>
      <c r="Z2547" s="41"/>
      <c r="AA2547" s="41"/>
      <c r="AB2547" s="171" t="str" cm="1">
        <f t="array" ref="AB2547">IFERROR(IF(COUNTA('Detailed Inventory'!$B2547:$AA2547)=0,"",IF(AND($B2547="",$C2547=""),"Error: Missing Response in Column B or C",IF(OR($E2547="",$Q2547=""),"Error: Missing Response in Column E or Q",INDEX(SL_Class[Entire SL Classification],MATCH(SUMIFS(SL_Class[Unique ID],SL_Class[UpSys SL Material],I2547,SL_Class[UpSys Ever Previously Lead],H2547,SL_Class[DownCus SL Material],T2547),SL_Class[Unique ID],0),0)))),"Error: Invalid Column H, I, or T. Check spelling &amp; valid options (see dropdown)")</f>
        <v/>
      </c>
      <c r="AC2547" s="32"/>
      <c r="AD2547" s="31" t="b">
        <f t="shared" si="78"/>
        <v>0</v>
      </c>
      <c r="AE2547" s="31" t="b">
        <f t="shared" si="79"/>
        <v>0</v>
      </c>
    </row>
    <row r="2548" spans="1:31" ht="50.15" customHeight="1" x14ac:dyDescent="0.35">
      <c r="A2548" s="101">
        <v>2543</v>
      </c>
      <c r="B2548" s="53"/>
      <c r="C2548" s="41"/>
      <c r="D2548" s="54"/>
      <c r="E2548" s="53"/>
      <c r="F2548" s="41"/>
      <c r="G2548" s="41"/>
      <c r="H2548" s="53"/>
      <c r="I2548" s="55"/>
      <c r="J2548" s="41"/>
      <c r="K2548" s="41"/>
      <c r="L2548" s="56"/>
      <c r="M2548" s="41"/>
      <c r="N2548" s="41"/>
      <c r="O2548" s="41"/>
      <c r="P2548" s="41"/>
      <c r="Q2548" s="53"/>
      <c r="R2548" s="41"/>
      <c r="S2548" s="41"/>
      <c r="T2548" s="57"/>
      <c r="U2548" s="41"/>
      <c r="V2548" s="41"/>
      <c r="W2548" s="56"/>
      <c r="X2548" s="41"/>
      <c r="Y2548" s="58"/>
      <c r="Z2548" s="41"/>
      <c r="AA2548" s="41"/>
      <c r="AB2548" s="171" t="str" cm="1">
        <f t="array" ref="AB2548">IFERROR(IF(COUNTA('Detailed Inventory'!$B2548:$AA2548)=0,"",IF(AND($B2548="",$C2548=""),"Error: Missing Response in Column B or C",IF(OR($E2548="",$Q2548=""),"Error: Missing Response in Column E or Q",INDEX(SL_Class[Entire SL Classification],MATCH(SUMIFS(SL_Class[Unique ID],SL_Class[UpSys SL Material],I2548,SL_Class[UpSys Ever Previously Lead],H2548,SL_Class[DownCus SL Material],T2548),SL_Class[Unique ID],0),0)))),"Error: Invalid Column H, I, or T. Check spelling &amp; valid options (see dropdown)")</f>
        <v/>
      </c>
      <c r="AC2548" s="32"/>
      <c r="AD2548" s="31" t="b">
        <f t="shared" si="78"/>
        <v>0</v>
      </c>
      <c r="AE2548" s="31" t="b">
        <f t="shared" si="79"/>
        <v>0</v>
      </c>
    </row>
    <row r="2549" spans="1:31" ht="50.15" customHeight="1" x14ac:dyDescent="0.35">
      <c r="A2549" s="100">
        <v>2544</v>
      </c>
      <c r="B2549" s="53"/>
      <c r="C2549" s="41"/>
      <c r="D2549" s="54"/>
      <c r="E2549" s="53"/>
      <c r="F2549" s="41"/>
      <c r="G2549" s="41"/>
      <c r="H2549" s="53"/>
      <c r="I2549" s="55"/>
      <c r="J2549" s="41"/>
      <c r="K2549" s="41"/>
      <c r="L2549" s="56"/>
      <c r="M2549" s="41"/>
      <c r="N2549" s="41"/>
      <c r="O2549" s="41"/>
      <c r="P2549" s="41"/>
      <c r="Q2549" s="53"/>
      <c r="R2549" s="41"/>
      <c r="S2549" s="41"/>
      <c r="T2549" s="57"/>
      <c r="U2549" s="41"/>
      <c r="V2549" s="41"/>
      <c r="W2549" s="56"/>
      <c r="X2549" s="41"/>
      <c r="Y2549" s="58"/>
      <c r="Z2549" s="41"/>
      <c r="AA2549" s="41"/>
      <c r="AB2549" s="171" t="str" cm="1">
        <f t="array" ref="AB2549">IFERROR(IF(COUNTA('Detailed Inventory'!$B2549:$AA2549)=0,"",IF(AND($B2549="",$C2549=""),"Error: Missing Response in Column B or C",IF(OR($E2549="",$Q2549=""),"Error: Missing Response in Column E or Q",INDEX(SL_Class[Entire SL Classification],MATCH(SUMIFS(SL_Class[Unique ID],SL_Class[UpSys SL Material],I2549,SL_Class[UpSys Ever Previously Lead],H2549,SL_Class[DownCus SL Material],T2549),SL_Class[Unique ID],0),0)))),"Error: Invalid Column H, I, or T. Check spelling &amp; valid options (see dropdown)")</f>
        <v/>
      </c>
      <c r="AC2549" s="32"/>
      <c r="AD2549" s="31" t="b">
        <f t="shared" si="78"/>
        <v>0</v>
      </c>
      <c r="AE2549" s="31" t="b">
        <f t="shared" si="79"/>
        <v>0</v>
      </c>
    </row>
    <row r="2550" spans="1:31" ht="50.15" customHeight="1" x14ac:dyDescent="0.35">
      <c r="A2550" s="101">
        <v>2545</v>
      </c>
      <c r="B2550" s="53"/>
      <c r="C2550" s="41"/>
      <c r="D2550" s="54"/>
      <c r="E2550" s="53"/>
      <c r="F2550" s="41"/>
      <c r="G2550" s="41"/>
      <c r="H2550" s="53"/>
      <c r="I2550" s="55"/>
      <c r="J2550" s="41"/>
      <c r="K2550" s="41"/>
      <c r="L2550" s="56"/>
      <c r="M2550" s="41"/>
      <c r="N2550" s="41"/>
      <c r="O2550" s="41"/>
      <c r="P2550" s="41"/>
      <c r="Q2550" s="53"/>
      <c r="R2550" s="41"/>
      <c r="S2550" s="41"/>
      <c r="T2550" s="57"/>
      <c r="U2550" s="41"/>
      <c r="V2550" s="41"/>
      <c r="W2550" s="56"/>
      <c r="X2550" s="41"/>
      <c r="Y2550" s="58"/>
      <c r="Z2550" s="41"/>
      <c r="AA2550" s="41"/>
      <c r="AB2550" s="171" t="str" cm="1">
        <f t="array" ref="AB2550">IFERROR(IF(COUNTA('Detailed Inventory'!$B2550:$AA2550)=0,"",IF(AND($B2550="",$C2550=""),"Error: Missing Response in Column B or C",IF(OR($E2550="",$Q2550=""),"Error: Missing Response in Column E or Q",INDEX(SL_Class[Entire SL Classification],MATCH(SUMIFS(SL_Class[Unique ID],SL_Class[UpSys SL Material],I2550,SL_Class[UpSys Ever Previously Lead],H2550,SL_Class[DownCus SL Material],T2550),SL_Class[Unique ID],0),0)))),"Error: Invalid Column H, I, or T. Check spelling &amp; valid options (see dropdown)")</f>
        <v/>
      </c>
      <c r="AC2550" s="32"/>
      <c r="AD2550" s="31" t="b">
        <f t="shared" si="78"/>
        <v>0</v>
      </c>
      <c r="AE2550" s="31" t="b">
        <f t="shared" si="79"/>
        <v>0</v>
      </c>
    </row>
    <row r="2551" spans="1:31" ht="50.15" customHeight="1" x14ac:dyDescent="0.35">
      <c r="A2551" s="100">
        <v>2546</v>
      </c>
      <c r="B2551" s="53"/>
      <c r="C2551" s="41"/>
      <c r="D2551" s="54"/>
      <c r="E2551" s="53"/>
      <c r="F2551" s="41"/>
      <c r="G2551" s="41"/>
      <c r="H2551" s="53"/>
      <c r="I2551" s="55"/>
      <c r="J2551" s="41"/>
      <c r="K2551" s="41"/>
      <c r="L2551" s="56"/>
      <c r="M2551" s="41"/>
      <c r="N2551" s="41"/>
      <c r="O2551" s="41"/>
      <c r="P2551" s="41"/>
      <c r="Q2551" s="53"/>
      <c r="R2551" s="41"/>
      <c r="S2551" s="41"/>
      <c r="T2551" s="57"/>
      <c r="U2551" s="41"/>
      <c r="V2551" s="41"/>
      <c r="W2551" s="56"/>
      <c r="X2551" s="41"/>
      <c r="Y2551" s="58"/>
      <c r="Z2551" s="41"/>
      <c r="AA2551" s="41"/>
      <c r="AB2551" s="171" t="str" cm="1">
        <f t="array" ref="AB2551">IFERROR(IF(COUNTA('Detailed Inventory'!$B2551:$AA2551)=0,"",IF(AND($B2551="",$C2551=""),"Error: Missing Response in Column B or C",IF(OR($E2551="",$Q2551=""),"Error: Missing Response in Column E or Q",INDEX(SL_Class[Entire SL Classification],MATCH(SUMIFS(SL_Class[Unique ID],SL_Class[UpSys SL Material],I2551,SL_Class[UpSys Ever Previously Lead],H2551,SL_Class[DownCus SL Material],T2551),SL_Class[Unique ID],0),0)))),"Error: Invalid Column H, I, or T. Check spelling &amp; valid options (see dropdown)")</f>
        <v/>
      </c>
      <c r="AC2551" s="32"/>
      <c r="AD2551" s="31" t="b">
        <f t="shared" si="78"/>
        <v>0</v>
      </c>
      <c r="AE2551" s="31" t="b">
        <f t="shared" si="79"/>
        <v>0</v>
      </c>
    </row>
    <row r="2552" spans="1:31" ht="50.15" customHeight="1" x14ac:dyDescent="0.35">
      <c r="A2552" s="101">
        <v>2547</v>
      </c>
      <c r="B2552" s="53"/>
      <c r="C2552" s="41"/>
      <c r="D2552" s="54"/>
      <c r="E2552" s="53"/>
      <c r="F2552" s="41"/>
      <c r="G2552" s="41"/>
      <c r="H2552" s="53"/>
      <c r="I2552" s="55"/>
      <c r="J2552" s="41"/>
      <c r="K2552" s="41"/>
      <c r="L2552" s="56"/>
      <c r="M2552" s="41"/>
      <c r="N2552" s="41"/>
      <c r="O2552" s="41"/>
      <c r="P2552" s="41"/>
      <c r="Q2552" s="53"/>
      <c r="R2552" s="41"/>
      <c r="S2552" s="41"/>
      <c r="T2552" s="57"/>
      <c r="U2552" s="41"/>
      <c r="V2552" s="41"/>
      <c r="W2552" s="56"/>
      <c r="X2552" s="41"/>
      <c r="Y2552" s="58"/>
      <c r="Z2552" s="41"/>
      <c r="AA2552" s="41"/>
      <c r="AB2552" s="171" t="str" cm="1">
        <f t="array" ref="AB2552">IFERROR(IF(COUNTA('Detailed Inventory'!$B2552:$AA2552)=0,"",IF(AND($B2552="",$C2552=""),"Error: Missing Response in Column B or C",IF(OR($E2552="",$Q2552=""),"Error: Missing Response in Column E or Q",INDEX(SL_Class[Entire SL Classification],MATCH(SUMIFS(SL_Class[Unique ID],SL_Class[UpSys SL Material],I2552,SL_Class[UpSys Ever Previously Lead],H2552,SL_Class[DownCus SL Material],T2552),SL_Class[Unique ID],0),0)))),"Error: Invalid Column H, I, or T. Check spelling &amp; valid options (see dropdown)")</f>
        <v/>
      </c>
      <c r="AC2552" s="32"/>
      <c r="AD2552" s="31" t="b">
        <f t="shared" si="78"/>
        <v>0</v>
      </c>
      <c r="AE2552" s="31" t="b">
        <f t="shared" si="79"/>
        <v>0</v>
      </c>
    </row>
    <row r="2553" spans="1:31" ht="50.15" customHeight="1" x14ac:dyDescent="0.35">
      <c r="A2553" s="100">
        <v>2548</v>
      </c>
      <c r="B2553" s="53"/>
      <c r="C2553" s="41"/>
      <c r="D2553" s="54"/>
      <c r="E2553" s="53"/>
      <c r="F2553" s="41"/>
      <c r="G2553" s="41"/>
      <c r="H2553" s="53"/>
      <c r="I2553" s="55"/>
      <c r="J2553" s="41"/>
      <c r="K2553" s="41"/>
      <c r="L2553" s="56"/>
      <c r="M2553" s="41"/>
      <c r="N2553" s="41"/>
      <c r="O2553" s="41"/>
      <c r="P2553" s="41"/>
      <c r="Q2553" s="53"/>
      <c r="R2553" s="41"/>
      <c r="S2553" s="41"/>
      <c r="T2553" s="57"/>
      <c r="U2553" s="41"/>
      <c r="V2553" s="41"/>
      <c r="W2553" s="56"/>
      <c r="X2553" s="41"/>
      <c r="Y2553" s="58"/>
      <c r="Z2553" s="41"/>
      <c r="AA2553" s="41"/>
      <c r="AB2553" s="171" t="str" cm="1">
        <f t="array" ref="AB2553">IFERROR(IF(COUNTA('Detailed Inventory'!$B2553:$AA2553)=0,"",IF(AND($B2553="",$C2553=""),"Error: Missing Response in Column B or C",IF(OR($E2553="",$Q2553=""),"Error: Missing Response in Column E or Q",INDEX(SL_Class[Entire SL Classification],MATCH(SUMIFS(SL_Class[Unique ID],SL_Class[UpSys SL Material],I2553,SL_Class[UpSys Ever Previously Lead],H2553,SL_Class[DownCus SL Material],T2553),SL_Class[Unique ID],0),0)))),"Error: Invalid Column H, I, or T. Check spelling &amp; valid options (see dropdown)")</f>
        <v/>
      </c>
      <c r="AC2553" s="32"/>
      <c r="AD2553" s="31" t="b">
        <f t="shared" si="78"/>
        <v>0</v>
      </c>
      <c r="AE2553" s="31" t="b">
        <f t="shared" si="79"/>
        <v>0</v>
      </c>
    </row>
    <row r="2554" spans="1:31" ht="50.15" customHeight="1" x14ac:dyDescent="0.35">
      <c r="A2554" s="101">
        <v>2549</v>
      </c>
      <c r="B2554" s="53"/>
      <c r="C2554" s="41"/>
      <c r="D2554" s="54"/>
      <c r="E2554" s="53"/>
      <c r="F2554" s="41"/>
      <c r="G2554" s="41"/>
      <c r="H2554" s="53"/>
      <c r="I2554" s="55"/>
      <c r="J2554" s="41"/>
      <c r="K2554" s="41"/>
      <c r="L2554" s="56"/>
      <c r="M2554" s="41"/>
      <c r="N2554" s="41"/>
      <c r="O2554" s="41"/>
      <c r="P2554" s="41"/>
      <c r="Q2554" s="53"/>
      <c r="R2554" s="41"/>
      <c r="S2554" s="41"/>
      <c r="T2554" s="57"/>
      <c r="U2554" s="41"/>
      <c r="V2554" s="41"/>
      <c r="W2554" s="56"/>
      <c r="X2554" s="41"/>
      <c r="Y2554" s="58"/>
      <c r="Z2554" s="41"/>
      <c r="AA2554" s="41"/>
      <c r="AB2554" s="171" t="str" cm="1">
        <f t="array" ref="AB2554">IFERROR(IF(COUNTA('Detailed Inventory'!$B2554:$AA2554)=0,"",IF(AND($B2554="",$C2554=""),"Error: Missing Response in Column B or C",IF(OR($E2554="",$Q2554=""),"Error: Missing Response in Column E or Q",INDEX(SL_Class[Entire SL Classification],MATCH(SUMIFS(SL_Class[Unique ID],SL_Class[UpSys SL Material],I2554,SL_Class[UpSys Ever Previously Lead],H2554,SL_Class[DownCus SL Material],T2554),SL_Class[Unique ID],0),0)))),"Error: Invalid Column H, I, or T. Check spelling &amp; valid options (see dropdown)")</f>
        <v/>
      </c>
      <c r="AC2554" s="32"/>
      <c r="AD2554" s="31" t="b">
        <f t="shared" si="78"/>
        <v>0</v>
      </c>
      <c r="AE2554" s="31" t="b">
        <f t="shared" si="79"/>
        <v>0</v>
      </c>
    </row>
    <row r="2555" spans="1:31" ht="50.15" customHeight="1" x14ac:dyDescent="0.35">
      <c r="A2555" s="100">
        <v>2550</v>
      </c>
      <c r="B2555" s="53"/>
      <c r="C2555" s="41"/>
      <c r="D2555" s="54"/>
      <c r="E2555" s="53"/>
      <c r="F2555" s="41"/>
      <c r="G2555" s="41"/>
      <c r="H2555" s="53"/>
      <c r="I2555" s="55"/>
      <c r="J2555" s="41"/>
      <c r="K2555" s="41"/>
      <c r="L2555" s="56"/>
      <c r="M2555" s="41"/>
      <c r="N2555" s="41"/>
      <c r="O2555" s="41"/>
      <c r="P2555" s="41"/>
      <c r="Q2555" s="53"/>
      <c r="R2555" s="41"/>
      <c r="S2555" s="41"/>
      <c r="T2555" s="57"/>
      <c r="U2555" s="41"/>
      <c r="V2555" s="41"/>
      <c r="W2555" s="56"/>
      <c r="X2555" s="41"/>
      <c r="Y2555" s="58"/>
      <c r="Z2555" s="41"/>
      <c r="AA2555" s="41"/>
      <c r="AB2555" s="171" t="str" cm="1">
        <f t="array" ref="AB2555">IFERROR(IF(COUNTA('Detailed Inventory'!$B2555:$AA2555)=0,"",IF(AND($B2555="",$C2555=""),"Error: Missing Response in Column B or C",IF(OR($E2555="",$Q2555=""),"Error: Missing Response in Column E or Q",INDEX(SL_Class[Entire SL Classification],MATCH(SUMIFS(SL_Class[Unique ID],SL_Class[UpSys SL Material],I2555,SL_Class[UpSys Ever Previously Lead],H2555,SL_Class[DownCus SL Material],T2555),SL_Class[Unique ID],0),0)))),"Error: Invalid Column H, I, or T. Check spelling &amp; valid options (see dropdown)")</f>
        <v/>
      </c>
      <c r="AC2555" s="32"/>
      <c r="AD2555" s="31" t="b">
        <f t="shared" si="78"/>
        <v>0</v>
      </c>
      <c r="AE2555" s="31" t="b">
        <f t="shared" si="79"/>
        <v>0</v>
      </c>
    </row>
    <row r="2556" spans="1:31" ht="50.15" customHeight="1" x14ac:dyDescent="0.35">
      <c r="A2556" s="101">
        <v>2551</v>
      </c>
      <c r="B2556" s="53"/>
      <c r="C2556" s="41"/>
      <c r="D2556" s="54"/>
      <c r="E2556" s="53"/>
      <c r="F2556" s="41"/>
      <c r="G2556" s="41"/>
      <c r="H2556" s="53"/>
      <c r="I2556" s="55"/>
      <c r="J2556" s="41"/>
      <c r="K2556" s="41"/>
      <c r="L2556" s="56"/>
      <c r="M2556" s="41"/>
      <c r="N2556" s="41"/>
      <c r="O2556" s="41"/>
      <c r="P2556" s="41"/>
      <c r="Q2556" s="53"/>
      <c r="R2556" s="41"/>
      <c r="S2556" s="41"/>
      <c r="T2556" s="57"/>
      <c r="U2556" s="41"/>
      <c r="V2556" s="41"/>
      <c r="W2556" s="56"/>
      <c r="X2556" s="41"/>
      <c r="Y2556" s="58"/>
      <c r="Z2556" s="41"/>
      <c r="AA2556" s="41"/>
      <c r="AB2556" s="171" t="str" cm="1">
        <f t="array" ref="AB2556">IFERROR(IF(COUNTA('Detailed Inventory'!$B2556:$AA2556)=0,"",IF(AND($B2556="",$C2556=""),"Error: Missing Response in Column B or C",IF(OR($E2556="",$Q2556=""),"Error: Missing Response in Column E or Q",INDEX(SL_Class[Entire SL Classification],MATCH(SUMIFS(SL_Class[Unique ID],SL_Class[UpSys SL Material],I2556,SL_Class[UpSys Ever Previously Lead],H2556,SL_Class[DownCus SL Material],T2556),SL_Class[Unique ID],0),0)))),"Error: Invalid Column H, I, or T. Check spelling &amp; valid options (see dropdown)")</f>
        <v/>
      </c>
      <c r="AC2556" s="32"/>
      <c r="AD2556" s="31" t="b">
        <f t="shared" si="78"/>
        <v>0</v>
      </c>
      <c r="AE2556" s="31" t="b">
        <f t="shared" si="79"/>
        <v>0</v>
      </c>
    </row>
    <row r="2557" spans="1:31" ht="50.15" customHeight="1" x14ac:dyDescent="0.35">
      <c r="A2557" s="100">
        <v>2552</v>
      </c>
      <c r="B2557" s="53"/>
      <c r="C2557" s="41"/>
      <c r="D2557" s="54"/>
      <c r="E2557" s="53"/>
      <c r="F2557" s="41"/>
      <c r="G2557" s="41"/>
      <c r="H2557" s="53"/>
      <c r="I2557" s="55"/>
      <c r="J2557" s="41"/>
      <c r="K2557" s="41"/>
      <c r="L2557" s="56"/>
      <c r="M2557" s="41"/>
      <c r="N2557" s="41"/>
      <c r="O2557" s="41"/>
      <c r="P2557" s="41"/>
      <c r="Q2557" s="53"/>
      <c r="R2557" s="41"/>
      <c r="S2557" s="41"/>
      <c r="T2557" s="57"/>
      <c r="U2557" s="41"/>
      <c r="V2557" s="41"/>
      <c r="W2557" s="56"/>
      <c r="X2557" s="41"/>
      <c r="Y2557" s="58"/>
      <c r="Z2557" s="41"/>
      <c r="AA2557" s="41"/>
      <c r="AB2557" s="171" t="str" cm="1">
        <f t="array" ref="AB2557">IFERROR(IF(COUNTA('Detailed Inventory'!$B2557:$AA2557)=0,"",IF(AND($B2557="",$C2557=""),"Error: Missing Response in Column B or C",IF(OR($E2557="",$Q2557=""),"Error: Missing Response in Column E or Q",INDEX(SL_Class[Entire SL Classification],MATCH(SUMIFS(SL_Class[Unique ID],SL_Class[UpSys SL Material],I2557,SL_Class[UpSys Ever Previously Lead],H2557,SL_Class[DownCus SL Material],T2557),SL_Class[Unique ID],0),0)))),"Error: Invalid Column H, I, or T. Check spelling &amp; valid options (see dropdown)")</f>
        <v/>
      </c>
      <c r="AC2557" s="32"/>
      <c r="AD2557" s="31" t="b">
        <f t="shared" si="78"/>
        <v>0</v>
      </c>
      <c r="AE2557" s="31" t="b">
        <f t="shared" si="79"/>
        <v>0</v>
      </c>
    </row>
    <row r="2558" spans="1:31" ht="50.15" customHeight="1" x14ac:dyDescent="0.35">
      <c r="A2558" s="101">
        <v>2553</v>
      </c>
      <c r="B2558" s="53"/>
      <c r="C2558" s="41"/>
      <c r="D2558" s="54"/>
      <c r="E2558" s="53"/>
      <c r="F2558" s="41"/>
      <c r="G2558" s="41"/>
      <c r="H2558" s="53"/>
      <c r="I2558" s="55"/>
      <c r="J2558" s="41"/>
      <c r="K2558" s="41"/>
      <c r="L2558" s="56"/>
      <c r="M2558" s="41"/>
      <c r="N2558" s="41"/>
      <c r="O2558" s="41"/>
      <c r="P2558" s="41"/>
      <c r="Q2558" s="53"/>
      <c r="R2558" s="41"/>
      <c r="S2558" s="41"/>
      <c r="T2558" s="57"/>
      <c r="U2558" s="41"/>
      <c r="V2558" s="41"/>
      <c r="W2558" s="56"/>
      <c r="X2558" s="41"/>
      <c r="Y2558" s="58"/>
      <c r="Z2558" s="41"/>
      <c r="AA2558" s="41"/>
      <c r="AB2558" s="171" t="str" cm="1">
        <f t="array" ref="AB2558">IFERROR(IF(COUNTA('Detailed Inventory'!$B2558:$AA2558)=0,"",IF(AND($B2558="",$C2558=""),"Error: Missing Response in Column B or C",IF(OR($E2558="",$Q2558=""),"Error: Missing Response in Column E or Q",INDEX(SL_Class[Entire SL Classification],MATCH(SUMIFS(SL_Class[Unique ID],SL_Class[UpSys SL Material],I2558,SL_Class[UpSys Ever Previously Lead],H2558,SL_Class[DownCus SL Material],T2558),SL_Class[Unique ID],0),0)))),"Error: Invalid Column H, I, or T. Check spelling &amp; valid options (see dropdown)")</f>
        <v/>
      </c>
      <c r="AC2558" s="32"/>
      <c r="AD2558" s="31" t="b">
        <f t="shared" si="78"/>
        <v>0</v>
      </c>
      <c r="AE2558" s="31" t="b">
        <f t="shared" si="79"/>
        <v>0</v>
      </c>
    </row>
    <row r="2559" spans="1:31" ht="50.15" customHeight="1" x14ac:dyDescent="0.35">
      <c r="A2559" s="100">
        <v>2554</v>
      </c>
      <c r="B2559" s="53"/>
      <c r="C2559" s="41"/>
      <c r="D2559" s="54"/>
      <c r="E2559" s="53"/>
      <c r="F2559" s="41"/>
      <c r="G2559" s="41"/>
      <c r="H2559" s="53"/>
      <c r="I2559" s="55"/>
      <c r="J2559" s="41"/>
      <c r="K2559" s="41"/>
      <c r="L2559" s="56"/>
      <c r="M2559" s="41"/>
      <c r="N2559" s="41"/>
      <c r="O2559" s="41"/>
      <c r="P2559" s="41"/>
      <c r="Q2559" s="53"/>
      <c r="R2559" s="41"/>
      <c r="S2559" s="41"/>
      <c r="T2559" s="57"/>
      <c r="U2559" s="41"/>
      <c r="V2559" s="41"/>
      <c r="W2559" s="56"/>
      <c r="X2559" s="41"/>
      <c r="Y2559" s="58"/>
      <c r="Z2559" s="41"/>
      <c r="AA2559" s="41"/>
      <c r="AB2559" s="171" t="str" cm="1">
        <f t="array" ref="AB2559">IFERROR(IF(COUNTA('Detailed Inventory'!$B2559:$AA2559)=0,"",IF(AND($B2559="",$C2559=""),"Error: Missing Response in Column B or C",IF(OR($E2559="",$Q2559=""),"Error: Missing Response in Column E or Q",INDEX(SL_Class[Entire SL Classification],MATCH(SUMIFS(SL_Class[Unique ID],SL_Class[UpSys SL Material],I2559,SL_Class[UpSys Ever Previously Lead],H2559,SL_Class[DownCus SL Material],T2559),SL_Class[Unique ID],0),0)))),"Error: Invalid Column H, I, or T. Check spelling &amp; valid options (see dropdown)")</f>
        <v/>
      </c>
      <c r="AC2559" s="32"/>
      <c r="AD2559" s="31" t="b">
        <f t="shared" si="78"/>
        <v>0</v>
      </c>
      <c r="AE2559" s="31" t="b">
        <f t="shared" si="79"/>
        <v>0</v>
      </c>
    </row>
    <row r="2560" spans="1:31" ht="50.15" customHeight="1" x14ac:dyDescent="0.35">
      <c r="A2560" s="101">
        <v>2555</v>
      </c>
      <c r="B2560" s="53"/>
      <c r="C2560" s="41"/>
      <c r="D2560" s="54"/>
      <c r="E2560" s="53"/>
      <c r="F2560" s="41"/>
      <c r="G2560" s="41"/>
      <c r="H2560" s="53"/>
      <c r="I2560" s="55"/>
      <c r="J2560" s="41"/>
      <c r="K2560" s="41"/>
      <c r="L2560" s="56"/>
      <c r="M2560" s="41"/>
      <c r="N2560" s="41"/>
      <c r="O2560" s="41"/>
      <c r="P2560" s="41"/>
      <c r="Q2560" s="53"/>
      <c r="R2560" s="41"/>
      <c r="S2560" s="41"/>
      <c r="T2560" s="57"/>
      <c r="U2560" s="41"/>
      <c r="V2560" s="41"/>
      <c r="W2560" s="56"/>
      <c r="X2560" s="41"/>
      <c r="Y2560" s="58"/>
      <c r="Z2560" s="41"/>
      <c r="AA2560" s="41"/>
      <c r="AB2560" s="171" t="str" cm="1">
        <f t="array" ref="AB2560">IFERROR(IF(COUNTA('Detailed Inventory'!$B2560:$AA2560)=0,"",IF(AND($B2560="",$C2560=""),"Error: Missing Response in Column B or C",IF(OR($E2560="",$Q2560=""),"Error: Missing Response in Column E or Q",INDEX(SL_Class[Entire SL Classification],MATCH(SUMIFS(SL_Class[Unique ID],SL_Class[UpSys SL Material],I2560,SL_Class[UpSys Ever Previously Lead],H2560,SL_Class[DownCus SL Material],T2560),SL_Class[Unique ID],0),0)))),"Error: Invalid Column H, I, or T. Check spelling &amp; valid options (see dropdown)")</f>
        <v/>
      </c>
      <c r="AC2560" s="32"/>
      <c r="AD2560" s="31" t="b">
        <f t="shared" si="78"/>
        <v>0</v>
      </c>
      <c r="AE2560" s="31" t="b">
        <f t="shared" si="79"/>
        <v>0</v>
      </c>
    </row>
    <row r="2561" spans="1:31" ht="50.15" customHeight="1" x14ac:dyDescent="0.35">
      <c r="A2561" s="100">
        <v>2556</v>
      </c>
      <c r="B2561" s="53"/>
      <c r="C2561" s="41"/>
      <c r="D2561" s="54"/>
      <c r="E2561" s="53"/>
      <c r="F2561" s="41"/>
      <c r="G2561" s="41"/>
      <c r="H2561" s="53"/>
      <c r="I2561" s="55"/>
      <c r="J2561" s="41"/>
      <c r="K2561" s="41"/>
      <c r="L2561" s="56"/>
      <c r="M2561" s="41"/>
      <c r="N2561" s="41"/>
      <c r="O2561" s="41"/>
      <c r="P2561" s="41"/>
      <c r="Q2561" s="53"/>
      <c r="R2561" s="41"/>
      <c r="S2561" s="41"/>
      <c r="T2561" s="57"/>
      <c r="U2561" s="41"/>
      <c r="V2561" s="41"/>
      <c r="W2561" s="56"/>
      <c r="X2561" s="41"/>
      <c r="Y2561" s="58"/>
      <c r="Z2561" s="41"/>
      <c r="AA2561" s="41"/>
      <c r="AB2561" s="171" t="str" cm="1">
        <f t="array" ref="AB2561">IFERROR(IF(COUNTA('Detailed Inventory'!$B2561:$AA2561)=0,"",IF(AND($B2561="",$C2561=""),"Error: Missing Response in Column B or C",IF(OR($E2561="",$Q2561=""),"Error: Missing Response in Column E or Q",INDEX(SL_Class[Entire SL Classification],MATCH(SUMIFS(SL_Class[Unique ID],SL_Class[UpSys SL Material],I2561,SL_Class[UpSys Ever Previously Lead],H2561,SL_Class[DownCus SL Material],T2561),SL_Class[Unique ID],0),0)))),"Error: Invalid Column H, I, or T. Check spelling &amp; valid options (see dropdown)")</f>
        <v/>
      </c>
      <c r="AC2561" s="32"/>
      <c r="AD2561" s="31" t="b">
        <f t="shared" si="78"/>
        <v>0</v>
      </c>
      <c r="AE2561" s="31" t="b">
        <f t="shared" si="79"/>
        <v>0</v>
      </c>
    </row>
    <row r="2562" spans="1:31" ht="50.15" customHeight="1" x14ac:dyDescent="0.35">
      <c r="A2562" s="101">
        <v>2557</v>
      </c>
      <c r="B2562" s="53"/>
      <c r="C2562" s="41"/>
      <c r="D2562" s="54"/>
      <c r="E2562" s="53"/>
      <c r="F2562" s="41"/>
      <c r="G2562" s="41"/>
      <c r="H2562" s="53"/>
      <c r="I2562" s="55"/>
      <c r="J2562" s="41"/>
      <c r="K2562" s="41"/>
      <c r="L2562" s="56"/>
      <c r="M2562" s="41"/>
      <c r="N2562" s="41"/>
      <c r="O2562" s="41"/>
      <c r="P2562" s="41"/>
      <c r="Q2562" s="53"/>
      <c r="R2562" s="41"/>
      <c r="S2562" s="41"/>
      <c r="T2562" s="57"/>
      <c r="U2562" s="41"/>
      <c r="V2562" s="41"/>
      <c r="W2562" s="56"/>
      <c r="X2562" s="41"/>
      <c r="Y2562" s="58"/>
      <c r="Z2562" s="41"/>
      <c r="AA2562" s="41"/>
      <c r="AB2562" s="171" t="str" cm="1">
        <f t="array" ref="AB2562">IFERROR(IF(COUNTA('Detailed Inventory'!$B2562:$AA2562)=0,"",IF(AND($B2562="",$C2562=""),"Error: Missing Response in Column B or C",IF(OR($E2562="",$Q2562=""),"Error: Missing Response in Column E or Q",INDEX(SL_Class[Entire SL Classification],MATCH(SUMIFS(SL_Class[Unique ID],SL_Class[UpSys SL Material],I2562,SL_Class[UpSys Ever Previously Lead],H2562,SL_Class[DownCus SL Material],T2562),SL_Class[Unique ID],0),0)))),"Error: Invalid Column H, I, or T. Check spelling &amp; valid options (see dropdown)")</f>
        <v/>
      </c>
      <c r="AC2562" s="32"/>
      <c r="AD2562" s="31" t="b">
        <f t="shared" si="78"/>
        <v>0</v>
      </c>
      <c r="AE2562" s="31" t="b">
        <f t="shared" si="79"/>
        <v>0</v>
      </c>
    </row>
    <row r="2563" spans="1:31" ht="50.15" customHeight="1" x14ac:dyDescent="0.35">
      <c r="A2563" s="100">
        <v>2558</v>
      </c>
      <c r="B2563" s="53"/>
      <c r="C2563" s="41"/>
      <c r="D2563" s="54"/>
      <c r="E2563" s="53"/>
      <c r="F2563" s="41"/>
      <c r="G2563" s="41"/>
      <c r="H2563" s="53"/>
      <c r="I2563" s="55"/>
      <c r="J2563" s="41"/>
      <c r="K2563" s="41"/>
      <c r="L2563" s="56"/>
      <c r="M2563" s="41"/>
      <c r="N2563" s="41"/>
      <c r="O2563" s="41"/>
      <c r="P2563" s="41"/>
      <c r="Q2563" s="53"/>
      <c r="R2563" s="41"/>
      <c r="S2563" s="41"/>
      <c r="T2563" s="57"/>
      <c r="U2563" s="41"/>
      <c r="V2563" s="41"/>
      <c r="W2563" s="56"/>
      <c r="X2563" s="41"/>
      <c r="Y2563" s="58"/>
      <c r="Z2563" s="41"/>
      <c r="AA2563" s="41"/>
      <c r="AB2563" s="171" t="str" cm="1">
        <f t="array" ref="AB2563">IFERROR(IF(COUNTA('Detailed Inventory'!$B2563:$AA2563)=0,"",IF(AND($B2563="",$C2563=""),"Error: Missing Response in Column B or C",IF(OR($E2563="",$Q2563=""),"Error: Missing Response in Column E or Q",INDEX(SL_Class[Entire SL Classification],MATCH(SUMIFS(SL_Class[Unique ID],SL_Class[UpSys SL Material],I2563,SL_Class[UpSys Ever Previously Lead],H2563,SL_Class[DownCus SL Material],T2563),SL_Class[Unique ID],0),0)))),"Error: Invalid Column H, I, or T. Check spelling &amp; valid options (see dropdown)")</f>
        <v/>
      </c>
      <c r="AC2563" s="32"/>
      <c r="AD2563" s="31" t="b">
        <f t="shared" si="78"/>
        <v>0</v>
      </c>
      <c r="AE2563" s="31" t="b">
        <f t="shared" si="79"/>
        <v>0</v>
      </c>
    </row>
    <row r="2564" spans="1:31" ht="50.15" customHeight="1" x14ac:dyDescent="0.35">
      <c r="A2564" s="101">
        <v>2559</v>
      </c>
      <c r="B2564" s="53"/>
      <c r="C2564" s="41"/>
      <c r="D2564" s="54"/>
      <c r="E2564" s="53"/>
      <c r="F2564" s="41"/>
      <c r="G2564" s="41"/>
      <c r="H2564" s="53"/>
      <c r="I2564" s="55"/>
      <c r="J2564" s="41"/>
      <c r="K2564" s="41"/>
      <c r="L2564" s="56"/>
      <c r="M2564" s="41"/>
      <c r="N2564" s="41"/>
      <c r="O2564" s="41"/>
      <c r="P2564" s="41"/>
      <c r="Q2564" s="53"/>
      <c r="R2564" s="41"/>
      <c r="S2564" s="41"/>
      <c r="T2564" s="57"/>
      <c r="U2564" s="41"/>
      <c r="V2564" s="41"/>
      <c r="W2564" s="56"/>
      <c r="X2564" s="41"/>
      <c r="Y2564" s="58"/>
      <c r="Z2564" s="41"/>
      <c r="AA2564" s="41"/>
      <c r="AB2564" s="171" t="str" cm="1">
        <f t="array" ref="AB2564">IFERROR(IF(COUNTA('Detailed Inventory'!$B2564:$AA2564)=0,"",IF(AND($B2564="",$C2564=""),"Error: Missing Response in Column B or C",IF(OR($E2564="",$Q2564=""),"Error: Missing Response in Column E or Q",INDEX(SL_Class[Entire SL Classification],MATCH(SUMIFS(SL_Class[Unique ID],SL_Class[UpSys SL Material],I2564,SL_Class[UpSys Ever Previously Lead],H2564,SL_Class[DownCus SL Material],T2564),SL_Class[Unique ID],0),0)))),"Error: Invalid Column H, I, or T. Check spelling &amp; valid options (see dropdown)")</f>
        <v/>
      </c>
      <c r="AC2564" s="32"/>
      <c r="AD2564" s="31" t="b">
        <f t="shared" si="78"/>
        <v>0</v>
      </c>
      <c r="AE2564" s="31" t="b">
        <f t="shared" si="79"/>
        <v>0</v>
      </c>
    </row>
    <row r="2565" spans="1:31" ht="50.15" customHeight="1" x14ac:dyDescent="0.35">
      <c r="A2565" s="100">
        <v>2560</v>
      </c>
      <c r="B2565" s="53"/>
      <c r="C2565" s="41"/>
      <c r="D2565" s="54"/>
      <c r="E2565" s="53"/>
      <c r="F2565" s="41"/>
      <c r="G2565" s="41"/>
      <c r="H2565" s="53"/>
      <c r="I2565" s="55"/>
      <c r="J2565" s="41"/>
      <c r="K2565" s="41"/>
      <c r="L2565" s="56"/>
      <c r="M2565" s="41"/>
      <c r="N2565" s="41"/>
      <c r="O2565" s="41"/>
      <c r="P2565" s="41"/>
      <c r="Q2565" s="53"/>
      <c r="R2565" s="41"/>
      <c r="S2565" s="41"/>
      <c r="T2565" s="57"/>
      <c r="U2565" s="41"/>
      <c r="V2565" s="41"/>
      <c r="W2565" s="56"/>
      <c r="X2565" s="41"/>
      <c r="Y2565" s="58"/>
      <c r="Z2565" s="41"/>
      <c r="AA2565" s="41"/>
      <c r="AB2565" s="171" t="str" cm="1">
        <f t="array" ref="AB2565">IFERROR(IF(COUNTA('Detailed Inventory'!$B2565:$AA2565)=0,"",IF(AND($B2565="",$C2565=""),"Error: Missing Response in Column B or C",IF(OR($E2565="",$Q2565=""),"Error: Missing Response in Column E or Q",INDEX(SL_Class[Entire SL Classification],MATCH(SUMIFS(SL_Class[Unique ID],SL_Class[UpSys SL Material],I2565,SL_Class[UpSys Ever Previously Lead],H2565,SL_Class[DownCus SL Material],T2565),SL_Class[Unique ID],0),0)))),"Error: Invalid Column H, I, or T. Check spelling &amp; valid options (see dropdown)")</f>
        <v/>
      </c>
      <c r="AC2565" s="32"/>
      <c r="AD2565" s="31" t="b">
        <f t="shared" si="78"/>
        <v>0</v>
      </c>
      <c r="AE2565" s="31" t="b">
        <f t="shared" si="79"/>
        <v>0</v>
      </c>
    </row>
    <row r="2566" spans="1:31" ht="50.15" customHeight="1" x14ac:dyDescent="0.35">
      <c r="A2566" s="101">
        <v>2561</v>
      </c>
      <c r="B2566" s="53"/>
      <c r="C2566" s="41"/>
      <c r="D2566" s="54"/>
      <c r="E2566" s="53"/>
      <c r="F2566" s="41"/>
      <c r="G2566" s="41"/>
      <c r="H2566" s="53"/>
      <c r="I2566" s="55"/>
      <c r="J2566" s="41"/>
      <c r="K2566" s="41"/>
      <c r="L2566" s="56"/>
      <c r="M2566" s="41"/>
      <c r="N2566" s="41"/>
      <c r="O2566" s="41"/>
      <c r="P2566" s="41"/>
      <c r="Q2566" s="53"/>
      <c r="R2566" s="41"/>
      <c r="S2566" s="41"/>
      <c r="T2566" s="57"/>
      <c r="U2566" s="41"/>
      <c r="V2566" s="41"/>
      <c r="W2566" s="56"/>
      <c r="X2566" s="41"/>
      <c r="Y2566" s="58"/>
      <c r="Z2566" s="41"/>
      <c r="AA2566" s="41"/>
      <c r="AB2566" s="171" t="str" cm="1">
        <f t="array" ref="AB2566">IFERROR(IF(COUNTA('Detailed Inventory'!$B2566:$AA2566)=0,"",IF(AND($B2566="",$C2566=""),"Error: Missing Response in Column B or C",IF(OR($E2566="",$Q2566=""),"Error: Missing Response in Column E or Q",INDEX(SL_Class[Entire SL Classification],MATCH(SUMIFS(SL_Class[Unique ID],SL_Class[UpSys SL Material],I2566,SL_Class[UpSys Ever Previously Lead],H2566,SL_Class[DownCus SL Material],T2566),SL_Class[Unique ID],0),0)))),"Error: Invalid Column H, I, or T. Check spelling &amp; valid options (see dropdown)")</f>
        <v/>
      </c>
      <c r="AC2566" s="32"/>
      <c r="AD2566" s="31" t="b">
        <f t="shared" ref="AD2566:AD2629" si="80">COUNTIFS($B$6:$B$5005,"&lt;&gt;0",$B$6:$B$5005,"&lt;&gt;",$B$6:$B$5005,B2566)&gt;1</f>
        <v>0</v>
      </c>
      <c r="AE2566" s="31" t="b">
        <f t="shared" ref="AE2566:AE2629" si="81">COUNTIFS($C$6:$C$5005,"&lt;&gt;0",$C$6:$C$5005,"&lt;&gt;",$C$6:$C$5005,C2566)&gt;1</f>
        <v>0</v>
      </c>
    </row>
    <row r="2567" spans="1:31" ht="50.15" customHeight="1" x14ac:dyDescent="0.35">
      <c r="A2567" s="100">
        <v>2562</v>
      </c>
      <c r="B2567" s="53"/>
      <c r="C2567" s="41"/>
      <c r="D2567" s="54"/>
      <c r="E2567" s="53"/>
      <c r="F2567" s="41"/>
      <c r="G2567" s="41"/>
      <c r="H2567" s="53"/>
      <c r="I2567" s="55"/>
      <c r="J2567" s="41"/>
      <c r="K2567" s="41"/>
      <c r="L2567" s="56"/>
      <c r="M2567" s="41"/>
      <c r="N2567" s="41"/>
      <c r="O2567" s="41"/>
      <c r="P2567" s="41"/>
      <c r="Q2567" s="53"/>
      <c r="R2567" s="41"/>
      <c r="S2567" s="41"/>
      <c r="T2567" s="57"/>
      <c r="U2567" s="41"/>
      <c r="V2567" s="41"/>
      <c r="W2567" s="56"/>
      <c r="X2567" s="41"/>
      <c r="Y2567" s="58"/>
      <c r="Z2567" s="41"/>
      <c r="AA2567" s="41"/>
      <c r="AB2567" s="171" t="str" cm="1">
        <f t="array" ref="AB2567">IFERROR(IF(COUNTA('Detailed Inventory'!$B2567:$AA2567)=0,"",IF(AND($B2567="",$C2567=""),"Error: Missing Response in Column B or C",IF(OR($E2567="",$Q2567=""),"Error: Missing Response in Column E or Q",INDEX(SL_Class[Entire SL Classification],MATCH(SUMIFS(SL_Class[Unique ID],SL_Class[UpSys SL Material],I2567,SL_Class[UpSys Ever Previously Lead],H2567,SL_Class[DownCus SL Material],T2567),SL_Class[Unique ID],0),0)))),"Error: Invalid Column H, I, or T. Check spelling &amp; valid options (see dropdown)")</f>
        <v/>
      </c>
      <c r="AC2567" s="32"/>
      <c r="AD2567" s="31" t="b">
        <f t="shared" si="80"/>
        <v>0</v>
      </c>
      <c r="AE2567" s="31" t="b">
        <f t="shared" si="81"/>
        <v>0</v>
      </c>
    </row>
    <row r="2568" spans="1:31" ht="50.15" customHeight="1" x14ac:dyDescent="0.35">
      <c r="A2568" s="101">
        <v>2563</v>
      </c>
      <c r="B2568" s="53"/>
      <c r="C2568" s="41"/>
      <c r="D2568" s="54"/>
      <c r="E2568" s="53"/>
      <c r="F2568" s="41"/>
      <c r="G2568" s="41"/>
      <c r="H2568" s="53"/>
      <c r="I2568" s="55"/>
      <c r="J2568" s="41"/>
      <c r="K2568" s="41"/>
      <c r="L2568" s="56"/>
      <c r="M2568" s="41"/>
      <c r="N2568" s="41"/>
      <c r="O2568" s="41"/>
      <c r="P2568" s="41"/>
      <c r="Q2568" s="53"/>
      <c r="R2568" s="41"/>
      <c r="S2568" s="41"/>
      <c r="T2568" s="57"/>
      <c r="U2568" s="41"/>
      <c r="V2568" s="41"/>
      <c r="W2568" s="56"/>
      <c r="X2568" s="41"/>
      <c r="Y2568" s="58"/>
      <c r="Z2568" s="41"/>
      <c r="AA2568" s="41"/>
      <c r="AB2568" s="171" t="str" cm="1">
        <f t="array" ref="AB2568">IFERROR(IF(COUNTA('Detailed Inventory'!$B2568:$AA2568)=0,"",IF(AND($B2568="",$C2568=""),"Error: Missing Response in Column B or C",IF(OR($E2568="",$Q2568=""),"Error: Missing Response in Column E or Q",INDEX(SL_Class[Entire SL Classification],MATCH(SUMIFS(SL_Class[Unique ID],SL_Class[UpSys SL Material],I2568,SL_Class[UpSys Ever Previously Lead],H2568,SL_Class[DownCus SL Material],T2568),SL_Class[Unique ID],0),0)))),"Error: Invalid Column H, I, or T. Check spelling &amp; valid options (see dropdown)")</f>
        <v/>
      </c>
      <c r="AC2568" s="32"/>
      <c r="AD2568" s="31" t="b">
        <f t="shared" si="80"/>
        <v>0</v>
      </c>
      <c r="AE2568" s="31" t="b">
        <f t="shared" si="81"/>
        <v>0</v>
      </c>
    </row>
    <row r="2569" spans="1:31" ht="50.15" customHeight="1" x14ac:dyDescent="0.35">
      <c r="A2569" s="100">
        <v>2564</v>
      </c>
      <c r="B2569" s="53"/>
      <c r="C2569" s="41"/>
      <c r="D2569" s="54"/>
      <c r="E2569" s="53"/>
      <c r="F2569" s="41"/>
      <c r="G2569" s="41"/>
      <c r="H2569" s="53"/>
      <c r="I2569" s="55"/>
      <c r="J2569" s="41"/>
      <c r="K2569" s="41"/>
      <c r="L2569" s="56"/>
      <c r="M2569" s="41"/>
      <c r="N2569" s="41"/>
      <c r="O2569" s="41"/>
      <c r="P2569" s="41"/>
      <c r="Q2569" s="53"/>
      <c r="R2569" s="41"/>
      <c r="S2569" s="41"/>
      <c r="T2569" s="57"/>
      <c r="U2569" s="41"/>
      <c r="V2569" s="41"/>
      <c r="W2569" s="56"/>
      <c r="X2569" s="41"/>
      <c r="Y2569" s="58"/>
      <c r="Z2569" s="41"/>
      <c r="AA2569" s="41"/>
      <c r="AB2569" s="171" t="str" cm="1">
        <f t="array" ref="AB2569">IFERROR(IF(COUNTA('Detailed Inventory'!$B2569:$AA2569)=0,"",IF(AND($B2569="",$C2569=""),"Error: Missing Response in Column B or C",IF(OR($E2569="",$Q2569=""),"Error: Missing Response in Column E or Q",INDEX(SL_Class[Entire SL Classification],MATCH(SUMIFS(SL_Class[Unique ID],SL_Class[UpSys SL Material],I2569,SL_Class[UpSys Ever Previously Lead],H2569,SL_Class[DownCus SL Material],T2569),SL_Class[Unique ID],0),0)))),"Error: Invalid Column H, I, or T. Check spelling &amp; valid options (see dropdown)")</f>
        <v/>
      </c>
      <c r="AC2569" s="32"/>
      <c r="AD2569" s="31" t="b">
        <f t="shared" si="80"/>
        <v>0</v>
      </c>
      <c r="AE2569" s="31" t="b">
        <f t="shared" si="81"/>
        <v>0</v>
      </c>
    </row>
    <row r="2570" spans="1:31" ht="50.15" customHeight="1" x14ac:dyDescent="0.35">
      <c r="A2570" s="101">
        <v>2565</v>
      </c>
      <c r="B2570" s="53"/>
      <c r="C2570" s="41"/>
      <c r="D2570" s="54"/>
      <c r="E2570" s="53"/>
      <c r="F2570" s="41"/>
      <c r="G2570" s="41"/>
      <c r="H2570" s="53"/>
      <c r="I2570" s="55"/>
      <c r="J2570" s="41"/>
      <c r="K2570" s="41"/>
      <c r="L2570" s="56"/>
      <c r="M2570" s="41"/>
      <c r="N2570" s="41"/>
      <c r="O2570" s="41"/>
      <c r="P2570" s="41"/>
      <c r="Q2570" s="53"/>
      <c r="R2570" s="41"/>
      <c r="S2570" s="41"/>
      <c r="T2570" s="57"/>
      <c r="U2570" s="41"/>
      <c r="V2570" s="41"/>
      <c r="W2570" s="56"/>
      <c r="X2570" s="41"/>
      <c r="Y2570" s="58"/>
      <c r="Z2570" s="41"/>
      <c r="AA2570" s="41"/>
      <c r="AB2570" s="171" t="str" cm="1">
        <f t="array" ref="AB2570">IFERROR(IF(COUNTA('Detailed Inventory'!$B2570:$AA2570)=0,"",IF(AND($B2570="",$C2570=""),"Error: Missing Response in Column B or C",IF(OR($E2570="",$Q2570=""),"Error: Missing Response in Column E or Q",INDEX(SL_Class[Entire SL Classification],MATCH(SUMIFS(SL_Class[Unique ID],SL_Class[UpSys SL Material],I2570,SL_Class[UpSys Ever Previously Lead],H2570,SL_Class[DownCus SL Material],T2570),SL_Class[Unique ID],0),0)))),"Error: Invalid Column H, I, or T. Check spelling &amp; valid options (see dropdown)")</f>
        <v/>
      </c>
      <c r="AC2570" s="32"/>
      <c r="AD2570" s="31" t="b">
        <f t="shared" si="80"/>
        <v>0</v>
      </c>
      <c r="AE2570" s="31" t="b">
        <f t="shared" si="81"/>
        <v>0</v>
      </c>
    </row>
    <row r="2571" spans="1:31" ht="50.15" customHeight="1" x14ac:dyDescent="0.35">
      <c r="A2571" s="100">
        <v>2566</v>
      </c>
      <c r="B2571" s="53"/>
      <c r="C2571" s="41"/>
      <c r="D2571" s="54"/>
      <c r="E2571" s="53"/>
      <c r="F2571" s="41"/>
      <c r="G2571" s="41"/>
      <c r="H2571" s="53"/>
      <c r="I2571" s="55"/>
      <c r="J2571" s="41"/>
      <c r="K2571" s="41"/>
      <c r="L2571" s="56"/>
      <c r="M2571" s="41"/>
      <c r="N2571" s="41"/>
      <c r="O2571" s="41"/>
      <c r="P2571" s="41"/>
      <c r="Q2571" s="53"/>
      <c r="R2571" s="41"/>
      <c r="S2571" s="41"/>
      <c r="T2571" s="57"/>
      <c r="U2571" s="41"/>
      <c r="V2571" s="41"/>
      <c r="W2571" s="56"/>
      <c r="X2571" s="41"/>
      <c r="Y2571" s="58"/>
      <c r="Z2571" s="41"/>
      <c r="AA2571" s="41"/>
      <c r="AB2571" s="171" t="str" cm="1">
        <f t="array" ref="AB2571">IFERROR(IF(COUNTA('Detailed Inventory'!$B2571:$AA2571)=0,"",IF(AND($B2571="",$C2571=""),"Error: Missing Response in Column B or C",IF(OR($E2571="",$Q2571=""),"Error: Missing Response in Column E or Q",INDEX(SL_Class[Entire SL Classification],MATCH(SUMIFS(SL_Class[Unique ID],SL_Class[UpSys SL Material],I2571,SL_Class[UpSys Ever Previously Lead],H2571,SL_Class[DownCus SL Material],T2571),SL_Class[Unique ID],0),0)))),"Error: Invalid Column H, I, or T. Check spelling &amp; valid options (see dropdown)")</f>
        <v/>
      </c>
      <c r="AC2571" s="32"/>
      <c r="AD2571" s="31" t="b">
        <f t="shared" si="80"/>
        <v>0</v>
      </c>
      <c r="AE2571" s="31" t="b">
        <f t="shared" si="81"/>
        <v>0</v>
      </c>
    </row>
    <row r="2572" spans="1:31" ht="50.15" customHeight="1" x14ac:dyDescent="0.35">
      <c r="A2572" s="101">
        <v>2567</v>
      </c>
      <c r="B2572" s="53"/>
      <c r="C2572" s="41"/>
      <c r="D2572" s="54"/>
      <c r="E2572" s="53"/>
      <c r="F2572" s="41"/>
      <c r="G2572" s="41"/>
      <c r="H2572" s="53"/>
      <c r="I2572" s="55"/>
      <c r="J2572" s="41"/>
      <c r="K2572" s="41"/>
      <c r="L2572" s="56"/>
      <c r="M2572" s="41"/>
      <c r="N2572" s="41"/>
      <c r="O2572" s="41"/>
      <c r="P2572" s="41"/>
      <c r="Q2572" s="53"/>
      <c r="R2572" s="41"/>
      <c r="S2572" s="41"/>
      <c r="T2572" s="57"/>
      <c r="U2572" s="41"/>
      <c r="V2572" s="41"/>
      <c r="W2572" s="56"/>
      <c r="X2572" s="41"/>
      <c r="Y2572" s="58"/>
      <c r="Z2572" s="41"/>
      <c r="AA2572" s="41"/>
      <c r="AB2572" s="171" t="str" cm="1">
        <f t="array" ref="AB2572">IFERROR(IF(COUNTA('Detailed Inventory'!$B2572:$AA2572)=0,"",IF(AND($B2572="",$C2572=""),"Error: Missing Response in Column B or C",IF(OR($E2572="",$Q2572=""),"Error: Missing Response in Column E or Q",INDEX(SL_Class[Entire SL Classification],MATCH(SUMIFS(SL_Class[Unique ID],SL_Class[UpSys SL Material],I2572,SL_Class[UpSys Ever Previously Lead],H2572,SL_Class[DownCus SL Material],T2572),SL_Class[Unique ID],0),0)))),"Error: Invalid Column H, I, or T. Check spelling &amp; valid options (see dropdown)")</f>
        <v/>
      </c>
      <c r="AC2572" s="32"/>
      <c r="AD2572" s="31" t="b">
        <f t="shared" si="80"/>
        <v>0</v>
      </c>
      <c r="AE2572" s="31" t="b">
        <f t="shared" si="81"/>
        <v>0</v>
      </c>
    </row>
    <row r="2573" spans="1:31" ht="50.15" customHeight="1" x14ac:dyDescent="0.35">
      <c r="A2573" s="100">
        <v>2568</v>
      </c>
      <c r="B2573" s="53"/>
      <c r="C2573" s="41"/>
      <c r="D2573" s="54"/>
      <c r="E2573" s="53"/>
      <c r="F2573" s="41"/>
      <c r="G2573" s="41"/>
      <c r="H2573" s="53"/>
      <c r="I2573" s="55"/>
      <c r="J2573" s="41"/>
      <c r="K2573" s="41"/>
      <c r="L2573" s="56"/>
      <c r="M2573" s="41"/>
      <c r="N2573" s="41"/>
      <c r="O2573" s="41"/>
      <c r="P2573" s="41"/>
      <c r="Q2573" s="53"/>
      <c r="R2573" s="41"/>
      <c r="S2573" s="41"/>
      <c r="T2573" s="57"/>
      <c r="U2573" s="41"/>
      <c r="V2573" s="41"/>
      <c r="W2573" s="56"/>
      <c r="X2573" s="41"/>
      <c r="Y2573" s="58"/>
      <c r="Z2573" s="41"/>
      <c r="AA2573" s="41"/>
      <c r="AB2573" s="171" t="str" cm="1">
        <f t="array" ref="AB2573">IFERROR(IF(COUNTA('Detailed Inventory'!$B2573:$AA2573)=0,"",IF(AND($B2573="",$C2573=""),"Error: Missing Response in Column B or C",IF(OR($E2573="",$Q2573=""),"Error: Missing Response in Column E or Q",INDEX(SL_Class[Entire SL Classification],MATCH(SUMIFS(SL_Class[Unique ID],SL_Class[UpSys SL Material],I2573,SL_Class[UpSys Ever Previously Lead],H2573,SL_Class[DownCus SL Material],T2573),SL_Class[Unique ID],0),0)))),"Error: Invalid Column H, I, or T. Check spelling &amp; valid options (see dropdown)")</f>
        <v/>
      </c>
      <c r="AC2573" s="32"/>
      <c r="AD2573" s="31" t="b">
        <f t="shared" si="80"/>
        <v>0</v>
      </c>
      <c r="AE2573" s="31" t="b">
        <f t="shared" si="81"/>
        <v>0</v>
      </c>
    </row>
    <row r="2574" spans="1:31" ht="50.15" customHeight="1" x14ac:dyDescent="0.35">
      <c r="A2574" s="101">
        <v>2569</v>
      </c>
      <c r="B2574" s="53"/>
      <c r="C2574" s="41"/>
      <c r="D2574" s="54"/>
      <c r="E2574" s="53"/>
      <c r="F2574" s="41"/>
      <c r="G2574" s="41"/>
      <c r="H2574" s="53"/>
      <c r="I2574" s="55"/>
      <c r="J2574" s="41"/>
      <c r="K2574" s="41"/>
      <c r="L2574" s="56"/>
      <c r="M2574" s="41"/>
      <c r="N2574" s="41"/>
      <c r="O2574" s="41"/>
      <c r="P2574" s="41"/>
      <c r="Q2574" s="53"/>
      <c r="R2574" s="41"/>
      <c r="S2574" s="41"/>
      <c r="T2574" s="57"/>
      <c r="U2574" s="41"/>
      <c r="V2574" s="41"/>
      <c r="W2574" s="56"/>
      <c r="X2574" s="41"/>
      <c r="Y2574" s="58"/>
      <c r="Z2574" s="41"/>
      <c r="AA2574" s="41"/>
      <c r="AB2574" s="171" t="str" cm="1">
        <f t="array" ref="AB2574">IFERROR(IF(COUNTA('Detailed Inventory'!$B2574:$AA2574)=0,"",IF(AND($B2574="",$C2574=""),"Error: Missing Response in Column B or C",IF(OR($E2574="",$Q2574=""),"Error: Missing Response in Column E or Q",INDEX(SL_Class[Entire SL Classification],MATCH(SUMIFS(SL_Class[Unique ID],SL_Class[UpSys SL Material],I2574,SL_Class[UpSys Ever Previously Lead],H2574,SL_Class[DownCus SL Material],T2574),SL_Class[Unique ID],0),0)))),"Error: Invalid Column H, I, or T. Check spelling &amp; valid options (see dropdown)")</f>
        <v/>
      </c>
      <c r="AC2574" s="32"/>
      <c r="AD2574" s="31" t="b">
        <f t="shared" si="80"/>
        <v>0</v>
      </c>
      <c r="AE2574" s="31" t="b">
        <f t="shared" si="81"/>
        <v>0</v>
      </c>
    </row>
    <row r="2575" spans="1:31" ht="50.15" customHeight="1" x14ac:dyDescent="0.35">
      <c r="A2575" s="100">
        <v>2570</v>
      </c>
      <c r="B2575" s="53"/>
      <c r="C2575" s="41"/>
      <c r="D2575" s="54"/>
      <c r="E2575" s="53"/>
      <c r="F2575" s="41"/>
      <c r="G2575" s="41"/>
      <c r="H2575" s="53"/>
      <c r="I2575" s="55"/>
      <c r="J2575" s="41"/>
      <c r="K2575" s="41"/>
      <c r="L2575" s="56"/>
      <c r="M2575" s="41"/>
      <c r="N2575" s="41"/>
      <c r="O2575" s="41"/>
      <c r="P2575" s="41"/>
      <c r="Q2575" s="53"/>
      <c r="R2575" s="41"/>
      <c r="S2575" s="41"/>
      <c r="T2575" s="57"/>
      <c r="U2575" s="41"/>
      <c r="V2575" s="41"/>
      <c r="W2575" s="56"/>
      <c r="X2575" s="41"/>
      <c r="Y2575" s="58"/>
      <c r="Z2575" s="41"/>
      <c r="AA2575" s="41"/>
      <c r="AB2575" s="171" t="str" cm="1">
        <f t="array" ref="AB2575">IFERROR(IF(COUNTA('Detailed Inventory'!$B2575:$AA2575)=0,"",IF(AND($B2575="",$C2575=""),"Error: Missing Response in Column B or C",IF(OR($E2575="",$Q2575=""),"Error: Missing Response in Column E or Q",INDEX(SL_Class[Entire SL Classification],MATCH(SUMIFS(SL_Class[Unique ID],SL_Class[UpSys SL Material],I2575,SL_Class[UpSys Ever Previously Lead],H2575,SL_Class[DownCus SL Material],T2575),SL_Class[Unique ID],0),0)))),"Error: Invalid Column H, I, or T. Check spelling &amp; valid options (see dropdown)")</f>
        <v/>
      </c>
      <c r="AC2575" s="32"/>
      <c r="AD2575" s="31" t="b">
        <f t="shared" si="80"/>
        <v>0</v>
      </c>
      <c r="AE2575" s="31" t="b">
        <f t="shared" si="81"/>
        <v>0</v>
      </c>
    </row>
    <row r="2576" spans="1:31" ht="50.15" customHeight="1" x14ac:dyDescent="0.35">
      <c r="A2576" s="101">
        <v>2571</v>
      </c>
      <c r="B2576" s="53"/>
      <c r="C2576" s="41"/>
      <c r="D2576" s="54"/>
      <c r="E2576" s="53"/>
      <c r="F2576" s="41"/>
      <c r="G2576" s="41"/>
      <c r="H2576" s="53"/>
      <c r="I2576" s="55"/>
      <c r="J2576" s="41"/>
      <c r="K2576" s="41"/>
      <c r="L2576" s="56"/>
      <c r="M2576" s="41"/>
      <c r="N2576" s="41"/>
      <c r="O2576" s="41"/>
      <c r="P2576" s="41"/>
      <c r="Q2576" s="53"/>
      <c r="R2576" s="41"/>
      <c r="S2576" s="41"/>
      <c r="T2576" s="57"/>
      <c r="U2576" s="41"/>
      <c r="V2576" s="41"/>
      <c r="W2576" s="56"/>
      <c r="X2576" s="41"/>
      <c r="Y2576" s="58"/>
      <c r="Z2576" s="41"/>
      <c r="AA2576" s="41"/>
      <c r="AB2576" s="171" t="str" cm="1">
        <f t="array" ref="AB2576">IFERROR(IF(COUNTA('Detailed Inventory'!$B2576:$AA2576)=0,"",IF(AND($B2576="",$C2576=""),"Error: Missing Response in Column B or C",IF(OR($E2576="",$Q2576=""),"Error: Missing Response in Column E or Q",INDEX(SL_Class[Entire SL Classification],MATCH(SUMIFS(SL_Class[Unique ID],SL_Class[UpSys SL Material],I2576,SL_Class[UpSys Ever Previously Lead],H2576,SL_Class[DownCus SL Material],T2576),SL_Class[Unique ID],0),0)))),"Error: Invalid Column H, I, or T. Check spelling &amp; valid options (see dropdown)")</f>
        <v/>
      </c>
      <c r="AC2576" s="32"/>
      <c r="AD2576" s="31" t="b">
        <f t="shared" si="80"/>
        <v>0</v>
      </c>
      <c r="AE2576" s="31" t="b">
        <f t="shared" si="81"/>
        <v>0</v>
      </c>
    </row>
    <row r="2577" spans="1:31" ht="50.15" customHeight="1" x14ac:dyDescent="0.35">
      <c r="A2577" s="100">
        <v>2572</v>
      </c>
      <c r="B2577" s="53"/>
      <c r="C2577" s="41"/>
      <c r="D2577" s="54"/>
      <c r="E2577" s="53"/>
      <c r="F2577" s="41"/>
      <c r="G2577" s="41"/>
      <c r="H2577" s="53"/>
      <c r="I2577" s="55"/>
      <c r="J2577" s="41"/>
      <c r="K2577" s="41"/>
      <c r="L2577" s="56"/>
      <c r="M2577" s="41"/>
      <c r="N2577" s="41"/>
      <c r="O2577" s="41"/>
      <c r="P2577" s="41"/>
      <c r="Q2577" s="53"/>
      <c r="R2577" s="41"/>
      <c r="S2577" s="41"/>
      <c r="T2577" s="57"/>
      <c r="U2577" s="41"/>
      <c r="V2577" s="41"/>
      <c r="W2577" s="56"/>
      <c r="X2577" s="41"/>
      <c r="Y2577" s="58"/>
      <c r="Z2577" s="41"/>
      <c r="AA2577" s="41"/>
      <c r="AB2577" s="171" t="str" cm="1">
        <f t="array" ref="AB2577">IFERROR(IF(COUNTA('Detailed Inventory'!$B2577:$AA2577)=0,"",IF(AND($B2577="",$C2577=""),"Error: Missing Response in Column B or C",IF(OR($E2577="",$Q2577=""),"Error: Missing Response in Column E or Q",INDEX(SL_Class[Entire SL Classification],MATCH(SUMIFS(SL_Class[Unique ID],SL_Class[UpSys SL Material],I2577,SL_Class[UpSys Ever Previously Lead],H2577,SL_Class[DownCus SL Material],T2577),SL_Class[Unique ID],0),0)))),"Error: Invalid Column H, I, or T. Check spelling &amp; valid options (see dropdown)")</f>
        <v/>
      </c>
      <c r="AC2577" s="32"/>
      <c r="AD2577" s="31" t="b">
        <f t="shared" si="80"/>
        <v>0</v>
      </c>
      <c r="AE2577" s="31" t="b">
        <f t="shared" si="81"/>
        <v>0</v>
      </c>
    </row>
    <row r="2578" spans="1:31" ht="50.15" customHeight="1" x14ac:dyDescent="0.35">
      <c r="A2578" s="101">
        <v>2573</v>
      </c>
      <c r="B2578" s="53"/>
      <c r="C2578" s="41"/>
      <c r="D2578" s="54"/>
      <c r="E2578" s="53"/>
      <c r="F2578" s="41"/>
      <c r="G2578" s="41"/>
      <c r="H2578" s="53"/>
      <c r="I2578" s="55"/>
      <c r="J2578" s="41"/>
      <c r="K2578" s="41"/>
      <c r="L2578" s="56"/>
      <c r="M2578" s="41"/>
      <c r="N2578" s="41"/>
      <c r="O2578" s="41"/>
      <c r="P2578" s="41"/>
      <c r="Q2578" s="53"/>
      <c r="R2578" s="41"/>
      <c r="S2578" s="41"/>
      <c r="T2578" s="57"/>
      <c r="U2578" s="41"/>
      <c r="V2578" s="41"/>
      <c r="W2578" s="56"/>
      <c r="X2578" s="41"/>
      <c r="Y2578" s="58"/>
      <c r="Z2578" s="41"/>
      <c r="AA2578" s="41"/>
      <c r="AB2578" s="171" t="str" cm="1">
        <f t="array" ref="AB2578">IFERROR(IF(COUNTA('Detailed Inventory'!$B2578:$AA2578)=0,"",IF(AND($B2578="",$C2578=""),"Error: Missing Response in Column B or C",IF(OR($E2578="",$Q2578=""),"Error: Missing Response in Column E or Q",INDEX(SL_Class[Entire SL Classification],MATCH(SUMIFS(SL_Class[Unique ID],SL_Class[UpSys SL Material],I2578,SL_Class[UpSys Ever Previously Lead],H2578,SL_Class[DownCus SL Material],T2578),SL_Class[Unique ID],0),0)))),"Error: Invalid Column H, I, or T. Check spelling &amp; valid options (see dropdown)")</f>
        <v/>
      </c>
      <c r="AC2578" s="32"/>
      <c r="AD2578" s="31" t="b">
        <f t="shared" si="80"/>
        <v>0</v>
      </c>
      <c r="AE2578" s="31" t="b">
        <f t="shared" si="81"/>
        <v>0</v>
      </c>
    </row>
    <row r="2579" spans="1:31" ht="50.15" customHeight="1" x14ac:dyDescent="0.35">
      <c r="A2579" s="100">
        <v>2574</v>
      </c>
      <c r="B2579" s="53"/>
      <c r="C2579" s="41"/>
      <c r="D2579" s="54"/>
      <c r="E2579" s="53"/>
      <c r="F2579" s="41"/>
      <c r="G2579" s="41"/>
      <c r="H2579" s="53"/>
      <c r="I2579" s="55"/>
      <c r="J2579" s="41"/>
      <c r="K2579" s="41"/>
      <c r="L2579" s="56"/>
      <c r="M2579" s="41"/>
      <c r="N2579" s="41"/>
      <c r="O2579" s="41"/>
      <c r="P2579" s="41"/>
      <c r="Q2579" s="53"/>
      <c r="R2579" s="41"/>
      <c r="S2579" s="41"/>
      <c r="T2579" s="57"/>
      <c r="U2579" s="41"/>
      <c r="V2579" s="41"/>
      <c r="W2579" s="56"/>
      <c r="X2579" s="41"/>
      <c r="Y2579" s="58"/>
      <c r="Z2579" s="41"/>
      <c r="AA2579" s="41"/>
      <c r="AB2579" s="171" t="str" cm="1">
        <f t="array" ref="AB2579">IFERROR(IF(COUNTA('Detailed Inventory'!$B2579:$AA2579)=0,"",IF(AND($B2579="",$C2579=""),"Error: Missing Response in Column B or C",IF(OR($E2579="",$Q2579=""),"Error: Missing Response in Column E or Q",INDEX(SL_Class[Entire SL Classification],MATCH(SUMIFS(SL_Class[Unique ID],SL_Class[UpSys SL Material],I2579,SL_Class[UpSys Ever Previously Lead],H2579,SL_Class[DownCus SL Material],T2579),SL_Class[Unique ID],0),0)))),"Error: Invalid Column H, I, or T. Check spelling &amp; valid options (see dropdown)")</f>
        <v/>
      </c>
      <c r="AC2579" s="32"/>
      <c r="AD2579" s="31" t="b">
        <f t="shared" si="80"/>
        <v>0</v>
      </c>
      <c r="AE2579" s="31" t="b">
        <f t="shared" si="81"/>
        <v>0</v>
      </c>
    </row>
    <row r="2580" spans="1:31" ht="50.15" customHeight="1" x14ac:dyDescent="0.35">
      <c r="A2580" s="101">
        <v>2575</v>
      </c>
      <c r="B2580" s="53"/>
      <c r="C2580" s="41"/>
      <c r="D2580" s="54"/>
      <c r="E2580" s="53"/>
      <c r="F2580" s="41"/>
      <c r="G2580" s="41"/>
      <c r="H2580" s="53"/>
      <c r="I2580" s="55"/>
      <c r="J2580" s="41"/>
      <c r="K2580" s="41"/>
      <c r="L2580" s="56"/>
      <c r="M2580" s="41"/>
      <c r="N2580" s="41"/>
      <c r="O2580" s="41"/>
      <c r="P2580" s="41"/>
      <c r="Q2580" s="53"/>
      <c r="R2580" s="41"/>
      <c r="S2580" s="41"/>
      <c r="T2580" s="57"/>
      <c r="U2580" s="41"/>
      <c r="V2580" s="41"/>
      <c r="W2580" s="56"/>
      <c r="X2580" s="41"/>
      <c r="Y2580" s="58"/>
      <c r="Z2580" s="41"/>
      <c r="AA2580" s="41"/>
      <c r="AB2580" s="171" t="str" cm="1">
        <f t="array" ref="AB2580">IFERROR(IF(COUNTA('Detailed Inventory'!$B2580:$AA2580)=0,"",IF(AND($B2580="",$C2580=""),"Error: Missing Response in Column B or C",IF(OR($E2580="",$Q2580=""),"Error: Missing Response in Column E or Q",INDEX(SL_Class[Entire SL Classification],MATCH(SUMIFS(SL_Class[Unique ID],SL_Class[UpSys SL Material],I2580,SL_Class[UpSys Ever Previously Lead],H2580,SL_Class[DownCus SL Material],T2580),SL_Class[Unique ID],0),0)))),"Error: Invalid Column H, I, or T. Check spelling &amp; valid options (see dropdown)")</f>
        <v/>
      </c>
      <c r="AC2580" s="32"/>
      <c r="AD2580" s="31" t="b">
        <f t="shared" si="80"/>
        <v>0</v>
      </c>
      <c r="AE2580" s="31" t="b">
        <f t="shared" si="81"/>
        <v>0</v>
      </c>
    </row>
    <row r="2581" spans="1:31" ht="50.15" customHeight="1" x14ac:dyDescent="0.35">
      <c r="A2581" s="100">
        <v>2576</v>
      </c>
      <c r="B2581" s="53"/>
      <c r="C2581" s="41"/>
      <c r="D2581" s="54"/>
      <c r="E2581" s="53"/>
      <c r="F2581" s="41"/>
      <c r="G2581" s="41"/>
      <c r="H2581" s="53"/>
      <c r="I2581" s="55"/>
      <c r="J2581" s="41"/>
      <c r="K2581" s="41"/>
      <c r="L2581" s="56"/>
      <c r="M2581" s="41"/>
      <c r="N2581" s="41"/>
      <c r="O2581" s="41"/>
      <c r="P2581" s="41"/>
      <c r="Q2581" s="53"/>
      <c r="R2581" s="41"/>
      <c r="S2581" s="41"/>
      <c r="T2581" s="57"/>
      <c r="U2581" s="41"/>
      <c r="V2581" s="41"/>
      <c r="W2581" s="56"/>
      <c r="X2581" s="41"/>
      <c r="Y2581" s="58"/>
      <c r="Z2581" s="41"/>
      <c r="AA2581" s="41"/>
      <c r="AB2581" s="171" t="str" cm="1">
        <f t="array" ref="AB2581">IFERROR(IF(COUNTA('Detailed Inventory'!$B2581:$AA2581)=0,"",IF(AND($B2581="",$C2581=""),"Error: Missing Response in Column B or C",IF(OR($E2581="",$Q2581=""),"Error: Missing Response in Column E or Q",INDEX(SL_Class[Entire SL Classification],MATCH(SUMIFS(SL_Class[Unique ID],SL_Class[UpSys SL Material],I2581,SL_Class[UpSys Ever Previously Lead],H2581,SL_Class[DownCus SL Material],T2581),SL_Class[Unique ID],0),0)))),"Error: Invalid Column H, I, or T. Check spelling &amp; valid options (see dropdown)")</f>
        <v/>
      </c>
      <c r="AC2581" s="32"/>
      <c r="AD2581" s="31" t="b">
        <f t="shared" si="80"/>
        <v>0</v>
      </c>
      <c r="AE2581" s="31" t="b">
        <f t="shared" si="81"/>
        <v>0</v>
      </c>
    </row>
    <row r="2582" spans="1:31" ht="50.15" customHeight="1" x14ac:dyDescent="0.35">
      <c r="A2582" s="101">
        <v>2577</v>
      </c>
      <c r="B2582" s="53"/>
      <c r="C2582" s="41"/>
      <c r="D2582" s="54"/>
      <c r="E2582" s="53"/>
      <c r="F2582" s="41"/>
      <c r="G2582" s="41"/>
      <c r="H2582" s="53"/>
      <c r="I2582" s="55"/>
      <c r="J2582" s="41"/>
      <c r="K2582" s="41"/>
      <c r="L2582" s="56"/>
      <c r="M2582" s="41"/>
      <c r="N2582" s="41"/>
      <c r="O2582" s="41"/>
      <c r="P2582" s="41"/>
      <c r="Q2582" s="53"/>
      <c r="R2582" s="41"/>
      <c r="S2582" s="41"/>
      <c r="T2582" s="57"/>
      <c r="U2582" s="41"/>
      <c r="V2582" s="41"/>
      <c r="W2582" s="56"/>
      <c r="X2582" s="41"/>
      <c r="Y2582" s="58"/>
      <c r="Z2582" s="41"/>
      <c r="AA2582" s="41"/>
      <c r="AB2582" s="171" t="str" cm="1">
        <f t="array" ref="AB2582">IFERROR(IF(COUNTA('Detailed Inventory'!$B2582:$AA2582)=0,"",IF(AND($B2582="",$C2582=""),"Error: Missing Response in Column B or C",IF(OR($E2582="",$Q2582=""),"Error: Missing Response in Column E or Q",INDEX(SL_Class[Entire SL Classification],MATCH(SUMIFS(SL_Class[Unique ID],SL_Class[UpSys SL Material],I2582,SL_Class[UpSys Ever Previously Lead],H2582,SL_Class[DownCus SL Material],T2582),SL_Class[Unique ID],0),0)))),"Error: Invalid Column H, I, or T. Check spelling &amp; valid options (see dropdown)")</f>
        <v/>
      </c>
      <c r="AC2582" s="32"/>
      <c r="AD2582" s="31" t="b">
        <f t="shared" si="80"/>
        <v>0</v>
      </c>
      <c r="AE2582" s="31" t="b">
        <f t="shared" si="81"/>
        <v>0</v>
      </c>
    </row>
    <row r="2583" spans="1:31" ht="50.15" customHeight="1" x14ac:dyDescent="0.35">
      <c r="A2583" s="100">
        <v>2578</v>
      </c>
      <c r="B2583" s="53"/>
      <c r="C2583" s="41"/>
      <c r="D2583" s="54"/>
      <c r="E2583" s="53"/>
      <c r="F2583" s="41"/>
      <c r="G2583" s="41"/>
      <c r="H2583" s="53"/>
      <c r="I2583" s="55"/>
      <c r="J2583" s="41"/>
      <c r="K2583" s="41"/>
      <c r="L2583" s="56"/>
      <c r="M2583" s="41"/>
      <c r="N2583" s="41"/>
      <c r="O2583" s="41"/>
      <c r="P2583" s="41"/>
      <c r="Q2583" s="53"/>
      <c r="R2583" s="41"/>
      <c r="S2583" s="41"/>
      <c r="T2583" s="57"/>
      <c r="U2583" s="41"/>
      <c r="V2583" s="41"/>
      <c r="W2583" s="56"/>
      <c r="X2583" s="41"/>
      <c r="Y2583" s="58"/>
      <c r="Z2583" s="41"/>
      <c r="AA2583" s="41"/>
      <c r="AB2583" s="171" t="str" cm="1">
        <f t="array" ref="AB2583">IFERROR(IF(COUNTA('Detailed Inventory'!$B2583:$AA2583)=0,"",IF(AND($B2583="",$C2583=""),"Error: Missing Response in Column B or C",IF(OR($E2583="",$Q2583=""),"Error: Missing Response in Column E or Q",INDEX(SL_Class[Entire SL Classification],MATCH(SUMIFS(SL_Class[Unique ID],SL_Class[UpSys SL Material],I2583,SL_Class[UpSys Ever Previously Lead],H2583,SL_Class[DownCus SL Material],T2583),SL_Class[Unique ID],0),0)))),"Error: Invalid Column H, I, or T. Check spelling &amp; valid options (see dropdown)")</f>
        <v/>
      </c>
      <c r="AC2583" s="32"/>
      <c r="AD2583" s="31" t="b">
        <f t="shared" si="80"/>
        <v>0</v>
      </c>
      <c r="AE2583" s="31" t="b">
        <f t="shared" si="81"/>
        <v>0</v>
      </c>
    </row>
    <row r="2584" spans="1:31" ht="50.15" customHeight="1" x14ac:dyDescent="0.35">
      <c r="A2584" s="101">
        <v>2579</v>
      </c>
      <c r="B2584" s="53"/>
      <c r="C2584" s="41"/>
      <c r="D2584" s="54"/>
      <c r="E2584" s="53"/>
      <c r="F2584" s="41"/>
      <c r="G2584" s="41"/>
      <c r="H2584" s="53"/>
      <c r="I2584" s="55"/>
      <c r="J2584" s="41"/>
      <c r="K2584" s="41"/>
      <c r="L2584" s="56"/>
      <c r="M2584" s="41"/>
      <c r="N2584" s="41"/>
      <c r="O2584" s="41"/>
      <c r="P2584" s="41"/>
      <c r="Q2584" s="53"/>
      <c r="R2584" s="41"/>
      <c r="S2584" s="41"/>
      <c r="T2584" s="57"/>
      <c r="U2584" s="41"/>
      <c r="V2584" s="41"/>
      <c r="W2584" s="56"/>
      <c r="X2584" s="41"/>
      <c r="Y2584" s="58"/>
      <c r="Z2584" s="41"/>
      <c r="AA2584" s="41"/>
      <c r="AB2584" s="171" t="str" cm="1">
        <f t="array" ref="AB2584">IFERROR(IF(COUNTA('Detailed Inventory'!$B2584:$AA2584)=0,"",IF(AND($B2584="",$C2584=""),"Error: Missing Response in Column B or C",IF(OR($E2584="",$Q2584=""),"Error: Missing Response in Column E or Q",INDEX(SL_Class[Entire SL Classification],MATCH(SUMIFS(SL_Class[Unique ID],SL_Class[UpSys SL Material],I2584,SL_Class[UpSys Ever Previously Lead],H2584,SL_Class[DownCus SL Material],T2584),SL_Class[Unique ID],0),0)))),"Error: Invalid Column H, I, or T. Check spelling &amp; valid options (see dropdown)")</f>
        <v/>
      </c>
      <c r="AC2584" s="32"/>
      <c r="AD2584" s="31" t="b">
        <f t="shared" si="80"/>
        <v>0</v>
      </c>
      <c r="AE2584" s="31" t="b">
        <f t="shared" si="81"/>
        <v>0</v>
      </c>
    </row>
    <row r="2585" spans="1:31" ht="50.15" customHeight="1" x14ac:dyDescent="0.35">
      <c r="A2585" s="100">
        <v>2580</v>
      </c>
      <c r="B2585" s="53"/>
      <c r="C2585" s="41"/>
      <c r="D2585" s="54"/>
      <c r="E2585" s="53"/>
      <c r="F2585" s="41"/>
      <c r="G2585" s="41"/>
      <c r="H2585" s="53"/>
      <c r="I2585" s="55"/>
      <c r="J2585" s="41"/>
      <c r="K2585" s="41"/>
      <c r="L2585" s="56"/>
      <c r="M2585" s="41"/>
      <c r="N2585" s="41"/>
      <c r="O2585" s="41"/>
      <c r="P2585" s="41"/>
      <c r="Q2585" s="53"/>
      <c r="R2585" s="41"/>
      <c r="S2585" s="41"/>
      <c r="T2585" s="57"/>
      <c r="U2585" s="41"/>
      <c r="V2585" s="41"/>
      <c r="W2585" s="56"/>
      <c r="X2585" s="41"/>
      <c r="Y2585" s="58"/>
      <c r="Z2585" s="41"/>
      <c r="AA2585" s="41"/>
      <c r="AB2585" s="171" t="str" cm="1">
        <f t="array" ref="AB2585">IFERROR(IF(COUNTA('Detailed Inventory'!$B2585:$AA2585)=0,"",IF(AND($B2585="",$C2585=""),"Error: Missing Response in Column B or C",IF(OR($E2585="",$Q2585=""),"Error: Missing Response in Column E or Q",INDEX(SL_Class[Entire SL Classification],MATCH(SUMIFS(SL_Class[Unique ID],SL_Class[UpSys SL Material],I2585,SL_Class[UpSys Ever Previously Lead],H2585,SL_Class[DownCus SL Material],T2585),SL_Class[Unique ID],0),0)))),"Error: Invalid Column H, I, or T. Check spelling &amp; valid options (see dropdown)")</f>
        <v/>
      </c>
      <c r="AC2585" s="32"/>
      <c r="AD2585" s="31" t="b">
        <f t="shared" si="80"/>
        <v>0</v>
      </c>
      <c r="AE2585" s="31" t="b">
        <f t="shared" si="81"/>
        <v>0</v>
      </c>
    </row>
    <row r="2586" spans="1:31" ht="50.15" customHeight="1" x14ac:dyDescent="0.35">
      <c r="A2586" s="101">
        <v>2581</v>
      </c>
      <c r="B2586" s="53"/>
      <c r="C2586" s="41"/>
      <c r="D2586" s="54"/>
      <c r="E2586" s="53"/>
      <c r="F2586" s="41"/>
      <c r="G2586" s="41"/>
      <c r="H2586" s="53"/>
      <c r="I2586" s="55"/>
      <c r="J2586" s="41"/>
      <c r="K2586" s="41"/>
      <c r="L2586" s="56"/>
      <c r="M2586" s="41"/>
      <c r="N2586" s="41"/>
      <c r="O2586" s="41"/>
      <c r="P2586" s="41"/>
      <c r="Q2586" s="53"/>
      <c r="R2586" s="41"/>
      <c r="S2586" s="41"/>
      <c r="T2586" s="57"/>
      <c r="U2586" s="41"/>
      <c r="V2586" s="41"/>
      <c r="W2586" s="56"/>
      <c r="X2586" s="41"/>
      <c r="Y2586" s="58"/>
      <c r="Z2586" s="41"/>
      <c r="AA2586" s="41"/>
      <c r="AB2586" s="171" t="str" cm="1">
        <f t="array" ref="AB2586">IFERROR(IF(COUNTA('Detailed Inventory'!$B2586:$AA2586)=0,"",IF(AND($B2586="",$C2586=""),"Error: Missing Response in Column B or C",IF(OR($E2586="",$Q2586=""),"Error: Missing Response in Column E or Q",INDEX(SL_Class[Entire SL Classification],MATCH(SUMIFS(SL_Class[Unique ID],SL_Class[UpSys SL Material],I2586,SL_Class[UpSys Ever Previously Lead],H2586,SL_Class[DownCus SL Material],T2586),SL_Class[Unique ID],0),0)))),"Error: Invalid Column H, I, or T. Check spelling &amp; valid options (see dropdown)")</f>
        <v/>
      </c>
      <c r="AC2586" s="32"/>
      <c r="AD2586" s="31" t="b">
        <f t="shared" si="80"/>
        <v>0</v>
      </c>
      <c r="AE2586" s="31" t="b">
        <f t="shared" si="81"/>
        <v>0</v>
      </c>
    </row>
    <row r="2587" spans="1:31" ht="50.15" customHeight="1" x14ac:dyDescent="0.35">
      <c r="A2587" s="100">
        <v>2582</v>
      </c>
      <c r="B2587" s="53"/>
      <c r="C2587" s="41"/>
      <c r="D2587" s="54"/>
      <c r="E2587" s="53"/>
      <c r="F2587" s="41"/>
      <c r="G2587" s="41"/>
      <c r="H2587" s="53"/>
      <c r="I2587" s="55"/>
      <c r="J2587" s="41"/>
      <c r="K2587" s="41"/>
      <c r="L2587" s="56"/>
      <c r="M2587" s="41"/>
      <c r="N2587" s="41"/>
      <c r="O2587" s="41"/>
      <c r="P2587" s="41"/>
      <c r="Q2587" s="53"/>
      <c r="R2587" s="41"/>
      <c r="S2587" s="41"/>
      <c r="T2587" s="57"/>
      <c r="U2587" s="41"/>
      <c r="V2587" s="41"/>
      <c r="W2587" s="56"/>
      <c r="X2587" s="41"/>
      <c r="Y2587" s="58"/>
      <c r="Z2587" s="41"/>
      <c r="AA2587" s="41"/>
      <c r="AB2587" s="171" t="str" cm="1">
        <f t="array" ref="AB2587">IFERROR(IF(COUNTA('Detailed Inventory'!$B2587:$AA2587)=0,"",IF(AND($B2587="",$C2587=""),"Error: Missing Response in Column B or C",IF(OR($E2587="",$Q2587=""),"Error: Missing Response in Column E or Q",INDEX(SL_Class[Entire SL Classification],MATCH(SUMIFS(SL_Class[Unique ID],SL_Class[UpSys SL Material],I2587,SL_Class[UpSys Ever Previously Lead],H2587,SL_Class[DownCus SL Material],T2587),SL_Class[Unique ID],0),0)))),"Error: Invalid Column H, I, or T. Check spelling &amp; valid options (see dropdown)")</f>
        <v/>
      </c>
      <c r="AC2587" s="32"/>
      <c r="AD2587" s="31" t="b">
        <f t="shared" si="80"/>
        <v>0</v>
      </c>
      <c r="AE2587" s="31" t="b">
        <f t="shared" si="81"/>
        <v>0</v>
      </c>
    </row>
    <row r="2588" spans="1:31" ht="50.15" customHeight="1" x14ac:dyDescent="0.35">
      <c r="A2588" s="101">
        <v>2583</v>
      </c>
      <c r="B2588" s="53"/>
      <c r="C2588" s="41"/>
      <c r="D2588" s="54"/>
      <c r="E2588" s="53"/>
      <c r="F2588" s="41"/>
      <c r="G2588" s="41"/>
      <c r="H2588" s="53"/>
      <c r="I2588" s="55"/>
      <c r="J2588" s="41"/>
      <c r="K2588" s="41"/>
      <c r="L2588" s="56"/>
      <c r="M2588" s="41"/>
      <c r="N2588" s="41"/>
      <c r="O2588" s="41"/>
      <c r="P2588" s="41"/>
      <c r="Q2588" s="53"/>
      <c r="R2588" s="41"/>
      <c r="S2588" s="41"/>
      <c r="T2588" s="57"/>
      <c r="U2588" s="41"/>
      <c r="V2588" s="41"/>
      <c r="W2588" s="56"/>
      <c r="X2588" s="41"/>
      <c r="Y2588" s="58"/>
      <c r="Z2588" s="41"/>
      <c r="AA2588" s="41"/>
      <c r="AB2588" s="171" t="str" cm="1">
        <f t="array" ref="AB2588">IFERROR(IF(COUNTA('Detailed Inventory'!$B2588:$AA2588)=0,"",IF(AND($B2588="",$C2588=""),"Error: Missing Response in Column B or C",IF(OR($E2588="",$Q2588=""),"Error: Missing Response in Column E or Q",INDEX(SL_Class[Entire SL Classification],MATCH(SUMIFS(SL_Class[Unique ID],SL_Class[UpSys SL Material],I2588,SL_Class[UpSys Ever Previously Lead],H2588,SL_Class[DownCus SL Material],T2588),SL_Class[Unique ID],0),0)))),"Error: Invalid Column H, I, or T. Check spelling &amp; valid options (see dropdown)")</f>
        <v/>
      </c>
      <c r="AC2588" s="32"/>
      <c r="AD2588" s="31" t="b">
        <f t="shared" si="80"/>
        <v>0</v>
      </c>
      <c r="AE2588" s="31" t="b">
        <f t="shared" si="81"/>
        <v>0</v>
      </c>
    </row>
    <row r="2589" spans="1:31" ht="50.15" customHeight="1" x14ac:dyDescent="0.35">
      <c r="A2589" s="100">
        <v>2584</v>
      </c>
      <c r="B2589" s="53"/>
      <c r="C2589" s="41"/>
      <c r="D2589" s="54"/>
      <c r="E2589" s="53"/>
      <c r="F2589" s="41"/>
      <c r="G2589" s="41"/>
      <c r="H2589" s="53"/>
      <c r="I2589" s="55"/>
      <c r="J2589" s="41"/>
      <c r="K2589" s="41"/>
      <c r="L2589" s="56"/>
      <c r="M2589" s="41"/>
      <c r="N2589" s="41"/>
      <c r="O2589" s="41"/>
      <c r="P2589" s="41"/>
      <c r="Q2589" s="53"/>
      <c r="R2589" s="41"/>
      <c r="S2589" s="41"/>
      <c r="T2589" s="57"/>
      <c r="U2589" s="41"/>
      <c r="V2589" s="41"/>
      <c r="W2589" s="56"/>
      <c r="X2589" s="41"/>
      <c r="Y2589" s="58"/>
      <c r="Z2589" s="41"/>
      <c r="AA2589" s="41"/>
      <c r="AB2589" s="171" t="str" cm="1">
        <f t="array" ref="AB2589">IFERROR(IF(COUNTA('Detailed Inventory'!$B2589:$AA2589)=0,"",IF(AND($B2589="",$C2589=""),"Error: Missing Response in Column B or C",IF(OR($E2589="",$Q2589=""),"Error: Missing Response in Column E or Q",INDEX(SL_Class[Entire SL Classification],MATCH(SUMIFS(SL_Class[Unique ID],SL_Class[UpSys SL Material],I2589,SL_Class[UpSys Ever Previously Lead],H2589,SL_Class[DownCus SL Material],T2589),SL_Class[Unique ID],0),0)))),"Error: Invalid Column H, I, or T. Check spelling &amp; valid options (see dropdown)")</f>
        <v/>
      </c>
      <c r="AC2589" s="32"/>
      <c r="AD2589" s="31" t="b">
        <f t="shared" si="80"/>
        <v>0</v>
      </c>
      <c r="AE2589" s="31" t="b">
        <f t="shared" si="81"/>
        <v>0</v>
      </c>
    </row>
    <row r="2590" spans="1:31" ht="50.15" customHeight="1" x14ac:dyDescent="0.35">
      <c r="A2590" s="101">
        <v>2585</v>
      </c>
      <c r="B2590" s="53"/>
      <c r="C2590" s="41"/>
      <c r="D2590" s="54"/>
      <c r="E2590" s="53"/>
      <c r="F2590" s="41"/>
      <c r="G2590" s="41"/>
      <c r="H2590" s="53"/>
      <c r="I2590" s="55"/>
      <c r="J2590" s="41"/>
      <c r="K2590" s="41"/>
      <c r="L2590" s="56"/>
      <c r="M2590" s="41"/>
      <c r="N2590" s="41"/>
      <c r="O2590" s="41"/>
      <c r="P2590" s="41"/>
      <c r="Q2590" s="53"/>
      <c r="R2590" s="41"/>
      <c r="S2590" s="41"/>
      <c r="T2590" s="57"/>
      <c r="U2590" s="41"/>
      <c r="V2590" s="41"/>
      <c r="W2590" s="56"/>
      <c r="X2590" s="41"/>
      <c r="Y2590" s="58"/>
      <c r="Z2590" s="41"/>
      <c r="AA2590" s="41"/>
      <c r="AB2590" s="171" t="str" cm="1">
        <f t="array" ref="AB2590">IFERROR(IF(COUNTA('Detailed Inventory'!$B2590:$AA2590)=0,"",IF(AND($B2590="",$C2590=""),"Error: Missing Response in Column B or C",IF(OR($E2590="",$Q2590=""),"Error: Missing Response in Column E or Q",INDEX(SL_Class[Entire SL Classification],MATCH(SUMIFS(SL_Class[Unique ID],SL_Class[UpSys SL Material],I2590,SL_Class[UpSys Ever Previously Lead],H2590,SL_Class[DownCus SL Material],T2590),SL_Class[Unique ID],0),0)))),"Error: Invalid Column H, I, or T. Check spelling &amp; valid options (see dropdown)")</f>
        <v/>
      </c>
      <c r="AC2590" s="32"/>
      <c r="AD2590" s="31" t="b">
        <f t="shared" si="80"/>
        <v>0</v>
      </c>
      <c r="AE2590" s="31" t="b">
        <f t="shared" si="81"/>
        <v>0</v>
      </c>
    </row>
    <row r="2591" spans="1:31" ht="50.15" customHeight="1" x14ac:dyDescent="0.35">
      <c r="A2591" s="100">
        <v>2586</v>
      </c>
      <c r="B2591" s="53"/>
      <c r="C2591" s="41"/>
      <c r="D2591" s="54"/>
      <c r="E2591" s="53"/>
      <c r="F2591" s="41"/>
      <c r="G2591" s="41"/>
      <c r="H2591" s="53"/>
      <c r="I2591" s="55"/>
      <c r="J2591" s="41"/>
      <c r="K2591" s="41"/>
      <c r="L2591" s="56"/>
      <c r="M2591" s="41"/>
      <c r="N2591" s="41"/>
      <c r="O2591" s="41"/>
      <c r="P2591" s="41"/>
      <c r="Q2591" s="53"/>
      <c r="R2591" s="41"/>
      <c r="S2591" s="41"/>
      <c r="T2591" s="57"/>
      <c r="U2591" s="41"/>
      <c r="V2591" s="41"/>
      <c r="W2591" s="56"/>
      <c r="X2591" s="41"/>
      <c r="Y2591" s="58"/>
      <c r="Z2591" s="41"/>
      <c r="AA2591" s="41"/>
      <c r="AB2591" s="171" t="str" cm="1">
        <f t="array" ref="AB2591">IFERROR(IF(COUNTA('Detailed Inventory'!$B2591:$AA2591)=0,"",IF(AND($B2591="",$C2591=""),"Error: Missing Response in Column B or C",IF(OR($E2591="",$Q2591=""),"Error: Missing Response in Column E or Q",INDEX(SL_Class[Entire SL Classification],MATCH(SUMIFS(SL_Class[Unique ID],SL_Class[UpSys SL Material],I2591,SL_Class[UpSys Ever Previously Lead],H2591,SL_Class[DownCus SL Material],T2591),SL_Class[Unique ID],0),0)))),"Error: Invalid Column H, I, or T. Check spelling &amp; valid options (see dropdown)")</f>
        <v/>
      </c>
      <c r="AC2591" s="32"/>
      <c r="AD2591" s="31" t="b">
        <f t="shared" si="80"/>
        <v>0</v>
      </c>
      <c r="AE2591" s="31" t="b">
        <f t="shared" si="81"/>
        <v>0</v>
      </c>
    </row>
    <row r="2592" spans="1:31" ht="50.15" customHeight="1" x14ac:dyDescent="0.35">
      <c r="A2592" s="101">
        <v>2587</v>
      </c>
      <c r="B2592" s="53"/>
      <c r="C2592" s="41"/>
      <c r="D2592" s="54"/>
      <c r="E2592" s="53"/>
      <c r="F2592" s="41"/>
      <c r="G2592" s="41"/>
      <c r="H2592" s="53"/>
      <c r="I2592" s="55"/>
      <c r="J2592" s="41"/>
      <c r="K2592" s="41"/>
      <c r="L2592" s="56"/>
      <c r="M2592" s="41"/>
      <c r="N2592" s="41"/>
      <c r="O2592" s="41"/>
      <c r="P2592" s="41"/>
      <c r="Q2592" s="53"/>
      <c r="R2592" s="41"/>
      <c r="S2592" s="41"/>
      <c r="T2592" s="57"/>
      <c r="U2592" s="41"/>
      <c r="V2592" s="41"/>
      <c r="W2592" s="56"/>
      <c r="X2592" s="41"/>
      <c r="Y2592" s="58"/>
      <c r="Z2592" s="41"/>
      <c r="AA2592" s="41"/>
      <c r="AB2592" s="171" t="str" cm="1">
        <f t="array" ref="AB2592">IFERROR(IF(COUNTA('Detailed Inventory'!$B2592:$AA2592)=0,"",IF(AND($B2592="",$C2592=""),"Error: Missing Response in Column B or C",IF(OR($E2592="",$Q2592=""),"Error: Missing Response in Column E or Q",INDEX(SL_Class[Entire SL Classification],MATCH(SUMIFS(SL_Class[Unique ID],SL_Class[UpSys SL Material],I2592,SL_Class[UpSys Ever Previously Lead],H2592,SL_Class[DownCus SL Material],T2592),SL_Class[Unique ID],0),0)))),"Error: Invalid Column H, I, or T. Check spelling &amp; valid options (see dropdown)")</f>
        <v/>
      </c>
      <c r="AC2592" s="32"/>
      <c r="AD2592" s="31" t="b">
        <f t="shared" si="80"/>
        <v>0</v>
      </c>
      <c r="AE2592" s="31" t="b">
        <f t="shared" si="81"/>
        <v>0</v>
      </c>
    </row>
    <row r="2593" spans="1:31" ht="50.15" customHeight="1" x14ac:dyDescent="0.35">
      <c r="A2593" s="100">
        <v>2588</v>
      </c>
      <c r="B2593" s="53"/>
      <c r="C2593" s="41"/>
      <c r="D2593" s="54"/>
      <c r="E2593" s="53"/>
      <c r="F2593" s="41"/>
      <c r="G2593" s="41"/>
      <c r="H2593" s="53"/>
      <c r="I2593" s="55"/>
      <c r="J2593" s="41"/>
      <c r="K2593" s="41"/>
      <c r="L2593" s="56"/>
      <c r="M2593" s="41"/>
      <c r="N2593" s="41"/>
      <c r="O2593" s="41"/>
      <c r="P2593" s="41"/>
      <c r="Q2593" s="53"/>
      <c r="R2593" s="41"/>
      <c r="S2593" s="41"/>
      <c r="T2593" s="57"/>
      <c r="U2593" s="41"/>
      <c r="V2593" s="41"/>
      <c r="W2593" s="56"/>
      <c r="X2593" s="41"/>
      <c r="Y2593" s="58"/>
      <c r="Z2593" s="41"/>
      <c r="AA2593" s="41"/>
      <c r="AB2593" s="171" t="str" cm="1">
        <f t="array" ref="AB2593">IFERROR(IF(COUNTA('Detailed Inventory'!$B2593:$AA2593)=0,"",IF(AND($B2593="",$C2593=""),"Error: Missing Response in Column B or C",IF(OR($E2593="",$Q2593=""),"Error: Missing Response in Column E or Q",INDEX(SL_Class[Entire SL Classification],MATCH(SUMIFS(SL_Class[Unique ID],SL_Class[UpSys SL Material],I2593,SL_Class[UpSys Ever Previously Lead],H2593,SL_Class[DownCus SL Material],T2593),SL_Class[Unique ID],0),0)))),"Error: Invalid Column H, I, or T. Check spelling &amp; valid options (see dropdown)")</f>
        <v/>
      </c>
      <c r="AC2593" s="32"/>
      <c r="AD2593" s="31" t="b">
        <f t="shared" si="80"/>
        <v>0</v>
      </c>
      <c r="AE2593" s="31" t="b">
        <f t="shared" si="81"/>
        <v>0</v>
      </c>
    </row>
    <row r="2594" spans="1:31" ht="50.15" customHeight="1" x14ac:dyDescent="0.35">
      <c r="A2594" s="101">
        <v>2589</v>
      </c>
      <c r="B2594" s="53"/>
      <c r="C2594" s="41"/>
      <c r="D2594" s="54"/>
      <c r="E2594" s="53"/>
      <c r="F2594" s="41"/>
      <c r="G2594" s="41"/>
      <c r="H2594" s="53"/>
      <c r="I2594" s="55"/>
      <c r="J2594" s="41"/>
      <c r="K2594" s="41"/>
      <c r="L2594" s="56"/>
      <c r="M2594" s="41"/>
      <c r="N2594" s="41"/>
      <c r="O2594" s="41"/>
      <c r="P2594" s="41"/>
      <c r="Q2594" s="53"/>
      <c r="R2594" s="41"/>
      <c r="S2594" s="41"/>
      <c r="T2594" s="57"/>
      <c r="U2594" s="41"/>
      <c r="V2594" s="41"/>
      <c r="W2594" s="56"/>
      <c r="X2594" s="41"/>
      <c r="Y2594" s="58"/>
      <c r="Z2594" s="41"/>
      <c r="AA2594" s="41"/>
      <c r="AB2594" s="171" t="str" cm="1">
        <f t="array" ref="AB2594">IFERROR(IF(COUNTA('Detailed Inventory'!$B2594:$AA2594)=0,"",IF(AND($B2594="",$C2594=""),"Error: Missing Response in Column B or C",IF(OR($E2594="",$Q2594=""),"Error: Missing Response in Column E or Q",INDEX(SL_Class[Entire SL Classification],MATCH(SUMIFS(SL_Class[Unique ID],SL_Class[UpSys SL Material],I2594,SL_Class[UpSys Ever Previously Lead],H2594,SL_Class[DownCus SL Material],T2594),SL_Class[Unique ID],0),0)))),"Error: Invalid Column H, I, or T. Check spelling &amp; valid options (see dropdown)")</f>
        <v/>
      </c>
      <c r="AC2594" s="32"/>
      <c r="AD2594" s="31" t="b">
        <f t="shared" si="80"/>
        <v>0</v>
      </c>
      <c r="AE2594" s="31" t="b">
        <f t="shared" si="81"/>
        <v>0</v>
      </c>
    </row>
    <row r="2595" spans="1:31" ht="50.15" customHeight="1" x14ac:dyDescent="0.35">
      <c r="A2595" s="100">
        <v>2590</v>
      </c>
      <c r="B2595" s="53"/>
      <c r="C2595" s="41"/>
      <c r="D2595" s="54"/>
      <c r="E2595" s="53"/>
      <c r="F2595" s="41"/>
      <c r="G2595" s="41"/>
      <c r="H2595" s="53"/>
      <c r="I2595" s="55"/>
      <c r="J2595" s="41"/>
      <c r="K2595" s="41"/>
      <c r="L2595" s="56"/>
      <c r="M2595" s="41"/>
      <c r="N2595" s="41"/>
      <c r="O2595" s="41"/>
      <c r="P2595" s="41"/>
      <c r="Q2595" s="53"/>
      <c r="R2595" s="41"/>
      <c r="S2595" s="41"/>
      <c r="T2595" s="57"/>
      <c r="U2595" s="41"/>
      <c r="V2595" s="41"/>
      <c r="W2595" s="56"/>
      <c r="X2595" s="41"/>
      <c r="Y2595" s="58"/>
      <c r="Z2595" s="41"/>
      <c r="AA2595" s="41"/>
      <c r="AB2595" s="171" t="str" cm="1">
        <f t="array" ref="AB2595">IFERROR(IF(COUNTA('Detailed Inventory'!$B2595:$AA2595)=0,"",IF(AND($B2595="",$C2595=""),"Error: Missing Response in Column B or C",IF(OR($E2595="",$Q2595=""),"Error: Missing Response in Column E or Q",INDEX(SL_Class[Entire SL Classification],MATCH(SUMIFS(SL_Class[Unique ID],SL_Class[UpSys SL Material],I2595,SL_Class[UpSys Ever Previously Lead],H2595,SL_Class[DownCus SL Material],T2595),SL_Class[Unique ID],0),0)))),"Error: Invalid Column H, I, or T. Check spelling &amp; valid options (see dropdown)")</f>
        <v/>
      </c>
      <c r="AC2595" s="32"/>
      <c r="AD2595" s="31" t="b">
        <f t="shared" si="80"/>
        <v>0</v>
      </c>
      <c r="AE2595" s="31" t="b">
        <f t="shared" si="81"/>
        <v>0</v>
      </c>
    </row>
    <row r="2596" spans="1:31" ht="50.15" customHeight="1" x14ac:dyDescent="0.35">
      <c r="A2596" s="101">
        <v>2591</v>
      </c>
      <c r="B2596" s="53"/>
      <c r="C2596" s="41"/>
      <c r="D2596" s="54"/>
      <c r="E2596" s="53"/>
      <c r="F2596" s="41"/>
      <c r="G2596" s="41"/>
      <c r="H2596" s="53"/>
      <c r="I2596" s="55"/>
      <c r="J2596" s="41"/>
      <c r="K2596" s="41"/>
      <c r="L2596" s="56"/>
      <c r="M2596" s="41"/>
      <c r="N2596" s="41"/>
      <c r="O2596" s="41"/>
      <c r="P2596" s="41"/>
      <c r="Q2596" s="53"/>
      <c r="R2596" s="41"/>
      <c r="S2596" s="41"/>
      <c r="T2596" s="57"/>
      <c r="U2596" s="41"/>
      <c r="V2596" s="41"/>
      <c r="W2596" s="56"/>
      <c r="X2596" s="41"/>
      <c r="Y2596" s="58"/>
      <c r="Z2596" s="41"/>
      <c r="AA2596" s="41"/>
      <c r="AB2596" s="171" t="str" cm="1">
        <f t="array" ref="AB2596">IFERROR(IF(COUNTA('Detailed Inventory'!$B2596:$AA2596)=0,"",IF(AND($B2596="",$C2596=""),"Error: Missing Response in Column B or C",IF(OR($E2596="",$Q2596=""),"Error: Missing Response in Column E or Q",INDEX(SL_Class[Entire SL Classification],MATCH(SUMIFS(SL_Class[Unique ID],SL_Class[UpSys SL Material],I2596,SL_Class[UpSys Ever Previously Lead],H2596,SL_Class[DownCus SL Material],T2596),SL_Class[Unique ID],0),0)))),"Error: Invalid Column H, I, or T. Check spelling &amp; valid options (see dropdown)")</f>
        <v/>
      </c>
      <c r="AC2596" s="32"/>
      <c r="AD2596" s="31" t="b">
        <f t="shared" si="80"/>
        <v>0</v>
      </c>
      <c r="AE2596" s="31" t="b">
        <f t="shared" si="81"/>
        <v>0</v>
      </c>
    </row>
    <row r="2597" spans="1:31" ht="50.15" customHeight="1" x14ac:dyDescent="0.35">
      <c r="A2597" s="100">
        <v>2592</v>
      </c>
      <c r="B2597" s="53"/>
      <c r="C2597" s="41"/>
      <c r="D2597" s="54"/>
      <c r="E2597" s="53"/>
      <c r="F2597" s="41"/>
      <c r="G2597" s="41"/>
      <c r="H2597" s="53"/>
      <c r="I2597" s="55"/>
      <c r="J2597" s="41"/>
      <c r="K2597" s="41"/>
      <c r="L2597" s="56"/>
      <c r="M2597" s="41"/>
      <c r="N2597" s="41"/>
      <c r="O2597" s="41"/>
      <c r="P2597" s="41"/>
      <c r="Q2597" s="53"/>
      <c r="R2597" s="41"/>
      <c r="S2597" s="41"/>
      <c r="T2597" s="57"/>
      <c r="U2597" s="41"/>
      <c r="V2597" s="41"/>
      <c r="W2597" s="56"/>
      <c r="X2597" s="41"/>
      <c r="Y2597" s="58"/>
      <c r="Z2597" s="41"/>
      <c r="AA2597" s="41"/>
      <c r="AB2597" s="171" t="str" cm="1">
        <f t="array" ref="AB2597">IFERROR(IF(COUNTA('Detailed Inventory'!$B2597:$AA2597)=0,"",IF(AND($B2597="",$C2597=""),"Error: Missing Response in Column B or C",IF(OR($E2597="",$Q2597=""),"Error: Missing Response in Column E or Q",INDEX(SL_Class[Entire SL Classification],MATCH(SUMIFS(SL_Class[Unique ID],SL_Class[UpSys SL Material],I2597,SL_Class[UpSys Ever Previously Lead],H2597,SL_Class[DownCus SL Material],T2597),SL_Class[Unique ID],0),0)))),"Error: Invalid Column H, I, or T. Check spelling &amp; valid options (see dropdown)")</f>
        <v/>
      </c>
      <c r="AC2597" s="32"/>
      <c r="AD2597" s="31" t="b">
        <f t="shared" si="80"/>
        <v>0</v>
      </c>
      <c r="AE2597" s="31" t="b">
        <f t="shared" si="81"/>
        <v>0</v>
      </c>
    </row>
    <row r="2598" spans="1:31" ht="50.15" customHeight="1" x14ac:dyDescent="0.35">
      <c r="A2598" s="101">
        <v>2593</v>
      </c>
      <c r="B2598" s="53"/>
      <c r="C2598" s="41"/>
      <c r="D2598" s="54"/>
      <c r="E2598" s="53"/>
      <c r="F2598" s="41"/>
      <c r="G2598" s="41"/>
      <c r="H2598" s="53"/>
      <c r="I2598" s="55"/>
      <c r="J2598" s="41"/>
      <c r="K2598" s="41"/>
      <c r="L2598" s="56"/>
      <c r="M2598" s="41"/>
      <c r="N2598" s="41"/>
      <c r="O2598" s="41"/>
      <c r="P2598" s="41"/>
      <c r="Q2598" s="53"/>
      <c r="R2598" s="41"/>
      <c r="S2598" s="41"/>
      <c r="T2598" s="57"/>
      <c r="U2598" s="41"/>
      <c r="V2598" s="41"/>
      <c r="W2598" s="56"/>
      <c r="X2598" s="41"/>
      <c r="Y2598" s="58"/>
      <c r="Z2598" s="41"/>
      <c r="AA2598" s="41"/>
      <c r="AB2598" s="171" t="str" cm="1">
        <f t="array" ref="AB2598">IFERROR(IF(COUNTA('Detailed Inventory'!$B2598:$AA2598)=0,"",IF(AND($B2598="",$C2598=""),"Error: Missing Response in Column B or C",IF(OR($E2598="",$Q2598=""),"Error: Missing Response in Column E or Q",INDEX(SL_Class[Entire SL Classification],MATCH(SUMIFS(SL_Class[Unique ID],SL_Class[UpSys SL Material],I2598,SL_Class[UpSys Ever Previously Lead],H2598,SL_Class[DownCus SL Material],T2598),SL_Class[Unique ID],0),0)))),"Error: Invalid Column H, I, or T. Check spelling &amp; valid options (see dropdown)")</f>
        <v/>
      </c>
      <c r="AC2598" s="32"/>
      <c r="AD2598" s="31" t="b">
        <f t="shared" si="80"/>
        <v>0</v>
      </c>
      <c r="AE2598" s="31" t="b">
        <f t="shared" si="81"/>
        <v>0</v>
      </c>
    </row>
    <row r="2599" spans="1:31" ht="50.15" customHeight="1" x14ac:dyDescent="0.35">
      <c r="A2599" s="100">
        <v>2594</v>
      </c>
      <c r="B2599" s="53"/>
      <c r="C2599" s="41"/>
      <c r="D2599" s="54"/>
      <c r="E2599" s="53"/>
      <c r="F2599" s="41"/>
      <c r="G2599" s="41"/>
      <c r="H2599" s="53"/>
      <c r="I2599" s="55"/>
      <c r="J2599" s="41"/>
      <c r="K2599" s="41"/>
      <c r="L2599" s="56"/>
      <c r="M2599" s="41"/>
      <c r="N2599" s="41"/>
      <c r="O2599" s="41"/>
      <c r="P2599" s="41"/>
      <c r="Q2599" s="53"/>
      <c r="R2599" s="41"/>
      <c r="S2599" s="41"/>
      <c r="T2599" s="57"/>
      <c r="U2599" s="41"/>
      <c r="V2599" s="41"/>
      <c r="W2599" s="56"/>
      <c r="X2599" s="41"/>
      <c r="Y2599" s="58"/>
      <c r="Z2599" s="41"/>
      <c r="AA2599" s="41"/>
      <c r="AB2599" s="171" t="str" cm="1">
        <f t="array" ref="AB2599">IFERROR(IF(COUNTA('Detailed Inventory'!$B2599:$AA2599)=0,"",IF(AND($B2599="",$C2599=""),"Error: Missing Response in Column B or C",IF(OR($E2599="",$Q2599=""),"Error: Missing Response in Column E or Q",INDEX(SL_Class[Entire SL Classification],MATCH(SUMIFS(SL_Class[Unique ID],SL_Class[UpSys SL Material],I2599,SL_Class[UpSys Ever Previously Lead],H2599,SL_Class[DownCus SL Material],T2599),SL_Class[Unique ID],0),0)))),"Error: Invalid Column H, I, or T. Check spelling &amp; valid options (see dropdown)")</f>
        <v/>
      </c>
      <c r="AC2599" s="32"/>
      <c r="AD2599" s="31" t="b">
        <f t="shared" si="80"/>
        <v>0</v>
      </c>
      <c r="AE2599" s="31" t="b">
        <f t="shared" si="81"/>
        <v>0</v>
      </c>
    </row>
    <row r="2600" spans="1:31" ht="50.15" customHeight="1" x14ac:dyDescent="0.35">
      <c r="A2600" s="101">
        <v>2595</v>
      </c>
      <c r="B2600" s="53"/>
      <c r="C2600" s="41"/>
      <c r="D2600" s="54"/>
      <c r="E2600" s="53"/>
      <c r="F2600" s="41"/>
      <c r="G2600" s="41"/>
      <c r="H2600" s="53"/>
      <c r="I2600" s="55"/>
      <c r="J2600" s="41"/>
      <c r="K2600" s="41"/>
      <c r="L2600" s="56"/>
      <c r="M2600" s="41"/>
      <c r="N2600" s="41"/>
      <c r="O2600" s="41"/>
      <c r="P2600" s="41"/>
      <c r="Q2600" s="53"/>
      <c r="R2600" s="41"/>
      <c r="S2600" s="41"/>
      <c r="T2600" s="57"/>
      <c r="U2600" s="41"/>
      <c r="V2600" s="41"/>
      <c r="W2600" s="56"/>
      <c r="X2600" s="41"/>
      <c r="Y2600" s="58"/>
      <c r="Z2600" s="41"/>
      <c r="AA2600" s="41"/>
      <c r="AB2600" s="171" t="str" cm="1">
        <f t="array" ref="AB2600">IFERROR(IF(COUNTA('Detailed Inventory'!$B2600:$AA2600)=0,"",IF(AND($B2600="",$C2600=""),"Error: Missing Response in Column B or C",IF(OR($E2600="",$Q2600=""),"Error: Missing Response in Column E or Q",INDEX(SL_Class[Entire SL Classification],MATCH(SUMIFS(SL_Class[Unique ID],SL_Class[UpSys SL Material],I2600,SL_Class[UpSys Ever Previously Lead],H2600,SL_Class[DownCus SL Material],T2600),SL_Class[Unique ID],0),0)))),"Error: Invalid Column H, I, or T. Check spelling &amp; valid options (see dropdown)")</f>
        <v/>
      </c>
      <c r="AC2600" s="32"/>
      <c r="AD2600" s="31" t="b">
        <f t="shared" si="80"/>
        <v>0</v>
      </c>
      <c r="AE2600" s="31" t="b">
        <f t="shared" si="81"/>
        <v>0</v>
      </c>
    </row>
    <row r="2601" spans="1:31" ht="50.15" customHeight="1" x14ac:dyDescent="0.35">
      <c r="A2601" s="100">
        <v>2596</v>
      </c>
      <c r="B2601" s="53"/>
      <c r="C2601" s="41"/>
      <c r="D2601" s="54"/>
      <c r="E2601" s="53"/>
      <c r="F2601" s="41"/>
      <c r="G2601" s="41"/>
      <c r="H2601" s="53"/>
      <c r="I2601" s="55"/>
      <c r="J2601" s="41"/>
      <c r="K2601" s="41"/>
      <c r="L2601" s="56"/>
      <c r="M2601" s="41"/>
      <c r="N2601" s="41"/>
      <c r="O2601" s="41"/>
      <c r="P2601" s="41"/>
      <c r="Q2601" s="53"/>
      <c r="R2601" s="41"/>
      <c r="S2601" s="41"/>
      <c r="T2601" s="57"/>
      <c r="U2601" s="41"/>
      <c r="V2601" s="41"/>
      <c r="W2601" s="56"/>
      <c r="X2601" s="41"/>
      <c r="Y2601" s="58"/>
      <c r="Z2601" s="41"/>
      <c r="AA2601" s="41"/>
      <c r="AB2601" s="171" t="str" cm="1">
        <f t="array" ref="AB2601">IFERROR(IF(COUNTA('Detailed Inventory'!$B2601:$AA2601)=0,"",IF(AND($B2601="",$C2601=""),"Error: Missing Response in Column B or C",IF(OR($E2601="",$Q2601=""),"Error: Missing Response in Column E or Q",INDEX(SL_Class[Entire SL Classification],MATCH(SUMIFS(SL_Class[Unique ID],SL_Class[UpSys SL Material],I2601,SL_Class[UpSys Ever Previously Lead],H2601,SL_Class[DownCus SL Material],T2601),SL_Class[Unique ID],0),0)))),"Error: Invalid Column H, I, or T. Check spelling &amp; valid options (see dropdown)")</f>
        <v/>
      </c>
      <c r="AC2601" s="32"/>
      <c r="AD2601" s="31" t="b">
        <f t="shared" si="80"/>
        <v>0</v>
      </c>
      <c r="AE2601" s="31" t="b">
        <f t="shared" si="81"/>
        <v>0</v>
      </c>
    </row>
    <row r="2602" spans="1:31" ht="50.15" customHeight="1" x14ac:dyDescent="0.35">
      <c r="A2602" s="101">
        <v>2597</v>
      </c>
      <c r="B2602" s="53"/>
      <c r="C2602" s="41"/>
      <c r="D2602" s="54"/>
      <c r="E2602" s="53"/>
      <c r="F2602" s="41"/>
      <c r="G2602" s="41"/>
      <c r="H2602" s="53"/>
      <c r="I2602" s="55"/>
      <c r="J2602" s="41"/>
      <c r="K2602" s="41"/>
      <c r="L2602" s="56"/>
      <c r="M2602" s="41"/>
      <c r="N2602" s="41"/>
      <c r="O2602" s="41"/>
      <c r="P2602" s="41"/>
      <c r="Q2602" s="53"/>
      <c r="R2602" s="41"/>
      <c r="S2602" s="41"/>
      <c r="T2602" s="57"/>
      <c r="U2602" s="41"/>
      <c r="V2602" s="41"/>
      <c r="W2602" s="56"/>
      <c r="X2602" s="41"/>
      <c r="Y2602" s="58"/>
      <c r="Z2602" s="41"/>
      <c r="AA2602" s="41"/>
      <c r="AB2602" s="171" t="str" cm="1">
        <f t="array" ref="AB2602">IFERROR(IF(COUNTA('Detailed Inventory'!$B2602:$AA2602)=0,"",IF(AND($B2602="",$C2602=""),"Error: Missing Response in Column B or C",IF(OR($E2602="",$Q2602=""),"Error: Missing Response in Column E or Q",INDEX(SL_Class[Entire SL Classification],MATCH(SUMIFS(SL_Class[Unique ID],SL_Class[UpSys SL Material],I2602,SL_Class[UpSys Ever Previously Lead],H2602,SL_Class[DownCus SL Material],T2602),SL_Class[Unique ID],0),0)))),"Error: Invalid Column H, I, or T. Check spelling &amp; valid options (see dropdown)")</f>
        <v/>
      </c>
      <c r="AC2602" s="32"/>
      <c r="AD2602" s="31" t="b">
        <f t="shared" si="80"/>
        <v>0</v>
      </c>
      <c r="AE2602" s="31" t="b">
        <f t="shared" si="81"/>
        <v>0</v>
      </c>
    </row>
    <row r="2603" spans="1:31" ht="50.15" customHeight="1" x14ac:dyDescent="0.35">
      <c r="A2603" s="100">
        <v>2598</v>
      </c>
      <c r="B2603" s="53"/>
      <c r="C2603" s="41"/>
      <c r="D2603" s="54"/>
      <c r="E2603" s="53"/>
      <c r="F2603" s="41"/>
      <c r="G2603" s="41"/>
      <c r="H2603" s="53"/>
      <c r="I2603" s="55"/>
      <c r="J2603" s="41"/>
      <c r="K2603" s="41"/>
      <c r="L2603" s="56"/>
      <c r="M2603" s="41"/>
      <c r="N2603" s="41"/>
      <c r="O2603" s="41"/>
      <c r="P2603" s="41"/>
      <c r="Q2603" s="53"/>
      <c r="R2603" s="41"/>
      <c r="S2603" s="41"/>
      <c r="T2603" s="57"/>
      <c r="U2603" s="41"/>
      <c r="V2603" s="41"/>
      <c r="W2603" s="56"/>
      <c r="X2603" s="41"/>
      <c r="Y2603" s="58"/>
      <c r="Z2603" s="41"/>
      <c r="AA2603" s="41"/>
      <c r="AB2603" s="171" t="str" cm="1">
        <f t="array" ref="AB2603">IFERROR(IF(COUNTA('Detailed Inventory'!$B2603:$AA2603)=0,"",IF(AND($B2603="",$C2603=""),"Error: Missing Response in Column B or C",IF(OR($E2603="",$Q2603=""),"Error: Missing Response in Column E or Q",INDEX(SL_Class[Entire SL Classification],MATCH(SUMIFS(SL_Class[Unique ID],SL_Class[UpSys SL Material],I2603,SL_Class[UpSys Ever Previously Lead],H2603,SL_Class[DownCus SL Material],T2603),SL_Class[Unique ID],0),0)))),"Error: Invalid Column H, I, or T. Check spelling &amp; valid options (see dropdown)")</f>
        <v/>
      </c>
      <c r="AC2603" s="32"/>
      <c r="AD2603" s="31" t="b">
        <f t="shared" si="80"/>
        <v>0</v>
      </c>
      <c r="AE2603" s="31" t="b">
        <f t="shared" si="81"/>
        <v>0</v>
      </c>
    </row>
    <row r="2604" spans="1:31" ht="50.15" customHeight="1" x14ac:dyDescent="0.35">
      <c r="A2604" s="101">
        <v>2599</v>
      </c>
      <c r="B2604" s="53"/>
      <c r="C2604" s="41"/>
      <c r="D2604" s="54"/>
      <c r="E2604" s="53"/>
      <c r="F2604" s="41"/>
      <c r="G2604" s="41"/>
      <c r="H2604" s="53"/>
      <c r="I2604" s="55"/>
      <c r="J2604" s="41"/>
      <c r="K2604" s="41"/>
      <c r="L2604" s="56"/>
      <c r="M2604" s="41"/>
      <c r="N2604" s="41"/>
      <c r="O2604" s="41"/>
      <c r="P2604" s="41"/>
      <c r="Q2604" s="53"/>
      <c r="R2604" s="41"/>
      <c r="S2604" s="41"/>
      <c r="T2604" s="57"/>
      <c r="U2604" s="41"/>
      <c r="V2604" s="41"/>
      <c r="W2604" s="56"/>
      <c r="X2604" s="41"/>
      <c r="Y2604" s="58"/>
      <c r="Z2604" s="41"/>
      <c r="AA2604" s="41"/>
      <c r="AB2604" s="171" t="str" cm="1">
        <f t="array" ref="AB2604">IFERROR(IF(COUNTA('Detailed Inventory'!$B2604:$AA2604)=0,"",IF(AND($B2604="",$C2604=""),"Error: Missing Response in Column B or C",IF(OR($E2604="",$Q2604=""),"Error: Missing Response in Column E or Q",INDEX(SL_Class[Entire SL Classification],MATCH(SUMIFS(SL_Class[Unique ID],SL_Class[UpSys SL Material],I2604,SL_Class[UpSys Ever Previously Lead],H2604,SL_Class[DownCus SL Material],T2604),SL_Class[Unique ID],0),0)))),"Error: Invalid Column H, I, or T. Check spelling &amp; valid options (see dropdown)")</f>
        <v/>
      </c>
      <c r="AC2604" s="32"/>
      <c r="AD2604" s="31" t="b">
        <f t="shared" si="80"/>
        <v>0</v>
      </c>
      <c r="AE2604" s="31" t="b">
        <f t="shared" si="81"/>
        <v>0</v>
      </c>
    </row>
    <row r="2605" spans="1:31" ht="50.15" customHeight="1" x14ac:dyDescent="0.35">
      <c r="A2605" s="100">
        <v>2600</v>
      </c>
      <c r="B2605" s="53"/>
      <c r="C2605" s="41"/>
      <c r="D2605" s="54"/>
      <c r="E2605" s="53"/>
      <c r="F2605" s="41"/>
      <c r="G2605" s="41"/>
      <c r="H2605" s="53"/>
      <c r="I2605" s="55"/>
      <c r="J2605" s="41"/>
      <c r="K2605" s="41"/>
      <c r="L2605" s="56"/>
      <c r="M2605" s="41"/>
      <c r="N2605" s="41"/>
      <c r="O2605" s="41"/>
      <c r="P2605" s="41"/>
      <c r="Q2605" s="53"/>
      <c r="R2605" s="41"/>
      <c r="S2605" s="41"/>
      <c r="T2605" s="57"/>
      <c r="U2605" s="41"/>
      <c r="V2605" s="41"/>
      <c r="W2605" s="56"/>
      <c r="X2605" s="41"/>
      <c r="Y2605" s="58"/>
      <c r="Z2605" s="41"/>
      <c r="AA2605" s="41"/>
      <c r="AB2605" s="171" t="str" cm="1">
        <f t="array" ref="AB2605">IFERROR(IF(COUNTA('Detailed Inventory'!$B2605:$AA2605)=0,"",IF(AND($B2605="",$C2605=""),"Error: Missing Response in Column B or C",IF(OR($E2605="",$Q2605=""),"Error: Missing Response in Column E or Q",INDEX(SL_Class[Entire SL Classification],MATCH(SUMIFS(SL_Class[Unique ID],SL_Class[UpSys SL Material],I2605,SL_Class[UpSys Ever Previously Lead],H2605,SL_Class[DownCus SL Material],T2605),SL_Class[Unique ID],0),0)))),"Error: Invalid Column H, I, or T. Check spelling &amp; valid options (see dropdown)")</f>
        <v/>
      </c>
      <c r="AC2605" s="32"/>
      <c r="AD2605" s="31" t="b">
        <f t="shared" si="80"/>
        <v>0</v>
      </c>
      <c r="AE2605" s="31" t="b">
        <f t="shared" si="81"/>
        <v>0</v>
      </c>
    </row>
    <row r="2606" spans="1:31" ht="50.15" customHeight="1" x14ac:dyDescent="0.35">
      <c r="A2606" s="101">
        <v>2601</v>
      </c>
      <c r="B2606" s="53"/>
      <c r="C2606" s="41"/>
      <c r="D2606" s="54"/>
      <c r="E2606" s="53"/>
      <c r="F2606" s="41"/>
      <c r="G2606" s="41"/>
      <c r="H2606" s="53"/>
      <c r="I2606" s="55"/>
      <c r="J2606" s="41"/>
      <c r="K2606" s="41"/>
      <c r="L2606" s="56"/>
      <c r="M2606" s="41"/>
      <c r="N2606" s="41"/>
      <c r="O2606" s="41"/>
      <c r="P2606" s="41"/>
      <c r="Q2606" s="53"/>
      <c r="R2606" s="41"/>
      <c r="S2606" s="41"/>
      <c r="T2606" s="57"/>
      <c r="U2606" s="41"/>
      <c r="V2606" s="41"/>
      <c r="W2606" s="56"/>
      <c r="X2606" s="41"/>
      <c r="Y2606" s="58"/>
      <c r="Z2606" s="41"/>
      <c r="AA2606" s="41"/>
      <c r="AB2606" s="171" t="str" cm="1">
        <f t="array" ref="AB2606">IFERROR(IF(COUNTA('Detailed Inventory'!$B2606:$AA2606)=0,"",IF(AND($B2606="",$C2606=""),"Error: Missing Response in Column B or C",IF(OR($E2606="",$Q2606=""),"Error: Missing Response in Column E or Q",INDEX(SL_Class[Entire SL Classification],MATCH(SUMIFS(SL_Class[Unique ID],SL_Class[UpSys SL Material],I2606,SL_Class[UpSys Ever Previously Lead],H2606,SL_Class[DownCus SL Material],T2606),SL_Class[Unique ID],0),0)))),"Error: Invalid Column H, I, or T. Check spelling &amp; valid options (see dropdown)")</f>
        <v/>
      </c>
      <c r="AC2606" s="32"/>
      <c r="AD2606" s="31" t="b">
        <f t="shared" si="80"/>
        <v>0</v>
      </c>
      <c r="AE2606" s="31" t="b">
        <f t="shared" si="81"/>
        <v>0</v>
      </c>
    </row>
    <row r="2607" spans="1:31" ht="50.15" customHeight="1" x14ac:dyDescent="0.35">
      <c r="A2607" s="100">
        <v>2602</v>
      </c>
      <c r="B2607" s="53"/>
      <c r="C2607" s="41"/>
      <c r="D2607" s="54"/>
      <c r="E2607" s="53"/>
      <c r="F2607" s="41"/>
      <c r="G2607" s="41"/>
      <c r="H2607" s="53"/>
      <c r="I2607" s="55"/>
      <c r="J2607" s="41"/>
      <c r="K2607" s="41"/>
      <c r="L2607" s="56"/>
      <c r="M2607" s="41"/>
      <c r="N2607" s="41"/>
      <c r="O2607" s="41"/>
      <c r="P2607" s="41"/>
      <c r="Q2607" s="53"/>
      <c r="R2607" s="41"/>
      <c r="S2607" s="41"/>
      <c r="T2607" s="57"/>
      <c r="U2607" s="41"/>
      <c r="V2607" s="41"/>
      <c r="W2607" s="56"/>
      <c r="X2607" s="41"/>
      <c r="Y2607" s="58"/>
      <c r="Z2607" s="41"/>
      <c r="AA2607" s="41"/>
      <c r="AB2607" s="171" t="str" cm="1">
        <f t="array" ref="AB2607">IFERROR(IF(COUNTA('Detailed Inventory'!$B2607:$AA2607)=0,"",IF(AND($B2607="",$C2607=""),"Error: Missing Response in Column B or C",IF(OR($E2607="",$Q2607=""),"Error: Missing Response in Column E or Q",INDEX(SL_Class[Entire SL Classification],MATCH(SUMIFS(SL_Class[Unique ID],SL_Class[UpSys SL Material],I2607,SL_Class[UpSys Ever Previously Lead],H2607,SL_Class[DownCus SL Material],T2607),SL_Class[Unique ID],0),0)))),"Error: Invalid Column H, I, or T. Check spelling &amp; valid options (see dropdown)")</f>
        <v/>
      </c>
      <c r="AC2607" s="32"/>
      <c r="AD2607" s="31" t="b">
        <f t="shared" si="80"/>
        <v>0</v>
      </c>
      <c r="AE2607" s="31" t="b">
        <f t="shared" si="81"/>
        <v>0</v>
      </c>
    </row>
    <row r="2608" spans="1:31" ht="50.15" customHeight="1" x14ac:dyDescent="0.35">
      <c r="A2608" s="101">
        <v>2603</v>
      </c>
      <c r="B2608" s="53"/>
      <c r="C2608" s="41"/>
      <c r="D2608" s="54"/>
      <c r="E2608" s="53"/>
      <c r="F2608" s="41"/>
      <c r="G2608" s="41"/>
      <c r="H2608" s="53"/>
      <c r="I2608" s="55"/>
      <c r="J2608" s="41"/>
      <c r="K2608" s="41"/>
      <c r="L2608" s="56"/>
      <c r="M2608" s="41"/>
      <c r="N2608" s="41"/>
      <c r="O2608" s="41"/>
      <c r="P2608" s="41"/>
      <c r="Q2608" s="53"/>
      <c r="R2608" s="41"/>
      <c r="S2608" s="41"/>
      <c r="T2608" s="57"/>
      <c r="U2608" s="41"/>
      <c r="V2608" s="41"/>
      <c r="W2608" s="56"/>
      <c r="X2608" s="41"/>
      <c r="Y2608" s="58"/>
      <c r="Z2608" s="41"/>
      <c r="AA2608" s="41"/>
      <c r="AB2608" s="171" t="str" cm="1">
        <f t="array" ref="AB2608">IFERROR(IF(COUNTA('Detailed Inventory'!$B2608:$AA2608)=0,"",IF(AND($B2608="",$C2608=""),"Error: Missing Response in Column B or C",IF(OR($E2608="",$Q2608=""),"Error: Missing Response in Column E or Q",INDEX(SL_Class[Entire SL Classification],MATCH(SUMIFS(SL_Class[Unique ID],SL_Class[UpSys SL Material],I2608,SL_Class[UpSys Ever Previously Lead],H2608,SL_Class[DownCus SL Material],T2608),SL_Class[Unique ID],0),0)))),"Error: Invalid Column H, I, or T. Check spelling &amp; valid options (see dropdown)")</f>
        <v/>
      </c>
      <c r="AC2608" s="32"/>
      <c r="AD2608" s="31" t="b">
        <f t="shared" si="80"/>
        <v>0</v>
      </c>
      <c r="AE2608" s="31" t="b">
        <f t="shared" si="81"/>
        <v>0</v>
      </c>
    </row>
    <row r="2609" spans="1:31" ht="50.15" customHeight="1" x14ac:dyDescent="0.35">
      <c r="A2609" s="100">
        <v>2604</v>
      </c>
      <c r="B2609" s="53"/>
      <c r="C2609" s="41"/>
      <c r="D2609" s="54"/>
      <c r="E2609" s="53"/>
      <c r="F2609" s="41"/>
      <c r="G2609" s="41"/>
      <c r="H2609" s="53"/>
      <c r="I2609" s="55"/>
      <c r="J2609" s="41"/>
      <c r="K2609" s="41"/>
      <c r="L2609" s="56"/>
      <c r="M2609" s="41"/>
      <c r="N2609" s="41"/>
      <c r="O2609" s="41"/>
      <c r="P2609" s="41"/>
      <c r="Q2609" s="53"/>
      <c r="R2609" s="41"/>
      <c r="S2609" s="41"/>
      <c r="T2609" s="57"/>
      <c r="U2609" s="41"/>
      <c r="V2609" s="41"/>
      <c r="W2609" s="56"/>
      <c r="X2609" s="41"/>
      <c r="Y2609" s="58"/>
      <c r="Z2609" s="41"/>
      <c r="AA2609" s="41"/>
      <c r="AB2609" s="171" t="str" cm="1">
        <f t="array" ref="AB2609">IFERROR(IF(COUNTA('Detailed Inventory'!$B2609:$AA2609)=0,"",IF(AND($B2609="",$C2609=""),"Error: Missing Response in Column B or C",IF(OR($E2609="",$Q2609=""),"Error: Missing Response in Column E or Q",INDEX(SL_Class[Entire SL Classification],MATCH(SUMIFS(SL_Class[Unique ID],SL_Class[UpSys SL Material],I2609,SL_Class[UpSys Ever Previously Lead],H2609,SL_Class[DownCus SL Material],T2609),SL_Class[Unique ID],0),0)))),"Error: Invalid Column H, I, or T. Check spelling &amp; valid options (see dropdown)")</f>
        <v/>
      </c>
      <c r="AC2609" s="32"/>
      <c r="AD2609" s="31" t="b">
        <f t="shared" si="80"/>
        <v>0</v>
      </c>
      <c r="AE2609" s="31" t="b">
        <f t="shared" si="81"/>
        <v>0</v>
      </c>
    </row>
    <row r="2610" spans="1:31" ht="50.15" customHeight="1" x14ac:dyDescent="0.35">
      <c r="A2610" s="101">
        <v>2605</v>
      </c>
      <c r="B2610" s="53"/>
      <c r="C2610" s="41"/>
      <c r="D2610" s="54"/>
      <c r="E2610" s="53"/>
      <c r="F2610" s="41"/>
      <c r="G2610" s="41"/>
      <c r="H2610" s="53"/>
      <c r="I2610" s="55"/>
      <c r="J2610" s="41"/>
      <c r="K2610" s="41"/>
      <c r="L2610" s="56"/>
      <c r="M2610" s="41"/>
      <c r="N2610" s="41"/>
      <c r="O2610" s="41"/>
      <c r="P2610" s="41"/>
      <c r="Q2610" s="53"/>
      <c r="R2610" s="41"/>
      <c r="S2610" s="41"/>
      <c r="T2610" s="57"/>
      <c r="U2610" s="41"/>
      <c r="V2610" s="41"/>
      <c r="W2610" s="56"/>
      <c r="X2610" s="41"/>
      <c r="Y2610" s="58"/>
      <c r="Z2610" s="41"/>
      <c r="AA2610" s="41"/>
      <c r="AB2610" s="171" t="str" cm="1">
        <f t="array" ref="AB2610">IFERROR(IF(COUNTA('Detailed Inventory'!$B2610:$AA2610)=0,"",IF(AND($B2610="",$C2610=""),"Error: Missing Response in Column B or C",IF(OR($E2610="",$Q2610=""),"Error: Missing Response in Column E or Q",INDEX(SL_Class[Entire SL Classification],MATCH(SUMIFS(SL_Class[Unique ID],SL_Class[UpSys SL Material],I2610,SL_Class[UpSys Ever Previously Lead],H2610,SL_Class[DownCus SL Material],T2610),SL_Class[Unique ID],0),0)))),"Error: Invalid Column H, I, or T. Check spelling &amp; valid options (see dropdown)")</f>
        <v/>
      </c>
      <c r="AC2610" s="32"/>
      <c r="AD2610" s="31" t="b">
        <f t="shared" si="80"/>
        <v>0</v>
      </c>
      <c r="AE2610" s="31" t="b">
        <f t="shared" si="81"/>
        <v>0</v>
      </c>
    </row>
    <row r="2611" spans="1:31" ht="50.15" customHeight="1" x14ac:dyDescent="0.35">
      <c r="A2611" s="100">
        <v>2606</v>
      </c>
      <c r="B2611" s="53"/>
      <c r="C2611" s="41"/>
      <c r="D2611" s="54"/>
      <c r="E2611" s="53"/>
      <c r="F2611" s="41"/>
      <c r="G2611" s="41"/>
      <c r="H2611" s="53"/>
      <c r="I2611" s="55"/>
      <c r="J2611" s="41"/>
      <c r="K2611" s="41"/>
      <c r="L2611" s="56"/>
      <c r="M2611" s="41"/>
      <c r="N2611" s="41"/>
      <c r="O2611" s="41"/>
      <c r="P2611" s="41"/>
      <c r="Q2611" s="53"/>
      <c r="R2611" s="41"/>
      <c r="S2611" s="41"/>
      <c r="T2611" s="57"/>
      <c r="U2611" s="41"/>
      <c r="V2611" s="41"/>
      <c r="W2611" s="56"/>
      <c r="X2611" s="41"/>
      <c r="Y2611" s="58"/>
      <c r="Z2611" s="41"/>
      <c r="AA2611" s="41"/>
      <c r="AB2611" s="171" t="str" cm="1">
        <f t="array" ref="AB2611">IFERROR(IF(COUNTA('Detailed Inventory'!$B2611:$AA2611)=0,"",IF(AND($B2611="",$C2611=""),"Error: Missing Response in Column B or C",IF(OR($E2611="",$Q2611=""),"Error: Missing Response in Column E or Q",INDEX(SL_Class[Entire SL Classification],MATCH(SUMIFS(SL_Class[Unique ID],SL_Class[UpSys SL Material],I2611,SL_Class[UpSys Ever Previously Lead],H2611,SL_Class[DownCus SL Material],T2611),SL_Class[Unique ID],0),0)))),"Error: Invalid Column H, I, or T. Check spelling &amp; valid options (see dropdown)")</f>
        <v/>
      </c>
      <c r="AC2611" s="32"/>
      <c r="AD2611" s="31" t="b">
        <f t="shared" si="80"/>
        <v>0</v>
      </c>
      <c r="AE2611" s="31" t="b">
        <f t="shared" si="81"/>
        <v>0</v>
      </c>
    </row>
    <row r="2612" spans="1:31" ht="50.15" customHeight="1" x14ac:dyDescent="0.35">
      <c r="A2612" s="101">
        <v>2607</v>
      </c>
      <c r="B2612" s="53"/>
      <c r="C2612" s="41"/>
      <c r="D2612" s="54"/>
      <c r="E2612" s="53"/>
      <c r="F2612" s="41"/>
      <c r="G2612" s="41"/>
      <c r="H2612" s="53"/>
      <c r="I2612" s="55"/>
      <c r="J2612" s="41"/>
      <c r="K2612" s="41"/>
      <c r="L2612" s="56"/>
      <c r="M2612" s="41"/>
      <c r="N2612" s="41"/>
      <c r="O2612" s="41"/>
      <c r="P2612" s="41"/>
      <c r="Q2612" s="53"/>
      <c r="R2612" s="41"/>
      <c r="S2612" s="41"/>
      <c r="T2612" s="57"/>
      <c r="U2612" s="41"/>
      <c r="V2612" s="41"/>
      <c r="W2612" s="56"/>
      <c r="X2612" s="41"/>
      <c r="Y2612" s="58"/>
      <c r="Z2612" s="41"/>
      <c r="AA2612" s="41"/>
      <c r="AB2612" s="171" t="str" cm="1">
        <f t="array" ref="AB2612">IFERROR(IF(COUNTA('Detailed Inventory'!$B2612:$AA2612)=0,"",IF(AND($B2612="",$C2612=""),"Error: Missing Response in Column B or C",IF(OR($E2612="",$Q2612=""),"Error: Missing Response in Column E or Q",INDEX(SL_Class[Entire SL Classification],MATCH(SUMIFS(SL_Class[Unique ID],SL_Class[UpSys SL Material],I2612,SL_Class[UpSys Ever Previously Lead],H2612,SL_Class[DownCus SL Material],T2612),SL_Class[Unique ID],0),0)))),"Error: Invalid Column H, I, or T. Check spelling &amp; valid options (see dropdown)")</f>
        <v/>
      </c>
      <c r="AC2612" s="32"/>
      <c r="AD2612" s="31" t="b">
        <f t="shared" si="80"/>
        <v>0</v>
      </c>
      <c r="AE2612" s="31" t="b">
        <f t="shared" si="81"/>
        <v>0</v>
      </c>
    </row>
    <row r="2613" spans="1:31" ht="50.15" customHeight="1" x14ac:dyDescent="0.35">
      <c r="A2613" s="100">
        <v>2608</v>
      </c>
      <c r="B2613" s="53"/>
      <c r="C2613" s="41"/>
      <c r="D2613" s="54"/>
      <c r="E2613" s="53"/>
      <c r="F2613" s="41"/>
      <c r="G2613" s="41"/>
      <c r="H2613" s="53"/>
      <c r="I2613" s="55"/>
      <c r="J2613" s="41"/>
      <c r="K2613" s="41"/>
      <c r="L2613" s="56"/>
      <c r="M2613" s="41"/>
      <c r="N2613" s="41"/>
      <c r="O2613" s="41"/>
      <c r="P2613" s="41"/>
      <c r="Q2613" s="53"/>
      <c r="R2613" s="41"/>
      <c r="S2613" s="41"/>
      <c r="T2613" s="57"/>
      <c r="U2613" s="41"/>
      <c r="V2613" s="41"/>
      <c r="W2613" s="56"/>
      <c r="X2613" s="41"/>
      <c r="Y2613" s="58"/>
      <c r="Z2613" s="41"/>
      <c r="AA2613" s="41"/>
      <c r="AB2613" s="171" t="str" cm="1">
        <f t="array" ref="AB2613">IFERROR(IF(COUNTA('Detailed Inventory'!$B2613:$AA2613)=0,"",IF(AND($B2613="",$C2613=""),"Error: Missing Response in Column B or C",IF(OR($E2613="",$Q2613=""),"Error: Missing Response in Column E or Q",INDEX(SL_Class[Entire SL Classification],MATCH(SUMIFS(SL_Class[Unique ID],SL_Class[UpSys SL Material],I2613,SL_Class[UpSys Ever Previously Lead],H2613,SL_Class[DownCus SL Material],T2613),SL_Class[Unique ID],0),0)))),"Error: Invalid Column H, I, or T. Check spelling &amp; valid options (see dropdown)")</f>
        <v/>
      </c>
      <c r="AC2613" s="32"/>
      <c r="AD2613" s="31" t="b">
        <f t="shared" si="80"/>
        <v>0</v>
      </c>
      <c r="AE2613" s="31" t="b">
        <f t="shared" si="81"/>
        <v>0</v>
      </c>
    </row>
    <row r="2614" spans="1:31" ht="50.15" customHeight="1" x14ac:dyDescent="0.35">
      <c r="A2614" s="101">
        <v>2609</v>
      </c>
      <c r="B2614" s="53"/>
      <c r="C2614" s="41"/>
      <c r="D2614" s="54"/>
      <c r="E2614" s="53"/>
      <c r="F2614" s="41"/>
      <c r="G2614" s="41"/>
      <c r="H2614" s="53"/>
      <c r="I2614" s="55"/>
      <c r="J2614" s="41"/>
      <c r="K2614" s="41"/>
      <c r="L2614" s="56"/>
      <c r="M2614" s="41"/>
      <c r="N2614" s="41"/>
      <c r="O2614" s="41"/>
      <c r="P2614" s="41"/>
      <c r="Q2614" s="53"/>
      <c r="R2614" s="41"/>
      <c r="S2614" s="41"/>
      <c r="T2614" s="57"/>
      <c r="U2614" s="41"/>
      <c r="V2614" s="41"/>
      <c r="W2614" s="56"/>
      <c r="X2614" s="41"/>
      <c r="Y2614" s="58"/>
      <c r="Z2614" s="41"/>
      <c r="AA2614" s="41"/>
      <c r="AB2614" s="171" t="str" cm="1">
        <f t="array" ref="AB2614">IFERROR(IF(COUNTA('Detailed Inventory'!$B2614:$AA2614)=0,"",IF(AND($B2614="",$C2614=""),"Error: Missing Response in Column B or C",IF(OR($E2614="",$Q2614=""),"Error: Missing Response in Column E or Q",INDEX(SL_Class[Entire SL Classification],MATCH(SUMIFS(SL_Class[Unique ID],SL_Class[UpSys SL Material],I2614,SL_Class[UpSys Ever Previously Lead],H2614,SL_Class[DownCus SL Material],T2614),SL_Class[Unique ID],0),0)))),"Error: Invalid Column H, I, or T. Check spelling &amp; valid options (see dropdown)")</f>
        <v/>
      </c>
      <c r="AC2614" s="32"/>
      <c r="AD2614" s="31" t="b">
        <f t="shared" si="80"/>
        <v>0</v>
      </c>
      <c r="AE2614" s="31" t="b">
        <f t="shared" si="81"/>
        <v>0</v>
      </c>
    </row>
    <row r="2615" spans="1:31" ht="50.15" customHeight="1" x14ac:dyDescent="0.35">
      <c r="A2615" s="100">
        <v>2610</v>
      </c>
      <c r="B2615" s="53"/>
      <c r="C2615" s="41"/>
      <c r="D2615" s="54"/>
      <c r="E2615" s="53"/>
      <c r="F2615" s="41"/>
      <c r="G2615" s="41"/>
      <c r="H2615" s="53"/>
      <c r="I2615" s="55"/>
      <c r="J2615" s="41"/>
      <c r="K2615" s="41"/>
      <c r="L2615" s="56"/>
      <c r="M2615" s="41"/>
      <c r="N2615" s="41"/>
      <c r="O2615" s="41"/>
      <c r="P2615" s="41"/>
      <c r="Q2615" s="53"/>
      <c r="R2615" s="41"/>
      <c r="S2615" s="41"/>
      <c r="T2615" s="57"/>
      <c r="U2615" s="41"/>
      <c r="V2615" s="41"/>
      <c r="W2615" s="56"/>
      <c r="X2615" s="41"/>
      <c r="Y2615" s="58"/>
      <c r="Z2615" s="41"/>
      <c r="AA2615" s="41"/>
      <c r="AB2615" s="171" t="str" cm="1">
        <f t="array" ref="AB2615">IFERROR(IF(COUNTA('Detailed Inventory'!$B2615:$AA2615)=0,"",IF(AND($B2615="",$C2615=""),"Error: Missing Response in Column B or C",IF(OR($E2615="",$Q2615=""),"Error: Missing Response in Column E or Q",INDEX(SL_Class[Entire SL Classification],MATCH(SUMIFS(SL_Class[Unique ID],SL_Class[UpSys SL Material],I2615,SL_Class[UpSys Ever Previously Lead],H2615,SL_Class[DownCus SL Material],T2615),SL_Class[Unique ID],0),0)))),"Error: Invalid Column H, I, or T. Check spelling &amp; valid options (see dropdown)")</f>
        <v/>
      </c>
      <c r="AC2615" s="32"/>
      <c r="AD2615" s="31" t="b">
        <f t="shared" si="80"/>
        <v>0</v>
      </c>
      <c r="AE2615" s="31" t="b">
        <f t="shared" si="81"/>
        <v>0</v>
      </c>
    </row>
    <row r="2616" spans="1:31" ht="50.15" customHeight="1" x14ac:dyDescent="0.35">
      <c r="A2616" s="101">
        <v>2611</v>
      </c>
      <c r="B2616" s="53"/>
      <c r="C2616" s="41"/>
      <c r="D2616" s="54"/>
      <c r="E2616" s="53"/>
      <c r="F2616" s="41"/>
      <c r="G2616" s="41"/>
      <c r="H2616" s="53"/>
      <c r="I2616" s="55"/>
      <c r="J2616" s="41"/>
      <c r="K2616" s="41"/>
      <c r="L2616" s="56"/>
      <c r="M2616" s="41"/>
      <c r="N2616" s="41"/>
      <c r="O2616" s="41"/>
      <c r="P2616" s="41"/>
      <c r="Q2616" s="53"/>
      <c r="R2616" s="41"/>
      <c r="S2616" s="41"/>
      <c r="T2616" s="57"/>
      <c r="U2616" s="41"/>
      <c r="V2616" s="41"/>
      <c r="W2616" s="56"/>
      <c r="X2616" s="41"/>
      <c r="Y2616" s="58"/>
      <c r="Z2616" s="41"/>
      <c r="AA2616" s="41"/>
      <c r="AB2616" s="171" t="str" cm="1">
        <f t="array" ref="AB2616">IFERROR(IF(COUNTA('Detailed Inventory'!$B2616:$AA2616)=0,"",IF(AND($B2616="",$C2616=""),"Error: Missing Response in Column B or C",IF(OR($E2616="",$Q2616=""),"Error: Missing Response in Column E or Q",INDEX(SL_Class[Entire SL Classification],MATCH(SUMIFS(SL_Class[Unique ID],SL_Class[UpSys SL Material],I2616,SL_Class[UpSys Ever Previously Lead],H2616,SL_Class[DownCus SL Material],T2616),SL_Class[Unique ID],0),0)))),"Error: Invalid Column H, I, or T. Check spelling &amp; valid options (see dropdown)")</f>
        <v/>
      </c>
      <c r="AC2616" s="32"/>
      <c r="AD2616" s="31" t="b">
        <f t="shared" si="80"/>
        <v>0</v>
      </c>
      <c r="AE2616" s="31" t="b">
        <f t="shared" si="81"/>
        <v>0</v>
      </c>
    </row>
    <row r="2617" spans="1:31" ht="50.15" customHeight="1" x14ac:dyDescent="0.35">
      <c r="A2617" s="100">
        <v>2612</v>
      </c>
      <c r="B2617" s="53"/>
      <c r="C2617" s="41"/>
      <c r="D2617" s="54"/>
      <c r="E2617" s="53"/>
      <c r="F2617" s="41"/>
      <c r="G2617" s="41"/>
      <c r="H2617" s="53"/>
      <c r="I2617" s="55"/>
      <c r="J2617" s="41"/>
      <c r="K2617" s="41"/>
      <c r="L2617" s="56"/>
      <c r="M2617" s="41"/>
      <c r="N2617" s="41"/>
      <c r="O2617" s="41"/>
      <c r="P2617" s="41"/>
      <c r="Q2617" s="53"/>
      <c r="R2617" s="41"/>
      <c r="S2617" s="41"/>
      <c r="T2617" s="57"/>
      <c r="U2617" s="41"/>
      <c r="V2617" s="41"/>
      <c r="W2617" s="56"/>
      <c r="X2617" s="41"/>
      <c r="Y2617" s="58"/>
      <c r="Z2617" s="41"/>
      <c r="AA2617" s="41"/>
      <c r="AB2617" s="171" t="str" cm="1">
        <f t="array" ref="AB2617">IFERROR(IF(COUNTA('Detailed Inventory'!$B2617:$AA2617)=0,"",IF(AND($B2617="",$C2617=""),"Error: Missing Response in Column B or C",IF(OR($E2617="",$Q2617=""),"Error: Missing Response in Column E or Q",INDEX(SL_Class[Entire SL Classification],MATCH(SUMIFS(SL_Class[Unique ID],SL_Class[UpSys SL Material],I2617,SL_Class[UpSys Ever Previously Lead],H2617,SL_Class[DownCus SL Material],T2617),SL_Class[Unique ID],0),0)))),"Error: Invalid Column H, I, or T. Check spelling &amp; valid options (see dropdown)")</f>
        <v/>
      </c>
      <c r="AC2617" s="32"/>
      <c r="AD2617" s="31" t="b">
        <f t="shared" si="80"/>
        <v>0</v>
      </c>
      <c r="AE2617" s="31" t="b">
        <f t="shared" si="81"/>
        <v>0</v>
      </c>
    </row>
    <row r="2618" spans="1:31" ht="50.15" customHeight="1" x14ac:dyDescent="0.35">
      <c r="A2618" s="101">
        <v>2613</v>
      </c>
      <c r="B2618" s="53"/>
      <c r="C2618" s="41"/>
      <c r="D2618" s="54"/>
      <c r="E2618" s="53"/>
      <c r="F2618" s="41"/>
      <c r="G2618" s="41"/>
      <c r="H2618" s="53"/>
      <c r="I2618" s="55"/>
      <c r="J2618" s="41"/>
      <c r="K2618" s="41"/>
      <c r="L2618" s="56"/>
      <c r="M2618" s="41"/>
      <c r="N2618" s="41"/>
      <c r="O2618" s="41"/>
      <c r="P2618" s="41"/>
      <c r="Q2618" s="53"/>
      <c r="R2618" s="41"/>
      <c r="S2618" s="41"/>
      <c r="T2618" s="57"/>
      <c r="U2618" s="41"/>
      <c r="V2618" s="41"/>
      <c r="W2618" s="56"/>
      <c r="X2618" s="41"/>
      <c r="Y2618" s="58"/>
      <c r="Z2618" s="41"/>
      <c r="AA2618" s="41"/>
      <c r="AB2618" s="171" t="str" cm="1">
        <f t="array" ref="AB2618">IFERROR(IF(COUNTA('Detailed Inventory'!$B2618:$AA2618)=0,"",IF(AND($B2618="",$C2618=""),"Error: Missing Response in Column B or C",IF(OR($E2618="",$Q2618=""),"Error: Missing Response in Column E or Q",INDEX(SL_Class[Entire SL Classification],MATCH(SUMIFS(SL_Class[Unique ID],SL_Class[UpSys SL Material],I2618,SL_Class[UpSys Ever Previously Lead],H2618,SL_Class[DownCus SL Material],T2618),SL_Class[Unique ID],0),0)))),"Error: Invalid Column H, I, or T. Check spelling &amp; valid options (see dropdown)")</f>
        <v/>
      </c>
      <c r="AC2618" s="32"/>
      <c r="AD2618" s="31" t="b">
        <f t="shared" si="80"/>
        <v>0</v>
      </c>
      <c r="AE2618" s="31" t="b">
        <f t="shared" si="81"/>
        <v>0</v>
      </c>
    </row>
    <row r="2619" spans="1:31" ht="50.15" customHeight="1" x14ac:dyDescent="0.35">
      <c r="A2619" s="100">
        <v>2614</v>
      </c>
      <c r="B2619" s="53"/>
      <c r="C2619" s="41"/>
      <c r="D2619" s="54"/>
      <c r="E2619" s="53"/>
      <c r="F2619" s="41"/>
      <c r="G2619" s="41"/>
      <c r="H2619" s="53"/>
      <c r="I2619" s="55"/>
      <c r="J2619" s="41"/>
      <c r="K2619" s="41"/>
      <c r="L2619" s="56"/>
      <c r="M2619" s="41"/>
      <c r="N2619" s="41"/>
      <c r="O2619" s="41"/>
      <c r="P2619" s="41"/>
      <c r="Q2619" s="53"/>
      <c r="R2619" s="41"/>
      <c r="S2619" s="41"/>
      <c r="T2619" s="57"/>
      <c r="U2619" s="41"/>
      <c r="V2619" s="41"/>
      <c r="W2619" s="56"/>
      <c r="X2619" s="41"/>
      <c r="Y2619" s="58"/>
      <c r="Z2619" s="41"/>
      <c r="AA2619" s="41"/>
      <c r="AB2619" s="171" t="str" cm="1">
        <f t="array" ref="AB2619">IFERROR(IF(COUNTA('Detailed Inventory'!$B2619:$AA2619)=0,"",IF(AND($B2619="",$C2619=""),"Error: Missing Response in Column B or C",IF(OR($E2619="",$Q2619=""),"Error: Missing Response in Column E or Q",INDEX(SL_Class[Entire SL Classification],MATCH(SUMIFS(SL_Class[Unique ID],SL_Class[UpSys SL Material],I2619,SL_Class[UpSys Ever Previously Lead],H2619,SL_Class[DownCus SL Material],T2619),SL_Class[Unique ID],0),0)))),"Error: Invalid Column H, I, or T. Check spelling &amp; valid options (see dropdown)")</f>
        <v/>
      </c>
      <c r="AC2619" s="32"/>
      <c r="AD2619" s="31" t="b">
        <f t="shared" si="80"/>
        <v>0</v>
      </c>
      <c r="AE2619" s="31" t="b">
        <f t="shared" si="81"/>
        <v>0</v>
      </c>
    </row>
    <row r="2620" spans="1:31" ht="50.15" customHeight="1" x14ac:dyDescent="0.35">
      <c r="A2620" s="101">
        <v>2615</v>
      </c>
      <c r="B2620" s="53"/>
      <c r="C2620" s="41"/>
      <c r="D2620" s="54"/>
      <c r="E2620" s="53"/>
      <c r="F2620" s="41"/>
      <c r="G2620" s="41"/>
      <c r="H2620" s="53"/>
      <c r="I2620" s="55"/>
      <c r="J2620" s="41"/>
      <c r="K2620" s="41"/>
      <c r="L2620" s="56"/>
      <c r="M2620" s="41"/>
      <c r="N2620" s="41"/>
      <c r="O2620" s="41"/>
      <c r="P2620" s="41"/>
      <c r="Q2620" s="53"/>
      <c r="R2620" s="41"/>
      <c r="S2620" s="41"/>
      <c r="T2620" s="57"/>
      <c r="U2620" s="41"/>
      <c r="V2620" s="41"/>
      <c r="W2620" s="56"/>
      <c r="X2620" s="41"/>
      <c r="Y2620" s="58"/>
      <c r="Z2620" s="41"/>
      <c r="AA2620" s="41"/>
      <c r="AB2620" s="171" t="str" cm="1">
        <f t="array" ref="AB2620">IFERROR(IF(COUNTA('Detailed Inventory'!$B2620:$AA2620)=0,"",IF(AND($B2620="",$C2620=""),"Error: Missing Response in Column B or C",IF(OR($E2620="",$Q2620=""),"Error: Missing Response in Column E or Q",INDEX(SL_Class[Entire SL Classification],MATCH(SUMIFS(SL_Class[Unique ID],SL_Class[UpSys SL Material],I2620,SL_Class[UpSys Ever Previously Lead],H2620,SL_Class[DownCus SL Material],T2620),SL_Class[Unique ID],0),0)))),"Error: Invalid Column H, I, or T. Check spelling &amp; valid options (see dropdown)")</f>
        <v/>
      </c>
      <c r="AC2620" s="32"/>
      <c r="AD2620" s="31" t="b">
        <f t="shared" si="80"/>
        <v>0</v>
      </c>
      <c r="AE2620" s="31" t="b">
        <f t="shared" si="81"/>
        <v>0</v>
      </c>
    </row>
    <row r="2621" spans="1:31" ht="50.15" customHeight="1" x14ac:dyDescent="0.35">
      <c r="A2621" s="100">
        <v>2616</v>
      </c>
      <c r="B2621" s="53"/>
      <c r="C2621" s="41"/>
      <c r="D2621" s="54"/>
      <c r="E2621" s="53"/>
      <c r="F2621" s="41"/>
      <c r="G2621" s="41"/>
      <c r="H2621" s="53"/>
      <c r="I2621" s="55"/>
      <c r="J2621" s="41"/>
      <c r="K2621" s="41"/>
      <c r="L2621" s="56"/>
      <c r="M2621" s="41"/>
      <c r="N2621" s="41"/>
      <c r="O2621" s="41"/>
      <c r="P2621" s="41"/>
      <c r="Q2621" s="53"/>
      <c r="R2621" s="41"/>
      <c r="S2621" s="41"/>
      <c r="T2621" s="57"/>
      <c r="U2621" s="41"/>
      <c r="V2621" s="41"/>
      <c r="W2621" s="56"/>
      <c r="X2621" s="41"/>
      <c r="Y2621" s="58"/>
      <c r="Z2621" s="41"/>
      <c r="AA2621" s="41"/>
      <c r="AB2621" s="171" t="str" cm="1">
        <f t="array" ref="AB2621">IFERROR(IF(COUNTA('Detailed Inventory'!$B2621:$AA2621)=0,"",IF(AND($B2621="",$C2621=""),"Error: Missing Response in Column B or C",IF(OR($E2621="",$Q2621=""),"Error: Missing Response in Column E or Q",INDEX(SL_Class[Entire SL Classification],MATCH(SUMIFS(SL_Class[Unique ID],SL_Class[UpSys SL Material],I2621,SL_Class[UpSys Ever Previously Lead],H2621,SL_Class[DownCus SL Material],T2621),SL_Class[Unique ID],0),0)))),"Error: Invalid Column H, I, or T. Check spelling &amp; valid options (see dropdown)")</f>
        <v/>
      </c>
      <c r="AC2621" s="32"/>
      <c r="AD2621" s="31" t="b">
        <f t="shared" si="80"/>
        <v>0</v>
      </c>
      <c r="AE2621" s="31" t="b">
        <f t="shared" si="81"/>
        <v>0</v>
      </c>
    </row>
    <row r="2622" spans="1:31" ht="50.15" customHeight="1" x14ac:dyDescent="0.35">
      <c r="A2622" s="101">
        <v>2617</v>
      </c>
      <c r="B2622" s="53"/>
      <c r="C2622" s="41"/>
      <c r="D2622" s="54"/>
      <c r="E2622" s="53"/>
      <c r="F2622" s="41"/>
      <c r="G2622" s="41"/>
      <c r="H2622" s="53"/>
      <c r="I2622" s="55"/>
      <c r="J2622" s="41"/>
      <c r="K2622" s="41"/>
      <c r="L2622" s="56"/>
      <c r="M2622" s="41"/>
      <c r="N2622" s="41"/>
      <c r="O2622" s="41"/>
      <c r="P2622" s="41"/>
      <c r="Q2622" s="53"/>
      <c r="R2622" s="41"/>
      <c r="S2622" s="41"/>
      <c r="T2622" s="57"/>
      <c r="U2622" s="41"/>
      <c r="V2622" s="41"/>
      <c r="W2622" s="56"/>
      <c r="X2622" s="41"/>
      <c r="Y2622" s="58"/>
      <c r="Z2622" s="41"/>
      <c r="AA2622" s="41"/>
      <c r="AB2622" s="171" t="str" cm="1">
        <f t="array" ref="AB2622">IFERROR(IF(COUNTA('Detailed Inventory'!$B2622:$AA2622)=0,"",IF(AND($B2622="",$C2622=""),"Error: Missing Response in Column B or C",IF(OR($E2622="",$Q2622=""),"Error: Missing Response in Column E or Q",INDEX(SL_Class[Entire SL Classification],MATCH(SUMIFS(SL_Class[Unique ID],SL_Class[UpSys SL Material],I2622,SL_Class[UpSys Ever Previously Lead],H2622,SL_Class[DownCus SL Material],T2622),SL_Class[Unique ID],0),0)))),"Error: Invalid Column H, I, or T. Check spelling &amp; valid options (see dropdown)")</f>
        <v/>
      </c>
      <c r="AC2622" s="32"/>
      <c r="AD2622" s="31" t="b">
        <f t="shared" si="80"/>
        <v>0</v>
      </c>
      <c r="AE2622" s="31" t="b">
        <f t="shared" si="81"/>
        <v>0</v>
      </c>
    </row>
    <row r="2623" spans="1:31" ht="50.15" customHeight="1" x14ac:dyDescent="0.35">
      <c r="A2623" s="100">
        <v>2618</v>
      </c>
      <c r="B2623" s="53"/>
      <c r="C2623" s="41"/>
      <c r="D2623" s="54"/>
      <c r="E2623" s="53"/>
      <c r="F2623" s="41"/>
      <c r="G2623" s="41"/>
      <c r="H2623" s="53"/>
      <c r="I2623" s="55"/>
      <c r="J2623" s="41"/>
      <c r="K2623" s="41"/>
      <c r="L2623" s="56"/>
      <c r="M2623" s="41"/>
      <c r="N2623" s="41"/>
      <c r="O2623" s="41"/>
      <c r="P2623" s="41"/>
      <c r="Q2623" s="53"/>
      <c r="R2623" s="41"/>
      <c r="S2623" s="41"/>
      <c r="T2623" s="57"/>
      <c r="U2623" s="41"/>
      <c r="V2623" s="41"/>
      <c r="W2623" s="56"/>
      <c r="X2623" s="41"/>
      <c r="Y2623" s="58"/>
      <c r="Z2623" s="41"/>
      <c r="AA2623" s="41"/>
      <c r="AB2623" s="171" t="str" cm="1">
        <f t="array" ref="AB2623">IFERROR(IF(COUNTA('Detailed Inventory'!$B2623:$AA2623)=0,"",IF(AND($B2623="",$C2623=""),"Error: Missing Response in Column B or C",IF(OR($E2623="",$Q2623=""),"Error: Missing Response in Column E or Q",INDEX(SL_Class[Entire SL Classification],MATCH(SUMIFS(SL_Class[Unique ID],SL_Class[UpSys SL Material],I2623,SL_Class[UpSys Ever Previously Lead],H2623,SL_Class[DownCus SL Material],T2623),SL_Class[Unique ID],0),0)))),"Error: Invalid Column H, I, or T. Check spelling &amp; valid options (see dropdown)")</f>
        <v/>
      </c>
      <c r="AC2623" s="32"/>
      <c r="AD2623" s="31" t="b">
        <f t="shared" si="80"/>
        <v>0</v>
      </c>
      <c r="AE2623" s="31" t="b">
        <f t="shared" si="81"/>
        <v>0</v>
      </c>
    </row>
    <row r="2624" spans="1:31" ht="50.15" customHeight="1" x14ac:dyDescent="0.35">
      <c r="A2624" s="101">
        <v>2619</v>
      </c>
      <c r="B2624" s="53"/>
      <c r="C2624" s="41"/>
      <c r="D2624" s="54"/>
      <c r="E2624" s="53"/>
      <c r="F2624" s="41"/>
      <c r="G2624" s="41"/>
      <c r="H2624" s="53"/>
      <c r="I2624" s="55"/>
      <c r="J2624" s="41"/>
      <c r="K2624" s="41"/>
      <c r="L2624" s="56"/>
      <c r="M2624" s="41"/>
      <c r="N2624" s="41"/>
      <c r="O2624" s="41"/>
      <c r="P2624" s="41"/>
      <c r="Q2624" s="53"/>
      <c r="R2624" s="41"/>
      <c r="S2624" s="41"/>
      <c r="T2624" s="57"/>
      <c r="U2624" s="41"/>
      <c r="V2624" s="41"/>
      <c r="W2624" s="56"/>
      <c r="X2624" s="41"/>
      <c r="Y2624" s="58"/>
      <c r="Z2624" s="41"/>
      <c r="AA2624" s="41"/>
      <c r="AB2624" s="171" t="str" cm="1">
        <f t="array" ref="AB2624">IFERROR(IF(COUNTA('Detailed Inventory'!$B2624:$AA2624)=0,"",IF(AND($B2624="",$C2624=""),"Error: Missing Response in Column B or C",IF(OR($E2624="",$Q2624=""),"Error: Missing Response in Column E or Q",INDEX(SL_Class[Entire SL Classification],MATCH(SUMIFS(SL_Class[Unique ID],SL_Class[UpSys SL Material],I2624,SL_Class[UpSys Ever Previously Lead],H2624,SL_Class[DownCus SL Material],T2624),SL_Class[Unique ID],0),0)))),"Error: Invalid Column H, I, or T. Check spelling &amp; valid options (see dropdown)")</f>
        <v/>
      </c>
      <c r="AC2624" s="32"/>
      <c r="AD2624" s="31" t="b">
        <f t="shared" si="80"/>
        <v>0</v>
      </c>
      <c r="AE2624" s="31" t="b">
        <f t="shared" si="81"/>
        <v>0</v>
      </c>
    </row>
    <row r="2625" spans="1:31" ht="50.15" customHeight="1" x14ac:dyDescent="0.35">
      <c r="A2625" s="100">
        <v>2620</v>
      </c>
      <c r="B2625" s="53"/>
      <c r="C2625" s="41"/>
      <c r="D2625" s="54"/>
      <c r="E2625" s="53"/>
      <c r="F2625" s="41"/>
      <c r="G2625" s="41"/>
      <c r="H2625" s="53"/>
      <c r="I2625" s="55"/>
      <c r="J2625" s="41"/>
      <c r="K2625" s="41"/>
      <c r="L2625" s="56"/>
      <c r="M2625" s="41"/>
      <c r="N2625" s="41"/>
      <c r="O2625" s="41"/>
      <c r="P2625" s="41"/>
      <c r="Q2625" s="53"/>
      <c r="R2625" s="41"/>
      <c r="S2625" s="41"/>
      <c r="T2625" s="57"/>
      <c r="U2625" s="41"/>
      <c r="V2625" s="41"/>
      <c r="W2625" s="56"/>
      <c r="X2625" s="41"/>
      <c r="Y2625" s="58"/>
      <c r="Z2625" s="41"/>
      <c r="AA2625" s="41"/>
      <c r="AB2625" s="171" t="str" cm="1">
        <f t="array" ref="AB2625">IFERROR(IF(COUNTA('Detailed Inventory'!$B2625:$AA2625)=0,"",IF(AND($B2625="",$C2625=""),"Error: Missing Response in Column B or C",IF(OR($E2625="",$Q2625=""),"Error: Missing Response in Column E or Q",INDEX(SL_Class[Entire SL Classification],MATCH(SUMIFS(SL_Class[Unique ID],SL_Class[UpSys SL Material],I2625,SL_Class[UpSys Ever Previously Lead],H2625,SL_Class[DownCus SL Material],T2625),SL_Class[Unique ID],0),0)))),"Error: Invalid Column H, I, or T. Check spelling &amp; valid options (see dropdown)")</f>
        <v/>
      </c>
      <c r="AC2625" s="32"/>
      <c r="AD2625" s="31" t="b">
        <f t="shared" si="80"/>
        <v>0</v>
      </c>
      <c r="AE2625" s="31" t="b">
        <f t="shared" si="81"/>
        <v>0</v>
      </c>
    </row>
    <row r="2626" spans="1:31" ht="50.15" customHeight="1" x14ac:dyDescent="0.35">
      <c r="A2626" s="101">
        <v>2621</v>
      </c>
      <c r="B2626" s="53"/>
      <c r="C2626" s="41"/>
      <c r="D2626" s="54"/>
      <c r="E2626" s="53"/>
      <c r="F2626" s="41"/>
      <c r="G2626" s="41"/>
      <c r="H2626" s="53"/>
      <c r="I2626" s="55"/>
      <c r="J2626" s="41"/>
      <c r="K2626" s="41"/>
      <c r="L2626" s="56"/>
      <c r="M2626" s="41"/>
      <c r="N2626" s="41"/>
      <c r="O2626" s="41"/>
      <c r="P2626" s="41"/>
      <c r="Q2626" s="53"/>
      <c r="R2626" s="41"/>
      <c r="S2626" s="41"/>
      <c r="T2626" s="57"/>
      <c r="U2626" s="41"/>
      <c r="V2626" s="41"/>
      <c r="W2626" s="56"/>
      <c r="X2626" s="41"/>
      <c r="Y2626" s="58"/>
      <c r="Z2626" s="41"/>
      <c r="AA2626" s="41"/>
      <c r="AB2626" s="171" t="str" cm="1">
        <f t="array" ref="AB2626">IFERROR(IF(COUNTA('Detailed Inventory'!$B2626:$AA2626)=0,"",IF(AND($B2626="",$C2626=""),"Error: Missing Response in Column B or C",IF(OR($E2626="",$Q2626=""),"Error: Missing Response in Column E or Q",INDEX(SL_Class[Entire SL Classification],MATCH(SUMIFS(SL_Class[Unique ID],SL_Class[UpSys SL Material],I2626,SL_Class[UpSys Ever Previously Lead],H2626,SL_Class[DownCus SL Material],T2626),SL_Class[Unique ID],0),0)))),"Error: Invalid Column H, I, or T. Check spelling &amp; valid options (see dropdown)")</f>
        <v/>
      </c>
      <c r="AC2626" s="32"/>
      <c r="AD2626" s="31" t="b">
        <f t="shared" si="80"/>
        <v>0</v>
      </c>
      <c r="AE2626" s="31" t="b">
        <f t="shared" si="81"/>
        <v>0</v>
      </c>
    </row>
    <row r="2627" spans="1:31" ht="50.15" customHeight="1" x14ac:dyDescent="0.35">
      <c r="A2627" s="100">
        <v>2622</v>
      </c>
      <c r="B2627" s="53"/>
      <c r="C2627" s="41"/>
      <c r="D2627" s="54"/>
      <c r="E2627" s="53"/>
      <c r="F2627" s="41"/>
      <c r="G2627" s="41"/>
      <c r="H2627" s="53"/>
      <c r="I2627" s="55"/>
      <c r="J2627" s="41"/>
      <c r="K2627" s="41"/>
      <c r="L2627" s="56"/>
      <c r="M2627" s="41"/>
      <c r="N2627" s="41"/>
      <c r="O2627" s="41"/>
      <c r="P2627" s="41"/>
      <c r="Q2627" s="53"/>
      <c r="R2627" s="41"/>
      <c r="S2627" s="41"/>
      <c r="T2627" s="57"/>
      <c r="U2627" s="41"/>
      <c r="V2627" s="41"/>
      <c r="W2627" s="56"/>
      <c r="X2627" s="41"/>
      <c r="Y2627" s="58"/>
      <c r="Z2627" s="41"/>
      <c r="AA2627" s="41"/>
      <c r="AB2627" s="171" t="str" cm="1">
        <f t="array" ref="AB2627">IFERROR(IF(COUNTA('Detailed Inventory'!$B2627:$AA2627)=0,"",IF(AND($B2627="",$C2627=""),"Error: Missing Response in Column B or C",IF(OR($E2627="",$Q2627=""),"Error: Missing Response in Column E or Q",INDEX(SL_Class[Entire SL Classification],MATCH(SUMIFS(SL_Class[Unique ID],SL_Class[UpSys SL Material],I2627,SL_Class[UpSys Ever Previously Lead],H2627,SL_Class[DownCus SL Material],T2627),SL_Class[Unique ID],0),0)))),"Error: Invalid Column H, I, or T. Check spelling &amp; valid options (see dropdown)")</f>
        <v/>
      </c>
      <c r="AC2627" s="32"/>
      <c r="AD2627" s="31" t="b">
        <f t="shared" si="80"/>
        <v>0</v>
      </c>
      <c r="AE2627" s="31" t="b">
        <f t="shared" si="81"/>
        <v>0</v>
      </c>
    </row>
    <row r="2628" spans="1:31" ht="50.15" customHeight="1" x14ac:dyDescent="0.35">
      <c r="A2628" s="101">
        <v>2623</v>
      </c>
      <c r="B2628" s="53"/>
      <c r="C2628" s="41"/>
      <c r="D2628" s="54"/>
      <c r="E2628" s="53"/>
      <c r="F2628" s="41"/>
      <c r="G2628" s="41"/>
      <c r="H2628" s="53"/>
      <c r="I2628" s="55"/>
      <c r="J2628" s="41"/>
      <c r="K2628" s="41"/>
      <c r="L2628" s="56"/>
      <c r="M2628" s="41"/>
      <c r="N2628" s="41"/>
      <c r="O2628" s="41"/>
      <c r="P2628" s="41"/>
      <c r="Q2628" s="53"/>
      <c r="R2628" s="41"/>
      <c r="S2628" s="41"/>
      <c r="T2628" s="57"/>
      <c r="U2628" s="41"/>
      <c r="V2628" s="41"/>
      <c r="W2628" s="56"/>
      <c r="X2628" s="41"/>
      <c r="Y2628" s="58"/>
      <c r="Z2628" s="41"/>
      <c r="AA2628" s="41"/>
      <c r="AB2628" s="171" t="str" cm="1">
        <f t="array" ref="AB2628">IFERROR(IF(COUNTA('Detailed Inventory'!$B2628:$AA2628)=0,"",IF(AND($B2628="",$C2628=""),"Error: Missing Response in Column B or C",IF(OR($E2628="",$Q2628=""),"Error: Missing Response in Column E or Q",INDEX(SL_Class[Entire SL Classification],MATCH(SUMIFS(SL_Class[Unique ID],SL_Class[UpSys SL Material],I2628,SL_Class[UpSys Ever Previously Lead],H2628,SL_Class[DownCus SL Material],T2628),SL_Class[Unique ID],0),0)))),"Error: Invalid Column H, I, or T. Check spelling &amp; valid options (see dropdown)")</f>
        <v/>
      </c>
      <c r="AC2628" s="32"/>
      <c r="AD2628" s="31" t="b">
        <f t="shared" si="80"/>
        <v>0</v>
      </c>
      <c r="AE2628" s="31" t="b">
        <f t="shared" si="81"/>
        <v>0</v>
      </c>
    </row>
    <row r="2629" spans="1:31" ht="50.15" customHeight="1" x14ac:dyDescent="0.35">
      <c r="A2629" s="100">
        <v>2624</v>
      </c>
      <c r="B2629" s="53"/>
      <c r="C2629" s="41"/>
      <c r="D2629" s="54"/>
      <c r="E2629" s="53"/>
      <c r="F2629" s="41"/>
      <c r="G2629" s="41"/>
      <c r="H2629" s="53"/>
      <c r="I2629" s="55"/>
      <c r="J2629" s="41"/>
      <c r="K2629" s="41"/>
      <c r="L2629" s="56"/>
      <c r="M2629" s="41"/>
      <c r="N2629" s="41"/>
      <c r="O2629" s="41"/>
      <c r="P2629" s="41"/>
      <c r="Q2629" s="53"/>
      <c r="R2629" s="41"/>
      <c r="S2629" s="41"/>
      <c r="T2629" s="57"/>
      <c r="U2629" s="41"/>
      <c r="V2629" s="41"/>
      <c r="W2629" s="56"/>
      <c r="X2629" s="41"/>
      <c r="Y2629" s="58"/>
      <c r="Z2629" s="41"/>
      <c r="AA2629" s="41"/>
      <c r="AB2629" s="171" t="str" cm="1">
        <f t="array" ref="AB2629">IFERROR(IF(COUNTA('Detailed Inventory'!$B2629:$AA2629)=0,"",IF(AND($B2629="",$C2629=""),"Error: Missing Response in Column B or C",IF(OR($E2629="",$Q2629=""),"Error: Missing Response in Column E or Q",INDEX(SL_Class[Entire SL Classification],MATCH(SUMIFS(SL_Class[Unique ID],SL_Class[UpSys SL Material],I2629,SL_Class[UpSys Ever Previously Lead],H2629,SL_Class[DownCus SL Material],T2629),SL_Class[Unique ID],0),0)))),"Error: Invalid Column H, I, or T. Check spelling &amp; valid options (see dropdown)")</f>
        <v/>
      </c>
      <c r="AC2629" s="32"/>
      <c r="AD2629" s="31" t="b">
        <f t="shared" si="80"/>
        <v>0</v>
      </c>
      <c r="AE2629" s="31" t="b">
        <f t="shared" si="81"/>
        <v>0</v>
      </c>
    </row>
    <row r="2630" spans="1:31" ht="50.15" customHeight="1" x14ac:dyDescent="0.35">
      <c r="A2630" s="101">
        <v>2625</v>
      </c>
      <c r="B2630" s="53"/>
      <c r="C2630" s="41"/>
      <c r="D2630" s="54"/>
      <c r="E2630" s="53"/>
      <c r="F2630" s="41"/>
      <c r="G2630" s="41"/>
      <c r="H2630" s="53"/>
      <c r="I2630" s="55"/>
      <c r="J2630" s="41"/>
      <c r="K2630" s="41"/>
      <c r="L2630" s="56"/>
      <c r="M2630" s="41"/>
      <c r="N2630" s="41"/>
      <c r="O2630" s="41"/>
      <c r="P2630" s="41"/>
      <c r="Q2630" s="53"/>
      <c r="R2630" s="41"/>
      <c r="S2630" s="41"/>
      <c r="T2630" s="57"/>
      <c r="U2630" s="41"/>
      <c r="V2630" s="41"/>
      <c r="W2630" s="56"/>
      <c r="X2630" s="41"/>
      <c r="Y2630" s="58"/>
      <c r="Z2630" s="41"/>
      <c r="AA2630" s="41"/>
      <c r="AB2630" s="171" t="str" cm="1">
        <f t="array" ref="AB2630">IFERROR(IF(COUNTA('Detailed Inventory'!$B2630:$AA2630)=0,"",IF(AND($B2630="",$C2630=""),"Error: Missing Response in Column B or C",IF(OR($E2630="",$Q2630=""),"Error: Missing Response in Column E or Q",INDEX(SL_Class[Entire SL Classification],MATCH(SUMIFS(SL_Class[Unique ID],SL_Class[UpSys SL Material],I2630,SL_Class[UpSys Ever Previously Lead],H2630,SL_Class[DownCus SL Material],T2630),SL_Class[Unique ID],0),0)))),"Error: Invalid Column H, I, or T. Check spelling &amp; valid options (see dropdown)")</f>
        <v/>
      </c>
      <c r="AC2630" s="32"/>
      <c r="AD2630" s="31" t="b">
        <f t="shared" ref="AD2630:AD2693" si="82">COUNTIFS($B$6:$B$5005,"&lt;&gt;0",$B$6:$B$5005,"&lt;&gt;",$B$6:$B$5005,B2630)&gt;1</f>
        <v>0</v>
      </c>
      <c r="AE2630" s="31" t="b">
        <f t="shared" ref="AE2630:AE2693" si="83">COUNTIFS($C$6:$C$5005,"&lt;&gt;0",$C$6:$C$5005,"&lt;&gt;",$C$6:$C$5005,C2630)&gt;1</f>
        <v>0</v>
      </c>
    </row>
    <row r="2631" spans="1:31" ht="50.15" customHeight="1" x14ac:dyDescent="0.35">
      <c r="A2631" s="100">
        <v>2626</v>
      </c>
      <c r="B2631" s="53"/>
      <c r="C2631" s="41"/>
      <c r="D2631" s="54"/>
      <c r="E2631" s="53"/>
      <c r="F2631" s="41"/>
      <c r="G2631" s="41"/>
      <c r="H2631" s="53"/>
      <c r="I2631" s="55"/>
      <c r="J2631" s="41"/>
      <c r="K2631" s="41"/>
      <c r="L2631" s="56"/>
      <c r="M2631" s="41"/>
      <c r="N2631" s="41"/>
      <c r="O2631" s="41"/>
      <c r="P2631" s="41"/>
      <c r="Q2631" s="53"/>
      <c r="R2631" s="41"/>
      <c r="S2631" s="41"/>
      <c r="T2631" s="57"/>
      <c r="U2631" s="41"/>
      <c r="V2631" s="41"/>
      <c r="W2631" s="56"/>
      <c r="X2631" s="41"/>
      <c r="Y2631" s="58"/>
      <c r="Z2631" s="41"/>
      <c r="AA2631" s="41"/>
      <c r="AB2631" s="171" t="str" cm="1">
        <f t="array" ref="AB2631">IFERROR(IF(COUNTA('Detailed Inventory'!$B2631:$AA2631)=0,"",IF(AND($B2631="",$C2631=""),"Error: Missing Response in Column B or C",IF(OR($E2631="",$Q2631=""),"Error: Missing Response in Column E or Q",INDEX(SL_Class[Entire SL Classification],MATCH(SUMIFS(SL_Class[Unique ID],SL_Class[UpSys SL Material],I2631,SL_Class[UpSys Ever Previously Lead],H2631,SL_Class[DownCus SL Material],T2631),SL_Class[Unique ID],0),0)))),"Error: Invalid Column H, I, or T. Check spelling &amp; valid options (see dropdown)")</f>
        <v/>
      </c>
      <c r="AC2631" s="32"/>
      <c r="AD2631" s="31" t="b">
        <f t="shared" si="82"/>
        <v>0</v>
      </c>
      <c r="AE2631" s="31" t="b">
        <f t="shared" si="83"/>
        <v>0</v>
      </c>
    </row>
    <row r="2632" spans="1:31" ht="50.15" customHeight="1" x14ac:dyDescent="0.35">
      <c r="A2632" s="101">
        <v>2627</v>
      </c>
      <c r="B2632" s="53"/>
      <c r="C2632" s="41"/>
      <c r="D2632" s="54"/>
      <c r="E2632" s="53"/>
      <c r="F2632" s="41"/>
      <c r="G2632" s="41"/>
      <c r="H2632" s="53"/>
      <c r="I2632" s="55"/>
      <c r="J2632" s="41"/>
      <c r="K2632" s="41"/>
      <c r="L2632" s="56"/>
      <c r="M2632" s="41"/>
      <c r="N2632" s="41"/>
      <c r="O2632" s="41"/>
      <c r="P2632" s="41"/>
      <c r="Q2632" s="53"/>
      <c r="R2632" s="41"/>
      <c r="S2632" s="41"/>
      <c r="T2632" s="57"/>
      <c r="U2632" s="41"/>
      <c r="V2632" s="41"/>
      <c r="W2632" s="56"/>
      <c r="X2632" s="41"/>
      <c r="Y2632" s="58"/>
      <c r="Z2632" s="41"/>
      <c r="AA2632" s="41"/>
      <c r="AB2632" s="171" t="str" cm="1">
        <f t="array" ref="AB2632">IFERROR(IF(COUNTA('Detailed Inventory'!$B2632:$AA2632)=0,"",IF(AND($B2632="",$C2632=""),"Error: Missing Response in Column B or C",IF(OR($E2632="",$Q2632=""),"Error: Missing Response in Column E or Q",INDEX(SL_Class[Entire SL Classification],MATCH(SUMIFS(SL_Class[Unique ID],SL_Class[UpSys SL Material],I2632,SL_Class[UpSys Ever Previously Lead],H2632,SL_Class[DownCus SL Material],T2632),SL_Class[Unique ID],0),0)))),"Error: Invalid Column H, I, or T. Check spelling &amp; valid options (see dropdown)")</f>
        <v/>
      </c>
      <c r="AC2632" s="32"/>
      <c r="AD2632" s="31" t="b">
        <f t="shared" si="82"/>
        <v>0</v>
      </c>
      <c r="AE2632" s="31" t="b">
        <f t="shared" si="83"/>
        <v>0</v>
      </c>
    </row>
    <row r="2633" spans="1:31" ht="50.15" customHeight="1" x14ac:dyDescent="0.35">
      <c r="A2633" s="100">
        <v>2628</v>
      </c>
      <c r="B2633" s="53"/>
      <c r="C2633" s="41"/>
      <c r="D2633" s="54"/>
      <c r="E2633" s="53"/>
      <c r="F2633" s="41"/>
      <c r="G2633" s="41"/>
      <c r="H2633" s="53"/>
      <c r="I2633" s="55"/>
      <c r="J2633" s="41"/>
      <c r="K2633" s="41"/>
      <c r="L2633" s="56"/>
      <c r="M2633" s="41"/>
      <c r="N2633" s="41"/>
      <c r="O2633" s="41"/>
      <c r="P2633" s="41"/>
      <c r="Q2633" s="53"/>
      <c r="R2633" s="41"/>
      <c r="S2633" s="41"/>
      <c r="T2633" s="57"/>
      <c r="U2633" s="41"/>
      <c r="V2633" s="41"/>
      <c r="W2633" s="56"/>
      <c r="X2633" s="41"/>
      <c r="Y2633" s="58"/>
      <c r="Z2633" s="41"/>
      <c r="AA2633" s="41"/>
      <c r="AB2633" s="171" t="str" cm="1">
        <f t="array" ref="AB2633">IFERROR(IF(COUNTA('Detailed Inventory'!$B2633:$AA2633)=0,"",IF(AND($B2633="",$C2633=""),"Error: Missing Response in Column B or C",IF(OR($E2633="",$Q2633=""),"Error: Missing Response in Column E or Q",INDEX(SL_Class[Entire SL Classification],MATCH(SUMIFS(SL_Class[Unique ID],SL_Class[UpSys SL Material],I2633,SL_Class[UpSys Ever Previously Lead],H2633,SL_Class[DownCus SL Material],T2633),SL_Class[Unique ID],0),0)))),"Error: Invalid Column H, I, or T. Check spelling &amp; valid options (see dropdown)")</f>
        <v/>
      </c>
      <c r="AC2633" s="32"/>
      <c r="AD2633" s="31" t="b">
        <f t="shared" si="82"/>
        <v>0</v>
      </c>
      <c r="AE2633" s="31" t="b">
        <f t="shared" si="83"/>
        <v>0</v>
      </c>
    </row>
    <row r="2634" spans="1:31" ht="50.15" customHeight="1" x14ac:dyDescent="0.35">
      <c r="A2634" s="101">
        <v>2629</v>
      </c>
      <c r="B2634" s="53"/>
      <c r="C2634" s="41"/>
      <c r="D2634" s="54"/>
      <c r="E2634" s="53"/>
      <c r="F2634" s="41"/>
      <c r="G2634" s="41"/>
      <c r="H2634" s="53"/>
      <c r="I2634" s="55"/>
      <c r="J2634" s="41"/>
      <c r="K2634" s="41"/>
      <c r="L2634" s="56"/>
      <c r="M2634" s="41"/>
      <c r="N2634" s="41"/>
      <c r="O2634" s="41"/>
      <c r="P2634" s="41"/>
      <c r="Q2634" s="53"/>
      <c r="R2634" s="41"/>
      <c r="S2634" s="41"/>
      <c r="T2634" s="57"/>
      <c r="U2634" s="41"/>
      <c r="V2634" s="41"/>
      <c r="W2634" s="56"/>
      <c r="X2634" s="41"/>
      <c r="Y2634" s="58"/>
      <c r="Z2634" s="41"/>
      <c r="AA2634" s="41"/>
      <c r="AB2634" s="171" t="str" cm="1">
        <f t="array" ref="AB2634">IFERROR(IF(COUNTA('Detailed Inventory'!$B2634:$AA2634)=0,"",IF(AND($B2634="",$C2634=""),"Error: Missing Response in Column B or C",IF(OR($E2634="",$Q2634=""),"Error: Missing Response in Column E or Q",INDEX(SL_Class[Entire SL Classification],MATCH(SUMIFS(SL_Class[Unique ID],SL_Class[UpSys SL Material],I2634,SL_Class[UpSys Ever Previously Lead],H2634,SL_Class[DownCus SL Material],T2634),SL_Class[Unique ID],0),0)))),"Error: Invalid Column H, I, or T. Check spelling &amp; valid options (see dropdown)")</f>
        <v/>
      </c>
      <c r="AC2634" s="32"/>
      <c r="AD2634" s="31" t="b">
        <f t="shared" si="82"/>
        <v>0</v>
      </c>
      <c r="AE2634" s="31" t="b">
        <f t="shared" si="83"/>
        <v>0</v>
      </c>
    </row>
    <row r="2635" spans="1:31" ht="50.15" customHeight="1" x14ac:dyDescent="0.35">
      <c r="A2635" s="100">
        <v>2630</v>
      </c>
      <c r="B2635" s="53"/>
      <c r="C2635" s="41"/>
      <c r="D2635" s="54"/>
      <c r="E2635" s="53"/>
      <c r="F2635" s="41"/>
      <c r="G2635" s="41"/>
      <c r="H2635" s="53"/>
      <c r="I2635" s="55"/>
      <c r="J2635" s="41"/>
      <c r="K2635" s="41"/>
      <c r="L2635" s="56"/>
      <c r="M2635" s="41"/>
      <c r="N2635" s="41"/>
      <c r="O2635" s="41"/>
      <c r="P2635" s="41"/>
      <c r="Q2635" s="53"/>
      <c r="R2635" s="41"/>
      <c r="S2635" s="41"/>
      <c r="T2635" s="57"/>
      <c r="U2635" s="41"/>
      <c r="V2635" s="41"/>
      <c r="W2635" s="56"/>
      <c r="X2635" s="41"/>
      <c r="Y2635" s="58"/>
      <c r="Z2635" s="41"/>
      <c r="AA2635" s="41"/>
      <c r="AB2635" s="171" t="str" cm="1">
        <f t="array" ref="AB2635">IFERROR(IF(COUNTA('Detailed Inventory'!$B2635:$AA2635)=0,"",IF(AND($B2635="",$C2635=""),"Error: Missing Response in Column B or C",IF(OR($E2635="",$Q2635=""),"Error: Missing Response in Column E or Q",INDEX(SL_Class[Entire SL Classification],MATCH(SUMIFS(SL_Class[Unique ID],SL_Class[UpSys SL Material],I2635,SL_Class[UpSys Ever Previously Lead],H2635,SL_Class[DownCus SL Material],T2635),SL_Class[Unique ID],0),0)))),"Error: Invalid Column H, I, or T. Check spelling &amp; valid options (see dropdown)")</f>
        <v/>
      </c>
      <c r="AC2635" s="32"/>
      <c r="AD2635" s="31" t="b">
        <f t="shared" si="82"/>
        <v>0</v>
      </c>
      <c r="AE2635" s="31" t="b">
        <f t="shared" si="83"/>
        <v>0</v>
      </c>
    </row>
    <row r="2636" spans="1:31" ht="50.15" customHeight="1" x14ac:dyDescent="0.35">
      <c r="A2636" s="101">
        <v>2631</v>
      </c>
      <c r="B2636" s="53"/>
      <c r="C2636" s="41"/>
      <c r="D2636" s="54"/>
      <c r="E2636" s="53"/>
      <c r="F2636" s="41"/>
      <c r="G2636" s="41"/>
      <c r="H2636" s="53"/>
      <c r="I2636" s="55"/>
      <c r="J2636" s="41"/>
      <c r="K2636" s="41"/>
      <c r="L2636" s="56"/>
      <c r="M2636" s="41"/>
      <c r="N2636" s="41"/>
      <c r="O2636" s="41"/>
      <c r="P2636" s="41"/>
      <c r="Q2636" s="53"/>
      <c r="R2636" s="41"/>
      <c r="S2636" s="41"/>
      <c r="T2636" s="57"/>
      <c r="U2636" s="41"/>
      <c r="V2636" s="41"/>
      <c r="W2636" s="56"/>
      <c r="X2636" s="41"/>
      <c r="Y2636" s="58"/>
      <c r="Z2636" s="41"/>
      <c r="AA2636" s="41"/>
      <c r="AB2636" s="171" t="str" cm="1">
        <f t="array" ref="AB2636">IFERROR(IF(COUNTA('Detailed Inventory'!$B2636:$AA2636)=0,"",IF(AND($B2636="",$C2636=""),"Error: Missing Response in Column B or C",IF(OR($E2636="",$Q2636=""),"Error: Missing Response in Column E or Q",INDEX(SL_Class[Entire SL Classification],MATCH(SUMIFS(SL_Class[Unique ID],SL_Class[UpSys SL Material],I2636,SL_Class[UpSys Ever Previously Lead],H2636,SL_Class[DownCus SL Material],T2636),SL_Class[Unique ID],0),0)))),"Error: Invalid Column H, I, or T. Check spelling &amp; valid options (see dropdown)")</f>
        <v/>
      </c>
      <c r="AC2636" s="32"/>
      <c r="AD2636" s="31" t="b">
        <f t="shared" si="82"/>
        <v>0</v>
      </c>
      <c r="AE2636" s="31" t="b">
        <f t="shared" si="83"/>
        <v>0</v>
      </c>
    </row>
    <row r="2637" spans="1:31" ht="50.15" customHeight="1" x14ac:dyDescent="0.35">
      <c r="A2637" s="100">
        <v>2632</v>
      </c>
      <c r="B2637" s="53"/>
      <c r="C2637" s="41"/>
      <c r="D2637" s="54"/>
      <c r="E2637" s="53"/>
      <c r="F2637" s="41"/>
      <c r="G2637" s="41"/>
      <c r="H2637" s="53"/>
      <c r="I2637" s="55"/>
      <c r="J2637" s="41"/>
      <c r="K2637" s="41"/>
      <c r="L2637" s="56"/>
      <c r="M2637" s="41"/>
      <c r="N2637" s="41"/>
      <c r="O2637" s="41"/>
      <c r="P2637" s="41"/>
      <c r="Q2637" s="53"/>
      <c r="R2637" s="41"/>
      <c r="S2637" s="41"/>
      <c r="T2637" s="57"/>
      <c r="U2637" s="41"/>
      <c r="V2637" s="41"/>
      <c r="W2637" s="56"/>
      <c r="X2637" s="41"/>
      <c r="Y2637" s="58"/>
      <c r="Z2637" s="41"/>
      <c r="AA2637" s="41"/>
      <c r="AB2637" s="171" t="str" cm="1">
        <f t="array" ref="AB2637">IFERROR(IF(COUNTA('Detailed Inventory'!$B2637:$AA2637)=0,"",IF(AND($B2637="",$C2637=""),"Error: Missing Response in Column B or C",IF(OR($E2637="",$Q2637=""),"Error: Missing Response in Column E or Q",INDEX(SL_Class[Entire SL Classification],MATCH(SUMIFS(SL_Class[Unique ID],SL_Class[UpSys SL Material],I2637,SL_Class[UpSys Ever Previously Lead],H2637,SL_Class[DownCus SL Material],T2637),SL_Class[Unique ID],0),0)))),"Error: Invalid Column H, I, or T. Check spelling &amp; valid options (see dropdown)")</f>
        <v/>
      </c>
      <c r="AC2637" s="32"/>
      <c r="AD2637" s="31" t="b">
        <f t="shared" si="82"/>
        <v>0</v>
      </c>
      <c r="AE2637" s="31" t="b">
        <f t="shared" si="83"/>
        <v>0</v>
      </c>
    </row>
    <row r="2638" spans="1:31" ht="50.15" customHeight="1" x14ac:dyDescent="0.35">
      <c r="A2638" s="101">
        <v>2633</v>
      </c>
      <c r="B2638" s="53"/>
      <c r="C2638" s="41"/>
      <c r="D2638" s="54"/>
      <c r="E2638" s="53"/>
      <c r="F2638" s="41"/>
      <c r="G2638" s="41"/>
      <c r="H2638" s="53"/>
      <c r="I2638" s="55"/>
      <c r="J2638" s="41"/>
      <c r="K2638" s="41"/>
      <c r="L2638" s="56"/>
      <c r="M2638" s="41"/>
      <c r="N2638" s="41"/>
      <c r="O2638" s="41"/>
      <c r="P2638" s="41"/>
      <c r="Q2638" s="53"/>
      <c r="R2638" s="41"/>
      <c r="S2638" s="41"/>
      <c r="T2638" s="57"/>
      <c r="U2638" s="41"/>
      <c r="V2638" s="41"/>
      <c r="W2638" s="56"/>
      <c r="X2638" s="41"/>
      <c r="Y2638" s="58"/>
      <c r="Z2638" s="41"/>
      <c r="AA2638" s="41"/>
      <c r="AB2638" s="171" t="str" cm="1">
        <f t="array" ref="AB2638">IFERROR(IF(COUNTA('Detailed Inventory'!$B2638:$AA2638)=0,"",IF(AND($B2638="",$C2638=""),"Error: Missing Response in Column B or C",IF(OR($E2638="",$Q2638=""),"Error: Missing Response in Column E or Q",INDEX(SL_Class[Entire SL Classification],MATCH(SUMIFS(SL_Class[Unique ID],SL_Class[UpSys SL Material],I2638,SL_Class[UpSys Ever Previously Lead],H2638,SL_Class[DownCus SL Material],T2638),SL_Class[Unique ID],0),0)))),"Error: Invalid Column H, I, or T. Check spelling &amp; valid options (see dropdown)")</f>
        <v/>
      </c>
      <c r="AC2638" s="32"/>
      <c r="AD2638" s="31" t="b">
        <f t="shared" si="82"/>
        <v>0</v>
      </c>
      <c r="AE2638" s="31" t="b">
        <f t="shared" si="83"/>
        <v>0</v>
      </c>
    </row>
    <row r="2639" spans="1:31" ht="50.15" customHeight="1" x14ac:dyDescent="0.35">
      <c r="A2639" s="100">
        <v>2634</v>
      </c>
      <c r="B2639" s="53"/>
      <c r="C2639" s="41"/>
      <c r="D2639" s="54"/>
      <c r="E2639" s="53"/>
      <c r="F2639" s="41"/>
      <c r="G2639" s="41"/>
      <c r="H2639" s="53"/>
      <c r="I2639" s="55"/>
      <c r="J2639" s="41"/>
      <c r="K2639" s="41"/>
      <c r="L2639" s="56"/>
      <c r="M2639" s="41"/>
      <c r="N2639" s="41"/>
      <c r="O2639" s="41"/>
      <c r="P2639" s="41"/>
      <c r="Q2639" s="53"/>
      <c r="R2639" s="41"/>
      <c r="S2639" s="41"/>
      <c r="T2639" s="57"/>
      <c r="U2639" s="41"/>
      <c r="V2639" s="41"/>
      <c r="W2639" s="56"/>
      <c r="X2639" s="41"/>
      <c r="Y2639" s="58"/>
      <c r="Z2639" s="41"/>
      <c r="AA2639" s="41"/>
      <c r="AB2639" s="171" t="str" cm="1">
        <f t="array" ref="AB2639">IFERROR(IF(COUNTA('Detailed Inventory'!$B2639:$AA2639)=0,"",IF(AND($B2639="",$C2639=""),"Error: Missing Response in Column B or C",IF(OR($E2639="",$Q2639=""),"Error: Missing Response in Column E or Q",INDEX(SL_Class[Entire SL Classification],MATCH(SUMIFS(SL_Class[Unique ID],SL_Class[UpSys SL Material],I2639,SL_Class[UpSys Ever Previously Lead],H2639,SL_Class[DownCus SL Material],T2639),SL_Class[Unique ID],0),0)))),"Error: Invalid Column H, I, or T. Check spelling &amp; valid options (see dropdown)")</f>
        <v/>
      </c>
      <c r="AC2639" s="32"/>
      <c r="AD2639" s="31" t="b">
        <f t="shared" si="82"/>
        <v>0</v>
      </c>
      <c r="AE2639" s="31" t="b">
        <f t="shared" si="83"/>
        <v>0</v>
      </c>
    </row>
    <row r="2640" spans="1:31" ht="50.15" customHeight="1" x14ac:dyDescent="0.35">
      <c r="A2640" s="101">
        <v>2635</v>
      </c>
      <c r="B2640" s="53"/>
      <c r="C2640" s="41"/>
      <c r="D2640" s="54"/>
      <c r="E2640" s="53"/>
      <c r="F2640" s="41"/>
      <c r="G2640" s="41"/>
      <c r="H2640" s="53"/>
      <c r="I2640" s="55"/>
      <c r="J2640" s="41"/>
      <c r="K2640" s="41"/>
      <c r="L2640" s="56"/>
      <c r="M2640" s="41"/>
      <c r="N2640" s="41"/>
      <c r="O2640" s="41"/>
      <c r="P2640" s="41"/>
      <c r="Q2640" s="53"/>
      <c r="R2640" s="41"/>
      <c r="S2640" s="41"/>
      <c r="T2640" s="57"/>
      <c r="U2640" s="41"/>
      <c r="V2640" s="41"/>
      <c r="W2640" s="56"/>
      <c r="X2640" s="41"/>
      <c r="Y2640" s="58"/>
      <c r="Z2640" s="41"/>
      <c r="AA2640" s="41"/>
      <c r="AB2640" s="171" t="str" cm="1">
        <f t="array" ref="AB2640">IFERROR(IF(COUNTA('Detailed Inventory'!$B2640:$AA2640)=0,"",IF(AND($B2640="",$C2640=""),"Error: Missing Response in Column B or C",IF(OR($E2640="",$Q2640=""),"Error: Missing Response in Column E or Q",INDEX(SL_Class[Entire SL Classification],MATCH(SUMIFS(SL_Class[Unique ID],SL_Class[UpSys SL Material],I2640,SL_Class[UpSys Ever Previously Lead],H2640,SL_Class[DownCus SL Material],T2640),SL_Class[Unique ID],0),0)))),"Error: Invalid Column H, I, or T. Check spelling &amp; valid options (see dropdown)")</f>
        <v/>
      </c>
      <c r="AC2640" s="32"/>
      <c r="AD2640" s="31" t="b">
        <f t="shared" si="82"/>
        <v>0</v>
      </c>
      <c r="AE2640" s="31" t="b">
        <f t="shared" si="83"/>
        <v>0</v>
      </c>
    </row>
    <row r="2641" spans="1:31" ht="50.15" customHeight="1" x14ac:dyDescent="0.35">
      <c r="A2641" s="100">
        <v>2636</v>
      </c>
      <c r="B2641" s="53"/>
      <c r="C2641" s="41"/>
      <c r="D2641" s="54"/>
      <c r="E2641" s="53"/>
      <c r="F2641" s="41"/>
      <c r="G2641" s="41"/>
      <c r="H2641" s="53"/>
      <c r="I2641" s="55"/>
      <c r="J2641" s="41"/>
      <c r="K2641" s="41"/>
      <c r="L2641" s="56"/>
      <c r="M2641" s="41"/>
      <c r="N2641" s="41"/>
      <c r="O2641" s="41"/>
      <c r="P2641" s="41"/>
      <c r="Q2641" s="53"/>
      <c r="R2641" s="41"/>
      <c r="S2641" s="41"/>
      <c r="T2641" s="57"/>
      <c r="U2641" s="41"/>
      <c r="V2641" s="41"/>
      <c r="W2641" s="56"/>
      <c r="X2641" s="41"/>
      <c r="Y2641" s="58"/>
      <c r="Z2641" s="41"/>
      <c r="AA2641" s="41"/>
      <c r="AB2641" s="171" t="str" cm="1">
        <f t="array" ref="AB2641">IFERROR(IF(COUNTA('Detailed Inventory'!$B2641:$AA2641)=0,"",IF(AND($B2641="",$C2641=""),"Error: Missing Response in Column B or C",IF(OR($E2641="",$Q2641=""),"Error: Missing Response in Column E or Q",INDEX(SL_Class[Entire SL Classification],MATCH(SUMIFS(SL_Class[Unique ID],SL_Class[UpSys SL Material],I2641,SL_Class[UpSys Ever Previously Lead],H2641,SL_Class[DownCus SL Material],T2641),SL_Class[Unique ID],0),0)))),"Error: Invalid Column H, I, or T. Check spelling &amp; valid options (see dropdown)")</f>
        <v/>
      </c>
      <c r="AC2641" s="32"/>
      <c r="AD2641" s="31" t="b">
        <f t="shared" si="82"/>
        <v>0</v>
      </c>
      <c r="AE2641" s="31" t="b">
        <f t="shared" si="83"/>
        <v>0</v>
      </c>
    </row>
    <row r="2642" spans="1:31" ht="50.15" customHeight="1" x14ac:dyDescent="0.35">
      <c r="A2642" s="101">
        <v>2637</v>
      </c>
      <c r="B2642" s="53"/>
      <c r="C2642" s="41"/>
      <c r="D2642" s="54"/>
      <c r="E2642" s="53"/>
      <c r="F2642" s="41"/>
      <c r="G2642" s="41"/>
      <c r="H2642" s="53"/>
      <c r="I2642" s="55"/>
      <c r="J2642" s="41"/>
      <c r="K2642" s="41"/>
      <c r="L2642" s="56"/>
      <c r="M2642" s="41"/>
      <c r="N2642" s="41"/>
      <c r="O2642" s="41"/>
      <c r="P2642" s="41"/>
      <c r="Q2642" s="53"/>
      <c r="R2642" s="41"/>
      <c r="S2642" s="41"/>
      <c r="T2642" s="57"/>
      <c r="U2642" s="41"/>
      <c r="V2642" s="41"/>
      <c r="W2642" s="56"/>
      <c r="X2642" s="41"/>
      <c r="Y2642" s="58"/>
      <c r="Z2642" s="41"/>
      <c r="AA2642" s="41"/>
      <c r="AB2642" s="171" t="str" cm="1">
        <f t="array" ref="AB2642">IFERROR(IF(COUNTA('Detailed Inventory'!$B2642:$AA2642)=0,"",IF(AND($B2642="",$C2642=""),"Error: Missing Response in Column B or C",IF(OR($E2642="",$Q2642=""),"Error: Missing Response in Column E or Q",INDEX(SL_Class[Entire SL Classification],MATCH(SUMIFS(SL_Class[Unique ID],SL_Class[UpSys SL Material],I2642,SL_Class[UpSys Ever Previously Lead],H2642,SL_Class[DownCus SL Material],T2642),SL_Class[Unique ID],0),0)))),"Error: Invalid Column H, I, or T. Check spelling &amp; valid options (see dropdown)")</f>
        <v/>
      </c>
      <c r="AC2642" s="32"/>
      <c r="AD2642" s="31" t="b">
        <f t="shared" si="82"/>
        <v>0</v>
      </c>
      <c r="AE2642" s="31" t="b">
        <f t="shared" si="83"/>
        <v>0</v>
      </c>
    </row>
    <row r="2643" spans="1:31" ht="50.15" customHeight="1" x14ac:dyDescent="0.35">
      <c r="A2643" s="100">
        <v>2638</v>
      </c>
      <c r="B2643" s="53"/>
      <c r="C2643" s="41"/>
      <c r="D2643" s="54"/>
      <c r="E2643" s="53"/>
      <c r="F2643" s="41"/>
      <c r="G2643" s="41"/>
      <c r="H2643" s="53"/>
      <c r="I2643" s="55"/>
      <c r="J2643" s="41"/>
      <c r="K2643" s="41"/>
      <c r="L2643" s="56"/>
      <c r="M2643" s="41"/>
      <c r="N2643" s="41"/>
      <c r="O2643" s="41"/>
      <c r="P2643" s="41"/>
      <c r="Q2643" s="53"/>
      <c r="R2643" s="41"/>
      <c r="S2643" s="41"/>
      <c r="T2643" s="57"/>
      <c r="U2643" s="41"/>
      <c r="V2643" s="41"/>
      <c r="W2643" s="56"/>
      <c r="X2643" s="41"/>
      <c r="Y2643" s="58"/>
      <c r="Z2643" s="41"/>
      <c r="AA2643" s="41"/>
      <c r="AB2643" s="171" t="str" cm="1">
        <f t="array" ref="AB2643">IFERROR(IF(COUNTA('Detailed Inventory'!$B2643:$AA2643)=0,"",IF(AND($B2643="",$C2643=""),"Error: Missing Response in Column B or C",IF(OR($E2643="",$Q2643=""),"Error: Missing Response in Column E or Q",INDEX(SL_Class[Entire SL Classification],MATCH(SUMIFS(SL_Class[Unique ID],SL_Class[UpSys SL Material],I2643,SL_Class[UpSys Ever Previously Lead],H2643,SL_Class[DownCus SL Material],T2643),SL_Class[Unique ID],0),0)))),"Error: Invalid Column H, I, or T. Check spelling &amp; valid options (see dropdown)")</f>
        <v/>
      </c>
      <c r="AC2643" s="32"/>
      <c r="AD2643" s="31" t="b">
        <f t="shared" si="82"/>
        <v>0</v>
      </c>
      <c r="AE2643" s="31" t="b">
        <f t="shared" si="83"/>
        <v>0</v>
      </c>
    </row>
    <row r="2644" spans="1:31" ht="50.15" customHeight="1" x14ac:dyDescent="0.35">
      <c r="A2644" s="101">
        <v>2639</v>
      </c>
      <c r="B2644" s="53"/>
      <c r="C2644" s="41"/>
      <c r="D2644" s="54"/>
      <c r="E2644" s="53"/>
      <c r="F2644" s="41"/>
      <c r="G2644" s="41"/>
      <c r="H2644" s="53"/>
      <c r="I2644" s="55"/>
      <c r="J2644" s="41"/>
      <c r="K2644" s="41"/>
      <c r="L2644" s="56"/>
      <c r="M2644" s="41"/>
      <c r="N2644" s="41"/>
      <c r="O2644" s="41"/>
      <c r="P2644" s="41"/>
      <c r="Q2644" s="53"/>
      <c r="R2644" s="41"/>
      <c r="S2644" s="41"/>
      <c r="T2644" s="57"/>
      <c r="U2644" s="41"/>
      <c r="V2644" s="41"/>
      <c r="W2644" s="56"/>
      <c r="X2644" s="41"/>
      <c r="Y2644" s="58"/>
      <c r="Z2644" s="41"/>
      <c r="AA2644" s="41"/>
      <c r="AB2644" s="171" t="str" cm="1">
        <f t="array" ref="AB2644">IFERROR(IF(COUNTA('Detailed Inventory'!$B2644:$AA2644)=0,"",IF(AND($B2644="",$C2644=""),"Error: Missing Response in Column B or C",IF(OR($E2644="",$Q2644=""),"Error: Missing Response in Column E or Q",INDEX(SL_Class[Entire SL Classification],MATCH(SUMIFS(SL_Class[Unique ID],SL_Class[UpSys SL Material],I2644,SL_Class[UpSys Ever Previously Lead],H2644,SL_Class[DownCus SL Material],T2644),SL_Class[Unique ID],0),0)))),"Error: Invalid Column H, I, or T. Check spelling &amp; valid options (see dropdown)")</f>
        <v/>
      </c>
      <c r="AC2644" s="32"/>
      <c r="AD2644" s="31" t="b">
        <f t="shared" si="82"/>
        <v>0</v>
      </c>
      <c r="AE2644" s="31" t="b">
        <f t="shared" si="83"/>
        <v>0</v>
      </c>
    </row>
    <row r="2645" spans="1:31" ht="50.15" customHeight="1" x14ac:dyDescent="0.35">
      <c r="A2645" s="100">
        <v>2640</v>
      </c>
      <c r="B2645" s="53"/>
      <c r="C2645" s="41"/>
      <c r="D2645" s="54"/>
      <c r="E2645" s="53"/>
      <c r="F2645" s="41"/>
      <c r="G2645" s="41"/>
      <c r="H2645" s="53"/>
      <c r="I2645" s="55"/>
      <c r="J2645" s="41"/>
      <c r="K2645" s="41"/>
      <c r="L2645" s="56"/>
      <c r="M2645" s="41"/>
      <c r="N2645" s="41"/>
      <c r="O2645" s="41"/>
      <c r="P2645" s="41"/>
      <c r="Q2645" s="53"/>
      <c r="R2645" s="41"/>
      <c r="S2645" s="41"/>
      <c r="T2645" s="57"/>
      <c r="U2645" s="41"/>
      <c r="V2645" s="41"/>
      <c r="W2645" s="56"/>
      <c r="X2645" s="41"/>
      <c r="Y2645" s="58"/>
      <c r="Z2645" s="41"/>
      <c r="AA2645" s="41"/>
      <c r="AB2645" s="171" t="str" cm="1">
        <f t="array" ref="AB2645">IFERROR(IF(COUNTA('Detailed Inventory'!$B2645:$AA2645)=0,"",IF(AND($B2645="",$C2645=""),"Error: Missing Response in Column B or C",IF(OR($E2645="",$Q2645=""),"Error: Missing Response in Column E or Q",INDEX(SL_Class[Entire SL Classification],MATCH(SUMIFS(SL_Class[Unique ID],SL_Class[UpSys SL Material],I2645,SL_Class[UpSys Ever Previously Lead],H2645,SL_Class[DownCus SL Material],T2645),SL_Class[Unique ID],0),0)))),"Error: Invalid Column H, I, or T. Check spelling &amp; valid options (see dropdown)")</f>
        <v/>
      </c>
      <c r="AC2645" s="32"/>
      <c r="AD2645" s="31" t="b">
        <f t="shared" si="82"/>
        <v>0</v>
      </c>
      <c r="AE2645" s="31" t="b">
        <f t="shared" si="83"/>
        <v>0</v>
      </c>
    </row>
    <row r="2646" spans="1:31" ht="50.15" customHeight="1" x14ac:dyDescent="0.35">
      <c r="A2646" s="101">
        <v>2641</v>
      </c>
      <c r="B2646" s="53"/>
      <c r="C2646" s="41"/>
      <c r="D2646" s="54"/>
      <c r="E2646" s="53"/>
      <c r="F2646" s="41"/>
      <c r="G2646" s="41"/>
      <c r="H2646" s="53"/>
      <c r="I2646" s="55"/>
      <c r="J2646" s="41"/>
      <c r="K2646" s="41"/>
      <c r="L2646" s="56"/>
      <c r="M2646" s="41"/>
      <c r="N2646" s="41"/>
      <c r="O2646" s="41"/>
      <c r="P2646" s="41"/>
      <c r="Q2646" s="53"/>
      <c r="R2646" s="41"/>
      <c r="S2646" s="41"/>
      <c r="T2646" s="57"/>
      <c r="U2646" s="41"/>
      <c r="V2646" s="41"/>
      <c r="W2646" s="56"/>
      <c r="X2646" s="41"/>
      <c r="Y2646" s="58"/>
      <c r="Z2646" s="41"/>
      <c r="AA2646" s="41"/>
      <c r="AB2646" s="171" t="str" cm="1">
        <f t="array" ref="AB2646">IFERROR(IF(COUNTA('Detailed Inventory'!$B2646:$AA2646)=0,"",IF(AND($B2646="",$C2646=""),"Error: Missing Response in Column B or C",IF(OR($E2646="",$Q2646=""),"Error: Missing Response in Column E or Q",INDEX(SL_Class[Entire SL Classification],MATCH(SUMIFS(SL_Class[Unique ID],SL_Class[UpSys SL Material],I2646,SL_Class[UpSys Ever Previously Lead],H2646,SL_Class[DownCus SL Material],T2646),SL_Class[Unique ID],0),0)))),"Error: Invalid Column H, I, or T. Check spelling &amp; valid options (see dropdown)")</f>
        <v/>
      </c>
      <c r="AC2646" s="32"/>
      <c r="AD2646" s="31" t="b">
        <f t="shared" si="82"/>
        <v>0</v>
      </c>
      <c r="AE2646" s="31" t="b">
        <f t="shared" si="83"/>
        <v>0</v>
      </c>
    </row>
    <row r="2647" spans="1:31" ht="50.15" customHeight="1" x14ac:dyDescent="0.35">
      <c r="A2647" s="100">
        <v>2642</v>
      </c>
      <c r="B2647" s="53"/>
      <c r="C2647" s="41"/>
      <c r="D2647" s="54"/>
      <c r="E2647" s="53"/>
      <c r="F2647" s="41"/>
      <c r="G2647" s="41"/>
      <c r="H2647" s="53"/>
      <c r="I2647" s="55"/>
      <c r="J2647" s="41"/>
      <c r="K2647" s="41"/>
      <c r="L2647" s="56"/>
      <c r="M2647" s="41"/>
      <c r="N2647" s="41"/>
      <c r="O2647" s="41"/>
      <c r="P2647" s="41"/>
      <c r="Q2647" s="53"/>
      <c r="R2647" s="41"/>
      <c r="S2647" s="41"/>
      <c r="T2647" s="57"/>
      <c r="U2647" s="41"/>
      <c r="V2647" s="41"/>
      <c r="W2647" s="56"/>
      <c r="X2647" s="41"/>
      <c r="Y2647" s="58"/>
      <c r="Z2647" s="41"/>
      <c r="AA2647" s="41"/>
      <c r="AB2647" s="171" t="str" cm="1">
        <f t="array" ref="AB2647">IFERROR(IF(COUNTA('Detailed Inventory'!$B2647:$AA2647)=0,"",IF(AND($B2647="",$C2647=""),"Error: Missing Response in Column B or C",IF(OR($E2647="",$Q2647=""),"Error: Missing Response in Column E or Q",INDEX(SL_Class[Entire SL Classification],MATCH(SUMIFS(SL_Class[Unique ID],SL_Class[UpSys SL Material],I2647,SL_Class[UpSys Ever Previously Lead],H2647,SL_Class[DownCus SL Material],T2647),SL_Class[Unique ID],0),0)))),"Error: Invalid Column H, I, or T. Check spelling &amp; valid options (see dropdown)")</f>
        <v/>
      </c>
      <c r="AC2647" s="32"/>
      <c r="AD2647" s="31" t="b">
        <f t="shared" si="82"/>
        <v>0</v>
      </c>
      <c r="AE2647" s="31" t="b">
        <f t="shared" si="83"/>
        <v>0</v>
      </c>
    </row>
    <row r="2648" spans="1:31" ht="50.15" customHeight="1" x14ac:dyDescent="0.35">
      <c r="A2648" s="101">
        <v>2643</v>
      </c>
      <c r="B2648" s="53"/>
      <c r="C2648" s="41"/>
      <c r="D2648" s="54"/>
      <c r="E2648" s="53"/>
      <c r="F2648" s="41"/>
      <c r="G2648" s="41"/>
      <c r="H2648" s="53"/>
      <c r="I2648" s="55"/>
      <c r="J2648" s="41"/>
      <c r="K2648" s="41"/>
      <c r="L2648" s="56"/>
      <c r="M2648" s="41"/>
      <c r="N2648" s="41"/>
      <c r="O2648" s="41"/>
      <c r="P2648" s="41"/>
      <c r="Q2648" s="53"/>
      <c r="R2648" s="41"/>
      <c r="S2648" s="41"/>
      <c r="T2648" s="57"/>
      <c r="U2648" s="41"/>
      <c r="V2648" s="41"/>
      <c r="W2648" s="56"/>
      <c r="X2648" s="41"/>
      <c r="Y2648" s="58"/>
      <c r="Z2648" s="41"/>
      <c r="AA2648" s="41"/>
      <c r="AB2648" s="171" t="str" cm="1">
        <f t="array" ref="AB2648">IFERROR(IF(COUNTA('Detailed Inventory'!$B2648:$AA2648)=0,"",IF(AND($B2648="",$C2648=""),"Error: Missing Response in Column B or C",IF(OR($E2648="",$Q2648=""),"Error: Missing Response in Column E or Q",INDEX(SL_Class[Entire SL Classification],MATCH(SUMIFS(SL_Class[Unique ID],SL_Class[UpSys SL Material],I2648,SL_Class[UpSys Ever Previously Lead],H2648,SL_Class[DownCus SL Material],T2648),SL_Class[Unique ID],0),0)))),"Error: Invalid Column H, I, or T. Check spelling &amp; valid options (see dropdown)")</f>
        <v/>
      </c>
      <c r="AC2648" s="32"/>
      <c r="AD2648" s="31" t="b">
        <f t="shared" si="82"/>
        <v>0</v>
      </c>
      <c r="AE2648" s="31" t="b">
        <f t="shared" si="83"/>
        <v>0</v>
      </c>
    </row>
    <row r="2649" spans="1:31" ht="50.15" customHeight="1" x14ac:dyDescent="0.35">
      <c r="A2649" s="100">
        <v>2644</v>
      </c>
      <c r="B2649" s="53"/>
      <c r="C2649" s="41"/>
      <c r="D2649" s="54"/>
      <c r="E2649" s="53"/>
      <c r="F2649" s="41"/>
      <c r="G2649" s="41"/>
      <c r="H2649" s="53"/>
      <c r="I2649" s="55"/>
      <c r="J2649" s="41"/>
      <c r="K2649" s="41"/>
      <c r="L2649" s="56"/>
      <c r="M2649" s="41"/>
      <c r="N2649" s="41"/>
      <c r="O2649" s="41"/>
      <c r="P2649" s="41"/>
      <c r="Q2649" s="53"/>
      <c r="R2649" s="41"/>
      <c r="S2649" s="41"/>
      <c r="T2649" s="57"/>
      <c r="U2649" s="41"/>
      <c r="V2649" s="41"/>
      <c r="W2649" s="56"/>
      <c r="X2649" s="41"/>
      <c r="Y2649" s="58"/>
      <c r="Z2649" s="41"/>
      <c r="AA2649" s="41"/>
      <c r="AB2649" s="171" t="str" cm="1">
        <f t="array" ref="AB2649">IFERROR(IF(COUNTA('Detailed Inventory'!$B2649:$AA2649)=0,"",IF(AND($B2649="",$C2649=""),"Error: Missing Response in Column B or C",IF(OR($E2649="",$Q2649=""),"Error: Missing Response in Column E or Q",INDEX(SL_Class[Entire SL Classification],MATCH(SUMIFS(SL_Class[Unique ID],SL_Class[UpSys SL Material],I2649,SL_Class[UpSys Ever Previously Lead],H2649,SL_Class[DownCus SL Material],T2649),SL_Class[Unique ID],0),0)))),"Error: Invalid Column H, I, or T. Check spelling &amp; valid options (see dropdown)")</f>
        <v/>
      </c>
      <c r="AC2649" s="32"/>
      <c r="AD2649" s="31" t="b">
        <f t="shared" si="82"/>
        <v>0</v>
      </c>
      <c r="AE2649" s="31" t="b">
        <f t="shared" si="83"/>
        <v>0</v>
      </c>
    </row>
    <row r="2650" spans="1:31" ht="50.15" customHeight="1" x14ac:dyDescent="0.35">
      <c r="A2650" s="101">
        <v>2645</v>
      </c>
      <c r="B2650" s="53"/>
      <c r="C2650" s="41"/>
      <c r="D2650" s="54"/>
      <c r="E2650" s="53"/>
      <c r="F2650" s="41"/>
      <c r="G2650" s="41"/>
      <c r="H2650" s="53"/>
      <c r="I2650" s="55"/>
      <c r="J2650" s="41"/>
      <c r="K2650" s="41"/>
      <c r="L2650" s="56"/>
      <c r="M2650" s="41"/>
      <c r="N2650" s="41"/>
      <c r="O2650" s="41"/>
      <c r="P2650" s="41"/>
      <c r="Q2650" s="53"/>
      <c r="R2650" s="41"/>
      <c r="S2650" s="41"/>
      <c r="T2650" s="57"/>
      <c r="U2650" s="41"/>
      <c r="V2650" s="41"/>
      <c r="W2650" s="56"/>
      <c r="X2650" s="41"/>
      <c r="Y2650" s="58"/>
      <c r="Z2650" s="41"/>
      <c r="AA2650" s="41"/>
      <c r="AB2650" s="171" t="str" cm="1">
        <f t="array" ref="AB2650">IFERROR(IF(COUNTA('Detailed Inventory'!$B2650:$AA2650)=0,"",IF(AND($B2650="",$C2650=""),"Error: Missing Response in Column B or C",IF(OR($E2650="",$Q2650=""),"Error: Missing Response in Column E or Q",INDEX(SL_Class[Entire SL Classification],MATCH(SUMIFS(SL_Class[Unique ID],SL_Class[UpSys SL Material],I2650,SL_Class[UpSys Ever Previously Lead],H2650,SL_Class[DownCus SL Material],T2650),SL_Class[Unique ID],0),0)))),"Error: Invalid Column H, I, or T. Check spelling &amp; valid options (see dropdown)")</f>
        <v/>
      </c>
      <c r="AC2650" s="32"/>
      <c r="AD2650" s="31" t="b">
        <f t="shared" si="82"/>
        <v>0</v>
      </c>
      <c r="AE2650" s="31" t="b">
        <f t="shared" si="83"/>
        <v>0</v>
      </c>
    </row>
    <row r="2651" spans="1:31" ht="50.15" customHeight="1" x14ac:dyDescent="0.35">
      <c r="A2651" s="100">
        <v>2646</v>
      </c>
      <c r="B2651" s="53"/>
      <c r="C2651" s="41"/>
      <c r="D2651" s="54"/>
      <c r="E2651" s="53"/>
      <c r="F2651" s="41"/>
      <c r="G2651" s="41"/>
      <c r="H2651" s="53"/>
      <c r="I2651" s="55"/>
      <c r="J2651" s="41"/>
      <c r="K2651" s="41"/>
      <c r="L2651" s="56"/>
      <c r="M2651" s="41"/>
      <c r="N2651" s="41"/>
      <c r="O2651" s="41"/>
      <c r="P2651" s="41"/>
      <c r="Q2651" s="53"/>
      <c r="R2651" s="41"/>
      <c r="S2651" s="41"/>
      <c r="T2651" s="57"/>
      <c r="U2651" s="41"/>
      <c r="V2651" s="41"/>
      <c r="W2651" s="56"/>
      <c r="X2651" s="41"/>
      <c r="Y2651" s="58"/>
      <c r="Z2651" s="41"/>
      <c r="AA2651" s="41"/>
      <c r="AB2651" s="171" t="str" cm="1">
        <f t="array" ref="AB2651">IFERROR(IF(COUNTA('Detailed Inventory'!$B2651:$AA2651)=0,"",IF(AND($B2651="",$C2651=""),"Error: Missing Response in Column B or C",IF(OR($E2651="",$Q2651=""),"Error: Missing Response in Column E or Q",INDEX(SL_Class[Entire SL Classification],MATCH(SUMIFS(SL_Class[Unique ID],SL_Class[UpSys SL Material],I2651,SL_Class[UpSys Ever Previously Lead],H2651,SL_Class[DownCus SL Material],T2651),SL_Class[Unique ID],0),0)))),"Error: Invalid Column H, I, or T. Check spelling &amp; valid options (see dropdown)")</f>
        <v/>
      </c>
      <c r="AC2651" s="32"/>
      <c r="AD2651" s="31" t="b">
        <f t="shared" si="82"/>
        <v>0</v>
      </c>
      <c r="AE2651" s="31" t="b">
        <f t="shared" si="83"/>
        <v>0</v>
      </c>
    </row>
    <row r="2652" spans="1:31" ht="50.15" customHeight="1" x14ac:dyDescent="0.35">
      <c r="A2652" s="101">
        <v>2647</v>
      </c>
      <c r="B2652" s="53"/>
      <c r="C2652" s="41"/>
      <c r="D2652" s="54"/>
      <c r="E2652" s="53"/>
      <c r="F2652" s="41"/>
      <c r="G2652" s="41"/>
      <c r="H2652" s="53"/>
      <c r="I2652" s="55"/>
      <c r="J2652" s="41"/>
      <c r="K2652" s="41"/>
      <c r="L2652" s="56"/>
      <c r="M2652" s="41"/>
      <c r="N2652" s="41"/>
      <c r="O2652" s="41"/>
      <c r="P2652" s="41"/>
      <c r="Q2652" s="53"/>
      <c r="R2652" s="41"/>
      <c r="S2652" s="41"/>
      <c r="T2652" s="57"/>
      <c r="U2652" s="41"/>
      <c r="V2652" s="41"/>
      <c r="W2652" s="56"/>
      <c r="X2652" s="41"/>
      <c r="Y2652" s="58"/>
      <c r="Z2652" s="41"/>
      <c r="AA2652" s="41"/>
      <c r="AB2652" s="171" t="str" cm="1">
        <f t="array" ref="AB2652">IFERROR(IF(COUNTA('Detailed Inventory'!$B2652:$AA2652)=0,"",IF(AND($B2652="",$C2652=""),"Error: Missing Response in Column B or C",IF(OR($E2652="",$Q2652=""),"Error: Missing Response in Column E or Q",INDEX(SL_Class[Entire SL Classification],MATCH(SUMIFS(SL_Class[Unique ID],SL_Class[UpSys SL Material],I2652,SL_Class[UpSys Ever Previously Lead],H2652,SL_Class[DownCus SL Material],T2652),SL_Class[Unique ID],0),0)))),"Error: Invalid Column H, I, or T. Check spelling &amp; valid options (see dropdown)")</f>
        <v/>
      </c>
      <c r="AC2652" s="32"/>
      <c r="AD2652" s="31" t="b">
        <f t="shared" si="82"/>
        <v>0</v>
      </c>
      <c r="AE2652" s="31" t="b">
        <f t="shared" si="83"/>
        <v>0</v>
      </c>
    </row>
    <row r="2653" spans="1:31" ht="50.15" customHeight="1" x14ac:dyDescent="0.35">
      <c r="A2653" s="100">
        <v>2648</v>
      </c>
      <c r="B2653" s="53"/>
      <c r="C2653" s="41"/>
      <c r="D2653" s="54"/>
      <c r="E2653" s="53"/>
      <c r="F2653" s="41"/>
      <c r="G2653" s="41"/>
      <c r="H2653" s="53"/>
      <c r="I2653" s="55"/>
      <c r="J2653" s="41"/>
      <c r="K2653" s="41"/>
      <c r="L2653" s="56"/>
      <c r="M2653" s="41"/>
      <c r="N2653" s="41"/>
      <c r="O2653" s="41"/>
      <c r="P2653" s="41"/>
      <c r="Q2653" s="53"/>
      <c r="R2653" s="41"/>
      <c r="S2653" s="41"/>
      <c r="T2653" s="57"/>
      <c r="U2653" s="41"/>
      <c r="V2653" s="41"/>
      <c r="W2653" s="56"/>
      <c r="X2653" s="41"/>
      <c r="Y2653" s="58"/>
      <c r="Z2653" s="41"/>
      <c r="AA2653" s="41"/>
      <c r="AB2653" s="171" t="str" cm="1">
        <f t="array" ref="AB2653">IFERROR(IF(COUNTA('Detailed Inventory'!$B2653:$AA2653)=0,"",IF(AND($B2653="",$C2653=""),"Error: Missing Response in Column B or C",IF(OR($E2653="",$Q2653=""),"Error: Missing Response in Column E or Q",INDEX(SL_Class[Entire SL Classification],MATCH(SUMIFS(SL_Class[Unique ID],SL_Class[UpSys SL Material],I2653,SL_Class[UpSys Ever Previously Lead],H2653,SL_Class[DownCus SL Material],T2653),SL_Class[Unique ID],0),0)))),"Error: Invalid Column H, I, or T. Check spelling &amp; valid options (see dropdown)")</f>
        <v/>
      </c>
      <c r="AC2653" s="32"/>
      <c r="AD2653" s="31" t="b">
        <f t="shared" si="82"/>
        <v>0</v>
      </c>
      <c r="AE2653" s="31" t="b">
        <f t="shared" si="83"/>
        <v>0</v>
      </c>
    </row>
    <row r="2654" spans="1:31" ht="50.15" customHeight="1" x14ac:dyDescent="0.35">
      <c r="A2654" s="101">
        <v>2649</v>
      </c>
      <c r="B2654" s="53"/>
      <c r="C2654" s="41"/>
      <c r="D2654" s="54"/>
      <c r="E2654" s="53"/>
      <c r="F2654" s="41"/>
      <c r="G2654" s="41"/>
      <c r="H2654" s="53"/>
      <c r="I2654" s="55"/>
      <c r="J2654" s="41"/>
      <c r="K2654" s="41"/>
      <c r="L2654" s="56"/>
      <c r="M2654" s="41"/>
      <c r="N2654" s="41"/>
      <c r="O2654" s="41"/>
      <c r="P2654" s="41"/>
      <c r="Q2654" s="53"/>
      <c r="R2654" s="41"/>
      <c r="S2654" s="41"/>
      <c r="T2654" s="57"/>
      <c r="U2654" s="41"/>
      <c r="V2654" s="41"/>
      <c r="W2654" s="56"/>
      <c r="X2654" s="41"/>
      <c r="Y2654" s="58"/>
      <c r="Z2654" s="41"/>
      <c r="AA2654" s="41"/>
      <c r="AB2654" s="171" t="str" cm="1">
        <f t="array" ref="AB2654">IFERROR(IF(COUNTA('Detailed Inventory'!$B2654:$AA2654)=0,"",IF(AND($B2654="",$C2654=""),"Error: Missing Response in Column B or C",IF(OR($E2654="",$Q2654=""),"Error: Missing Response in Column E or Q",INDEX(SL_Class[Entire SL Classification],MATCH(SUMIFS(SL_Class[Unique ID],SL_Class[UpSys SL Material],I2654,SL_Class[UpSys Ever Previously Lead],H2654,SL_Class[DownCus SL Material],T2654),SL_Class[Unique ID],0),0)))),"Error: Invalid Column H, I, or T. Check spelling &amp; valid options (see dropdown)")</f>
        <v/>
      </c>
      <c r="AC2654" s="32"/>
      <c r="AD2654" s="31" t="b">
        <f t="shared" si="82"/>
        <v>0</v>
      </c>
      <c r="AE2654" s="31" t="b">
        <f t="shared" si="83"/>
        <v>0</v>
      </c>
    </row>
    <row r="2655" spans="1:31" ht="50.15" customHeight="1" x14ac:dyDescent="0.35">
      <c r="A2655" s="100">
        <v>2650</v>
      </c>
      <c r="B2655" s="53"/>
      <c r="C2655" s="41"/>
      <c r="D2655" s="54"/>
      <c r="E2655" s="53"/>
      <c r="F2655" s="41"/>
      <c r="G2655" s="41"/>
      <c r="H2655" s="53"/>
      <c r="I2655" s="55"/>
      <c r="J2655" s="41"/>
      <c r="K2655" s="41"/>
      <c r="L2655" s="56"/>
      <c r="M2655" s="41"/>
      <c r="N2655" s="41"/>
      <c r="O2655" s="41"/>
      <c r="P2655" s="41"/>
      <c r="Q2655" s="53"/>
      <c r="R2655" s="41"/>
      <c r="S2655" s="41"/>
      <c r="T2655" s="57"/>
      <c r="U2655" s="41"/>
      <c r="V2655" s="41"/>
      <c r="W2655" s="56"/>
      <c r="X2655" s="41"/>
      <c r="Y2655" s="58"/>
      <c r="Z2655" s="41"/>
      <c r="AA2655" s="41"/>
      <c r="AB2655" s="171" t="str" cm="1">
        <f t="array" ref="AB2655">IFERROR(IF(COUNTA('Detailed Inventory'!$B2655:$AA2655)=0,"",IF(AND($B2655="",$C2655=""),"Error: Missing Response in Column B or C",IF(OR($E2655="",$Q2655=""),"Error: Missing Response in Column E or Q",INDEX(SL_Class[Entire SL Classification],MATCH(SUMIFS(SL_Class[Unique ID],SL_Class[UpSys SL Material],I2655,SL_Class[UpSys Ever Previously Lead],H2655,SL_Class[DownCus SL Material],T2655),SL_Class[Unique ID],0),0)))),"Error: Invalid Column H, I, or T. Check spelling &amp; valid options (see dropdown)")</f>
        <v/>
      </c>
      <c r="AC2655" s="32"/>
      <c r="AD2655" s="31" t="b">
        <f t="shared" si="82"/>
        <v>0</v>
      </c>
      <c r="AE2655" s="31" t="b">
        <f t="shared" si="83"/>
        <v>0</v>
      </c>
    </row>
    <row r="2656" spans="1:31" ht="50.15" customHeight="1" x14ac:dyDescent="0.35">
      <c r="A2656" s="101">
        <v>2651</v>
      </c>
      <c r="B2656" s="53"/>
      <c r="C2656" s="41"/>
      <c r="D2656" s="54"/>
      <c r="E2656" s="53"/>
      <c r="F2656" s="41"/>
      <c r="G2656" s="41"/>
      <c r="H2656" s="53"/>
      <c r="I2656" s="55"/>
      <c r="J2656" s="41"/>
      <c r="K2656" s="41"/>
      <c r="L2656" s="56"/>
      <c r="M2656" s="41"/>
      <c r="N2656" s="41"/>
      <c r="O2656" s="41"/>
      <c r="P2656" s="41"/>
      <c r="Q2656" s="53"/>
      <c r="R2656" s="41"/>
      <c r="S2656" s="41"/>
      <c r="T2656" s="57"/>
      <c r="U2656" s="41"/>
      <c r="V2656" s="41"/>
      <c r="W2656" s="56"/>
      <c r="X2656" s="41"/>
      <c r="Y2656" s="58"/>
      <c r="Z2656" s="41"/>
      <c r="AA2656" s="41"/>
      <c r="AB2656" s="171" t="str" cm="1">
        <f t="array" ref="AB2656">IFERROR(IF(COUNTA('Detailed Inventory'!$B2656:$AA2656)=0,"",IF(AND($B2656="",$C2656=""),"Error: Missing Response in Column B or C",IF(OR($E2656="",$Q2656=""),"Error: Missing Response in Column E or Q",INDEX(SL_Class[Entire SL Classification],MATCH(SUMIFS(SL_Class[Unique ID],SL_Class[UpSys SL Material],I2656,SL_Class[UpSys Ever Previously Lead],H2656,SL_Class[DownCus SL Material],T2656),SL_Class[Unique ID],0),0)))),"Error: Invalid Column H, I, or T. Check spelling &amp; valid options (see dropdown)")</f>
        <v/>
      </c>
      <c r="AC2656" s="32"/>
      <c r="AD2656" s="31" t="b">
        <f t="shared" si="82"/>
        <v>0</v>
      </c>
      <c r="AE2656" s="31" t="b">
        <f t="shared" si="83"/>
        <v>0</v>
      </c>
    </row>
    <row r="2657" spans="1:31" ht="50.15" customHeight="1" x14ac:dyDescent="0.35">
      <c r="A2657" s="100">
        <v>2652</v>
      </c>
      <c r="B2657" s="53"/>
      <c r="C2657" s="41"/>
      <c r="D2657" s="54"/>
      <c r="E2657" s="53"/>
      <c r="F2657" s="41"/>
      <c r="G2657" s="41"/>
      <c r="H2657" s="53"/>
      <c r="I2657" s="55"/>
      <c r="J2657" s="41"/>
      <c r="K2657" s="41"/>
      <c r="L2657" s="56"/>
      <c r="M2657" s="41"/>
      <c r="N2657" s="41"/>
      <c r="O2657" s="41"/>
      <c r="P2657" s="41"/>
      <c r="Q2657" s="53"/>
      <c r="R2657" s="41"/>
      <c r="S2657" s="41"/>
      <c r="T2657" s="57"/>
      <c r="U2657" s="41"/>
      <c r="V2657" s="41"/>
      <c r="W2657" s="56"/>
      <c r="X2657" s="41"/>
      <c r="Y2657" s="58"/>
      <c r="Z2657" s="41"/>
      <c r="AA2657" s="41"/>
      <c r="AB2657" s="171" t="str" cm="1">
        <f t="array" ref="AB2657">IFERROR(IF(COUNTA('Detailed Inventory'!$B2657:$AA2657)=0,"",IF(AND($B2657="",$C2657=""),"Error: Missing Response in Column B or C",IF(OR($E2657="",$Q2657=""),"Error: Missing Response in Column E or Q",INDEX(SL_Class[Entire SL Classification],MATCH(SUMIFS(SL_Class[Unique ID],SL_Class[UpSys SL Material],I2657,SL_Class[UpSys Ever Previously Lead],H2657,SL_Class[DownCus SL Material],T2657),SL_Class[Unique ID],0),0)))),"Error: Invalid Column H, I, or T. Check spelling &amp; valid options (see dropdown)")</f>
        <v/>
      </c>
      <c r="AC2657" s="32"/>
      <c r="AD2657" s="31" t="b">
        <f t="shared" si="82"/>
        <v>0</v>
      </c>
      <c r="AE2657" s="31" t="b">
        <f t="shared" si="83"/>
        <v>0</v>
      </c>
    </row>
    <row r="2658" spans="1:31" ht="50.15" customHeight="1" x14ac:dyDescent="0.35">
      <c r="A2658" s="101">
        <v>2653</v>
      </c>
      <c r="B2658" s="53"/>
      <c r="C2658" s="41"/>
      <c r="D2658" s="54"/>
      <c r="E2658" s="53"/>
      <c r="F2658" s="41"/>
      <c r="G2658" s="41"/>
      <c r="H2658" s="53"/>
      <c r="I2658" s="55"/>
      <c r="J2658" s="41"/>
      <c r="K2658" s="41"/>
      <c r="L2658" s="56"/>
      <c r="M2658" s="41"/>
      <c r="N2658" s="41"/>
      <c r="O2658" s="41"/>
      <c r="P2658" s="41"/>
      <c r="Q2658" s="53"/>
      <c r="R2658" s="41"/>
      <c r="S2658" s="41"/>
      <c r="T2658" s="57"/>
      <c r="U2658" s="41"/>
      <c r="V2658" s="41"/>
      <c r="W2658" s="56"/>
      <c r="X2658" s="41"/>
      <c r="Y2658" s="58"/>
      <c r="Z2658" s="41"/>
      <c r="AA2658" s="41"/>
      <c r="AB2658" s="171" t="str" cm="1">
        <f t="array" ref="AB2658">IFERROR(IF(COUNTA('Detailed Inventory'!$B2658:$AA2658)=0,"",IF(AND($B2658="",$C2658=""),"Error: Missing Response in Column B or C",IF(OR($E2658="",$Q2658=""),"Error: Missing Response in Column E or Q",INDEX(SL_Class[Entire SL Classification],MATCH(SUMIFS(SL_Class[Unique ID],SL_Class[UpSys SL Material],I2658,SL_Class[UpSys Ever Previously Lead],H2658,SL_Class[DownCus SL Material],T2658),SL_Class[Unique ID],0),0)))),"Error: Invalid Column H, I, or T. Check spelling &amp; valid options (see dropdown)")</f>
        <v/>
      </c>
      <c r="AC2658" s="32"/>
      <c r="AD2658" s="31" t="b">
        <f t="shared" si="82"/>
        <v>0</v>
      </c>
      <c r="AE2658" s="31" t="b">
        <f t="shared" si="83"/>
        <v>0</v>
      </c>
    </row>
    <row r="2659" spans="1:31" ht="50.15" customHeight="1" x14ac:dyDescent="0.35">
      <c r="A2659" s="100">
        <v>2654</v>
      </c>
      <c r="B2659" s="53"/>
      <c r="C2659" s="41"/>
      <c r="D2659" s="54"/>
      <c r="E2659" s="53"/>
      <c r="F2659" s="41"/>
      <c r="G2659" s="41"/>
      <c r="H2659" s="53"/>
      <c r="I2659" s="55"/>
      <c r="J2659" s="41"/>
      <c r="K2659" s="41"/>
      <c r="L2659" s="56"/>
      <c r="M2659" s="41"/>
      <c r="N2659" s="41"/>
      <c r="O2659" s="41"/>
      <c r="P2659" s="41"/>
      <c r="Q2659" s="53"/>
      <c r="R2659" s="41"/>
      <c r="S2659" s="41"/>
      <c r="T2659" s="57"/>
      <c r="U2659" s="41"/>
      <c r="V2659" s="41"/>
      <c r="W2659" s="56"/>
      <c r="X2659" s="41"/>
      <c r="Y2659" s="58"/>
      <c r="Z2659" s="41"/>
      <c r="AA2659" s="41"/>
      <c r="AB2659" s="171" t="str" cm="1">
        <f t="array" ref="AB2659">IFERROR(IF(COUNTA('Detailed Inventory'!$B2659:$AA2659)=0,"",IF(AND($B2659="",$C2659=""),"Error: Missing Response in Column B or C",IF(OR($E2659="",$Q2659=""),"Error: Missing Response in Column E or Q",INDEX(SL_Class[Entire SL Classification],MATCH(SUMIFS(SL_Class[Unique ID],SL_Class[UpSys SL Material],I2659,SL_Class[UpSys Ever Previously Lead],H2659,SL_Class[DownCus SL Material],T2659),SL_Class[Unique ID],0),0)))),"Error: Invalid Column H, I, or T. Check spelling &amp; valid options (see dropdown)")</f>
        <v/>
      </c>
      <c r="AC2659" s="32"/>
      <c r="AD2659" s="31" t="b">
        <f t="shared" si="82"/>
        <v>0</v>
      </c>
      <c r="AE2659" s="31" t="b">
        <f t="shared" si="83"/>
        <v>0</v>
      </c>
    </row>
    <row r="2660" spans="1:31" ht="50.15" customHeight="1" x14ac:dyDescent="0.35">
      <c r="A2660" s="101">
        <v>2655</v>
      </c>
      <c r="B2660" s="53"/>
      <c r="C2660" s="41"/>
      <c r="D2660" s="54"/>
      <c r="E2660" s="53"/>
      <c r="F2660" s="41"/>
      <c r="G2660" s="41"/>
      <c r="H2660" s="53"/>
      <c r="I2660" s="55"/>
      <c r="J2660" s="41"/>
      <c r="K2660" s="41"/>
      <c r="L2660" s="56"/>
      <c r="M2660" s="41"/>
      <c r="N2660" s="41"/>
      <c r="O2660" s="41"/>
      <c r="P2660" s="41"/>
      <c r="Q2660" s="53"/>
      <c r="R2660" s="41"/>
      <c r="S2660" s="41"/>
      <c r="T2660" s="57"/>
      <c r="U2660" s="41"/>
      <c r="V2660" s="41"/>
      <c r="W2660" s="56"/>
      <c r="X2660" s="41"/>
      <c r="Y2660" s="58"/>
      <c r="Z2660" s="41"/>
      <c r="AA2660" s="41"/>
      <c r="AB2660" s="171" t="str" cm="1">
        <f t="array" ref="AB2660">IFERROR(IF(COUNTA('Detailed Inventory'!$B2660:$AA2660)=0,"",IF(AND($B2660="",$C2660=""),"Error: Missing Response in Column B or C",IF(OR($E2660="",$Q2660=""),"Error: Missing Response in Column E or Q",INDEX(SL_Class[Entire SL Classification],MATCH(SUMIFS(SL_Class[Unique ID],SL_Class[UpSys SL Material],I2660,SL_Class[UpSys Ever Previously Lead],H2660,SL_Class[DownCus SL Material],T2660),SL_Class[Unique ID],0),0)))),"Error: Invalid Column H, I, or T. Check spelling &amp; valid options (see dropdown)")</f>
        <v/>
      </c>
      <c r="AC2660" s="32"/>
      <c r="AD2660" s="31" t="b">
        <f t="shared" si="82"/>
        <v>0</v>
      </c>
      <c r="AE2660" s="31" t="b">
        <f t="shared" si="83"/>
        <v>0</v>
      </c>
    </row>
    <row r="2661" spans="1:31" ht="50.15" customHeight="1" x14ac:dyDescent="0.35">
      <c r="A2661" s="100">
        <v>2656</v>
      </c>
      <c r="B2661" s="53"/>
      <c r="C2661" s="41"/>
      <c r="D2661" s="54"/>
      <c r="E2661" s="53"/>
      <c r="F2661" s="41"/>
      <c r="G2661" s="41"/>
      <c r="H2661" s="53"/>
      <c r="I2661" s="55"/>
      <c r="J2661" s="41"/>
      <c r="K2661" s="41"/>
      <c r="L2661" s="56"/>
      <c r="M2661" s="41"/>
      <c r="N2661" s="41"/>
      <c r="O2661" s="41"/>
      <c r="P2661" s="41"/>
      <c r="Q2661" s="53"/>
      <c r="R2661" s="41"/>
      <c r="S2661" s="41"/>
      <c r="T2661" s="57"/>
      <c r="U2661" s="41"/>
      <c r="V2661" s="41"/>
      <c r="W2661" s="56"/>
      <c r="X2661" s="41"/>
      <c r="Y2661" s="58"/>
      <c r="Z2661" s="41"/>
      <c r="AA2661" s="41"/>
      <c r="AB2661" s="171" t="str" cm="1">
        <f t="array" ref="AB2661">IFERROR(IF(COUNTA('Detailed Inventory'!$B2661:$AA2661)=0,"",IF(AND($B2661="",$C2661=""),"Error: Missing Response in Column B or C",IF(OR($E2661="",$Q2661=""),"Error: Missing Response in Column E or Q",INDEX(SL_Class[Entire SL Classification],MATCH(SUMIFS(SL_Class[Unique ID],SL_Class[UpSys SL Material],I2661,SL_Class[UpSys Ever Previously Lead],H2661,SL_Class[DownCus SL Material],T2661),SL_Class[Unique ID],0),0)))),"Error: Invalid Column H, I, or T. Check spelling &amp; valid options (see dropdown)")</f>
        <v/>
      </c>
      <c r="AC2661" s="32"/>
      <c r="AD2661" s="31" t="b">
        <f t="shared" si="82"/>
        <v>0</v>
      </c>
      <c r="AE2661" s="31" t="b">
        <f t="shared" si="83"/>
        <v>0</v>
      </c>
    </row>
    <row r="2662" spans="1:31" ht="50.15" customHeight="1" x14ac:dyDescent="0.35">
      <c r="A2662" s="101">
        <v>2657</v>
      </c>
      <c r="B2662" s="53"/>
      <c r="C2662" s="41"/>
      <c r="D2662" s="54"/>
      <c r="E2662" s="53"/>
      <c r="F2662" s="41"/>
      <c r="G2662" s="41"/>
      <c r="H2662" s="53"/>
      <c r="I2662" s="55"/>
      <c r="J2662" s="41"/>
      <c r="K2662" s="41"/>
      <c r="L2662" s="56"/>
      <c r="M2662" s="41"/>
      <c r="N2662" s="41"/>
      <c r="O2662" s="41"/>
      <c r="P2662" s="41"/>
      <c r="Q2662" s="53"/>
      <c r="R2662" s="41"/>
      <c r="S2662" s="41"/>
      <c r="T2662" s="57"/>
      <c r="U2662" s="41"/>
      <c r="V2662" s="41"/>
      <c r="W2662" s="56"/>
      <c r="X2662" s="41"/>
      <c r="Y2662" s="58"/>
      <c r="Z2662" s="41"/>
      <c r="AA2662" s="41"/>
      <c r="AB2662" s="171" t="str" cm="1">
        <f t="array" ref="AB2662">IFERROR(IF(COUNTA('Detailed Inventory'!$B2662:$AA2662)=0,"",IF(AND($B2662="",$C2662=""),"Error: Missing Response in Column B or C",IF(OR($E2662="",$Q2662=""),"Error: Missing Response in Column E or Q",INDEX(SL_Class[Entire SL Classification],MATCH(SUMIFS(SL_Class[Unique ID],SL_Class[UpSys SL Material],I2662,SL_Class[UpSys Ever Previously Lead],H2662,SL_Class[DownCus SL Material],T2662),SL_Class[Unique ID],0),0)))),"Error: Invalid Column H, I, or T. Check spelling &amp; valid options (see dropdown)")</f>
        <v/>
      </c>
      <c r="AC2662" s="32"/>
      <c r="AD2662" s="31" t="b">
        <f t="shared" si="82"/>
        <v>0</v>
      </c>
      <c r="AE2662" s="31" t="b">
        <f t="shared" si="83"/>
        <v>0</v>
      </c>
    </row>
    <row r="2663" spans="1:31" ht="50.15" customHeight="1" x14ac:dyDescent="0.35">
      <c r="A2663" s="100">
        <v>2658</v>
      </c>
      <c r="B2663" s="53"/>
      <c r="C2663" s="41"/>
      <c r="D2663" s="54"/>
      <c r="E2663" s="53"/>
      <c r="F2663" s="41"/>
      <c r="G2663" s="41"/>
      <c r="H2663" s="53"/>
      <c r="I2663" s="55"/>
      <c r="J2663" s="41"/>
      <c r="K2663" s="41"/>
      <c r="L2663" s="56"/>
      <c r="M2663" s="41"/>
      <c r="N2663" s="41"/>
      <c r="O2663" s="41"/>
      <c r="P2663" s="41"/>
      <c r="Q2663" s="53"/>
      <c r="R2663" s="41"/>
      <c r="S2663" s="41"/>
      <c r="T2663" s="57"/>
      <c r="U2663" s="41"/>
      <c r="V2663" s="41"/>
      <c r="W2663" s="56"/>
      <c r="X2663" s="41"/>
      <c r="Y2663" s="58"/>
      <c r="Z2663" s="41"/>
      <c r="AA2663" s="41"/>
      <c r="AB2663" s="171" t="str" cm="1">
        <f t="array" ref="AB2663">IFERROR(IF(COUNTA('Detailed Inventory'!$B2663:$AA2663)=0,"",IF(AND($B2663="",$C2663=""),"Error: Missing Response in Column B or C",IF(OR($E2663="",$Q2663=""),"Error: Missing Response in Column E or Q",INDEX(SL_Class[Entire SL Classification],MATCH(SUMIFS(SL_Class[Unique ID],SL_Class[UpSys SL Material],I2663,SL_Class[UpSys Ever Previously Lead],H2663,SL_Class[DownCus SL Material],T2663),SL_Class[Unique ID],0),0)))),"Error: Invalid Column H, I, or T. Check spelling &amp; valid options (see dropdown)")</f>
        <v/>
      </c>
      <c r="AC2663" s="32"/>
      <c r="AD2663" s="31" t="b">
        <f t="shared" si="82"/>
        <v>0</v>
      </c>
      <c r="AE2663" s="31" t="b">
        <f t="shared" si="83"/>
        <v>0</v>
      </c>
    </row>
    <row r="2664" spans="1:31" ht="50.15" customHeight="1" x14ac:dyDescent="0.35">
      <c r="A2664" s="101">
        <v>2659</v>
      </c>
      <c r="B2664" s="53"/>
      <c r="C2664" s="41"/>
      <c r="D2664" s="54"/>
      <c r="E2664" s="53"/>
      <c r="F2664" s="41"/>
      <c r="G2664" s="41"/>
      <c r="H2664" s="53"/>
      <c r="I2664" s="55"/>
      <c r="J2664" s="41"/>
      <c r="K2664" s="41"/>
      <c r="L2664" s="56"/>
      <c r="M2664" s="41"/>
      <c r="N2664" s="41"/>
      <c r="O2664" s="41"/>
      <c r="P2664" s="41"/>
      <c r="Q2664" s="53"/>
      <c r="R2664" s="41"/>
      <c r="S2664" s="41"/>
      <c r="T2664" s="57"/>
      <c r="U2664" s="41"/>
      <c r="V2664" s="41"/>
      <c r="W2664" s="56"/>
      <c r="X2664" s="41"/>
      <c r="Y2664" s="58"/>
      <c r="Z2664" s="41"/>
      <c r="AA2664" s="41"/>
      <c r="AB2664" s="171" t="str" cm="1">
        <f t="array" ref="AB2664">IFERROR(IF(COUNTA('Detailed Inventory'!$B2664:$AA2664)=0,"",IF(AND($B2664="",$C2664=""),"Error: Missing Response in Column B or C",IF(OR($E2664="",$Q2664=""),"Error: Missing Response in Column E or Q",INDEX(SL_Class[Entire SL Classification],MATCH(SUMIFS(SL_Class[Unique ID],SL_Class[UpSys SL Material],I2664,SL_Class[UpSys Ever Previously Lead],H2664,SL_Class[DownCus SL Material],T2664),SL_Class[Unique ID],0),0)))),"Error: Invalid Column H, I, or T. Check spelling &amp; valid options (see dropdown)")</f>
        <v/>
      </c>
      <c r="AC2664" s="32"/>
      <c r="AD2664" s="31" t="b">
        <f t="shared" si="82"/>
        <v>0</v>
      </c>
      <c r="AE2664" s="31" t="b">
        <f t="shared" si="83"/>
        <v>0</v>
      </c>
    </row>
    <row r="2665" spans="1:31" ht="50.15" customHeight="1" x14ac:dyDescent="0.35">
      <c r="A2665" s="100">
        <v>2660</v>
      </c>
      <c r="B2665" s="53"/>
      <c r="C2665" s="41"/>
      <c r="D2665" s="54"/>
      <c r="E2665" s="53"/>
      <c r="F2665" s="41"/>
      <c r="G2665" s="41"/>
      <c r="H2665" s="53"/>
      <c r="I2665" s="55"/>
      <c r="J2665" s="41"/>
      <c r="K2665" s="41"/>
      <c r="L2665" s="56"/>
      <c r="M2665" s="41"/>
      <c r="N2665" s="41"/>
      <c r="O2665" s="41"/>
      <c r="P2665" s="41"/>
      <c r="Q2665" s="53"/>
      <c r="R2665" s="41"/>
      <c r="S2665" s="41"/>
      <c r="T2665" s="57"/>
      <c r="U2665" s="41"/>
      <c r="V2665" s="41"/>
      <c r="W2665" s="56"/>
      <c r="X2665" s="41"/>
      <c r="Y2665" s="58"/>
      <c r="Z2665" s="41"/>
      <c r="AA2665" s="41"/>
      <c r="AB2665" s="171" t="str" cm="1">
        <f t="array" ref="AB2665">IFERROR(IF(COUNTA('Detailed Inventory'!$B2665:$AA2665)=0,"",IF(AND($B2665="",$C2665=""),"Error: Missing Response in Column B or C",IF(OR($E2665="",$Q2665=""),"Error: Missing Response in Column E or Q",INDEX(SL_Class[Entire SL Classification],MATCH(SUMIFS(SL_Class[Unique ID],SL_Class[UpSys SL Material],I2665,SL_Class[UpSys Ever Previously Lead],H2665,SL_Class[DownCus SL Material],T2665),SL_Class[Unique ID],0),0)))),"Error: Invalid Column H, I, or T. Check spelling &amp; valid options (see dropdown)")</f>
        <v/>
      </c>
      <c r="AC2665" s="32"/>
      <c r="AD2665" s="31" t="b">
        <f t="shared" si="82"/>
        <v>0</v>
      </c>
      <c r="AE2665" s="31" t="b">
        <f t="shared" si="83"/>
        <v>0</v>
      </c>
    </row>
    <row r="2666" spans="1:31" ht="50.15" customHeight="1" x14ac:dyDescent="0.35">
      <c r="A2666" s="101">
        <v>2661</v>
      </c>
      <c r="B2666" s="53"/>
      <c r="C2666" s="41"/>
      <c r="D2666" s="54"/>
      <c r="E2666" s="53"/>
      <c r="F2666" s="41"/>
      <c r="G2666" s="41"/>
      <c r="H2666" s="53"/>
      <c r="I2666" s="55"/>
      <c r="J2666" s="41"/>
      <c r="K2666" s="41"/>
      <c r="L2666" s="56"/>
      <c r="M2666" s="41"/>
      <c r="N2666" s="41"/>
      <c r="O2666" s="41"/>
      <c r="P2666" s="41"/>
      <c r="Q2666" s="53"/>
      <c r="R2666" s="41"/>
      <c r="S2666" s="41"/>
      <c r="T2666" s="57"/>
      <c r="U2666" s="41"/>
      <c r="V2666" s="41"/>
      <c r="W2666" s="56"/>
      <c r="X2666" s="41"/>
      <c r="Y2666" s="58"/>
      <c r="Z2666" s="41"/>
      <c r="AA2666" s="41"/>
      <c r="AB2666" s="171" t="str" cm="1">
        <f t="array" ref="AB2666">IFERROR(IF(COUNTA('Detailed Inventory'!$B2666:$AA2666)=0,"",IF(AND($B2666="",$C2666=""),"Error: Missing Response in Column B or C",IF(OR($E2666="",$Q2666=""),"Error: Missing Response in Column E or Q",INDEX(SL_Class[Entire SL Classification],MATCH(SUMIFS(SL_Class[Unique ID],SL_Class[UpSys SL Material],I2666,SL_Class[UpSys Ever Previously Lead],H2666,SL_Class[DownCus SL Material],T2666),SL_Class[Unique ID],0),0)))),"Error: Invalid Column H, I, or T. Check spelling &amp; valid options (see dropdown)")</f>
        <v/>
      </c>
      <c r="AC2666" s="32"/>
      <c r="AD2666" s="31" t="b">
        <f t="shared" si="82"/>
        <v>0</v>
      </c>
      <c r="AE2666" s="31" t="b">
        <f t="shared" si="83"/>
        <v>0</v>
      </c>
    </row>
    <row r="2667" spans="1:31" ht="50.15" customHeight="1" x14ac:dyDescent="0.35">
      <c r="A2667" s="100">
        <v>2662</v>
      </c>
      <c r="B2667" s="53"/>
      <c r="C2667" s="41"/>
      <c r="D2667" s="54"/>
      <c r="E2667" s="53"/>
      <c r="F2667" s="41"/>
      <c r="G2667" s="41"/>
      <c r="H2667" s="53"/>
      <c r="I2667" s="55"/>
      <c r="J2667" s="41"/>
      <c r="K2667" s="41"/>
      <c r="L2667" s="56"/>
      <c r="M2667" s="41"/>
      <c r="N2667" s="41"/>
      <c r="O2667" s="41"/>
      <c r="P2667" s="41"/>
      <c r="Q2667" s="53"/>
      <c r="R2667" s="41"/>
      <c r="S2667" s="41"/>
      <c r="T2667" s="57"/>
      <c r="U2667" s="41"/>
      <c r="V2667" s="41"/>
      <c r="W2667" s="56"/>
      <c r="X2667" s="41"/>
      <c r="Y2667" s="58"/>
      <c r="Z2667" s="41"/>
      <c r="AA2667" s="41"/>
      <c r="AB2667" s="171" t="str" cm="1">
        <f t="array" ref="AB2667">IFERROR(IF(COUNTA('Detailed Inventory'!$B2667:$AA2667)=0,"",IF(AND($B2667="",$C2667=""),"Error: Missing Response in Column B or C",IF(OR($E2667="",$Q2667=""),"Error: Missing Response in Column E or Q",INDEX(SL_Class[Entire SL Classification],MATCH(SUMIFS(SL_Class[Unique ID],SL_Class[UpSys SL Material],I2667,SL_Class[UpSys Ever Previously Lead],H2667,SL_Class[DownCus SL Material],T2667),SL_Class[Unique ID],0),0)))),"Error: Invalid Column H, I, or T. Check spelling &amp; valid options (see dropdown)")</f>
        <v/>
      </c>
      <c r="AC2667" s="32"/>
      <c r="AD2667" s="31" t="b">
        <f t="shared" si="82"/>
        <v>0</v>
      </c>
      <c r="AE2667" s="31" t="b">
        <f t="shared" si="83"/>
        <v>0</v>
      </c>
    </row>
    <row r="2668" spans="1:31" ht="50.15" customHeight="1" x14ac:dyDescent="0.35">
      <c r="A2668" s="101">
        <v>2663</v>
      </c>
      <c r="B2668" s="53"/>
      <c r="C2668" s="41"/>
      <c r="D2668" s="54"/>
      <c r="E2668" s="53"/>
      <c r="F2668" s="41"/>
      <c r="G2668" s="41"/>
      <c r="H2668" s="53"/>
      <c r="I2668" s="55"/>
      <c r="J2668" s="41"/>
      <c r="K2668" s="41"/>
      <c r="L2668" s="56"/>
      <c r="M2668" s="41"/>
      <c r="N2668" s="41"/>
      <c r="O2668" s="41"/>
      <c r="P2668" s="41"/>
      <c r="Q2668" s="53"/>
      <c r="R2668" s="41"/>
      <c r="S2668" s="41"/>
      <c r="T2668" s="57"/>
      <c r="U2668" s="41"/>
      <c r="V2668" s="41"/>
      <c r="W2668" s="56"/>
      <c r="X2668" s="41"/>
      <c r="Y2668" s="58"/>
      <c r="Z2668" s="41"/>
      <c r="AA2668" s="41"/>
      <c r="AB2668" s="171" t="str" cm="1">
        <f t="array" ref="AB2668">IFERROR(IF(COUNTA('Detailed Inventory'!$B2668:$AA2668)=0,"",IF(AND($B2668="",$C2668=""),"Error: Missing Response in Column B or C",IF(OR($E2668="",$Q2668=""),"Error: Missing Response in Column E or Q",INDEX(SL_Class[Entire SL Classification],MATCH(SUMIFS(SL_Class[Unique ID],SL_Class[UpSys SL Material],I2668,SL_Class[UpSys Ever Previously Lead],H2668,SL_Class[DownCus SL Material],T2668),SL_Class[Unique ID],0),0)))),"Error: Invalid Column H, I, or T. Check spelling &amp; valid options (see dropdown)")</f>
        <v/>
      </c>
      <c r="AC2668" s="32"/>
      <c r="AD2668" s="31" t="b">
        <f t="shared" si="82"/>
        <v>0</v>
      </c>
      <c r="AE2668" s="31" t="b">
        <f t="shared" si="83"/>
        <v>0</v>
      </c>
    </row>
    <row r="2669" spans="1:31" ht="50.15" customHeight="1" x14ac:dyDescent="0.35">
      <c r="A2669" s="100">
        <v>2664</v>
      </c>
      <c r="B2669" s="53"/>
      <c r="C2669" s="41"/>
      <c r="D2669" s="54"/>
      <c r="E2669" s="53"/>
      <c r="F2669" s="41"/>
      <c r="G2669" s="41"/>
      <c r="H2669" s="53"/>
      <c r="I2669" s="55"/>
      <c r="J2669" s="41"/>
      <c r="K2669" s="41"/>
      <c r="L2669" s="56"/>
      <c r="M2669" s="41"/>
      <c r="N2669" s="41"/>
      <c r="O2669" s="41"/>
      <c r="P2669" s="41"/>
      <c r="Q2669" s="53"/>
      <c r="R2669" s="41"/>
      <c r="S2669" s="41"/>
      <c r="T2669" s="57"/>
      <c r="U2669" s="41"/>
      <c r="V2669" s="41"/>
      <c r="W2669" s="56"/>
      <c r="X2669" s="41"/>
      <c r="Y2669" s="58"/>
      <c r="Z2669" s="41"/>
      <c r="AA2669" s="41"/>
      <c r="AB2669" s="171" t="str" cm="1">
        <f t="array" ref="AB2669">IFERROR(IF(COUNTA('Detailed Inventory'!$B2669:$AA2669)=0,"",IF(AND($B2669="",$C2669=""),"Error: Missing Response in Column B or C",IF(OR($E2669="",$Q2669=""),"Error: Missing Response in Column E or Q",INDEX(SL_Class[Entire SL Classification],MATCH(SUMIFS(SL_Class[Unique ID],SL_Class[UpSys SL Material],I2669,SL_Class[UpSys Ever Previously Lead],H2669,SL_Class[DownCus SL Material],T2669),SL_Class[Unique ID],0),0)))),"Error: Invalid Column H, I, or T. Check spelling &amp; valid options (see dropdown)")</f>
        <v/>
      </c>
      <c r="AC2669" s="32"/>
      <c r="AD2669" s="31" t="b">
        <f t="shared" si="82"/>
        <v>0</v>
      </c>
      <c r="AE2669" s="31" t="b">
        <f t="shared" si="83"/>
        <v>0</v>
      </c>
    </row>
    <row r="2670" spans="1:31" ht="50.15" customHeight="1" x14ac:dyDescent="0.35">
      <c r="A2670" s="101">
        <v>2665</v>
      </c>
      <c r="B2670" s="53"/>
      <c r="C2670" s="41"/>
      <c r="D2670" s="54"/>
      <c r="E2670" s="53"/>
      <c r="F2670" s="41"/>
      <c r="G2670" s="41"/>
      <c r="H2670" s="53"/>
      <c r="I2670" s="55"/>
      <c r="J2670" s="41"/>
      <c r="K2670" s="41"/>
      <c r="L2670" s="56"/>
      <c r="M2670" s="41"/>
      <c r="N2670" s="41"/>
      <c r="O2670" s="41"/>
      <c r="P2670" s="41"/>
      <c r="Q2670" s="53"/>
      <c r="R2670" s="41"/>
      <c r="S2670" s="41"/>
      <c r="T2670" s="57"/>
      <c r="U2670" s="41"/>
      <c r="V2670" s="41"/>
      <c r="W2670" s="56"/>
      <c r="X2670" s="41"/>
      <c r="Y2670" s="58"/>
      <c r="Z2670" s="41"/>
      <c r="AA2670" s="41"/>
      <c r="AB2670" s="171" t="str" cm="1">
        <f t="array" ref="AB2670">IFERROR(IF(COUNTA('Detailed Inventory'!$B2670:$AA2670)=0,"",IF(AND($B2670="",$C2670=""),"Error: Missing Response in Column B or C",IF(OR($E2670="",$Q2670=""),"Error: Missing Response in Column E or Q",INDEX(SL_Class[Entire SL Classification],MATCH(SUMIFS(SL_Class[Unique ID],SL_Class[UpSys SL Material],I2670,SL_Class[UpSys Ever Previously Lead],H2670,SL_Class[DownCus SL Material],T2670),SL_Class[Unique ID],0),0)))),"Error: Invalid Column H, I, or T. Check spelling &amp; valid options (see dropdown)")</f>
        <v/>
      </c>
      <c r="AC2670" s="32"/>
      <c r="AD2670" s="31" t="b">
        <f t="shared" si="82"/>
        <v>0</v>
      </c>
      <c r="AE2670" s="31" t="b">
        <f t="shared" si="83"/>
        <v>0</v>
      </c>
    </row>
    <row r="2671" spans="1:31" ht="50.15" customHeight="1" x14ac:dyDescent="0.35">
      <c r="A2671" s="100">
        <v>2666</v>
      </c>
      <c r="B2671" s="53"/>
      <c r="C2671" s="41"/>
      <c r="D2671" s="54"/>
      <c r="E2671" s="53"/>
      <c r="F2671" s="41"/>
      <c r="G2671" s="41"/>
      <c r="H2671" s="53"/>
      <c r="I2671" s="55"/>
      <c r="J2671" s="41"/>
      <c r="K2671" s="41"/>
      <c r="L2671" s="56"/>
      <c r="M2671" s="41"/>
      <c r="N2671" s="41"/>
      <c r="O2671" s="41"/>
      <c r="P2671" s="41"/>
      <c r="Q2671" s="53"/>
      <c r="R2671" s="41"/>
      <c r="S2671" s="41"/>
      <c r="T2671" s="57"/>
      <c r="U2671" s="41"/>
      <c r="V2671" s="41"/>
      <c r="W2671" s="56"/>
      <c r="X2671" s="41"/>
      <c r="Y2671" s="58"/>
      <c r="Z2671" s="41"/>
      <c r="AA2671" s="41"/>
      <c r="AB2671" s="171" t="str" cm="1">
        <f t="array" ref="AB2671">IFERROR(IF(COUNTA('Detailed Inventory'!$B2671:$AA2671)=0,"",IF(AND($B2671="",$C2671=""),"Error: Missing Response in Column B or C",IF(OR($E2671="",$Q2671=""),"Error: Missing Response in Column E or Q",INDEX(SL_Class[Entire SL Classification],MATCH(SUMIFS(SL_Class[Unique ID],SL_Class[UpSys SL Material],I2671,SL_Class[UpSys Ever Previously Lead],H2671,SL_Class[DownCus SL Material],T2671),SL_Class[Unique ID],0),0)))),"Error: Invalid Column H, I, or T. Check spelling &amp; valid options (see dropdown)")</f>
        <v/>
      </c>
      <c r="AC2671" s="32"/>
      <c r="AD2671" s="31" t="b">
        <f t="shared" si="82"/>
        <v>0</v>
      </c>
      <c r="AE2671" s="31" t="b">
        <f t="shared" si="83"/>
        <v>0</v>
      </c>
    </row>
    <row r="2672" spans="1:31" ht="50.15" customHeight="1" x14ac:dyDescent="0.35">
      <c r="A2672" s="101">
        <v>2667</v>
      </c>
      <c r="B2672" s="53"/>
      <c r="C2672" s="41"/>
      <c r="D2672" s="54"/>
      <c r="E2672" s="53"/>
      <c r="F2672" s="41"/>
      <c r="G2672" s="41"/>
      <c r="H2672" s="53"/>
      <c r="I2672" s="55"/>
      <c r="J2672" s="41"/>
      <c r="K2672" s="41"/>
      <c r="L2672" s="56"/>
      <c r="M2672" s="41"/>
      <c r="N2672" s="41"/>
      <c r="O2672" s="41"/>
      <c r="P2672" s="41"/>
      <c r="Q2672" s="53"/>
      <c r="R2672" s="41"/>
      <c r="S2672" s="41"/>
      <c r="T2672" s="57"/>
      <c r="U2672" s="41"/>
      <c r="V2672" s="41"/>
      <c r="W2672" s="56"/>
      <c r="X2672" s="41"/>
      <c r="Y2672" s="58"/>
      <c r="Z2672" s="41"/>
      <c r="AA2672" s="41"/>
      <c r="AB2672" s="171" t="str" cm="1">
        <f t="array" ref="AB2672">IFERROR(IF(COUNTA('Detailed Inventory'!$B2672:$AA2672)=0,"",IF(AND($B2672="",$C2672=""),"Error: Missing Response in Column B or C",IF(OR($E2672="",$Q2672=""),"Error: Missing Response in Column E or Q",INDEX(SL_Class[Entire SL Classification],MATCH(SUMIFS(SL_Class[Unique ID],SL_Class[UpSys SL Material],I2672,SL_Class[UpSys Ever Previously Lead],H2672,SL_Class[DownCus SL Material],T2672),SL_Class[Unique ID],0),0)))),"Error: Invalid Column H, I, or T. Check spelling &amp; valid options (see dropdown)")</f>
        <v/>
      </c>
      <c r="AC2672" s="32"/>
      <c r="AD2672" s="31" t="b">
        <f t="shared" si="82"/>
        <v>0</v>
      </c>
      <c r="AE2672" s="31" t="b">
        <f t="shared" si="83"/>
        <v>0</v>
      </c>
    </row>
    <row r="2673" spans="1:31" ht="50.15" customHeight="1" x14ac:dyDescent="0.35">
      <c r="A2673" s="100">
        <v>2668</v>
      </c>
      <c r="B2673" s="53"/>
      <c r="C2673" s="41"/>
      <c r="D2673" s="54"/>
      <c r="E2673" s="53"/>
      <c r="F2673" s="41"/>
      <c r="G2673" s="41"/>
      <c r="H2673" s="53"/>
      <c r="I2673" s="55"/>
      <c r="J2673" s="41"/>
      <c r="K2673" s="41"/>
      <c r="L2673" s="56"/>
      <c r="M2673" s="41"/>
      <c r="N2673" s="41"/>
      <c r="O2673" s="41"/>
      <c r="P2673" s="41"/>
      <c r="Q2673" s="53"/>
      <c r="R2673" s="41"/>
      <c r="S2673" s="41"/>
      <c r="T2673" s="57"/>
      <c r="U2673" s="41"/>
      <c r="V2673" s="41"/>
      <c r="W2673" s="56"/>
      <c r="X2673" s="41"/>
      <c r="Y2673" s="58"/>
      <c r="Z2673" s="41"/>
      <c r="AA2673" s="41"/>
      <c r="AB2673" s="171" t="str" cm="1">
        <f t="array" ref="AB2673">IFERROR(IF(COUNTA('Detailed Inventory'!$B2673:$AA2673)=0,"",IF(AND($B2673="",$C2673=""),"Error: Missing Response in Column B or C",IF(OR($E2673="",$Q2673=""),"Error: Missing Response in Column E or Q",INDEX(SL_Class[Entire SL Classification],MATCH(SUMIFS(SL_Class[Unique ID],SL_Class[UpSys SL Material],I2673,SL_Class[UpSys Ever Previously Lead],H2673,SL_Class[DownCus SL Material],T2673),SL_Class[Unique ID],0),0)))),"Error: Invalid Column H, I, or T. Check spelling &amp; valid options (see dropdown)")</f>
        <v/>
      </c>
      <c r="AC2673" s="32"/>
      <c r="AD2673" s="31" t="b">
        <f t="shared" si="82"/>
        <v>0</v>
      </c>
      <c r="AE2673" s="31" t="b">
        <f t="shared" si="83"/>
        <v>0</v>
      </c>
    </row>
    <row r="2674" spans="1:31" ht="50.15" customHeight="1" x14ac:dyDescent="0.35">
      <c r="A2674" s="101">
        <v>2669</v>
      </c>
      <c r="B2674" s="53"/>
      <c r="C2674" s="41"/>
      <c r="D2674" s="54"/>
      <c r="E2674" s="53"/>
      <c r="F2674" s="41"/>
      <c r="G2674" s="41"/>
      <c r="H2674" s="53"/>
      <c r="I2674" s="55"/>
      <c r="J2674" s="41"/>
      <c r="K2674" s="41"/>
      <c r="L2674" s="56"/>
      <c r="M2674" s="41"/>
      <c r="N2674" s="41"/>
      <c r="O2674" s="41"/>
      <c r="P2674" s="41"/>
      <c r="Q2674" s="53"/>
      <c r="R2674" s="41"/>
      <c r="S2674" s="41"/>
      <c r="T2674" s="57"/>
      <c r="U2674" s="41"/>
      <c r="V2674" s="41"/>
      <c r="W2674" s="56"/>
      <c r="X2674" s="41"/>
      <c r="Y2674" s="58"/>
      <c r="Z2674" s="41"/>
      <c r="AA2674" s="41"/>
      <c r="AB2674" s="171" t="str" cm="1">
        <f t="array" ref="AB2674">IFERROR(IF(COUNTA('Detailed Inventory'!$B2674:$AA2674)=0,"",IF(AND($B2674="",$C2674=""),"Error: Missing Response in Column B or C",IF(OR($E2674="",$Q2674=""),"Error: Missing Response in Column E or Q",INDEX(SL_Class[Entire SL Classification],MATCH(SUMIFS(SL_Class[Unique ID],SL_Class[UpSys SL Material],I2674,SL_Class[UpSys Ever Previously Lead],H2674,SL_Class[DownCus SL Material],T2674),SL_Class[Unique ID],0),0)))),"Error: Invalid Column H, I, or T. Check spelling &amp; valid options (see dropdown)")</f>
        <v/>
      </c>
      <c r="AC2674" s="32"/>
      <c r="AD2674" s="31" t="b">
        <f t="shared" si="82"/>
        <v>0</v>
      </c>
      <c r="AE2674" s="31" t="b">
        <f t="shared" si="83"/>
        <v>0</v>
      </c>
    </row>
    <row r="2675" spans="1:31" ht="50.15" customHeight="1" x14ac:dyDescent="0.35">
      <c r="A2675" s="100">
        <v>2670</v>
      </c>
      <c r="B2675" s="53"/>
      <c r="C2675" s="41"/>
      <c r="D2675" s="54"/>
      <c r="E2675" s="53"/>
      <c r="F2675" s="41"/>
      <c r="G2675" s="41"/>
      <c r="H2675" s="53"/>
      <c r="I2675" s="55"/>
      <c r="J2675" s="41"/>
      <c r="K2675" s="41"/>
      <c r="L2675" s="56"/>
      <c r="M2675" s="41"/>
      <c r="N2675" s="41"/>
      <c r="O2675" s="41"/>
      <c r="P2675" s="41"/>
      <c r="Q2675" s="53"/>
      <c r="R2675" s="41"/>
      <c r="S2675" s="41"/>
      <c r="T2675" s="57"/>
      <c r="U2675" s="41"/>
      <c r="V2675" s="41"/>
      <c r="W2675" s="56"/>
      <c r="X2675" s="41"/>
      <c r="Y2675" s="58"/>
      <c r="Z2675" s="41"/>
      <c r="AA2675" s="41"/>
      <c r="AB2675" s="171" t="str" cm="1">
        <f t="array" ref="AB2675">IFERROR(IF(COUNTA('Detailed Inventory'!$B2675:$AA2675)=0,"",IF(AND($B2675="",$C2675=""),"Error: Missing Response in Column B or C",IF(OR($E2675="",$Q2675=""),"Error: Missing Response in Column E or Q",INDEX(SL_Class[Entire SL Classification],MATCH(SUMIFS(SL_Class[Unique ID],SL_Class[UpSys SL Material],I2675,SL_Class[UpSys Ever Previously Lead],H2675,SL_Class[DownCus SL Material],T2675),SL_Class[Unique ID],0),0)))),"Error: Invalid Column H, I, or T. Check spelling &amp; valid options (see dropdown)")</f>
        <v/>
      </c>
      <c r="AC2675" s="32"/>
      <c r="AD2675" s="31" t="b">
        <f t="shared" si="82"/>
        <v>0</v>
      </c>
      <c r="AE2675" s="31" t="b">
        <f t="shared" si="83"/>
        <v>0</v>
      </c>
    </row>
    <row r="2676" spans="1:31" ht="50.15" customHeight="1" x14ac:dyDescent="0.35">
      <c r="A2676" s="101">
        <v>2671</v>
      </c>
      <c r="B2676" s="53"/>
      <c r="C2676" s="41"/>
      <c r="D2676" s="54"/>
      <c r="E2676" s="53"/>
      <c r="F2676" s="41"/>
      <c r="G2676" s="41"/>
      <c r="H2676" s="53"/>
      <c r="I2676" s="55"/>
      <c r="J2676" s="41"/>
      <c r="K2676" s="41"/>
      <c r="L2676" s="56"/>
      <c r="M2676" s="41"/>
      <c r="N2676" s="41"/>
      <c r="O2676" s="41"/>
      <c r="P2676" s="41"/>
      <c r="Q2676" s="53"/>
      <c r="R2676" s="41"/>
      <c r="S2676" s="41"/>
      <c r="T2676" s="57"/>
      <c r="U2676" s="41"/>
      <c r="V2676" s="41"/>
      <c r="W2676" s="56"/>
      <c r="X2676" s="41"/>
      <c r="Y2676" s="58"/>
      <c r="Z2676" s="41"/>
      <c r="AA2676" s="41"/>
      <c r="AB2676" s="171" t="str" cm="1">
        <f t="array" ref="AB2676">IFERROR(IF(COUNTA('Detailed Inventory'!$B2676:$AA2676)=0,"",IF(AND($B2676="",$C2676=""),"Error: Missing Response in Column B or C",IF(OR($E2676="",$Q2676=""),"Error: Missing Response in Column E or Q",INDEX(SL_Class[Entire SL Classification],MATCH(SUMIFS(SL_Class[Unique ID],SL_Class[UpSys SL Material],I2676,SL_Class[UpSys Ever Previously Lead],H2676,SL_Class[DownCus SL Material],T2676),SL_Class[Unique ID],0),0)))),"Error: Invalid Column H, I, or T. Check spelling &amp; valid options (see dropdown)")</f>
        <v/>
      </c>
      <c r="AC2676" s="32"/>
      <c r="AD2676" s="31" t="b">
        <f t="shared" si="82"/>
        <v>0</v>
      </c>
      <c r="AE2676" s="31" t="b">
        <f t="shared" si="83"/>
        <v>0</v>
      </c>
    </row>
    <row r="2677" spans="1:31" ht="50.15" customHeight="1" x14ac:dyDescent="0.35">
      <c r="A2677" s="100">
        <v>2672</v>
      </c>
      <c r="B2677" s="53"/>
      <c r="C2677" s="41"/>
      <c r="D2677" s="54"/>
      <c r="E2677" s="53"/>
      <c r="F2677" s="41"/>
      <c r="G2677" s="41"/>
      <c r="H2677" s="53"/>
      <c r="I2677" s="55"/>
      <c r="J2677" s="41"/>
      <c r="K2677" s="41"/>
      <c r="L2677" s="56"/>
      <c r="M2677" s="41"/>
      <c r="N2677" s="41"/>
      <c r="O2677" s="41"/>
      <c r="P2677" s="41"/>
      <c r="Q2677" s="53"/>
      <c r="R2677" s="41"/>
      <c r="S2677" s="41"/>
      <c r="T2677" s="57"/>
      <c r="U2677" s="41"/>
      <c r="V2677" s="41"/>
      <c r="W2677" s="56"/>
      <c r="X2677" s="41"/>
      <c r="Y2677" s="58"/>
      <c r="Z2677" s="41"/>
      <c r="AA2677" s="41"/>
      <c r="AB2677" s="171" t="str" cm="1">
        <f t="array" ref="AB2677">IFERROR(IF(COUNTA('Detailed Inventory'!$B2677:$AA2677)=0,"",IF(AND($B2677="",$C2677=""),"Error: Missing Response in Column B or C",IF(OR($E2677="",$Q2677=""),"Error: Missing Response in Column E or Q",INDEX(SL_Class[Entire SL Classification],MATCH(SUMIFS(SL_Class[Unique ID],SL_Class[UpSys SL Material],I2677,SL_Class[UpSys Ever Previously Lead],H2677,SL_Class[DownCus SL Material],T2677),SL_Class[Unique ID],0),0)))),"Error: Invalid Column H, I, or T. Check spelling &amp; valid options (see dropdown)")</f>
        <v/>
      </c>
      <c r="AC2677" s="32"/>
      <c r="AD2677" s="31" t="b">
        <f t="shared" si="82"/>
        <v>0</v>
      </c>
      <c r="AE2677" s="31" t="b">
        <f t="shared" si="83"/>
        <v>0</v>
      </c>
    </row>
    <row r="2678" spans="1:31" ht="50.15" customHeight="1" x14ac:dyDescent="0.35">
      <c r="A2678" s="101">
        <v>2673</v>
      </c>
      <c r="B2678" s="53"/>
      <c r="C2678" s="41"/>
      <c r="D2678" s="54"/>
      <c r="E2678" s="53"/>
      <c r="F2678" s="41"/>
      <c r="G2678" s="41"/>
      <c r="H2678" s="53"/>
      <c r="I2678" s="55"/>
      <c r="J2678" s="41"/>
      <c r="K2678" s="41"/>
      <c r="L2678" s="56"/>
      <c r="M2678" s="41"/>
      <c r="N2678" s="41"/>
      <c r="O2678" s="41"/>
      <c r="P2678" s="41"/>
      <c r="Q2678" s="53"/>
      <c r="R2678" s="41"/>
      <c r="S2678" s="41"/>
      <c r="T2678" s="57"/>
      <c r="U2678" s="41"/>
      <c r="V2678" s="41"/>
      <c r="W2678" s="56"/>
      <c r="X2678" s="41"/>
      <c r="Y2678" s="58"/>
      <c r="Z2678" s="41"/>
      <c r="AA2678" s="41"/>
      <c r="AB2678" s="171" t="str" cm="1">
        <f t="array" ref="AB2678">IFERROR(IF(COUNTA('Detailed Inventory'!$B2678:$AA2678)=0,"",IF(AND($B2678="",$C2678=""),"Error: Missing Response in Column B or C",IF(OR($E2678="",$Q2678=""),"Error: Missing Response in Column E or Q",INDEX(SL_Class[Entire SL Classification],MATCH(SUMIFS(SL_Class[Unique ID],SL_Class[UpSys SL Material],I2678,SL_Class[UpSys Ever Previously Lead],H2678,SL_Class[DownCus SL Material],T2678),SL_Class[Unique ID],0),0)))),"Error: Invalid Column H, I, or T. Check spelling &amp; valid options (see dropdown)")</f>
        <v/>
      </c>
      <c r="AC2678" s="32"/>
      <c r="AD2678" s="31" t="b">
        <f t="shared" si="82"/>
        <v>0</v>
      </c>
      <c r="AE2678" s="31" t="b">
        <f t="shared" si="83"/>
        <v>0</v>
      </c>
    </row>
    <row r="2679" spans="1:31" ht="50.15" customHeight="1" x14ac:dyDescent="0.35">
      <c r="A2679" s="100">
        <v>2674</v>
      </c>
      <c r="B2679" s="53"/>
      <c r="C2679" s="41"/>
      <c r="D2679" s="54"/>
      <c r="E2679" s="53"/>
      <c r="F2679" s="41"/>
      <c r="G2679" s="41"/>
      <c r="H2679" s="53"/>
      <c r="I2679" s="55"/>
      <c r="J2679" s="41"/>
      <c r="K2679" s="41"/>
      <c r="L2679" s="56"/>
      <c r="M2679" s="41"/>
      <c r="N2679" s="41"/>
      <c r="O2679" s="41"/>
      <c r="P2679" s="41"/>
      <c r="Q2679" s="53"/>
      <c r="R2679" s="41"/>
      <c r="S2679" s="41"/>
      <c r="T2679" s="57"/>
      <c r="U2679" s="41"/>
      <c r="V2679" s="41"/>
      <c r="W2679" s="56"/>
      <c r="X2679" s="41"/>
      <c r="Y2679" s="58"/>
      <c r="Z2679" s="41"/>
      <c r="AA2679" s="41"/>
      <c r="AB2679" s="171" t="str" cm="1">
        <f t="array" ref="AB2679">IFERROR(IF(COUNTA('Detailed Inventory'!$B2679:$AA2679)=0,"",IF(AND($B2679="",$C2679=""),"Error: Missing Response in Column B or C",IF(OR($E2679="",$Q2679=""),"Error: Missing Response in Column E or Q",INDEX(SL_Class[Entire SL Classification],MATCH(SUMIFS(SL_Class[Unique ID],SL_Class[UpSys SL Material],I2679,SL_Class[UpSys Ever Previously Lead],H2679,SL_Class[DownCus SL Material],T2679),SL_Class[Unique ID],0),0)))),"Error: Invalid Column H, I, or T. Check spelling &amp; valid options (see dropdown)")</f>
        <v/>
      </c>
      <c r="AC2679" s="32"/>
      <c r="AD2679" s="31" t="b">
        <f t="shared" si="82"/>
        <v>0</v>
      </c>
      <c r="AE2679" s="31" t="b">
        <f t="shared" si="83"/>
        <v>0</v>
      </c>
    </row>
    <row r="2680" spans="1:31" ht="50.15" customHeight="1" x14ac:dyDescent="0.35">
      <c r="A2680" s="101">
        <v>2675</v>
      </c>
      <c r="B2680" s="53"/>
      <c r="C2680" s="41"/>
      <c r="D2680" s="54"/>
      <c r="E2680" s="53"/>
      <c r="F2680" s="41"/>
      <c r="G2680" s="41"/>
      <c r="H2680" s="53"/>
      <c r="I2680" s="55"/>
      <c r="J2680" s="41"/>
      <c r="K2680" s="41"/>
      <c r="L2680" s="56"/>
      <c r="M2680" s="41"/>
      <c r="N2680" s="41"/>
      <c r="O2680" s="41"/>
      <c r="P2680" s="41"/>
      <c r="Q2680" s="53"/>
      <c r="R2680" s="41"/>
      <c r="S2680" s="41"/>
      <c r="T2680" s="57"/>
      <c r="U2680" s="41"/>
      <c r="V2680" s="41"/>
      <c r="W2680" s="56"/>
      <c r="X2680" s="41"/>
      <c r="Y2680" s="58"/>
      <c r="Z2680" s="41"/>
      <c r="AA2680" s="41"/>
      <c r="AB2680" s="171" t="str" cm="1">
        <f t="array" ref="AB2680">IFERROR(IF(COUNTA('Detailed Inventory'!$B2680:$AA2680)=0,"",IF(AND($B2680="",$C2680=""),"Error: Missing Response in Column B or C",IF(OR($E2680="",$Q2680=""),"Error: Missing Response in Column E or Q",INDEX(SL_Class[Entire SL Classification],MATCH(SUMIFS(SL_Class[Unique ID],SL_Class[UpSys SL Material],I2680,SL_Class[UpSys Ever Previously Lead],H2680,SL_Class[DownCus SL Material],T2680),SL_Class[Unique ID],0),0)))),"Error: Invalid Column H, I, or T. Check spelling &amp; valid options (see dropdown)")</f>
        <v/>
      </c>
      <c r="AC2680" s="32"/>
      <c r="AD2680" s="31" t="b">
        <f t="shared" si="82"/>
        <v>0</v>
      </c>
      <c r="AE2680" s="31" t="b">
        <f t="shared" si="83"/>
        <v>0</v>
      </c>
    </row>
    <row r="2681" spans="1:31" ht="50.15" customHeight="1" x14ac:dyDescent="0.35">
      <c r="A2681" s="100">
        <v>2676</v>
      </c>
      <c r="B2681" s="53"/>
      <c r="C2681" s="41"/>
      <c r="D2681" s="54"/>
      <c r="E2681" s="53"/>
      <c r="F2681" s="41"/>
      <c r="G2681" s="41"/>
      <c r="H2681" s="53"/>
      <c r="I2681" s="55"/>
      <c r="J2681" s="41"/>
      <c r="K2681" s="41"/>
      <c r="L2681" s="56"/>
      <c r="M2681" s="41"/>
      <c r="N2681" s="41"/>
      <c r="O2681" s="41"/>
      <c r="P2681" s="41"/>
      <c r="Q2681" s="53"/>
      <c r="R2681" s="41"/>
      <c r="S2681" s="41"/>
      <c r="T2681" s="57"/>
      <c r="U2681" s="41"/>
      <c r="V2681" s="41"/>
      <c r="W2681" s="56"/>
      <c r="X2681" s="41"/>
      <c r="Y2681" s="58"/>
      <c r="Z2681" s="41"/>
      <c r="AA2681" s="41"/>
      <c r="AB2681" s="171" t="str" cm="1">
        <f t="array" ref="AB2681">IFERROR(IF(COUNTA('Detailed Inventory'!$B2681:$AA2681)=0,"",IF(AND($B2681="",$C2681=""),"Error: Missing Response in Column B or C",IF(OR($E2681="",$Q2681=""),"Error: Missing Response in Column E or Q",INDEX(SL_Class[Entire SL Classification],MATCH(SUMIFS(SL_Class[Unique ID],SL_Class[UpSys SL Material],I2681,SL_Class[UpSys Ever Previously Lead],H2681,SL_Class[DownCus SL Material],T2681),SL_Class[Unique ID],0),0)))),"Error: Invalid Column H, I, or T. Check spelling &amp; valid options (see dropdown)")</f>
        <v/>
      </c>
      <c r="AC2681" s="32"/>
      <c r="AD2681" s="31" t="b">
        <f t="shared" si="82"/>
        <v>0</v>
      </c>
      <c r="AE2681" s="31" t="b">
        <f t="shared" si="83"/>
        <v>0</v>
      </c>
    </row>
    <row r="2682" spans="1:31" ht="50.15" customHeight="1" x14ac:dyDescent="0.35">
      <c r="A2682" s="101">
        <v>2677</v>
      </c>
      <c r="B2682" s="53"/>
      <c r="C2682" s="41"/>
      <c r="D2682" s="54"/>
      <c r="E2682" s="53"/>
      <c r="F2682" s="41"/>
      <c r="G2682" s="41"/>
      <c r="H2682" s="53"/>
      <c r="I2682" s="55"/>
      <c r="J2682" s="41"/>
      <c r="K2682" s="41"/>
      <c r="L2682" s="56"/>
      <c r="M2682" s="41"/>
      <c r="N2682" s="41"/>
      <c r="O2682" s="41"/>
      <c r="P2682" s="41"/>
      <c r="Q2682" s="53"/>
      <c r="R2682" s="41"/>
      <c r="S2682" s="41"/>
      <c r="T2682" s="57"/>
      <c r="U2682" s="41"/>
      <c r="V2682" s="41"/>
      <c r="W2682" s="56"/>
      <c r="X2682" s="41"/>
      <c r="Y2682" s="58"/>
      <c r="Z2682" s="41"/>
      <c r="AA2682" s="41"/>
      <c r="AB2682" s="171" t="str" cm="1">
        <f t="array" ref="AB2682">IFERROR(IF(COUNTA('Detailed Inventory'!$B2682:$AA2682)=0,"",IF(AND($B2682="",$C2682=""),"Error: Missing Response in Column B or C",IF(OR($E2682="",$Q2682=""),"Error: Missing Response in Column E or Q",INDEX(SL_Class[Entire SL Classification],MATCH(SUMIFS(SL_Class[Unique ID],SL_Class[UpSys SL Material],I2682,SL_Class[UpSys Ever Previously Lead],H2682,SL_Class[DownCus SL Material],T2682),SL_Class[Unique ID],0),0)))),"Error: Invalid Column H, I, or T. Check spelling &amp; valid options (see dropdown)")</f>
        <v/>
      </c>
      <c r="AC2682" s="32"/>
      <c r="AD2682" s="31" t="b">
        <f t="shared" si="82"/>
        <v>0</v>
      </c>
      <c r="AE2682" s="31" t="b">
        <f t="shared" si="83"/>
        <v>0</v>
      </c>
    </row>
    <row r="2683" spans="1:31" ht="50.15" customHeight="1" x14ac:dyDescent="0.35">
      <c r="A2683" s="100">
        <v>2678</v>
      </c>
      <c r="B2683" s="53"/>
      <c r="C2683" s="41"/>
      <c r="D2683" s="54"/>
      <c r="E2683" s="53"/>
      <c r="F2683" s="41"/>
      <c r="G2683" s="41"/>
      <c r="H2683" s="53"/>
      <c r="I2683" s="55"/>
      <c r="J2683" s="41"/>
      <c r="K2683" s="41"/>
      <c r="L2683" s="56"/>
      <c r="M2683" s="41"/>
      <c r="N2683" s="41"/>
      <c r="O2683" s="41"/>
      <c r="P2683" s="41"/>
      <c r="Q2683" s="53"/>
      <c r="R2683" s="41"/>
      <c r="S2683" s="41"/>
      <c r="T2683" s="57"/>
      <c r="U2683" s="41"/>
      <c r="V2683" s="41"/>
      <c r="W2683" s="56"/>
      <c r="X2683" s="41"/>
      <c r="Y2683" s="58"/>
      <c r="Z2683" s="41"/>
      <c r="AA2683" s="41"/>
      <c r="AB2683" s="171" t="str" cm="1">
        <f t="array" ref="AB2683">IFERROR(IF(COUNTA('Detailed Inventory'!$B2683:$AA2683)=0,"",IF(AND($B2683="",$C2683=""),"Error: Missing Response in Column B or C",IF(OR($E2683="",$Q2683=""),"Error: Missing Response in Column E or Q",INDEX(SL_Class[Entire SL Classification],MATCH(SUMIFS(SL_Class[Unique ID],SL_Class[UpSys SL Material],I2683,SL_Class[UpSys Ever Previously Lead],H2683,SL_Class[DownCus SL Material],T2683),SL_Class[Unique ID],0),0)))),"Error: Invalid Column H, I, or T. Check spelling &amp; valid options (see dropdown)")</f>
        <v/>
      </c>
      <c r="AC2683" s="32"/>
      <c r="AD2683" s="31" t="b">
        <f t="shared" si="82"/>
        <v>0</v>
      </c>
      <c r="AE2683" s="31" t="b">
        <f t="shared" si="83"/>
        <v>0</v>
      </c>
    </row>
    <row r="2684" spans="1:31" ht="50.15" customHeight="1" x14ac:dyDescent="0.35">
      <c r="A2684" s="101">
        <v>2679</v>
      </c>
      <c r="B2684" s="53"/>
      <c r="C2684" s="41"/>
      <c r="D2684" s="54"/>
      <c r="E2684" s="53"/>
      <c r="F2684" s="41"/>
      <c r="G2684" s="41"/>
      <c r="H2684" s="53"/>
      <c r="I2684" s="55"/>
      <c r="J2684" s="41"/>
      <c r="K2684" s="41"/>
      <c r="L2684" s="56"/>
      <c r="M2684" s="41"/>
      <c r="N2684" s="41"/>
      <c r="O2684" s="41"/>
      <c r="P2684" s="41"/>
      <c r="Q2684" s="53"/>
      <c r="R2684" s="41"/>
      <c r="S2684" s="41"/>
      <c r="T2684" s="57"/>
      <c r="U2684" s="41"/>
      <c r="V2684" s="41"/>
      <c r="W2684" s="56"/>
      <c r="X2684" s="41"/>
      <c r="Y2684" s="58"/>
      <c r="Z2684" s="41"/>
      <c r="AA2684" s="41"/>
      <c r="AB2684" s="171" t="str" cm="1">
        <f t="array" ref="AB2684">IFERROR(IF(COUNTA('Detailed Inventory'!$B2684:$AA2684)=0,"",IF(AND($B2684="",$C2684=""),"Error: Missing Response in Column B or C",IF(OR($E2684="",$Q2684=""),"Error: Missing Response in Column E or Q",INDEX(SL_Class[Entire SL Classification],MATCH(SUMIFS(SL_Class[Unique ID],SL_Class[UpSys SL Material],I2684,SL_Class[UpSys Ever Previously Lead],H2684,SL_Class[DownCus SL Material],T2684),SL_Class[Unique ID],0),0)))),"Error: Invalid Column H, I, or T. Check spelling &amp; valid options (see dropdown)")</f>
        <v/>
      </c>
      <c r="AC2684" s="32"/>
      <c r="AD2684" s="31" t="b">
        <f t="shared" si="82"/>
        <v>0</v>
      </c>
      <c r="AE2684" s="31" t="b">
        <f t="shared" si="83"/>
        <v>0</v>
      </c>
    </row>
    <row r="2685" spans="1:31" ht="50.15" customHeight="1" x14ac:dyDescent="0.35">
      <c r="A2685" s="100">
        <v>2680</v>
      </c>
      <c r="B2685" s="53"/>
      <c r="C2685" s="41"/>
      <c r="D2685" s="54"/>
      <c r="E2685" s="53"/>
      <c r="F2685" s="41"/>
      <c r="G2685" s="41"/>
      <c r="H2685" s="53"/>
      <c r="I2685" s="55"/>
      <c r="J2685" s="41"/>
      <c r="K2685" s="41"/>
      <c r="L2685" s="56"/>
      <c r="M2685" s="41"/>
      <c r="N2685" s="41"/>
      <c r="O2685" s="41"/>
      <c r="P2685" s="41"/>
      <c r="Q2685" s="53"/>
      <c r="R2685" s="41"/>
      <c r="S2685" s="41"/>
      <c r="T2685" s="57"/>
      <c r="U2685" s="41"/>
      <c r="V2685" s="41"/>
      <c r="W2685" s="56"/>
      <c r="X2685" s="41"/>
      <c r="Y2685" s="58"/>
      <c r="Z2685" s="41"/>
      <c r="AA2685" s="41"/>
      <c r="AB2685" s="171" t="str" cm="1">
        <f t="array" ref="AB2685">IFERROR(IF(COUNTA('Detailed Inventory'!$B2685:$AA2685)=0,"",IF(AND($B2685="",$C2685=""),"Error: Missing Response in Column B or C",IF(OR($E2685="",$Q2685=""),"Error: Missing Response in Column E or Q",INDEX(SL_Class[Entire SL Classification],MATCH(SUMIFS(SL_Class[Unique ID],SL_Class[UpSys SL Material],I2685,SL_Class[UpSys Ever Previously Lead],H2685,SL_Class[DownCus SL Material],T2685),SL_Class[Unique ID],0),0)))),"Error: Invalid Column H, I, or T. Check spelling &amp; valid options (see dropdown)")</f>
        <v/>
      </c>
      <c r="AC2685" s="32"/>
      <c r="AD2685" s="31" t="b">
        <f t="shared" si="82"/>
        <v>0</v>
      </c>
      <c r="AE2685" s="31" t="b">
        <f t="shared" si="83"/>
        <v>0</v>
      </c>
    </row>
    <row r="2686" spans="1:31" ht="50.15" customHeight="1" x14ac:dyDescent="0.35">
      <c r="A2686" s="101">
        <v>2681</v>
      </c>
      <c r="B2686" s="53"/>
      <c r="C2686" s="41"/>
      <c r="D2686" s="54"/>
      <c r="E2686" s="53"/>
      <c r="F2686" s="41"/>
      <c r="G2686" s="41"/>
      <c r="H2686" s="53"/>
      <c r="I2686" s="55"/>
      <c r="J2686" s="41"/>
      <c r="K2686" s="41"/>
      <c r="L2686" s="56"/>
      <c r="M2686" s="41"/>
      <c r="N2686" s="41"/>
      <c r="O2686" s="41"/>
      <c r="P2686" s="41"/>
      <c r="Q2686" s="53"/>
      <c r="R2686" s="41"/>
      <c r="S2686" s="41"/>
      <c r="T2686" s="57"/>
      <c r="U2686" s="41"/>
      <c r="V2686" s="41"/>
      <c r="W2686" s="56"/>
      <c r="X2686" s="41"/>
      <c r="Y2686" s="58"/>
      <c r="Z2686" s="41"/>
      <c r="AA2686" s="41"/>
      <c r="AB2686" s="171" t="str" cm="1">
        <f t="array" ref="AB2686">IFERROR(IF(COUNTA('Detailed Inventory'!$B2686:$AA2686)=0,"",IF(AND($B2686="",$C2686=""),"Error: Missing Response in Column B or C",IF(OR($E2686="",$Q2686=""),"Error: Missing Response in Column E or Q",INDEX(SL_Class[Entire SL Classification],MATCH(SUMIFS(SL_Class[Unique ID],SL_Class[UpSys SL Material],I2686,SL_Class[UpSys Ever Previously Lead],H2686,SL_Class[DownCus SL Material],T2686),SL_Class[Unique ID],0),0)))),"Error: Invalid Column H, I, or T. Check spelling &amp; valid options (see dropdown)")</f>
        <v/>
      </c>
      <c r="AC2686" s="32"/>
      <c r="AD2686" s="31" t="b">
        <f t="shared" si="82"/>
        <v>0</v>
      </c>
      <c r="AE2686" s="31" t="b">
        <f t="shared" si="83"/>
        <v>0</v>
      </c>
    </row>
    <row r="2687" spans="1:31" ht="50.15" customHeight="1" x14ac:dyDescent="0.35">
      <c r="A2687" s="100">
        <v>2682</v>
      </c>
      <c r="B2687" s="53"/>
      <c r="C2687" s="41"/>
      <c r="D2687" s="54"/>
      <c r="E2687" s="53"/>
      <c r="F2687" s="41"/>
      <c r="G2687" s="41"/>
      <c r="H2687" s="53"/>
      <c r="I2687" s="55"/>
      <c r="J2687" s="41"/>
      <c r="K2687" s="41"/>
      <c r="L2687" s="56"/>
      <c r="M2687" s="41"/>
      <c r="N2687" s="41"/>
      <c r="O2687" s="41"/>
      <c r="P2687" s="41"/>
      <c r="Q2687" s="53"/>
      <c r="R2687" s="41"/>
      <c r="S2687" s="41"/>
      <c r="T2687" s="57"/>
      <c r="U2687" s="41"/>
      <c r="V2687" s="41"/>
      <c r="W2687" s="56"/>
      <c r="X2687" s="41"/>
      <c r="Y2687" s="58"/>
      <c r="Z2687" s="41"/>
      <c r="AA2687" s="41"/>
      <c r="AB2687" s="171" t="str" cm="1">
        <f t="array" ref="AB2687">IFERROR(IF(COUNTA('Detailed Inventory'!$B2687:$AA2687)=0,"",IF(AND($B2687="",$C2687=""),"Error: Missing Response in Column B or C",IF(OR($E2687="",$Q2687=""),"Error: Missing Response in Column E or Q",INDEX(SL_Class[Entire SL Classification],MATCH(SUMIFS(SL_Class[Unique ID],SL_Class[UpSys SL Material],I2687,SL_Class[UpSys Ever Previously Lead],H2687,SL_Class[DownCus SL Material],T2687),SL_Class[Unique ID],0),0)))),"Error: Invalid Column H, I, or T. Check spelling &amp; valid options (see dropdown)")</f>
        <v/>
      </c>
      <c r="AC2687" s="32"/>
      <c r="AD2687" s="31" t="b">
        <f t="shared" si="82"/>
        <v>0</v>
      </c>
      <c r="AE2687" s="31" t="b">
        <f t="shared" si="83"/>
        <v>0</v>
      </c>
    </row>
    <row r="2688" spans="1:31" ht="50.15" customHeight="1" x14ac:dyDescent="0.35">
      <c r="A2688" s="101">
        <v>2683</v>
      </c>
      <c r="B2688" s="53"/>
      <c r="C2688" s="41"/>
      <c r="D2688" s="54"/>
      <c r="E2688" s="53"/>
      <c r="F2688" s="41"/>
      <c r="G2688" s="41"/>
      <c r="H2688" s="53"/>
      <c r="I2688" s="55"/>
      <c r="J2688" s="41"/>
      <c r="K2688" s="41"/>
      <c r="L2688" s="56"/>
      <c r="M2688" s="41"/>
      <c r="N2688" s="41"/>
      <c r="O2688" s="41"/>
      <c r="P2688" s="41"/>
      <c r="Q2688" s="53"/>
      <c r="R2688" s="41"/>
      <c r="S2688" s="41"/>
      <c r="T2688" s="57"/>
      <c r="U2688" s="41"/>
      <c r="V2688" s="41"/>
      <c r="W2688" s="56"/>
      <c r="X2688" s="41"/>
      <c r="Y2688" s="58"/>
      <c r="Z2688" s="41"/>
      <c r="AA2688" s="41"/>
      <c r="AB2688" s="171" t="str" cm="1">
        <f t="array" ref="AB2688">IFERROR(IF(COUNTA('Detailed Inventory'!$B2688:$AA2688)=0,"",IF(AND($B2688="",$C2688=""),"Error: Missing Response in Column B or C",IF(OR($E2688="",$Q2688=""),"Error: Missing Response in Column E or Q",INDEX(SL_Class[Entire SL Classification],MATCH(SUMIFS(SL_Class[Unique ID],SL_Class[UpSys SL Material],I2688,SL_Class[UpSys Ever Previously Lead],H2688,SL_Class[DownCus SL Material],T2688),SL_Class[Unique ID],0),0)))),"Error: Invalid Column H, I, or T. Check spelling &amp; valid options (see dropdown)")</f>
        <v/>
      </c>
      <c r="AC2688" s="32"/>
      <c r="AD2688" s="31" t="b">
        <f t="shared" si="82"/>
        <v>0</v>
      </c>
      <c r="AE2688" s="31" t="b">
        <f t="shared" si="83"/>
        <v>0</v>
      </c>
    </row>
    <row r="2689" spans="1:31" ht="50.15" customHeight="1" x14ac:dyDescent="0.35">
      <c r="A2689" s="100">
        <v>2684</v>
      </c>
      <c r="B2689" s="53"/>
      <c r="C2689" s="41"/>
      <c r="D2689" s="54"/>
      <c r="E2689" s="53"/>
      <c r="F2689" s="41"/>
      <c r="G2689" s="41"/>
      <c r="H2689" s="53"/>
      <c r="I2689" s="55"/>
      <c r="J2689" s="41"/>
      <c r="K2689" s="41"/>
      <c r="L2689" s="56"/>
      <c r="M2689" s="41"/>
      <c r="N2689" s="41"/>
      <c r="O2689" s="41"/>
      <c r="P2689" s="41"/>
      <c r="Q2689" s="53"/>
      <c r="R2689" s="41"/>
      <c r="S2689" s="41"/>
      <c r="T2689" s="57"/>
      <c r="U2689" s="41"/>
      <c r="V2689" s="41"/>
      <c r="W2689" s="56"/>
      <c r="X2689" s="41"/>
      <c r="Y2689" s="58"/>
      <c r="Z2689" s="41"/>
      <c r="AA2689" s="41"/>
      <c r="AB2689" s="171" t="str" cm="1">
        <f t="array" ref="AB2689">IFERROR(IF(COUNTA('Detailed Inventory'!$B2689:$AA2689)=0,"",IF(AND($B2689="",$C2689=""),"Error: Missing Response in Column B or C",IF(OR($E2689="",$Q2689=""),"Error: Missing Response in Column E or Q",INDEX(SL_Class[Entire SL Classification],MATCH(SUMIFS(SL_Class[Unique ID],SL_Class[UpSys SL Material],I2689,SL_Class[UpSys Ever Previously Lead],H2689,SL_Class[DownCus SL Material],T2689),SL_Class[Unique ID],0),0)))),"Error: Invalid Column H, I, or T. Check spelling &amp; valid options (see dropdown)")</f>
        <v/>
      </c>
      <c r="AC2689" s="32"/>
      <c r="AD2689" s="31" t="b">
        <f t="shared" si="82"/>
        <v>0</v>
      </c>
      <c r="AE2689" s="31" t="b">
        <f t="shared" si="83"/>
        <v>0</v>
      </c>
    </row>
    <row r="2690" spans="1:31" ht="50.15" customHeight="1" x14ac:dyDescent="0.35">
      <c r="A2690" s="101">
        <v>2685</v>
      </c>
      <c r="B2690" s="53"/>
      <c r="C2690" s="41"/>
      <c r="D2690" s="54"/>
      <c r="E2690" s="53"/>
      <c r="F2690" s="41"/>
      <c r="G2690" s="41"/>
      <c r="H2690" s="53"/>
      <c r="I2690" s="55"/>
      <c r="J2690" s="41"/>
      <c r="K2690" s="41"/>
      <c r="L2690" s="56"/>
      <c r="M2690" s="41"/>
      <c r="N2690" s="41"/>
      <c r="O2690" s="41"/>
      <c r="P2690" s="41"/>
      <c r="Q2690" s="53"/>
      <c r="R2690" s="41"/>
      <c r="S2690" s="41"/>
      <c r="T2690" s="57"/>
      <c r="U2690" s="41"/>
      <c r="V2690" s="41"/>
      <c r="W2690" s="56"/>
      <c r="X2690" s="41"/>
      <c r="Y2690" s="58"/>
      <c r="Z2690" s="41"/>
      <c r="AA2690" s="41"/>
      <c r="AB2690" s="171" t="str" cm="1">
        <f t="array" ref="AB2690">IFERROR(IF(COUNTA('Detailed Inventory'!$B2690:$AA2690)=0,"",IF(AND($B2690="",$C2690=""),"Error: Missing Response in Column B or C",IF(OR($E2690="",$Q2690=""),"Error: Missing Response in Column E or Q",INDEX(SL_Class[Entire SL Classification],MATCH(SUMIFS(SL_Class[Unique ID],SL_Class[UpSys SL Material],I2690,SL_Class[UpSys Ever Previously Lead],H2690,SL_Class[DownCus SL Material],T2690),SL_Class[Unique ID],0),0)))),"Error: Invalid Column H, I, or T. Check spelling &amp; valid options (see dropdown)")</f>
        <v/>
      </c>
      <c r="AC2690" s="32"/>
      <c r="AD2690" s="31" t="b">
        <f t="shared" si="82"/>
        <v>0</v>
      </c>
      <c r="AE2690" s="31" t="b">
        <f t="shared" si="83"/>
        <v>0</v>
      </c>
    </row>
    <row r="2691" spans="1:31" ht="50.15" customHeight="1" x14ac:dyDescent="0.35">
      <c r="A2691" s="100">
        <v>2686</v>
      </c>
      <c r="B2691" s="53"/>
      <c r="C2691" s="41"/>
      <c r="D2691" s="54"/>
      <c r="E2691" s="53"/>
      <c r="F2691" s="41"/>
      <c r="G2691" s="41"/>
      <c r="H2691" s="53"/>
      <c r="I2691" s="55"/>
      <c r="J2691" s="41"/>
      <c r="K2691" s="41"/>
      <c r="L2691" s="56"/>
      <c r="M2691" s="41"/>
      <c r="N2691" s="41"/>
      <c r="O2691" s="41"/>
      <c r="P2691" s="41"/>
      <c r="Q2691" s="53"/>
      <c r="R2691" s="41"/>
      <c r="S2691" s="41"/>
      <c r="T2691" s="57"/>
      <c r="U2691" s="41"/>
      <c r="V2691" s="41"/>
      <c r="W2691" s="56"/>
      <c r="X2691" s="41"/>
      <c r="Y2691" s="58"/>
      <c r="Z2691" s="41"/>
      <c r="AA2691" s="41"/>
      <c r="AB2691" s="171" t="str" cm="1">
        <f t="array" ref="AB2691">IFERROR(IF(COUNTA('Detailed Inventory'!$B2691:$AA2691)=0,"",IF(AND($B2691="",$C2691=""),"Error: Missing Response in Column B or C",IF(OR($E2691="",$Q2691=""),"Error: Missing Response in Column E or Q",INDEX(SL_Class[Entire SL Classification],MATCH(SUMIFS(SL_Class[Unique ID],SL_Class[UpSys SL Material],I2691,SL_Class[UpSys Ever Previously Lead],H2691,SL_Class[DownCus SL Material],T2691),SL_Class[Unique ID],0),0)))),"Error: Invalid Column H, I, or T. Check spelling &amp; valid options (see dropdown)")</f>
        <v/>
      </c>
      <c r="AC2691" s="32"/>
      <c r="AD2691" s="31" t="b">
        <f t="shared" si="82"/>
        <v>0</v>
      </c>
      <c r="AE2691" s="31" t="b">
        <f t="shared" si="83"/>
        <v>0</v>
      </c>
    </row>
    <row r="2692" spans="1:31" ht="50.15" customHeight="1" x14ac:dyDescent="0.35">
      <c r="A2692" s="101">
        <v>2687</v>
      </c>
      <c r="B2692" s="53"/>
      <c r="C2692" s="41"/>
      <c r="D2692" s="54"/>
      <c r="E2692" s="53"/>
      <c r="F2692" s="41"/>
      <c r="G2692" s="41"/>
      <c r="H2692" s="53"/>
      <c r="I2692" s="55"/>
      <c r="J2692" s="41"/>
      <c r="K2692" s="41"/>
      <c r="L2692" s="56"/>
      <c r="M2692" s="41"/>
      <c r="N2692" s="41"/>
      <c r="O2692" s="41"/>
      <c r="P2692" s="41"/>
      <c r="Q2692" s="53"/>
      <c r="R2692" s="41"/>
      <c r="S2692" s="41"/>
      <c r="T2692" s="57"/>
      <c r="U2692" s="41"/>
      <c r="V2692" s="41"/>
      <c r="W2692" s="56"/>
      <c r="X2692" s="41"/>
      <c r="Y2692" s="58"/>
      <c r="Z2692" s="41"/>
      <c r="AA2692" s="41"/>
      <c r="AB2692" s="171" t="str" cm="1">
        <f t="array" ref="AB2692">IFERROR(IF(COUNTA('Detailed Inventory'!$B2692:$AA2692)=0,"",IF(AND($B2692="",$C2692=""),"Error: Missing Response in Column B or C",IF(OR($E2692="",$Q2692=""),"Error: Missing Response in Column E or Q",INDEX(SL_Class[Entire SL Classification],MATCH(SUMIFS(SL_Class[Unique ID],SL_Class[UpSys SL Material],I2692,SL_Class[UpSys Ever Previously Lead],H2692,SL_Class[DownCus SL Material],T2692),SL_Class[Unique ID],0),0)))),"Error: Invalid Column H, I, or T. Check spelling &amp; valid options (see dropdown)")</f>
        <v/>
      </c>
      <c r="AC2692" s="32"/>
      <c r="AD2692" s="31" t="b">
        <f t="shared" si="82"/>
        <v>0</v>
      </c>
      <c r="AE2692" s="31" t="b">
        <f t="shared" si="83"/>
        <v>0</v>
      </c>
    </row>
    <row r="2693" spans="1:31" ht="50.15" customHeight="1" x14ac:dyDescent="0.35">
      <c r="A2693" s="100">
        <v>2688</v>
      </c>
      <c r="B2693" s="53"/>
      <c r="C2693" s="41"/>
      <c r="D2693" s="54"/>
      <c r="E2693" s="53"/>
      <c r="F2693" s="41"/>
      <c r="G2693" s="41"/>
      <c r="H2693" s="53"/>
      <c r="I2693" s="55"/>
      <c r="J2693" s="41"/>
      <c r="K2693" s="41"/>
      <c r="L2693" s="56"/>
      <c r="M2693" s="41"/>
      <c r="N2693" s="41"/>
      <c r="O2693" s="41"/>
      <c r="P2693" s="41"/>
      <c r="Q2693" s="53"/>
      <c r="R2693" s="41"/>
      <c r="S2693" s="41"/>
      <c r="T2693" s="57"/>
      <c r="U2693" s="41"/>
      <c r="V2693" s="41"/>
      <c r="W2693" s="56"/>
      <c r="X2693" s="41"/>
      <c r="Y2693" s="58"/>
      <c r="Z2693" s="41"/>
      <c r="AA2693" s="41"/>
      <c r="AB2693" s="171" t="str" cm="1">
        <f t="array" ref="AB2693">IFERROR(IF(COUNTA('Detailed Inventory'!$B2693:$AA2693)=0,"",IF(AND($B2693="",$C2693=""),"Error: Missing Response in Column B or C",IF(OR($E2693="",$Q2693=""),"Error: Missing Response in Column E or Q",INDEX(SL_Class[Entire SL Classification],MATCH(SUMIFS(SL_Class[Unique ID],SL_Class[UpSys SL Material],I2693,SL_Class[UpSys Ever Previously Lead],H2693,SL_Class[DownCus SL Material],T2693),SL_Class[Unique ID],0),0)))),"Error: Invalid Column H, I, or T. Check spelling &amp; valid options (see dropdown)")</f>
        <v/>
      </c>
      <c r="AC2693" s="32"/>
      <c r="AD2693" s="31" t="b">
        <f t="shared" si="82"/>
        <v>0</v>
      </c>
      <c r="AE2693" s="31" t="b">
        <f t="shared" si="83"/>
        <v>0</v>
      </c>
    </row>
    <row r="2694" spans="1:31" ht="50.15" customHeight="1" x14ac:dyDescent="0.35">
      <c r="A2694" s="101">
        <v>2689</v>
      </c>
      <c r="B2694" s="53"/>
      <c r="C2694" s="41"/>
      <c r="D2694" s="54"/>
      <c r="E2694" s="53"/>
      <c r="F2694" s="41"/>
      <c r="G2694" s="41"/>
      <c r="H2694" s="53"/>
      <c r="I2694" s="55"/>
      <c r="J2694" s="41"/>
      <c r="K2694" s="41"/>
      <c r="L2694" s="56"/>
      <c r="M2694" s="41"/>
      <c r="N2694" s="41"/>
      <c r="O2694" s="41"/>
      <c r="P2694" s="41"/>
      <c r="Q2694" s="53"/>
      <c r="R2694" s="41"/>
      <c r="S2694" s="41"/>
      <c r="T2694" s="57"/>
      <c r="U2694" s="41"/>
      <c r="V2694" s="41"/>
      <c r="W2694" s="56"/>
      <c r="X2694" s="41"/>
      <c r="Y2694" s="58"/>
      <c r="Z2694" s="41"/>
      <c r="AA2694" s="41"/>
      <c r="AB2694" s="171" t="str" cm="1">
        <f t="array" ref="AB2694">IFERROR(IF(COUNTA('Detailed Inventory'!$B2694:$AA2694)=0,"",IF(AND($B2694="",$C2694=""),"Error: Missing Response in Column B or C",IF(OR($E2694="",$Q2694=""),"Error: Missing Response in Column E or Q",INDEX(SL_Class[Entire SL Classification],MATCH(SUMIFS(SL_Class[Unique ID],SL_Class[UpSys SL Material],I2694,SL_Class[UpSys Ever Previously Lead],H2694,SL_Class[DownCus SL Material],T2694),SL_Class[Unique ID],0),0)))),"Error: Invalid Column H, I, or T. Check spelling &amp; valid options (see dropdown)")</f>
        <v/>
      </c>
      <c r="AC2694" s="32"/>
      <c r="AD2694" s="31" t="b">
        <f t="shared" ref="AD2694:AD2757" si="84">COUNTIFS($B$6:$B$5005,"&lt;&gt;0",$B$6:$B$5005,"&lt;&gt;",$B$6:$B$5005,B2694)&gt;1</f>
        <v>0</v>
      </c>
      <c r="AE2694" s="31" t="b">
        <f t="shared" ref="AE2694:AE2757" si="85">COUNTIFS($C$6:$C$5005,"&lt;&gt;0",$C$6:$C$5005,"&lt;&gt;",$C$6:$C$5005,C2694)&gt;1</f>
        <v>0</v>
      </c>
    </row>
    <row r="2695" spans="1:31" ht="50.15" customHeight="1" x14ac:dyDescent="0.35">
      <c r="A2695" s="100">
        <v>2690</v>
      </c>
      <c r="B2695" s="53"/>
      <c r="C2695" s="41"/>
      <c r="D2695" s="54"/>
      <c r="E2695" s="53"/>
      <c r="F2695" s="41"/>
      <c r="G2695" s="41"/>
      <c r="H2695" s="53"/>
      <c r="I2695" s="55"/>
      <c r="J2695" s="41"/>
      <c r="K2695" s="41"/>
      <c r="L2695" s="56"/>
      <c r="M2695" s="41"/>
      <c r="N2695" s="41"/>
      <c r="O2695" s="41"/>
      <c r="P2695" s="41"/>
      <c r="Q2695" s="53"/>
      <c r="R2695" s="41"/>
      <c r="S2695" s="41"/>
      <c r="T2695" s="57"/>
      <c r="U2695" s="41"/>
      <c r="V2695" s="41"/>
      <c r="W2695" s="56"/>
      <c r="X2695" s="41"/>
      <c r="Y2695" s="58"/>
      <c r="Z2695" s="41"/>
      <c r="AA2695" s="41"/>
      <c r="AB2695" s="171" t="str" cm="1">
        <f t="array" ref="AB2695">IFERROR(IF(COUNTA('Detailed Inventory'!$B2695:$AA2695)=0,"",IF(AND($B2695="",$C2695=""),"Error: Missing Response in Column B or C",IF(OR($E2695="",$Q2695=""),"Error: Missing Response in Column E or Q",INDEX(SL_Class[Entire SL Classification],MATCH(SUMIFS(SL_Class[Unique ID],SL_Class[UpSys SL Material],I2695,SL_Class[UpSys Ever Previously Lead],H2695,SL_Class[DownCus SL Material],T2695),SL_Class[Unique ID],0),0)))),"Error: Invalid Column H, I, or T. Check spelling &amp; valid options (see dropdown)")</f>
        <v/>
      </c>
      <c r="AC2695" s="32"/>
      <c r="AD2695" s="31" t="b">
        <f t="shared" si="84"/>
        <v>0</v>
      </c>
      <c r="AE2695" s="31" t="b">
        <f t="shared" si="85"/>
        <v>0</v>
      </c>
    </row>
    <row r="2696" spans="1:31" ht="50.15" customHeight="1" x14ac:dyDescent="0.35">
      <c r="A2696" s="101">
        <v>2691</v>
      </c>
      <c r="B2696" s="53"/>
      <c r="C2696" s="41"/>
      <c r="D2696" s="54"/>
      <c r="E2696" s="53"/>
      <c r="F2696" s="41"/>
      <c r="G2696" s="41"/>
      <c r="H2696" s="53"/>
      <c r="I2696" s="55"/>
      <c r="J2696" s="41"/>
      <c r="K2696" s="41"/>
      <c r="L2696" s="56"/>
      <c r="M2696" s="41"/>
      <c r="N2696" s="41"/>
      <c r="O2696" s="41"/>
      <c r="P2696" s="41"/>
      <c r="Q2696" s="53"/>
      <c r="R2696" s="41"/>
      <c r="S2696" s="41"/>
      <c r="T2696" s="57"/>
      <c r="U2696" s="41"/>
      <c r="V2696" s="41"/>
      <c r="W2696" s="56"/>
      <c r="X2696" s="41"/>
      <c r="Y2696" s="58"/>
      <c r="Z2696" s="41"/>
      <c r="AA2696" s="41"/>
      <c r="AB2696" s="171" t="str" cm="1">
        <f t="array" ref="AB2696">IFERROR(IF(COUNTA('Detailed Inventory'!$B2696:$AA2696)=0,"",IF(AND($B2696="",$C2696=""),"Error: Missing Response in Column B or C",IF(OR($E2696="",$Q2696=""),"Error: Missing Response in Column E or Q",INDEX(SL_Class[Entire SL Classification],MATCH(SUMIFS(SL_Class[Unique ID],SL_Class[UpSys SL Material],I2696,SL_Class[UpSys Ever Previously Lead],H2696,SL_Class[DownCus SL Material],T2696),SL_Class[Unique ID],0),0)))),"Error: Invalid Column H, I, or T. Check spelling &amp; valid options (see dropdown)")</f>
        <v/>
      </c>
      <c r="AC2696" s="32"/>
      <c r="AD2696" s="31" t="b">
        <f t="shared" si="84"/>
        <v>0</v>
      </c>
      <c r="AE2696" s="31" t="b">
        <f t="shared" si="85"/>
        <v>0</v>
      </c>
    </row>
    <row r="2697" spans="1:31" ht="50.15" customHeight="1" x14ac:dyDescent="0.35">
      <c r="A2697" s="100">
        <v>2692</v>
      </c>
      <c r="B2697" s="53"/>
      <c r="C2697" s="41"/>
      <c r="D2697" s="54"/>
      <c r="E2697" s="53"/>
      <c r="F2697" s="41"/>
      <c r="G2697" s="41"/>
      <c r="H2697" s="53"/>
      <c r="I2697" s="55"/>
      <c r="J2697" s="41"/>
      <c r="K2697" s="41"/>
      <c r="L2697" s="56"/>
      <c r="M2697" s="41"/>
      <c r="N2697" s="41"/>
      <c r="O2697" s="41"/>
      <c r="P2697" s="41"/>
      <c r="Q2697" s="53"/>
      <c r="R2697" s="41"/>
      <c r="S2697" s="41"/>
      <c r="T2697" s="57"/>
      <c r="U2697" s="41"/>
      <c r="V2697" s="41"/>
      <c r="W2697" s="56"/>
      <c r="X2697" s="41"/>
      <c r="Y2697" s="58"/>
      <c r="Z2697" s="41"/>
      <c r="AA2697" s="41"/>
      <c r="AB2697" s="171" t="str" cm="1">
        <f t="array" ref="AB2697">IFERROR(IF(COUNTA('Detailed Inventory'!$B2697:$AA2697)=0,"",IF(AND($B2697="",$C2697=""),"Error: Missing Response in Column B or C",IF(OR($E2697="",$Q2697=""),"Error: Missing Response in Column E or Q",INDEX(SL_Class[Entire SL Classification],MATCH(SUMIFS(SL_Class[Unique ID],SL_Class[UpSys SL Material],I2697,SL_Class[UpSys Ever Previously Lead],H2697,SL_Class[DownCus SL Material],T2697),SL_Class[Unique ID],0),0)))),"Error: Invalid Column H, I, or T. Check spelling &amp; valid options (see dropdown)")</f>
        <v/>
      </c>
      <c r="AC2697" s="32"/>
      <c r="AD2697" s="31" t="b">
        <f t="shared" si="84"/>
        <v>0</v>
      </c>
      <c r="AE2697" s="31" t="b">
        <f t="shared" si="85"/>
        <v>0</v>
      </c>
    </row>
    <row r="2698" spans="1:31" ht="50.15" customHeight="1" x14ac:dyDescent="0.35">
      <c r="A2698" s="101">
        <v>2693</v>
      </c>
      <c r="B2698" s="53"/>
      <c r="C2698" s="41"/>
      <c r="D2698" s="54"/>
      <c r="E2698" s="53"/>
      <c r="F2698" s="41"/>
      <c r="G2698" s="41"/>
      <c r="H2698" s="53"/>
      <c r="I2698" s="55"/>
      <c r="J2698" s="41"/>
      <c r="K2698" s="41"/>
      <c r="L2698" s="56"/>
      <c r="M2698" s="41"/>
      <c r="N2698" s="41"/>
      <c r="O2698" s="41"/>
      <c r="P2698" s="41"/>
      <c r="Q2698" s="53"/>
      <c r="R2698" s="41"/>
      <c r="S2698" s="41"/>
      <c r="T2698" s="57"/>
      <c r="U2698" s="41"/>
      <c r="V2698" s="41"/>
      <c r="W2698" s="56"/>
      <c r="X2698" s="41"/>
      <c r="Y2698" s="58"/>
      <c r="Z2698" s="41"/>
      <c r="AA2698" s="41"/>
      <c r="AB2698" s="171" t="str" cm="1">
        <f t="array" ref="AB2698">IFERROR(IF(COUNTA('Detailed Inventory'!$B2698:$AA2698)=0,"",IF(AND($B2698="",$C2698=""),"Error: Missing Response in Column B or C",IF(OR($E2698="",$Q2698=""),"Error: Missing Response in Column E or Q",INDEX(SL_Class[Entire SL Classification],MATCH(SUMIFS(SL_Class[Unique ID],SL_Class[UpSys SL Material],I2698,SL_Class[UpSys Ever Previously Lead],H2698,SL_Class[DownCus SL Material],T2698),SL_Class[Unique ID],0),0)))),"Error: Invalid Column H, I, or T. Check spelling &amp; valid options (see dropdown)")</f>
        <v/>
      </c>
      <c r="AC2698" s="32"/>
      <c r="AD2698" s="31" t="b">
        <f t="shared" si="84"/>
        <v>0</v>
      </c>
      <c r="AE2698" s="31" t="b">
        <f t="shared" si="85"/>
        <v>0</v>
      </c>
    </row>
    <row r="2699" spans="1:31" ht="50.15" customHeight="1" x14ac:dyDescent="0.35">
      <c r="A2699" s="100">
        <v>2694</v>
      </c>
      <c r="B2699" s="53"/>
      <c r="C2699" s="41"/>
      <c r="D2699" s="54"/>
      <c r="E2699" s="53"/>
      <c r="F2699" s="41"/>
      <c r="G2699" s="41"/>
      <c r="H2699" s="53"/>
      <c r="I2699" s="55"/>
      <c r="J2699" s="41"/>
      <c r="K2699" s="41"/>
      <c r="L2699" s="56"/>
      <c r="M2699" s="41"/>
      <c r="N2699" s="41"/>
      <c r="O2699" s="41"/>
      <c r="P2699" s="41"/>
      <c r="Q2699" s="53"/>
      <c r="R2699" s="41"/>
      <c r="S2699" s="41"/>
      <c r="T2699" s="57"/>
      <c r="U2699" s="41"/>
      <c r="V2699" s="41"/>
      <c r="W2699" s="56"/>
      <c r="X2699" s="41"/>
      <c r="Y2699" s="58"/>
      <c r="Z2699" s="41"/>
      <c r="AA2699" s="41"/>
      <c r="AB2699" s="171" t="str" cm="1">
        <f t="array" ref="AB2699">IFERROR(IF(COUNTA('Detailed Inventory'!$B2699:$AA2699)=0,"",IF(AND($B2699="",$C2699=""),"Error: Missing Response in Column B or C",IF(OR($E2699="",$Q2699=""),"Error: Missing Response in Column E or Q",INDEX(SL_Class[Entire SL Classification],MATCH(SUMIFS(SL_Class[Unique ID],SL_Class[UpSys SL Material],I2699,SL_Class[UpSys Ever Previously Lead],H2699,SL_Class[DownCus SL Material],T2699),SL_Class[Unique ID],0),0)))),"Error: Invalid Column H, I, or T. Check spelling &amp; valid options (see dropdown)")</f>
        <v/>
      </c>
      <c r="AC2699" s="32"/>
      <c r="AD2699" s="31" t="b">
        <f t="shared" si="84"/>
        <v>0</v>
      </c>
      <c r="AE2699" s="31" t="b">
        <f t="shared" si="85"/>
        <v>0</v>
      </c>
    </row>
    <row r="2700" spans="1:31" ht="50.15" customHeight="1" x14ac:dyDescent="0.35">
      <c r="A2700" s="101">
        <v>2695</v>
      </c>
      <c r="B2700" s="53"/>
      <c r="C2700" s="41"/>
      <c r="D2700" s="54"/>
      <c r="E2700" s="53"/>
      <c r="F2700" s="41"/>
      <c r="G2700" s="41"/>
      <c r="H2700" s="53"/>
      <c r="I2700" s="55"/>
      <c r="J2700" s="41"/>
      <c r="K2700" s="41"/>
      <c r="L2700" s="56"/>
      <c r="M2700" s="41"/>
      <c r="N2700" s="41"/>
      <c r="O2700" s="41"/>
      <c r="P2700" s="41"/>
      <c r="Q2700" s="53"/>
      <c r="R2700" s="41"/>
      <c r="S2700" s="41"/>
      <c r="T2700" s="57"/>
      <c r="U2700" s="41"/>
      <c r="V2700" s="41"/>
      <c r="W2700" s="56"/>
      <c r="X2700" s="41"/>
      <c r="Y2700" s="58"/>
      <c r="Z2700" s="41"/>
      <c r="AA2700" s="41"/>
      <c r="AB2700" s="171" t="str" cm="1">
        <f t="array" ref="AB2700">IFERROR(IF(COUNTA('Detailed Inventory'!$B2700:$AA2700)=0,"",IF(AND($B2700="",$C2700=""),"Error: Missing Response in Column B or C",IF(OR($E2700="",$Q2700=""),"Error: Missing Response in Column E or Q",INDEX(SL_Class[Entire SL Classification],MATCH(SUMIFS(SL_Class[Unique ID],SL_Class[UpSys SL Material],I2700,SL_Class[UpSys Ever Previously Lead],H2700,SL_Class[DownCus SL Material],T2700),SL_Class[Unique ID],0),0)))),"Error: Invalid Column H, I, or T. Check spelling &amp; valid options (see dropdown)")</f>
        <v/>
      </c>
      <c r="AC2700" s="32"/>
      <c r="AD2700" s="31" t="b">
        <f t="shared" si="84"/>
        <v>0</v>
      </c>
      <c r="AE2700" s="31" t="b">
        <f t="shared" si="85"/>
        <v>0</v>
      </c>
    </row>
    <row r="2701" spans="1:31" ht="50.15" customHeight="1" x14ac:dyDescent="0.35">
      <c r="A2701" s="100">
        <v>2696</v>
      </c>
      <c r="B2701" s="53"/>
      <c r="C2701" s="41"/>
      <c r="D2701" s="54"/>
      <c r="E2701" s="53"/>
      <c r="F2701" s="41"/>
      <c r="G2701" s="41"/>
      <c r="H2701" s="53"/>
      <c r="I2701" s="55"/>
      <c r="J2701" s="41"/>
      <c r="K2701" s="41"/>
      <c r="L2701" s="56"/>
      <c r="M2701" s="41"/>
      <c r="N2701" s="41"/>
      <c r="O2701" s="41"/>
      <c r="P2701" s="41"/>
      <c r="Q2701" s="53"/>
      <c r="R2701" s="41"/>
      <c r="S2701" s="41"/>
      <c r="T2701" s="57"/>
      <c r="U2701" s="41"/>
      <c r="V2701" s="41"/>
      <c r="W2701" s="56"/>
      <c r="X2701" s="41"/>
      <c r="Y2701" s="58"/>
      <c r="Z2701" s="41"/>
      <c r="AA2701" s="41"/>
      <c r="AB2701" s="171" t="str" cm="1">
        <f t="array" ref="AB2701">IFERROR(IF(COUNTA('Detailed Inventory'!$B2701:$AA2701)=0,"",IF(AND($B2701="",$C2701=""),"Error: Missing Response in Column B or C",IF(OR($E2701="",$Q2701=""),"Error: Missing Response in Column E or Q",INDEX(SL_Class[Entire SL Classification],MATCH(SUMIFS(SL_Class[Unique ID],SL_Class[UpSys SL Material],I2701,SL_Class[UpSys Ever Previously Lead],H2701,SL_Class[DownCus SL Material],T2701),SL_Class[Unique ID],0),0)))),"Error: Invalid Column H, I, or T. Check spelling &amp; valid options (see dropdown)")</f>
        <v/>
      </c>
      <c r="AC2701" s="32"/>
      <c r="AD2701" s="31" t="b">
        <f t="shared" si="84"/>
        <v>0</v>
      </c>
      <c r="AE2701" s="31" t="b">
        <f t="shared" si="85"/>
        <v>0</v>
      </c>
    </row>
    <row r="2702" spans="1:31" ht="50.15" customHeight="1" x14ac:dyDescent="0.35">
      <c r="A2702" s="101">
        <v>2697</v>
      </c>
      <c r="B2702" s="53"/>
      <c r="C2702" s="41"/>
      <c r="D2702" s="54"/>
      <c r="E2702" s="53"/>
      <c r="F2702" s="41"/>
      <c r="G2702" s="41"/>
      <c r="H2702" s="53"/>
      <c r="I2702" s="55"/>
      <c r="J2702" s="41"/>
      <c r="K2702" s="41"/>
      <c r="L2702" s="56"/>
      <c r="M2702" s="41"/>
      <c r="N2702" s="41"/>
      <c r="O2702" s="41"/>
      <c r="P2702" s="41"/>
      <c r="Q2702" s="53"/>
      <c r="R2702" s="41"/>
      <c r="S2702" s="41"/>
      <c r="T2702" s="57"/>
      <c r="U2702" s="41"/>
      <c r="V2702" s="41"/>
      <c r="W2702" s="56"/>
      <c r="X2702" s="41"/>
      <c r="Y2702" s="58"/>
      <c r="Z2702" s="41"/>
      <c r="AA2702" s="41"/>
      <c r="AB2702" s="171" t="str" cm="1">
        <f t="array" ref="AB2702">IFERROR(IF(COUNTA('Detailed Inventory'!$B2702:$AA2702)=0,"",IF(AND($B2702="",$C2702=""),"Error: Missing Response in Column B or C",IF(OR($E2702="",$Q2702=""),"Error: Missing Response in Column E or Q",INDEX(SL_Class[Entire SL Classification],MATCH(SUMIFS(SL_Class[Unique ID],SL_Class[UpSys SL Material],I2702,SL_Class[UpSys Ever Previously Lead],H2702,SL_Class[DownCus SL Material],T2702),SL_Class[Unique ID],0),0)))),"Error: Invalid Column H, I, or T. Check spelling &amp; valid options (see dropdown)")</f>
        <v/>
      </c>
      <c r="AC2702" s="32"/>
      <c r="AD2702" s="31" t="b">
        <f t="shared" si="84"/>
        <v>0</v>
      </c>
      <c r="AE2702" s="31" t="b">
        <f t="shared" si="85"/>
        <v>0</v>
      </c>
    </row>
    <row r="2703" spans="1:31" ht="50.15" customHeight="1" x14ac:dyDescent="0.35">
      <c r="A2703" s="100">
        <v>2698</v>
      </c>
      <c r="B2703" s="53"/>
      <c r="C2703" s="41"/>
      <c r="D2703" s="54"/>
      <c r="E2703" s="53"/>
      <c r="F2703" s="41"/>
      <c r="G2703" s="41"/>
      <c r="H2703" s="53"/>
      <c r="I2703" s="55"/>
      <c r="J2703" s="41"/>
      <c r="K2703" s="41"/>
      <c r="L2703" s="56"/>
      <c r="M2703" s="41"/>
      <c r="N2703" s="41"/>
      <c r="O2703" s="41"/>
      <c r="P2703" s="41"/>
      <c r="Q2703" s="53"/>
      <c r="R2703" s="41"/>
      <c r="S2703" s="41"/>
      <c r="T2703" s="57"/>
      <c r="U2703" s="41"/>
      <c r="V2703" s="41"/>
      <c r="W2703" s="56"/>
      <c r="X2703" s="41"/>
      <c r="Y2703" s="58"/>
      <c r="Z2703" s="41"/>
      <c r="AA2703" s="41"/>
      <c r="AB2703" s="171" t="str" cm="1">
        <f t="array" ref="AB2703">IFERROR(IF(COUNTA('Detailed Inventory'!$B2703:$AA2703)=0,"",IF(AND($B2703="",$C2703=""),"Error: Missing Response in Column B or C",IF(OR($E2703="",$Q2703=""),"Error: Missing Response in Column E or Q",INDEX(SL_Class[Entire SL Classification],MATCH(SUMIFS(SL_Class[Unique ID],SL_Class[UpSys SL Material],I2703,SL_Class[UpSys Ever Previously Lead],H2703,SL_Class[DownCus SL Material],T2703),SL_Class[Unique ID],0),0)))),"Error: Invalid Column H, I, or T. Check spelling &amp; valid options (see dropdown)")</f>
        <v/>
      </c>
      <c r="AC2703" s="32"/>
      <c r="AD2703" s="31" t="b">
        <f t="shared" si="84"/>
        <v>0</v>
      </c>
      <c r="AE2703" s="31" t="b">
        <f t="shared" si="85"/>
        <v>0</v>
      </c>
    </row>
    <row r="2704" spans="1:31" ht="50.15" customHeight="1" x14ac:dyDescent="0.35">
      <c r="A2704" s="101">
        <v>2699</v>
      </c>
      <c r="B2704" s="53"/>
      <c r="C2704" s="41"/>
      <c r="D2704" s="54"/>
      <c r="E2704" s="53"/>
      <c r="F2704" s="41"/>
      <c r="G2704" s="41"/>
      <c r="H2704" s="53"/>
      <c r="I2704" s="55"/>
      <c r="J2704" s="41"/>
      <c r="K2704" s="41"/>
      <c r="L2704" s="56"/>
      <c r="M2704" s="41"/>
      <c r="N2704" s="41"/>
      <c r="O2704" s="41"/>
      <c r="P2704" s="41"/>
      <c r="Q2704" s="53"/>
      <c r="R2704" s="41"/>
      <c r="S2704" s="41"/>
      <c r="T2704" s="57"/>
      <c r="U2704" s="41"/>
      <c r="V2704" s="41"/>
      <c r="W2704" s="56"/>
      <c r="X2704" s="41"/>
      <c r="Y2704" s="58"/>
      <c r="Z2704" s="41"/>
      <c r="AA2704" s="41"/>
      <c r="AB2704" s="171" t="str" cm="1">
        <f t="array" ref="AB2704">IFERROR(IF(COUNTA('Detailed Inventory'!$B2704:$AA2704)=0,"",IF(AND($B2704="",$C2704=""),"Error: Missing Response in Column B or C",IF(OR($E2704="",$Q2704=""),"Error: Missing Response in Column E or Q",INDEX(SL_Class[Entire SL Classification],MATCH(SUMIFS(SL_Class[Unique ID],SL_Class[UpSys SL Material],I2704,SL_Class[UpSys Ever Previously Lead],H2704,SL_Class[DownCus SL Material],T2704),SL_Class[Unique ID],0),0)))),"Error: Invalid Column H, I, or T. Check spelling &amp; valid options (see dropdown)")</f>
        <v/>
      </c>
      <c r="AC2704" s="32"/>
      <c r="AD2704" s="31" t="b">
        <f t="shared" si="84"/>
        <v>0</v>
      </c>
      <c r="AE2704" s="31" t="b">
        <f t="shared" si="85"/>
        <v>0</v>
      </c>
    </row>
    <row r="2705" spans="1:31" ht="50.15" customHeight="1" x14ac:dyDescent="0.35">
      <c r="A2705" s="100">
        <v>2700</v>
      </c>
      <c r="B2705" s="53"/>
      <c r="C2705" s="41"/>
      <c r="D2705" s="54"/>
      <c r="E2705" s="53"/>
      <c r="F2705" s="41"/>
      <c r="G2705" s="41"/>
      <c r="H2705" s="53"/>
      <c r="I2705" s="55"/>
      <c r="J2705" s="41"/>
      <c r="K2705" s="41"/>
      <c r="L2705" s="56"/>
      <c r="M2705" s="41"/>
      <c r="N2705" s="41"/>
      <c r="O2705" s="41"/>
      <c r="P2705" s="41"/>
      <c r="Q2705" s="53"/>
      <c r="R2705" s="41"/>
      <c r="S2705" s="41"/>
      <c r="T2705" s="57"/>
      <c r="U2705" s="41"/>
      <c r="V2705" s="41"/>
      <c r="W2705" s="56"/>
      <c r="X2705" s="41"/>
      <c r="Y2705" s="58"/>
      <c r="Z2705" s="41"/>
      <c r="AA2705" s="41"/>
      <c r="AB2705" s="171" t="str" cm="1">
        <f t="array" ref="AB2705">IFERROR(IF(COUNTA('Detailed Inventory'!$B2705:$AA2705)=0,"",IF(AND($B2705="",$C2705=""),"Error: Missing Response in Column B or C",IF(OR($E2705="",$Q2705=""),"Error: Missing Response in Column E or Q",INDEX(SL_Class[Entire SL Classification],MATCH(SUMIFS(SL_Class[Unique ID],SL_Class[UpSys SL Material],I2705,SL_Class[UpSys Ever Previously Lead],H2705,SL_Class[DownCus SL Material],T2705),SL_Class[Unique ID],0),0)))),"Error: Invalid Column H, I, or T. Check spelling &amp; valid options (see dropdown)")</f>
        <v/>
      </c>
      <c r="AC2705" s="32"/>
      <c r="AD2705" s="31" t="b">
        <f t="shared" si="84"/>
        <v>0</v>
      </c>
      <c r="AE2705" s="31" t="b">
        <f t="shared" si="85"/>
        <v>0</v>
      </c>
    </row>
    <row r="2706" spans="1:31" ht="50.15" customHeight="1" x14ac:dyDescent="0.35">
      <c r="A2706" s="101">
        <v>2701</v>
      </c>
      <c r="B2706" s="53"/>
      <c r="C2706" s="41"/>
      <c r="D2706" s="54"/>
      <c r="E2706" s="53"/>
      <c r="F2706" s="41"/>
      <c r="G2706" s="41"/>
      <c r="H2706" s="53"/>
      <c r="I2706" s="55"/>
      <c r="J2706" s="41"/>
      <c r="K2706" s="41"/>
      <c r="L2706" s="56"/>
      <c r="M2706" s="41"/>
      <c r="N2706" s="41"/>
      <c r="O2706" s="41"/>
      <c r="P2706" s="41"/>
      <c r="Q2706" s="53"/>
      <c r="R2706" s="41"/>
      <c r="S2706" s="41"/>
      <c r="T2706" s="57"/>
      <c r="U2706" s="41"/>
      <c r="V2706" s="41"/>
      <c r="W2706" s="56"/>
      <c r="X2706" s="41"/>
      <c r="Y2706" s="58"/>
      <c r="Z2706" s="41"/>
      <c r="AA2706" s="41"/>
      <c r="AB2706" s="171" t="str" cm="1">
        <f t="array" ref="AB2706">IFERROR(IF(COUNTA('Detailed Inventory'!$B2706:$AA2706)=0,"",IF(AND($B2706="",$C2706=""),"Error: Missing Response in Column B or C",IF(OR($E2706="",$Q2706=""),"Error: Missing Response in Column E or Q",INDEX(SL_Class[Entire SL Classification],MATCH(SUMIFS(SL_Class[Unique ID],SL_Class[UpSys SL Material],I2706,SL_Class[UpSys Ever Previously Lead],H2706,SL_Class[DownCus SL Material],T2706),SL_Class[Unique ID],0),0)))),"Error: Invalid Column H, I, or T. Check spelling &amp; valid options (see dropdown)")</f>
        <v/>
      </c>
      <c r="AC2706" s="32"/>
      <c r="AD2706" s="31" t="b">
        <f t="shared" si="84"/>
        <v>0</v>
      </c>
      <c r="AE2706" s="31" t="b">
        <f t="shared" si="85"/>
        <v>0</v>
      </c>
    </row>
    <row r="2707" spans="1:31" ht="50.15" customHeight="1" x14ac:dyDescent="0.35">
      <c r="A2707" s="100">
        <v>2702</v>
      </c>
      <c r="B2707" s="53"/>
      <c r="C2707" s="41"/>
      <c r="D2707" s="54"/>
      <c r="E2707" s="53"/>
      <c r="F2707" s="41"/>
      <c r="G2707" s="41"/>
      <c r="H2707" s="53"/>
      <c r="I2707" s="55"/>
      <c r="J2707" s="41"/>
      <c r="K2707" s="41"/>
      <c r="L2707" s="56"/>
      <c r="M2707" s="41"/>
      <c r="N2707" s="41"/>
      <c r="O2707" s="41"/>
      <c r="P2707" s="41"/>
      <c r="Q2707" s="53"/>
      <c r="R2707" s="41"/>
      <c r="S2707" s="41"/>
      <c r="T2707" s="57"/>
      <c r="U2707" s="41"/>
      <c r="V2707" s="41"/>
      <c r="W2707" s="56"/>
      <c r="X2707" s="41"/>
      <c r="Y2707" s="58"/>
      <c r="Z2707" s="41"/>
      <c r="AA2707" s="41"/>
      <c r="AB2707" s="171" t="str" cm="1">
        <f t="array" ref="AB2707">IFERROR(IF(COUNTA('Detailed Inventory'!$B2707:$AA2707)=0,"",IF(AND($B2707="",$C2707=""),"Error: Missing Response in Column B or C",IF(OR($E2707="",$Q2707=""),"Error: Missing Response in Column E or Q",INDEX(SL_Class[Entire SL Classification],MATCH(SUMIFS(SL_Class[Unique ID],SL_Class[UpSys SL Material],I2707,SL_Class[UpSys Ever Previously Lead],H2707,SL_Class[DownCus SL Material],T2707),SL_Class[Unique ID],0),0)))),"Error: Invalid Column H, I, or T. Check spelling &amp; valid options (see dropdown)")</f>
        <v/>
      </c>
      <c r="AC2707" s="32"/>
      <c r="AD2707" s="31" t="b">
        <f t="shared" si="84"/>
        <v>0</v>
      </c>
      <c r="AE2707" s="31" t="b">
        <f t="shared" si="85"/>
        <v>0</v>
      </c>
    </row>
    <row r="2708" spans="1:31" ht="50.15" customHeight="1" x14ac:dyDescent="0.35">
      <c r="A2708" s="101">
        <v>2703</v>
      </c>
      <c r="B2708" s="53"/>
      <c r="C2708" s="41"/>
      <c r="D2708" s="54"/>
      <c r="E2708" s="53"/>
      <c r="F2708" s="41"/>
      <c r="G2708" s="41"/>
      <c r="H2708" s="53"/>
      <c r="I2708" s="55"/>
      <c r="J2708" s="41"/>
      <c r="K2708" s="41"/>
      <c r="L2708" s="56"/>
      <c r="M2708" s="41"/>
      <c r="N2708" s="41"/>
      <c r="O2708" s="41"/>
      <c r="P2708" s="41"/>
      <c r="Q2708" s="53"/>
      <c r="R2708" s="41"/>
      <c r="S2708" s="41"/>
      <c r="T2708" s="57"/>
      <c r="U2708" s="41"/>
      <c r="V2708" s="41"/>
      <c r="W2708" s="56"/>
      <c r="X2708" s="41"/>
      <c r="Y2708" s="58"/>
      <c r="Z2708" s="41"/>
      <c r="AA2708" s="41"/>
      <c r="AB2708" s="171" t="str" cm="1">
        <f t="array" ref="AB2708">IFERROR(IF(COUNTA('Detailed Inventory'!$B2708:$AA2708)=0,"",IF(AND($B2708="",$C2708=""),"Error: Missing Response in Column B or C",IF(OR($E2708="",$Q2708=""),"Error: Missing Response in Column E or Q",INDEX(SL_Class[Entire SL Classification],MATCH(SUMIFS(SL_Class[Unique ID],SL_Class[UpSys SL Material],I2708,SL_Class[UpSys Ever Previously Lead],H2708,SL_Class[DownCus SL Material],T2708),SL_Class[Unique ID],0),0)))),"Error: Invalid Column H, I, or T. Check spelling &amp; valid options (see dropdown)")</f>
        <v/>
      </c>
      <c r="AC2708" s="32"/>
      <c r="AD2708" s="31" t="b">
        <f t="shared" si="84"/>
        <v>0</v>
      </c>
      <c r="AE2708" s="31" t="b">
        <f t="shared" si="85"/>
        <v>0</v>
      </c>
    </row>
    <row r="2709" spans="1:31" ht="50.15" customHeight="1" x14ac:dyDescent="0.35">
      <c r="A2709" s="100">
        <v>2704</v>
      </c>
      <c r="B2709" s="53"/>
      <c r="C2709" s="41"/>
      <c r="D2709" s="54"/>
      <c r="E2709" s="53"/>
      <c r="F2709" s="41"/>
      <c r="G2709" s="41"/>
      <c r="H2709" s="53"/>
      <c r="I2709" s="55"/>
      <c r="J2709" s="41"/>
      <c r="K2709" s="41"/>
      <c r="L2709" s="56"/>
      <c r="M2709" s="41"/>
      <c r="N2709" s="41"/>
      <c r="O2709" s="41"/>
      <c r="P2709" s="41"/>
      <c r="Q2709" s="53"/>
      <c r="R2709" s="41"/>
      <c r="S2709" s="41"/>
      <c r="T2709" s="57"/>
      <c r="U2709" s="41"/>
      <c r="V2709" s="41"/>
      <c r="W2709" s="56"/>
      <c r="X2709" s="41"/>
      <c r="Y2709" s="58"/>
      <c r="Z2709" s="41"/>
      <c r="AA2709" s="41"/>
      <c r="AB2709" s="171" t="str" cm="1">
        <f t="array" ref="AB2709">IFERROR(IF(COUNTA('Detailed Inventory'!$B2709:$AA2709)=0,"",IF(AND($B2709="",$C2709=""),"Error: Missing Response in Column B or C",IF(OR($E2709="",$Q2709=""),"Error: Missing Response in Column E or Q",INDEX(SL_Class[Entire SL Classification],MATCH(SUMIFS(SL_Class[Unique ID],SL_Class[UpSys SL Material],I2709,SL_Class[UpSys Ever Previously Lead],H2709,SL_Class[DownCus SL Material],T2709),SL_Class[Unique ID],0),0)))),"Error: Invalid Column H, I, or T. Check spelling &amp; valid options (see dropdown)")</f>
        <v/>
      </c>
      <c r="AC2709" s="32"/>
      <c r="AD2709" s="31" t="b">
        <f t="shared" si="84"/>
        <v>0</v>
      </c>
      <c r="AE2709" s="31" t="b">
        <f t="shared" si="85"/>
        <v>0</v>
      </c>
    </row>
    <row r="2710" spans="1:31" ht="50.15" customHeight="1" x14ac:dyDescent="0.35">
      <c r="A2710" s="101">
        <v>2705</v>
      </c>
      <c r="B2710" s="53"/>
      <c r="C2710" s="41"/>
      <c r="D2710" s="54"/>
      <c r="E2710" s="53"/>
      <c r="F2710" s="41"/>
      <c r="G2710" s="41"/>
      <c r="H2710" s="53"/>
      <c r="I2710" s="55"/>
      <c r="J2710" s="41"/>
      <c r="K2710" s="41"/>
      <c r="L2710" s="56"/>
      <c r="M2710" s="41"/>
      <c r="N2710" s="41"/>
      <c r="O2710" s="41"/>
      <c r="P2710" s="41"/>
      <c r="Q2710" s="53"/>
      <c r="R2710" s="41"/>
      <c r="S2710" s="41"/>
      <c r="T2710" s="57"/>
      <c r="U2710" s="41"/>
      <c r="V2710" s="41"/>
      <c r="W2710" s="56"/>
      <c r="X2710" s="41"/>
      <c r="Y2710" s="58"/>
      <c r="Z2710" s="41"/>
      <c r="AA2710" s="41"/>
      <c r="AB2710" s="171" t="str" cm="1">
        <f t="array" ref="AB2710">IFERROR(IF(COUNTA('Detailed Inventory'!$B2710:$AA2710)=0,"",IF(AND($B2710="",$C2710=""),"Error: Missing Response in Column B or C",IF(OR($E2710="",$Q2710=""),"Error: Missing Response in Column E or Q",INDEX(SL_Class[Entire SL Classification],MATCH(SUMIFS(SL_Class[Unique ID],SL_Class[UpSys SL Material],I2710,SL_Class[UpSys Ever Previously Lead],H2710,SL_Class[DownCus SL Material],T2710),SL_Class[Unique ID],0),0)))),"Error: Invalid Column H, I, or T. Check spelling &amp; valid options (see dropdown)")</f>
        <v/>
      </c>
      <c r="AC2710" s="32"/>
      <c r="AD2710" s="31" t="b">
        <f t="shared" si="84"/>
        <v>0</v>
      </c>
      <c r="AE2710" s="31" t="b">
        <f t="shared" si="85"/>
        <v>0</v>
      </c>
    </row>
    <row r="2711" spans="1:31" ht="50.15" customHeight="1" x14ac:dyDescent="0.35">
      <c r="A2711" s="100">
        <v>2706</v>
      </c>
      <c r="B2711" s="53"/>
      <c r="C2711" s="41"/>
      <c r="D2711" s="54"/>
      <c r="E2711" s="53"/>
      <c r="F2711" s="41"/>
      <c r="G2711" s="41"/>
      <c r="H2711" s="53"/>
      <c r="I2711" s="55"/>
      <c r="J2711" s="41"/>
      <c r="K2711" s="41"/>
      <c r="L2711" s="56"/>
      <c r="M2711" s="41"/>
      <c r="N2711" s="41"/>
      <c r="O2711" s="41"/>
      <c r="P2711" s="41"/>
      <c r="Q2711" s="53"/>
      <c r="R2711" s="41"/>
      <c r="S2711" s="41"/>
      <c r="T2711" s="57"/>
      <c r="U2711" s="41"/>
      <c r="V2711" s="41"/>
      <c r="W2711" s="56"/>
      <c r="X2711" s="41"/>
      <c r="Y2711" s="58"/>
      <c r="Z2711" s="41"/>
      <c r="AA2711" s="41"/>
      <c r="AB2711" s="171" t="str" cm="1">
        <f t="array" ref="AB2711">IFERROR(IF(COUNTA('Detailed Inventory'!$B2711:$AA2711)=0,"",IF(AND($B2711="",$C2711=""),"Error: Missing Response in Column B or C",IF(OR($E2711="",$Q2711=""),"Error: Missing Response in Column E or Q",INDEX(SL_Class[Entire SL Classification],MATCH(SUMIFS(SL_Class[Unique ID],SL_Class[UpSys SL Material],I2711,SL_Class[UpSys Ever Previously Lead],H2711,SL_Class[DownCus SL Material],T2711),SL_Class[Unique ID],0),0)))),"Error: Invalid Column H, I, or T. Check spelling &amp; valid options (see dropdown)")</f>
        <v/>
      </c>
      <c r="AC2711" s="32"/>
      <c r="AD2711" s="31" t="b">
        <f t="shared" si="84"/>
        <v>0</v>
      </c>
      <c r="AE2711" s="31" t="b">
        <f t="shared" si="85"/>
        <v>0</v>
      </c>
    </row>
    <row r="2712" spans="1:31" ht="50.15" customHeight="1" x14ac:dyDescent="0.35">
      <c r="A2712" s="101">
        <v>2707</v>
      </c>
      <c r="B2712" s="53"/>
      <c r="C2712" s="41"/>
      <c r="D2712" s="54"/>
      <c r="E2712" s="53"/>
      <c r="F2712" s="41"/>
      <c r="G2712" s="41"/>
      <c r="H2712" s="53"/>
      <c r="I2712" s="55"/>
      <c r="J2712" s="41"/>
      <c r="K2712" s="41"/>
      <c r="L2712" s="56"/>
      <c r="M2712" s="41"/>
      <c r="N2712" s="41"/>
      <c r="O2712" s="41"/>
      <c r="P2712" s="41"/>
      <c r="Q2712" s="53"/>
      <c r="R2712" s="41"/>
      <c r="S2712" s="41"/>
      <c r="T2712" s="57"/>
      <c r="U2712" s="41"/>
      <c r="V2712" s="41"/>
      <c r="W2712" s="56"/>
      <c r="X2712" s="41"/>
      <c r="Y2712" s="58"/>
      <c r="Z2712" s="41"/>
      <c r="AA2712" s="41"/>
      <c r="AB2712" s="171" t="str" cm="1">
        <f t="array" ref="AB2712">IFERROR(IF(COUNTA('Detailed Inventory'!$B2712:$AA2712)=0,"",IF(AND($B2712="",$C2712=""),"Error: Missing Response in Column B or C",IF(OR($E2712="",$Q2712=""),"Error: Missing Response in Column E or Q",INDEX(SL_Class[Entire SL Classification],MATCH(SUMIFS(SL_Class[Unique ID],SL_Class[UpSys SL Material],I2712,SL_Class[UpSys Ever Previously Lead],H2712,SL_Class[DownCus SL Material],T2712),SL_Class[Unique ID],0),0)))),"Error: Invalid Column H, I, or T. Check spelling &amp; valid options (see dropdown)")</f>
        <v/>
      </c>
      <c r="AC2712" s="32"/>
      <c r="AD2712" s="31" t="b">
        <f t="shared" si="84"/>
        <v>0</v>
      </c>
      <c r="AE2712" s="31" t="b">
        <f t="shared" si="85"/>
        <v>0</v>
      </c>
    </row>
    <row r="2713" spans="1:31" ht="50.15" customHeight="1" x14ac:dyDescent="0.35">
      <c r="A2713" s="100">
        <v>2708</v>
      </c>
      <c r="B2713" s="53"/>
      <c r="C2713" s="41"/>
      <c r="D2713" s="54"/>
      <c r="E2713" s="53"/>
      <c r="F2713" s="41"/>
      <c r="G2713" s="41"/>
      <c r="H2713" s="53"/>
      <c r="I2713" s="55"/>
      <c r="J2713" s="41"/>
      <c r="K2713" s="41"/>
      <c r="L2713" s="56"/>
      <c r="M2713" s="41"/>
      <c r="N2713" s="41"/>
      <c r="O2713" s="41"/>
      <c r="P2713" s="41"/>
      <c r="Q2713" s="53"/>
      <c r="R2713" s="41"/>
      <c r="S2713" s="41"/>
      <c r="T2713" s="57"/>
      <c r="U2713" s="41"/>
      <c r="V2713" s="41"/>
      <c r="W2713" s="56"/>
      <c r="X2713" s="41"/>
      <c r="Y2713" s="58"/>
      <c r="Z2713" s="41"/>
      <c r="AA2713" s="41"/>
      <c r="AB2713" s="171" t="str" cm="1">
        <f t="array" ref="AB2713">IFERROR(IF(COUNTA('Detailed Inventory'!$B2713:$AA2713)=0,"",IF(AND($B2713="",$C2713=""),"Error: Missing Response in Column B or C",IF(OR($E2713="",$Q2713=""),"Error: Missing Response in Column E or Q",INDEX(SL_Class[Entire SL Classification],MATCH(SUMIFS(SL_Class[Unique ID],SL_Class[UpSys SL Material],I2713,SL_Class[UpSys Ever Previously Lead],H2713,SL_Class[DownCus SL Material],T2713),SL_Class[Unique ID],0),0)))),"Error: Invalid Column H, I, or T. Check spelling &amp; valid options (see dropdown)")</f>
        <v/>
      </c>
      <c r="AC2713" s="32"/>
      <c r="AD2713" s="31" t="b">
        <f t="shared" si="84"/>
        <v>0</v>
      </c>
      <c r="AE2713" s="31" t="b">
        <f t="shared" si="85"/>
        <v>0</v>
      </c>
    </row>
    <row r="2714" spans="1:31" ht="50.15" customHeight="1" x14ac:dyDescent="0.35">
      <c r="A2714" s="101">
        <v>2709</v>
      </c>
      <c r="B2714" s="53"/>
      <c r="C2714" s="41"/>
      <c r="D2714" s="54"/>
      <c r="E2714" s="53"/>
      <c r="F2714" s="41"/>
      <c r="G2714" s="41"/>
      <c r="H2714" s="53"/>
      <c r="I2714" s="55"/>
      <c r="J2714" s="41"/>
      <c r="K2714" s="41"/>
      <c r="L2714" s="56"/>
      <c r="M2714" s="41"/>
      <c r="N2714" s="41"/>
      <c r="O2714" s="41"/>
      <c r="P2714" s="41"/>
      <c r="Q2714" s="53"/>
      <c r="R2714" s="41"/>
      <c r="S2714" s="41"/>
      <c r="T2714" s="57"/>
      <c r="U2714" s="41"/>
      <c r="V2714" s="41"/>
      <c r="W2714" s="56"/>
      <c r="X2714" s="41"/>
      <c r="Y2714" s="58"/>
      <c r="Z2714" s="41"/>
      <c r="AA2714" s="41"/>
      <c r="AB2714" s="171" t="str" cm="1">
        <f t="array" ref="AB2714">IFERROR(IF(COUNTA('Detailed Inventory'!$B2714:$AA2714)=0,"",IF(AND($B2714="",$C2714=""),"Error: Missing Response in Column B or C",IF(OR($E2714="",$Q2714=""),"Error: Missing Response in Column E or Q",INDEX(SL_Class[Entire SL Classification],MATCH(SUMIFS(SL_Class[Unique ID],SL_Class[UpSys SL Material],I2714,SL_Class[UpSys Ever Previously Lead],H2714,SL_Class[DownCus SL Material],T2714),SL_Class[Unique ID],0),0)))),"Error: Invalid Column H, I, or T. Check spelling &amp; valid options (see dropdown)")</f>
        <v/>
      </c>
      <c r="AC2714" s="32"/>
      <c r="AD2714" s="31" t="b">
        <f t="shared" si="84"/>
        <v>0</v>
      </c>
      <c r="AE2714" s="31" t="b">
        <f t="shared" si="85"/>
        <v>0</v>
      </c>
    </row>
    <row r="2715" spans="1:31" ht="50.15" customHeight="1" x14ac:dyDescent="0.35">
      <c r="A2715" s="100">
        <v>2710</v>
      </c>
      <c r="B2715" s="53"/>
      <c r="C2715" s="41"/>
      <c r="D2715" s="54"/>
      <c r="E2715" s="53"/>
      <c r="F2715" s="41"/>
      <c r="G2715" s="41"/>
      <c r="H2715" s="53"/>
      <c r="I2715" s="55"/>
      <c r="J2715" s="41"/>
      <c r="K2715" s="41"/>
      <c r="L2715" s="56"/>
      <c r="M2715" s="41"/>
      <c r="N2715" s="41"/>
      <c r="O2715" s="41"/>
      <c r="P2715" s="41"/>
      <c r="Q2715" s="53"/>
      <c r="R2715" s="41"/>
      <c r="S2715" s="41"/>
      <c r="T2715" s="57"/>
      <c r="U2715" s="41"/>
      <c r="V2715" s="41"/>
      <c r="W2715" s="56"/>
      <c r="X2715" s="41"/>
      <c r="Y2715" s="58"/>
      <c r="Z2715" s="41"/>
      <c r="AA2715" s="41"/>
      <c r="AB2715" s="171" t="str" cm="1">
        <f t="array" ref="AB2715">IFERROR(IF(COUNTA('Detailed Inventory'!$B2715:$AA2715)=0,"",IF(AND($B2715="",$C2715=""),"Error: Missing Response in Column B or C",IF(OR($E2715="",$Q2715=""),"Error: Missing Response in Column E or Q",INDEX(SL_Class[Entire SL Classification],MATCH(SUMIFS(SL_Class[Unique ID],SL_Class[UpSys SL Material],I2715,SL_Class[UpSys Ever Previously Lead],H2715,SL_Class[DownCus SL Material],T2715),SL_Class[Unique ID],0),0)))),"Error: Invalid Column H, I, or T. Check spelling &amp; valid options (see dropdown)")</f>
        <v/>
      </c>
      <c r="AC2715" s="32"/>
      <c r="AD2715" s="31" t="b">
        <f t="shared" si="84"/>
        <v>0</v>
      </c>
      <c r="AE2715" s="31" t="b">
        <f t="shared" si="85"/>
        <v>0</v>
      </c>
    </row>
    <row r="2716" spans="1:31" ht="50.15" customHeight="1" x14ac:dyDescent="0.35">
      <c r="A2716" s="101">
        <v>2711</v>
      </c>
      <c r="B2716" s="53"/>
      <c r="C2716" s="41"/>
      <c r="D2716" s="54"/>
      <c r="E2716" s="53"/>
      <c r="F2716" s="41"/>
      <c r="G2716" s="41"/>
      <c r="H2716" s="53"/>
      <c r="I2716" s="55"/>
      <c r="J2716" s="41"/>
      <c r="K2716" s="41"/>
      <c r="L2716" s="56"/>
      <c r="M2716" s="41"/>
      <c r="N2716" s="41"/>
      <c r="O2716" s="41"/>
      <c r="P2716" s="41"/>
      <c r="Q2716" s="53"/>
      <c r="R2716" s="41"/>
      <c r="S2716" s="41"/>
      <c r="T2716" s="57"/>
      <c r="U2716" s="41"/>
      <c r="V2716" s="41"/>
      <c r="W2716" s="56"/>
      <c r="X2716" s="41"/>
      <c r="Y2716" s="58"/>
      <c r="Z2716" s="41"/>
      <c r="AA2716" s="41"/>
      <c r="AB2716" s="171" t="str" cm="1">
        <f t="array" ref="AB2716">IFERROR(IF(COUNTA('Detailed Inventory'!$B2716:$AA2716)=0,"",IF(AND($B2716="",$C2716=""),"Error: Missing Response in Column B or C",IF(OR($E2716="",$Q2716=""),"Error: Missing Response in Column E or Q",INDEX(SL_Class[Entire SL Classification],MATCH(SUMIFS(SL_Class[Unique ID],SL_Class[UpSys SL Material],I2716,SL_Class[UpSys Ever Previously Lead],H2716,SL_Class[DownCus SL Material],T2716),SL_Class[Unique ID],0),0)))),"Error: Invalid Column H, I, or T. Check spelling &amp; valid options (see dropdown)")</f>
        <v/>
      </c>
      <c r="AC2716" s="32"/>
      <c r="AD2716" s="31" t="b">
        <f t="shared" si="84"/>
        <v>0</v>
      </c>
      <c r="AE2716" s="31" t="b">
        <f t="shared" si="85"/>
        <v>0</v>
      </c>
    </row>
    <row r="2717" spans="1:31" ht="50.15" customHeight="1" x14ac:dyDescent="0.35">
      <c r="A2717" s="100">
        <v>2712</v>
      </c>
      <c r="B2717" s="53"/>
      <c r="C2717" s="41"/>
      <c r="D2717" s="54"/>
      <c r="E2717" s="53"/>
      <c r="F2717" s="41"/>
      <c r="G2717" s="41"/>
      <c r="H2717" s="53"/>
      <c r="I2717" s="55"/>
      <c r="J2717" s="41"/>
      <c r="K2717" s="41"/>
      <c r="L2717" s="56"/>
      <c r="M2717" s="41"/>
      <c r="N2717" s="41"/>
      <c r="O2717" s="41"/>
      <c r="P2717" s="41"/>
      <c r="Q2717" s="53"/>
      <c r="R2717" s="41"/>
      <c r="S2717" s="41"/>
      <c r="T2717" s="57"/>
      <c r="U2717" s="41"/>
      <c r="V2717" s="41"/>
      <c r="W2717" s="56"/>
      <c r="X2717" s="41"/>
      <c r="Y2717" s="58"/>
      <c r="Z2717" s="41"/>
      <c r="AA2717" s="41"/>
      <c r="AB2717" s="171" t="str" cm="1">
        <f t="array" ref="AB2717">IFERROR(IF(COUNTA('Detailed Inventory'!$B2717:$AA2717)=0,"",IF(AND($B2717="",$C2717=""),"Error: Missing Response in Column B or C",IF(OR($E2717="",$Q2717=""),"Error: Missing Response in Column E or Q",INDEX(SL_Class[Entire SL Classification],MATCH(SUMIFS(SL_Class[Unique ID],SL_Class[UpSys SL Material],I2717,SL_Class[UpSys Ever Previously Lead],H2717,SL_Class[DownCus SL Material],T2717),SL_Class[Unique ID],0),0)))),"Error: Invalid Column H, I, or T. Check spelling &amp; valid options (see dropdown)")</f>
        <v/>
      </c>
      <c r="AC2717" s="32"/>
      <c r="AD2717" s="31" t="b">
        <f t="shared" si="84"/>
        <v>0</v>
      </c>
      <c r="AE2717" s="31" t="b">
        <f t="shared" si="85"/>
        <v>0</v>
      </c>
    </row>
    <row r="2718" spans="1:31" ht="50.15" customHeight="1" x14ac:dyDescent="0.35">
      <c r="A2718" s="101">
        <v>2713</v>
      </c>
      <c r="B2718" s="53"/>
      <c r="C2718" s="41"/>
      <c r="D2718" s="54"/>
      <c r="E2718" s="53"/>
      <c r="F2718" s="41"/>
      <c r="G2718" s="41"/>
      <c r="H2718" s="53"/>
      <c r="I2718" s="55"/>
      <c r="J2718" s="41"/>
      <c r="K2718" s="41"/>
      <c r="L2718" s="56"/>
      <c r="M2718" s="41"/>
      <c r="N2718" s="41"/>
      <c r="O2718" s="41"/>
      <c r="P2718" s="41"/>
      <c r="Q2718" s="53"/>
      <c r="R2718" s="41"/>
      <c r="S2718" s="41"/>
      <c r="T2718" s="57"/>
      <c r="U2718" s="41"/>
      <c r="V2718" s="41"/>
      <c r="W2718" s="56"/>
      <c r="X2718" s="41"/>
      <c r="Y2718" s="58"/>
      <c r="Z2718" s="41"/>
      <c r="AA2718" s="41"/>
      <c r="AB2718" s="171" t="str" cm="1">
        <f t="array" ref="AB2718">IFERROR(IF(COUNTA('Detailed Inventory'!$B2718:$AA2718)=0,"",IF(AND($B2718="",$C2718=""),"Error: Missing Response in Column B or C",IF(OR($E2718="",$Q2718=""),"Error: Missing Response in Column E or Q",INDEX(SL_Class[Entire SL Classification],MATCH(SUMIFS(SL_Class[Unique ID],SL_Class[UpSys SL Material],I2718,SL_Class[UpSys Ever Previously Lead],H2718,SL_Class[DownCus SL Material],T2718),SL_Class[Unique ID],0),0)))),"Error: Invalid Column H, I, or T. Check spelling &amp; valid options (see dropdown)")</f>
        <v/>
      </c>
      <c r="AC2718" s="32"/>
      <c r="AD2718" s="31" t="b">
        <f t="shared" si="84"/>
        <v>0</v>
      </c>
      <c r="AE2718" s="31" t="b">
        <f t="shared" si="85"/>
        <v>0</v>
      </c>
    </row>
    <row r="2719" spans="1:31" ht="50.15" customHeight="1" x14ac:dyDescent="0.35">
      <c r="A2719" s="100">
        <v>2714</v>
      </c>
      <c r="B2719" s="53"/>
      <c r="C2719" s="41"/>
      <c r="D2719" s="54"/>
      <c r="E2719" s="53"/>
      <c r="F2719" s="41"/>
      <c r="G2719" s="41"/>
      <c r="H2719" s="53"/>
      <c r="I2719" s="55"/>
      <c r="J2719" s="41"/>
      <c r="K2719" s="41"/>
      <c r="L2719" s="56"/>
      <c r="M2719" s="41"/>
      <c r="N2719" s="41"/>
      <c r="O2719" s="41"/>
      <c r="P2719" s="41"/>
      <c r="Q2719" s="53"/>
      <c r="R2719" s="41"/>
      <c r="S2719" s="41"/>
      <c r="T2719" s="57"/>
      <c r="U2719" s="41"/>
      <c r="V2719" s="41"/>
      <c r="W2719" s="56"/>
      <c r="X2719" s="41"/>
      <c r="Y2719" s="58"/>
      <c r="Z2719" s="41"/>
      <c r="AA2719" s="41"/>
      <c r="AB2719" s="171" t="str" cm="1">
        <f t="array" ref="AB2719">IFERROR(IF(COUNTA('Detailed Inventory'!$B2719:$AA2719)=0,"",IF(AND($B2719="",$C2719=""),"Error: Missing Response in Column B or C",IF(OR($E2719="",$Q2719=""),"Error: Missing Response in Column E or Q",INDEX(SL_Class[Entire SL Classification],MATCH(SUMIFS(SL_Class[Unique ID],SL_Class[UpSys SL Material],I2719,SL_Class[UpSys Ever Previously Lead],H2719,SL_Class[DownCus SL Material],T2719),SL_Class[Unique ID],0),0)))),"Error: Invalid Column H, I, or T. Check spelling &amp; valid options (see dropdown)")</f>
        <v/>
      </c>
      <c r="AC2719" s="32"/>
      <c r="AD2719" s="31" t="b">
        <f t="shared" si="84"/>
        <v>0</v>
      </c>
      <c r="AE2719" s="31" t="b">
        <f t="shared" si="85"/>
        <v>0</v>
      </c>
    </row>
    <row r="2720" spans="1:31" ht="50.15" customHeight="1" x14ac:dyDescent="0.35">
      <c r="A2720" s="101">
        <v>2715</v>
      </c>
      <c r="B2720" s="53"/>
      <c r="C2720" s="41"/>
      <c r="D2720" s="54"/>
      <c r="E2720" s="53"/>
      <c r="F2720" s="41"/>
      <c r="G2720" s="41"/>
      <c r="H2720" s="53"/>
      <c r="I2720" s="55"/>
      <c r="J2720" s="41"/>
      <c r="K2720" s="41"/>
      <c r="L2720" s="56"/>
      <c r="M2720" s="41"/>
      <c r="N2720" s="41"/>
      <c r="O2720" s="41"/>
      <c r="P2720" s="41"/>
      <c r="Q2720" s="53"/>
      <c r="R2720" s="41"/>
      <c r="S2720" s="41"/>
      <c r="T2720" s="57"/>
      <c r="U2720" s="41"/>
      <c r="V2720" s="41"/>
      <c r="W2720" s="56"/>
      <c r="X2720" s="41"/>
      <c r="Y2720" s="58"/>
      <c r="Z2720" s="41"/>
      <c r="AA2720" s="41"/>
      <c r="AB2720" s="171" t="str" cm="1">
        <f t="array" ref="AB2720">IFERROR(IF(COUNTA('Detailed Inventory'!$B2720:$AA2720)=0,"",IF(AND($B2720="",$C2720=""),"Error: Missing Response in Column B or C",IF(OR($E2720="",$Q2720=""),"Error: Missing Response in Column E or Q",INDEX(SL_Class[Entire SL Classification],MATCH(SUMIFS(SL_Class[Unique ID],SL_Class[UpSys SL Material],I2720,SL_Class[UpSys Ever Previously Lead],H2720,SL_Class[DownCus SL Material],T2720),SL_Class[Unique ID],0),0)))),"Error: Invalid Column H, I, or T. Check spelling &amp; valid options (see dropdown)")</f>
        <v/>
      </c>
      <c r="AC2720" s="32"/>
      <c r="AD2720" s="31" t="b">
        <f t="shared" si="84"/>
        <v>0</v>
      </c>
      <c r="AE2720" s="31" t="b">
        <f t="shared" si="85"/>
        <v>0</v>
      </c>
    </row>
    <row r="2721" spans="1:31" ht="50.15" customHeight="1" x14ac:dyDescent="0.35">
      <c r="A2721" s="100">
        <v>2716</v>
      </c>
      <c r="B2721" s="53"/>
      <c r="C2721" s="41"/>
      <c r="D2721" s="54"/>
      <c r="E2721" s="53"/>
      <c r="F2721" s="41"/>
      <c r="G2721" s="41"/>
      <c r="H2721" s="53"/>
      <c r="I2721" s="55"/>
      <c r="J2721" s="41"/>
      <c r="K2721" s="41"/>
      <c r="L2721" s="56"/>
      <c r="M2721" s="41"/>
      <c r="N2721" s="41"/>
      <c r="O2721" s="41"/>
      <c r="P2721" s="41"/>
      <c r="Q2721" s="53"/>
      <c r="R2721" s="41"/>
      <c r="S2721" s="41"/>
      <c r="T2721" s="57"/>
      <c r="U2721" s="41"/>
      <c r="V2721" s="41"/>
      <c r="W2721" s="56"/>
      <c r="X2721" s="41"/>
      <c r="Y2721" s="58"/>
      <c r="Z2721" s="41"/>
      <c r="AA2721" s="41"/>
      <c r="AB2721" s="171" t="str" cm="1">
        <f t="array" ref="AB2721">IFERROR(IF(COUNTA('Detailed Inventory'!$B2721:$AA2721)=0,"",IF(AND($B2721="",$C2721=""),"Error: Missing Response in Column B or C",IF(OR($E2721="",$Q2721=""),"Error: Missing Response in Column E or Q",INDEX(SL_Class[Entire SL Classification],MATCH(SUMIFS(SL_Class[Unique ID],SL_Class[UpSys SL Material],I2721,SL_Class[UpSys Ever Previously Lead],H2721,SL_Class[DownCus SL Material],T2721),SL_Class[Unique ID],0),0)))),"Error: Invalid Column H, I, or T. Check spelling &amp; valid options (see dropdown)")</f>
        <v/>
      </c>
      <c r="AC2721" s="32"/>
      <c r="AD2721" s="31" t="b">
        <f t="shared" si="84"/>
        <v>0</v>
      </c>
      <c r="AE2721" s="31" t="b">
        <f t="shared" si="85"/>
        <v>0</v>
      </c>
    </row>
    <row r="2722" spans="1:31" ht="50.15" customHeight="1" x14ac:dyDescent="0.35">
      <c r="A2722" s="101">
        <v>2717</v>
      </c>
      <c r="B2722" s="53"/>
      <c r="C2722" s="41"/>
      <c r="D2722" s="54"/>
      <c r="E2722" s="53"/>
      <c r="F2722" s="41"/>
      <c r="G2722" s="41"/>
      <c r="H2722" s="53"/>
      <c r="I2722" s="55"/>
      <c r="J2722" s="41"/>
      <c r="K2722" s="41"/>
      <c r="L2722" s="56"/>
      <c r="M2722" s="41"/>
      <c r="N2722" s="41"/>
      <c r="O2722" s="41"/>
      <c r="P2722" s="41"/>
      <c r="Q2722" s="53"/>
      <c r="R2722" s="41"/>
      <c r="S2722" s="41"/>
      <c r="T2722" s="57"/>
      <c r="U2722" s="41"/>
      <c r="V2722" s="41"/>
      <c r="W2722" s="56"/>
      <c r="X2722" s="41"/>
      <c r="Y2722" s="58"/>
      <c r="Z2722" s="41"/>
      <c r="AA2722" s="41"/>
      <c r="AB2722" s="171" t="str" cm="1">
        <f t="array" ref="AB2722">IFERROR(IF(COUNTA('Detailed Inventory'!$B2722:$AA2722)=0,"",IF(AND($B2722="",$C2722=""),"Error: Missing Response in Column B or C",IF(OR($E2722="",$Q2722=""),"Error: Missing Response in Column E or Q",INDEX(SL_Class[Entire SL Classification],MATCH(SUMIFS(SL_Class[Unique ID],SL_Class[UpSys SL Material],I2722,SL_Class[UpSys Ever Previously Lead],H2722,SL_Class[DownCus SL Material],T2722),SL_Class[Unique ID],0),0)))),"Error: Invalid Column H, I, or T. Check spelling &amp; valid options (see dropdown)")</f>
        <v/>
      </c>
      <c r="AC2722" s="32"/>
      <c r="AD2722" s="31" t="b">
        <f t="shared" si="84"/>
        <v>0</v>
      </c>
      <c r="AE2722" s="31" t="b">
        <f t="shared" si="85"/>
        <v>0</v>
      </c>
    </row>
    <row r="2723" spans="1:31" ht="50.15" customHeight="1" x14ac:dyDescent="0.35">
      <c r="A2723" s="100">
        <v>2718</v>
      </c>
      <c r="B2723" s="53"/>
      <c r="C2723" s="41"/>
      <c r="D2723" s="54"/>
      <c r="E2723" s="53"/>
      <c r="F2723" s="41"/>
      <c r="G2723" s="41"/>
      <c r="H2723" s="53"/>
      <c r="I2723" s="55"/>
      <c r="J2723" s="41"/>
      <c r="K2723" s="41"/>
      <c r="L2723" s="56"/>
      <c r="M2723" s="41"/>
      <c r="N2723" s="41"/>
      <c r="O2723" s="41"/>
      <c r="P2723" s="41"/>
      <c r="Q2723" s="53"/>
      <c r="R2723" s="41"/>
      <c r="S2723" s="41"/>
      <c r="T2723" s="57"/>
      <c r="U2723" s="41"/>
      <c r="V2723" s="41"/>
      <c r="W2723" s="56"/>
      <c r="X2723" s="41"/>
      <c r="Y2723" s="58"/>
      <c r="Z2723" s="41"/>
      <c r="AA2723" s="41"/>
      <c r="AB2723" s="171" t="str" cm="1">
        <f t="array" ref="AB2723">IFERROR(IF(COUNTA('Detailed Inventory'!$B2723:$AA2723)=0,"",IF(AND($B2723="",$C2723=""),"Error: Missing Response in Column B or C",IF(OR($E2723="",$Q2723=""),"Error: Missing Response in Column E or Q",INDEX(SL_Class[Entire SL Classification],MATCH(SUMIFS(SL_Class[Unique ID],SL_Class[UpSys SL Material],I2723,SL_Class[UpSys Ever Previously Lead],H2723,SL_Class[DownCus SL Material],T2723),SL_Class[Unique ID],0),0)))),"Error: Invalid Column H, I, or T. Check spelling &amp; valid options (see dropdown)")</f>
        <v/>
      </c>
      <c r="AC2723" s="32"/>
      <c r="AD2723" s="31" t="b">
        <f t="shared" si="84"/>
        <v>0</v>
      </c>
      <c r="AE2723" s="31" t="b">
        <f t="shared" si="85"/>
        <v>0</v>
      </c>
    </row>
    <row r="2724" spans="1:31" ht="50.15" customHeight="1" x14ac:dyDescent="0.35">
      <c r="A2724" s="101">
        <v>2719</v>
      </c>
      <c r="B2724" s="53"/>
      <c r="C2724" s="41"/>
      <c r="D2724" s="54"/>
      <c r="E2724" s="53"/>
      <c r="F2724" s="41"/>
      <c r="G2724" s="41"/>
      <c r="H2724" s="53"/>
      <c r="I2724" s="55"/>
      <c r="J2724" s="41"/>
      <c r="K2724" s="41"/>
      <c r="L2724" s="56"/>
      <c r="M2724" s="41"/>
      <c r="N2724" s="41"/>
      <c r="O2724" s="41"/>
      <c r="P2724" s="41"/>
      <c r="Q2724" s="53"/>
      <c r="R2724" s="41"/>
      <c r="S2724" s="41"/>
      <c r="T2724" s="57"/>
      <c r="U2724" s="41"/>
      <c r="V2724" s="41"/>
      <c r="W2724" s="56"/>
      <c r="X2724" s="41"/>
      <c r="Y2724" s="58"/>
      <c r="Z2724" s="41"/>
      <c r="AA2724" s="41"/>
      <c r="AB2724" s="171" t="str" cm="1">
        <f t="array" ref="AB2724">IFERROR(IF(COUNTA('Detailed Inventory'!$B2724:$AA2724)=0,"",IF(AND($B2724="",$C2724=""),"Error: Missing Response in Column B or C",IF(OR($E2724="",$Q2724=""),"Error: Missing Response in Column E or Q",INDEX(SL_Class[Entire SL Classification],MATCH(SUMIFS(SL_Class[Unique ID],SL_Class[UpSys SL Material],I2724,SL_Class[UpSys Ever Previously Lead],H2724,SL_Class[DownCus SL Material],T2724),SL_Class[Unique ID],0),0)))),"Error: Invalid Column H, I, or T. Check spelling &amp; valid options (see dropdown)")</f>
        <v/>
      </c>
      <c r="AC2724" s="32"/>
      <c r="AD2724" s="31" t="b">
        <f t="shared" si="84"/>
        <v>0</v>
      </c>
      <c r="AE2724" s="31" t="b">
        <f t="shared" si="85"/>
        <v>0</v>
      </c>
    </row>
    <row r="2725" spans="1:31" ht="50.15" customHeight="1" x14ac:dyDescent="0.35">
      <c r="A2725" s="100">
        <v>2720</v>
      </c>
      <c r="B2725" s="53"/>
      <c r="C2725" s="41"/>
      <c r="D2725" s="54"/>
      <c r="E2725" s="53"/>
      <c r="F2725" s="41"/>
      <c r="G2725" s="41"/>
      <c r="H2725" s="53"/>
      <c r="I2725" s="55"/>
      <c r="J2725" s="41"/>
      <c r="K2725" s="41"/>
      <c r="L2725" s="56"/>
      <c r="M2725" s="41"/>
      <c r="N2725" s="41"/>
      <c r="O2725" s="41"/>
      <c r="P2725" s="41"/>
      <c r="Q2725" s="53"/>
      <c r="R2725" s="41"/>
      <c r="S2725" s="41"/>
      <c r="T2725" s="57"/>
      <c r="U2725" s="41"/>
      <c r="V2725" s="41"/>
      <c r="W2725" s="56"/>
      <c r="X2725" s="41"/>
      <c r="Y2725" s="58"/>
      <c r="Z2725" s="41"/>
      <c r="AA2725" s="41"/>
      <c r="AB2725" s="171" t="str" cm="1">
        <f t="array" ref="AB2725">IFERROR(IF(COUNTA('Detailed Inventory'!$B2725:$AA2725)=0,"",IF(AND($B2725="",$C2725=""),"Error: Missing Response in Column B or C",IF(OR($E2725="",$Q2725=""),"Error: Missing Response in Column E or Q",INDEX(SL_Class[Entire SL Classification],MATCH(SUMIFS(SL_Class[Unique ID],SL_Class[UpSys SL Material],I2725,SL_Class[UpSys Ever Previously Lead],H2725,SL_Class[DownCus SL Material],T2725),SL_Class[Unique ID],0),0)))),"Error: Invalid Column H, I, or T. Check spelling &amp; valid options (see dropdown)")</f>
        <v/>
      </c>
      <c r="AC2725" s="32"/>
      <c r="AD2725" s="31" t="b">
        <f t="shared" si="84"/>
        <v>0</v>
      </c>
      <c r="AE2725" s="31" t="b">
        <f t="shared" si="85"/>
        <v>0</v>
      </c>
    </row>
    <row r="2726" spans="1:31" ht="50.15" customHeight="1" x14ac:dyDescent="0.35">
      <c r="A2726" s="101">
        <v>2721</v>
      </c>
      <c r="B2726" s="53"/>
      <c r="C2726" s="41"/>
      <c r="D2726" s="54"/>
      <c r="E2726" s="53"/>
      <c r="F2726" s="41"/>
      <c r="G2726" s="41"/>
      <c r="H2726" s="53"/>
      <c r="I2726" s="55"/>
      <c r="J2726" s="41"/>
      <c r="K2726" s="41"/>
      <c r="L2726" s="56"/>
      <c r="M2726" s="41"/>
      <c r="N2726" s="41"/>
      <c r="O2726" s="41"/>
      <c r="P2726" s="41"/>
      <c r="Q2726" s="53"/>
      <c r="R2726" s="41"/>
      <c r="S2726" s="41"/>
      <c r="T2726" s="57"/>
      <c r="U2726" s="41"/>
      <c r="V2726" s="41"/>
      <c r="W2726" s="56"/>
      <c r="X2726" s="41"/>
      <c r="Y2726" s="58"/>
      <c r="Z2726" s="41"/>
      <c r="AA2726" s="41"/>
      <c r="AB2726" s="171" t="str" cm="1">
        <f t="array" ref="AB2726">IFERROR(IF(COUNTA('Detailed Inventory'!$B2726:$AA2726)=0,"",IF(AND($B2726="",$C2726=""),"Error: Missing Response in Column B or C",IF(OR($E2726="",$Q2726=""),"Error: Missing Response in Column E or Q",INDEX(SL_Class[Entire SL Classification],MATCH(SUMIFS(SL_Class[Unique ID],SL_Class[UpSys SL Material],I2726,SL_Class[UpSys Ever Previously Lead],H2726,SL_Class[DownCus SL Material],T2726),SL_Class[Unique ID],0),0)))),"Error: Invalid Column H, I, or T. Check spelling &amp; valid options (see dropdown)")</f>
        <v/>
      </c>
      <c r="AC2726" s="32"/>
      <c r="AD2726" s="31" t="b">
        <f t="shared" si="84"/>
        <v>0</v>
      </c>
      <c r="AE2726" s="31" t="b">
        <f t="shared" si="85"/>
        <v>0</v>
      </c>
    </row>
    <row r="2727" spans="1:31" ht="50.15" customHeight="1" x14ac:dyDescent="0.35">
      <c r="A2727" s="100">
        <v>2722</v>
      </c>
      <c r="B2727" s="53"/>
      <c r="C2727" s="41"/>
      <c r="D2727" s="54"/>
      <c r="E2727" s="53"/>
      <c r="F2727" s="41"/>
      <c r="G2727" s="41"/>
      <c r="H2727" s="53"/>
      <c r="I2727" s="55"/>
      <c r="J2727" s="41"/>
      <c r="K2727" s="41"/>
      <c r="L2727" s="56"/>
      <c r="M2727" s="41"/>
      <c r="N2727" s="41"/>
      <c r="O2727" s="41"/>
      <c r="P2727" s="41"/>
      <c r="Q2727" s="53"/>
      <c r="R2727" s="41"/>
      <c r="S2727" s="41"/>
      <c r="T2727" s="57"/>
      <c r="U2727" s="41"/>
      <c r="V2727" s="41"/>
      <c r="W2727" s="56"/>
      <c r="X2727" s="41"/>
      <c r="Y2727" s="58"/>
      <c r="Z2727" s="41"/>
      <c r="AA2727" s="41"/>
      <c r="AB2727" s="171" t="str" cm="1">
        <f t="array" ref="AB2727">IFERROR(IF(COUNTA('Detailed Inventory'!$B2727:$AA2727)=0,"",IF(AND($B2727="",$C2727=""),"Error: Missing Response in Column B or C",IF(OR($E2727="",$Q2727=""),"Error: Missing Response in Column E or Q",INDEX(SL_Class[Entire SL Classification],MATCH(SUMIFS(SL_Class[Unique ID],SL_Class[UpSys SL Material],I2727,SL_Class[UpSys Ever Previously Lead],H2727,SL_Class[DownCus SL Material],T2727),SL_Class[Unique ID],0),0)))),"Error: Invalid Column H, I, or T. Check spelling &amp; valid options (see dropdown)")</f>
        <v/>
      </c>
      <c r="AC2727" s="32"/>
      <c r="AD2727" s="31" t="b">
        <f t="shared" si="84"/>
        <v>0</v>
      </c>
      <c r="AE2727" s="31" t="b">
        <f t="shared" si="85"/>
        <v>0</v>
      </c>
    </row>
    <row r="2728" spans="1:31" ht="50.15" customHeight="1" x14ac:dyDescent="0.35">
      <c r="A2728" s="101">
        <v>2723</v>
      </c>
      <c r="B2728" s="53"/>
      <c r="C2728" s="41"/>
      <c r="D2728" s="54"/>
      <c r="E2728" s="53"/>
      <c r="F2728" s="41"/>
      <c r="G2728" s="41"/>
      <c r="H2728" s="53"/>
      <c r="I2728" s="55"/>
      <c r="J2728" s="41"/>
      <c r="K2728" s="41"/>
      <c r="L2728" s="56"/>
      <c r="M2728" s="41"/>
      <c r="N2728" s="41"/>
      <c r="O2728" s="41"/>
      <c r="P2728" s="41"/>
      <c r="Q2728" s="53"/>
      <c r="R2728" s="41"/>
      <c r="S2728" s="41"/>
      <c r="T2728" s="57"/>
      <c r="U2728" s="41"/>
      <c r="V2728" s="41"/>
      <c r="W2728" s="56"/>
      <c r="X2728" s="41"/>
      <c r="Y2728" s="58"/>
      <c r="Z2728" s="41"/>
      <c r="AA2728" s="41"/>
      <c r="AB2728" s="171" t="str" cm="1">
        <f t="array" ref="AB2728">IFERROR(IF(COUNTA('Detailed Inventory'!$B2728:$AA2728)=0,"",IF(AND($B2728="",$C2728=""),"Error: Missing Response in Column B or C",IF(OR($E2728="",$Q2728=""),"Error: Missing Response in Column E or Q",INDEX(SL_Class[Entire SL Classification],MATCH(SUMIFS(SL_Class[Unique ID],SL_Class[UpSys SL Material],I2728,SL_Class[UpSys Ever Previously Lead],H2728,SL_Class[DownCus SL Material],T2728),SL_Class[Unique ID],0),0)))),"Error: Invalid Column H, I, or T. Check spelling &amp; valid options (see dropdown)")</f>
        <v/>
      </c>
      <c r="AC2728" s="32"/>
      <c r="AD2728" s="31" t="b">
        <f t="shared" si="84"/>
        <v>0</v>
      </c>
      <c r="AE2728" s="31" t="b">
        <f t="shared" si="85"/>
        <v>0</v>
      </c>
    </row>
    <row r="2729" spans="1:31" ht="50.15" customHeight="1" x14ac:dyDescent="0.35">
      <c r="A2729" s="100">
        <v>2724</v>
      </c>
      <c r="B2729" s="53"/>
      <c r="C2729" s="41"/>
      <c r="D2729" s="54"/>
      <c r="E2729" s="53"/>
      <c r="F2729" s="41"/>
      <c r="G2729" s="41"/>
      <c r="H2729" s="53"/>
      <c r="I2729" s="55"/>
      <c r="J2729" s="41"/>
      <c r="K2729" s="41"/>
      <c r="L2729" s="56"/>
      <c r="M2729" s="41"/>
      <c r="N2729" s="41"/>
      <c r="O2729" s="41"/>
      <c r="P2729" s="41"/>
      <c r="Q2729" s="53"/>
      <c r="R2729" s="41"/>
      <c r="S2729" s="41"/>
      <c r="T2729" s="57"/>
      <c r="U2729" s="41"/>
      <c r="V2729" s="41"/>
      <c r="W2729" s="56"/>
      <c r="X2729" s="41"/>
      <c r="Y2729" s="58"/>
      <c r="Z2729" s="41"/>
      <c r="AA2729" s="41"/>
      <c r="AB2729" s="171" t="str" cm="1">
        <f t="array" ref="AB2729">IFERROR(IF(COUNTA('Detailed Inventory'!$B2729:$AA2729)=0,"",IF(AND($B2729="",$C2729=""),"Error: Missing Response in Column B or C",IF(OR($E2729="",$Q2729=""),"Error: Missing Response in Column E or Q",INDEX(SL_Class[Entire SL Classification],MATCH(SUMIFS(SL_Class[Unique ID],SL_Class[UpSys SL Material],I2729,SL_Class[UpSys Ever Previously Lead],H2729,SL_Class[DownCus SL Material],T2729),SL_Class[Unique ID],0),0)))),"Error: Invalid Column H, I, or T. Check spelling &amp; valid options (see dropdown)")</f>
        <v/>
      </c>
      <c r="AC2729" s="32"/>
      <c r="AD2729" s="31" t="b">
        <f t="shared" si="84"/>
        <v>0</v>
      </c>
      <c r="AE2729" s="31" t="b">
        <f t="shared" si="85"/>
        <v>0</v>
      </c>
    </row>
    <row r="2730" spans="1:31" ht="50.15" customHeight="1" x14ac:dyDescent="0.35">
      <c r="A2730" s="101">
        <v>2725</v>
      </c>
      <c r="B2730" s="53"/>
      <c r="C2730" s="41"/>
      <c r="D2730" s="54"/>
      <c r="E2730" s="53"/>
      <c r="F2730" s="41"/>
      <c r="G2730" s="41"/>
      <c r="H2730" s="53"/>
      <c r="I2730" s="55"/>
      <c r="J2730" s="41"/>
      <c r="K2730" s="41"/>
      <c r="L2730" s="56"/>
      <c r="M2730" s="41"/>
      <c r="N2730" s="41"/>
      <c r="O2730" s="41"/>
      <c r="P2730" s="41"/>
      <c r="Q2730" s="53"/>
      <c r="R2730" s="41"/>
      <c r="S2730" s="41"/>
      <c r="T2730" s="57"/>
      <c r="U2730" s="41"/>
      <c r="V2730" s="41"/>
      <c r="W2730" s="56"/>
      <c r="X2730" s="41"/>
      <c r="Y2730" s="58"/>
      <c r="Z2730" s="41"/>
      <c r="AA2730" s="41"/>
      <c r="AB2730" s="171" t="str" cm="1">
        <f t="array" ref="AB2730">IFERROR(IF(COUNTA('Detailed Inventory'!$B2730:$AA2730)=0,"",IF(AND($B2730="",$C2730=""),"Error: Missing Response in Column B or C",IF(OR($E2730="",$Q2730=""),"Error: Missing Response in Column E or Q",INDEX(SL_Class[Entire SL Classification],MATCH(SUMIFS(SL_Class[Unique ID],SL_Class[UpSys SL Material],I2730,SL_Class[UpSys Ever Previously Lead],H2730,SL_Class[DownCus SL Material],T2730),SL_Class[Unique ID],0),0)))),"Error: Invalid Column H, I, or T. Check spelling &amp; valid options (see dropdown)")</f>
        <v/>
      </c>
      <c r="AC2730" s="32"/>
      <c r="AD2730" s="31" t="b">
        <f t="shared" si="84"/>
        <v>0</v>
      </c>
      <c r="AE2730" s="31" t="b">
        <f t="shared" si="85"/>
        <v>0</v>
      </c>
    </row>
    <row r="2731" spans="1:31" ht="50.15" customHeight="1" x14ac:dyDescent="0.35">
      <c r="A2731" s="100">
        <v>2726</v>
      </c>
      <c r="B2731" s="53"/>
      <c r="C2731" s="41"/>
      <c r="D2731" s="54"/>
      <c r="E2731" s="53"/>
      <c r="F2731" s="41"/>
      <c r="G2731" s="41"/>
      <c r="H2731" s="53"/>
      <c r="I2731" s="55"/>
      <c r="J2731" s="41"/>
      <c r="K2731" s="41"/>
      <c r="L2731" s="56"/>
      <c r="M2731" s="41"/>
      <c r="N2731" s="41"/>
      <c r="O2731" s="41"/>
      <c r="P2731" s="41"/>
      <c r="Q2731" s="53"/>
      <c r="R2731" s="41"/>
      <c r="S2731" s="41"/>
      <c r="T2731" s="57"/>
      <c r="U2731" s="41"/>
      <c r="V2731" s="41"/>
      <c r="W2731" s="56"/>
      <c r="X2731" s="41"/>
      <c r="Y2731" s="58"/>
      <c r="Z2731" s="41"/>
      <c r="AA2731" s="41"/>
      <c r="AB2731" s="171" t="str" cm="1">
        <f t="array" ref="AB2731">IFERROR(IF(COUNTA('Detailed Inventory'!$B2731:$AA2731)=0,"",IF(AND($B2731="",$C2731=""),"Error: Missing Response in Column B or C",IF(OR($E2731="",$Q2731=""),"Error: Missing Response in Column E or Q",INDEX(SL_Class[Entire SL Classification],MATCH(SUMIFS(SL_Class[Unique ID],SL_Class[UpSys SL Material],I2731,SL_Class[UpSys Ever Previously Lead],H2731,SL_Class[DownCus SL Material],T2731),SL_Class[Unique ID],0),0)))),"Error: Invalid Column H, I, or T. Check spelling &amp; valid options (see dropdown)")</f>
        <v/>
      </c>
      <c r="AC2731" s="32"/>
      <c r="AD2731" s="31" t="b">
        <f t="shared" si="84"/>
        <v>0</v>
      </c>
      <c r="AE2731" s="31" t="b">
        <f t="shared" si="85"/>
        <v>0</v>
      </c>
    </row>
    <row r="2732" spans="1:31" ht="50.15" customHeight="1" x14ac:dyDescent="0.35">
      <c r="A2732" s="101">
        <v>2727</v>
      </c>
      <c r="B2732" s="53"/>
      <c r="C2732" s="41"/>
      <c r="D2732" s="54"/>
      <c r="E2732" s="53"/>
      <c r="F2732" s="41"/>
      <c r="G2732" s="41"/>
      <c r="H2732" s="53"/>
      <c r="I2732" s="55"/>
      <c r="J2732" s="41"/>
      <c r="K2732" s="41"/>
      <c r="L2732" s="56"/>
      <c r="M2732" s="41"/>
      <c r="N2732" s="41"/>
      <c r="O2732" s="41"/>
      <c r="P2732" s="41"/>
      <c r="Q2732" s="53"/>
      <c r="R2732" s="41"/>
      <c r="S2732" s="41"/>
      <c r="T2732" s="57"/>
      <c r="U2732" s="41"/>
      <c r="V2732" s="41"/>
      <c r="W2732" s="56"/>
      <c r="X2732" s="41"/>
      <c r="Y2732" s="58"/>
      <c r="Z2732" s="41"/>
      <c r="AA2732" s="41"/>
      <c r="AB2732" s="171" t="str" cm="1">
        <f t="array" ref="AB2732">IFERROR(IF(COUNTA('Detailed Inventory'!$B2732:$AA2732)=0,"",IF(AND($B2732="",$C2732=""),"Error: Missing Response in Column B or C",IF(OR($E2732="",$Q2732=""),"Error: Missing Response in Column E or Q",INDEX(SL_Class[Entire SL Classification],MATCH(SUMIFS(SL_Class[Unique ID],SL_Class[UpSys SL Material],I2732,SL_Class[UpSys Ever Previously Lead],H2732,SL_Class[DownCus SL Material],T2732),SL_Class[Unique ID],0),0)))),"Error: Invalid Column H, I, or T. Check spelling &amp; valid options (see dropdown)")</f>
        <v/>
      </c>
      <c r="AC2732" s="32"/>
      <c r="AD2732" s="31" t="b">
        <f t="shared" si="84"/>
        <v>0</v>
      </c>
      <c r="AE2732" s="31" t="b">
        <f t="shared" si="85"/>
        <v>0</v>
      </c>
    </row>
    <row r="2733" spans="1:31" ht="50.15" customHeight="1" x14ac:dyDescent="0.35">
      <c r="A2733" s="100">
        <v>2728</v>
      </c>
      <c r="B2733" s="53"/>
      <c r="C2733" s="41"/>
      <c r="D2733" s="54"/>
      <c r="E2733" s="53"/>
      <c r="F2733" s="41"/>
      <c r="G2733" s="41"/>
      <c r="H2733" s="53"/>
      <c r="I2733" s="55"/>
      <c r="J2733" s="41"/>
      <c r="K2733" s="41"/>
      <c r="L2733" s="56"/>
      <c r="M2733" s="41"/>
      <c r="N2733" s="41"/>
      <c r="O2733" s="41"/>
      <c r="P2733" s="41"/>
      <c r="Q2733" s="53"/>
      <c r="R2733" s="41"/>
      <c r="S2733" s="41"/>
      <c r="T2733" s="57"/>
      <c r="U2733" s="41"/>
      <c r="V2733" s="41"/>
      <c r="W2733" s="56"/>
      <c r="X2733" s="41"/>
      <c r="Y2733" s="58"/>
      <c r="Z2733" s="41"/>
      <c r="AA2733" s="41"/>
      <c r="AB2733" s="171" t="str" cm="1">
        <f t="array" ref="AB2733">IFERROR(IF(COUNTA('Detailed Inventory'!$B2733:$AA2733)=0,"",IF(AND($B2733="",$C2733=""),"Error: Missing Response in Column B or C",IF(OR($E2733="",$Q2733=""),"Error: Missing Response in Column E or Q",INDEX(SL_Class[Entire SL Classification],MATCH(SUMIFS(SL_Class[Unique ID],SL_Class[UpSys SL Material],I2733,SL_Class[UpSys Ever Previously Lead],H2733,SL_Class[DownCus SL Material],T2733),SL_Class[Unique ID],0),0)))),"Error: Invalid Column H, I, or T. Check spelling &amp; valid options (see dropdown)")</f>
        <v/>
      </c>
      <c r="AC2733" s="32"/>
      <c r="AD2733" s="31" t="b">
        <f t="shared" si="84"/>
        <v>0</v>
      </c>
      <c r="AE2733" s="31" t="b">
        <f t="shared" si="85"/>
        <v>0</v>
      </c>
    </row>
    <row r="2734" spans="1:31" ht="50.15" customHeight="1" x14ac:dyDescent="0.35">
      <c r="A2734" s="101">
        <v>2729</v>
      </c>
      <c r="B2734" s="53"/>
      <c r="C2734" s="41"/>
      <c r="D2734" s="54"/>
      <c r="E2734" s="53"/>
      <c r="F2734" s="41"/>
      <c r="G2734" s="41"/>
      <c r="H2734" s="53"/>
      <c r="I2734" s="55"/>
      <c r="J2734" s="41"/>
      <c r="K2734" s="41"/>
      <c r="L2734" s="56"/>
      <c r="M2734" s="41"/>
      <c r="N2734" s="41"/>
      <c r="O2734" s="41"/>
      <c r="P2734" s="41"/>
      <c r="Q2734" s="53"/>
      <c r="R2734" s="41"/>
      <c r="S2734" s="41"/>
      <c r="T2734" s="57"/>
      <c r="U2734" s="41"/>
      <c r="V2734" s="41"/>
      <c r="W2734" s="56"/>
      <c r="X2734" s="41"/>
      <c r="Y2734" s="58"/>
      <c r="Z2734" s="41"/>
      <c r="AA2734" s="41"/>
      <c r="AB2734" s="171" t="str" cm="1">
        <f t="array" ref="AB2734">IFERROR(IF(COUNTA('Detailed Inventory'!$B2734:$AA2734)=0,"",IF(AND($B2734="",$C2734=""),"Error: Missing Response in Column B or C",IF(OR($E2734="",$Q2734=""),"Error: Missing Response in Column E or Q",INDEX(SL_Class[Entire SL Classification],MATCH(SUMIFS(SL_Class[Unique ID],SL_Class[UpSys SL Material],I2734,SL_Class[UpSys Ever Previously Lead],H2734,SL_Class[DownCus SL Material],T2734),SL_Class[Unique ID],0),0)))),"Error: Invalid Column H, I, or T. Check spelling &amp; valid options (see dropdown)")</f>
        <v/>
      </c>
      <c r="AC2734" s="32"/>
      <c r="AD2734" s="31" t="b">
        <f t="shared" si="84"/>
        <v>0</v>
      </c>
      <c r="AE2734" s="31" t="b">
        <f t="shared" si="85"/>
        <v>0</v>
      </c>
    </row>
    <row r="2735" spans="1:31" ht="50.15" customHeight="1" x14ac:dyDescent="0.35">
      <c r="A2735" s="100">
        <v>2730</v>
      </c>
      <c r="B2735" s="53"/>
      <c r="C2735" s="41"/>
      <c r="D2735" s="54"/>
      <c r="E2735" s="53"/>
      <c r="F2735" s="41"/>
      <c r="G2735" s="41"/>
      <c r="H2735" s="53"/>
      <c r="I2735" s="55"/>
      <c r="J2735" s="41"/>
      <c r="K2735" s="41"/>
      <c r="L2735" s="56"/>
      <c r="M2735" s="41"/>
      <c r="N2735" s="41"/>
      <c r="O2735" s="41"/>
      <c r="P2735" s="41"/>
      <c r="Q2735" s="53"/>
      <c r="R2735" s="41"/>
      <c r="S2735" s="41"/>
      <c r="T2735" s="57"/>
      <c r="U2735" s="41"/>
      <c r="V2735" s="41"/>
      <c r="W2735" s="56"/>
      <c r="X2735" s="41"/>
      <c r="Y2735" s="58"/>
      <c r="Z2735" s="41"/>
      <c r="AA2735" s="41"/>
      <c r="AB2735" s="171" t="str" cm="1">
        <f t="array" ref="AB2735">IFERROR(IF(COUNTA('Detailed Inventory'!$B2735:$AA2735)=0,"",IF(AND($B2735="",$C2735=""),"Error: Missing Response in Column B or C",IF(OR($E2735="",$Q2735=""),"Error: Missing Response in Column E or Q",INDEX(SL_Class[Entire SL Classification],MATCH(SUMIFS(SL_Class[Unique ID],SL_Class[UpSys SL Material],I2735,SL_Class[UpSys Ever Previously Lead],H2735,SL_Class[DownCus SL Material],T2735),SL_Class[Unique ID],0),0)))),"Error: Invalid Column H, I, or T. Check spelling &amp; valid options (see dropdown)")</f>
        <v/>
      </c>
      <c r="AC2735" s="32"/>
      <c r="AD2735" s="31" t="b">
        <f t="shared" si="84"/>
        <v>0</v>
      </c>
      <c r="AE2735" s="31" t="b">
        <f t="shared" si="85"/>
        <v>0</v>
      </c>
    </row>
    <row r="2736" spans="1:31" ht="50.15" customHeight="1" x14ac:dyDescent="0.35">
      <c r="A2736" s="101">
        <v>2731</v>
      </c>
      <c r="B2736" s="53"/>
      <c r="C2736" s="41"/>
      <c r="D2736" s="54"/>
      <c r="E2736" s="53"/>
      <c r="F2736" s="41"/>
      <c r="G2736" s="41"/>
      <c r="H2736" s="53"/>
      <c r="I2736" s="55"/>
      <c r="J2736" s="41"/>
      <c r="K2736" s="41"/>
      <c r="L2736" s="56"/>
      <c r="M2736" s="41"/>
      <c r="N2736" s="41"/>
      <c r="O2736" s="41"/>
      <c r="P2736" s="41"/>
      <c r="Q2736" s="53"/>
      <c r="R2736" s="41"/>
      <c r="S2736" s="41"/>
      <c r="T2736" s="57"/>
      <c r="U2736" s="41"/>
      <c r="V2736" s="41"/>
      <c r="W2736" s="56"/>
      <c r="X2736" s="41"/>
      <c r="Y2736" s="58"/>
      <c r="Z2736" s="41"/>
      <c r="AA2736" s="41"/>
      <c r="AB2736" s="171" t="str" cm="1">
        <f t="array" ref="AB2736">IFERROR(IF(COUNTA('Detailed Inventory'!$B2736:$AA2736)=0,"",IF(AND($B2736="",$C2736=""),"Error: Missing Response in Column B or C",IF(OR($E2736="",$Q2736=""),"Error: Missing Response in Column E or Q",INDEX(SL_Class[Entire SL Classification],MATCH(SUMIFS(SL_Class[Unique ID],SL_Class[UpSys SL Material],I2736,SL_Class[UpSys Ever Previously Lead],H2736,SL_Class[DownCus SL Material],T2736),SL_Class[Unique ID],0),0)))),"Error: Invalid Column H, I, or T. Check spelling &amp; valid options (see dropdown)")</f>
        <v/>
      </c>
      <c r="AC2736" s="32"/>
      <c r="AD2736" s="31" t="b">
        <f t="shared" si="84"/>
        <v>0</v>
      </c>
      <c r="AE2736" s="31" t="b">
        <f t="shared" si="85"/>
        <v>0</v>
      </c>
    </row>
    <row r="2737" spans="1:31" ht="50.15" customHeight="1" x14ac:dyDescent="0.35">
      <c r="A2737" s="100">
        <v>2732</v>
      </c>
      <c r="B2737" s="53"/>
      <c r="C2737" s="41"/>
      <c r="D2737" s="54"/>
      <c r="E2737" s="53"/>
      <c r="F2737" s="41"/>
      <c r="G2737" s="41"/>
      <c r="H2737" s="53"/>
      <c r="I2737" s="55"/>
      <c r="J2737" s="41"/>
      <c r="K2737" s="41"/>
      <c r="L2737" s="56"/>
      <c r="M2737" s="41"/>
      <c r="N2737" s="41"/>
      <c r="O2737" s="41"/>
      <c r="P2737" s="41"/>
      <c r="Q2737" s="53"/>
      <c r="R2737" s="41"/>
      <c r="S2737" s="41"/>
      <c r="T2737" s="57"/>
      <c r="U2737" s="41"/>
      <c r="V2737" s="41"/>
      <c r="W2737" s="56"/>
      <c r="X2737" s="41"/>
      <c r="Y2737" s="58"/>
      <c r="Z2737" s="41"/>
      <c r="AA2737" s="41"/>
      <c r="AB2737" s="171" t="str" cm="1">
        <f t="array" ref="AB2737">IFERROR(IF(COUNTA('Detailed Inventory'!$B2737:$AA2737)=0,"",IF(AND($B2737="",$C2737=""),"Error: Missing Response in Column B or C",IF(OR($E2737="",$Q2737=""),"Error: Missing Response in Column E or Q",INDEX(SL_Class[Entire SL Classification],MATCH(SUMIFS(SL_Class[Unique ID],SL_Class[UpSys SL Material],I2737,SL_Class[UpSys Ever Previously Lead],H2737,SL_Class[DownCus SL Material],T2737),SL_Class[Unique ID],0),0)))),"Error: Invalid Column H, I, or T. Check spelling &amp; valid options (see dropdown)")</f>
        <v/>
      </c>
      <c r="AC2737" s="32"/>
      <c r="AD2737" s="31" t="b">
        <f t="shared" si="84"/>
        <v>0</v>
      </c>
      <c r="AE2737" s="31" t="b">
        <f t="shared" si="85"/>
        <v>0</v>
      </c>
    </row>
    <row r="2738" spans="1:31" ht="50.15" customHeight="1" x14ac:dyDescent="0.35">
      <c r="A2738" s="101">
        <v>2733</v>
      </c>
      <c r="B2738" s="53"/>
      <c r="C2738" s="41"/>
      <c r="D2738" s="54"/>
      <c r="E2738" s="53"/>
      <c r="F2738" s="41"/>
      <c r="G2738" s="41"/>
      <c r="H2738" s="53"/>
      <c r="I2738" s="55"/>
      <c r="J2738" s="41"/>
      <c r="K2738" s="41"/>
      <c r="L2738" s="56"/>
      <c r="M2738" s="41"/>
      <c r="N2738" s="41"/>
      <c r="O2738" s="41"/>
      <c r="P2738" s="41"/>
      <c r="Q2738" s="53"/>
      <c r="R2738" s="41"/>
      <c r="S2738" s="41"/>
      <c r="T2738" s="57"/>
      <c r="U2738" s="41"/>
      <c r="V2738" s="41"/>
      <c r="W2738" s="56"/>
      <c r="X2738" s="41"/>
      <c r="Y2738" s="58"/>
      <c r="Z2738" s="41"/>
      <c r="AA2738" s="41"/>
      <c r="AB2738" s="171" t="str" cm="1">
        <f t="array" ref="AB2738">IFERROR(IF(COUNTA('Detailed Inventory'!$B2738:$AA2738)=0,"",IF(AND($B2738="",$C2738=""),"Error: Missing Response in Column B or C",IF(OR($E2738="",$Q2738=""),"Error: Missing Response in Column E or Q",INDEX(SL_Class[Entire SL Classification],MATCH(SUMIFS(SL_Class[Unique ID],SL_Class[UpSys SL Material],I2738,SL_Class[UpSys Ever Previously Lead],H2738,SL_Class[DownCus SL Material],T2738),SL_Class[Unique ID],0),0)))),"Error: Invalid Column H, I, or T. Check spelling &amp; valid options (see dropdown)")</f>
        <v/>
      </c>
      <c r="AC2738" s="32"/>
      <c r="AD2738" s="31" t="b">
        <f t="shared" si="84"/>
        <v>0</v>
      </c>
      <c r="AE2738" s="31" t="b">
        <f t="shared" si="85"/>
        <v>0</v>
      </c>
    </row>
    <row r="2739" spans="1:31" ht="50.15" customHeight="1" x14ac:dyDescent="0.35">
      <c r="A2739" s="100">
        <v>2734</v>
      </c>
      <c r="B2739" s="53"/>
      <c r="C2739" s="41"/>
      <c r="D2739" s="54"/>
      <c r="E2739" s="53"/>
      <c r="F2739" s="41"/>
      <c r="G2739" s="41"/>
      <c r="H2739" s="53"/>
      <c r="I2739" s="55"/>
      <c r="J2739" s="41"/>
      <c r="K2739" s="41"/>
      <c r="L2739" s="56"/>
      <c r="M2739" s="41"/>
      <c r="N2739" s="41"/>
      <c r="O2739" s="41"/>
      <c r="P2739" s="41"/>
      <c r="Q2739" s="53"/>
      <c r="R2739" s="41"/>
      <c r="S2739" s="41"/>
      <c r="T2739" s="57"/>
      <c r="U2739" s="41"/>
      <c r="V2739" s="41"/>
      <c r="W2739" s="56"/>
      <c r="X2739" s="41"/>
      <c r="Y2739" s="58"/>
      <c r="Z2739" s="41"/>
      <c r="AA2739" s="41"/>
      <c r="AB2739" s="171" t="str" cm="1">
        <f t="array" ref="AB2739">IFERROR(IF(COUNTA('Detailed Inventory'!$B2739:$AA2739)=0,"",IF(AND($B2739="",$C2739=""),"Error: Missing Response in Column B or C",IF(OR($E2739="",$Q2739=""),"Error: Missing Response in Column E or Q",INDEX(SL_Class[Entire SL Classification],MATCH(SUMIFS(SL_Class[Unique ID],SL_Class[UpSys SL Material],I2739,SL_Class[UpSys Ever Previously Lead],H2739,SL_Class[DownCus SL Material],T2739),SL_Class[Unique ID],0),0)))),"Error: Invalid Column H, I, or T. Check spelling &amp; valid options (see dropdown)")</f>
        <v/>
      </c>
      <c r="AC2739" s="32"/>
      <c r="AD2739" s="31" t="b">
        <f t="shared" si="84"/>
        <v>0</v>
      </c>
      <c r="AE2739" s="31" t="b">
        <f t="shared" si="85"/>
        <v>0</v>
      </c>
    </row>
    <row r="2740" spans="1:31" ht="50.15" customHeight="1" x14ac:dyDescent="0.35">
      <c r="A2740" s="101">
        <v>2735</v>
      </c>
      <c r="B2740" s="53"/>
      <c r="C2740" s="41"/>
      <c r="D2740" s="54"/>
      <c r="E2740" s="53"/>
      <c r="F2740" s="41"/>
      <c r="G2740" s="41"/>
      <c r="H2740" s="53"/>
      <c r="I2740" s="55"/>
      <c r="J2740" s="41"/>
      <c r="K2740" s="41"/>
      <c r="L2740" s="56"/>
      <c r="M2740" s="41"/>
      <c r="N2740" s="41"/>
      <c r="O2740" s="41"/>
      <c r="P2740" s="41"/>
      <c r="Q2740" s="53"/>
      <c r="R2740" s="41"/>
      <c r="S2740" s="41"/>
      <c r="T2740" s="57"/>
      <c r="U2740" s="41"/>
      <c r="V2740" s="41"/>
      <c r="W2740" s="56"/>
      <c r="X2740" s="41"/>
      <c r="Y2740" s="58"/>
      <c r="Z2740" s="41"/>
      <c r="AA2740" s="41"/>
      <c r="AB2740" s="171" t="str" cm="1">
        <f t="array" ref="AB2740">IFERROR(IF(COUNTA('Detailed Inventory'!$B2740:$AA2740)=0,"",IF(AND($B2740="",$C2740=""),"Error: Missing Response in Column B or C",IF(OR($E2740="",$Q2740=""),"Error: Missing Response in Column E or Q",INDEX(SL_Class[Entire SL Classification],MATCH(SUMIFS(SL_Class[Unique ID],SL_Class[UpSys SL Material],I2740,SL_Class[UpSys Ever Previously Lead],H2740,SL_Class[DownCus SL Material],T2740),SL_Class[Unique ID],0),0)))),"Error: Invalid Column H, I, or T. Check spelling &amp; valid options (see dropdown)")</f>
        <v/>
      </c>
      <c r="AC2740" s="32"/>
      <c r="AD2740" s="31" t="b">
        <f t="shared" si="84"/>
        <v>0</v>
      </c>
      <c r="AE2740" s="31" t="b">
        <f t="shared" si="85"/>
        <v>0</v>
      </c>
    </row>
    <row r="2741" spans="1:31" ht="50.15" customHeight="1" x14ac:dyDescent="0.35">
      <c r="A2741" s="100">
        <v>2736</v>
      </c>
      <c r="B2741" s="53"/>
      <c r="C2741" s="41"/>
      <c r="D2741" s="54"/>
      <c r="E2741" s="53"/>
      <c r="F2741" s="41"/>
      <c r="G2741" s="41"/>
      <c r="H2741" s="53"/>
      <c r="I2741" s="55"/>
      <c r="J2741" s="41"/>
      <c r="K2741" s="41"/>
      <c r="L2741" s="56"/>
      <c r="M2741" s="41"/>
      <c r="N2741" s="41"/>
      <c r="O2741" s="41"/>
      <c r="P2741" s="41"/>
      <c r="Q2741" s="53"/>
      <c r="R2741" s="41"/>
      <c r="S2741" s="41"/>
      <c r="T2741" s="57"/>
      <c r="U2741" s="41"/>
      <c r="V2741" s="41"/>
      <c r="W2741" s="56"/>
      <c r="X2741" s="41"/>
      <c r="Y2741" s="58"/>
      <c r="Z2741" s="41"/>
      <c r="AA2741" s="41"/>
      <c r="AB2741" s="171" t="str" cm="1">
        <f t="array" ref="AB2741">IFERROR(IF(COUNTA('Detailed Inventory'!$B2741:$AA2741)=0,"",IF(AND($B2741="",$C2741=""),"Error: Missing Response in Column B or C",IF(OR($E2741="",$Q2741=""),"Error: Missing Response in Column E or Q",INDEX(SL_Class[Entire SL Classification],MATCH(SUMIFS(SL_Class[Unique ID],SL_Class[UpSys SL Material],I2741,SL_Class[UpSys Ever Previously Lead],H2741,SL_Class[DownCus SL Material],T2741),SL_Class[Unique ID],0),0)))),"Error: Invalid Column H, I, or T. Check spelling &amp; valid options (see dropdown)")</f>
        <v/>
      </c>
      <c r="AC2741" s="32"/>
      <c r="AD2741" s="31" t="b">
        <f t="shared" si="84"/>
        <v>0</v>
      </c>
      <c r="AE2741" s="31" t="b">
        <f t="shared" si="85"/>
        <v>0</v>
      </c>
    </row>
    <row r="2742" spans="1:31" ht="50.15" customHeight="1" x14ac:dyDescent="0.35">
      <c r="A2742" s="101">
        <v>2737</v>
      </c>
      <c r="B2742" s="53"/>
      <c r="C2742" s="41"/>
      <c r="D2742" s="54"/>
      <c r="E2742" s="53"/>
      <c r="F2742" s="41"/>
      <c r="G2742" s="41"/>
      <c r="H2742" s="53"/>
      <c r="I2742" s="55"/>
      <c r="J2742" s="41"/>
      <c r="K2742" s="41"/>
      <c r="L2742" s="56"/>
      <c r="M2742" s="41"/>
      <c r="N2742" s="41"/>
      <c r="O2742" s="41"/>
      <c r="P2742" s="41"/>
      <c r="Q2742" s="53"/>
      <c r="R2742" s="41"/>
      <c r="S2742" s="41"/>
      <c r="T2742" s="57"/>
      <c r="U2742" s="41"/>
      <c r="V2742" s="41"/>
      <c r="W2742" s="56"/>
      <c r="X2742" s="41"/>
      <c r="Y2742" s="58"/>
      <c r="Z2742" s="41"/>
      <c r="AA2742" s="41"/>
      <c r="AB2742" s="171" t="str" cm="1">
        <f t="array" ref="AB2742">IFERROR(IF(COUNTA('Detailed Inventory'!$B2742:$AA2742)=0,"",IF(AND($B2742="",$C2742=""),"Error: Missing Response in Column B or C",IF(OR($E2742="",$Q2742=""),"Error: Missing Response in Column E or Q",INDEX(SL_Class[Entire SL Classification],MATCH(SUMIFS(SL_Class[Unique ID],SL_Class[UpSys SL Material],I2742,SL_Class[UpSys Ever Previously Lead],H2742,SL_Class[DownCus SL Material],T2742),SL_Class[Unique ID],0),0)))),"Error: Invalid Column H, I, or T. Check spelling &amp; valid options (see dropdown)")</f>
        <v/>
      </c>
      <c r="AC2742" s="32"/>
      <c r="AD2742" s="31" t="b">
        <f t="shared" si="84"/>
        <v>0</v>
      </c>
      <c r="AE2742" s="31" t="b">
        <f t="shared" si="85"/>
        <v>0</v>
      </c>
    </row>
    <row r="2743" spans="1:31" ht="50.15" customHeight="1" x14ac:dyDescent="0.35">
      <c r="A2743" s="100">
        <v>2738</v>
      </c>
      <c r="B2743" s="53"/>
      <c r="C2743" s="41"/>
      <c r="D2743" s="54"/>
      <c r="E2743" s="53"/>
      <c r="F2743" s="41"/>
      <c r="G2743" s="41"/>
      <c r="H2743" s="53"/>
      <c r="I2743" s="55"/>
      <c r="J2743" s="41"/>
      <c r="K2743" s="41"/>
      <c r="L2743" s="56"/>
      <c r="M2743" s="41"/>
      <c r="N2743" s="41"/>
      <c r="O2743" s="41"/>
      <c r="P2743" s="41"/>
      <c r="Q2743" s="53"/>
      <c r="R2743" s="41"/>
      <c r="S2743" s="41"/>
      <c r="T2743" s="57"/>
      <c r="U2743" s="41"/>
      <c r="V2743" s="41"/>
      <c r="W2743" s="56"/>
      <c r="X2743" s="41"/>
      <c r="Y2743" s="58"/>
      <c r="Z2743" s="41"/>
      <c r="AA2743" s="41"/>
      <c r="AB2743" s="171" t="str" cm="1">
        <f t="array" ref="AB2743">IFERROR(IF(COUNTA('Detailed Inventory'!$B2743:$AA2743)=0,"",IF(AND($B2743="",$C2743=""),"Error: Missing Response in Column B or C",IF(OR($E2743="",$Q2743=""),"Error: Missing Response in Column E or Q",INDEX(SL_Class[Entire SL Classification],MATCH(SUMIFS(SL_Class[Unique ID],SL_Class[UpSys SL Material],I2743,SL_Class[UpSys Ever Previously Lead],H2743,SL_Class[DownCus SL Material],T2743),SL_Class[Unique ID],0),0)))),"Error: Invalid Column H, I, or T. Check spelling &amp; valid options (see dropdown)")</f>
        <v/>
      </c>
      <c r="AC2743" s="32"/>
      <c r="AD2743" s="31" t="b">
        <f t="shared" si="84"/>
        <v>0</v>
      </c>
      <c r="AE2743" s="31" t="b">
        <f t="shared" si="85"/>
        <v>0</v>
      </c>
    </row>
    <row r="2744" spans="1:31" ht="50.15" customHeight="1" x14ac:dyDescent="0.35">
      <c r="A2744" s="101">
        <v>2739</v>
      </c>
      <c r="B2744" s="53"/>
      <c r="C2744" s="41"/>
      <c r="D2744" s="54"/>
      <c r="E2744" s="53"/>
      <c r="F2744" s="41"/>
      <c r="G2744" s="41"/>
      <c r="H2744" s="53"/>
      <c r="I2744" s="55"/>
      <c r="J2744" s="41"/>
      <c r="K2744" s="41"/>
      <c r="L2744" s="56"/>
      <c r="M2744" s="41"/>
      <c r="N2744" s="41"/>
      <c r="O2744" s="41"/>
      <c r="P2744" s="41"/>
      <c r="Q2744" s="53"/>
      <c r="R2744" s="41"/>
      <c r="S2744" s="41"/>
      <c r="T2744" s="57"/>
      <c r="U2744" s="41"/>
      <c r="V2744" s="41"/>
      <c r="W2744" s="56"/>
      <c r="X2744" s="41"/>
      <c r="Y2744" s="58"/>
      <c r="Z2744" s="41"/>
      <c r="AA2744" s="41"/>
      <c r="AB2744" s="171" t="str" cm="1">
        <f t="array" ref="AB2744">IFERROR(IF(COUNTA('Detailed Inventory'!$B2744:$AA2744)=0,"",IF(AND($B2744="",$C2744=""),"Error: Missing Response in Column B or C",IF(OR($E2744="",$Q2744=""),"Error: Missing Response in Column E or Q",INDEX(SL_Class[Entire SL Classification],MATCH(SUMIFS(SL_Class[Unique ID],SL_Class[UpSys SL Material],I2744,SL_Class[UpSys Ever Previously Lead],H2744,SL_Class[DownCus SL Material],T2744),SL_Class[Unique ID],0),0)))),"Error: Invalid Column H, I, or T. Check spelling &amp; valid options (see dropdown)")</f>
        <v/>
      </c>
      <c r="AC2744" s="32"/>
      <c r="AD2744" s="31" t="b">
        <f t="shared" si="84"/>
        <v>0</v>
      </c>
      <c r="AE2744" s="31" t="b">
        <f t="shared" si="85"/>
        <v>0</v>
      </c>
    </row>
    <row r="2745" spans="1:31" ht="50.15" customHeight="1" x14ac:dyDescent="0.35">
      <c r="A2745" s="100">
        <v>2740</v>
      </c>
      <c r="B2745" s="53"/>
      <c r="C2745" s="41"/>
      <c r="D2745" s="54"/>
      <c r="E2745" s="53"/>
      <c r="F2745" s="41"/>
      <c r="G2745" s="41"/>
      <c r="H2745" s="53"/>
      <c r="I2745" s="55"/>
      <c r="J2745" s="41"/>
      <c r="K2745" s="41"/>
      <c r="L2745" s="56"/>
      <c r="M2745" s="41"/>
      <c r="N2745" s="41"/>
      <c r="O2745" s="41"/>
      <c r="P2745" s="41"/>
      <c r="Q2745" s="53"/>
      <c r="R2745" s="41"/>
      <c r="S2745" s="41"/>
      <c r="T2745" s="57"/>
      <c r="U2745" s="41"/>
      <c r="V2745" s="41"/>
      <c r="W2745" s="56"/>
      <c r="X2745" s="41"/>
      <c r="Y2745" s="58"/>
      <c r="Z2745" s="41"/>
      <c r="AA2745" s="41"/>
      <c r="AB2745" s="171" t="str" cm="1">
        <f t="array" ref="AB2745">IFERROR(IF(COUNTA('Detailed Inventory'!$B2745:$AA2745)=0,"",IF(AND($B2745="",$C2745=""),"Error: Missing Response in Column B or C",IF(OR($E2745="",$Q2745=""),"Error: Missing Response in Column E or Q",INDEX(SL_Class[Entire SL Classification],MATCH(SUMIFS(SL_Class[Unique ID],SL_Class[UpSys SL Material],I2745,SL_Class[UpSys Ever Previously Lead],H2745,SL_Class[DownCus SL Material],T2745),SL_Class[Unique ID],0),0)))),"Error: Invalid Column H, I, or T. Check spelling &amp; valid options (see dropdown)")</f>
        <v/>
      </c>
      <c r="AC2745" s="32"/>
      <c r="AD2745" s="31" t="b">
        <f t="shared" si="84"/>
        <v>0</v>
      </c>
      <c r="AE2745" s="31" t="b">
        <f t="shared" si="85"/>
        <v>0</v>
      </c>
    </row>
    <row r="2746" spans="1:31" ht="50.15" customHeight="1" x14ac:dyDescent="0.35">
      <c r="A2746" s="101">
        <v>2741</v>
      </c>
      <c r="B2746" s="53"/>
      <c r="C2746" s="41"/>
      <c r="D2746" s="54"/>
      <c r="E2746" s="53"/>
      <c r="F2746" s="41"/>
      <c r="G2746" s="41"/>
      <c r="H2746" s="53"/>
      <c r="I2746" s="55"/>
      <c r="J2746" s="41"/>
      <c r="K2746" s="41"/>
      <c r="L2746" s="56"/>
      <c r="M2746" s="41"/>
      <c r="N2746" s="41"/>
      <c r="O2746" s="41"/>
      <c r="P2746" s="41"/>
      <c r="Q2746" s="53"/>
      <c r="R2746" s="41"/>
      <c r="S2746" s="41"/>
      <c r="T2746" s="57"/>
      <c r="U2746" s="41"/>
      <c r="V2746" s="41"/>
      <c r="W2746" s="56"/>
      <c r="X2746" s="41"/>
      <c r="Y2746" s="58"/>
      <c r="Z2746" s="41"/>
      <c r="AA2746" s="41"/>
      <c r="AB2746" s="171" t="str" cm="1">
        <f t="array" ref="AB2746">IFERROR(IF(COUNTA('Detailed Inventory'!$B2746:$AA2746)=0,"",IF(AND($B2746="",$C2746=""),"Error: Missing Response in Column B or C",IF(OR($E2746="",$Q2746=""),"Error: Missing Response in Column E or Q",INDEX(SL_Class[Entire SL Classification],MATCH(SUMIFS(SL_Class[Unique ID],SL_Class[UpSys SL Material],I2746,SL_Class[UpSys Ever Previously Lead],H2746,SL_Class[DownCus SL Material],T2746),SL_Class[Unique ID],0),0)))),"Error: Invalid Column H, I, or T. Check spelling &amp; valid options (see dropdown)")</f>
        <v/>
      </c>
      <c r="AC2746" s="32"/>
      <c r="AD2746" s="31" t="b">
        <f t="shared" si="84"/>
        <v>0</v>
      </c>
      <c r="AE2746" s="31" t="b">
        <f t="shared" si="85"/>
        <v>0</v>
      </c>
    </row>
    <row r="2747" spans="1:31" ht="50.15" customHeight="1" x14ac:dyDescent="0.35">
      <c r="A2747" s="100">
        <v>2742</v>
      </c>
      <c r="B2747" s="53"/>
      <c r="C2747" s="41"/>
      <c r="D2747" s="54"/>
      <c r="E2747" s="53"/>
      <c r="F2747" s="41"/>
      <c r="G2747" s="41"/>
      <c r="H2747" s="53"/>
      <c r="I2747" s="55"/>
      <c r="J2747" s="41"/>
      <c r="K2747" s="41"/>
      <c r="L2747" s="56"/>
      <c r="M2747" s="41"/>
      <c r="N2747" s="41"/>
      <c r="O2747" s="41"/>
      <c r="P2747" s="41"/>
      <c r="Q2747" s="53"/>
      <c r="R2747" s="41"/>
      <c r="S2747" s="41"/>
      <c r="T2747" s="57"/>
      <c r="U2747" s="41"/>
      <c r="V2747" s="41"/>
      <c r="W2747" s="56"/>
      <c r="X2747" s="41"/>
      <c r="Y2747" s="58"/>
      <c r="Z2747" s="41"/>
      <c r="AA2747" s="41"/>
      <c r="AB2747" s="171" t="str" cm="1">
        <f t="array" ref="AB2747">IFERROR(IF(COUNTA('Detailed Inventory'!$B2747:$AA2747)=0,"",IF(AND($B2747="",$C2747=""),"Error: Missing Response in Column B or C",IF(OR($E2747="",$Q2747=""),"Error: Missing Response in Column E or Q",INDEX(SL_Class[Entire SL Classification],MATCH(SUMIFS(SL_Class[Unique ID],SL_Class[UpSys SL Material],I2747,SL_Class[UpSys Ever Previously Lead],H2747,SL_Class[DownCus SL Material],T2747),SL_Class[Unique ID],0),0)))),"Error: Invalid Column H, I, or T. Check spelling &amp; valid options (see dropdown)")</f>
        <v/>
      </c>
      <c r="AC2747" s="32"/>
      <c r="AD2747" s="31" t="b">
        <f t="shared" si="84"/>
        <v>0</v>
      </c>
      <c r="AE2747" s="31" t="b">
        <f t="shared" si="85"/>
        <v>0</v>
      </c>
    </row>
    <row r="2748" spans="1:31" ht="50.15" customHeight="1" x14ac:dyDescent="0.35">
      <c r="A2748" s="101">
        <v>2743</v>
      </c>
      <c r="B2748" s="53"/>
      <c r="C2748" s="41"/>
      <c r="D2748" s="54"/>
      <c r="E2748" s="53"/>
      <c r="F2748" s="41"/>
      <c r="G2748" s="41"/>
      <c r="H2748" s="53"/>
      <c r="I2748" s="55"/>
      <c r="J2748" s="41"/>
      <c r="K2748" s="41"/>
      <c r="L2748" s="56"/>
      <c r="M2748" s="41"/>
      <c r="N2748" s="41"/>
      <c r="O2748" s="41"/>
      <c r="P2748" s="41"/>
      <c r="Q2748" s="53"/>
      <c r="R2748" s="41"/>
      <c r="S2748" s="41"/>
      <c r="T2748" s="57"/>
      <c r="U2748" s="41"/>
      <c r="V2748" s="41"/>
      <c r="W2748" s="56"/>
      <c r="X2748" s="41"/>
      <c r="Y2748" s="58"/>
      <c r="Z2748" s="41"/>
      <c r="AA2748" s="41"/>
      <c r="AB2748" s="171" t="str" cm="1">
        <f t="array" ref="AB2748">IFERROR(IF(COUNTA('Detailed Inventory'!$B2748:$AA2748)=0,"",IF(AND($B2748="",$C2748=""),"Error: Missing Response in Column B or C",IF(OR($E2748="",$Q2748=""),"Error: Missing Response in Column E or Q",INDEX(SL_Class[Entire SL Classification],MATCH(SUMIFS(SL_Class[Unique ID],SL_Class[UpSys SL Material],I2748,SL_Class[UpSys Ever Previously Lead],H2748,SL_Class[DownCus SL Material],T2748),SL_Class[Unique ID],0),0)))),"Error: Invalid Column H, I, or T. Check spelling &amp; valid options (see dropdown)")</f>
        <v/>
      </c>
      <c r="AC2748" s="32"/>
      <c r="AD2748" s="31" t="b">
        <f t="shared" si="84"/>
        <v>0</v>
      </c>
      <c r="AE2748" s="31" t="b">
        <f t="shared" si="85"/>
        <v>0</v>
      </c>
    </row>
    <row r="2749" spans="1:31" ht="50.15" customHeight="1" x14ac:dyDescent="0.35">
      <c r="A2749" s="100">
        <v>2744</v>
      </c>
      <c r="B2749" s="53"/>
      <c r="C2749" s="41"/>
      <c r="D2749" s="54"/>
      <c r="E2749" s="53"/>
      <c r="F2749" s="41"/>
      <c r="G2749" s="41"/>
      <c r="H2749" s="53"/>
      <c r="I2749" s="55"/>
      <c r="J2749" s="41"/>
      <c r="K2749" s="41"/>
      <c r="L2749" s="56"/>
      <c r="M2749" s="41"/>
      <c r="N2749" s="41"/>
      <c r="O2749" s="41"/>
      <c r="P2749" s="41"/>
      <c r="Q2749" s="53"/>
      <c r="R2749" s="41"/>
      <c r="S2749" s="41"/>
      <c r="T2749" s="57"/>
      <c r="U2749" s="41"/>
      <c r="V2749" s="41"/>
      <c r="W2749" s="56"/>
      <c r="X2749" s="41"/>
      <c r="Y2749" s="58"/>
      <c r="Z2749" s="41"/>
      <c r="AA2749" s="41"/>
      <c r="AB2749" s="171" t="str" cm="1">
        <f t="array" ref="AB2749">IFERROR(IF(COUNTA('Detailed Inventory'!$B2749:$AA2749)=0,"",IF(AND($B2749="",$C2749=""),"Error: Missing Response in Column B or C",IF(OR($E2749="",$Q2749=""),"Error: Missing Response in Column E or Q",INDEX(SL_Class[Entire SL Classification],MATCH(SUMIFS(SL_Class[Unique ID],SL_Class[UpSys SL Material],I2749,SL_Class[UpSys Ever Previously Lead],H2749,SL_Class[DownCus SL Material],T2749),SL_Class[Unique ID],0),0)))),"Error: Invalid Column H, I, or T. Check spelling &amp; valid options (see dropdown)")</f>
        <v/>
      </c>
      <c r="AC2749" s="32"/>
      <c r="AD2749" s="31" t="b">
        <f t="shared" si="84"/>
        <v>0</v>
      </c>
      <c r="AE2749" s="31" t="b">
        <f t="shared" si="85"/>
        <v>0</v>
      </c>
    </row>
    <row r="2750" spans="1:31" ht="50.15" customHeight="1" x14ac:dyDescent="0.35">
      <c r="A2750" s="101">
        <v>2745</v>
      </c>
      <c r="B2750" s="53"/>
      <c r="C2750" s="41"/>
      <c r="D2750" s="54"/>
      <c r="E2750" s="53"/>
      <c r="F2750" s="41"/>
      <c r="G2750" s="41"/>
      <c r="H2750" s="53"/>
      <c r="I2750" s="55"/>
      <c r="J2750" s="41"/>
      <c r="K2750" s="41"/>
      <c r="L2750" s="56"/>
      <c r="M2750" s="41"/>
      <c r="N2750" s="41"/>
      <c r="O2750" s="41"/>
      <c r="P2750" s="41"/>
      <c r="Q2750" s="53"/>
      <c r="R2750" s="41"/>
      <c r="S2750" s="41"/>
      <c r="T2750" s="57"/>
      <c r="U2750" s="41"/>
      <c r="V2750" s="41"/>
      <c r="W2750" s="56"/>
      <c r="X2750" s="41"/>
      <c r="Y2750" s="58"/>
      <c r="Z2750" s="41"/>
      <c r="AA2750" s="41"/>
      <c r="AB2750" s="171" t="str" cm="1">
        <f t="array" ref="AB2750">IFERROR(IF(COUNTA('Detailed Inventory'!$B2750:$AA2750)=0,"",IF(AND($B2750="",$C2750=""),"Error: Missing Response in Column B or C",IF(OR($E2750="",$Q2750=""),"Error: Missing Response in Column E or Q",INDEX(SL_Class[Entire SL Classification],MATCH(SUMIFS(SL_Class[Unique ID],SL_Class[UpSys SL Material],I2750,SL_Class[UpSys Ever Previously Lead],H2750,SL_Class[DownCus SL Material],T2750),SL_Class[Unique ID],0),0)))),"Error: Invalid Column H, I, or T. Check spelling &amp; valid options (see dropdown)")</f>
        <v/>
      </c>
      <c r="AC2750" s="32"/>
      <c r="AD2750" s="31" t="b">
        <f t="shared" si="84"/>
        <v>0</v>
      </c>
      <c r="AE2750" s="31" t="b">
        <f t="shared" si="85"/>
        <v>0</v>
      </c>
    </row>
    <row r="2751" spans="1:31" ht="50.15" customHeight="1" x14ac:dyDescent="0.35">
      <c r="A2751" s="100">
        <v>2746</v>
      </c>
      <c r="B2751" s="53"/>
      <c r="C2751" s="41"/>
      <c r="D2751" s="54"/>
      <c r="E2751" s="53"/>
      <c r="F2751" s="41"/>
      <c r="G2751" s="41"/>
      <c r="H2751" s="53"/>
      <c r="I2751" s="55"/>
      <c r="J2751" s="41"/>
      <c r="K2751" s="41"/>
      <c r="L2751" s="56"/>
      <c r="M2751" s="41"/>
      <c r="N2751" s="41"/>
      <c r="O2751" s="41"/>
      <c r="P2751" s="41"/>
      <c r="Q2751" s="53"/>
      <c r="R2751" s="41"/>
      <c r="S2751" s="41"/>
      <c r="T2751" s="57"/>
      <c r="U2751" s="41"/>
      <c r="V2751" s="41"/>
      <c r="W2751" s="56"/>
      <c r="X2751" s="41"/>
      <c r="Y2751" s="58"/>
      <c r="Z2751" s="41"/>
      <c r="AA2751" s="41"/>
      <c r="AB2751" s="171" t="str" cm="1">
        <f t="array" ref="AB2751">IFERROR(IF(COUNTA('Detailed Inventory'!$B2751:$AA2751)=0,"",IF(AND($B2751="",$C2751=""),"Error: Missing Response in Column B or C",IF(OR($E2751="",$Q2751=""),"Error: Missing Response in Column E or Q",INDEX(SL_Class[Entire SL Classification],MATCH(SUMIFS(SL_Class[Unique ID],SL_Class[UpSys SL Material],I2751,SL_Class[UpSys Ever Previously Lead],H2751,SL_Class[DownCus SL Material],T2751),SL_Class[Unique ID],0),0)))),"Error: Invalid Column H, I, or T. Check spelling &amp; valid options (see dropdown)")</f>
        <v/>
      </c>
      <c r="AC2751" s="32"/>
      <c r="AD2751" s="31" t="b">
        <f t="shared" si="84"/>
        <v>0</v>
      </c>
      <c r="AE2751" s="31" t="b">
        <f t="shared" si="85"/>
        <v>0</v>
      </c>
    </row>
    <row r="2752" spans="1:31" ht="50.15" customHeight="1" x14ac:dyDescent="0.35">
      <c r="A2752" s="101">
        <v>2747</v>
      </c>
      <c r="B2752" s="53"/>
      <c r="C2752" s="41"/>
      <c r="D2752" s="54"/>
      <c r="E2752" s="53"/>
      <c r="F2752" s="41"/>
      <c r="G2752" s="41"/>
      <c r="H2752" s="53"/>
      <c r="I2752" s="55"/>
      <c r="J2752" s="41"/>
      <c r="K2752" s="41"/>
      <c r="L2752" s="56"/>
      <c r="M2752" s="41"/>
      <c r="N2752" s="41"/>
      <c r="O2752" s="41"/>
      <c r="P2752" s="41"/>
      <c r="Q2752" s="53"/>
      <c r="R2752" s="41"/>
      <c r="S2752" s="41"/>
      <c r="T2752" s="57"/>
      <c r="U2752" s="41"/>
      <c r="V2752" s="41"/>
      <c r="W2752" s="56"/>
      <c r="X2752" s="41"/>
      <c r="Y2752" s="58"/>
      <c r="Z2752" s="41"/>
      <c r="AA2752" s="41"/>
      <c r="AB2752" s="171" t="str" cm="1">
        <f t="array" ref="AB2752">IFERROR(IF(COUNTA('Detailed Inventory'!$B2752:$AA2752)=0,"",IF(AND($B2752="",$C2752=""),"Error: Missing Response in Column B or C",IF(OR($E2752="",$Q2752=""),"Error: Missing Response in Column E or Q",INDEX(SL_Class[Entire SL Classification],MATCH(SUMIFS(SL_Class[Unique ID],SL_Class[UpSys SL Material],I2752,SL_Class[UpSys Ever Previously Lead],H2752,SL_Class[DownCus SL Material],T2752),SL_Class[Unique ID],0),0)))),"Error: Invalid Column H, I, or T. Check spelling &amp; valid options (see dropdown)")</f>
        <v/>
      </c>
      <c r="AC2752" s="32"/>
      <c r="AD2752" s="31" t="b">
        <f t="shared" si="84"/>
        <v>0</v>
      </c>
      <c r="AE2752" s="31" t="b">
        <f t="shared" si="85"/>
        <v>0</v>
      </c>
    </row>
    <row r="2753" spans="1:31" ht="50.15" customHeight="1" x14ac:dyDescent="0.35">
      <c r="A2753" s="100">
        <v>2748</v>
      </c>
      <c r="B2753" s="53"/>
      <c r="C2753" s="41"/>
      <c r="D2753" s="54"/>
      <c r="E2753" s="53"/>
      <c r="F2753" s="41"/>
      <c r="G2753" s="41"/>
      <c r="H2753" s="53"/>
      <c r="I2753" s="55"/>
      <c r="J2753" s="41"/>
      <c r="K2753" s="41"/>
      <c r="L2753" s="56"/>
      <c r="M2753" s="41"/>
      <c r="N2753" s="41"/>
      <c r="O2753" s="41"/>
      <c r="P2753" s="41"/>
      <c r="Q2753" s="53"/>
      <c r="R2753" s="41"/>
      <c r="S2753" s="41"/>
      <c r="T2753" s="57"/>
      <c r="U2753" s="41"/>
      <c r="V2753" s="41"/>
      <c r="W2753" s="56"/>
      <c r="X2753" s="41"/>
      <c r="Y2753" s="58"/>
      <c r="Z2753" s="41"/>
      <c r="AA2753" s="41"/>
      <c r="AB2753" s="171" t="str" cm="1">
        <f t="array" ref="AB2753">IFERROR(IF(COUNTA('Detailed Inventory'!$B2753:$AA2753)=0,"",IF(AND($B2753="",$C2753=""),"Error: Missing Response in Column B or C",IF(OR($E2753="",$Q2753=""),"Error: Missing Response in Column E or Q",INDEX(SL_Class[Entire SL Classification],MATCH(SUMIFS(SL_Class[Unique ID],SL_Class[UpSys SL Material],I2753,SL_Class[UpSys Ever Previously Lead],H2753,SL_Class[DownCus SL Material],T2753),SL_Class[Unique ID],0),0)))),"Error: Invalid Column H, I, or T. Check spelling &amp; valid options (see dropdown)")</f>
        <v/>
      </c>
      <c r="AC2753" s="32"/>
      <c r="AD2753" s="31" t="b">
        <f t="shared" si="84"/>
        <v>0</v>
      </c>
      <c r="AE2753" s="31" t="b">
        <f t="shared" si="85"/>
        <v>0</v>
      </c>
    </row>
    <row r="2754" spans="1:31" ht="50.15" customHeight="1" x14ac:dyDescent="0.35">
      <c r="A2754" s="101">
        <v>2749</v>
      </c>
      <c r="B2754" s="53"/>
      <c r="C2754" s="41"/>
      <c r="D2754" s="54"/>
      <c r="E2754" s="53"/>
      <c r="F2754" s="41"/>
      <c r="G2754" s="41"/>
      <c r="H2754" s="53"/>
      <c r="I2754" s="55"/>
      <c r="J2754" s="41"/>
      <c r="K2754" s="41"/>
      <c r="L2754" s="56"/>
      <c r="M2754" s="41"/>
      <c r="N2754" s="41"/>
      <c r="O2754" s="41"/>
      <c r="P2754" s="41"/>
      <c r="Q2754" s="53"/>
      <c r="R2754" s="41"/>
      <c r="S2754" s="41"/>
      <c r="T2754" s="57"/>
      <c r="U2754" s="41"/>
      <c r="V2754" s="41"/>
      <c r="W2754" s="56"/>
      <c r="X2754" s="41"/>
      <c r="Y2754" s="58"/>
      <c r="Z2754" s="41"/>
      <c r="AA2754" s="41"/>
      <c r="AB2754" s="171" t="str" cm="1">
        <f t="array" ref="AB2754">IFERROR(IF(COUNTA('Detailed Inventory'!$B2754:$AA2754)=0,"",IF(AND($B2754="",$C2754=""),"Error: Missing Response in Column B or C",IF(OR($E2754="",$Q2754=""),"Error: Missing Response in Column E or Q",INDEX(SL_Class[Entire SL Classification],MATCH(SUMIFS(SL_Class[Unique ID],SL_Class[UpSys SL Material],I2754,SL_Class[UpSys Ever Previously Lead],H2754,SL_Class[DownCus SL Material],T2754),SL_Class[Unique ID],0),0)))),"Error: Invalid Column H, I, or T. Check spelling &amp; valid options (see dropdown)")</f>
        <v/>
      </c>
      <c r="AC2754" s="32"/>
      <c r="AD2754" s="31" t="b">
        <f t="shared" si="84"/>
        <v>0</v>
      </c>
      <c r="AE2754" s="31" t="b">
        <f t="shared" si="85"/>
        <v>0</v>
      </c>
    </row>
    <row r="2755" spans="1:31" ht="50.15" customHeight="1" x14ac:dyDescent="0.35">
      <c r="A2755" s="100">
        <v>2750</v>
      </c>
      <c r="B2755" s="53"/>
      <c r="C2755" s="41"/>
      <c r="D2755" s="54"/>
      <c r="E2755" s="53"/>
      <c r="F2755" s="41"/>
      <c r="G2755" s="41"/>
      <c r="H2755" s="53"/>
      <c r="I2755" s="55"/>
      <c r="J2755" s="41"/>
      <c r="K2755" s="41"/>
      <c r="L2755" s="56"/>
      <c r="M2755" s="41"/>
      <c r="N2755" s="41"/>
      <c r="O2755" s="41"/>
      <c r="P2755" s="41"/>
      <c r="Q2755" s="53"/>
      <c r="R2755" s="41"/>
      <c r="S2755" s="41"/>
      <c r="T2755" s="57"/>
      <c r="U2755" s="41"/>
      <c r="V2755" s="41"/>
      <c r="W2755" s="56"/>
      <c r="X2755" s="41"/>
      <c r="Y2755" s="58"/>
      <c r="Z2755" s="41"/>
      <c r="AA2755" s="41"/>
      <c r="AB2755" s="171" t="str" cm="1">
        <f t="array" ref="AB2755">IFERROR(IF(COUNTA('Detailed Inventory'!$B2755:$AA2755)=0,"",IF(AND($B2755="",$C2755=""),"Error: Missing Response in Column B or C",IF(OR($E2755="",$Q2755=""),"Error: Missing Response in Column E or Q",INDEX(SL_Class[Entire SL Classification],MATCH(SUMIFS(SL_Class[Unique ID],SL_Class[UpSys SL Material],I2755,SL_Class[UpSys Ever Previously Lead],H2755,SL_Class[DownCus SL Material],T2755),SL_Class[Unique ID],0),0)))),"Error: Invalid Column H, I, or T. Check spelling &amp; valid options (see dropdown)")</f>
        <v/>
      </c>
      <c r="AC2755" s="32"/>
      <c r="AD2755" s="31" t="b">
        <f t="shared" si="84"/>
        <v>0</v>
      </c>
      <c r="AE2755" s="31" t="b">
        <f t="shared" si="85"/>
        <v>0</v>
      </c>
    </row>
    <row r="2756" spans="1:31" ht="50.15" customHeight="1" x14ac:dyDescent="0.35">
      <c r="A2756" s="101">
        <v>2751</v>
      </c>
      <c r="B2756" s="53"/>
      <c r="C2756" s="41"/>
      <c r="D2756" s="54"/>
      <c r="E2756" s="53"/>
      <c r="F2756" s="41"/>
      <c r="G2756" s="41"/>
      <c r="H2756" s="53"/>
      <c r="I2756" s="55"/>
      <c r="J2756" s="41"/>
      <c r="K2756" s="41"/>
      <c r="L2756" s="56"/>
      <c r="M2756" s="41"/>
      <c r="N2756" s="41"/>
      <c r="O2756" s="41"/>
      <c r="P2756" s="41"/>
      <c r="Q2756" s="53"/>
      <c r="R2756" s="41"/>
      <c r="S2756" s="41"/>
      <c r="T2756" s="57"/>
      <c r="U2756" s="41"/>
      <c r="V2756" s="41"/>
      <c r="W2756" s="56"/>
      <c r="X2756" s="41"/>
      <c r="Y2756" s="58"/>
      <c r="Z2756" s="41"/>
      <c r="AA2756" s="41"/>
      <c r="AB2756" s="171" t="str" cm="1">
        <f t="array" ref="AB2756">IFERROR(IF(COUNTA('Detailed Inventory'!$B2756:$AA2756)=0,"",IF(AND($B2756="",$C2756=""),"Error: Missing Response in Column B or C",IF(OR($E2756="",$Q2756=""),"Error: Missing Response in Column E or Q",INDEX(SL_Class[Entire SL Classification],MATCH(SUMIFS(SL_Class[Unique ID],SL_Class[UpSys SL Material],I2756,SL_Class[UpSys Ever Previously Lead],H2756,SL_Class[DownCus SL Material],T2756),SL_Class[Unique ID],0),0)))),"Error: Invalid Column H, I, or T. Check spelling &amp; valid options (see dropdown)")</f>
        <v/>
      </c>
      <c r="AC2756" s="32"/>
      <c r="AD2756" s="31" t="b">
        <f t="shared" si="84"/>
        <v>0</v>
      </c>
      <c r="AE2756" s="31" t="b">
        <f t="shared" si="85"/>
        <v>0</v>
      </c>
    </row>
    <row r="2757" spans="1:31" ht="50.15" customHeight="1" x14ac:dyDescent="0.35">
      <c r="A2757" s="100">
        <v>2752</v>
      </c>
      <c r="B2757" s="53"/>
      <c r="C2757" s="41"/>
      <c r="D2757" s="54"/>
      <c r="E2757" s="53"/>
      <c r="F2757" s="41"/>
      <c r="G2757" s="41"/>
      <c r="H2757" s="53"/>
      <c r="I2757" s="55"/>
      <c r="J2757" s="41"/>
      <c r="K2757" s="41"/>
      <c r="L2757" s="56"/>
      <c r="M2757" s="41"/>
      <c r="N2757" s="41"/>
      <c r="O2757" s="41"/>
      <c r="P2757" s="41"/>
      <c r="Q2757" s="53"/>
      <c r="R2757" s="41"/>
      <c r="S2757" s="41"/>
      <c r="T2757" s="57"/>
      <c r="U2757" s="41"/>
      <c r="V2757" s="41"/>
      <c r="W2757" s="56"/>
      <c r="X2757" s="41"/>
      <c r="Y2757" s="58"/>
      <c r="Z2757" s="41"/>
      <c r="AA2757" s="41"/>
      <c r="AB2757" s="171" t="str" cm="1">
        <f t="array" ref="AB2757">IFERROR(IF(COUNTA('Detailed Inventory'!$B2757:$AA2757)=0,"",IF(AND($B2757="",$C2757=""),"Error: Missing Response in Column B or C",IF(OR($E2757="",$Q2757=""),"Error: Missing Response in Column E or Q",INDEX(SL_Class[Entire SL Classification],MATCH(SUMIFS(SL_Class[Unique ID],SL_Class[UpSys SL Material],I2757,SL_Class[UpSys Ever Previously Lead],H2757,SL_Class[DownCus SL Material],T2757),SL_Class[Unique ID],0),0)))),"Error: Invalid Column H, I, or T. Check spelling &amp; valid options (see dropdown)")</f>
        <v/>
      </c>
      <c r="AC2757" s="32"/>
      <c r="AD2757" s="31" t="b">
        <f t="shared" si="84"/>
        <v>0</v>
      </c>
      <c r="AE2757" s="31" t="b">
        <f t="shared" si="85"/>
        <v>0</v>
      </c>
    </row>
    <row r="2758" spans="1:31" ht="50.15" customHeight="1" x14ac:dyDescent="0.35">
      <c r="A2758" s="101">
        <v>2753</v>
      </c>
      <c r="B2758" s="53"/>
      <c r="C2758" s="41"/>
      <c r="D2758" s="54"/>
      <c r="E2758" s="53"/>
      <c r="F2758" s="41"/>
      <c r="G2758" s="41"/>
      <c r="H2758" s="53"/>
      <c r="I2758" s="55"/>
      <c r="J2758" s="41"/>
      <c r="K2758" s="41"/>
      <c r="L2758" s="56"/>
      <c r="M2758" s="41"/>
      <c r="N2758" s="41"/>
      <c r="O2758" s="41"/>
      <c r="P2758" s="41"/>
      <c r="Q2758" s="53"/>
      <c r="R2758" s="41"/>
      <c r="S2758" s="41"/>
      <c r="T2758" s="57"/>
      <c r="U2758" s="41"/>
      <c r="V2758" s="41"/>
      <c r="W2758" s="56"/>
      <c r="X2758" s="41"/>
      <c r="Y2758" s="58"/>
      <c r="Z2758" s="41"/>
      <c r="AA2758" s="41"/>
      <c r="AB2758" s="171" t="str" cm="1">
        <f t="array" ref="AB2758">IFERROR(IF(COUNTA('Detailed Inventory'!$B2758:$AA2758)=0,"",IF(AND($B2758="",$C2758=""),"Error: Missing Response in Column B or C",IF(OR($E2758="",$Q2758=""),"Error: Missing Response in Column E or Q",INDEX(SL_Class[Entire SL Classification],MATCH(SUMIFS(SL_Class[Unique ID],SL_Class[UpSys SL Material],I2758,SL_Class[UpSys Ever Previously Lead],H2758,SL_Class[DownCus SL Material],T2758),SL_Class[Unique ID],0),0)))),"Error: Invalid Column H, I, or T. Check spelling &amp; valid options (see dropdown)")</f>
        <v/>
      </c>
      <c r="AC2758" s="32"/>
      <c r="AD2758" s="31" t="b">
        <f t="shared" ref="AD2758:AD2821" si="86">COUNTIFS($B$6:$B$5005,"&lt;&gt;0",$B$6:$B$5005,"&lt;&gt;",$B$6:$B$5005,B2758)&gt;1</f>
        <v>0</v>
      </c>
      <c r="AE2758" s="31" t="b">
        <f t="shared" ref="AE2758:AE2821" si="87">COUNTIFS($C$6:$C$5005,"&lt;&gt;0",$C$6:$C$5005,"&lt;&gt;",$C$6:$C$5005,C2758)&gt;1</f>
        <v>0</v>
      </c>
    </row>
    <row r="2759" spans="1:31" ht="50.15" customHeight="1" x14ac:dyDescent="0.35">
      <c r="A2759" s="100">
        <v>2754</v>
      </c>
      <c r="B2759" s="53"/>
      <c r="C2759" s="41"/>
      <c r="D2759" s="54"/>
      <c r="E2759" s="53"/>
      <c r="F2759" s="41"/>
      <c r="G2759" s="41"/>
      <c r="H2759" s="53"/>
      <c r="I2759" s="55"/>
      <c r="J2759" s="41"/>
      <c r="K2759" s="41"/>
      <c r="L2759" s="56"/>
      <c r="M2759" s="41"/>
      <c r="N2759" s="41"/>
      <c r="O2759" s="41"/>
      <c r="P2759" s="41"/>
      <c r="Q2759" s="53"/>
      <c r="R2759" s="41"/>
      <c r="S2759" s="41"/>
      <c r="T2759" s="57"/>
      <c r="U2759" s="41"/>
      <c r="V2759" s="41"/>
      <c r="W2759" s="56"/>
      <c r="X2759" s="41"/>
      <c r="Y2759" s="58"/>
      <c r="Z2759" s="41"/>
      <c r="AA2759" s="41"/>
      <c r="AB2759" s="171" t="str" cm="1">
        <f t="array" ref="AB2759">IFERROR(IF(COUNTA('Detailed Inventory'!$B2759:$AA2759)=0,"",IF(AND($B2759="",$C2759=""),"Error: Missing Response in Column B or C",IF(OR($E2759="",$Q2759=""),"Error: Missing Response in Column E or Q",INDEX(SL_Class[Entire SL Classification],MATCH(SUMIFS(SL_Class[Unique ID],SL_Class[UpSys SL Material],I2759,SL_Class[UpSys Ever Previously Lead],H2759,SL_Class[DownCus SL Material],T2759),SL_Class[Unique ID],0),0)))),"Error: Invalid Column H, I, or T. Check spelling &amp; valid options (see dropdown)")</f>
        <v/>
      </c>
      <c r="AC2759" s="32"/>
      <c r="AD2759" s="31" t="b">
        <f t="shared" si="86"/>
        <v>0</v>
      </c>
      <c r="AE2759" s="31" t="b">
        <f t="shared" si="87"/>
        <v>0</v>
      </c>
    </row>
    <row r="2760" spans="1:31" ht="50.15" customHeight="1" x14ac:dyDescent="0.35">
      <c r="A2760" s="101">
        <v>2755</v>
      </c>
      <c r="B2760" s="53"/>
      <c r="C2760" s="41"/>
      <c r="D2760" s="54"/>
      <c r="E2760" s="53"/>
      <c r="F2760" s="41"/>
      <c r="G2760" s="41"/>
      <c r="H2760" s="53"/>
      <c r="I2760" s="55"/>
      <c r="J2760" s="41"/>
      <c r="K2760" s="41"/>
      <c r="L2760" s="56"/>
      <c r="M2760" s="41"/>
      <c r="N2760" s="41"/>
      <c r="O2760" s="41"/>
      <c r="P2760" s="41"/>
      <c r="Q2760" s="53"/>
      <c r="R2760" s="41"/>
      <c r="S2760" s="41"/>
      <c r="T2760" s="57"/>
      <c r="U2760" s="41"/>
      <c r="V2760" s="41"/>
      <c r="W2760" s="56"/>
      <c r="X2760" s="41"/>
      <c r="Y2760" s="58"/>
      <c r="Z2760" s="41"/>
      <c r="AA2760" s="41"/>
      <c r="AB2760" s="171" t="str" cm="1">
        <f t="array" ref="AB2760">IFERROR(IF(COUNTA('Detailed Inventory'!$B2760:$AA2760)=0,"",IF(AND($B2760="",$C2760=""),"Error: Missing Response in Column B or C",IF(OR($E2760="",$Q2760=""),"Error: Missing Response in Column E or Q",INDEX(SL_Class[Entire SL Classification],MATCH(SUMIFS(SL_Class[Unique ID],SL_Class[UpSys SL Material],I2760,SL_Class[UpSys Ever Previously Lead],H2760,SL_Class[DownCus SL Material],T2760),SL_Class[Unique ID],0),0)))),"Error: Invalid Column H, I, or T. Check spelling &amp; valid options (see dropdown)")</f>
        <v/>
      </c>
      <c r="AC2760" s="32"/>
      <c r="AD2760" s="31" t="b">
        <f t="shared" si="86"/>
        <v>0</v>
      </c>
      <c r="AE2760" s="31" t="b">
        <f t="shared" si="87"/>
        <v>0</v>
      </c>
    </row>
    <row r="2761" spans="1:31" ht="50.15" customHeight="1" x14ac:dyDescent="0.35">
      <c r="A2761" s="100">
        <v>2756</v>
      </c>
      <c r="B2761" s="53"/>
      <c r="C2761" s="41"/>
      <c r="D2761" s="54"/>
      <c r="E2761" s="53"/>
      <c r="F2761" s="41"/>
      <c r="G2761" s="41"/>
      <c r="H2761" s="53"/>
      <c r="I2761" s="55"/>
      <c r="J2761" s="41"/>
      <c r="K2761" s="41"/>
      <c r="L2761" s="56"/>
      <c r="M2761" s="41"/>
      <c r="N2761" s="41"/>
      <c r="O2761" s="41"/>
      <c r="P2761" s="41"/>
      <c r="Q2761" s="53"/>
      <c r="R2761" s="41"/>
      <c r="S2761" s="41"/>
      <c r="T2761" s="57"/>
      <c r="U2761" s="41"/>
      <c r="V2761" s="41"/>
      <c r="W2761" s="56"/>
      <c r="X2761" s="41"/>
      <c r="Y2761" s="58"/>
      <c r="Z2761" s="41"/>
      <c r="AA2761" s="41"/>
      <c r="AB2761" s="171" t="str" cm="1">
        <f t="array" ref="AB2761">IFERROR(IF(COUNTA('Detailed Inventory'!$B2761:$AA2761)=0,"",IF(AND($B2761="",$C2761=""),"Error: Missing Response in Column B or C",IF(OR($E2761="",$Q2761=""),"Error: Missing Response in Column E or Q",INDEX(SL_Class[Entire SL Classification],MATCH(SUMIFS(SL_Class[Unique ID],SL_Class[UpSys SL Material],I2761,SL_Class[UpSys Ever Previously Lead],H2761,SL_Class[DownCus SL Material],T2761),SL_Class[Unique ID],0),0)))),"Error: Invalid Column H, I, or T. Check spelling &amp; valid options (see dropdown)")</f>
        <v/>
      </c>
      <c r="AC2761" s="32"/>
      <c r="AD2761" s="31" t="b">
        <f t="shared" si="86"/>
        <v>0</v>
      </c>
      <c r="AE2761" s="31" t="b">
        <f t="shared" si="87"/>
        <v>0</v>
      </c>
    </row>
    <row r="2762" spans="1:31" ht="50.15" customHeight="1" x14ac:dyDescent="0.35">
      <c r="A2762" s="101">
        <v>2757</v>
      </c>
      <c r="B2762" s="53"/>
      <c r="C2762" s="41"/>
      <c r="D2762" s="54"/>
      <c r="E2762" s="53"/>
      <c r="F2762" s="41"/>
      <c r="G2762" s="41"/>
      <c r="H2762" s="53"/>
      <c r="I2762" s="55"/>
      <c r="J2762" s="41"/>
      <c r="K2762" s="41"/>
      <c r="L2762" s="56"/>
      <c r="M2762" s="41"/>
      <c r="N2762" s="41"/>
      <c r="O2762" s="41"/>
      <c r="P2762" s="41"/>
      <c r="Q2762" s="53"/>
      <c r="R2762" s="41"/>
      <c r="S2762" s="41"/>
      <c r="T2762" s="57"/>
      <c r="U2762" s="41"/>
      <c r="V2762" s="41"/>
      <c r="W2762" s="56"/>
      <c r="X2762" s="41"/>
      <c r="Y2762" s="58"/>
      <c r="Z2762" s="41"/>
      <c r="AA2762" s="41"/>
      <c r="AB2762" s="171" t="str" cm="1">
        <f t="array" ref="AB2762">IFERROR(IF(COUNTA('Detailed Inventory'!$B2762:$AA2762)=0,"",IF(AND($B2762="",$C2762=""),"Error: Missing Response in Column B or C",IF(OR($E2762="",$Q2762=""),"Error: Missing Response in Column E or Q",INDEX(SL_Class[Entire SL Classification],MATCH(SUMIFS(SL_Class[Unique ID],SL_Class[UpSys SL Material],I2762,SL_Class[UpSys Ever Previously Lead],H2762,SL_Class[DownCus SL Material],T2762),SL_Class[Unique ID],0),0)))),"Error: Invalid Column H, I, or T. Check spelling &amp; valid options (see dropdown)")</f>
        <v/>
      </c>
      <c r="AC2762" s="32"/>
      <c r="AD2762" s="31" t="b">
        <f t="shared" si="86"/>
        <v>0</v>
      </c>
      <c r="AE2762" s="31" t="b">
        <f t="shared" si="87"/>
        <v>0</v>
      </c>
    </row>
    <row r="2763" spans="1:31" ht="50.15" customHeight="1" x14ac:dyDescent="0.35">
      <c r="A2763" s="100">
        <v>2758</v>
      </c>
      <c r="B2763" s="53"/>
      <c r="C2763" s="41"/>
      <c r="D2763" s="54"/>
      <c r="E2763" s="53"/>
      <c r="F2763" s="41"/>
      <c r="G2763" s="41"/>
      <c r="H2763" s="53"/>
      <c r="I2763" s="55"/>
      <c r="J2763" s="41"/>
      <c r="K2763" s="41"/>
      <c r="L2763" s="56"/>
      <c r="M2763" s="41"/>
      <c r="N2763" s="41"/>
      <c r="O2763" s="41"/>
      <c r="P2763" s="41"/>
      <c r="Q2763" s="53"/>
      <c r="R2763" s="41"/>
      <c r="S2763" s="41"/>
      <c r="T2763" s="57"/>
      <c r="U2763" s="41"/>
      <c r="V2763" s="41"/>
      <c r="W2763" s="56"/>
      <c r="X2763" s="41"/>
      <c r="Y2763" s="58"/>
      <c r="Z2763" s="41"/>
      <c r="AA2763" s="41"/>
      <c r="AB2763" s="171" t="str" cm="1">
        <f t="array" ref="AB2763">IFERROR(IF(COUNTA('Detailed Inventory'!$B2763:$AA2763)=0,"",IF(AND($B2763="",$C2763=""),"Error: Missing Response in Column B or C",IF(OR($E2763="",$Q2763=""),"Error: Missing Response in Column E or Q",INDEX(SL_Class[Entire SL Classification],MATCH(SUMIFS(SL_Class[Unique ID],SL_Class[UpSys SL Material],I2763,SL_Class[UpSys Ever Previously Lead],H2763,SL_Class[DownCus SL Material],T2763),SL_Class[Unique ID],0),0)))),"Error: Invalid Column H, I, or T. Check spelling &amp; valid options (see dropdown)")</f>
        <v/>
      </c>
      <c r="AC2763" s="32"/>
      <c r="AD2763" s="31" t="b">
        <f t="shared" si="86"/>
        <v>0</v>
      </c>
      <c r="AE2763" s="31" t="b">
        <f t="shared" si="87"/>
        <v>0</v>
      </c>
    </row>
    <row r="2764" spans="1:31" ht="50.15" customHeight="1" x14ac:dyDescent="0.35">
      <c r="A2764" s="101">
        <v>2759</v>
      </c>
      <c r="B2764" s="53"/>
      <c r="C2764" s="41"/>
      <c r="D2764" s="54"/>
      <c r="E2764" s="53"/>
      <c r="F2764" s="41"/>
      <c r="G2764" s="41"/>
      <c r="H2764" s="53"/>
      <c r="I2764" s="55"/>
      <c r="J2764" s="41"/>
      <c r="K2764" s="41"/>
      <c r="L2764" s="56"/>
      <c r="M2764" s="41"/>
      <c r="N2764" s="41"/>
      <c r="O2764" s="41"/>
      <c r="P2764" s="41"/>
      <c r="Q2764" s="53"/>
      <c r="R2764" s="41"/>
      <c r="S2764" s="41"/>
      <c r="T2764" s="57"/>
      <c r="U2764" s="41"/>
      <c r="V2764" s="41"/>
      <c r="W2764" s="56"/>
      <c r="X2764" s="41"/>
      <c r="Y2764" s="58"/>
      <c r="Z2764" s="41"/>
      <c r="AA2764" s="41"/>
      <c r="AB2764" s="171" t="str" cm="1">
        <f t="array" ref="AB2764">IFERROR(IF(COUNTA('Detailed Inventory'!$B2764:$AA2764)=0,"",IF(AND($B2764="",$C2764=""),"Error: Missing Response in Column B or C",IF(OR($E2764="",$Q2764=""),"Error: Missing Response in Column E or Q",INDEX(SL_Class[Entire SL Classification],MATCH(SUMIFS(SL_Class[Unique ID],SL_Class[UpSys SL Material],I2764,SL_Class[UpSys Ever Previously Lead],H2764,SL_Class[DownCus SL Material],T2764),SL_Class[Unique ID],0),0)))),"Error: Invalid Column H, I, or T. Check spelling &amp; valid options (see dropdown)")</f>
        <v/>
      </c>
      <c r="AC2764" s="32"/>
      <c r="AD2764" s="31" t="b">
        <f t="shared" si="86"/>
        <v>0</v>
      </c>
      <c r="AE2764" s="31" t="b">
        <f t="shared" si="87"/>
        <v>0</v>
      </c>
    </row>
    <row r="2765" spans="1:31" ht="50.15" customHeight="1" x14ac:dyDescent="0.35">
      <c r="A2765" s="100">
        <v>2760</v>
      </c>
      <c r="B2765" s="53"/>
      <c r="C2765" s="41"/>
      <c r="D2765" s="54"/>
      <c r="E2765" s="53"/>
      <c r="F2765" s="41"/>
      <c r="G2765" s="41"/>
      <c r="H2765" s="53"/>
      <c r="I2765" s="55"/>
      <c r="J2765" s="41"/>
      <c r="K2765" s="41"/>
      <c r="L2765" s="56"/>
      <c r="M2765" s="41"/>
      <c r="N2765" s="41"/>
      <c r="O2765" s="41"/>
      <c r="P2765" s="41"/>
      <c r="Q2765" s="53"/>
      <c r="R2765" s="41"/>
      <c r="S2765" s="41"/>
      <c r="T2765" s="57"/>
      <c r="U2765" s="41"/>
      <c r="V2765" s="41"/>
      <c r="W2765" s="56"/>
      <c r="X2765" s="41"/>
      <c r="Y2765" s="58"/>
      <c r="Z2765" s="41"/>
      <c r="AA2765" s="41"/>
      <c r="AB2765" s="171" t="str" cm="1">
        <f t="array" ref="AB2765">IFERROR(IF(COUNTA('Detailed Inventory'!$B2765:$AA2765)=0,"",IF(AND($B2765="",$C2765=""),"Error: Missing Response in Column B or C",IF(OR($E2765="",$Q2765=""),"Error: Missing Response in Column E or Q",INDEX(SL_Class[Entire SL Classification],MATCH(SUMIFS(SL_Class[Unique ID],SL_Class[UpSys SL Material],I2765,SL_Class[UpSys Ever Previously Lead],H2765,SL_Class[DownCus SL Material],T2765),SL_Class[Unique ID],0),0)))),"Error: Invalid Column H, I, or T. Check spelling &amp; valid options (see dropdown)")</f>
        <v/>
      </c>
      <c r="AC2765" s="32"/>
      <c r="AD2765" s="31" t="b">
        <f t="shared" si="86"/>
        <v>0</v>
      </c>
      <c r="AE2765" s="31" t="b">
        <f t="shared" si="87"/>
        <v>0</v>
      </c>
    </row>
    <row r="2766" spans="1:31" ht="50.15" customHeight="1" x14ac:dyDescent="0.35">
      <c r="A2766" s="101">
        <v>2761</v>
      </c>
      <c r="B2766" s="53"/>
      <c r="C2766" s="41"/>
      <c r="D2766" s="54"/>
      <c r="E2766" s="53"/>
      <c r="F2766" s="41"/>
      <c r="G2766" s="41"/>
      <c r="H2766" s="53"/>
      <c r="I2766" s="55"/>
      <c r="J2766" s="41"/>
      <c r="K2766" s="41"/>
      <c r="L2766" s="56"/>
      <c r="M2766" s="41"/>
      <c r="N2766" s="41"/>
      <c r="O2766" s="41"/>
      <c r="P2766" s="41"/>
      <c r="Q2766" s="53"/>
      <c r="R2766" s="41"/>
      <c r="S2766" s="41"/>
      <c r="T2766" s="57"/>
      <c r="U2766" s="41"/>
      <c r="V2766" s="41"/>
      <c r="W2766" s="56"/>
      <c r="X2766" s="41"/>
      <c r="Y2766" s="58"/>
      <c r="Z2766" s="41"/>
      <c r="AA2766" s="41"/>
      <c r="AB2766" s="171" t="str" cm="1">
        <f t="array" ref="AB2766">IFERROR(IF(COUNTA('Detailed Inventory'!$B2766:$AA2766)=0,"",IF(AND($B2766="",$C2766=""),"Error: Missing Response in Column B or C",IF(OR($E2766="",$Q2766=""),"Error: Missing Response in Column E or Q",INDEX(SL_Class[Entire SL Classification],MATCH(SUMIFS(SL_Class[Unique ID],SL_Class[UpSys SL Material],I2766,SL_Class[UpSys Ever Previously Lead],H2766,SL_Class[DownCus SL Material],T2766),SL_Class[Unique ID],0),0)))),"Error: Invalid Column H, I, or T. Check spelling &amp; valid options (see dropdown)")</f>
        <v/>
      </c>
      <c r="AC2766" s="32"/>
      <c r="AD2766" s="31" t="b">
        <f t="shared" si="86"/>
        <v>0</v>
      </c>
      <c r="AE2766" s="31" t="b">
        <f t="shared" si="87"/>
        <v>0</v>
      </c>
    </row>
    <row r="2767" spans="1:31" ht="50.15" customHeight="1" x14ac:dyDescent="0.35">
      <c r="A2767" s="100">
        <v>2762</v>
      </c>
      <c r="B2767" s="53"/>
      <c r="C2767" s="41"/>
      <c r="D2767" s="54"/>
      <c r="E2767" s="53"/>
      <c r="F2767" s="41"/>
      <c r="G2767" s="41"/>
      <c r="H2767" s="53"/>
      <c r="I2767" s="55"/>
      <c r="J2767" s="41"/>
      <c r="K2767" s="56"/>
      <c r="L2767" s="56"/>
      <c r="M2767" s="41"/>
      <c r="N2767" s="41"/>
      <c r="O2767" s="41"/>
      <c r="P2767" s="41"/>
      <c r="Q2767" s="53"/>
      <c r="R2767" s="41"/>
      <c r="S2767" s="41"/>
      <c r="T2767" s="57"/>
      <c r="U2767" s="41"/>
      <c r="V2767" s="41"/>
      <c r="W2767" s="56"/>
      <c r="X2767" s="41"/>
      <c r="Y2767" s="58"/>
      <c r="Z2767" s="41"/>
      <c r="AA2767" s="41"/>
      <c r="AB2767" s="171" t="str" cm="1">
        <f t="array" ref="AB2767">IFERROR(IF(COUNTA('Detailed Inventory'!$B2767:$AA2767)=0,"",IF(AND($B2767="",$C2767=""),"Error: Missing Response in Column B or C",IF(OR($E2767="",$Q2767=""),"Error: Missing Response in Column E or Q",INDEX(SL_Class[Entire SL Classification],MATCH(SUMIFS(SL_Class[Unique ID],SL_Class[UpSys SL Material],I2767,SL_Class[UpSys Ever Previously Lead],H2767,SL_Class[DownCus SL Material],T2767),SL_Class[Unique ID],0),0)))),"Error: Invalid Column H, I, or T. Check spelling &amp; valid options (see dropdown)")</f>
        <v/>
      </c>
      <c r="AC2767" s="32"/>
      <c r="AD2767" s="31" t="b">
        <f t="shared" si="86"/>
        <v>0</v>
      </c>
      <c r="AE2767" s="31" t="b">
        <f t="shared" si="87"/>
        <v>0</v>
      </c>
    </row>
    <row r="2768" spans="1:31" ht="50.15" customHeight="1" x14ac:dyDescent="0.35">
      <c r="A2768" s="101">
        <v>2763</v>
      </c>
      <c r="B2768" s="53"/>
      <c r="C2768" s="41"/>
      <c r="D2768" s="54"/>
      <c r="E2768" s="53"/>
      <c r="F2768" s="41"/>
      <c r="G2768" s="41"/>
      <c r="H2768" s="53"/>
      <c r="I2768" s="55"/>
      <c r="J2768" s="41"/>
      <c r="K2768" s="41"/>
      <c r="L2768" s="56"/>
      <c r="M2768" s="41"/>
      <c r="N2768" s="41"/>
      <c r="O2768" s="41"/>
      <c r="P2768" s="41"/>
      <c r="Q2768" s="53"/>
      <c r="R2768" s="41"/>
      <c r="S2768" s="41"/>
      <c r="T2768" s="57"/>
      <c r="U2768" s="41"/>
      <c r="V2768" s="41"/>
      <c r="W2768" s="56"/>
      <c r="X2768" s="41"/>
      <c r="Y2768" s="58"/>
      <c r="Z2768" s="41"/>
      <c r="AA2768" s="41"/>
      <c r="AB2768" s="171" t="str" cm="1">
        <f t="array" ref="AB2768">IFERROR(IF(COUNTA('Detailed Inventory'!$B2768:$AA2768)=0,"",IF(AND($B2768="",$C2768=""),"Error: Missing Response in Column B or C",IF(OR($E2768="",$Q2768=""),"Error: Missing Response in Column E or Q",INDEX(SL_Class[Entire SL Classification],MATCH(SUMIFS(SL_Class[Unique ID],SL_Class[UpSys SL Material],I2768,SL_Class[UpSys Ever Previously Lead],H2768,SL_Class[DownCus SL Material],T2768),SL_Class[Unique ID],0),0)))),"Error: Invalid Column H, I, or T. Check spelling &amp; valid options (see dropdown)")</f>
        <v/>
      </c>
      <c r="AC2768" s="32"/>
      <c r="AD2768" s="31" t="b">
        <f t="shared" si="86"/>
        <v>0</v>
      </c>
      <c r="AE2768" s="31" t="b">
        <f t="shared" si="87"/>
        <v>0</v>
      </c>
    </row>
    <row r="2769" spans="1:31" ht="50.15" customHeight="1" x14ac:dyDescent="0.35">
      <c r="A2769" s="100">
        <v>2764</v>
      </c>
      <c r="B2769" s="53"/>
      <c r="C2769" s="41"/>
      <c r="D2769" s="54"/>
      <c r="E2769" s="53"/>
      <c r="F2769" s="41"/>
      <c r="G2769" s="41"/>
      <c r="H2769" s="53"/>
      <c r="I2769" s="55"/>
      <c r="J2769" s="41"/>
      <c r="K2769" s="41"/>
      <c r="L2769" s="56"/>
      <c r="M2769" s="41"/>
      <c r="N2769" s="41"/>
      <c r="O2769" s="41"/>
      <c r="P2769" s="41"/>
      <c r="Q2769" s="53"/>
      <c r="R2769" s="41"/>
      <c r="S2769" s="41"/>
      <c r="T2769" s="57"/>
      <c r="U2769" s="41"/>
      <c r="V2769" s="41"/>
      <c r="W2769" s="56"/>
      <c r="X2769" s="41"/>
      <c r="Y2769" s="58"/>
      <c r="Z2769" s="41"/>
      <c r="AA2769" s="41"/>
      <c r="AB2769" s="171" t="str" cm="1">
        <f t="array" ref="AB2769">IFERROR(IF(COUNTA('Detailed Inventory'!$B2769:$AA2769)=0,"",IF(AND($B2769="",$C2769=""),"Error: Missing Response in Column B or C",IF(OR($E2769="",$Q2769=""),"Error: Missing Response in Column E or Q",INDEX(SL_Class[Entire SL Classification],MATCH(SUMIFS(SL_Class[Unique ID],SL_Class[UpSys SL Material],I2769,SL_Class[UpSys Ever Previously Lead],H2769,SL_Class[DownCus SL Material],T2769),SL_Class[Unique ID],0),0)))),"Error: Invalid Column H, I, or T. Check spelling &amp; valid options (see dropdown)")</f>
        <v/>
      </c>
      <c r="AC2769" s="32"/>
      <c r="AD2769" s="31" t="b">
        <f t="shared" si="86"/>
        <v>0</v>
      </c>
      <c r="AE2769" s="31" t="b">
        <f t="shared" si="87"/>
        <v>0</v>
      </c>
    </row>
    <row r="2770" spans="1:31" ht="50.15" customHeight="1" x14ac:dyDescent="0.35">
      <c r="A2770" s="101">
        <v>2765</v>
      </c>
      <c r="B2770" s="53"/>
      <c r="C2770" s="41"/>
      <c r="D2770" s="54"/>
      <c r="E2770" s="53"/>
      <c r="F2770" s="41"/>
      <c r="G2770" s="41"/>
      <c r="H2770" s="53"/>
      <c r="I2770" s="55"/>
      <c r="J2770" s="41"/>
      <c r="K2770" s="58"/>
      <c r="L2770" s="56"/>
      <c r="M2770" s="41"/>
      <c r="N2770" s="41"/>
      <c r="O2770" s="41"/>
      <c r="P2770" s="41"/>
      <c r="Q2770" s="53"/>
      <c r="R2770" s="41"/>
      <c r="S2770" s="41"/>
      <c r="T2770" s="57"/>
      <c r="U2770" s="41"/>
      <c r="V2770" s="41"/>
      <c r="W2770" s="56"/>
      <c r="X2770" s="41"/>
      <c r="Y2770" s="58"/>
      <c r="Z2770" s="41"/>
      <c r="AA2770" s="41"/>
      <c r="AB2770" s="171" t="str" cm="1">
        <f t="array" ref="AB2770">IFERROR(IF(COUNTA('Detailed Inventory'!$B2770:$AA2770)=0,"",IF(AND($B2770="",$C2770=""),"Error: Missing Response in Column B or C",IF(OR($E2770="",$Q2770=""),"Error: Missing Response in Column E or Q",INDEX(SL_Class[Entire SL Classification],MATCH(SUMIFS(SL_Class[Unique ID],SL_Class[UpSys SL Material],I2770,SL_Class[UpSys Ever Previously Lead],H2770,SL_Class[DownCus SL Material],T2770),SL_Class[Unique ID],0),0)))),"Error: Invalid Column H, I, or T. Check spelling &amp; valid options (see dropdown)")</f>
        <v/>
      </c>
      <c r="AC2770" s="32"/>
      <c r="AD2770" s="31" t="b">
        <f t="shared" si="86"/>
        <v>0</v>
      </c>
      <c r="AE2770" s="31" t="b">
        <f t="shared" si="87"/>
        <v>0</v>
      </c>
    </row>
    <row r="2771" spans="1:31" ht="50.15" customHeight="1" x14ac:dyDescent="0.35">
      <c r="A2771" s="100">
        <v>2766</v>
      </c>
      <c r="B2771" s="53"/>
      <c r="C2771" s="41"/>
      <c r="D2771" s="54"/>
      <c r="E2771" s="53"/>
      <c r="F2771" s="41"/>
      <c r="G2771" s="41"/>
      <c r="H2771" s="53"/>
      <c r="I2771" s="55"/>
      <c r="J2771" s="41"/>
      <c r="K2771" s="58"/>
      <c r="L2771" s="56"/>
      <c r="M2771" s="41"/>
      <c r="N2771" s="41"/>
      <c r="O2771" s="41"/>
      <c r="P2771" s="41"/>
      <c r="Q2771" s="53"/>
      <c r="R2771" s="41"/>
      <c r="S2771" s="41"/>
      <c r="T2771" s="57"/>
      <c r="U2771" s="41"/>
      <c r="V2771" s="41"/>
      <c r="W2771" s="56"/>
      <c r="X2771" s="41"/>
      <c r="Y2771" s="58"/>
      <c r="Z2771" s="41"/>
      <c r="AA2771" s="41"/>
      <c r="AB2771" s="171" t="str" cm="1">
        <f t="array" ref="AB2771">IFERROR(IF(COUNTA('Detailed Inventory'!$B2771:$AA2771)=0,"",IF(AND($B2771="",$C2771=""),"Error: Missing Response in Column B or C",IF(OR($E2771="",$Q2771=""),"Error: Missing Response in Column E or Q",INDEX(SL_Class[Entire SL Classification],MATCH(SUMIFS(SL_Class[Unique ID],SL_Class[UpSys SL Material],I2771,SL_Class[UpSys Ever Previously Lead],H2771,SL_Class[DownCus SL Material],T2771),SL_Class[Unique ID],0),0)))),"Error: Invalid Column H, I, or T. Check spelling &amp; valid options (see dropdown)")</f>
        <v/>
      </c>
      <c r="AC2771" s="32"/>
      <c r="AD2771" s="31" t="b">
        <f t="shared" si="86"/>
        <v>0</v>
      </c>
      <c r="AE2771" s="31" t="b">
        <f t="shared" si="87"/>
        <v>0</v>
      </c>
    </row>
    <row r="2772" spans="1:31" ht="50.15" customHeight="1" x14ac:dyDescent="0.35">
      <c r="A2772" s="101">
        <v>2767</v>
      </c>
      <c r="B2772" s="53"/>
      <c r="C2772" s="41"/>
      <c r="D2772" s="54"/>
      <c r="E2772" s="53"/>
      <c r="F2772" s="41"/>
      <c r="G2772" s="41"/>
      <c r="H2772" s="53"/>
      <c r="I2772" s="55"/>
      <c r="J2772" s="41"/>
      <c r="K2772" s="41"/>
      <c r="L2772" s="56"/>
      <c r="M2772" s="41"/>
      <c r="N2772" s="41"/>
      <c r="O2772" s="41"/>
      <c r="P2772" s="41"/>
      <c r="Q2772" s="53"/>
      <c r="R2772" s="41"/>
      <c r="S2772" s="41"/>
      <c r="T2772" s="57"/>
      <c r="U2772" s="41"/>
      <c r="V2772" s="41"/>
      <c r="W2772" s="56"/>
      <c r="X2772" s="41"/>
      <c r="Y2772" s="58"/>
      <c r="Z2772" s="41"/>
      <c r="AA2772" s="41"/>
      <c r="AB2772" s="171" t="str" cm="1">
        <f t="array" ref="AB2772">IFERROR(IF(COUNTA('Detailed Inventory'!$B2772:$AA2772)=0,"",IF(AND($B2772="",$C2772=""),"Error: Missing Response in Column B or C",IF(OR($E2772="",$Q2772=""),"Error: Missing Response in Column E or Q",INDEX(SL_Class[Entire SL Classification],MATCH(SUMIFS(SL_Class[Unique ID],SL_Class[UpSys SL Material],I2772,SL_Class[UpSys Ever Previously Lead],H2772,SL_Class[DownCus SL Material],T2772),SL_Class[Unique ID],0),0)))),"Error: Invalid Column H, I, or T. Check spelling &amp; valid options (see dropdown)")</f>
        <v/>
      </c>
      <c r="AC2772" s="32"/>
      <c r="AD2772" s="31" t="b">
        <f t="shared" si="86"/>
        <v>0</v>
      </c>
      <c r="AE2772" s="31" t="b">
        <f t="shared" si="87"/>
        <v>0</v>
      </c>
    </row>
    <row r="2773" spans="1:31" ht="50.15" customHeight="1" x14ac:dyDescent="0.35">
      <c r="A2773" s="100">
        <v>2768</v>
      </c>
      <c r="B2773" s="53"/>
      <c r="C2773" s="41"/>
      <c r="D2773" s="54"/>
      <c r="E2773" s="53"/>
      <c r="F2773" s="41"/>
      <c r="G2773" s="41"/>
      <c r="H2773" s="53"/>
      <c r="I2773" s="55"/>
      <c r="J2773" s="41"/>
      <c r="K2773" s="41"/>
      <c r="L2773" s="56"/>
      <c r="M2773" s="41"/>
      <c r="N2773" s="41"/>
      <c r="O2773" s="41"/>
      <c r="P2773" s="41"/>
      <c r="Q2773" s="53"/>
      <c r="R2773" s="41"/>
      <c r="S2773" s="41"/>
      <c r="T2773" s="57"/>
      <c r="U2773" s="41"/>
      <c r="V2773" s="41"/>
      <c r="W2773" s="56"/>
      <c r="X2773" s="41"/>
      <c r="Y2773" s="58"/>
      <c r="Z2773" s="41"/>
      <c r="AA2773" s="41"/>
      <c r="AB2773" s="171" t="str" cm="1">
        <f t="array" ref="AB2773">IFERROR(IF(COUNTA('Detailed Inventory'!$B2773:$AA2773)=0,"",IF(AND($B2773="",$C2773=""),"Error: Missing Response in Column B or C",IF(OR($E2773="",$Q2773=""),"Error: Missing Response in Column E or Q",INDEX(SL_Class[Entire SL Classification],MATCH(SUMIFS(SL_Class[Unique ID],SL_Class[UpSys SL Material],I2773,SL_Class[UpSys Ever Previously Lead],H2773,SL_Class[DownCus SL Material],T2773),SL_Class[Unique ID],0),0)))),"Error: Invalid Column H, I, or T. Check spelling &amp; valid options (see dropdown)")</f>
        <v/>
      </c>
      <c r="AC2773" s="32"/>
      <c r="AD2773" s="31" t="b">
        <f t="shared" si="86"/>
        <v>0</v>
      </c>
      <c r="AE2773" s="31" t="b">
        <f t="shared" si="87"/>
        <v>0</v>
      </c>
    </row>
    <row r="2774" spans="1:31" ht="50.15" customHeight="1" x14ac:dyDescent="0.35">
      <c r="A2774" s="101">
        <v>2769</v>
      </c>
      <c r="B2774" s="53"/>
      <c r="C2774" s="41"/>
      <c r="D2774" s="54"/>
      <c r="E2774" s="53"/>
      <c r="F2774" s="41"/>
      <c r="G2774" s="41"/>
      <c r="H2774" s="53"/>
      <c r="I2774" s="55"/>
      <c r="J2774" s="41"/>
      <c r="K2774" s="41"/>
      <c r="L2774" s="56"/>
      <c r="M2774" s="41"/>
      <c r="N2774" s="41"/>
      <c r="O2774" s="41"/>
      <c r="P2774" s="41"/>
      <c r="Q2774" s="53"/>
      <c r="R2774" s="41"/>
      <c r="S2774" s="41"/>
      <c r="T2774" s="57"/>
      <c r="U2774" s="41"/>
      <c r="V2774" s="41"/>
      <c r="W2774" s="56"/>
      <c r="X2774" s="41"/>
      <c r="Y2774" s="58"/>
      <c r="Z2774" s="41"/>
      <c r="AA2774" s="41"/>
      <c r="AB2774" s="171" t="str" cm="1">
        <f t="array" ref="AB2774">IFERROR(IF(COUNTA('Detailed Inventory'!$B2774:$AA2774)=0,"",IF(AND($B2774="",$C2774=""),"Error: Missing Response in Column B or C",IF(OR($E2774="",$Q2774=""),"Error: Missing Response in Column E or Q",INDEX(SL_Class[Entire SL Classification],MATCH(SUMIFS(SL_Class[Unique ID],SL_Class[UpSys SL Material],I2774,SL_Class[UpSys Ever Previously Lead],H2774,SL_Class[DownCus SL Material],T2774),SL_Class[Unique ID],0),0)))),"Error: Invalid Column H, I, or T. Check spelling &amp; valid options (see dropdown)")</f>
        <v/>
      </c>
      <c r="AC2774" s="32"/>
      <c r="AD2774" s="31" t="b">
        <f t="shared" si="86"/>
        <v>0</v>
      </c>
      <c r="AE2774" s="31" t="b">
        <f t="shared" si="87"/>
        <v>0</v>
      </c>
    </row>
    <row r="2775" spans="1:31" ht="50.15" customHeight="1" x14ac:dyDescent="0.35">
      <c r="A2775" s="100">
        <v>2770</v>
      </c>
      <c r="B2775" s="53"/>
      <c r="C2775" s="41"/>
      <c r="D2775" s="54"/>
      <c r="E2775" s="53"/>
      <c r="F2775" s="41"/>
      <c r="G2775" s="41"/>
      <c r="H2775" s="53"/>
      <c r="I2775" s="55"/>
      <c r="J2775" s="41"/>
      <c r="K2775" s="41"/>
      <c r="L2775" s="56"/>
      <c r="M2775" s="41"/>
      <c r="N2775" s="41"/>
      <c r="O2775" s="41"/>
      <c r="P2775" s="41"/>
      <c r="Q2775" s="53"/>
      <c r="R2775" s="41"/>
      <c r="S2775" s="41"/>
      <c r="T2775" s="57"/>
      <c r="U2775" s="41"/>
      <c r="V2775" s="41"/>
      <c r="W2775" s="56"/>
      <c r="X2775" s="41"/>
      <c r="Y2775" s="58"/>
      <c r="Z2775" s="41"/>
      <c r="AA2775" s="41"/>
      <c r="AB2775" s="171" t="str" cm="1">
        <f t="array" ref="AB2775">IFERROR(IF(COUNTA('Detailed Inventory'!$B2775:$AA2775)=0,"",IF(AND($B2775="",$C2775=""),"Error: Missing Response in Column B or C",IF(OR($E2775="",$Q2775=""),"Error: Missing Response in Column E or Q",INDEX(SL_Class[Entire SL Classification],MATCH(SUMIFS(SL_Class[Unique ID],SL_Class[UpSys SL Material],I2775,SL_Class[UpSys Ever Previously Lead],H2775,SL_Class[DownCus SL Material],T2775),SL_Class[Unique ID],0),0)))),"Error: Invalid Column H, I, or T. Check spelling &amp; valid options (see dropdown)")</f>
        <v/>
      </c>
      <c r="AC2775" s="32"/>
      <c r="AD2775" s="31" t="b">
        <f t="shared" si="86"/>
        <v>0</v>
      </c>
      <c r="AE2775" s="31" t="b">
        <f t="shared" si="87"/>
        <v>0</v>
      </c>
    </row>
    <row r="2776" spans="1:31" ht="50.15" customHeight="1" x14ac:dyDescent="0.35">
      <c r="A2776" s="101">
        <v>2771</v>
      </c>
      <c r="B2776" s="53"/>
      <c r="C2776" s="41"/>
      <c r="D2776" s="54"/>
      <c r="E2776" s="53"/>
      <c r="F2776" s="41"/>
      <c r="G2776" s="41"/>
      <c r="H2776" s="53"/>
      <c r="I2776" s="55"/>
      <c r="J2776" s="41"/>
      <c r="K2776" s="41"/>
      <c r="L2776" s="56"/>
      <c r="M2776" s="41"/>
      <c r="N2776" s="41"/>
      <c r="O2776" s="41"/>
      <c r="P2776" s="41"/>
      <c r="Q2776" s="53"/>
      <c r="R2776" s="41"/>
      <c r="S2776" s="41"/>
      <c r="T2776" s="57"/>
      <c r="U2776" s="41"/>
      <c r="V2776" s="41"/>
      <c r="W2776" s="56"/>
      <c r="X2776" s="41"/>
      <c r="Y2776" s="58"/>
      <c r="Z2776" s="41"/>
      <c r="AA2776" s="41"/>
      <c r="AB2776" s="171" t="str" cm="1">
        <f t="array" ref="AB2776">IFERROR(IF(COUNTA('Detailed Inventory'!$B2776:$AA2776)=0,"",IF(AND($B2776="",$C2776=""),"Error: Missing Response in Column B or C",IF(OR($E2776="",$Q2776=""),"Error: Missing Response in Column E or Q",INDEX(SL_Class[Entire SL Classification],MATCH(SUMIFS(SL_Class[Unique ID],SL_Class[UpSys SL Material],I2776,SL_Class[UpSys Ever Previously Lead],H2776,SL_Class[DownCus SL Material],T2776),SL_Class[Unique ID],0),0)))),"Error: Invalid Column H, I, or T. Check spelling &amp; valid options (see dropdown)")</f>
        <v/>
      </c>
      <c r="AC2776" s="32"/>
      <c r="AD2776" s="31" t="b">
        <f t="shared" si="86"/>
        <v>0</v>
      </c>
      <c r="AE2776" s="31" t="b">
        <f t="shared" si="87"/>
        <v>0</v>
      </c>
    </row>
    <row r="2777" spans="1:31" ht="50.15" customHeight="1" x14ac:dyDescent="0.35">
      <c r="A2777" s="100">
        <v>2772</v>
      </c>
      <c r="B2777" s="53"/>
      <c r="C2777" s="41"/>
      <c r="D2777" s="54"/>
      <c r="E2777" s="53"/>
      <c r="F2777" s="41"/>
      <c r="G2777" s="41"/>
      <c r="H2777" s="53"/>
      <c r="I2777" s="55"/>
      <c r="J2777" s="41"/>
      <c r="K2777" s="41"/>
      <c r="L2777" s="56"/>
      <c r="M2777" s="41"/>
      <c r="N2777" s="41"/>
      <c r="O2777" s="41"/>
      <c r="P2777" s="41"/>
      <c r="Q2777" s="53"/>
      <c r="R2777" s="41"/>
      <c r="S2777" s="41"/>
      <c r="T2777" s="57"/>
      <c r="U2777" s="41"/>
      <c r="V2777" s="41"/>
      <c r="W2777" s="56"/>
      <c r="X2777" s="41"/>
      <c r="Y2777" s="58"/>
      <c r="Z2777" s="41"/>
      <c r="AA2777" s="41"/>
      <c r="AB2777" s="171" t="str" cm="1">
        <f t="array" ref="AB2777">IFERROR(IF(COUNTA('Detailed Inventory'!$B2777:$AA2777)=0,"",IF(AND($B2777="",$C2777=""),"Error: Missing Response in Column B or C",IF(OR($E2777="",$Q2777=""),"Error: Missing Response in Column E or Q",INDEX(SL_Class[Entire SL Classification],MATCH(SUMIFS(SL_Class[Unique ID],SL_Class[UpSys SL Material],I2777,SL_Class[UpSys Ever Previously Lead],H2777,SL_Class[DownCus SL Material],T2777),SL_Class[Unique ID],0),0)))),"Error: Invalid Column H, I, or T. Check spelling &amp; valid options (see dropdown)")</f>
        <v/>
      </c>
      <c r="AC2777" s="32"/>
      <c r="AD2777" s="31" t="b">
        <f t="shared" si="86"/>
        <v>0</v>
      </c>
      <c r="AE2777" s="31" t="b">
        <f t="shared" si="87"/>
        <v>0</v>
      </c>
    </row>
    <row r="2778" spans="1:31" ht="50.15" customHeight="1" x14ac:dyDescent="0.35">
      <c r="A2778" s="101">
        <v>2773</v>
      </c>
      <c r="B2778" s="53"/>
      <c r="C2778" s="41"/>
      <c r="D2778" s="54"/>
      <c r="E2778" s="53"/>
      <c r="F2778" s="41"/>
      <c r="G2778" s="41"/>
      <c r="H2778" s="53"/>
      <c r="I2778" s="55"/>
      <c r="J2778" s="41"/>
      <c r="K2778" s="41"/>
      <c r="L2778" s="56"/>
      <c r="M2778" s="41"/>
      <c r="N2778" s="41"/>
      <c r="O2778" s="41"/>
      <c r="P2778" s="41"/>
      <c r="Q2778" s="53"/>
      <c r="R2778" s="41"/>
      <c r="S2778" s="41"/>
      <c r="T2778" s="57"/>
      <c r="U2778" s="41"/>
      <c r="V2778" s="41"/>
      <c r="W2778" s="56"/>
      <c r="X2778" s="41"/>
      <c r="Y2778" s="58"/>
      <c r="Z2778" s="41"/>
      <c r="AA2778" s="41"/>
      <c r="AB2778" s="171" t="str" cm="1">
        <f t="array" ref="AB2778">IFERROR(IF(COUNTA('Detailed Inventory'!$B2778:$AA2778)=0,"",IF(AND($B2778="",$C2778=""),"Error: Missing Response in Column B or C",IF(OR($E2778="",$Q2778=""),"Error: Missing Response in Column E or Q",INDEX(SL_Class[Entire SL Classification],MATCH(SUMIFS(SL_Class[Unique ID],SL_Class[UpSys SL Material],I2778,SL_Class[UpSys Ever Previously Lead],H2778,SL_Class[DownCus SL Material],T2778),SL_Class[Unique ID],0),0)))),"Error: Invalid Column H, I, or T. Check spelling &amp; valid options (see dropdown)")</f>
        <v/>
      </c>
      <c r="AC2778" s="32"/>
      <c r="AD2778" s="31" t="b">
        <f t="shared" si="86"/>
        <v>0</v>
      </c>
      <c r="AE2778" s="31" t="b">
        <f t="shared" si="87"/>
        <v>0</v>
      </c>
    </row>
    <row r="2779" spans="1:31" ht="50.15" customHeight="1" x14ac:dyDescent="0.35">
      <c r="A2779" s="100">
        <v>2774</v>
      </c>
      <c r="B2779" s="53"/>
      <c r="C2779" s="41"/>
      <c r="D2779" s="54"/>
      <c r="E2779" s="53"/>
      <c r="F2779" s="41"/>
      <c r="G2779" s="41"/>
      <c r="H2779" s="53"/>
      <c r="I2779" s="55"/>
      <c r="J2779" s="41"/>
      <c r="K2779" s="41"/>
      <c r="L2779" s="56"/>
      <c r="M2779" s="41"/>
      <c r="N2779" s="41"/>
      <c r="O2779" s="41"/>
      <c r="P2779" s="41"/>
      <c r="Q2779" s="53"/>
      <c r="R2779" s="41"/>
      <c r="S2779" s="41"/>
      <c r="T2779" s="57"/>
      <c r="U2779" s="41"/>
      <c r="V2779" s="41"/>
      <c r="W2779" s="56"/>
      <c r="X2779" s="41"/>
      <c r="Y2779" s="58"/>
      <c r="Z2779" s="41"/>
      <c r="AA2779" s="41"/>
      <c r="AB2779" s="171" t="str" cm="1">
        <f t="array" ref="AB2779">IFERROR(IF(COUNTA('Detailed Inventory'!$B2779:$AA2779)=0,"",IF(AND($B2779="",$C2779=""),"Error: Missing Response in Column B or C",IF(OR($E2779="",$Q2779=""),"Error: Missing Response in Column E or Q",INDEX(SL_Class[Entire SL Classification],MATCH(SUMIFS(SL_Class[Unique ID],SL_Class[UpSys SL Material],I2779,SL_Class[UpSys Ever Previously Lead],H2779,SL_Class[DownCus SL Material],T2779),SL_Class[Unique ID],0),0)))),"Error: Invalid Column H, I, or T. Check spelling &amp; valid options (see dropdown)")</f>
        <v/>
      </c>
      <c r="AC2779" s="32"/>
      <c r="AD2779" s="31" t="b">
        <f t="shared" si="86"/>
        <v>0</v>
      </c>
      <c r="AE2779" s="31" t="b">
        <f t="shared" si="87"/>
        <v>0</v>
      </c>
    </row>
    <row r="2780" spans="1:31" ht="50.15" customHeight="1" x14ac:dyDescent="0.35">
      <c r="A2780" s="101">
        <v>2775</v>
      </c>
      <c r="B2780" s="53"/>
      <c r="C2780" s="41"/>
      <c r="D2780" s="54"/>
      <c r="E2780" s="53"/>
      <c r="F2780" s="41"/>
      <c r="G2780" s="41"/>
      <c r="H2780" s="53"/>
      <c r="I2780" s="55"/>
      <c r="J2780" s="41"/>
      <c r="K2780" s="41"/>
      <c r="L2780" s="56"/>
      <c r="M2780" s="41"/>
      <c r="N2780" s="41"/>
      <c r="O2780" s="41"/>
      <c r="P2780" s="41"/>
      <c r="Q2780" s="53"/>
      <c r="R2780" s="41"/>
      <c r="S2780" s="41"/>
      <c r="T2780" s="57"/>
      <c r="U2780" s="41"/>
      <c r="V2780" s="41"/>
      <c r="W2780" s="56"/>
      <c r="X2780" s="41"/>
      <c r="Y2780" s="58"/>
      <c r="Z2780" s="41"/>
      <c r="AA2780" s="41"/>
      <c r="AB2780" s="171" t="str" cm="1">
        <f t="array" ref="AB2780">IFERROR(IF(COUNTA('Detailed Inventory'!$B2780:$AA2780)=0,"",IF(AND($B2780="",$C2780=""),"Error: Missing Response in Column B or C",IF(OR($E2780="",$Q2780=""),"Error: Missing Response in Column E or Q",INDEX(SL_Class[Entire SL Classification],MATCH(SUMIFS(SL_Class[Unique ID],SL_Class[UpSys SL Material],I2780,SL_Class[UpSys Ever Previously Lead],H2780,SL_Class[DownCus SL Material],T2780),SL_Class[Unique ID],0),0)))),"Error: Invalid Column H, I, or T. Check spelling &amp; valid options (see dropdown)")</f>
        <v/>
      </c>
      <c r="AC2780" s="32"/>
      <c r="AD2780" s="31" t="b">
        <f t="shared" si="86"/>
        <v>0</v>
      </c>
      <c r="AE2780" s="31" t="b">
        <f t="shared" si="87"/>
        <v>0</v>
      </c>
    </row>
    <row r="2781" spans="1:31" ht="50.15" customHeight="1" x14ac:dyDescent="0.35">
      <c r="A2781" s="100">
        <v>2776</v>
      </c>
      <c r="B2781" s="53"/>
      <c r="C2781" s="41"/>
      <c r="D2781" s="54"/>
      <c r="E2781" s="53"/>
      <c r="F2781" s="41"/>
      <c r="G2781" s="41"/>
      <c r="H2781" s="53"/>
      <c r="I2781" s="55"/>
      <c r="J2781" s="41"/>
      <c r="K2781" s="41"/>
      <c r="L2781" s="56"/>
      <c r="M2781" s="41"/>
      <c r="N2781" s="41"/>
      <c r="O2781" s="41"/>
      <c r="P2781" s="41"/>
      <c r="Q2781" s="53"/>
      <c r="R2781" s="41"/>
      <c r="S2781" s="41"/>
      <c r="T2781" s="57"/>
      <c r="U2781" s="41"/>
      <c r="V2781" s="41"/>
      <c r="W2781" s="56"/>
      <c r="X2781" s="41"/>
      <c r="Y2781" s="58"/>
      <c r="Z2781" s="41"/>
      <c r="AA2781" s="41"/>
      <c r="AB2781" s="171" t="str" cm="1">
        <f t="array" ref="AB2781">IFERROR(IF(COUNTA('Detailed Inventory'!$B2781:$AA2781)=0,"",IF(AND($B2781="",$C2781=""),"Error: Missing Response in Column B or C",IF(OR($E2781="",$Q2781=""),"Error: Missing Response in Column E or Q",INDEX(SL_Class[Entire SL Classification],MATCH(SUMIFS(SL_Class[Unique ID],SL_Class[UpSys SL Material],I2781,SL_Class[UpSys Ever Previously Lead],H2781,SL_Class[DownCus SL Material],T2781),SL_Class[Unique ID],0),0)))),"Error: Invalid Column H, I, or T. Check spelling &amp; valid options (see dropdown)")</f>
        <v/>
      </c>
      <c r="AC2781" s="32"/>
      <c r="AD2781" s="31" t="b">
        <f t="shared" si="86"/>
        <v>0</v>
      </c>
      <c r="AE2781" s="31" t="b">
        <f t="shared" si="87"/>
        <v>0</v>
      </c>
    </row>
    <row r="2782" spans="1:31" ht="50.15" customHeight="1" x14ac:dyDescent="0.35">
      <c r="A2782" s="101">
        <v>2777</v>
      </c>
      <c r="B2782" s="53"/>
      <c r="C2782" s="41"/>
      <c r="D2782" s="54"/>
      <c r="E2782" s="53"/>
      <c r="F2782" s="41"/>
      <c r="G2782" s="41"/>
      <c r="H2782" s="53"/>
      <c r="I2782" s="55"/>
      <c r="J2782" s="41"/>
      <c r="K2782" s="41"/>
      <c r="L2782" s="56"/>
      <c r="M2782" s="41"/>
      <c r="N2782" s="41"/>
      <c r="O2782" s="41"/>
      <c r="P2782" s="41"/>
      <c r="Q2782" s="53"/>
      <c r="R2782" s="41"/>
      <c r="S2782" s="41"/>
      <c r="T2782" s="57"/>
      <c r="U2782" s="41"/>
      <c r="V2782" s="41"/>
      <c r="W2782" s="56"/>
      <c r="X2782" s="41"/>
      <c r="Y2782" s="58"/>
      <c r="Z2782" s="41"/>
      <c r="AA2782" s="41"/>
      <c r="AB2782" s="171" t="str" cm="1">
        <f t="array" ref="AB2782">IFERROR(IF(COUNTA('Detailed Inventory'!$B2782:$AA2782)=0,"",IF(AND($B2782="",$C2782=""),"Error: Missing Response in Column B or C",IF(OR($E2782="",$Q2782=""),"Error: Missing Response in Column E or Q",INDEX(SL_Class[Entire SL Classification],MATCH(SUMIFS(SL_Class[Unique ID],SL_Class[UpSys SL Material],I2782,SL_Class[UpSys Ever Previously Lead],H2782,SL_Class[DownCus SL Material],T2782),SL_Class[Unique ID],0),0)))),"Error: Invalid Column H, I, or T. Check spelling &amp; valid options (see dropdown)")</f>
        <v/>
      </c>
      <c r="AC2782" s="32"/>
      <c r="AD2782" s="31" t="b">
        <f t="shared" si="86"/>
        <v>0</v>
      </c>
      <c r="AE2782" s="31" t="b">
        <f t="shared" si="87"/>
        <v>0</v>
      </c>
    </row>
    <row r="2783" spans="1:31" ht="50.15" customHeight="1" x14ac:dyDescent="0.35">
      <c r="A2783" s="100">
        <v>2778</v>
      </c>
      <c r="B2783" s="53"/>
      <c r="C2783" s="41"/>
      <c r="D2783" s="54"/>
      <c r="E2783" s="53"/>
      <c r="F2783" s="41"/>
      <c r="G2783" s="41"/>
      <c r="H2783" s="53"/>
      <c r="I2783" s="55"/>
      <c r="J2783" s="41"/>
      <c r="K2783" s="41"/>
      <c r="L2783" s="56"/>
      <c r="M2783" s="41"/>
      <c r="N2783" s="41"/>
      <c r="O2783" s="41"/>
      <c r="P2783" s="41"/>
      <c r="Q2783" s="53"/>
      <c r="R2783" s="41"/>
      <c r="S2783" s="41"/>
      <c r="T2783" s="57"/>
      <c r="U2783" s="41"/>
      <c r="V2783" s="41"/>
      <c r="W2783" s="56"/>
      <c r="X2783" s="41"/>
      <c r="Y2783" s="58"/>
      <c r="Z2783" s="41"/>
      <c r="AA2783" s="41"/>
      <c r="AB2783" s="171" t="str" cm="1">
        <f t="array" ref="AB2783">IFERROR(IF(COUNTA('Detailed Inventory'!$B2783:$AA2783)=0,"",IF(AND($B2783="",$C2783=""),"Error: Missing Response in Column B or C",IF(OR($E2783="",$Q2783=""),"Error: Missing Response in Column E or Q",INDEX(SL_Class[Entire SL Classification],MATCH(SUMIFS(SL_Class[Unique ID],SL_Class[UpSys SL Material],I2783,SL_Class[UpSys Ever Previously Lead],H2783,SL_Class[DownCus SL Material],T2783),SL_Class[Unique ID],0),0)))),"Error: Invalid Column H, I, or T. Check spelling &amp; valid options (see dropdown)")</f>
        <v/>
      </c>
      <c r="AC2783" s="32"/>
      <c r="AD2783" s="31" t="b">
        <f t="shared" si="86"/>
        <v>0</v>
      </c>
      <c r="AE2783" s="31" t="b">
        <f t="shared" si="87"/>
        <v>0</v>
      </c>
    </row>
    <row r="2784" spans="1:31" ht="50.15" customHeight="1" x14ac:dyDescent="0.35">
      <c r="A2784" s="101">
        <v>2779</v>
      </c>
      <c r="B2784" s="53"/>
      <c r="C2784" s="41"/>
      <c r="D2784" s="54"/>
      <c r="E2784" s="53"/>
      <c r="F2784" s="41"/>
      <c r="G2784" s="41"/>
      <c r="H2784" s="53"/>
      <c r="I2784" s="55"/>
      <c r="J2784" s="41"/>
      <c r="K2784" s="41"/>
      <c r="L2784" s="56"/>
      <c r="M2784" s="41"/>
      <c r="N2784" s="41"/>
      <c r="O2784" s="41"/>
      <c r="P2784" s="41"/>
      <c r="Q2784" s="53"/>
      <c r="R2784" s="41"/>
      <c r="S2784" s="41"/>
      <c r="T2784" s="57"/>
      <c r="U2784" s="41"/>
      <c r="V2784" s="41"/>
      <c r="W2784" s="56"/>
      <c r="X2784" s="41"/>
      <c r="Y2784" s="58"/>
      <c r="Z2784" s="41"/>
      <c r="AA2784" s="41"/>
      <c r="AB2784" s="171" t="str" cm="1">
        <f t="array" ref="AB2784">IFERROR(IF(COUNTA('Detailed Inventory'!$B2784:$AA2784)=0,"",IF(AND($B2784="",$C2784=""),"Error: Missing Response in Column B or C",IF(OR($E2784="",$Q2784=""),"Error: Missing Response in Column E or Q",INDEX(SL_Class[Entire SL Classification],MATCH(SUMIFS(SL_Class[Unique ID],SL_Class[UpSys SL Material],I2784,SL_Class[UpSys Ever Previously Lead],H2784,SL_Class[DownCus SL Material],T2784),SL_Class[Unique ID],0),0)))),"Error: Invalid Column H, I, or T. Check spelling &amp; valid options (see dropdown)")</f>
        <v/>
      </c>
      <c r="AC2784" s="32"/>
      <c r="AD2784" s="31" t="b">
        <f t="shared" si="86"/>
        <v>0</v>
      </c>
      <c r="AE2784" s="31" t="b">
        <f t="shared" si="87"/>
        <v>0</v>
      </c>
    </row>
    <row r="2785" spans="1:31" ht="50.15" customHeight="1" x14ac:dyDescent="0.35">
      <c r="A2785" s="100">
        <v>2780</v>
      </c>
      <c r="B2785" s="53"/>
      <c r="C2785" s="41"/>
      <c r="D2785" s="54"/>
      <c r="E2785" s="53"/>
      <c r="F2785" s="41"/>
      <c r="G2785" s="41"/>
      <c r="H2785" s="53"/>
      <c r="I2785" s="55"/>
      <c r="J2785" s="41"/>
      <c r="K2785" s="41"/>
      <c r="L2785" s="56"/>
      <c r="M2785" s="41"/>
      <c r="N2785" s="41"/>
      <c r="O2785" s="41"/>
      <c r="P2785" s="41"/>
      <c r="Q2785" s="53"/>
      <c r="R2785" s="41"/>
      <c r="S2785" s="41"/>
      <c r="T2785" s="57"/>
      <c r="U2785" s="41"/>
      <c r="V2785" s="41"/>
      <c r="W2785" s="56"/>
      <c r="X2785" s="41"/>
      <c r="Y2785" s="58"/>
      <c r="Z2785" s="41"/>
      <c r="AA2785" s="41"/>
      <c r="AB2785" s="171" t="str" cm="1">
        <f t="array" ref="AB2785">IFERROR(IF(COUNTA('Detailed Inventory'!$B2785:$AA2785)=0,"",IF(AND($B2785="",$C2785=""),"Error: Missing Response in Column B or C",IF(OR($E2785="",$Q2785=""),"Error: Missing Response in Column E or Q",INDEX(SL_Class[Entire SL Classification],MATCH(SUMIFS(SL_Class[Unique ID],SL_Class[UpSys SL Material],I2785,SL_Class[UpSys Ever Previously Lead],H2785,SL_Class[DownCus SL Material],T2785),SL_Class[Unique ID],0),0)))),"Error: Invalid Column H, I, or T. Check spelling &amp; valid options (see dropdown)")</f>
        <v/>
      </c>
      <c r="AC2785" s="32"/>
      <c r="AD2785" s="31" t="b">
        <f t="shared" si="86"/>
        <v>0</v>
      </c>
      <c r="AE2785" s="31" t="b">
        <f t="shared" si="87"/>
        <v>0</v>
      </c>
    </row>
    <row r="2786" spans="1:31" ht="50.15" customHeight="1" x14ac:dyDescent="0.35">
      <c r="A2786" s="101">
        <v>2781</v>
      </c>
      <c r="B2786" s="53"/>
      <c r="C2786" s="41"/>
      <c r="D2786" s="54"/>
      <c r="E2786" s="53"/>
      <c r="F2786" s="41"/>
      <c r="G2786" s="41"/>
      <c r="H2786" s="53"/>
      <c r="I2786" s="55"/>
      <c r="J2786" s="41"/>
      <c r="K2786" s="41"/>
      <c r="L2786" s="56"/>
      <c r="M2786" s="41"/>
      <c r="N2786" s="41"/>
      <c r="O2786" s="41"/>
      <c r="P2786" s="41"/>
      <c r="Q2786" s="53"/>
      <c r="R2786" s="41"/>
      <c r="S2786" s="41"/>
      <c r="T2786" s="57"/>
      <c r="U2786" s="41"/>
      <c r="V2786" s="41"/>
      <c r="W2786" s="56"/>
      <c r="X2786" s="41"/>
      <c r="Y2786" s="58"/>
      <c r="Z2786" s="41"/>
      <c r="AA2786" s="41"/>
      <c r="AB2786" s="171" t="str" cm="1">
        <f t="array" ref="AB2786">IFERROR(IF(COUNTA('Detailed Inventory'!$B2786:$AA2786)=0,"",IF(AND($B2786="",$C2786=""),"Error: Missing Response in Column B or C",IF(OR($E2786="",$Q2786=""),"Error: Missing Response in Column E or Q",INDEX(SL_Class[Entire SL Classification],MATCH(SUMIFS(SL_Class[Unique ID],SL_Class[UpSys SL Material],I2786,SL_Class[UpSys Ever Previously Lead],H2786,SL_Class[DownCus SL Material],T2786),SL_Class[Unique ID],0),0)))),"Error: Invalid Column H, I, or T. Check spelling &amp; valid options (see dropdown)")</f>
        <v/>
      </c>
      <c r="AC2786" s="32"/>
      <c r="AD2786" s="31" t="b">
        <f t="shared" si="86"/>
        <v>0</v>
      </c>
      <c r="AE2786" s="31" t="b">
        <f t="shared" si="87"/>
        <v>0</v>
      </c>
    </row>
    <row r="2787" spans="1:31" ht="50.15" customHeight="1" x14ac:dyDescent="0.35">
      <c r="A2787" s="100">
        <v>2782</v>
      </c>
      <c r="B2787" s="53"/>
      <c r="C2787" s="41"/>
      <c r="D2787" s="54"/>
      <c r="E2787" s="53"/>
      <c r="F2787" s="41"/>
      <c r="G2787" s="41"/>
      <c r="H2787" s="53"/>
      <c r="I2787" s="55"/>
      <c r="J2787" s="41"/>
      <c r="K2787" s="41"/>
      <c r="L2787" s="56"/>
      <c r="M2787" s="41"/>
      <c r="N2787" s="41"/>
      <c r="O2787" s="41"/>
      <c r="P2787" s="41"/>
      <c r="Q2787" s="53"/>
      <c r="R2787" s="41"/>
      <c r="S2787" s="41"/>
      <c r="T2787" s="57"/>
      <c r="U2787" s="41"/>
      <c r="V2787" s="41"/>
      <c r="W2787" s="56"/>
      <c r="X2787" s="41"/>
      <c r="Y2787" s="58"/>
      <c r="Z2787" s="41"/>
      <c r="AA2787" s="41"/>
      <c r="AB2787" s="171" t="str" cm="1">
        <f t="array" ref="AB2787">IFERROR(IF(COUNTA('Detailed Inventory'!$B2787:$AA2787)=0,"",IF(AND($B2787="",$C2787=""),"Error: Missing Response in Column B or C",IF(OR($E2787="",$Q2787=""),"Error: Missing Response in Column E or Q",INDEX(SL_Class[Entire SL Classification],MATCH(SUMIFS(SL_Class[Unique ID],SL_Class[UpSys SL Material],I2787,SL_Class[UpSys Ever Previously Lead],H2787,SL_Class[DownCus SL Material],T2787),SL_Class[Unique ID],0),0)))),"Error: Invalid Column H, I, or T. Check spelling &amp; valid options (see dropdown)")</f>
        <v/>
      </c>
      <c r="AC2787" s="32"/>
      <c r="AD2787" s="31" t="b">
        <f t="shared" si="86"/>
        <v>0</v>
      </c>
      <c r="AE2787" s="31" t="b">
        <f t="shared" si="87"/>
        <v>0</v>
      </c>
    </row>
    <row r="2788" spans="1:31" ht="50.15" customHeight="1" x14ac:dyDescent="0.35">
      <c r="A2788" s="101">
        <v>2783</v>
      </c>
      <c r="B2788" s="53"/>
      <c r="C2788" s="41"/>
      <c r="D2788" s="54"/>
      <c r="E2788" s="53"/>
      <c r="F2788" s="41"/>
      <c r="G2788" s="41"/>
      <c r="H2788" s="53"/>
      <c r="I2788" s="55"/>
      <c r="J2788" s="41"/>
      <c r="K2788" s="41"/>
      <c r="L2788" s="56"/>
      <c r="M2788" s="41"/>
      <c r="N2788" s="41"/>
      <c r="O2788" s="41"/>
      <c r="P2788" s="41"/>
      <c r="Q2788" s="53"/>
      <c r="R2788" s="41"/>
      <c r="S2788" s="41"/>
      <c r="T2788" s="57"/>
      <c r="U2788" s="41"/>
      <c r="V2788" s="41"/>
      <c r="W2788" s="56"/>
      <c r="X2788" s="41"/>
      <c r="Y2788" s="58"/>
      <c r="Z2788" s="41"/>
      <c r="AA2788" s="41"/>
      <c r="AB2788" s="171" t="str" cm="1">
        <f t="array" ref="AB2788">IFERROR(IF(COUNTA('Detailed Inventory'!$B2788:$AA2788)=0,"",IF(AND($B2788="",$C2788=""),"Error: Missing Response in Column B or C",IF(OR($E2788="",$Q2788=""),"Error: Missing Response in Column E or Q",INDEX(SL_Class[Entire SL Classification],MATCH(SUMIFS(SL_Class[Unique ID],SL_Class[UpSys SL Material],I2788,SL_Class[UpSys Ever Previously Lead],H2788,SL_Class[DownCus SL Material],T2788),SL_Class[Unique ID],0),0)))),"Error: Invalid Column H, I, or T. Check spelling &amp; valid options (see dropdown)")</f>
        <v/>
      </c>
      <c r="AC2788" s="32"/>
      <c r="AD2788" s="31" t="b">
        <f t="shared" si="86"/>
        <v>0</v>
      </c>
      <c r="AE2788" s="31" t="b">
        <f t="shared" si="87"/>
        <v>0</v>
      </c>
    </row>
    <row r="2789" spans="1:31" ht="50.15" customHeight="1" x14ac:dyDescent="0.35">
      <c r="A2789" s="100">
        <v>2784</v>
      </c>
      <c r="B2789" s="53"/>
      <c r="C2789" s="41"/>
      <c r="D2789" s="54"/>
      <c r="E2789" s="53"/>
      <c r="F2789" s="41"/>
      <c r="G2789" s="41"/>
      <c r="H2789" s="53"/>
      <c r="I2789" s="55"/>
      <c r="J2789" s="41"/>
      <c r="K2789" s="41"/>
      <c r="L2789" s="56"/>
      <c r="M2789" s="41"/>
      <c r="N2789" s="41"/>
      <c r="O2789" s="41"/>
      <c r="P2789" s="41"/>
      <c r="Q2789" s="53"/>
      <c r="R2789" s="41"/>
      <c r="S2789" s="41"/>
      <c r="T2789" s="57"/>
      <c r="U2789" s="41"/>
      <c r="V2789" s="41"/>
      <c r="W2789" s="56"/>
      <c r="X2789" s="41"/>
      <c r="Y2789" s="58"/>
      <c r="Z2789" s="41"/>
      <c r="AA2789" s="41"/>
      <c r="AB2789" s="171" t="str" cm="1">
        <f t="array" ref="AB2789">IFERROR(IF(COUNTA('Detailed Inventory'!$B2789:$AA2789)=0,"",IF(AND($B2789="",$C2789=""),"Error: Missing Response in Column B or C",IF(OR($E2789="",$Q2789=""),"Error: Missing Response in Column E or Q",INDEX(SL_Class[Entire SL Classification],MATCH(SUMIFS(SL_Class[Unique ID],SL_Class[UpSys SL Material],I2789,SL_Class[UpSys Ever Previously Lead],H2789,SL_Class[DownCus SL Material],T2789),SL_Class[Unique ID],0),0)))),"Error: Invalid Column H, I, or T. Check spelling &amp; valid options (see dropdown)")</f>
        <v/>
      </c>
      <c r="AC2789" s="32"/>
      <c r="AD2789" s="31" t="b">
        <f t="shared" si="86"/>
        <v>0</v>
      </c>
      <c r="AE2789" s="31" t="b">
        <f t="shared" si="87"/>
        <v>0</v>
      </c>
    </row>
    <row r="2790" spans="1:31" ht="50.15" customHeight="1" x14ac:dyDescent="0.35">
      <c r="A2790" s="101">
        <v>2785</v>
      </c>
      <c r="B2790" s="53"/>
      <c r="C2790" s="41"/>
      <c r="D2790" s="54"/>
      <c r="E2790" s="53"/>
      <c r="F2790" s="41"/>
      <c r="G2790" s="41"/>
      <c r="H2790" s="53"/>
      <c r="I2790" s="55"/>
      <c r="J2790" s="41"/>
      <c r="K2790" s="41"/>
      <c r="L2790" s="56"/>
      <c r="M2790" s="41"/>
      <c r="N2790" s="41"/>
      <c r="O2790" s="41"/>
      <c r="P2790" s="41"/>
      <c r="Q2790" s="53"/>
      <c r="R2790" s="41"/>
      <c r="S2790" s="41"/>
      <c r="T2790" s="57"/>
      <c r="U2790" s="41"/>
      <c r="V2790" s="41"/>
      <c r="W2790" s="56"/>
      <c r="X2790" s="41"/>
      <c r="Y2790" s="58"/>
      <c r="Z2790" s="41"/>
      <c r="AA2790" s="41"/>
      <c r="AB2790" s="171" t="str" cm="1">
        <f t="array" ref="AB2790">IFERROR(IF(COUNTA('Detailed Inventory'!$B2790:$AA2790)=0,"",IF(AND($B2790="",$C2790=""),"Error: Missing Response in Column B or C",IF(OR($E2790="",$Q2790=""),"Error: Missing Response in Column E or Q",INDEX(SL_Class[Entire SL Classification],MATCH(SUMIFS(SL_Class[Unique ID],SL_Class[UpSys SL Material],I2790,SL_Class[UpSys Ever Previously Lead],H2790,SL_Class[DownCus SL Material],T2790),SL_Class[Unique ID],0),0)))),"Error: Invalid Column H, I, or T. Check spelling &amp; valid options (see dropdown)")</f>
        <v/>
      </c>
      <c r="AC2790" s="32"/>
      <c r="AD2790" s="31" t="b">
        <f t="shared" si="86"/>
        <v>0</v>
      </c>
      <c r="AE2790" s="31" t="b">
        <f t="shared" si="87"/>
        <v>0</v>
      </c>
    </row>
    <row r="2791" spans="1:31" ht="50.15" customHeight="1" x14ac:dyDescent="0.35">
      <c r="A2791" s="100">
        <v>2786</v>
      </c>
      <c r="B2791" s="53"/>
      <c r="C2791" s="41"/>
      <c r="D2791" s="54"/>
      <c r="E2791" s="53"/>
      <c r="F2791" s="41"/>
      <c r="G2791" s="41"/>
      <c r="H2791" s="53"/>
      <c r="I2791" s="55"/>
      <c r="J2791" s="41"/>
      <c r="K2791" s="41"/>
      <c r="L2791" s="56"/>
      <c r="M2791" s="41"/>
      <c r="N2791" s="41"/>
      <c r="O2791" s="41"/>
      <c r="P2791" s="41"/>
      <c r="Q2791" s="53"/>
      <c r="R2791" s="41"/>
      <c r="S2791" s="41"/>
      <c r="T2791" s="57"/>
      <c r="U2791" s="41"/>
      <c r="V2791" s="41"/>
      <c r="W2791" s="56"/>
      <c r="X2791" s="41"/>
      <c r="Y2791" s="58"/>
      <c r="Z2791" s="41"/>
      <c r="AA2791" s="41"/>
      <c r="AB2791" s="171" t="str" cm="1">
        <f t="array" ref="AB2791">IFERROR(IF(COUNTA('Detailed Inventory'!$B2791:$AA2791)=0,"",IF(AND($B2791="",$C2791=""),"Error: Missing Response in Column B or C",IF(OR($E2791="",$Q2791=""),"Error: Missing Response in Column E or Q",INDEX(SL_Class[Entire SL Classification],MATCH(SUMIFS(SL_Class[Unique ID],SL_Class[UpSys SL Material],I2791,SL_Class[UpSys Ever Previously Lead],H2791,SL_Class[DownCus SL Material],T2791),SL_Class[Unique ID],0),0)))),"Error: Invalid Column H, I, or T. Check spelling &amp; valid options (see dropdown)")</f>
        <v/>
      </c>
      <c r="AC2791" s="32"/>
      <c r="AD2791" s="31" t="b">
        <f t="shared" si="86"/>
        <v>0</v>
      </c>
      <c r="AE2791" s="31" t="b">
        <f t="shared" si="87"/>
        <v>0</v>
      </c>
    </row>
    <row r="2792" spans="1:31" ht="50.15" customHeight="1" x14ac:dyDescent="0.35">
      <c r="A2792" s="101">
        <v>2787</v>
      </c>
      <c r="B2792" s="53"/>
      <c r="C2792" s="41"/>
      <c r="D2792" s="54"/>
      <c r="E2792" s="53"/>
      <c r="F2792" s="41"/>
      <c r="G2792" s="41"/>
      <c r="H2792" s="53"/>
      <c r="I2792" s="55"/>
      <c r="J2792" s="41"/>
      <c r="K2792" s="41"/>
      <c r="L2792" s="56"/>
      <c r="M2792" s="41"/>
      <c r="N2792" s="41"/>
      <c r="O2792" s="41"/>
      <c r="P2792" s="41"/>
      <c r="Q2792" s="53"/>
      <c r="R2792" s="41"/>
      <c r="S2792" s="41"/>
      <c r="T2792" s="57"/>
      <c r="U2792" s="41"/>
      <c r="V2792" s="41"/>
      <c r="W2792" s="56"/>
      <c r="X2792" s="41"/>
      <c r="Y2792" s="58"/>
      <c r="Z2792" s="41"/>
      <c r="AA2792" s="41"/>
      <c r="AB2792" s="171" t="str" cm="1">
        <f t="array" ref="AB2792">IFERROR(IF(COUNTA('Detailed Inventory'!$B2792:$AA2792)=0,"",IF(AND($B2792="",$C2792=""),"Error: Missing Response in Column B or C",IF(OR($E2792="",$Q2792=""),"Error: Missing Response in Column E or Q",INDEX(SL_Class[Entire SL Classification],MATCH(SUMIFS(SL_Class[Unique ID],SL_Class[UpSys SL Material],I2792,SL_Class[UpSys Ever Previously Lead],H2792,SL_Class[DownCus SL Material],T2792),SL_Class[Unique ID],0),0)))),"Error: Invalid Column H, I, or T. Check spelling &amp; valid options (see dropdown)")</f>
        <v/>
      </c>
      <c r="AC2792" s="32"/>
      <c r="AD2792" s="31" t="b">
        <f t="shared" si="86"/>
        <v>0</v>
      </c>
      <c r="AE2792" s="31" t="b">
        <f t="shared" si="87"/>
        <v>0</v>
      </c>
    </row>
    <row r="2793" spans="1:31" ht="50.15" customHeight="1" x14ac:dyDescent="0.35">
      <c r="A2793" s="100">
        <v>2788</v>
      </c>
      <c r="B2793" s="53"/>
      <c r="C2793" s="41"/>
      <c r="D2793" s="54"/>
      <c r="E2793" s="53"/>
      <c r="F2793" s="41"/>
      <c r="G2793" s="41"/>
      <c r="H2793" s="53"/>
      <c r="I2793" s="55"/>
      <c r="J2793" s="41"/>
      <c r="K2793" s="41"/>
      <c r="L2793" s="56"/>
      <c r="M2793" s="41"/>
      <c r="N2793" s="41"/>
      <c r="O2793" s="41"/>
      <c r="P2793" s="41"/>
      <c r="Q2793" s="53"/>
      <c r="R2793" s="41"/>
      <c r="S2793" s="41"/>
      <c r="T2793" s="57"/>
      <c r="U2793" s="41"/>
      <c r="V2793" s="41"/>
      <c r="W2793" s="56"/>
      <c r="X2793" s="41"/>
      <c r="Y2793" s="58"/>
      <c r="Z2793" s="41"/>
      <c r="AA2793" s="41"/>
      <c r="AB2793" s="171" t="str" cm="1">
        <f t="array" ref="AB2793">IFERROR(IF(COUNTA('Detailed Inventory'!$B2793:$AA2793)=0,"",IF(AND($B2793="",$C2793=""),"Error: Missing Response in Column B or C",IF(OR($E2793="",$Q2793=""),"Error: Missing Response in Column E or Q",INDEX(SL_Class[Entire SL Classification],MATCH(SUMIFS(SL_Class[Unique ID],SL_Class[UpSys SL Material],I2793,SL_Class[UpSys Ever Previously Lead],H2793,SL_Class[DownCus SL Material],T2793),SL_Class[Unique ID],0),0)))),"Error: Invalid Column H, I, or T. Check spelling &amp; valid options (see dropdown)")</f>
        <v/>
      </c>
      <c r="AC2793" s="32"/>
      <c r="AD2793" s="31" t="b">
        <f t="shared" si="86"/>
        <v>0</v>
      </c>
      <c r="AE2793" s="31" t="b">
        <f t="shared" si="87"/>
        <v>0</v>
      </c>
    </row>
    <row r="2794" spans="1:31" ht="50.15" customHeight="1" x14ac:dyDescent="0.35">
      <c r="A2794" s="101">
        <v>2789</v>
      </c>
      <c r="B2794" s="53"/>
      <c r="C2794" s="41"/>
      <c r="D2794" s="54"/>
      <c r="E2794" s="53"/>
      <c r="F2794" s="41"/>
      <c r="G2794" s="41"/>
      <c r="H2794" s="53"/>
      <c r="I2794" s="55"/>
      <c r="J2794" s="41"/>
      <c r="K2794" s="41"/>
      <c r="L2794" s="56"/>
      <c r="M2794" s="41"/>
      <c r="N2794" s="41"/>
      <c r="O2794" s="41"/>
      <c r="P2794" s="41"/>
      <c r="Q2794" s="53"/>
      <c r="R2794" s="41"/>
      <c r="S2794" s="41"/>
      <c r="T2794" s="57"/>
      <c r="U2794" s="41"/>
      <c r="V2794" s="41"/>
      <c r="W2794" s="56"/>
      <c r="X2794" s="41"/>
      <c r="Y2794" s="58"/>
      <c r="Z2794" s="41"/>
      <c r="AA2794" s="41"/>
      <c r="AB2794" s="171" t="str" cm="1">
        <f t="array" ref="AB2794">IFERROR(IF(COUNTA('Detailed Inventory'!$B2794:$AA2794)=0,"",IF(AND($B2794="",$C2794=""),"Error: Missing Response in Column B or C",IF(OR($E2794="",$Q2794=""),"Error: Missing Response in Column E or Q",INDEX(SL_Class[Entire SL Classification],MATCH(SUMIFS(SL_Class[Unique ID],SL_Class[UpSys SL Material],I2794,SL_Class[UpSys Ever Previously Lead],H2794,SL_Class[DownCus SL Material],T2794),SL_Class[Unique ID],0),0)))),"Error: Invalid Column H, I, or T. Check spelling &amp; valid options (see dropdown)")</f>
        <v/>
      </c>
      <c r="AC2794" s="32"/>
      <c r="AD2794" s="31" t="b">
        <f t="shared" si="86"/>
        <v>0</v>
      </c>
      <c r="AE2794" s="31" t="b">
        <f t="shared" si="87"/>
        <v>0</v>
      </c>
    </row>
    <row r="2795" spans="1:31" ht="50.15" customHeight="1" x14ac:dyDescent="0.35">
      <c r="A2795" s="100">
        <v>2790</v>
      </c>
      <c r="B2795" s="53"/>
      <c r="C2795" s="41"/>
      <c r="D2795" s="54"/>
      <c r="E2795" s="53"/>
      <c r="F2795" s="41"/>
      <c r="G2795" s="41"/>
      <c r="H2795" s="53"/>
      <c r="I2795" s="55"/>
      <c r="J2795" s="41"/>
      <c r="K2795" s="41"/>
      <c r="L2795" s="56"/>
      <c r="M2795" s="41"/>
      <c r="N2795" s="41"/>
      <c r="O2795" s="41"/>
      <c r="P2795" s="41"/>
      <c r="Q2795" s="53"/>
      <c r="R2795" s="41"/>
      <c r="S2795" s="41"/>
      <c r="T2795" s="57"/>
      <c r="U2795" s="41"/>
      <c r="V2795" s="41"/>
      <c r="W2795" s="56"/>
      <c r="X2795" s="41"/>
      <c r="Y2795" s="58"/>
      <c r="Z2795" s="41"/>
      <c r="AA2795" s="41"/>
      <c r="AB2795" s="171" t="str" cm="1">
        <f t="array" ref="AB2795">IFERROR(IF(COUNTA('Detailed Inventory'!$B2795:$AA2795)=0,"",IF(AND($B2795="",$C2795=""),"Error: Missing Response in Column B or C",IF(OR($E2795="",$Q2795=""),"Error: Missing Response in Column E or Q",INDEX(SL_Class[Entire SL Classification],MATCH(SUMIFS(SL_Class[Unique ID],SL_Class[UpSys SL Material],I2795,SL_Class[UpSys Ever Previously Lead],H2795,SL_Class[DownCus SL Material],T2795),SL_Class[Unique ID],0),0)))),"Error: Invalid Column H, I, or T. Check spelling &amp; valid options (see dropdown)")</f>
        <v/>
      </c>
      <c r="AC2795" s="32"/>
      <c r="AD2795" s="31" t="b">
        <f t="shared" si="86"/>
        <v>0</v>
      </c>
      <c r="AE2795" s="31" t="b">
        <f t="shared" si="87"/>
        <v>0</v>
      </c>
    </row>
    <row r="2796" spans="1:31" ht="50.15" customHeight="1" x14ac:dyDescent="0.35">
      <c r="A2796" s="101">
        <v>2791</v>
      </c>
      <c r="B2796" s="53"/>
      <c r="C2796" s="41"/>
      <c r="D2796" s="54"/>
      <c r="E2796" s="53"/>
      <c r="F2796" s="41"/>
      <c r="G2796" s="41"/>
      <c r="H2796" s="53"/>
      <c r="I2796" s="55"/>
      <c r="J2796" s="41"/>
      <c r="K2796" s="41"/>
      <c r="L2796" s="56"/>
      <c r="M2796" s="41"/>
      <c r="N2796" s="41"/>
      <c r="O2796" s="41"/>
      <c r="P2796" s="41"/>
      <c r="Q2796" s="53"/>
      <c r="R2796" s="41"/>
      <c r="S2796" s="41"/>
      <c r="T2796" s="57"/>
      <c r="U2796" s="41"/>
      <c r="V2796" s="41"/>
      <c r="W2796" s="56"/>
      <c r="X2796" s="41"/>
      <c r="Y2796" s="58"/>
      <c r="Z2796" s="41"/>
      <c r="AA2796" s="41"/>
      <c r="AB2796" s="171" t="str" cm="1">
        <f t="array" ref="AB2796">IFERROR(IF(COUNTA('Detailed Inventory'!$B2796:$AA2796)=0,"",IF(AND($B2796="",$C2796=""),"Error: Missing Response in Column B or C",IF(OR($E2796="",$Q2796=""),"Error: Missing Response in Column E or Q",INDEX(SL_Class[Entire SL Classification],MATCH(SUMIFS(SL_Class[Unique ID],SL_Class[UpSys SL Material],I2796,SL_Class[UpSys Ever Previously Lead],H2796,SL_Class[DownCus SL Material],T2796),SL_Class[Unique ID],0),0)))),"Error: Invalid Column H, I, or T. Check spelling &amp; valid options (see dropdown)")</f>
        <v/>
      </c>
      <c r="AC2796" s="32"/>
      <c r="AD2796" s="31" t="b">
        <f t="shared" si="86"/>
        <v>0</v>
      </c>
      <c r="AE2796" s="31" t="b">
        <f t="shared" si="87"/>
        <v>0</v>
      </c>
    </row>
    <row r="2797" spans="1:31" ht="50.15" customHeight="1" x14ac:dyDescent="0.35">
      <c r="A2797" s="100">
        <v>2792</v>
      </c>
      <c r="B2797" s="53"/>
      <c r="C2797" s="41"/>
      <c r="D2797" s="54"/>
      <c r="E2797" s="53"/>
      <c r="F2797" s="41"/>
      <c r="G2797" s="41"/>
      <c r="H2797" s="53"/>
      <c r="I2797" s="55"/>
      <c r="J2797" s="41"/>
      <c r="K2797" s="41"/>
      <c r="L2797" s="56"/>
      <c r="M2797" s="41"/>
      <c r="N2797" s="41"/>
      <c r="O2797" s="41"/>
      <c r="P2797" s="41"/>
      <c r="Q2797" s="53"/>
      <c r="R2797" s="41"/>
      <c r="S2797" s="41"/>
      <c r="T2797" s="57"/>
      <c r="U2797" s="41"/>
      <c r="V2797" s="41"/>
      <c r="W2797" s="56"/>
      <c r="X2797" s="41"/>
      <c r="Y2797" s="58"/>
      <c r="Z2797" s="41"/>
      <c r="AA2797" s="41"/>
      <c r="AB2797" s="171" t="str" cm="1">
        <f t="array" ref="AB2797">IFERROR(IF(COUNTA('Detailed Inventory'!$B2797:$AA2797)=0,"",IF(AND($B2797="",$C2797=""),"Error: Missing Response in Column B or C",IF(OR($E2797="",$Q2797=""),"Error: Missing Response in Column E or Q",INDEX(SL_Class[Entire SL Classification],MATCH(SUMIFS(SL_Class[Unique ID],SL_Class[UpSys SL Material],I2797,SL_Class[UpSys Ever Previously Lead],H2797,SL_Class[DownCus SL Material],T2797),SL_Class[Unique ID],0),0)))),"Error: Invalid Column H, I, or T. Check spelling &amp; valid options (see dropdown)")</f>
        <v/>
      </c>
      <c r="AC2797" s="32"/>
      <c r="AD2797" s="31" t="b">
        <f t="shared" si="86"/>
        <v>0</v>
      </c>
      <c r="AE2797" s="31" t="b">
        <f t="shared" si="87"/>
        <v>0</v>
      </c>
    </row>
    <row r="2798" spans="1:31" ht="50.15" customHeight="1" x14ac:dyDescent="0.35">
      <c r="A2798" s="101">
        <v>2793</v>
      </c>
      <c r="B2798" s="53"/>
      <c r="C2798" s="41"/>
      <c r="D2798" s="54"/>
      <c r="E2798" s="53"/>
      <c r="F2798" s="41"/>
      <c r="G2798" s="41"/>
      <c r="H2798" s="53"/>
      <c r="I2798" s="55"/>
      <c r="J2798" s="41"/>
      <c r="K2798" s="41"/>
      <c r="L2798" s="56"/>
      <c r="M2798" s="41"/>
      <c r="N2798" s="41"/>
      <c r="O2798" s="41"/>
      <c r="P2798" s="41"/>
      <c r="Q2798" s="53"/>
      <c r="R2798" s="41"/>
      <c r="S2798" s="41"/>
      <c r="T2798" s="57"/>
      <c r="U2798" s="41"/>
      <c r="V2798" s="41"/>
      <c r="W2798" s="56"/>
      <c r="X2798" s="41"/>
      <c r="Y2798" s="58"/>
      <c r="Z2798" s="41"/>
      <c r="AA2798" s="41"/>
      <c r="AB2798" s="171" t="str" cm="1">
        <f t="array" ref="AB2798">IFERROR(IF(COUNTA('Detailed Inventory'!$B2798:$AA2798)=0,"",IF(AND($B2798="",$C2798=""),"Error: Missing Response in Column B or C",IF(OR($E2798="",$Q2798=""),"Error: Missing Response in Column E or Q",INDEX(SL_Class[Entire SL Classification],MATCH(SUMIFS(SL_Class[Unique ID],SL_Class[UpSys SL Material],I2798,SL_Class[UpSys Ever Previously Lead],H2798,SL_Class[DownCus SL Material],T2798),SL_Class[Unique ID],0),0)))),"Error: Invalid Column H, I, or T. Check spelling &amp; valid options (see dropdown)")</f>
        <v/>
      </c>
      <c r="AC2798" s="32"/>
      <c r="AD2798" s="31" t="b">
        <f t="shared" si="86"/>
        <v>0</v>
      </c>
      <c r="AE2798" s="31" t="b">
        <f t="shared" si="87"/>
        <v>0</v>
      </c>
    </row>
    <row r="2799" spans="1:31" ht="50.15" customHeight="1" x14ac:dyDescent="0.35">
      <c r="A2799" s="100">
        <v>2794</v>
      </c>
      <c r="B2799" s="53"/>
      <c r="C2799" s="41"/>
      <c r="D2799" s="54"/>
      <c r="E2799" s="53"/>
      <c r="F2799" s="41"/>
      <c r="G2799" s="41"/>
      <c r="H2799" s="53"/>
      <c r="I2799" s="55"/>
      <c r="J2799" s="41"/>
      <c r="K2799" s="41"/>
      <c r="L2799" s="56"/>
      <c r="M2799" s="41"/>
      <c r="N2799" s="41"/>
      <c r="O2799" s="41"/>
      <c r="P2799" s="41"/>
      <c r="Q2799" s="53"/>
      <c r="R2799" s="41"/>
      <c r="S2799" s="41"/>
      <c r="T2799" s="57"/>
      <c r="U2799" s="41"/>
      <c r="V2799" s="41"/>
      <c r="W2799" s="56"/>
      <c r="X2799" s="41"/>
      <c r="Y2799" s="58"/>
      <c r="Z2799" s="41"/>
      <c r="AA2799" s="41"/>
      <c r="AB2799" s="171" t="str" cm="1">
        <f t="array" ref="AB2799">IFERROR(IF(COUNTA('Detailed Inventory'!$B2799:$AA2799)=0,"",IF(AND($B2799="",$C2799=""),"Error: Missing Response in Column B or C",IF(OR($E2799="",$Q2799=""),"Error: Missing Response in Column E or Q",INDEX(SL_Class[Entire SL Classification],MATCH(SUMIFS(SL_Class[Unique ID],SL_Class[UpSys SL Material],I2799,SL_Class[UpSys Ever Previously Lead],H2799,SL_Class[DownCus SL Material],T2799),SL_Class[Unique ID],0),0)))),"Error: Invalid Column H, I, or T. Check spelling &amp; valid options (see dropdown)")</f>
        <v/>
      </c>
      <c r="AC2799" s="32"/>
      <c r="AD2799" s="31" t="b">
        <f t="shared" si="86"/>
        <v>0</v>
      </c>
      <c r="AE2799" s="31" t="b">
        <f t="shared" si="87"/>
        <v>0</v>
      </c>
    </row>
    <row r="2800" spans="1:31" ht="50.15" customHeight="1" x14ac:dyDescent="0.35">
      <c r="A2800" s="101">
        <v>2795</v>
      </c>
      <c r="B2800" s="53"/>
      <c r="C2800" s="41"/>
      <c r="D2800" s="54"/>
      <c r="E2800" s="53"/>
      <c r="F2800" s="41"/>
      <c r="G2800" s="41"/>
      <c r="H2800" s="53"/>
      <c r="I2800" s="55"/>
      <c r="J2800" s="41"/>
      <c r="K2800" s="41"/>
      <c r="L2800" s="56"/>
      <c r="M2800" s="41"/>
      <c r="N2800" s="41"/>
      <c r="O2800" s="41"/>
      <c r="P2800" s="41"/>
      <c r="Q2800" s="53"/>
      <c r="R2800" s="41"/>
      <c r="S2800" s="41"/>
      <c r="T2800" s="57"/>
      <c r="U2800" s="41"/>
      <c r="V2800" s="41"/>
      <c r="W2800" s="56"/>
      <c r="X2800" s="41"/>
      <c r="Y2800" s="58"/>
      <c r="Z2800" s="41"/>
      <c r="AA2800" s="41"/>
      <c r="AB2800" s="171" t="str" cm="1">
        <f t="array" ref="AB2800">IFERROR(IF(COUNTA('Detailed Inventory'!$B2800:$AA2800)=0,"",IF(AND($B2800="",$C2800=""),"Error: Missing Response in Column B or C",IF(OR($E2800="",$Q2800=""),"Error: Missing Response in Column E or Q",INDEX(SL_Class[Entire SL Classification],MATCH(SUMIFS(SL_Class[Unique ID],SL_Class[UpSys SL Material],I2800,SL_Class[UpSys Ever Previously Lead],H2800,SL_Class[DownCus SL Material],T2800),SL_Class[Unique ID],0),0)))),"Error: Invalid Column H, I, or T. Check spelling &amp; valid options (see dropdown)")</f>
        <v/>
      </c>
      <c r="AC2800" s="32"/>
      <c r="AD2800" s="31" t="b">
        <f t="shared" si="86"/>
        <v>0</v>
      </c>
      <c r="AE2800" s="31" t="b">
        <f t="shared" si="87"/>
        <v>0</v>
      </c>
    </row>
    <row r="2801" spans="1:31" ht="50.15" customHeight="1" x14ac:dyDescent="0.35">
      <c r="A2801" s="100">
        <v>2796</v>
      </c>
      <c r="B2801" s="53"/>
      <c r="C2801" s="41"/>
      <c r="D2801" s="54"/>
      <c r="E2801" s="53"/>
      <c r="F2801" s="41"/>
      <c r="G2801" s="41"/>
      <c r="H2801" s="53"/>
      <c r="I2801" s="55"/>
      <c r="J2801" s="41"/>
      <c r="K2801" s="41"/>
      <c r="L2801" s="56"/>
      <c r="M2801" s="41"/>
      <c r="N2801" s="41"/>
      <c r="O2801" s="41"/>
      <c r="P2801" s="41"/>
      <c r="Q2801" s="53"/>
      <c r="R2801" s="41"/>
      <c r="S2801" s="41"/>
      <c r="T2801" s="57"/>
      <c r="U2801" s="41"/>
      <c r="V2801" s="41"/>
      <c r="W2801" s="56"/>
      <c r="X2801" s="41"/>
      <c r="Y2801" s="58"/>
      <c r="Z2801" s="41"/>
      <c r="AA2801" s="41"/>
      <c r="AB2801" s="171" t="str" cm="1">
        <f t="array" ref="AB2801">IFERROR(IF(COUNTA('Detailed Inventory'!$B2801:$AA2801)=0,"",IF(AND($B2801="",$C2801=""),"Error: Missing Response in Column B or C",IF(OR($E2801="",$Q2801=""),"Error: Missing Response in Column E or Q",INDEX(SL_Class[Entire SL Classification],MATCH(SUMIFS(SL_Class[Unique ID],SL_Class[UpSys SL Material],I2801,SL_Class[UpSys Ever Previously Lead],H2801,SL_Class[DownCus SL Material],T2801),SL_Class[Unique ID],0),0)))),"Error: Invalid Column H, I, or T. Check spelling &amp; valid options (see dropdown)")</f>
        <v/>
      </c>
      <c r="AC2801" s="32"/>
      <c r="AD2801" s="31" t="b">
        <f t="shared" si="86"/>
        <v>0</v>
      </c>
      <c r="AE2801" s="31" t="b">
        <f t="shared" si="87"/>
        <v>0</v>
      </c>
    </row>
    <row r="2802" spans="1:31" ht="50.15" customHeight="1" x14ac:dyDescent="0.35">
      <c r="A2802" s="101">
        <v>2797</v>
      </c>
      <c r="B2802" s="53"/>
      <c r="C2802" s="41"/>
      <c r="D2802" s="54"/>
      <c r="E2802" s="53"/>
      <c r="F2802" s="41"/>
      <c r="G2802" s="41"/>
      <c r="H2802" s="53"/>
      <c r="I2802" s="55"/>
      <c r="J2802" s="41"/>
      <c r="K2802" s="41"/>
      <c r="L2802" s="56"/>
      <c r="M2802" s="41"/>
      <c r="N2802" s="41"/>
      <c r="O2802" s="41"/>
      <c r="P2802" s="41"/>
      <c r="Q2802" s="53"/>
      <c r="R2802" s="41"/>
      <c r="S2802" s="41"/>
      <c r="T2802" s="57"/>
      <c r="U2802" s="41"/>
      <c r="V2802" s="41"/>
      <c r="W2802" s="56"/>
      <c r="X2802" s="41"/>
      <c r="Y2802" s="58"/>
      <c r="Z2802" s="41"/>
      <c r="AA2802" s="41"/>
      <c r="AB2802" s="171" t="str" cm="1">
        <f t="array" ref="AB2802">IFERROR(IF(COUNTA('Detailed Inventory'!$B2802:$AA2802)=0,"",IF(AND($B2802="",$C2802=""),"Error: Missing Response in Column B or C",IF(OR($E2802="",$Q2802=""),"Error: Missing Response in Column E or Q",INDEX(SL_Class[Entire SL Classification],MATCH(SUMIFS(SL_Class[Unique ID],SL_Class[UpSys SL Material],I2802,SL_Class[UpSys Ever Previously Lead],H2802,SL_Class[DownCus SL Material],T2802),SL_Class[Unique ID],0),0)))),"Error: Invalid Column H, I, or T. Check spelling &amp; valid options (see dropdown)")</f>
        <v/>
      </c>
      <c r="AC2802" s="32"/>
      <c r="AD2802" s="31" t="b">
        <f t="shared" si="86"/>
        <v>0</v>
      </c>
      <c r="AE2802" s="31" t="b">
        <f t="shared" si="87"/>
        <v>0</v>
      </c>
    </row>
    <row r="2803" spans="1:31" ht="50.15" customHeight="1" x14ac:dyDescent="0.35">
      <c r="A2803" s="100">
        <v>2798</v>
      </c>
      <c r="B2803" s="53"/>
      <c r="C2803" s="41"/>
      <c r="D2803" s="54"/>
      <c r="E2803" s="53"/>
      <c r="F2803" s="41"/>
      <c r="G2803" s="41"/>
      <c r="H2803" s="53"/>
      <c r="I2803" s="55"/>
      <c r="J2803" s="41"/>
      <c r="K2803" s="41"/>
      <c r="L2803" s="56"/>
      <c r="M2803" s="41"/>
      <c r="N2803" s="41"/>
      <c r="O2803" s="41"/>
      <c r="P2803" s="41"/>
      <c r="Q2803" s="53"/>
      <c r="R2803" s="41"/>
      <c r="S2803" s="41"/>
      <c r="T2803" s="57"/>
      <c r="U2803" s="41"/>
      <c r="V2803" s="41"/>
      <c r="W2803" s="56"/>
      <c r="X2803" s="41"/>
      <c r="Y2803" s="58"/>
      <c r="Z2803" s="41"/>
      <c r="AA2803" s="41"/>
      <c r="AB2803" s="171" t="str" cm="1">
        <f t="array" ref="AB2803">IFERROR(IF(COUNTA('Detailed Inventory'!$B2803:$AA2803)=0,"",IF(AND($B2803="",$C2803=""),"Error: Missing Response in Column B or C",IF(OR($E2803="",$Q2803=""),"Error: Missing Response in Column E or Q",INDEX(SL_Class[Entire SL Classification],MATCH(SUMIFS(SL_Class[Unique ID],SL_Class[UpSys SL Material],I2803,SL_Class[UpSys Ever Previously Lead],H2803,SL_Class[DownCus SL Material],T2803),SL_Class[Unique ID],0),0)))),"Error: Invalid Column H, I, or T. Check spelling &amp; valid options (see dropdown)")</f>
        <v/>
      </c>
      <c r="AC2803" s="32"/>
      <c r="AD2803" s="31" t="b">
        <f t="shared" si="86"/>
        <v>0</v>
      </c>
      <c r="AE2803" s="31" t="b">
        <f t="shared" si="87"/>
        <v>0</v>
      </c>
    </row>
    <row r="2804" spans="1:31" ht="50.15" customHeight="1" x14ac:dyDescent="0.35">
      <c r="A2804" s="101">
        <v>2799</v>
      </c>
      <c r="B2804" s="53"/>
      <c r="C2804" s="41"/>
      <c r="D2804" s="54"/>
      <c r="E2804" s="53"/>
      <c r="F2804" s="41"/>
      <c r="G2804" s="41"/>
      <c r="H2804" s="53"/>
      <c r="I2804" s="55"/>
      <c r="J2804" s="41"/>
      <c r="K2804" s="41"/>
      <c r="L2804" s="56"/>
      <c r="M2804" s="41"/>
      <c r="N2804" s="41"/>
      <c r="O2804" s="41"/>
      <c r="P2804" s="41"/>
      <c r="Q2804" s="53"/>
      <c r="R2804" s="41"/>
      <c r="S2804" s="41"/>
      <c r="T2804" s="57"/>
      <c r="U2804" s="41"/>
      <c r="V2804" s="41"/>
      <c r="W2804" s="56"/>
      <c r="X2804" s="41"/>
      <c r="Y2804" s="58"/>
      <c r="Z2804" s="41"/>
      <c r="AA2804" s="41"/>
      <c r="AB2804" s="171" t="str" cm="1">
        <f t="array" ref="AB2804">IFERROR(IF(COUNTA('Detailed Inventory'!$B2804:$AA2804)=0,"",IF(AND($B2804="",$C2804=""),"Error: Missing Response in Column B or C",IF(OR($E2804="",$Q2804=""),"Error: Missing Response in Column E or Q",INDEX(SL_Class[Entire SL Classification],MATCH(SUMIFS(SL_Class[Unique ID],SL_Class[UpSys SL Material],I2804,SL_Class[UpSys Ever Previously Lead],H2804,SL_Class[DownCus SL Material],T2804),SL_Class[Unique ID],0),0)))),"Error: Invalid Column H, I, or T. Check spelling &amp; valid options (see dropdown)")</f>
        <v/>
      </c>
      <c r="AC2804" s="32"/>
      <c r="AD2804" s="31" t="b">
        <f t="shared" si="86"/>
        <v>0</v>
      </c>
      <c r="AE2804" s="31" t="b">
        <f t="shared" si="87"/>
        <v>0</v>
      </c>
    </row>
    <row r="2805" spans="1:31" ht="50.15" customHeight="1" x14ac:dyDescent="0.35">
      <c r="A2805" s="100">
        <v>2800</v>
      </c>
      <c r="B2805" s="53"/>
      <c r="C2805" s="41"/>
      <c r="D2805" s="54"/>
      <c r="E2805" s="53"/>
      <c r="F2805" s="41"/>
      <c r="G2805" s="41"/>
      <c r="H2805" s="53"/>
      <c r="I2805" s="55"/>
      <c r="J2805" s="41"/>
      <c r="K2805" s="41"/>
      <c r="L2805" s="56"/>
      <c r="M2805" s="41"/>
      <c r="N2805" s="41"/>
      <c r="O2805" s="41"/>
      <c r="P2805" s="41"/>
      <c r="Q2805" s="53"/>
      <c r="R2805" s="41"/>
      <c r="S2805" s="41"/>
      <c r="T2805" s="57"/>
      <c r="U2805" s="41"/>
      <c r="V2805" s="41"/>
      <c r="W2805" s="56"/>
      <c r="X2805" s="41"/>
      <c r="Y2805" s="58"/>
      <c r="Z2805" s="41"/>
      <c r="AA2805" s="41"/>
      <c r="AB2805" s="171" t="str" cm="1">
        <f t="array" ref="AB2805">IFERROR(IF(COUNTA('Detailed Inventory'!$B2805:$AA2805)=0,"",IF(AND($B2805="",$C2805=""),"Error: Missing Response in Column B or C",IF(OR($E2805="",$Q2805=""),"Error: Missing Response in Column E or Q",INDEX(SL_Class[Entire SL Classification],MATCH(SUMIFS(SL_Class[Unique ID],SL_Class[UpSys SL Material],I2805,SL_Class[UpSys Ever Previously Lead],H2805,SL_Class[DownCus SL Material],T2805),SL_Class[Unique ID],0),0)))),"Error: Invalid Column H, I, or T. Check spelling &amp; valid options (see dropdown)")</f>
        <v/>
      </c>
      <c r="AC2805" s="32"/>
      <c r="AD2805" s="31" t="b">
        <f t="shared" si="86"/>
        <v>0</v>
      </c>
      <c r="AE2805" s="31" t="b">
        <f t="shared" si="87"/>
        <v>0</v>
      </c>
    </row>
    <row r="2806" spans="1:31" ht="50.15" customHeight="1" x14ac:dyDescent="0.35">
      <c r="A2806" s="101">
        <v>2801</v>
      </c>
      <c r="B2806" s="53"/>
      <c r="C2806" s="41"/>
      <c r="D2806" s="54"/>
      <c r="E2806" s="53"/>
      <c r="F2806" s="41"/>
      <c r="G2806" s="41"/>
      <c r="H2806" s="53"/>
      <c r="I2806" s="55"/>
      <c r="J2806" s="41"/>
      <c r="K2806" s="41"/>
      <c r="L2806" s="56"/>
      <c r="M2806" s="41"/>
      <c r="N2806" s="41"/>
      <c r="O2806" s="41"/>
      <c r="P2806" s="41"/>
      <c r="Q2806" s="53"/>
      <c r="R2806" s="41"/>
      <c r="S2806" s="41"/>
      <c r="T2806" s="57"/>
      <c r="U2806" s="41"/>
      <c r="V2806" s="41"/>
      <c r="W2806" s="56"/>
      <c r="X2806" s="41"/>
      <c r="Y2806" s="58"/>
      <c r="Z2806" s="41"/>
      <c r="AA2806" s="41"/>
      <c r="AB2806" s="171" t="str" cm="1">
        <f t="array" ref="AB2806">IFERROR(IF(COUNTA('Detailed Inventory'!$B2806:$AA2806)=0,"",IF(AND($B2806="",$C2806=""),"Error: Missing Response in Column B or C",IF(OR($E2806="",$Q2806=""),"Error: Missing Response in Column E or Q",INDEX(SL_Class[Entire SL Classification],MATCH(SUMIFS(SL_Class[Unique ID],SL_Class[UpSys SL Material],I2806,SL_Class[UpSys Ever Previously Lead],H2806,SL_Class[DownCus SL Material],T2806),SL_Class[Unique ID],0),0)))),"Error: Invalid Column H, I, or T. Check spelling &amp; valid options (see dropdown)")</f>
        <v/>
      </c>
      <c r="AC2806" s="32"/>
      <c r="AD2806" s="31" t="b">
        <f t="shared" si="86"/>
        <v>0</v>
      </c>
      <c r="AE2806" s="31" t="b">
        <f t="shared" si="87"/>
        <v>0</v>
      </c>
    </row>
    <row r="2807" spans="1:31" ht="50.15" customHeight="1" x14ac:dyDescent="0.35">
      <c r="A2807" s="100">
        <v>2802</v>
      </c>
      <c r="B2807" s="53"/>
      <c r="C2807" s="41"/>
      <c r="D2807" s="54"/>
      <c r="E2807" s="53"/>
      <c r="F2807" s="41"/>
      <c r="G2807" s="41"/>
      <c r="H2807" s="53"/>
      <c r="I2807" s="55"/>
      <c r="J2807" s="41"/>
      <c r="K2807" s="41"/>
      <c r="L2807" s="56"/>
      <c r="M2807" s="41"/>
      <c r="N2807" s="41"/>
      <c r="O2807" s="41"/>
      <c r="P2807" s="41"/>
      <c r="Q2807" s="53"/>
      <c r="R2807" s="41"/>
      <c r="S2807" s="41"/>
      <c r="T2807" s="57"/>
      <c r="U2807" s="41"/>
      <c r="V2807" s="41"/>
      <c r="W2807" s="56"/>
      <c r="X2807" s="41"/>
      <c r="Y2807" s="58"/>
      <c r="Z2807" s="41"/>
      <c r="AA2807" s="41"/>
      <c r="AB2807" s="171" t="str" cm="1">
        <f t="array" ref="AB2807">IFERROR(IF(COUNTA('Detailed Inventory'!$B2807:$AA2807)=0,"",IF(AND($B2807="",$C2807=""),"Error: Missing Response in Column B or C",IF(OR($E2807="",$Q2807=""),"Error: Missing Response in Column E or Q",INDEX(SL_Class[Entire SL Classification],MATCH(SUMIFS(SL_Class[Unique ID],SL_Class[UpSys SL Material],I2807,SL_Class[UpSys Ever Previously Lead],H2807,SL_Class[DownCus SL Material],T2807),SL_Class[Unique ID],0),0)))),"Error: Invalid Column H, I, or T. Check spelling &amp; valid options (see dropdown)")</f>
        <v/>
      </c>
      <c r="AC2807" s="32"/>
      <c r="AD2807" s="31" t="b">
        <f t="shared" si="86"/>
        <v>0</v>
      </c>
      <c r="AE2807" s="31" t="b">
        <f t="shared" si="87"/>
        <v>0</v>
      </c>
    </row>
    <row r="2808" spans="1:31" ht="50.15" customHeight="1" x14ac:dyDescent="0.35">
      <c r="A2808" s="101">
        <v>2803</v>
      </c>
      <c r="B2808" s="53"/>
      <c r="C2808" s="41"/>
      <c r="D2808" s="54"/>
      <c r="E2808" s="53"/>
      <c r="F2808" s="41"/>
      <c r="G2808" s="41"/>
      <c r="H2808" s="53"/>
      <c r="I2808" s="55"/>
      <c r="J2808" s="41"/>
      <c r="K2808" s="41"/>
      <c r="L2808" s="56"/>
      <c r="M2808" s="41"/>
      <c r="N2808" s="41"/>
      <c r="O2808" s="41"/>
      <c r="P2808" s="41"/>
      <c r="Q2808" s="53"/>
      <c r="R2808" s="41"/>
      <c r="S2808" s="41"/>
      <c r="T2808" s="57"/>
      <c r="U2808" s="41"/>
      <c r="V2808" s="41"/>
      <c r="W2808" s="56"/>
      <c r="X2808" s="41"/>
      <c r="Y2808" s="58"/>
      <c r="Z2808" s="41"/>
      <c r="AA2808" s="41"/>
      <c r="AB2808" s="171" t="str" cm="1">
        <f t="array" ref="AB2808">IFERROR(IF(COUNTA('Detailed Inventory'!$B2808:$AA2808)=0,"",IF(AND($B2808="",$C2808=""),"Error: Missing Response in Column B or C",IF(OR($E2808="",$Q2808=""),"Error: Missing Response in Column E or Q",INDEX(SL_Class[Entire SL Classification],MATCH(SUMIFS(SL_Class[Unique ID],SL_Class[UpSys SL Material],I2808,SL_Class[UpSys Ever Previously Lead],H2808,SL_Class[DownCus SL Material],T2808),SL_Class[Unique ID],0),0)))),"Error: Invalid Column H, I, or T. Check spelling &amp; valid options (see dropdown)")</f>
        <v/>
      </c>
      <c r="AC2808" s="32"/>
      <c r="AD2808" s="31" t="b">
        <f t="shared" si="86"/>
        <v>0</v>
      </c>
      <c r="AE2808" s="31" t="b">
        <f t="shared" si="87"/>
        <v>0</v>
      </c>
    </row>
    <row r="2809" spans="1:31" ht="50.15" customHeight="1" x14ac:dyDescent="0.35">
      <c r="A2809" s="100">
        <v>2804</v>
      </c>
      <c r="B2809" s="53"/>
      <c r="C2809" s="41"/>
      <c r="D2809" s="54"/>
      <c r="E2809" s="53"/>
      <c r="F2809" s="41"/>
      <c r="G2809" s="41"/>
      <c r="H2809" s="53"/>
      <c r="I2809" s="55"/>
      <c r="J2809" s="41"/>
      <c r="K2809" s="41"/>
      <c r="L2809" s="56"/>
      <c r="M2809" s="41"/>
      <c r="N2809" s="41"/>
      <c r="O2809" s="41"/>
      <c r="P2809" s="41"/>
      <c r="Q2809" s="53"/>
      <c r="R2809" s="41"/>
      <c r="S2809" s="41"/>
      <c r="T2809" s="57"/>
      <c r="U2809" s="41"/>
      <c r="V2809" s="41"/>
      <c r="W2809" s="56"/>
      <c r="X2809" s="41"/>
      <c r="Y2809" s="58"/>
      <c r="Z2809" s="41"/>
      <c r="AA2809" s="41"/>
      <c r="AB2809" s="171" t="str" cm="1">
        <f t="array" ref="AB2809">IFERROR(IF(COUNTA('Detailed Inventory'!$B2809:$AA2809)=0,"",IF(AND($B2809="",$C2809=""),"Error: Missing Response in Column B or C",IF(OR($E2809="",$Q2809=""),"Error: Missing Response in Column E or Q",INDEX(SL_Class[Entire SL Classification],MATCH(SUMIFS(SL_Class[Unique ID],SL_Class[UpSys SL Material],I2809,SL_Class[UpSys Ever Previously Lead],H2809,SL_Class[DownCus SL Material],T2809),SL_Class[Unique ID],0),0)))),"Error: Invalid Column H, I, or T. Check spelling &amp; valid options (see dropdown)")</f>
        <v/>
      </c>
      <c r="AC2809" s="32"/>
      <c r="AD2809" s="31" t="b">
        <f t="shared" si="86"/>
        <v>0</v>
      </c>
      <c r="AE2809" s="31" t="b">
        <f t="shared" si="87"/>
        <v>0</v>
      </c>
    </row>
    <row r="2810" spans="1:31" ht="50.15" customHeight="1" x14ac:dyDescent="0.35">
      <c r="A2810" s="101">
        <v>2805</v>
      </c>
      <c r="B2810" s="53"/>
      <c r="C2810" s="41"/>
      <c r="D2810" s="54"/>
      <c r="E2810" s="53"/>
      <c r="F2810" s="41"/>
      <c r="G2810" s="41"/>
      <c r="H2810" s="53"/>
      <c r="I2810" s="55"/>
      <c r="J2810" s="41"/>
      <c r="K2810" s="41"/>
      <c r="L2810" s="56"/>
      <c r="M2810" s="41"/>
      <c r="N2810" s="41"/>
      <c r="O2810" s="41"/>
      <c r="P2810" s="41"/>
      <c r="Q2810" s="53"/>
      <c r="R2810" s="41"/>
      <c r="S2810" s="41"/>
      <c r="T2810" s="57"/>
      <c r="U2810" s="41"/>
      <c r="V2810" s="41"/>
      <c r="W2810" s="56"/>
      <c r="X2810" s="41"/>
      <c r="Y2810" s="58"/>
      <c r="Z2810" s="41"/>
      <c r="AA2810" s="41"/>
      <c r="AB2810" s="171" t="str" cm="1">
        <f t="array" ref="AB2810">IFERROR(IF(COUNTA('Detailed Inventory'!$B2810:$AA2810)=0,"",IF(AND($B2810="",$C2810=""),"Error: Missing Response in Column B or C",IF(OR($E2810="",$Q2810=""),"Error: Missing Response in Column E or Q",INDEX(SL_Class[Entire SL Classification],MATCH(SUMIFS(SL_Class[Unique ID],SL_Class[UpSys SL Material],I2810,SL_Class[UpSys Ever Previously Lead],H2810,SL_Class[DownCus SL Material],T2810),SL_Class[Unique ID],0),0)))),"Error: Invalid Column H, I, or T. Check spelling &amp; valid options (see dropdown)")</f>
        <v/>
      </c>
      <c r="AC2810" s="32"/>
      <c r="AD2810" s="31" t="b">
        <f t="shared" si="86"/>
        <v>0</v>
      </c>
      <c r="AE2810" s="31" t="b">
        <f t="shared" si="87"/>
        <v>0</v>
      </c>
    </row>
    <row r="2811" spans="1:31" ht="50.15" customHeight="1" x14ac:dyDescent="0.35">
      <c r="A2811" s="100">
        <v>2806</v>
      </c>
      <c r="B2811" s="53"/>
      <c r="C2811" s="41"/>
      <c r="D2811" s="54"/>
      <c r="E2811" s="53"/>
      <c r="F2811" s="41"/>
      <c r="G2811" s="41"/>
      <c r="H2811" s="53"/>
      <c r="I2811" s="55"/>
      <c r="J2811" s="41"/>
      <c r="K2811" s="41"/>
      <c r="L2811" s="56"/>
      <c r="M2811" s="41"/>
      <c r="N2811" s="41"/>
      <c r="O2811" s="41"/>
      <c r="P2811" s="41"/>
      <c r="Q2811" s="53"/>
      <c r="R2811" s="41"/>
      <c r="S2811" s="41"/>
      <c r="T2811" s="57"/>
      <c r="U2811" s="41"/>
      <c r="V2811" s="41"/>
      <c r="W2811" s="56"/>
      <c r="X2811" s="41"/>
      <c r="Y2811" s="58"/>
      <c r="Z2811" s="41"/>
      <c r="AA2811" s="41"/>
      <c r="AB2811" s="171" t="str" cm="1">
        <f t="array" ref="AB2811">IFERROR(IF(COUNTA('Detailed Inventory'!$B2811:$AA2811)=0,"",IF(AND($B2811="",$C2811=""),"Error: Missing Response in Column B or C",IF(OR($E2811="",$Q2811=""),"Error: Missing Response in Column E or Q",INDEX(SL_Class[Entire SL Classification],MATCH(SUMIFS(SL_Class[Unique ID],SL_Class[UpSys SL Material],I2811,SL_Class[UpSys Ever Previously Lead],H2811,SL_Class[DownCus SL Material],T2811),SL_Class[Unique ID],0),0)))),"Error: Invalid Column H, I, or T. Check spelling &amp; valid options (see dropdown)")</f>
        <v/>
      </c>
      <c r="AC2811" s="32"/>
      <c r="AD2811" s="31" t="b">
        <f t="shared" si="86"/>
        <v>0</v>
      </c>
      <c r="AE2811" s="31" t="b">
        <f t="shared" si="87"/>
        <v>0</v>
      </c>
    </row>
    <row r="2812" spans="1:31" ht="50.15" customHeight="1" x14ac:dyDescent="0.35">
      <c r="A2812" s="101">
        <v>2807</v>
      </c>
      <c r="B2812" s="53"/>
      <c r="C2812" s="41"/>
      <c r="D2812" s="54"/>
      <c r="E2812" s="53"/>
      <c r="F2812" s="41"/>
      <c r="G2812" s="41"/>
      <c r="H2812" s="53"/>
      <c r="I2812" s="55"/>
      <c r="J2812" s="41"/>
      <c r="K2812" s="41"/>
      <c r="L2812" s="56"/>
      <c r="M2812" s="41"/>
      <c r="N2812" s="41"/>
      <c r="O2812" s="41"/>
      <c r="P2812" s="41"/>
      <c r="Q2812" s="53"/>
      <c r="R2812" s="41"/>
      <c r="S2812" s="41"/>
      <c r="T2812" s="57"/>
      <c r="U2812" s="41"/>
      <c r="V2812" s="41"/>
      <c r="W2812" s="56"/>
      <c r="X2812" s="41"/>
      <c r="Y2812" s="58"/>
      <c r="Z2812" s="41"/>
      <c r="AA2812" s="41"/>
      <c r="AB2812" s="171" t="str" cm="1">
        <f t="array" ref="AB2812">IFERROR(IF(COUNTA('Detailed Inventory'!$B2812:$AA2812)=0,"",IF(AND($B2812="",$C2812=""),"Error: Missing Response in Column B or C",IF(OR($E2812="",$Q2812=""),"Error: Missing Response in Column E or Q",INDEX(SL_Class[Entire SL Classification],MATCH(SUMIFS(SL_Class[Unique ID],SL_Class[UpSys SL Material],I2812,SL_Class[UpSys Ever Previously Lead],H2812,SL_Class[DownCus SL Material],T2812),SL_Class[Unique ID],0),0)))),"Error: Invalid Column H, I, or T. Check spelling &amp; valid options (see dropdown)")</f>
        <v/>
      </c>
      <c r="AC2812" s="32"/>
      <c r="AD2812" s="31" t="b">
        <f t="shared" si="86"/>
        <v>0</v>
      </c>
      <c r="AE2812" s="31" t="b">
        <f t="shared" si="87"/>
        <v>0</v>
      </c>
    </row>
    <row r="2813" spans="1:31" ht="50.15" customHeight="1" x14ac:dyDescent="0.35">
      <c r="A2813" s="100">
        <v>2808</v>
      </c>
      <c r="B2813" s="53"/>
      <c r="C2813" s="41"/>
      <c r="D2813" s="54"/>
      <c r="E2813" s="53"/>
      <c r="F2813" s="41"/>
      <c r="G2813" s="41"/>
      <c r="H2813" s="53"/>
      <c r="I2813" s="55"/>
      <c r="J2813" s="41"/>
      <c r="K2813" s="41"/>
      <c r="L2813" s="56"/>
      <c r="M2813" s="41"/>
      <c r="N2813" s="41"/>
      <c r="O2813" s="41"/>
      <c r="P2813" s="41"/>
      <c r="Q2813" s="53"/>
      <c r="R2813" s="41"/>
      <c r="S2813" s="41"/>
      <c r="T2813" s="57"/>
      <c r="U2813" s="41"/>
      <c r="V2813" s="41"/>
      <c r="W2813" s="56"/>
      <c r="X2813" s="41"/>
      <c r="Y2813" s="58"/>
      <c r="Z2813" s="41"/>
      <c r="AA2813" s="41"/>
      <c r="AB2813" s="171" t="str" cm="1">
        <f t="array" ref="AB2813">IFERROR(IF(COUNTA('Detailed Inventory'!$B2813:$AA2813)=0,"",IF(AND($B2813="",$C2813=""),"Error: Missing Response in Column B or C",IF(OR($E2813="",$Q2813=""),"Error: Missing Response in Column E or Q",INDEX(SL_Class[Entire SL Classification],MATCH(SUMIFS(SL_Class[Unique ID],SL_Class[UpSys SL Material],I2813,SL_Class[UpSys Ever Previously Lead],H2813,SL_Class[DownCus SL Material],T2813),SL_Class[Unique ID],0),0)))),"Error: Invalid Column H, I, or T. Check spelling &amp; valid options (see dropdown)")</f>
        <v/>
      </c>
      <c r="AC2813" s="32"/>
      <c r="AD2813" s="31" t="b">
        <f t="shared" si="86"/>
        <v>0</v>
      </c>
      <c r="AE2813" s="31" t="b">
        <f t="shared" si="87"/>
        <v>0</v>
      </c>
    </row>
    <row r="2814" spans="1:31" ht="50.15" customHeight="1" x14ac:dyDescent="0.35">
      <c r="A2814" s="101">
        <v>2809</v>
      </c>
      <c r="B2814" s="53"/>
      <c r="C2814" s="41"/>
      <c r="D2814" s="54"/>
      <c r="E2814" s="53"/>
      <c r="F2814" s="41"/>
      <c r="G2814" s="41"/>
      <c r="H2814" s="53"/>
      <c r="I2814" s="55"/>
      <c r="J2814" s="41"/>
      <c r="K2814" s="41"/>
      <c r="L2814" s="56"/>
      <c r="M2814" s="41"/>
      <c r="N2814" s="41"/>
      <c r="O2814" s="41"/>
      <c r="P2814" s="41"/>
      <c r="Q2814" s="53"/>
      <c r="R2814" s="41"/>
      <c r="S2814" s="41"/>
      <c r="T2814" s="57"/>
      <c r="U2814" s="41"/>
      <c r="V2814" s="41"/>
      <c r="W2814" s="56"/>
      <c r="X2814" s="41"/>
      <c r="Y2814" s="58"/>
      <c r="Z2814" s="41"/>
      <c r="AA2814" s="41"/>
      <c r="AB2814" s="171" t="str" cm="1">
        <f t="array" ref="AB2814">IFERROR(IF(COUNTA('Detailed Inventory'!$B2814:$AA2814)=0,"",IF(AND($B2814="",$C2814=""),"Error: Missing Response in Column B or C",IF(OR($E2814="",$Q2814=""),"Error: Missing Response in Column E or Q",INDEX(SL_Class[Entire SL Classification],MATCH(SUMIFS(SL_Class[Unique ID],SL_Class[UpSys SL Material],I2814,SL_Class[UpSys Ever Previously Lead],H2814,SL_Class[DownCus SL Material],T2814),SL_Class[Unique ID],0),0)))),"Error: Invalid Column H, I, or T. Check spelling &amp; valid options (see dropdown)")</f>
        <v/>
      </c>
      <c r="AC2814" s="32"/>
      <c r="AD2814" s="31" t="b">
        <f t="shared" si="86"/>
        <v>0</v>
      </c>
      <c r="AE2814" s="31" t="b">
        <f t="shared" si="87"/>
        <v>0</v>
      </c>
    </row>
    <row r="2815" spans="1:31" ht="50.15" customHeight="1" x14ac:dyDescent="0.35">
      <c r="A2815" s="100">
        <v>2810</v>
      </c>
      <c r="B2815" s="53"/>
      <c r="C2815" s="41"/>
      <c r="D2815" s="54"/>
      <c r="E2815" s="53"/>
      <c r="F2815" s="41"/>
      <c r="G2815" s="41"/>
      <c r="H2815" s="53"/>
      <c r="I2815" s="55"/>
      <c r="J2815" s="41"/>
      <c r="K2815" s="41"/>
      <c r="L2815" s="56"/>
      <c r="M2815" s="41"/>
      <c r="N2815" s="41"/>
      <c r="O2815" s="41"/>
      <c r="P2815" s="41"/>
      <c r="Q2815" s="53"/>
      <c r="R2815" s="41"/>
      <c r="S2815" s="41"/>
      <c r="T2815" s="57"/>
      <c r="U2815" s="41"/>
      <c r="V2815" s="41"/>
      <c r="W2815" s="56"/>
      <c r="X2815" s="41"/>
      <c r="Y2815" s="58"/>
      <c r="Z2815" s="41"/>
      <c r="AA2815" s="41"/>
      <c r="AB2815" s="171" t="str" cm="1">
        <f t="array" ref="AB2815">IFERROR(IF(COUNTA('Detailed Inventory'!$B2815:$AA2815)=0,"",IF(AND($B2815="",$C2815=""),"Error: Missing Response in Column B or C",IF(OR($E2815="",$Q2815=""),"Error: Missing Response in Column E or Q",INDEX(SL_Class[Entire SL Classification],MATCH(SUMIFS(SL_Class[Unique ID],SL_Class[UpSys SL Material],I2815,SL_Class[UpSys Ever Previously Lead],H2815,SL_Class[DownCus SL Material],T2815),SL_Class[Unique ID],0),0)))),"Error: Invalid Column H, I, or T. Check spelling &amp; valid options (see dropdown)")</f>
        <v/>
      </c>
      <c r="AC2815" s="32"/>
      <c r="AD2815" s="31" t="b">
        <f t="shared" si="86"/>
        <v>0</v>
      </c>
      <c r="AE2815" s="31" t="b">
        <f t="shared" si="87"/>
        <v>0</v>
      </c>
    </row>
    <row r="2816" spans="1:31" ht="50.15" customHeight="1" x14ac:dyDescent="0.35">
      <c r="A2816" s="101">
        <v>2811</v>
      </c>
      <c r="B2816" s="53"/>
      <c r="C2816" s="41"/>
      <c r="D2816" s="54"/>
      <c r="E2816" s="53"/>
      <c r="F2816" s="41"/>
      <c r="G2816" s="41"/>
      <c r="H2816" s="53"/>
      <c r="I2816" s="55"/>
      <c r="J2816" s="41"/>
      <c r="K2816" s="41"/>
      <c r="L2816" s="56"/>
      <c r="M2816" s="41"/>
      <c r="N2816" s="41"/>
      <c r="O2816" s="41"/>
      <c r="P2816" s="41"/>
      <c r="Q2816" s="53"/>
      <c r="R2816" s="41"/>
      <c r="S2816" s="41"/>
      <c r="T2816" s="57"/>
      <c r="U2816" s="41"/>
      <c r="V2816" s="41"/>
      <c r="W2816" s="56"/>
      <c r="X2816" s="41"/>
      <c r="Y2816" s="58"/>
      <c r="Z2816" s="41"/>
      <c r="AA2816" s="41"/>
      <c r="AB2816" s="171" t="str" cm="1">
        <f t="array" ref="AB2816">IFERROR(IF(COUNTA('Detailed Inventory'!$B2816:$AA2816)=0,"",IF(AND($B2816="",$C2816=""),"Error: Missing Response in Column B or C",IF(OR($E2816="",$Q2816=""),"Error: Missing Response in Column E or Q",INDEX(SL_Class[Entire SL Classification],MATCH(SUMIFS(SL_Class[Unique ID],SL_Class[UpSys SL Material],I2816,SL_Class[UpSys Ever Previously Lead],H2816,SL_Class[DownCus SL Material],T2816),SL_Class[Unique ID],0),0)))),"Error: Invalid Column H, I, or T. Check spelling &amp; valid options (see dropdown)")</f>
        <v/>
      </c>
      <c r="AC2816" s="32"/>
      <c r="AD2816" s="31" t="b">
        <f t="shared" si="86"/>
        <v>0</v>
      </c>
      <c r="AE2816" s="31" t="b">
        <f t="shared" si="87"/>
        <v>0</v>
      </c>
    </row>
    <row r="2817" spans="1:31" ht="50.15" customHeight="1" x14ac:dyDescent="0.35">
      <c r="A2817" s="100">
        <v>2812</v>
      </c>
      <c r="B2817" s="53"/>
      <c r="C2817" s="41"/>
      <c r="D2817" s="54"/>
      <c r="E2817" s="53"/>
      <c r="F2817" s="41"/>
      <c r="G2817" s="41"/>
      <c r="H2817" s="53"/>
      <c r="I2817" s="55"/>
      <c r="J2817" s="41"/>
      <c r="K2817" s="41"/>
      <c r="L2817" s="56"/>
      <c r="M2817" s="41"/>
      <c r="N2817" s="41"/>
      <c r="O2817" s="41"/>
      <c r="P2817" s="41"/>
      <c r="Q2817" s="53"/>
      <c r="R2817" s="41"/>
      <c r="S2817" s="41"/>
      <c r="T2817" s="57"/>
      <c r="U2817" s="41"/>
      <c r="V2817" s="41"/>
      <c r="W2817" s="56"/>
      <c r="X2817" s="41"/>
      <c r="Y2817" s="58"/>
      <c r="Z2817" s="41"/>
      <c r="AA2817" s="41"/>
      <c r="AB2817" s="171" t="str" cm="1">
        <f t="array" ref="AB2817">IFERROR(IF(COUNTA('Detailed Inventory'!$B2817:$AA2817)=0,"",IF(AND($B2817="",$C2817=""),"Error: Missing Response in Column B or C",IF(OR($E2817="",$Q2817=""),"Error: Missing Response in Column E or Q",INDEX(SL_Class[Entire SL Classification],MATCH(SUMIFS(SL_Class[Unique ID],SL_Class[UpSys SL Material],I2817,SL_Class[UpSys Ever Previously Lead],H2817,SL_Class[DownCus SL Material],T2817),SL_Class[Unique ID],0),0)))),"Error: Invalid Column H, I, or T. Check spelling &amp; valid options (see dropdown)")</f>
        <v/>
      </c>
      <c r="AC2817" s="32"/>
      <c r="AD2817" s="31" t="b">
        <f t="shared" si="86"/>
        <v>0</v>
      </c>
      <c r="AE2817" s="31" t="b">
        <f t="shared" si="87"/>
        <v>0</v>
      </c>
    </row>
    <row r="2818" spans="1:31" ht="50.15" customHeight="1" x14ac:dyDescent="0.35">
      <c r="A2818" s="101">
        <v>2813</v>
      </c>
      <c r="B2818" s="53"/>
      <c r="C2818" s="41"/>
      <c r="D2818" s="54"/>
      <c r="E2818" s="53"/>
      <c r="F2818" s="41"/>
      <c r="G2818" s="41"/>
      <c r="H2818" s="53"/>
      <c r="I2818" s="55"/>
      <c r="J2818" s="41"/>
      <c r="K2818" s="41"/>
      <c r="L2818" s="56"/>
      <c r="M2818" s="41"/>
      <c r="N2818" s="41"/>
      <c r="O2818" s="41"/>
      <c r="P2818" s="41"/>
      <c r="Q2818" s="53"/>
      <c r="R2818" s="41"/>
      <c r="S2818" s="41"/>
      <c r="T2818" s="57"/>
      <c r="U2818" s="41"/>
      <c r="V2818" s="41"/>
      <c r="W2818" s="56"/>
      <c r="X2818" s="41"/>
      <c r="Y2818" s="58"/>
      <c r="Z2818" s="41"/>
      <c r="AA2818" s="41"/>
      <c r="AB2818" s="171" t="str" cm="1">
        <f t="array" ref="AB2818">IFERROR(IF(COUNTA('Detailed Inventory'!$B2818:$AA2818)=0,"",IF(AND($B2818="",$C2818=""),"Error: Missing Response in Column B or C",IF(OR($E2818="",$Q2818=""),"Error: Missing Response in Column E or Q",INDEX(SL_Class[Entire SL Classification],MATCH(SUMIFS(SL_Class[Unique ID],SL_Class[UpSys SL Material],I2818,SL_Class[UpSys Ever Previously Lead],H2818,SL_Class[DownCus SL Material],T2818),SL_Class[Unique ID],0),0)))),"Error: Invalid Column H, I, or T. Check spelling &amp; valid options (see dropdown)")</f>
        <v/>
      </c>
      <c r="AC2818" s="32"/>
      <c r="AD2818" s="31" t="b">
        <f t="shared" si="86"/>
        <v>0</v>
      </c>
      <c r="AE2818" s="31" t="b">
        <f t="shared" si="87"/>
        <v>0</v>
      </c>
    </row>
    <row r="2819" spans="1:31" ht="50.15" customHeight="1" x14ac:dyDescent="0.35">
      <c r="A2819" s="100">
        <v>2814</v>
      </c>
      <c r="B2819" s="53"/>
      <c r="C2819" s="41"/>
      <c r="D2819" s="54"/>
      <c r="E2819" s="53"/>
      <c r="F2819" s="41"/>
      <c r="G2819" s="41"/>
      <c r="H2819" s="53"/>
      <c r="I2819" s="55"/>
      <c r="J2819" s="41"/>
      <c r="K2819" s="41"/>
      <c r="L2819" s="56"/>
      <c r="M2819" s="41"/>
      <c r="N2819" s="41"/>
      <c r="O2819" s="41"/>
      <c r="P2819" s="41"/>
      <c r="Q2819" s="53"/>
      <c r="R2819" s="41"/>
      <c r="S2819" s="41"/>
      <c r="T2819" s="57"/>
      <c r="U2819" s="41"/>
      <c r="V2819" s="41"/>
      <c r="W2819" s="56"/>
      <c r="X2819" s="41"/>
      <c r="Y2819" s="58"/>
      <c r="Z2819" s="41"/>
      <c r="AA2819" s="41"/>
      <c r="AB2819" s="171" t="str" cm="1">
        <f t="array" ref="AB2819">IFERROR(IF(COUNTA('Detailed Inventory'!$B2819:$AA2819)=0,"",IF(AND($B2819="",$C2819=""),"Error: Missing Response in Column B or C",IF(OR($E2819="",$Q2819=""),"Error: Missing Response in Column E or Q",INDEX(SL_Class[Entire SL Classification],MATCH(SUMIFS(SL_Class[Unique ID],SL_Class[UpSys SL Material],I2819,SL_Class[UpSys Ever Previously Lead],H2819,SL_Class[DownCus SL Material],T2819),SL_Class[Unique ID],0),0)))),"Error: Invalid Column H, I, or T. Check spelling &amp; valid options (see dropdown)")</f>
        <v/>
      </c>
      <c r="AC2819" s="32"/>
      <c r="AD2819" s="31" t="b">
        <f t="shared" si="86"/>
        <v>0</v>
      </c>
      <c r="AE2819" s="31" t="b">
        <f t="shared" si="87"/>
        <v>0</v>
      </c>
    </row>
    <row r="2820" spans="1:31" ht="50.15" customHeight="1" x14ac:dyDescent="0.35">
      <c r="A2820" s="101">
        <v>2815</v>
      </c>
      <c r="B2820" s="53"/>
      <c r="C2820" s="41"/>
      <c r="D2820" s="54"/>
      <c r="E2820" s="53"/>
      <c r="F2820" s="41"/>
      <c r="G2820" s="41"/>
      <c r="H2820" s="53"/>
      <c r="I2820" s="55"/>
      <c r="J2820" s="41"/>
      <c r="K2820" s="41"/>
      <c r="L2820" s="56"/>
      <c r="M2820" s="41"/>
      <c r="N2820" s="41"/>
      <c r="O2820" s="41"/>
      <c r="P2820" s="41"/>
      <c r="Q2820" s="53"/>
      <c r="R2820" s="41"/>
      <c r="S2820" s="41"/>
      <c r="T2820" s="57"/>
      <c r="U2820" s="41"/>
      <c r="V2820" s="41"/>
      <c r="W2820" s="56"/>
      <c r="X2820" s="41"/>
      <c r="Y2820" s="58"/>
      <c r="Z2820" s="41"/>
      <c r="AA2820" s="41"/>
      <c r="AB2820" s="171" t="str" cm="1">
        <f t="array" ref="AB2820">IFERROR(IF(COUNTA('Detailed Inventory'!$B2820:$AA2820)=0,"",IF(AND($B2820="",$C2820=""),"Error: Missing Response in Column B or C",IF(OR($E2820="",$Q2820=""),"Error: Missing Response in Column E or Q",INDEX(SL_Class[Entire SL Classification],MATCH(SUMIFS(SL_Class[Unique ID],SL_Class[UpSys SL Material],I2820,SL_Class[UpSys Ever Previously Lead],H2820,SL_Class[DownCus SL Material],T2820),SL_Class[Unique ID],0),0)))),"Error: Invalid Column H, I, or T. Check spelling &amp; valid options (see dropdown)")</f>
        <v/>
      </c>
      <c r="AC2820" s="32"/>
      <c r="AD2820" s="31" t="b">
        <f t="shared" si="86"/>
        <v>0</v>
      </c>
      <c r="AE2820" s="31" t="b">
        <f t="shared" si="87"/>
        <v>0</v>
      </c>
    </row>
    <row r="2821" spans="1:31" ht="50.15" customHeight="1" x14ac:dyDescent="0.35">
      <c r="A2821" s="100">
        <v>2816</v>
      </c>
      <c r="B2821" s="53"/>
      <c r="C2821" s="41"/>
      <c r="D2821" s="54"/>
      <c r="E2821" s="53"/>
      <c r="F2821" s="41"/>
      <c r="G2821" s="41"/>
      <c r="H2821" s="53"/>
      <c r="I2821" s="55"/>
      <c r="J2821" s="41"/>
      <c r="K2821" s="41"/>
      <c r="L2821" s="56"/>
      <c r="M2821" s="41"/>
      <c r="N2821" s="41"/>
      <c r="O2821" s="41"/>
      <c r="P2821" s="41"/>
      <c r="Q2821" s="53"/>
      <c r="R2821" s="41"/>
      <c r="S2821" s="41"/>
      <c r="T2821" s="57"/>
      <c r="U2821" s="41"/>
      <c r="V2821" s="41"/>
      <c r="W2821" s="56"/>
      <c r="X2821" s="41"/>
      <c r="Y2821" s="58"/>
      <c r="Z2821" s="41"/>
      <c r="AA2821" s="41"/>
      <c r="AB2821" s="171" t="str" cm="1">
        <f t="array" ref="AB2821">IFERROR(IF(COUNTA('Detailed Inventory'!$B2821:$AA2821)=0,"",IF(AND($B2821="",$C2821=""),"Error: Missing Response in Column B or C",IF(OR($E2821="",$Q2821=""),"Error: Missing Response in Column E or Q",INDEX(SL_Class[Entire SL Classification],MATCH(SUMIFS(SL_Class[Unique ID],SL_Class[UpSys SL Material],I2821,SL_Class[UpSys Ever Previously Lead],H2821,SL_Class[DownCus SL Material],T2821),SL_Class[Unique ID],0),0)))),"Error: Invalid Column H, I, or T. Check spelling &amp; valid options (see dropdown)")</f>
        <v/>
      </c>
      <c r="AC2821" s="32"/>
      <c r="AD2821" s="31" t="b">
        <f t="shared" si="86"/>
        <v>0</v>
      </c>
      <c r="AE2821" s="31" t="b">
        <f t="shared" si="87"/>
        <v>0</v>
      </c>
    </row>
    <row r="2822" spans="1:31" ht="50.15" customHeight="1" x14ac:dyDescent="0.35">
      <c r="A2822" s="101">
        <v>2817</v>
      </c>
      <c r="B2822" s="53"/>
      <c r="C2822" s="41"/>
      <c r="D2822" s="54"/>
      <c r="E2822" s="53"/>
      <c r="F2822" s="41"/>
      <c r="G2822" s="41"/>
      <c r="H2822" s="53"/>
      <c r="I2822" s="55"/>
      <c r="J2822" s="41"/>
      <c r="K2822" s="41"/>
      <c r="L2822" s="56"/>
      <c r="M2822" s="41"/>
      <c r="N2822" s="41"/>
      <c r="O2822" s="41"/>
      <c r="P2822" s="41"/>
      <c r="Q2822" s="53"/>
      <c r="R2822" s="41"/>
      <c r="S2822" s="41"/>
      <c r="T2822" s="57"/>
      <c r="U2822" s="41"/>
      <c r="V2822" s="41"/>
      <c r="W2822" s="56"/>
      <c r="X2822" s="41"/>
      <c r="Y2822" s="58"/>
      <c r="Z2822" s="41"/>
      <c r="AA2822" s="41"/>
      <c r="AB2822" s="171" t="str" cm="1">
        <f t="array" ref="AB2822">IFERROR(IF(COUNTA('Detailed Inventory'!$B2822:$AA2822)=0,"",IF(AND($B2822="",$C2822=""),"Error: Missing Response in Column B or C",IF(OR($E2822="",$Q2822=""),"Error: Missing Response in Column E or Q",INDEX(SL_Class[Entire SL Classification],MATCH(SUMIFS(SL_Class[Unique ID],SL_Class[UpSys SL Material],I2822,SL_Class[UpSys Ever Previously Lead],H2822,SL_Class[DownCus SL Material],T2822),SL_Class[Unique ID],0),0)))),"Error: Invalid Column H, I, or T. Check spelling &amp; valid options (see dropdown)")</f>
        <v/>
      </c>
      <c r="AC2822" s="32"/>
      <c r="AD2822" s="31" t="b">
        <f t="shared" ref="AD2822:AD2885" si="88">COUNTIFS($B$6:$B$5005,"&lt;&gt;0",$B$6:$B$5005,"&lt;&gt;",$B$6:$B$5005,B2822)&gt;1</f>
        <v>0</v>
      </c>
      <c r="AE2822" s="31" t="b">
        <f t="shared" ref="AE2822:AE2885" si="89">COUNTIFS($C$6:$C$5005,"&lt;&gt;0",$C$6:$C$5005,"&lt;&gt;",$C$6:$C$5005,C2822)&gt;1</f>
        <v>0</v>
      </c>
    </row>
    <row r="2823" spans="1:31" ht="50.15" customHeight="1" x14ac:dyDescent="0.35">
      <c r="A2823" s="100">
        <v>2818</v>
      </c>
      <c r="B2823" s="53"/>
      <c r="C2823" s="41"/>
      <c r="D2823" s="54"/>
      <c r="E2823" s="53"/>
      <c r="F2823" s="41"/>
      <c r="G2823" s="41"/>
      <c r="H2823" s="53"/>
      <c r="I2823" s="55"/>
      <c r="J2823" s="41"/>
      <c r="K2823" s="41"/>
      <c r="L2823" s="56"/>
      <c r="M2823" s="41"/>
      <c r="N2823" s="41"/>
      <c r="O2823" s="41"/>
      <c r="P2823" s="41"/>
      <c r="Q2823" s="53"/>
      <c r="R2823" s="41"/>
      <c r="S2823" s="41"/>
      <c r="T2823" s="57"/>
      <c r="U2823" s="41"/>
      <c r="V2823" s="41"/>
      <c r="W2823" s="56"/>
      <c r="X2823" s="41"/>
      <c r="Y2823" s="58"/>
      <c r="Z2823" s="41"/>
      <c r="AA2823" s="41"/>
      <c r="AB2823" s="171" t="str" cm="1">
        <f t="array" ref="AB2823">IFERROR(IF(COUNTA('Detailed Inventory'!$B2823:$AA2823)=0,"",IF(AND($B2823="",$C2823=""),"Error: Missing Response in Column B or C",IF(OR($E2823="",$Q2823=""),"Error: Missing Response in Column E or Q",INDEX(SL_Class[Entire SL Classification],MATCH(SUMIFS(SL_Class[Unique ID],SL_Class[UpSys SL Material],I2823,SL_Class[UpSys Ever Previously Lead],H2823,SL_Class[DownCus SL Material],T2823),SL_Class[Unique ID],0),0)))),"Error: Invalid Column H, I, or T. Check spelling &amp; valid options (see dropdown)")</f>
        <v/>
      </c>
      <c r="AC2823" s="32"/>
      <c r="AD2823" s="31" t="b">
        <f t="shared" si="88"/>
        <v>0</v>
      </c>
      <c r="AE2823" s="31" t="b">
        <f t="shared" si="89"/>
        <v>0</v>
      </c>
    </row>
    <row r="2824" spans="1:31" ht="50.15" customHeight="1" x14ac:dyDescent="0.35">
      <c r="A2824" s="101">
        <v>2819</v>
      </c>
      <c r="B2824" s="53"/>
      <c r="C2824" s="41"/>
      <c r="D2824" s="54"/>
      <c r="E2824" s="53"/>
      <c r="F2824" s="41"/>
      <c r="G2824" s="41"/>
      <c r="H2824" s="53"/>
      <c r="I2824" s="55"/>
      <c r="J2824" s="41"/>
      <c r="K2824" s="41"/>
      <c r="L2824" s="56"/>
      <c r="M2824" s="41"/>
      <c r="N2824" s="41"/>
      <c r="O2824" s="41"/>
      <c r="P2824" s="41"/>
      <c r="Q2824" s="53"/>
      <c r="R2824" s="41"/>
      <c r="S2824" s="41"/>
      <c r="T2824" s="57"/>
      <c r="U2824" s="41"/>
      <c r="V2824" s="41"/>
      <c r="W2824" s="56"/>
      <c r="X2824" s="41"/>
      <c r="Y2824" s="58"/>
      <c r="Z2824" s="41"/>
      <c r="AA2824" s="41"/>
      <c r="AB2824" s="171" t="str" cm="1">
        <f t="array" ref="AB2824">IFERROR(IF(COUNTA('Detailed Inventory'!$B2824:$AA2824)=0,"",IF(AND($B2824="",$C2824=""),"Error: Missing Response in Column B or C",IF(OR($E2824="",$Q2824=""),"Error: Missing Response in Column E or Q",INDEX(SL_Class[Entire SL Classification],MATCH(SUMIFS(SL_Class[Unique ID],SL_Class[UpSys SL Material],I2824,SL_Class[UpSys Ever Previously Lead],H2824,SL_Class[DownCus SL Material],T2824),SL_Class[Unique ID],0),0)))),"Error: Invalid Column H, I, or T. Check spelling &amp; valid options (see dropdown)")</f>
        <v/>
      </c>
      <c r="AC2824" s="32"/>
      <c r="AD2824" s="31" t="b">
        <f t="shared" si="88"/>
        <v>0</v>
      </c>
      <c r="AE2824" s="31" t="b">
        <f t="shared" si="89"/>
        <v>0</v>
      </c>
    </row>
    <row r="2825" spans="1:31" ht="50.15" customHeight="1" x14ac:dyDescent="0.35">
      <c r="A2825" s="100">
        <v>2820</v>
      </c>
      <c r="B2825" s="53"/>
      <c r="C2825" s="41"/>
      <c r="D2825" s="54"/>
      <c r="E2825" s="53"/>
      <c r="F2825" s="41"/>
      <c r="G2825" s="41"/>
      <c r="H2825" s="53"/>
      <c r="I2825" s="55"/>
      <c r="J2825" s="41"/>
      <c r="K2825" s="41"/>
      <c r="L2825" s="56"/>
      <c r="M2825" s="41"/>
      <c r="N2825" s="41"/>
      <c r="O2825" s="41"/>
      <c r="P2825" s="41"/>
      <c r="Q2825" s="53"/>
      <c r="R2825" s="41"/>
      <c r="S2825" s="41"/>
      <c r="T2825" s="57"/>
      <c r="U2825" s="41"/>
      <c r="V2825" s="41"/>
      <c r="W2825" s="56"/>
      <c r="X2825" s="41"/>
      <c r="Y2825" s="58"/>
      <c r="Z2825" s="41"/>
      <c r="AA2825" s="41"/>
      <c r="AB2825" s="171" t="str" cm="1">
        <f t="array" ref="AB2825">IFERROR(IF(COUNTA('Detailed Inventory'!$B2825:$AA2825)=0,"",IF(AND($B2825="",$C2825=""),"Error: Missing Response in Column B or C",IF(OR($E2825="",$Q2825=""),"Error: Missing Response in Column E or Q",INDEX(SL_Class[Entire SL Classification],MATCH(SUMIFS(SL_Class[Unique ID],SL_Class[UpSys SL Material],I2825,SL_Class[UpSys Ever Previously Lead],H2825,SL_Class[DownCus SL Material],T2825),SL_Class[Unique ID],0),0)))),"Error: Invalid Column H, I, or T. Check spelling &amp; valid options (see dropdown)")</f>
        <v/>
      </c>
      <c r="AC2825" s="32"/>
      <c r="AD2825" s="31" t="b">
        <f t="shared" si="88"/>
        <v>0</v>
      </c>
      <c r="AE2825" s="31" t="b">
        <f t="shared" si="89"/>
        <v>0</v>
      </c>
    </row>
    <row r="2826" spans="1:31" ht="50.15" customHeight="1" x14ac:dyDescent="0.35">
      <c r="A2826" s="101">
        <v>2821</v>
      </c>
      <c r="B2826" s="53"/>
      <c r="C2826" s="41"/>
      <c r="D2826" s="54"/>
      <c r="E2826" s="53"/>
      <c r="F2826" s="41"/>
      <c r="G2826" s="41"/>
      <c r="H2826" s="53"/>
      <c r="I2826" s="55"/>
      <c r="J2826" s="41"/>
      <c r="K2826" s="41"/>
      <c r="L2826" s="56"/>
      <c r="M2826" s="41"/>
      <c r="N2826" s="41"/>
      <c r="O2826" s="41"/>
      <c r="P2826" s="41"/>
      <c r="Q2826" s="53"/>
      <c r="R2826" s="41"/>
      <c r="S2826" s="41"/>
      <c r="T2826" s="57"/>
      <c r="U2826" s="41"/>
      <c r="V2826" s="41"/>
      <c r="W2826" s="56"/>
      <c r="X2826" s="41"/>
      <c r="Y2826" s="58"/>
      <c r="Z2826" s="41"/>
      <c r="AA2826" s="41"/>
      <c r="AB2826" s="171" t="str" cm="1">
        <f t="array" ref="AB2826">IFERROR(IF(COUNTA('Detailed Inventory'!$B2826:$AA2826)=0,"",IF(AND($B2826="",$C2826=""),"Error: Missing Response in Column B or C",IF(OR($E2826="",$Q2826=""),"Error: Missing Response in Column E or Q",INDEX(SL_Class[Entire SL Classification],MATCH(SUMIFS(SL_Class[Unique ID],SL_Class[UpSys SL Material],I2826,SL_Class[UpSys Ever Previously Lead],H2826,SL_Class[DownCus SL Material],T2826),SL_Class[Unique ID],0),0)))),"Error: Invalid Column H, I, or T. Check spelling &amp; valid options (see dropdown)")</f>
        <v/>
      </c>
      <c r="AC2826" s="32"/>
      <c r="AD2826" s="31" t="b">
        <f t="shared" si="88"/>
        <v>0</v>
      </c>
      <c r="AE2826" s="31" t="b">
        <f t="shared" si="89"/>
        <v>0</v>
      </c>
    </row>
    <row r="2827" spans="1:31" ht="50.15" customHeight="1" x14ac:dyDescent="0.35">
      <c r="A2827" s="100">
        <v>2822</v>
      </c>
      <c r="B2827" s="53"/>
      <c r="C2827" s="41"/>
      <c r="D2827" s="54"/>
      <c r="E2827" s="53"/>
      <c r="F2827" s="41"/>
      <c r="G2827" s="41"/>
      <c r="H2827" s="53"/>
      <c r="I2827" s="55"/>
      <c r="J2827" s="41"/>
      <c r="K2827" s="41"/>
      <c r="L2827" s="56"/>
      <c r="M2827" s="41"/>
      <c r="N2827" s="41"/>
      <c r="O2827" s="41"/>
      <c r="P2827" s="41"/>
      <c r="Q2827" s="53"/>
      <c r="R2827" s="41"/>
      <c r="S2827" s="41"/>
      <c r="T2827" s="57"/>
      <c r="U2827" s="41"/>
      <c r="V2827" s="41"/>
      <c r="W2827" s="56"/>
      <c r="X2827" s="41"/>
      <c r="Y2827" s="58"/>
      <c r="Z2827" s="41"/>
      <c r="AA2827" s="41"/>
      <c r="AB2827" s="171" t="str" cm="1">
        <f t="array" ref="AB2827">IFERROR(IF(COUNTA('Detailed Inventory'!$B2827:$AA2827)=0,"",IF(AND($B2827="",$C2827=""),"Error: Missing Response in Column B or C",IF(OR($E2827="",$Q2827=""),"Error: Missing Response in Column E or Q",INDEX(SL_Class[Entire SL Classification],MATCH(SUMIFS(SL_Class[Unique ID],SL_Class[UpSys SL Material],I2827,SL_Class[UpSys Ever Previously Lead],H2827,SL_Class[DownCus SL Material],T2827),SL_Class[Unique ID],0),0)))),"Error: Invalid Column H, I, or T. Check spelling &amp; valid options (see dropdown)")</f>
        <v/>
      </c>
      <c r="AC2827" s="32"/>
      <c r="AD2827" s="31" t="b">
        <f t="shared" si="88"/>
        <v>0</v>
      </c>
      <c r="AE2827" s="31" t="b">
        <f t="shared" si="89"/>
        <v>0</v>
      </c>
    </row>
    <row r="2828" spans="1:31" ht="50.15" customHeight="1" x14ac:dyDescent="0.35">
      <c r="A2828" s="101">
        <v>2823</v>
      </c>
      <c r="B2828" s="53"/>
      <c r="C2828" s="41"/>
      <c r="D2828" s="54"/>
      <c r="E2828" s="53"/>
      <c r="F2828" s="41"/>
      <c r="G2828" s="41"/>
      <c r="H2828" s="53"/>
      <c r="I2828" s="55"/>
      <c r="J2828" s="41"/>
      <c r="K2828" s="41"/>
      <c r="L2828" s="56"/>
      <c r="M2828" s="41"/>
      <c r="N2828" s="41"/>
      <c r="O2828" s="41"/>
      <c r="P2828" s="41"/>
      <c r="Q2828" s="53"/>
      <c r="R2828" s="41"/>
      <c r="S2828" s="41"/>
      <c r="T2828" s="57"/>
      <c r="U2828" s="41"/>
      <c r="V2828" s="41"/>
      <c r="W2828" s="56"/>
      <c r="X2828" s="41"/>
      <c r="Y2828" s="58"/>
      <c r="Z2828" s="41"/>
      <c r="AA2828" s="41"/>
      <c r="AB2828" s="171" t="str" cm="1">
        <f t="array" ref="AB2828">IFERROR(IF(COUNTA('Detailed Inventory'!$B2828:$AA2828)=0,"",IF(AND($B2828="",$C2828=""),"Error: Missing Response in Column B or C",IF(OR($E2828="",$Q2828=""),"Error: Missing Response in Column E or Q",INDEX(SL_Class[Entire SL Classification],MATCH(SUMIFS(SL_Class[Unique ID],SL_Class[UpSys SL Material],I2828,SL_Class[UpSys Ever Previously Lead],H2828,SL_Class[DownCus SL Material],T2828),SL_Class[Unique ID],0),0)))),"Error: Invalid Column H, I, or T. Check spelling &amp; valid options (see dropdown)")</f>
        <v/>
      </c>
      <c r="AC2828" s="32"/>
      <c r="AD2828" s="31" t="b">
        <f t="shared" si="88"/>
        <v>0</v>
      </c>
      <c r="AE2828" s="31" t="b">
        <f t="shared" si="89"/>
        <v>0</v>
      </c>
    </row>
    <row r="2829" spans="1:31" ht="50.15" customHeight="1" x14ac:dyDescent="0.35">
      <c r="A2829" s="100">
        <v>2824</v>
      </c>
      <c r="B2829" s="53"/>
      <c r="C2829" s="41"/>
      <c r="D2829" s="54"/>
      <c r="E2829" s="53"/>
      <c r="F2829" s="41"/>
      <c r="G2829" s="41"/>
      <c r="H2829" s="53"/>
      <c r="I2829" s="55"/>
      <c r="J2829" s="41"/>
      <c r="K2829" s="41"/>
      <c r="L2829" s="56"/>
      <c r="M2829" s="41"/>
      <c r="N2829" s="41"/>
      <c r="O2829" s="41"/>
      <c r="P2829" s="41"/>
      <c r="Q2829" s="53"/>
      <c r="R2829" s="41"/>
      <c r="S2829" s="41"/>
      <c r="T2829" s="57"/>
      <c r="U2829" s="41"/>
      <c r="V2829" s="41"/>
      <c r="W2829" s="56"/>
      <c r="X2829" s="41"/>
      <c r="Y2829" s="58"/>
      <c r="Z2829" s="41"/>
      <c r="AA2829" s="41"/>
      <c r="AB2829" s="171" t="str" cm="1">
        <f t="array" ref="AB2829">IFERROR(IF(COUNTA('Detailed Inventory'!$B2829:$AA2829)=0,"",IF(AND($B2829="",$C2829=""),"Error: Missing Response in Column B or C",IF(OR($E2829="",$Q2829=""),"Error: Missing Response in Column E or Q",INDEX(SL_Class[Entire SL Classification],MATCH(SUMIFS(SL_Class[Unique ID],SL_Class[UpSys SL Material],I2829,SL_Class[UpSys Ever Previously Lead],H2829,SL_Class[DownCus SL Material],T2829),SL_Class[Unique ID],0),0)))),"Error: Invalid Column H, I, or T. Check spelling &amp; valid options (see dropdown)")</f>
        <v/>
      </c>
      <c r="AC2829" s="32"/>
      <c r="AD2829" s="31" t="b">
        <f t="shared" si="88"/>
        <v>0</v>
      </c>
      <c r="AE2829" s="31" t="b">
        <f t="shared" si="89"/>
        <v>0</v>
      </c>
    </row>
    <row r="2830" spans="1:31" ht="50.15" customHeight="1" x14ac:dyDescent="0.35">
      <c r="A2830" s="101">
        <v>2825</v>
      </c>
      <c r="B2830" s="53"/>
      <c r="C2830" s="41"/>
      <c r="D2830" s="54"/>
      <c r="E2830" s="53"/>
      <c r="F2830" s="41"/>
      <c r="G2830" s="41"/>
      <c r="H2830" s="53"/>
      <c r="I2830" s="55"/>
      <c r="J2830" s="41"/>
      <c r="K2830" s="41"/>
      <c r="L2830" s="56"/>
      <c r="M2830" s="41"/>
      <c r="N2830" s="41"/>
      <c r="O2830" s="41"/>
      <c r="P2830" s="41"/>
      <c r="Q2830" s="53"/>
      <c r="R2830" s="41"/>
      <c r="S2830" s="41"/>
      <c r="T2830" s="57"/>
      <c r="U2830" s="41"/>
      <c r="V2830" s="41"/>
      <c r="W2830" s="56"/>
      <c r="X2830" s="41"/>
      <c r="Y2830" s="58"/>
      <c r="Z2830" s="41"/>
      <c r="AA2830" s="41"/>
      <c r="AB2830" s="171" t="str" cm="1">
        <f t="array" ref="AB2830">IFERROR(IF(COUNTA('Detailed Inventory'!$B2830:$AA2830)=0,"",IF(AND($B2830="",$C2830=""),"Error: Missing Response in Column B or C",IF(OR($E2830="",$Q2830=""),"Error: Missing Response in Column E or Q",INDEX(SL_Class[Entire SL Classification],MATCH(SUMIFS(SL_Class[Unique ID],SL_Class[UpSys SL Material],I2830,SL_Class[UpSys Ever Previously Lead],H2830,SL_Class[DownCus SL Material],T2830),SL_Class[Unique ID],0),0)))),"Error: Invalid Column H, I, or T. Check spelling &amp; valid options (see dropdown)")</f>
        <v/>
      </c>
      <c r="AC2830" s="32"/>
      <c r="AD2830" s="31" t="b">
        <f t="shared" si="88"/>
        <v>0</v>
      </c>
      <c r="AE2830" s="31" t="b">
        <f t="shared" si="89"/>
        <v>0</v>
      </c>
    </row>
    <row r="2831" spans="1:31" ht="50.15" customHeight="1" x14ac:dyDescent="0.35">
      <c r="A2831" s="100">
        <v>2826</v>
      </c>
      <c r="B2831" s="53"/>
      <c r="C2831" s="41"/>
      <c r="D2831" s="54"/>
      <c r="E2831" s="53"/>
      <c r="F2831" s="41"/>
      <c r="G2831" s="41"/>
      <c r="H2831" s="53"/>
      <c r="I2831" s="55"/>
      <c r="J2831" s="41"/>
      <c r="K2831" s="41"/>
      <c r="L2831" s="56"/>
      <c r="M2831" s="41"/>
      <c r="N2831" s="41"/>
      <c r="O2831" s="41"/>
      <c r="P2831" s="41"/>
      <c r="Q2831" s="53"/>
      <c r="R2831" s="41"/>
      <c r="S2831" s="41"/>
      <c r="T2831" s="57"/>
      <c r="U2831" s="41"/>
      <c r="V2831" s="41"/>
      <c r="W2831" s="56"/>
      <c r="X2831" s="41"/>
      <c r="Y2831" s="58"/>
      <c r="Z2831" s="41"/>
      <c r="AA2831" s="41"/>
      <c r="AB2831" s="171" t="str" cm="1">
        <f t="array" ref="AB2831">IFERROR(IF(COUNTA('Detailed Inventory'!$B2831:$AA2831)=0,"",IF(AND($B2831="",$C2831=""),"Error: Missing Response in Column B or C",IF(OR($E2831="",$Q2831=""),"Error: Missing Response in Column E or Q",INDEX(SL_Class[Entire SL Classification],MATCH(SUMIFS(SL_Class[Unique ID],SL_Class[UpSys SL Material],I2831,SL_Class[UpSys Ever Previously Lead],H2831,SL_Class[DownCus SL Material],T2831),SL_Class[Unique ID],0),0)))),"Error: Invalid Column H, I, or T. Check spelling &amp; valid options (see dropdown)")</f>
        <v/>
      </c>
      <c r="AC2831" s="32"/>
      <c r="AD2831" s="31" t="b">
        <f t="shared" si="88"/>
        <v>0</v>
      </c>
      <c r="AE2831" s="31" t="b">
        <f t="shared" si="89"/>
        <v>0</v>
      </c>
    </row>
    <row r="2832" spans="1:31" ht="50.15" customHeight="1" x14ac:dyDescent="0.35">
      <c r="A2832" s="101">
        <v>2827</v>
      </c>
      <c r="B2832" s="53"/>
      <c r="C2832" s="41"/>
      <c r="D2832" s="54"/>
      <c r="E2832" s="53"/>
      <c r="F2832" s="41"/>
      <c r="G2832" s="41"/>
      <c r="H2832" s="53"/>
      <c r="I2832" s="55"/>
      <c r="J2832" s="41"/>
      <c r="K2832" s="41"/>
      <c r="L2832" s="56"/>
      <c r="M2832" s="41"/>
      <c r="N2832" s="41"/>
      <c r="O2832" s="41"/>
      <c r="P2832" s="41"/>
      <c r="Q2832" s="53"/>
      <c r="R2832" s="41"/>
      <c r="S2832" s="41"/>
      <c r="T2832" s="57"/>
      <c r="U2832" s="41"/>
      <c r="V2832" s="41"/>
      <c r="W2832" s="56"/>
      <c r="X2832" s="41"/>
      <c r="Y2832" s="58"/>
      <c r="Z2832" s="41"/>
      <c r="AA2832" s="41"/>
      <c r="AB2832" s="171" t="str" cm="1">
        <f t="array" ref="AB2832">IFERROR(IF(COUNTA('Detailed Inventory'!$B2832:$AA2832)=0,"",IF(AND($B2832="",$C2832=""),"Error: Missing Response in Column B or C",IF(OR($E2832="",$Q2832=""),"Error: Missing Response in Column E or Q",INDEX(SL_Class[Entire SL Classification],MATCH(SUMIFS(SL_Class[Unique ID],SL_Class[UpSys SL Material],I2832,SL_Class[UpSys Ever Previously Lead],H2832,SL_Class[DownCus SL Material],T2832),SL_Class[Unique ID],0),0)))),"Error: Invalid Column H, I, or T. Check spelling &amp; valid options (see dropdown)")</f>
        <v/>
      </c>
      <c r="AC2832" s="32"/>
      <c r="AD2832" s="31" t="b">
        <f t="shared" si="88"/>
        <v>0</v>
      </c>
      <c r="AE2832" s="31" t="b">
        <f t="shared" si="89"/>
        <v>0</v>
      </c>
    </row>
    <row r="2833" spans="1:31" ht="50.15" customHeight="1" x14ac:dyDescent="0.35">
      <c r="A2833" s="100">
        <v>2828</v>
      </c>
      <c r="B2833" s="53"/>
      <c r="C2833" s="41"/>
      <c r="D2833" s="54"/>
      <c r="E2833" s="53"/>
      <c r="F2833" s="41"/>
      <c r="G2833" s="41"/>
      <c r="H2833" s="53"/>
      <c r="I2833" s="55"/>
      <c r="J2833" s="41"/>
      <c r="K2833" s="41"/>
      <c r="L2833" s="56"/>
      <c r="M2833" s="41"/>
      <c r="N2833" s="41"/>
      <c r="O2833" s="41"/>
      <c r="P2833" s="41"/>
      <c r="Q2833" s="53"/>
      <c r="R2833" s="41"/>
      <c r="S2833" s="41"/>
      <c r="T2833" s="57"/>
      <c r="U2833" s="41"/>
      <c r="V2833" s="41"/>
      <c r="W2833" s="56"/>
      <c r="X2833" s="41"/>
      <c r="Y2833" s="58"/>
      <c r="Z2833" s="41"/>
      <c r="AA2833" s="41"/>
      <c r="AB2833" s="171" t="str" cm="1">
        <f t="array" ref="AB2833">IFERROR(IF(COUNTA('Detailed Inventory'!$B2833:$AA2833)=0,"",IF(AND($B2833="",$C2833=""),"Error: Missing Response in Column B or C",IF(OR($E2833="",$Q2833=""),"Error: Missing Response in Column E or Q",INDEX(SL_Class[Entire SL Classification],MATCH(SUMIFS(SL_Class[Unique ID],SL_Class[UpSys SL Material],I2833,SL_Class[UpSys Ever Previously Lead],H2833,SL_Class[DownCus SL Material],T2833),SL_Class[Unique ID],0),0)))),"Error: Invalid Column H, I, or T. Check spelling &amp; valid options (see dropdown)")</f>
        <v/>
      </c>
      <c r="AC2833" s="32"/>
      <c r="AD2833" s="31" t="b">
        <f t="shared" si="88"/>
        <v>0</v>
      </c>
      <c r="AE2833" s="31" t="b">
        <f t="shared" si="89"/>
        <v>0</v>
      </c>
    </row>
    <row r="2834" spans="1:31" ht="50.15" customHeight="1" x14ac:dyDescent="0.35">
      <c r="A2834" s="101">
        <v>2829</v>
      </c>
      <c r="B2834" s="53"/>
      <c r="C2834" s="41"/>
      <c r="D2834" s="54"/>
      <c r="E2834" s="53"/>
      <c r="F2834" s="41"/>
      <c r="G2834" s="41"/>
      <c r="H2834" s="53"/>
      <c r="I2834" s="55"/>
      <c r="J2834" s="41"/>
      <c r="K2834" s="41"/>
      <c r="L2834" s="56"/>
      <c r="M2834" s="41"/>
      <c r="N2834" s="41"/>
      <c r="O2834" s="41"/>
      <c r="P2834" s="41"/>
      <c r="Q2834" s="53"/>
      <c r="R2834" s="41"/>
      <c r="S2834" s="41"/>
      <c r="T2834" s="57"/>
      <c r="U2834" s="41"/>
      <c r="V2834" s="41"/>
      <c r="W2834" s="56"/>
      <c r="X2834" s="41"/>
      <c r="Y2834" s="58"/>
      <c r="Z2834" s="41"/>
      <c r="AA2834" s="41"/>
      <c r="AB2834" s="171" t="str" cm="1">
        <f t="array" ref="AB2834">IFERROR(IF(COUNTA('Detailed Inventory'!$B2834:$AA2834)=0,"",IF(AND($B2834="",$C2834=""),"Error: Missing Response in Column B or C",IF(OR($E2834="",$Q2834=""),"Error: Missing Response in Column E or Q",INDEX(SL_Class[Entire SL Classification],MATCH(SUMIFS(SL_Class[Unique ID],SL_Class[UpSys SL Material],I2834,SL_Class[UpSys Ever Previously Lead],H2834,SL_Class[DownCus SL Material],T2834),SL_Class[Unique ID],0),0)))),"Error: Invalid Column H, I, or T. Check spelling &amp; valid options (see dropdown)")</f>
        <v/>
      </c>
      <c r="AC2834" s="32"/>
      <c r="AD2834" s="31" t="b">
        <f t="shared" si="88"/>
        <v>0</v>
      </c>
      <c r="AE2834" s="31" t="b">
        <f t="shared" si="89"/>
        <v>0</v>
      </c>
    </row>
    <row r="2835" spans="1:31" ht="50.15" customHeight="1" x14ac:dyDescent="0.35">
      <c r="A2835" s="100">
        <v>2830</v>
      </c>
      <c r="B2835" s="53"/>
      <c r="C2835" s="41"/>
      <c r="D2835" s="54"/>
      <c r="E2835" s="53"/>
      <c r="F2835" s="41"/>
      <c r="G2835" s="41"/>
      <c r="H2835" s="53"/>
      <c r="I2835" s="55"/>
      <c r="J2835" s="41"/>
      <c r="K2835" s="41"/>
      <c r="L2835" s="56"/>
      <c r="M2835" s="41"/>
      <c r="N2835" s="41"/>
      <c r="O2835" s="41"/>
      <c r="P2835" s="41"/>
      <c r="Q2835" s="53"/>
      <c r="R2835" s="41"/>
      <c r="S2835" s="41"/>
      <c r="T2835" s="57"/>
      <c r="U2835" s="41"/>
      <c r="V2835" s="41"/>
      <c r="W2835" s="56"/>
      <c r="X2835" s="41"/>
      <c r="Y2835" s="58"/>
      <c r="Z2835" s="41"/>
      <c r="AA2835" s="41"/>
      <c r="AB2835" s="171" t="str" cm="1">
        <f t="array" ref="AB2835">IFERROR(IF(COUNTA('Detailed Inventory'!$B2835:$AA2835)=0,"",IF(AND($B2835="",$C2835=""),"Error: Missing Response in Column B or C",IF(OR($E2835="",$Q2835=""),"Error: Missing Response in Column E or Q",INDEX(SL_Class[Entire SL Classification],MATCH(SUMIFS(SL_Class[Unique ID],SL_Class[UpSys SL Material],I2835,SL_Class[UpSys Ever Previously Lead],H2835,SL_Class[DownCus SL Material],T2835),SL_Class[Unique ID],0),0)))),"Error: Invalid Column H, I, or T. Check spelling &amp; valid options (see dropdown)")</f>
        <v/>
      </c>
      <c r="AC2835" s="32"/>
      <c r="AD2835" s="31" t="b">
        <f t="shared" si="88"/>
        <v>0</v>
      </c>
      <c r="AE2835" s="31" t="b">
        <f t="shared" si="89"/>
        <v>0</v>
      </c>
    </row>
    <row r="2836" spans="1:31" ht="50.15" customHeight="1" x14ac:dyDescent="0.35">
      <c r="A2836" s="101">
        <v>2831</v>
      </c>
      <c r="B2836" s="53"/>
      <c r="C2836" s="41"/>
      <c r="D2836" s="54"/>
      <c r="E2836" s="53"/>
      <c r="F2836" s="41"/>
      <c r="G2836" s="41"/>
      <c r="H2836" s="53"/>
      <c r="I2836" s="55"/>
      <c r="J2836" s="41"/>
      <c r="K2836" s="41"/>
      <c r="L2836" s="56"/>
      <c r="M2836" s="41"/>
      <c r="N2836" s="41"/>
      <c r="O2836" s="41"/>
      <c r="P2836" s="41"/>
      <c r="Q2836" s="53"/>
      <c r="R2836" s="41"/>
      <c r="S2836" s="41"/>
      <c r="T2836" s="57"/>
      <c r="U2836" s="41"/>
      <c r="V2836" s="41"/>
      <c r="W2836" s="56"/>
      <c r="X2836" s="41"/>
      <c r="Y2836" s="58"/>
      <c r="Z2836" s="41"/>
      <c r="AA2836" s="41"/>
      <c r="AB2836" s="171" t="str" cm="1">
        <f t="array" ref="AB2836">IFERROR(IF(COUNTA('Detailed Inventory'!$B2836:$AA2836)=0,"",IF(AND($B2836="",$C2836=""),"Error: Missing Response in Column B or C",IF(OR($E2836="",$Q2836=""),"Error: Missing Response in Column E or Q",INDEX(SL_Class[Entire SL Classification],MATCH(SUMIFS(SL_Class[Unique ID],SL_Class[UpSys SL Material],I2836,SL_Class[UpSys Ever Previously Lead],H2836,SL_Class[DownCus SL Material],T2836),SL_Class[Unique ID],0),0)))),"Error: Invalid Column H, I, or T. Check spelling &amp; valid options (see dropdown)")</f>
        <v/>
      </c>
      <c r="AC2836" s="32"/>
      <c r="AD2836" s="31" t="b">
        <f t="shared" si="88"/>
        <v>0</v>
      </c>
      <c r="AE2836" s="31" t="b">
        <f t="shared" si="89"/>
        <v>0</v>
      </c>
    </row>
    <row r="2837" spans="1:31" ht="50.15" customHeight="1" x14ac:dyDescent="0.35">
      <c r="A2837" s="100">
        <v>2832</v>
      </c>
      <c r="B2837" s="53"/>
      <c r="C2837" s="41"/>
      <c r="D2837" s="54"/>
      <c r="E2837" s="53"/>
      <c r="F2837" s="41"/>
      <c r="G2837" s="41"/>
      <c r="H2837" s="53"/>
      <c r="I2837" s="55"/>
      <c r="J2837" s="41"/>
      <c r="K2837" s="41"/>
      <c r="L2837" s="56"/>
      <c r="M2837" s="41"/>
      <c r="N2837" s="41"/>
      <c r="O2837" s="41"/>
      <c r="P2837" s="41"/>
      <c r="Q2837" s="53"/>
      <c r="R2837" s="41"/>
      <c r="S2837" s="41"/>
      <c r="T2837" s="57"/>
      <c r="U2837" s="41"/>
      <c r="V2837" s="41"/>
      <c r="W2837" s="56"/>
      <c r="X2837" s="41"/>
      <c r="Y2837" s="58"/>
      <c r="Z2837" s="41"/>
      <c r="AA2837" s="41"/>
      <c r="AB2837" s="171" t="str" cm="1">
        <f t="array" ref="AB2837">IFERROR(IF(COUNTA('Detailed Inventory'!$B2837:$AA2837)=0,"",IF(AND($B2837="",$C2837=""),"Error: Missing Response in Column B or C",IF(OR($E2837="",$Q2837=""),"Error: Missing Response in Column E or Q",INDEX(SL_Class[Entire SL Classification],MATCH(SUMIFS(SL_Class[Unique ID],SL_Class[UpSys SL Material],I2837,SL_Class[UpSys Ever Previously Lead],H2837,SL_Class[DownCus SL Material],T2837),SL_Class[Unique ID],0),0)))),"Error: Invalid Column H, I, or T. Check spelling &amp; valid options (see dropdown)")</f>
        <v/>
      </c>
      <c r="AC2837" s="32"/>
      <c r="AD2837" s="31" t="b">
        <f t="shared" si="88"/>
        <v>0</v>
      </c>
      <c r="AE2837" s="31" t="b">
        <f t="shared" si="89"/>
        <v>0</v>
      </c>
    </row>
    <row r="2838" spans="1:31" ht="50.15" customHeight="1" x14ac:dyDescent="0.35">
      <c r="A2838" s="101">
        <v>2833</v>
      </c>
      <c r="B2838" s="53"/>
      <c r="C2838" s="41"/>
      <c r="D2838" s="54"/>
      <c r="E2838" s="53"/>
      <c r="F2838" s="41"/>
      <c r="G2838" s="41"/>
      <c r="H2838" s="53"/>
      <c r="I2838" s="55"/>
      <c r="J2838" s="41"/>
      <c r="K2838" s="41"/>
      <c r="L2838" s="56"/>
      <c r="M2838" s="41"/>
      <c r="N2838" s="41"/>
      <c r="O2838" s="41"/>
      <c r="P2838" s="41"/>
      <c r="Q2838" s="53"/>
      <c r="R2838" s="41"/>
      <c r="S2838" s="41"/>
      <c r="T2838" s="57"/>
      <c r="U2838" s="41"/>
      <c r="V2838" s="41"/>
      <c r="W2838" s="56"/>
      <c r="X2838" s="41"/>
      <c r="Y2838" s="58"/>
      <c r="Z2838" s="41"/>
      <c r="AA2838" s="41"/>
      <c r="AB2838" s="171" t="str" cm="1">
        <f t="array" ref="AB2838">IFERROR(IF(COUNTA('Detailed Inventory'!$B2838:$AA2838)=0,"",IF(AND($B2838="",$C2838=""),"Error: Missing Response in Column B or C",IF(OR($E2838="",$Q2838=""),"Error: Missing Response in Column E or Q",INDEX(SL_Class[Entire SL Classification],MATCH(SUMIFS(SL_Class[Unique ID],SL_Class[UpSys SL Material],I2838,SL_Class[UpSys Ever Previously Lead],H2838,SL_Class[DownCus SL Material],T2838),SL_Class[Unique ID],0),0)))),"Error: Invalid Column H, I, or T. Check spelling &amp; valid options (see dropdown)")</f>
        <v/>
      </c>
      <c r="AC2838" s="32"/>
      <c r="AD2838" s="31" t="b">
        <f t="shared" si="88"/>
        <v>0</v>
      </c>
      <c r="AE2838" s="31" t="b">
        <f t="shared" si="89"/>
        <v>0</v>
      </c>
    </row>
    <row r="2839" spans="1:31" ht="50.15" customHeight="1" x14ac:dyDescent="0.35">
      <c r="A2839" s="100">
        <v>2834</v>
      </c>
      <c r="B2839" s="53"/>
      <c r="C2839" s="41"/>
      <c r="D2839" s="54"/>
      <c r="E2839" s="53"/>
      <c r="F2839" s="41"/>
      <c r="G2839" s="41"/>
      <c r="H2839" s="53"/>
      <c r="I2839" s="55"/>
      <c r="J2839" s="41"/>
      <c r="K2839" s="41"/>
      <c r="L2839" s="56"/>
      <c r="M2839" s="41"/>
      <c r="N2839" s="41"/>
      <c r="O2839" s="41"/>
      <c r="P2839" s="41"/>
      <c r="Q2839" s="53"/>
      <c r="R2839" s="41"/>
      <c r="S2839" s="41"/>
      <c r="T2839" s="57"/>
      <c r="U2839" s="41"/>
      <c r="V2839" s="41"/>
      <c r="W2839" s="56"/>
      <c r="X2839" s="41"/>
      <c r="Y2839" s="58"/>
      <c r="Z2839" s="41"/>
      <c r="AA2839" s="41"/>
      <c r="AB2839" s="171" t="str" cm="1">
        <f t="array" ref="AB2839">IFERROR(IF(COUNTA('Detailed Inventory'!$B2839:$AA2839)=0,"",IF(AND($B2839="",$C2839=""),"Error: Missing Response in Column B or C",IF(OR($E2839="",$Q2839=""),"Error: Missing Response in Column E or Q",INDEX(SL_Class[Entire SL Classification],MATCH(SUMIFS(SL_Class[Unique ID],SL_Class[UpSys SL Material],I2839,SL_Class[UpSys Ever Previously Lead],H2839,SL_Class[DownCus SL Material],T2839),SL_Class[Unique ID],0),0)))),"Error: Invalid Column H, I, or T. Check spelling &amp; valid options (see dropdown)")</f>
        <v/>
      </c>
      <c r="AC2839" s="32"/>
      <c r="AD2839" s="31" t="b">
        <f t="shared" si="88"/>
        <v>0</v>
      </c>
      <c r="AE2839" s="31" t="b">
        <f t="shared" si="89"/>
        <v>0</v>
      </c>
    </row>
    <row r="2840" spans="1:31" ht="50.15" customHeight="1" x14ac:dyDescent="0.35">
      <c r="A2840" s="101">
        <v>2835</v>
      </c>
      <c r="B2840" s="53"/>
      <c r="C2840" s="41"/>
      <c r="D2840" s="54"/>
      <c r="E2840" s="53"/>
      <c r="F2840" s="41"/>
      <c r="G2840" s="41"/>
      <c r="H2840" s="53"/>
      <c r="I2840" s="55"/>
      <c r="J2840" s="41"/>
      <c r="K2840" s="41"/>
      <c r="L2840" s="56"/>
      <c r="M2840" s="41"/>
      <c r="N2840" s="41"/>
      <c r="O2840" s="41"/>
      <c r="P2840" s="41"/>
      <c r="Q2840" s="53"/>
      <c r="R2840" s="41"/>
      <c r="S2840" s="41"/>
      <c r="T2840" s="57"/>
      <c r="U2840" s="41"/>
      <c r="V2840" s="41"/>
      <c r="W2840" s="56"/>
      <c r="X2840" s="41"/>
      <c r="Y2840" s="58"/>
      <c r="Z2840" s="41"/>
      <c r="AA2840" s="41"/>
      <c r="AB2840" s="171" t="str" cm="1">
        <f t="array" ref="AB2840">IFERROR(IF(COUNTA('Detailed Inventory'!$B2840:$AA2840)=0,"",IF(AND($B2840="",$C2840=""),"Error: Missing Response in Column B or C",IF(OR($E2840="",$Q2840=""),"Error: Missing Response in Column E or Q",INDEX(SL_Class[Entire SL Classification],MATCH(SUMIFS(SL_Class[Unique ID],SL_Class[UpSys SL Material],I2840,SL_Class[UpSys Ever Previously Lead],H2840,SL_Class[DownCus SL Material],T2840),SL_Class[Unique ID],0),0)))),"Error: Invalid Column H, I, or T. Check spelling &amp; valid options (see dropdown)")</f>
        <v/>
      </c>
      <c r="AC2840" s="32"/>
      <c r="AD2840" s="31" t="b">
        <f t="shared" si="88"/>
        <v>0</v>
      </c>
      <c r="AE2840" s="31" t="b">
        <f t="shared" si="89"/>
        <v>0</v>
      </c>
    </row>
    <row r="2841" spans="1:31" ht="50.15" customHeight="1" x14ac:dyDescent="0.35">
      <c r="A2841" s="100">
        <v>2836</v>
      </c>
      <c r="B2841" s="53"/>
      <c r="C2841" s="41"/>
      <c r="D2841" s="54"/>
      <c r="E2841" s="53"/>
      <c r="F2841" s="41"/>
      <c r="G2841" s="41"/>
      <c r="H2841" s="53"/>
      <c r="I2841" s="55"/>
      <c r="J2841" s="41"/>
      <c r="K2841" s="41"/>
      <c r="L2841" s="56"/>
      <c r="M2841" s="41"/>
      <c r="N2841" s="41"/>
      <c r="O2841" s="41"/>
      <c r="P2841" s="41"/>
      <c r="Q2841" s="53"/>
      <c r="R2841" s="41"/>
      <c r="S2841" s="41"/>
      <c r="T2841" s="57"/>
      <c r="U2841" s="41"/>
      <c r="V2841" s="41"/>
      <c r="W2841" s="56"/>
      <c r="X2841" s="41"/>
      <c r="Y2841" s="58"/>
      <c r="Z2841" s="41"/>
      <c r="AA2841" s="41"/>
      <c r="AB2841" s="171" t="str" cm="1">
        <f t="array" ref="AB2841">IFERROR(IF(COUNTA('Detailed Inventory'!$B2841:$AA2841)=0,"",IF(AND($B2841="",$C2841=""),"Error: Missing Response in Column B or C",IF(OR($E2841="",$Q2841=""),"Error: Missing Response in Column E or Q",INDEX(SL_Class[Entire SL Classification],MATCH(SUMIFS(SL_Class[Unique ID],SL_Class[UpSys SL Material],I2841,SL_Class[UpSys Ever Previously Lead],H2841,SL_Class[DownCus SL Material],T2841),SL_Class[Unique ID],0),0)))),"Error: Invalid Column H, I, or T. Check spelling &amp; valid options (see dropdown)")</f>
        <v/>
      </c>
      <c r="AC2841" s="32"/>
      <c r="AD2841" s="31" t="b">
        <f t="shared" si="88"/>
        <v>0</v>
      </c>
      <c r="AE2841" s="31" t="b">
        <f t="shared" si="89"/>
        <v>0</v>
      </c>
    </row>
    <row r="2842" spans="1:31" ht="50.15" customHeight="1" x14ac:dyDescent="0.35">
      <c r="A2842" s="101">
        <v>2837</v>
      </c>
      <c r="B2842" s="53"/>
      <c r="C2842" s="41"/>
      <c r="D2842" s="54"/>
      <c r="E2842" s="53"/>
      <c r="F2842" s="41"/>
      <c r="G2842" s="41"/>
      <c r="H2842" s="53"/>
      <c r="I2842" s="55"/>
      <c r="J2842" s="41"/>
      <c r="K2842" s="41"/>
      <c r="L2842" s="56"/>
      <c r="M2842" s="41"/>
      <c r="N2842" s="41"/>
      <c r="O2842" s="41"/>
      <c r="P2842" s="41"/>
      <c r="Q2842" s="53"/>
      <c r="R2842" s="41"/>
      <c r="S2842" s="41"/>
      <c r="T2842" s="57"/>
      <c r="U2842" s="41"/>
      <c r="V2842" s="41"/>
      <c r="W2842" s="56"/>
      <c r="X2842" s="41"/>
      <c r="Y2842" s="58"/>
      <c r="Z2842" s="41"/>
      <c r="AA2842" s="41"/>
      <c r="AB2842" s="171" t="str" cm="1">
        <f t="array" ref="AB2842">IFERROR(IF(COUNTA('Detailed Inventory'!$B2842:$AA2842)=0,"",IF(AND($B2842="",$C2842=""),"Error: Missing Response in Column B or C",IF(OR($E2842="",$Q2842=""),"Error: Missing Response in Column E or Q",INDEX(SL_Class[Entire SL Classification],MATCH(SUMIFS(SL_Class[Unique ID],SL_Class[UpSys SL Material],I2842,SL_Class[UpSys Ever Previously Lead],H2842,SL_Class[DownCus SL Material],T2842),SL_Class[Unique ID],0),0)))),"Error: Invalid Column H, I, or T. Check spelling &amp; valid options (see dropdown)")</f>
        <v/>
      </c>
      <c r="AC2842" s="32"/>
      <c r="AD2842" s="31" t="b">
        <f t="shared" si="88"/>
        <v>0</v>
      </c>
      <c r="AE2842" s="31" t="b">
        <f t="shared" si="89"/>
        <v>0</v>
      </c>
    </row>
    <row r="2843" spans="1:31" ht="50.15" customHeight="1" x14ac:dyDescent="0.35">
      <c r="A2843" s="100">
        <v>2838</v>
      </c>
      <c r="B2843" s="53"/>
      <c r="C2843" s="41"/>
      <c r="D2843" s="54"/>
      <c r="E2843" s="53"/>
      <c r="F2843" s="41"/>
      <c r="G2843" s="41"/>
      <c r="H2843" s="53"/>
      <c r="I2843" s="55"/>
      <c r="J2843" s="41"/>
      <c r="K2843" s="41"/>
      <c r="L2843" s="56"/>
      <c r="M2843" s="41"/>
      <c r="N2843" s="41"/>
      <c r="O2843" s="41"/>
      <c r="P2843" s="41"/>
      <c r="Q2843" s="53"/>
      <c r="R2843" s="41"/>
      <c r="S2843" s="41"/>
      <c r="T2843" s="57"/>
      <c r="U2843" s="41"/>
      <c r="V2843" s="41"/>
      <c r="W2843" s="56"/>
      <c r="X2843" s="41"/>
      <c r="Y2843" s="58"/>
      <c r="Z2843" s="41"/>
      <c r="AA2843" s="41"/>
      <c r="AB2843" s="171" t="str" cm="1">
        <f t="array" ref="AB2843">IFERROR(IF(COUNTA('Detailed Inventory'!$B2843:$AA2843)=0,"",IF(AND($B2843="",$C2843=""),"Error: Missing Response in Column B or C",IF(OR($E2843="",$Q2843=""),"Error: Missing Response in Column E or Q",INDEX(SL_Class[Entire SL Classification],MATCH(SUMIFS(SL_Class[Unique ID],SL_Class[UpSys SL Material],I2843,SL_Class[UpSys Ever Previously Lead],H2843,SL_Class[DownCus SL Material],T2843),SL_Class[Unique ID],0),0)))),"Error: Invalid Column H, I, or T. Check spelling &amp; valid options (see dropdown)")</f>
        <v/>
      </c>
      <c r="AC2843" s="32"/>
      <c r="AD2843" s="31" t="b">
        <f t="shared" si="88"/>
        <v>0</v>
      </c>
      <c r="AE2843" s="31" t="b">
        <f t="shared" si="89"/>
        <v>0</v>
      </c>
    </row>
    <row r="2844" spans="1:31" ht="50.15" customHeight="1" x14ac:dyDescent="0.35">
      <c r="A2844" s="101">
        <v>2839</v>
      </c>
      <c r="B2844" s="53"/>
      <c r="C2844" s="41"/>
      <c r="D2844" s="54"/>
      <c r="E2844" s="53"/>
      <c r="F2844" s="41"/>
      <c r="G2844" s="41"/>
      <c r="H2844" s="53"/>
      <c r="I2844" s="55"/>
      <c r="J2844" s="41"/>
      <c r="K2844" s="41"/>
      <c r="L2844" s="56"/>
      <c r="M2844" s="41"/>
      <c r="N2844" s="41"/>
      <c r="O2844" s="41"/>
      <c r="P2844" s="41"/>
      <c r="Q2844" s="53"/>
      <c r="R2844" s="41"/>
      <c r="S2844" s="41"/>
      <c r="T2844" s="57"/>
      <c r="U2844" s="41"/>
      <c r="V2844" s="41"/>
      <c r="W2844" s="56"/>
      <c r="X2844" s="41"/>
      <c r="Y2844" s="58"/>
      <c r="Z2844" s="41"/>
      <c r="AA2844" s="41"/>
      <c r="AB2844" s="171" t="str" cm="1">
        <f t="array" ref="AB2844">IFERROR(IF(COUNTA('Detailed Inventory'!$B2844:$AA2844)=0,"",IF(AND($B2844="",$C2844=""),"Error: Missing Response in Column B or C",IF(OR($E2844="",$Q2844=""),"Error: Missing Response in Column E or Q",INDEX(SL_Class[Entire SL Classification],MATCH(SUMIFS(SL_Class[Unique ID],SL_Class[UpSys SL Material],I2844,SL_Class[UpSys Ever Previously Lead],H2844,SL_Class[DownCus SL Material],T2844),SL_Class[Unique ID],0),0)))),"Error: Invalid Column H, I, or T. Check spelling &amp; valid options (see dropdown)")</f>
        <v/>
      </c>
      <c r="AC2844" s="32"/>
      <c r="AD2844" s="31" t="b">
        <f t="shared" si="88"/>
        <v>0</v>
      </c>
      <c r="AE2844" s="31" t="b">
        <f t="shared" si="89"/>
        <v>0</v>
      </c>
    </row>
    <row r="2845" spans="1:31" ht="50.15" customHeight="1" x14ac:dyDescent="0.35">
      <c r="A2845" s="100">
        <v>2840</v>
      </c>
      <c r="B2845" s="53"/>
      <c r="C2845" s="41"/>
      <c r="D2845" s="54"/>
      <c r="E2845" s="53"/>
      <c r="F2845" s="41"/>
      <c r="G2845" s="41"/>
      <c r="H2845" s="53"/>
      <c r="I2845" s="55"/>
      <c r="J2845" s="41"/>
      <c r="K2845" s="41"/>
      <c r="L2845" s="56"/>
      <c r="M2845" s="41"/>
      <c r="N2845" s="41"/>
      <c r="O2845" s="41"/>
      <c r="P2845" s="41"/>
      <c r="Q2845" s="53"/>
      <c r="R2845" s="41"/>
      <c r="S2845" s="41"/>
      <c r="T2845" s="57"/>
      <c r="U2845" s="41"/>
      <c r="V2845" s="41"/>
      <c r="W2845" s="56"/>
      <c r="X2845" s="41"/>
      <c r="Y2845" s="58"/>
      <c r="Z2845" s="41"/>
      <c r="AA2845" s="41"/>
      <c r="AB2845" s="171" t="str" cm="1">
        <f t="array" ref="AB2845">IFERROR(IF(COUNTA('Detailed Inventory'!$B2845:$AA2845)=0,"",IF(AND($B2845="",$C2845=""),"Error: Missing Response in Column B or C",IF(OR($E2845="",$Q2845=""),"Error: Missing Response in Column E or Q",INDEX(SL_Class[Entire SL Classification],MATCH(SUMIFS(SL_Class[Unique ID],SL_Class[UpSys SL Material],I2845,SL_Class[UpSys Ever Previously Lead],H2845,SL_Class[DownCus SL Material],T2845),SL_Class[Unique ID],0),0)))),"Error: Invalid Column H, I, or T. Check spelling &amp; valid options (see dropdown)")</f>
        <v/>
      </c>
      <c r="AC2845" s="32"/>
      <c r="AD2845" s="31" t="b">
        <f t="shared" si="88"/>
        <v>0</v>
      </c>
      <c r="AE2845" s="31" t="b">
        <f t="shared" si="89"/>
        <v>0</v>
      </c>
    </row>
    <row r="2846" spans="1:31" ht="50.15" customHeight="1" x14ac:dyDescent="0.35">
      <c r="A2846" s="101">
        <v>2841</v>
      </c>
      <c r="B2846" s="53"/>
      <c r="C2846" s="41"/>
      <c r="D2846" s="54"/>
      <c r="E2846" s="53"/>
      <c r="F2846" s="41"/>
      <c r="G2846" s="41"/>
      <c r="H2846" s="53"/>
      <c r="I2846" s="55"/>
      <c r="J2846" s="41"/>
      <c r="K2846" s="41"/>
      <c r="L2846" s="56"/>
      <c r="M2846" s="41"/>
      <c r="N2846" s="41"/>
      <c r="O2846" s="41"/>
      <c r="P2846" s="41"/>
      <c r="Q2846" s="53"/>
      <c r="R2846" s="41"/>
      <c r="S2846" s="41"/>
      <c r="T2846" s="57"/>
      <c r="U2846" s="41"/>
      <c r="V2846" s="41"/>
      <c r="W2846" s="56"/>
      <c r="X2846" s="41"/>
      <c r="Y2846" s="58"/>
      <c r="Z2846" s="41"/>
      <c r="AA2846" s="41"/>
      <c r="AB2846" s="171" t="str" cm="1">
        <f t="array" ref="AB2846">IFERROR(IF(COUNTA('Detailed Inventory'!$B2846:$AA2846)=0,"",IF(AND($B2846="",$C2846=""),"Error: Missing Response in Column B or C",IF(OR($E2846="",$Q2846=""),"Error: Missing Response in Column E or Q",INDEX(SL_Class[Entire SL Classification],MATCH(SUMIFS(SL_Class[Unique ID],SL_Class[UpSys SL Material],I2846,SL_Class[UpSys Ever Previously Lead],H2846,SL_Class[DownCus SL Material],T2846),SL_Class[Unique ID],0),0)))),"Error: Invalid Column H, I, or T. Check spelling &amp; valid options (see dropdown)")</f>
        <v/>
      </c>
      <c r="AC2846" s="32"/>
      <c r="AD2846" s="31" t="b">
        <f t="shared" si="88"/>
        <v>0</v>
      </c>
      <c r="AE2846" s="31" t="b">
        <f t="shared" si="89"/>
        <v>0</v>
      </c>
    </row>
    <row r="2847" spans="1:31" ht="50.15" customHeight="1" x14ac:dyDescent="0.35">
      <c r="A2847" s="100">
        <v>2842</v>
      </c>
      <c r="B2847" s="53"/>
      <c r="C2847" s="41"/>
      <c r="D2847" s="54"/>
      <c r="E2847" s="53"/>
      <c r="F2847" s="41"/>
      <c r="G2847" s="41"/>
      <c r="H2847" s="53"/>
      <c r="I2847" s="55"/>
      <c r="J2847" s="41"/>
      <c r="K2847" s="41"/>
      <c r="L2847" s="56"/>
      <c r="M2847" s="41"/>
      <c r="N2847" s="41"/>
      <c r="O2847" s="41"/>
      <c r="P2847" s="41"/>
      <c r="Q2847" s="53"/>
      <c r="R2847" s="41"/>
      <c r="S2847" s="41"/>
      <c r="T2847" s="57"/>
      <c r="U2847" s="41"/>
      <c r="V2847" s="41"/>
      <c r="W2847" s="56"/>
      <c r="X2847" s="41"/>
      <c r="Y2847" s="58"/>
      <c r="Z2847" s="41"/>
      <c r="AA2847" s="41"/>
      <c r="AB2847" s="171" t="str" cm="1">
        <f t="array" ref="AB2847">IFERROR(IF(COUNTA('Detailed Inventory'!$B2847:$AA2847)=0,"",IF(AND($B2847="",$C2847=""),"Error: Missing Response in Column B or C",IF(OR($E2847="",$Q2847=""),"Error: Missing Response in Column E or Q",INDEX(SL_Class[Entire SL Classification],MATCH(SUMIFS(SL_Class[Unique ID],SL_Class[UpSys SL Material],I2847,SL_Class[UpSys Ever Previously Lead],H2847,SL_Class[DownCus SL Material],T2847),SL_Class[Unique ID],0),0)))),"Error: Invalid Column H, I, or T. Check spelling &amp; valid options (see dropdown)")</f>
        <v/>
      </c>
      <c r="AC2847" s="32"/>
      <c r="AD2847" s="31" t="b">
        <f t="shared" si="88"/>
        <v>0</v>
      </c>
      <c r="AE2847" s="31" t="b">
        <f t="shared" si="89"/>
        <v>0</v>
      </c>
    </row>
    <row r="2848" spans="1:31" ht="50.15" customHeight="1" x14ac:dyDescent="0.35">
      <c r="A2848" s="101">
        <v>2843</v>
      </c>
      <c r="B2848" s="53"/>
      <c r="C2848" s="41"/>
      <c r="D2848" s="54"/>
      <c r="E2848" s="53"/>
      <c r="F2848" s="41"/>
      <c r="G2848" s="41"/>
      <c r="H2848" s="53"/>
      <c r="I2848" s="55"/>
      <c r="J2848" s="41"/>
      <c r="K2848" s="41"/>
      <c r="L2848" s="56"/>
      <c r="M2848" s="41"/>
      <c r="N2848" s="41"/>
      <c r="O2848" s="41"/>
      <c r="P2848" s="41"/>
      <c r="Q2848" s="53"/>
      <c r="R2848" s="41"/>
      <c r="S2848" s="41"/>
      <c r="T2848" s="57"/>
      <c r="U2848" s="41"/>
      <c r="V2848" s="41"/>
      <c r="W2848" s="56"/>
      <c r="X2848" s="41"/>
      <c r="Y2848" s="58"/>
      <c r="Z2848" s="41"/>
      <c r="AA2848" s="41"/>
      <c r="AB2848" s="171" t="str" cm="1">
        <f t="array" ref="AB2848">IFERROR(IF(COUNTA('Detailed Inventory'!$B2848:$AA2848)=0,"",IF(AND($B2848="",$C2848=""),"Error: Missing Response in Column B or C",IF(OR($E2848="",$Q2848=""),"Error: Missing Response in Column E or Q",INDEX(SL_Class[Entire SL Classification],MATCH(SUMIFS(SL_Class[Unique ID],SL_Class[UpSys SL Material],I2848,SL_Class[UpSys Ever Previously Lead],H2848,SL_Class[DownCus SL Material],T2848),SL_Class[Unique ID],0),0)))),"Error: Invalid Column H, I, or T. Check spelling &amp; valid options (see dropdown)")</f>
        <v/>
      </c>
      <c r="AC2848" s="32"/>
      <c r="AD2848" s="31" t="b">
        <f t="shared" si="88"/>
        <v>0</v>
      </c>
      <c r="AE2848" s="31" t="b">
        <f t="shared" si="89"/>
        <v>0</v>
      </c>
    </row>
    <row r="2849" spans="1:31" ht="50.15" customHeight="1" x14ac:dyDescent="0.35">
      <c r="A2849" s="100">
        <v>2844</v>
      </c>
      <c r="B2849" s="53"/>
      <c r="C2849" s="41"/>
      <c r="D2849" s="54"/>
      <c r="E2849" s="53"/>
      <c r="F2849" s="41"/>
      <c r="G2849" s="41"/>
      <c r="H2849" s="53"/>
      <c r="I2849" s="55"/>
      <c r="J2849" s="41"/>
      <c r="K2849" s="41"/>
      <c r="L2849" s="56"/>
      <c r="M2849" s="41"/>
      <c r="N2849" s="41"/>
      <c r="O2849" s="41"/>
      <c r="P2849" s="41"/>
      <c r="Q2849" s="53"/>
      <c r="R2849" s="41"/>
      <c r="S2849" s="41"/>
      <c r="T2849" s="57"/>
      <c r="U2849" s="41"/>
      <c r="V2849" s="41"/>
      <c r="W2849" s="56"/>
      <c r="X2849" s="41"/>
      <c r="Y2849" s="58"/>
      <c r="Z2849" s="41"/>
      <c r="AA2849" s="41"/>
      <c r="AB2849" s="171" t="str" cm="1">
        <f t="array" ref="AB2849">IFERROR(IF(COUNTA('Detailed Inventory'!$B2849:$AA2849)=0,"",IF(AND($B2849="",$C2849=""),"Error: Missing Response in Column B or C",IF(OR($E2849="",$Q2849=""),"Error: Missing Response in Column E or Q",INDEX(SL_Class[Entire SL Classification],MATCH(SUMIFS(SL_Class[Unique ID],SL_Class[UpSys SL Material],I2849,SL_Class[UpSys Ever Previously Lead],H2849,SL_Class[DownCus SL Material],T2849),SL_Class[Unique ID],0),0)))),"Error: Invalid Column H, I, or T. Check spelling &amp; valid options (see dropdown)")</f>
        <v/>
      </c>
      <c r="AC2849" s="32"/>
      <c r="AD2849" s="31" t="b">
        <f t="shared" si="88"/>
        <v>0</v>
      </c>
      <c r="AE2849" s="31" t="b">
        <f t="shared" si="89"/>
        <v>0</v>
      </c>
    </row>
    <row r="2850" spans="1:31" ht="50.15" customHeight="1" x14ac:dyDescent="0.35">
      <c r="A2850" s="101">
        <v>2845</v>
      </c>
      <c r="B2850" s="53"/>
      <c r="C2850" s="41"/>
      <c r="D2850" s="54"/>
      <c r="E2850" s="53"/>
      <c r="F2850" s="41"/>
      <c r="G2850" s="41"/>
      <c r="H2850" s="53"/>
      <c r="I2850" s="55"/>
      <c r="J2850" s="41"/>
      <c r="K2850" s="41"/>
      <c r="L2850" s="56"/>
      <c r="M2850" s="41"/>
      <c r="N2850" s="41"/>
      <c r="O2850" s="41"/>
      <c r="P2850" s="41"/>
      <c r="Q2850" s="53"/>
      <c r="R2850" s="41"/>
      <c r="S2850" s="41"/>
      <c r="T2850" s="57"/>
      <c r="U2850" s="41"/>
      <c r="V2850" s="41"/>
      <c r="W2850" s="56"/>
      <c r="X2850" s="41"/>
      <c r="Y2850" s="58"/>
      <c r="Z2850" s="41"/>
      <c r="AA2850" s="41"/>
      <c r="AB2850" s="171" t="str" cm="1">
        <f t="array" ref="AB2850">IFERROR(IF(COUNTA('Detailed Inventory'!$B2850:$AA2850)=0,"",IF(AND($B2850="",$C2850=""),"Error: Missing Response in Column B or C",IF(OR($E2850="",$Q2850=""),"Error: Missing Response in Column E or Q",INDEX(SL_Class[Entire SL Classification],MATCH(SUMIFS(SL_Class[Unique ID],SL_Class[UpSys SL Material],I2850,SL_Class[UpSys Ever Previously Lead],H2850,SL_Class[DownCus SL Material],T2850),SL_Class[Unique ID],0),0)))),"Error: Invalid Column H, I, or T. Check spelling &amp; valid options (see dropdown)")</f>
        <v/>
      </c>
      <c r="AC2850" s="32"/>
      <c r="AD2850" s="31" t="b">
        <f t="shared" si="88"/>
        <v>0</v>
      </c>
      <c r="AE2850" s="31" t="b">
        <f t="shared" si="89"/>
        <v>0</v>
      </c>
    </row>
    <row r="2851" spans="1:31" ht="50.15" customHeight="1" x14ac:dyDescent="0.35">
      <c r="A2851" s="100">
        <v>2846</v>
      </c>
      <c r="B2851" s="53"/>
      <c r="C2851" s="41"/>
      <c r="D2851" s="54"/>
      <c r="E2851" s="53"/>
      <c r="F2851" s="41"/>
      <c r="G2851" s="41"/>
      <c r="H2851" s="53"/>
      <c r="I2851" s="55"/>
      <c r="J2851" s="41"/>
      <c r="K2851" s="41"/>
      <c r="L2851" s="56"/>
      <c r="M2851" s="41"/>
      <c r="N2851" s="41"/>
      <c r="O2851" s="41"/>
      <c r="P2851" s="41"/>
      <c r="Q2851" s="53"/>
      <c r="R2851" s="41"/>
      <c r="S2851" s="41"/>
      <c r="T2851" s="57"/>
      <c r="U2851" s="41"/>
      <c r="V2851" s="41"/>
      <c r="W2851" s="56"/>
      <c r="X2851" s="41"/>
      <c r="Y2851" s="58"/>
      <c r="Z2851" s="41"/>
      <c r="AA2851" s="41"/>
      <c r="AB2851" s="171" t="str" cm="1">
        <f t="array" ref="AB2851">IFERROR(IF(COUNTA('Detailed Inventory'!$B2851:$AA2851)=0,"",IF(AND($B2851="",$C2851=""),"Error: Missing Response in Column B or C",IF(OR($E2851="",$Q2851=""),"Error: Missing Response in Column E or Q",INDEX(SL_Class[Entire SL Classification],MATCH(SUMIFS(SL_Class[Unique ID],SL_Class[UpSys SL Material],I2851,SL_Class[UpSys Ever Previously Lead],H2851,SL_Class[DownCus SL Material],T2851),SL_Class[Unique ID],0),0)))),"Error: Invalid Column H, I, or T. Check spelling &amp; valid options (see dropdown)")</f>
        <v/>
      </c>
      <c r="AC2851" s="32"/>
      <c r="AD2851" s="31" t="b">
        <f t="shared" si="88"/>
        <v>0</v>
      </c>
      <c r="AE2851" s="31" t="b">
        <f t="shared" si="89"/>
        <v>0</v>
      </c>
    </row>
    <row r="2852" spans="1:31" ht="50.15" customHeight="1" x14ac:dyDescent="0.35">
      <c r="A2852" s="101">
        <v>2847</v>
      </c>
      <c r="B2852" s="53"/>
      <c r="C2852" s="41"/>
      <c r="D2852" s="54"/>
      <c r="E2852" s="53"/>
      <c r="F2852" s="41"/>
      <c r="G2852" s="41"/>
      <c r="H2852" s="53"/>
      <c r="I2852" s="55"/>
      <c r="J2852" s="41"/>
      <c r="K2852" s="41"/>
      <c r="L2852" s="56"/>
      <c r="M2852" s="41"/>
      <c r="N2852" s="41"/>
      <c r="O2852" s="41"/>
      <c r="P2852" s="41"/>
      <c r="Q2852" s="53"/>
      <c r="R2852" s="41"/>
      <c r="S2852" s="41"/>
      <c r="T2852" s="57"/>
      <c r="U2852" s="41"/>
      <c r="V2852" s="41"/>
      <c r="W2852" s="56"/>
      <c r="X2852" s="41"/>
      <c r="Y2852" s="58"/>
      <c r="Z2852" s="41"/>
      <c r="AA2852" s="41"/>
      <c r="AB2852" s="171" t="str" cm="1">
        <f t="array" ref="AB2852">IFERROR(IF(COUNTA('Detailed Inventory'!$B2852:$AA2852)=0,"",IF(AND($B2852="",$C2852=""),"Error: Missing Response in Column B or C",IF(OR($E2852="",$Q2852=""),"Error: Missing Response in Column E or Q",INDEX(SL_Class[Entire SL Classification],MATCH(SUMIFS(SL_Class[Unique ID],SL_Class[UpSys SL Material],I2852,SL_Class[UpSys Ever Previously Lead],H2852,SL_Class[DownCus SL Material],T2852),SL_Class[Unique ID],0),0)))),"Error: Invalid Column H, I, or T. Check spelling &amp; valid options (see dropdown)")</f>
        <v/>
      </c>
      <c r="AC2852" s="32"/>
      <c r="AD2852" s="31" t="b">
        <f t="shared" si="88"/>
        <v>0</v>
      </c>
      <c r="AE2852" s="31" t="b">
        <f t="shared" si="89"/>
        <v>0</v>
      </c>
    </row>
    <row r="2853" spans="1:31" ht="50.15" customHeight="1" x14ac:dyDescent="0.35">
      <c r="A2853" s="100">
        <v>2848</v>
      </c>
      <c r="B2853" s="53"/>
      <c r="C2853" s="41"/>
      <c r="D2853" s="54"/>
      <c r="E2853" s="53"/>
      <c r="F2853" s="41"/>
      <c r="G2853" s="41"/>
      <c r="H2853" s="53"/>
      <c r="I2853" s="55"/>
      <c r="J2853" s="41"/>
      <c r="K2853" s="41"/>
      <c r="L2853" s="56"/>
      <c r="M2853" s="41"/>
      <c r="N2853" s="41"/>
      <c r="O2853" s="41"/>
      <c r="P2853" s="41"/>
      <c r="Q2853" s="53"/>
      <c r="R2853" s="41"/>
      <c r="S2853" s="41"/>
      <c r="T2853" s="57"/>
      <c r="U2853" s="41"/>
      <c r="V2853" s="41"/>
      <c r="W2853" s="56"/>
      <c r="X2853" s="41"/>
      <c r="Y2853" s="58"/>
      <c r="Z2853" s="41"/>
      <c r="AA2853" s="41"/>
      <c r="AB2853" s="171" t="str" cm="1">
        <f t="array" ref="AB2853">IFERROR(IF(COUNTA('Detailed Inventory'!$B2853:$AA2853)=0,"",IF(AND($B2853="",$C2853=""),"Error: Missing Response in Column B or C",IF(OR($E2853="",$Q2853=""),"Error: Missing Response in Column E or Q",INDEX(SL_Class[Entire SL Classification],MATCH(SUMIFS(SL_Class[Unique ID],SL_Class[UpSys SL Material],I2853,SL_Class[UpSys Ever Previously Lead],H2853,SL_Class[DownCus SL Material],T2853),SL_Class[Unique ID],0),0)))),"Error: Invalid Column H, I, or T. Check spelling &amp; valid options (see dropdown)")</f>
        <v/>
      </c>
      <c r="AC2853" s="32"/>
      <c r="AD2853" s="31" t="b">
        <f t="shared" si="88"/>
        <v>0</v>
      </c>
      <c r="AE2853" s="31" t="b">
        <f t="shared" si="89"/>
        <v>0</v>
      </c>
    </row>
    <row r="2854" spans="1:31" ht="50.15" customHeight="1" x14ac:dyDescent="0.35">
      <c r="A2854" s="101">
        <v>2849</v>
      </c>
      <c r="B2854" s="53"/>
      <c r="C2854" s="41"/>
      <c r="D2854" s="54"/>
      <c r="E2854" s="53"/>
      <c r="F2854" s="41"/>
      <c r="G2854" s="41"/>
      <c r="H2854" s="53"/>
      <c r="I2854" s="55"/>
      <c r="J2854" s="41"/>
      <c r="K2854" s="41"/>
      <c r="L2854" s="56"/>
      <c r="M2854" s="41"/>
      <c r="N2854" s="41"/>
      <c r="O2854" s="41"/>
      <c r="P2854" s="41"/>
      <c r="Q2854" s="53"/>
      <c r="R2854" s="41"/>
      <c r="S2854" s="41"/>
      <c r="T2854" s="57"/>
      <c r="U2854" s="41"/>
      <c r="V2854" s="41"/>
      <c r="W2854" s="56"/>
      <c r="X2854" s="41"/>
      <c r="Y2854" s="58"/>
      <c r="Z2854" s="41"/>
      <c r="AA2854" s="41"/>
      <c r="AB2854" s="171" t="str" cm="1">
        <f t="array" ref="AB2854">IFERROR(IF(COUNTA('Detailed Inventory'!$B2854:$AA2854)=0,"",IF(AND($B2854="",$C2854=""),"Error: Missing Response in Column B or C",IF(OR($E2854="",$Q2854=""),"Error: Missing Response in Column E or Q",INDEX(SL_Class[Entire SL Classification],MATCH(SUMIFS(SL_Class[Unique ID],SL_Class[UpSys SL Material],I2854,SL_Class[UpSys Ever Previously Lead],H2854,SL_Class[DownCus SL Material],T2854),SL_Class[Unique ID],0),0)))),"Error: Invalid Column H, I, or T. Check spelling &amp; valid options (see dropdown)")</f>
        <v/>
      </c>
      <c r="AC2854" s="32"/>
      <c r="AD2854" s="31" t="b">
        <f t="shared" si="88"/>
        <v>0</v>
      </c>
      <c r="AE2854" s="31" t="b">
        <f t="shared" si="89"/>
        <v>0</v>
      </c>
    </row>
    <row r="2855" spans="1:31" ht="50.15" customHeight="1" x14ac:dyDescent="0.35">
      <c r="A2855" s="100">
        <v>2850</v>
      </c>
      <c r="B2855" s="53"/>
      <c r="C2855" s="41"/>
      <c r="D2855" s="54"/>
      <c r="E2855" s="53"/>
      <c r="F2855" s="41"/>
      <c r="G2855" s="41"/>
      <c r="H2855" s="53"/>
      <c r="I2855" s="55"/>
      <c r="J2855" s="41"/>
      <c r="K2855" s="41"/>
      <c r="L2855" s="56"/>
      <c r="M2855" s="41"/>
      <c r="N2855" s="41"/>
      <c r="O2855" s="41"/>
      <c r="P2855" s="41"/>
      <c r="Q2855" s="53"/>
      <c r="R2855" s="41"/>
      <c r="S2855" s="41"/>
      <c r="T2855" s="57"/>
      <c r="U2855" s="41"/>
      <c r="V2855" s="41"/>
      <c r="W2855" s="56"/>
      <c r="X2855" s="41"/>
      <c r="Y2855" s="58"/>
      <c r="Z2855" s="41"/>
      <c r="AA2855" s="41"/>
      <c r="AB2855" s="171" t="str" cm="1">
        <f t="array" ref="AB2855">IFERROR(IF(COUNTA('Detailed Inventory'!$B2855:$AA2855)=0,"",IF(AND($B2855="",$C2855=""),"Error: Missing Response in Column B or C",IF(OR($E2855="",$Q2855=""),"Error: Missing Response in Column E or Q",INDEX(SL_Class[Entire SL Classification],MATCH(SUMIFS(SL_Class[Unique ID],SL_Class[UpSys SL Material],I2855,SL_Class[UpSys Ever Previously Lead],H2855,SL_Class[DownCus SL Material],T2855),SL_Class[Unique ID],0),0)))),"Error: Invalid Column H, I, or T. Check spelling &amp; valid options (see dropdown)")</f>
        <v/>
      </c>
      <c r="AC2855" s="32"/>
      <c r="AD2855" s="31" t="b">
        <f t="shared" si="88"/>
        <v>0</v>
      </c>
      <c r="AE2855" s="31" t="b">
        <f t="shared" si="89"/>
        <v>0</v>
      </c>
    </row>
    <row r="2856" spans="1:31" ht="50.15" customHeight="1" x14ac:dyDescent="0.35">
      <c r="A2856" s="101">
        <v>2851</v>
      </c>
      <c r="B2856" s="53"/>
      <c r="C2856" s="41"/>
      <c r="D2856" s="54"/>
      <c r="E2856" s="53"/>
      <c r="F2856" s="41"/>
      <c r="G2856" s="41"/>
      <c r="H2856" s="53"/>
      <c r="I2856" s="55"/>
      <c r="J2856" s="41"/>
      <c r="K2856" s="41"/>
      <c r="L2856" s="56"/>
      <c r="M2856" s="41"/>
      <c r="N2856" s="41"/>
      <c r="O2856" s="41"/>
      <c r="P2856" s="41"/>
      <c r="Q2856" s="53"/>
      <c r="R2856" s="41"/>
      <c r="S2856" s="41"/>
      <c r="T2856" s="57"/>
      <c r="U2856" s="41"/>
      <c r="V2856" s="41"/>
      <c r="W2856" s="56"/>
      <c r="X2856" s="41"/>
      <c r="Y2856" s="58"/>
      <c r="Z2856" s="41"/>
      <c r="AA2856" s="41"/>
      <c r="AB2856" s="171" t="str" cm="1">
        <f t="array" ref="AB2856">IFERROR(IF(COUNTA('Detailed Inventory'!$B2856:$AA2856)=0,"",IF(AND($B2856="",$C2856=""),"Error: Missing Response in Column B or C",IF(OR($E2856="",$Q2856=""),"Error: Missing Response in Column E or Q",INDEX(SL_Class[Entire SL Classification],MATCH(SUMIFS(SL_Class[Unique ID],SL_Class[UpSys SL Material],I2856,SL_Class[UpSys Ever Previously Lead],H2856,SL_Class[DownCus SL Material],T2856),SL_Class[Unique ID],0),0)))),"Error: Invalid Column H, I, or T. Check spelling &amp; valid options (see dropdown)")</f>
        <v/>
      </c>
      <c r="AC2856" s="32"/>
      <c r="AD2856" s="31" t="b">
        <f t="shared" si="88"/>
        <v>0</v>
      </c>
      <c r="AE2856" s="31" t="b">
        <f t="shared" si="89"/>
        <v>0</v>
      </c>
    </row>
    <row r="2857" spans="1:31" ht="50.15" customHeight="1" x14ac:dyDescent="0.35">
      <c r="A2857" s="100">
        <v>2852</v>
      </c>
      <c r="B2857" s="53"/>
      <c r="C2857" s="41"/>
      <c r="D2857" s="54"/>
      <c r="E2857" s="53"/>
      <c r="F2857" s="41"/>
      <c r="G2857" s="41"/>
      <c r="H2857" s="53"/>
      <c r="I2857" s="55"/>
      <c r="J2857" s="41"/>
      <c r="K2857" s="41"/>
      <c r="L2857" s="56"/>
      <c r="M2857" s="41"/>
      <c r="N2857" s="41"/>
      <c r="O2857" s="41"/>
      <c r="P2857" s="41"/>
      <c r="Q2857" s="53"/>
      <c r="R2857" s="41"/>
      <c r="S2857" s="41"/>
      <c r="T2857" s="57"/>
      <c r="U2857" s="41"/>
      <c r="V2857" s="41"/>
      <c r="W2857" s="56"/>
      <c r="X2857" s="41"/>
      <c r="Y2857" s="58"/>
      <c r="Z2857" s="41"/>
      <c r="AA2857" s="41"/>
      <c r="AB2857" s="171" t="str" cm="1">
        <f t="array" ref="AB2857">IFERROR(IF(COUNTA('Detailed Inventory'!$B2857:$AA2857)=0,"",IF(AND($B2857="",$C2857=""),"Error: Missing Response in Column B or C",IF(OR($E2857="",$Q2857=""),"Error: Missing Response in Column E or Q",INDEX(SL_Class[Entire SL Classification],MATCH(SUMIFS(SL_Class[Unique ID],SL_Class[UpSys SL Material],I2857,SL_Class[UpSys Ever Previously Lead],H2857,SL_Class[DownCus SL Material],T2857),SL_Class[Unique ID],0),0)))),"Error: Invalid Column H, I, or T. Check spelling &amp; valid options (see dropdown)")</f>
        <v/>
      </c>
      <c r="AC2857" s="32"/>
      <c r="AD2857" s="31" t="b">
        <f t="shared" si="88"/>
        <v>0</v>
      </c>
      <c r="AE2857" s="31" t="b">
        <f t="shared" si="89"/>
        <v>0</v>
      </c>
    </row>
    <row r="2858" spans="1:31" ht="50.15" customHeight="1" x14ac:dyDescent="0.35">
      <c r="A2858" s="101">
        <v>2853</v>
      </c>
      <c r="B2858" s="53"/>
      <c r="C2858" s="41"/>
      <c r="D2858" s="54"/>
      <c r="E2858" s="53"/>
      <c r="F2858" s="41"/>
      <c r="G2858" s="41"/>
      <c r="H2858" s="53"/>
      <c r="I2858" s="55"/>
      <c r="J2858" s="41"/>
      <c r="K2858" s="41"/>
      <c r="L2858" s="56"/>
      <c r="M2858" s="41"/>
      <c r="N2858" s="41"/>
      <c r="O2858" s="41"/>
      <c r="P2858" s="41"/>
      <c r="Q2858" s="53"/>
      <c r="R2858" s="41"/>
      <c r="S2858" s="41"/>
      <c r="T2858" s="57"/>
      <c r="U2858" s="41"/>
      <c r="V2858" s="41"/>
      <c r="W2858" s="56"/>
      <c r="X2858" s="41"/>
      <c r="Y2858" s="58"/>
      <c r="Z2858" s="41"/>
      <c r="AA2858" s="41"/>
      <c r="AB2858" s="171" t="str" cm="1">
        <f t="array" ref="AB2858">IFERROR(IF(COUNTA('Detailed Inventory'!$B2858:$AA2858)=0,"",IF(AND($B2858="",$C2858=""),"Error: Missing Response in Column B or C",IF(OR($E2858="",$Q2858=""),"Error: Missing Response in Column E or Q",INDEX(SL_Class[Entire SL Classification],MATCH(SUMIFS(SL_Class[Unique ID],SL_Class[UpSys SL Material],I2858,SL_Class[UpSys Ever Previously Lead],H2858,SL_Class[DownCus SL Material],T2858),SL_Class[Unique ID],0),0)))),"Error: Invalid Column H, I, or T. Check spelling &amp; valid options (see dropdown)")</f>
        <v/>
      </c>
      <c r="AC2858" s="32"/>
      <c r="AD2858" s="31" t="b">
        <f t="shared" si="88"/>
        <v>0</v>
      </c>
      <c r="AE2858" s="31" t="b">
        <f t="shared" si="89"/>
        <v>0</v>
      </c>
    </row>
    <row r="2859" spans="1:31" ht="50.15" customHeight="1" x14ac:dyDescent="0.35">
      <c r="A2859" s="100">
        <v>2854</v>
      </c>
      <c r="B2859" s="53"/>
      <c r="C2859" s="41"/>
      <c r="D2859" s="54"/>
      <c r="E2859" s="53"/>
      <c r="F2859" s="41"/>
      <c r="G2859" s="41"/>
      <c r="H2859" s="53"/>
      <c r="I2859" s="55"/>
      <c r="J2859" s="41"/>
      <c r="K2859" s="41"/>
      <c r="L2859" s="56"/>
      <c r="M2859" s="41"/>
      <c r="N2859" s="41"/>
      <c r="O2859" s="41"/>
      <c r="P2859" s="41"/>
      <c r="Q2859" s="53"/>
      <c r="R2859" s="41"/>
      <c r="S2859" s="41"/>
      <c r="T2859" s="57"/>
      <c r="U2859" s="41"/>
      <c r="V2859" s="41"/>
      <c r="W2859" s="56"/>
      <c r="X2859" s="41"/>
      <c r="Y2859" s="58"/>
      <c r="Z2859" s="41"/>
      <c r="AA2859" s="41"/>
      <c r="AB2859" s="171" t="str" cm="1">
        <f t="array" ref="AB2859">IFERROR(IF(COUNTA('Detailed Inventory'!$B2859:$AA2859)=0,"",IF(AND($B2859="",$C2859=""),"Error: Missing Response in Column B or C",IF(OR($E2859="",$Q2859=""),"Error: Missing Response in Column E or Q",INDEX(SL_Class[Entire SL Classification],MATCH(SUMIFS(SL_Class[Unique ID],SL_Class[UpSys SL Material],I2859,SL_Class[UpSys Ever Previously Lead],H2859,SL_Class[DownCus SL Material],T2859),SL_Class[Unique ID],0),0)))),"Error: Invalid Column H, I, or T. Check spelling &amp; valid options (see dropdown)")</f>
        <v/>
      </c>
      <c r="AC2859" s="32"/>
      <c r="AD2859" s="31" t="b">
        <f t="shared" si="88"/>
        <v>0</v>
      </c>
      <c r="AE2859" s="31" t="b">
        <f t="shared" si="89"/>
        <v>0</v>
      </c>
    </row>
    <row r="2860" spans="1:31" ht="50.15" customHeight="1" x14ac:dyDescent="0.35">
      <c r="A2860" s="101">
        <v>2855</v>
      </c>
      <c r="B2860" s="53"/>
      <c r="C2860" s="41"/>
      <c r="D2860" s="54"/>
      <c r="E2860" s="53"/>
      <c r="F2860" s="41"/>
      <c r="G2860" s="41"/>
      <c r="H2860" s="53"/>
      <c r="I2860" s="55"/>
      <c r="J2860" s="41"/>
      <c r="K2860" s="41"/>
      <c r="L2860" s="56"/>
      <c r="M2860" s="41"/>
      <c r="N2860" s="41"/>
      <c r="O2860" s="41"/>
      <c r="P2860" s="41"/>
      <c r="Q2860" s="53"/>
      <c r="R2860" s="41"/>
      <c r="S2860" s="41"/>
      <c r="T2860" s="57"/>
      <c r="U2860" s="41"/>
      <c r="V2860" s="41"/>
      <c r="W2860" s="56"/>
      <c r="X2860" s="41"/>
      <c r="Y2860" s="58"/>
      <c r="Z2860" s="41"/>
      <c r="AA2860" s="41"/>
      <c r="AB2860" s="171" t="str" cm="1">
        <f t="array" ref="AB2860">IFERROR(IF(COUNTA('Detailed Inventory'!$B2860:$AA2860)=0,"",IF(AND($B2860="",$C2860=""),"Error: Missing Response in Column B or C",IF(OR($E2860="",$Q2860=""),"Error: Missing Response in Column E or Q",INDEX(SL_Class[Entire SL Classification],MATCH(SUMIFS(SL_Class[Unique ID],SL_Class[UpSys SL Material],I2860,SL_Class[UpSys Ever Previously Lead],H2860,SL_Class[DownCus SL Material],T2860),SL_Class[Unique ID],0),0)))),"Error: Invalid Column H, I, or T. Check spelling &amp; valid options (see dropdown)")</f>
        <v/>
      </c>
      <c r="AC2860" s="32"/>
      <c r="AD2860" s="31" t="b">
        <f t="shared" si="88"/>
        <v>0</v>
      </c>
      <c r="AE2860" s="31" t="b">
        <f t="shared" si="89"/>
        <v>0</v>
      </c>
    </row>
    <row r="2861" spans="1:31" ht="50.15" customHeight="1" x14ac:dyDescent="0.35">
      <c r="A2861" s="100">
        <v>2856</v>
      </c>
      <c r="B2861" s="53"/>
      <c r="C2861" s="41"/>
      <c r="D2861" s="54"/>
      <c r="E2861" s="53"/>
      <c r="F2861" s="41"/>
      <c r="G2861" s="41"/>
      <c r="H2861" s="53"/>
      <c r="I2861" s="55"/>
      <c r="J2861" s="41"/>
      <c r="K2861" s="41"/>
      <c r="L2861" s="56"/>
      <c r="M2861" s="41"/>
      <c r="N2861" s="41"/>
      <c r="O2861" s="41"/>
      <c r="P2861" s="41"/>
      <c r="Q2861" s="53"/>
      <c r="R2861" s="41"/>
      <c r="S2861" s="41"/>
      <c r="T2861" s="57"/>
      <c r="U2861" s="41"/>
      <c r="V2861" s="41"/>
      <c r="W2861" s="56"/>
      <c r="X2861" s="41"/>
      <c r="Y2861" s="58"/>
      <c r="Z2861" s="41"/>
      <c r="AA2861" s="41"/>
      <c r="AB2861" s="171" t="str" cm="1">
        <f t="array" ref="AB2861">IFERROR(IF(COUNTA('Detailed Inventory'!$B2861:$AA2861)=0,"",IF(AND($B2861="",$C2861=""),"Error: Missing Response in Column B or C",IF(OR($E2861="",$Q2861=""),"Error: Missing Response in Column E or Q",INDEX(SL_Class[Entire SL Classification],MATCH(SUMIFS(SL_Class[Unique ID],SL_Class[UpSys SL Material],I2861,SL_Class[UpSys Ever Previously Lead],H2861,SL_Class[DownCus SL Material],T2861),SL_Class[Unique ID],0),0)))),"Error: Invalid Column H, I, or T. Check spelling &amp; valid options (see dropdown)")</f>
        <v/>
      </c>
      <c r="AC2861" s="32"/>
      <c r="AD2861" s="31" t="b">
        <f t="shared" si="88"/>
        <v>0</v>
      </c>
      <c r="AE2861" s="31" t="b">
        <f t="shared" si="89"/>
        <v>0</v>
      </c>
    </row>
    <row r="2862" spans="1:31" ht="50.15" customHeight="1" x14ac:dyDescent="0.35">
      <c r="A2862" s="101">
        <v>2857</v>
      </c>
      <c r="B2862" s="53"/>
      <c r="C2862" s="41"/>
      <c r="D2862" s="54"/>
      <c r="E2862" s="53"/>
      <c r="F2862" s="41"/>
      <c r="G2862" s="41"/>
      <c r="H2862" s="53"/>
      <c r="I2862" s="55"/>
      <c r="J2862" s="41"/>
      <c r="K2862" s="41"/>
      <c r="L2862" s="56"/>
      <c r="M2862" s="41"/>
      <c r="N2862" s="41"/>
      <c r="O2862" s="41"/>
      <c r="P2862" s="41"/>
      <c r="Q2862" s="53"/>
      <c r="R2862" s="41"/>
      <c r="S2862" s="41"/>
      <c r="T2862" s="57"/>
      <c r="U2862" s="41"/>
      <c r="V2862" s="41"/>
      <c r="W2862" s="56"/>
      <c r="X2862" s="41"/>
      <c r="Y2862" s="58"/>
      <c r="Z2862" s="41"/>
      <c r="AA2862" s="41"/>
      <c r="AB2862" s="171" t="str" cm="1">
        <f t="array" ref="AB2862">IFERROR(IF(COUNTA('Detailed Inventory'!$B2862:$AA2862)=0,"",IF(AND($B2862="",$C2862=""),"Error: Missing Response in Column B or C",IF(OR($E2862="",$Q2862=""),"Error: Missing Response in Column E or Q",INDEX(SL_Class[Entire SL Classification],MATCH(SUMIFS(SL_Class[Unique ID],SL_Class[UpSys SL Material],I2862,SL_Class[UpSys Ever Previously Lead],H2862,SL_Class[DownCus SL Material],T2862),SL_Class[Unique ID],0),0)))),"Error: Invalid Column H, I, or T. Check spelling &amp; valid options (see dropdown)")</f>
        <v/>
      </c>
      <c r="AC2862" s="32"/>
      <c r="AD2862" s="31" t="b">
        <f t="shared" si="88"/>
        <v>0</v>
      </c>
      <c r="AE2862" s="31" t="b">
        <f t="shared" si="89"/>
        <v>0</v>
      </c>
    </row>
    <row r="2863" spans="1:31" ht="50.15" customHeight="1" x14ac:dyDescent="0.35">
      <c r="A2863" s="100">
        <v>2858</v>
      </c>
      <c r="B2863" s="53"/>
      <c r="C2863" s="41"/>
      <c r="D2863" s="54"/>
      <c r="E2863" s="53"/>
      <c r="F2863" s="41"/>
      <c r="G2863" s="41"/>
      <c r="H2863" s="53"/>
      <c r="I2863" s="55"/>
      <c r="J2863" s="41"/>
      <c r="K2863" s="41"/>
      <c r="L2863" s="56"/>
      <c r="M2863" s="41"/>
      <c r="N2863" s="41"/>
      <c r="O2863" s="41"/>
      <c r="P2863" s="41"/>
      <c r="Q2863" s="53"/>
      <c r="R2863" s="41"/>
      <c r="S2863" s="41"/>
      <c r="T2863" s="57"/>
      <c r="U2863" s="41"/>
      <c r="V2863" s="41"/>
      <c r="W2863" s="56"/>
      <c r="X2863" s="41"/>
      <c r="Y2863" s="58"/>
      <c r="Z2863" s="41"/>
      <c r="AA2863" s="41"/>
      <c r="AB2863" s="171" t="str" cm="1">
        <f t="array" ref="AB2863">IFERROR(IF(COUNTA('Detailed Inventory'!$B2863:$AA2863)=0,"",IF(AND($B2863="",$C2863=""),"Error: Missing Response in Column B or C",IF(OR($E2863="",$Q2863=""),"Error: Missing Response in Column E or Q",INDEX(SL_Class[Entire SL Classification],MATCH(SUMIFS(SL_Class[Unique ID],SL_Class[UpSys SL Material],I2863,SL_Class[UpSys Ever Previously Lead],H2863,SL_Class[DownCus SL Material],T2863),SL_Class[Unique ID],0),0)))),"Error: Invalid Column H, I, or T. Check spelling &amp; valid options (see dropdown)")</f>
        <v/>
      </c>
      <c r="AC2863" s="32"/>
      <c r="AD2863" s="31" t="b">
        <f t="shared" si="88"/>
        <v>0</v>
      </c>
      <c r="AE2863" s="31" t="b">
        <f t="shared" si="89"/>
        <v>0</v>
      </c>
    </row>
    <row r="2864" spans="1:31" ht="50.15" customHeight="1" x14ac:dyDescent="0.35">
      <c r="A2864" s="101">
        <v>2859</v>
      </c>
      <c r="B2864" s="53"/>
      <c r="C2864" s="41"/>
      <c r="D2864" s="54"/>
      <c r="E2864" s="53"/>
      <c r="F2864" s="41"/>
      <c r="G2864" s="41"/>
      <c r="H2864" s="53"/>
      <c r="I2864" s="55"/>
      <c r="J2864" s="41"/>
      <c r="K2864" s="41"/>
      <c r="L2864" s="56"/>
      <c r="M2864" s="41"/>
      <c r="N2864" s="41"/>
      <c r="O2864" s="41"/>
      <c r="P2864" s="41"/>
      <c r="Q2864" s="53"/>
      <c r="R2864" s="41"/>
      <c r="S2864" s="41"/>
      <c r="T2864" s="57"/>
      <c r="U2864" s="41"/>
      <c r="V2864" s="41"/>
      <c r="W2864" s="56"/>
      <c r="X2864" s="41"/>
      <c r="Y2864" s="58"/>
      <c r="Z2864" s="41"/>
      <c r="AA2864" s="41"/>
      <c r="AB2864" s="171" t="str" cm="1">
        <f t="array" ref="AB2864">IFERROR(IF(COUNTA('Detailed Inventory'!$B2864:$AA2864)=0,"",IF(AND($B2864="",$C2864=""),"Error: Missing Response in Column B or C",IF(OR($E2864="",$Q2864=""),"Error: Missing Response in Column E or Q",INDEX(SL_Class[Entire SL Classification],MATCH(SUMIFS(SL_Class[Unique ID],SL_Class[UpSys SL Material],I2864,SL_Class[UpSys Ever Previously Lead],H2864,SL_Class[DownCus SL Material],T2864),SL_Class[Unique ID],0),0)))),"Error: Invalid Column H, I, or T. Check spelling &amp; valid options (see dropdown)")</f>
        <v/>
      </c>
      <c r="AC2864" s="32"/>
      <c r="AD2864" s="31" t="b">
        <f t="shared" si="88"/>
        <v>0</v>
      </c>
      <c r="AE2864" s="31" t="b">
        <f t="shared" si="89"/>
        <v>0</v>
      </c>
    </row>
    <row r="2865" spans="1:31" ht="50.15" customHeight="1" x14ac:dyDescent="0.35">
      <c r="A2865" s="100">
        <v>2860</v>
      </c>
      <c r="B2865" s="53"/>
      <c r="C2865" s="41"/>
      <c r="D2865" s="54"/>
      <c r="E2865" s="53"/>
      <c r="F2865" s="41"/>
      <c r="G2865" s="41"/>
      <c r="H2865" s="53"/>
      <c r="I2865" s="55"/>
      <c r="J2865" s="41"/>
      <c r="K2865" s="41"/>
      <c r="L2865" s="56"/>
      <c r="M2865" s="41"/>
      <c r="N2865" s="41"/>
      <c r="O2865" s="41"/>
      <c r="P2865" s="41"/>
      <c r="Q2865" s="53"/>
      <c r="R2865" s="41"/>
      <c r="S2865" s="41"/>
      <c r="T2865" s="57"/>
      <c r="U2865" s="41"/>
      <c r="V2865" s="41"/>
      <c r="W2865" s="56"/>
      <c r="X2865" s="41"/>
      <c r="Y2865" s="58"/>
      <c r="Z2865" s="41"/>
      <c r="AA2865" s="41"/>
      <c r="AB2865" s="171" t="str" cm="1">
        <f t="array" ref="AB2865">IFERROR(IF(COUNTA('Detailed Inventory'!$B2865:$AA2865)=0,"",IF(AND($B2865="",$C2865=""),"Error: Missing Response in Column B or C",IF(OR($E2865="",$Q2865=""),"Error: Missing Response in Column E or Q",INDEX(SL_Class[Entire SL Classification],MATCH(SUMIFS(SL_Class[Unique ID],SL_Class[UpSys SL Material],I2865,SL_Class[UpSys Ever Previously Lead],H2865,SL_Class[DownCus SL Material],T2865),SL_Class[Unique ID],0),0)))),"Error: Invalid Column H, I, or T. Check spelling &amp; valid options (see dropdown)")</f>
        <v/>
      </c>
      <c r="AC2865" s="32"/>
      <c r="AD2865" s="31" t="b">
        <f t="shared" si="88"/>
        <v>0</v>
      </c>
      <c r="AE2865" s="31" t="b">
        <f t="shared" si="89"/>
        <v>0</v>
      </c>
    </row>
    <row r="2866" spans="1:31" ht="50.15" customHeight="1" x14ac:dyDescent="0.35">
      <c r="A2866" s="101">
        <v>2861</v>
      </c>
      <c r="B2866" s="53"/>
      <c r="C2866" s="41"/>
      <c r="D2866" s="54"/>
      <c r="E2866" s="53"/>
      <c r="F2866" s="41"/>
      <c r="G2866" s="41"/>
      <c r="H2866" s="53"/>
      <c r="I2866" s="55"/>
      <c r="J2866" s="41"/>
      <c r="K2866" s="41"/>
      <c r="L2866" s="56"/>
      <c r="M2866" s="41"/>
      <c r="N2866" s="41"/>
      <c r="O2866" s="41"/>
      <c r="P2866" s="41"/>
      <c r="Q2866" s="53"/>
      <c r="R2866" s="41"/>
      <c r="S2866" s="41"/>
      <c r="T2866" s="57"/>
      <c r="U2866" s="41"/>
      <c r="V2866" s="41"/>
      <c r="W2866" s="56"/>
      <c r="X2866" s="41"/>
      <c r="Y2866" s="58"/>
      <c r="Z2866" s="41"/>
      <c r="AA2866" s="41"/>
      <c r="AB2866" s="171" t="str" cm="1">
        <f t="array" ref="AB2866">IFERROR(IF(COUNTA('Detailed Inventory'!$B2866:$AA2866)=0,"",IF(AND($B2866="",$C2866=""),"Error: Missing Response in Column B or C",IF(OR($E2866="",$Q2866=""),"Error: Missing Response in Column E or Q",INDEX(SL_Class[Entire SL Classification],MATCH(SUMIFS(SL_Class[Unique ID],SL_Class[UpSys SL Material],I2866,SL_Class[UpSys Ever Previously Lead],H2866,SL_Class[DownCus SL Material],T2866),SL_Class[Unique ID],0),0)))),"Error: Invalid Column H, I, or T. Check spelling &amp; valid options (see dropdown)")</f>
        <v/>
      </c>
      <c r="AC2866" s="32"/>
      <c r="AD2866" s="31" t="b">
        <f t="shared" si="88"/>
        <v>0</v>
      </c>
      <c r="AE2866" s="31" t="b">
        <f t="shared" si="89"/>
        <v>0</v>
      </c>
    </row>
    <row r="2867" spans="1:31" ht="50.15" customHeight="1" x14ac:dyDescent="0.35">
      <c r="A2867" s="100">
        <v>2862</v>
      </c>
      <c r="B2867" s="53"/>
      <c r="C2867" s="41"/>
      <c r="D2867" s="54"/>
      <c r="E2867" s="53"/>
      <c r="F2867" s="41"/>
      <c r="G2867" s="41"/>
      <c r="H2867" s="53"/>
      <c r="I2867" s="55"/>
      <c r="J2867" s="41"/>
      <c r="K2867" s="41"/>
      <c r="L2867" s="56"/>
      <c r="M2867" s="41"/>
      <c r="N2867" s="41"/>
      <c r="O2867" s="41"/>
      <c r="P2867" s="41"/>
      <c r="Q2867" s="53"/>
      <c r="R2867" s="41"/>
      <c r="S2867" s="41"/>
      <c r="T2867" s="57"/>
      <c r="U2867" s="41"/>
      <c r="V2867" s="41"/>
      <c r="W2867" s="56"/>
      <c r="X2867" s="41"/>
      <c r="Y2867" s="58"/>
      <c r="Z2867" s="41"/>
      <c r="AA2867" s="41"/>
      <c r="AB2867" s="171" t="str" cm="1">
        <f t="array" ref="AB2867">IFERROR(IF(COUNTA('Detailed Inventory'!$B2867:$AA2867)=0,"",IF(AND($B2867="",$C2867=""),"Error: Missing Response in Column B or C",IF(OR($E2867="",$Q2867=""),"Error: Missing Response in Column E or Q",INDEX(SL_Class[Entire SL Classification],MATCH(SUMIFS(SL_Class[Unique ID],SL_Class[UpSys SL Material],I2867,SL_Class[UpSys Ever Previously Lead],H2867,SL_Class[DownCus SL Material],T2867),SL_Class[Unique ID],0),0)))),"Error: Invalid Column H, I, or T. Check spelling &amp; valid options (see dropdown)")</f>
        <v/>
      </c>
      <c r="AC2867" s="32"/>
      <c r="AD2867" s="31" t="b">
        <f t="shared" si="88"/>
        <v>0</v>
      </c>
      <c r="AE2867" s="31" t="b">
        <f t="shared" si="89"/>
        <v>0</v>
      </c>
    </row>
    <row r="2868" spans="1:31" ht="50.15" customHeight="1" x14ac:dyDescent="0.35">
      <c r="A2868" s="101">
        <v>2863</v>
      </c>
      <c r="B2868" s="53"/>
      <c r="C2868" s="41"/>
      <c r="D2868" s="54"/>
      <c r="E2868" s="53"/>
      <c r="F2868" s="41"/>
      <c r="G2868" s="41"/>
      <c r="H2868" s="53"/>
      <c r="I2868" s="55"/>
      <c r="J2868" s="41"/>
      <c r="K2868" s="41"/>
      <c r="L2868" s="56"/>
      <c r="M2868" s="41"/>
      <c r="N2868" s="41"/>
      <c r="O2868" s="41"/>
      <c r="P2868" s="41"/>
      <c r="Q2868" s="53"/>
      <c r="R2868" s="41"/>
      <c r="S2868" s="41"/>
      <c r="T2868" s="57"/>
      <c r="U2868" s="41"/>
      <c r="V2868" s="41"/>
      <c r="W2868" s="56"/>
      <c r="X2868" s="41"/>
      <c r="Y2868" s="58"/>
      <c r="Z2868" s="41"/>
      <c r="AA2868" s="41"/>
      <c r="AB2868" s="171" t="str" cm="1">
        <f t="array" ref="AB2868">IFERROR(IF(COUNTA('Detailed Inventory'!$B2868:$AA2868)=0,"",IF(AND($B2868="",$C2868=""),"Error: Missing Response in Column B or C",IF(OR($E2868="",$Q2868=""),"Error: Missing Response in Column E or Q",INDEX(SL_Class[Entire SL Classification],MATCH(SUMIFS(SL_Class[Unique ID],SL_Class[UpSys SL Material],I2868,SL_Class[UpSys Ever Previously Lead],H2868,SL_Class[DownCus SL Material],T2868),SL_Class[Unique ID],0),0)))),"Error: Invalid Column H, I, or T. Check spelling &amp; valid options (see dropdown)")</f>
        <v/>
      </c>
      <c r="AC2868" s="32"/>
      <c r="AD2868" s="31" t="b">
        <f t="shared" si="88"/>
        <v>0</v>
      </c>
      <c r="AE2868" s="31" t="b">
        <f t="shared" si="89"/>
        <v>0</v>
      </c>
    </row>
    <row r="2869" spans="1:31" ht="50.15" customHeight="1" x14ac:dyDescent="0.35">
      <c r="A2869" s="100">
        <v>2864</v>
      </c>
      <c r="B2869" s="53"/>
      <c r="C2869" s="41"/>
      <c r="D2869" s="54"/>
      <c r="E2869" s="53"/>
      <c r="F2869" s="41"/>
      <c r="G2869" s="41"/>
      <c r="H2869" s="53"/>
      <c r="I2869" s="55"/>
      <c r="J2869" s="41"/>
      <c r="K2869" s="41"/>
      <c r="L2869" s="56"/>
      <c r="M2869" s="41"/>
      <c r="N2869" s="41"/>
      <c r="O2869" s="41"/>
      <c r="P2869" s="41"/>
      <c r="Q2869" s="53"/>
      <c r="R2869" s="41"/>
      <c r="S2869" s="41"/>
      <c r="T2869" s="57"/>
      <c r="U2869" s="41"/>
      <c r="V2869" s="41"/>
      <c r="W2869" s="56"/>
      <c r="X2869" s="41"/>
      <c r="Y2869" s="58"/>
      <c r="Z2869" s="41"/>
      <c r="AA2869" s="41"/>
      <c r="AB2869" s="171" t="str" cm="1">
        <f t="array" ref="AB2869">IFERROR(IF(COUNTA('Detailed Inventory'!$B2869:$AA2869)=0,"",IF(AND($B2869="",$C2869=""),"Error: Missing Response in Column B or C",IF(OR($E2869="",$Q2869=""),"Error: Missing Response in Column E or Q",INDEX(SL_Class[Entire SL Classification],MATCH(SUMIFS(SL_Class[Unique ID],SL_Class[UpSys SL Material],I2869,SL_Class[UpSys Ever Previously Lead],H2869,SL_Class[DownCus SL Material],T2869),SL_Class[Unique ID],0),0)))),"Error: Invalid Column H, I, or T. Check spelling &amp; valid options (see dropdown)")</f>
        <v/>
      </c>
      <c r="AC2869" s="32"/>
      <c r="AD2869" s="31" t="b">
        <f t="shared" si="88"/>
        <v>0</v>
      </c>
      <c r="AE2869" s="31" t="b">
        <f t="shared" si="89"/>
        <v>0</v>
      </c>
    </row>
    <row r="2870" spans="1:31" ht="50.15" customHeight="1" x14ac:dyDescent="0.35">
      <c r="A2870" s="101">
        <v>2865</v>
      </c>
      <c r="B2870" s="53"/>
      <c r="C2870" s="41"/>
      <c r="D2870" s="54"/>
      <c r="E2870" s="53"/>
      <c r="F2870" s="41"/>
      <c r="G2870" s="41"/>
      <c r="H2870" s="53"/>
      <c r="I2870" s="55"/>
      <c r="J2870" s="41"/>
      <c r="K2870" s="41"/>
      <c r="L2870" s="56"/>
      <c r="M2870" s="41"/>
      <c r="N2870" s="41"/>
      <c r="O2870" s="41"/>
      <c r="P2870" s="41"/>
      <c r="Q2870" s="53"/>
      <c r="R2870" s="41"/>
      <c r="S2870" s="41"/>
      <c r="T2870" s="57"/>
      <c r="U2870" s="41"/>
      <c r="V2870" s="41"/>
      <c r="W2870" s="56"/>
      <c r="X2870" s="41"/>
      <c r="Y2870" s="58"/>
      <c r="Z2870" s="41"/>
      <c r="AA2870" s="41"/>
      <c r="AB2870" s="171" t="str" cm="1">
        <f t="array" ref="AB2870">IFERROR(IF(COUNTA('Detailed Inventory'!$B2870:$AA2870)=0,"",IF(AND($B2870="",$C2870=""),"Error: Missing Response in Column B or C",IF(OR($E2870="",$Q2870=""),"Error: Missing Response in Column E or Q",INDEX(SL_Class[Entire SL Classification],MATCH(SUMIFS(SL_Class[Unique ID],SL_Class[UpSys SL Material],I2870,SL_Class[UpSys Ever Previously Lead],H2870,SL_Class[DownCus SL Material],T2870),SL_Class[Unique ID],0),0)))),"Error: Invalid Column H, I, or T. Check spelling &amp; valid options (see dropdown)")</f>
        <v/>
      </c>
      <c r="AC2870" s="32"/>
      <c r="AD2870" s="31" t="b">
        <f t="shared" si="88"/>
        <v>0</v>
      </c>
      <c r="AE2870" s="31" t="b">
        <f t="shared" si="89"/>
        <v>0</v>
      </c>
    </row>
    <row r="2871" spans="1:31" ht="50.15" customHeight="1" x14ac:dyDescent="0.35">
      <c r="A2871" s="100">
        <v>2866</v>
      </c>
      <c r="B2871" s="53"/>
      <c r="C2871" s="41"/>
      <c r="D2871" s="54"/>
      <c r="E2871" s="53"/>
      <c r="F2871" s="41"/>
      <c r="G2871" s="41"/>
      <c r="H2871" s="53"/>
      <c r="I2871" s="55"/>
      <c r="J2871" s="41"/>
      <c r="K2871" s="41"/>
      <c r="L2871" s="56"/>
      <c r="M2871" s="41"/>
      <c r="N2871" s="41"/>
      <c r="O2871" s="41"/>
      <c r="P2871" s="41"/>
      <c r="Q2871" s="53"/>
      <c r="R2871" s="41"/>
      <c r="S2871" s="41"/>
      <c r="T2871" s="57"/>
      <c r="U2871" s="41"/>
      <c r="V2871" s="41"/>
      <c r="W2871" s="56"/>
      <c r="X2871" s="41"/>
      <c r="Y2871" s="58"/>
      <c r="Z2871" s="41"/>
      <c r="AA2871" s="41"/>
      <c r="AB2871" s="171" t="str" cm="1">
        <f t="array" ref="AB2871">IFERROR(IF(COUNTA('Detailed Inventory'!$B2871:$AA2871)=0,"",IF(AND($B2871="",$C2871=""),"Error: Missing Response in Column B or C",IF(OR($E2871="",$Q2871=""),"Error: Missing Response in Column E or Q",INDEX(SL_Class[Entire SL Classification],MATCH(SUMIFS(SL_Class[Unique ID],SL_Class[UpSys SL Material],I2871,SL_Class[UpSys Ever Previously Lead],H2871,SL_Class[DownCus SL Material],T2871),SL_Class[Unique ID],0),0)))),"Error: Invalid Column H, I, or T. Check spelling &amp; valid options (see dropdown)")</f>
        <v/>
      </c>
      <c r="AC2871" s="32"/>
      <c r="AD2871" s="31" t="b">
        <f t="shared" si="88"/>
        <v>0</v>
      </c>
      <c r="AE2871" s="31" t="b">
        <f t="shared" si="89"/>
        <v>0</v>
      </c>
    </row>
    <row r="2872" spans="1:31" ht="50.15" customHeight="1" x14ac:dyDescent="0.35">
      <c r="A2872" s="101">
        <v>2867</v>
      </c>
      <c r="B2872" s="53"/>
      <c r="C2872" s="41"/>
      <c r="D2872" s="54"/>
      <c r="E2872" s="53"/>
      <c r="F2872" s="41"/>
      <c r="G2872" s="41"/>
      <c r="H2872" s="53"/>
      <c r="I2872" s="55"/>
      <c r="J2872" s="41"/>
      <c r="K2872" s="41"/>
      <c r="L2872" s="56"/>
      <c r="M2872" s="41"/>
      <c r="N2872" s="41"/>
      <c r="O2872" s="41"/>
      <c r="P2872" s="41"/>
      <c r="Q2872" s="53"/>
      <c r="R2872" s="41"/>
      <c r="S2872" s="41"/>
      <c r="T2872" s="57"/>
      <c r="U2872" s="41"/>
      <c r="V2872" s="41"/>
      <c r="W2872" s="56"/>
      <c r="X2872" s="41"/>
      <c r="Y2872" s="58"/>
      <c r="Z2872" s="41"/>
      <c r="AA2872" s="41"/>
      <c r="AB2872" s="171" t="str" cm="1">
        <f t="array" ref="AB2872">IFERROR(IF(COUNTA('Detailed Inventory'!$B2872:$AA2872)=0,"",IF(AND($B2872="",$C2872=""),"Error: Missing Response in Column B or C",IF(OR($E2872="",$Q2872=""),"Error: Missing Response in Column E or Q",INDEX(SL_Class[Entire SL Classification],MATCH(SUMIFS(SL_Class[Unique ID],SL_Class[UpSys SL Material],I2872,SL_Class[UpSys Ever Previously Lead],H2872,SL_Class[DownCus SL Material],T2872),SL_Class[Unique ID],0),0)))),"Error: Invalid Column H, I, or T. Check spelling &amp; valid options (see dropdown)")</f>
        <v/>
      </c>
      <c r="AC2872" s="32"/>
      <c r="AD2872" s="31" t="b">
        <f t="shared" si="88"/>
        <v>0</v>
      </c>
      <c r="AE2872" s="31" t="b">
        <f t="shared" si="89"/>
        <v>0</v>
      </c>
    </row>
    <row r="2873" spans="1:31" ht="50.15" customHeight="1" x14ac:dyDescent="0.35">
      <c r="A2873" s="100">
        <v>2868</v>
      </c>
      <c r="B2873" s="53"/>
      <c r="C2873" s="41"/>
      <c r="D2873" s="54"/>
      <c r="E2873" s="53"/>
      <c r="F2873" s="41"/>
      <c r="G2873" s="41"/>
      <c r="H2873" s="53"/>
      <c r="I2873" s="55"/>
      <c r="J2873" s="41"/>
      <c r="K2873" s="41"/>
      <c r="L2873" s="56"/>
      <c r="M2873" s="41"/>
      <c r="N2873" s="41"/>
      <c r="O2873" s="41"/>
      <c r="P2873" s="41"/>
      <c r="Q2873" s="53"/>
      <c r="R2873" s="41"/>
      <c r="S2873" s="41"/>
      <c r="T2873" s="57"/>
      <c r="U2873" s="41"/>
      <c r="V2873" s="41"/>
      <c r="W2873" s="56"/>
      <c r="X2873" s="41"/>
      <c r="Y2873" s="58"/>
      <c r="Z2873" s="41"/>
      <c r="AA2873" s="41"/>
      <c r="AB2873" s="171" t="str" cm="1">
        <f t="array" ref="AB2873">IFERROR(IF(COUNTA('Detailed Inventory'!$B2873:$AA2873)=0,"",IF(AND($B2873="",$C2873=""),"Error: Missing Response in Column B or C",IF(OR($E2873="",$Q2873=""),"Error: Missing Response in Column E or Q",INDEX(SL_Class[Entire SL Classification],MATCH(SUMIFS(SL_Class[Unique ID],SL_Class[UpSys SL Material],I2873,SL_Class[UpSys Ever Previously Lead],H2873,SL_Class[DownCus SL Material],T2873),SL_Class[Unique ID],0),0)))),"Error: Invalid Column H, I, or T. Check spelling &amp; valid options (see dropdown)")</f>
        <v/>
      </c>
      <c r="AC2873" s="32"/>
      <c r="AD2873" s="31" t="b">
        <f t="shared" si="88"/>
        <v>0</v>
      </c>
      <c r="AE2873" s="31" t="b">
        <f t="shared" si="89"/>
        <v>0</v>
      </c>
    </row>
    <row r="2874" spans="1:31" ht="50.15" customHeight="1" x14ac:dyDescent="0.35">
      <c r="A2874" s="101">
        <v>2869</v>
      </c>
      <c r="B2874" s="53"/>
      <c r="C2874" s="41"/>
      <c r="D2874" s="54"/>
      <c r="E2874" s="53"/>
      <c r="F2874" s="41"/>
      <c r="G2874" s="41"/>
      <c r="H2874" s="53"/>
      <c r="I2874" s="55"/>
      <c r="J2874" s="41"/>
      <c r="K2874" s="41"/>
      <c r="L2874" s="56"/>
      <c r="M2874" s="41"/>
      <c r="N2874" s="41"/>
      <c r="O2874" s="41"/>
      <c r="P2874" s="41"/>
      <c r="Q2874" s="53"/>
      <c r="R2874" s="41"/>
      <c r="S2874" s="41"/>
      <c r="T2874" s="57"/>
      <c r="U2874" s="41"/>
      <c r="V2874" s="41"/>
      <c r="W2874" s="56"/>
      <c r="X2874" s="41"/>
      <c r="Y2874" s="58"/>
      <c r="Z2874" s="41"/>
      <c r="AA2874" s="41"/>
      <c r="AB2874" s="171" t="str" cm="1">
        <f t="array" ref="AB2874">IFERROR(IF(COUNTA('Detailed Inventory'!$B2874:$AA2874)=0,"",IF(AND($B2874="",$C2874=""),"Error: Missing Response in Column B or C",IF(OR($E2874="",$Q2874=""),"Error: Missing Response in Column E or Q",INDEX(SL_Class[Entire SL Classification],MATCH(SUMIFS(SL_Class[Unique ID],SL_Class[UpSys SL Material],I2874,SL_Class[UpSys Ever Previously Lead],H2874,SL_Class[DownCus SL Material],T2874),SL_Class[Unique ID],0),0)))),"Error: Invalid Column H, I, or T. Check spelling &amp; valid options (see dropdown)")</f>
        <v/>
      </c>
      <c r="AC2874" s="32"/>
      <c r="AD2874" s="31" t="b">
        <f t="shared" si="88"/>
        <v>0</v>
      </c>
      <c r="AE2874" s="31" t="b">
        <f t="shared" si="89"/>
        <v>0</v>
      </c>
    </row>
    <row r="2875" spans="1:31" ht="50.15" customHeight="1" x14ac:dyDescent="0.35">
      <c r="A2875" s="100">
        <v>2870</v>
      </c>
      <c r="B2875" s="53"/>
      <c r="C2875" s="41"/>
      <c r="D2875" s="54"/>
      <c r="E2875" s="53"/>
      <c r="F2875" s="41"/>
      <c r="G2875" s="41"/>
      <c r="H2875" s="53"/>
      <c r="I2875" s="55"/>
      <c r="J2875" s="41"/>
      <c r="K2875" s="41"/>
      <c r="L2875" s="56"/>
      <c r="M2875" s="41"/>
      <c r="N2875" s="41"/>
      <c r="O2875" s="41"/>
      <c r="P2875" s="41"/>
      <c r="Q2875" s="53"/>
      <c r="R2875" s="41"/>
      <c r="S2875" s="41"/>
      <c r="T2875" s="57"/>
      <c r="U2875" s="41"/>
      <c r="V2875" s="41"/>
      <c r="W2875" s="56"/>
      <c r="X2875" s="41"/>
      <c r="Y2875" s="58"/>
      <c r="Z2875" s="41"/>
      <c r="AA2875" s="41"/>
      <c r="AB2875" s="171" t="str" cm="1">
        <f t="array" ref="AB2875">IFERROR(IF(COUNTA('Detailed Inventory'!$B2875:$AA2875)=0,"",IF(AND($B2875="",$C2875=""),"Error: Missing Response in Column B or C",IF(OR($E2875="",$Q2875=""),"Error: Missing Response in Column E or Q",INDEX(SL_Class[Entire SL Classification],MATCH(SUMIFS(SL_Class[Unique ID],SL_Class[UpSys SL Material],I2875,SL_Class[UpSys Ever Previously Lead],H2875,SL_Class[DownCus SL Material],T2875),SL_Class[Unique ID],0),0)))),"Error: Invalid Column H, I, or T. Check spelling &amp; valid options (see dropdown)")</f>
        <v/>
      </c>
      <c r="AC2875" s="32"/>
      <c r="AD2875" s="31" t="b">
        <f t="shared" si="88"/>
        <v>0</v>
      </c>
      <c r="AE2875" s="31" t="b">
        <f t="shared" si="89"/>
        <v>0</v>
      </c>
    </row>
    <row r="2876" spans="1:31" ht="50.15" customHeight="1" x14ac:dyDescent="0.35">
      <c r="A2876" s="101">
        <v>2871</v>
      </c>
      <c r="B2876" s="53"/>
      <c r="C2876" s="41"/>
      <c r="D2876" s="54"/>
      <c r="E2876" s="53"/>
      <c r="F2876" s="41"/>
      <c r="G2876" s="41"/>
      <c r="H2876" s="53"/>
      <c r="I2876" s="55"/>
      <c r="J2876" s="41"/>
      <c r="K2876" s="41"/>
      <c r="L2876" s="56"/>
      <c r="M2876" s="41"/>
      <c r="N2876" s="41"/>
      <c r="O2876" s="41"/>
      <c r="P2876" s="41"/>
      <c r="Q2876" s="53"/>
      <c r="R2876" s="41"/>
      <c r="S2876" s="41"/>
      <c r="T2876" s="57"/>
      <c r="U2876" s="41"/>
      <c r="V2876" s="41"/>
      <c r="W2876" s="56"/>
      <c r="X2876" s="41"/>
      <c r="Y2876" s="58"/>
      <c r="Z2876" s="41"/>
      <c r="AA2876" s="41"/>
      <c r="AB2876" s="171" t="str" cm="1">
        <f t="array" ref="AB2876">IFERROR(IF(COUNTA('Detailed Inventory'!$B2876:$AA2876)=0,"",IF(AND($B2876="",$C2876=""),"Error: Missing Response in Column B or C",IF(OR($E2876="",$Q2876=""),"Error: Missing Response in Column E or Q",INDEX(SL_Class[Entire SL Classification],MATCH(SUMIFS(SL_Class[Unique ID],SL_Class[UpSys SL Material],I2876,SL_Class[UpSys Ever Previously Lead],H2876,SL_Class[DownCus SL Material],T2876),SL_Class[Unique ID],0),0)))),"Error: Invalid Column H, I, or T. Check spelling &amp; valid options (see dropdown)")</f>
        <v/>
      </c>
      <c r="AC2876" s="32"/>
      <c r="AD2876" s="31" t="b">
        <f t="shared" si="88"/>
        <v>0</v>
      </c>
      <c r="AE2876" s="31" t="b">
        <f t="shared" si="89"/>
        <v>0</v>
      </c>
    </row>
    <row r="2877" spans="1:31" ht="50.15" customHeight="1" x14ac:dyDescent="0.35">
      <c r="A2877" s="100">
        <v>2872</v>
      </c>
      <c r="B2877" s="53"/>
      <c r="C2877" s="41"/>
      <c r="D2877" s="54"/>
      <c r="E2877" s="53"/>
      <c r="F2877" s="41"/>
      <c r="G2877" s="41"/>
      <c r="H2877" s="53"/>
      <c r="I2877" s="55"/>
      <c r="J2877" s="41"/>
      <c r="K2877" s="41"/>
      <c r="L2877" s="56"/>
      <c r="M2877" s="41"/>
      <c r="N2877" s="41"/>
      <c r="O2877" s="41"/>
      <c r="P2877" s="41"/>
      <c r="Q2877" s="53"/>
      <c r="R2877" s="41"/>
      <c r="S2877" s="41"/>
      <c r="T2877" s="57"/>
      <c r="U2877" s="41"/>
      <c r="V2877" s="41"/>
      <c r="W2877" s="56"/>
      <c r="X2877" s="41"/>
      <c r="Y2877" s="58"/>
      <c r="Z2877" s="41"/>
      <c r="AA2877" s="41"/>
      <c r="AB2877" s="171" t="str" cm="1">
        <f t="array" ref="AB2877">IFERROR(IF(COUNTA('Detailed Inventory'!$B2877:$AA2877)=0,"",IF(AND($B2877="",$C2877=""),"Error: Missing Response in Column B or C",IF(OR($E2877="",$Q2877=""),"Error: Missing Response in Column E or Q",INDEX(SL_Class[Entire SL Classification],MATCH(SUMIFS(SL_Class[Unique ID],SL_Class[UpSys SL Material],I2877,SL_Class[UpSys Ever Previously Lead],H2877,SL_Class[DownCus SL Material],T2877),SL_Class[Unique ID],0),0)))),"Error: Invalid Column H, I, or T. Check spelling &amp; valid options (see dropdown)")</f>
        <v/>
      </c>
      <c r="AC2877" s="32"/>
      <c r="AD2877" s="31" t="b">
        <f t="shared" si="88"/>
        <v>0</v>
      </c>
      <c r="AE2877" s="31" t="b">
        <f t="shared" si="89"/>
        <v>0</v>
      </c>
    </row>
    <row r="2878" spans="1:31" ht="50.15" customHeight="1" x14ac:dyDescent="0.35">
      <c r="A2878" s="101">
        <v>2873</v>
      </c>
      <c r="B2878" s="53"/>
      <c r="C2878" s="41"/>
      <c r="D2878" s="54"/>
      <c r="E2878" s="53"/>
      <c r="F2878" s="41"/>
      <c r="G2878" s="41"/>
      <c r="H2878" s="53"/>
      <c r="I2878" s="55"/>
      <c r="J2878" s="41"/>
      <c r="K2878" s="41"/>
      <c r="L2878" s="56"/>
      <c r="M2878" s="41"/>
      <c r="N2878" s="41"/>
      <c r="O2878" s="41"/>
      <c r="P2878" s="41"/>
      <c r="Q2878" s="53"/>
      <c r="R2878" s="41"/>
      <c r="S2878" s="41"/>
      <c r="T2878" s="57"/>
      <c r="U2878" s="41"/>
      <c r="V2878" s="41"/>
      <c r="W2878" s="56"/>
      <c r="X2878" s="41"/>
      <c r="Y2878" s="58"/>
      <c r="Z2878" s="41"/>
      <c r="AA2878" s="41"/>
      <c r="AB2878" s="171" t="str" cm="1">
        <f t="array" ref="AB2878">IFERROR(IF(COUNTA('Detailed Inventory'!$B2878:$AA2878)=0,"",IF(AND($B2878="",$C2878=""),"Error: Missing Response in Column B or C",IF(OR($E2878="",$Q2878=""),"Error: Missing Response in Column E or Q",INDEX(SL_Class[Entire SL Classification],MATCH(SUMIFS(SL_Class[Unique ID],SL_Class[UpSys SL Material],I2878,SL_Class[UpSys Ever Previously Lead],H2878,SL_Class[DownCus SL Material],T2878),SL_Class[Unique ID],0),0)))),"Error: Invalid Column H, I, or T. Check spelling &amp; valid options (see dropdown)")</f>
        <v/>
      </c>
      <c r="AC2878" s="32"/>
      <c r="AD2878" s="31" t="b">
        <f t="shared" si="88"/>
        <v>0</v>
      </c>
      <c r="AE2878" s="31" t="b">
        <f t="shared" si="89"/>
        <v>0</v>
      </c>
    </row>
    <row r="2879" spans="1:31" ht="50.15" customHeight="1" x14ac:dyDescent="0.35">
      <c r="A2879" s="100">
        <v>2874</v>
      </c>
      <c r="B2879" s="53"/>
      <c r="C2879" s="41"/>
      <c r="D2879" s="54"/>
      <c r="E2879" s="53"/>
      <c r="F2879" s="41"/>
      <c r="G2879" s="41"/>
      <c r="H2879" s="53"/>
      <c r="I2879" s="55"/>
      <c r="J2879" s="41"/>
      <c r="K2879" s="41"/>
      <c r="L2879" s="56"/>
      <c r="M2879" s="41"/>
      <c r="N2879" s="41"/>
      <c r="O2879" s="41"/>
      <c r="P2879" s="41"/>
      <c r="Q2879" s="53"/>
      <c r="R2879" s="41"/>
      <c r="S2879" s="41"/>
      <c r="T2879" s="57"/>
      <c r="U2879" s="41"/>
      <c r="V2879" s="41"/>
      <c r="W2879" s="56"/>
      <c r="X2879" s="41"/>
      <c r="Y2879" s="58"/>
      <c r="Z2879" s="41"/>
      <c r="AA2879" s="41"/>
      <c r="AB2879" s="171" t="str" cm="1">
        <f t="array" ref="AB2879">IFERROR(IF(COUNTA('Detailed Inventory'!$B2879:$AA2879)=0,"",IF(AND($B2879="",$C2879=""),"Error: Missing Response in Column B or C",IF(OR($E2879="",$Q2879=""),"Error: Missing Response in Column E or Q",INDEX(SL_Class[Entire SL Classification],MATCH(SUMIFS(SL_Class[Unique ID],SL_Class[UpSys SL Material],I2879,SL_Class[UpSys Ever Previously Lead],H2879,SL_Class[DownCus SL Material],T2879),SL_Class[Unique ID],0),0)))),"Error: Invalid Column H, I, or T. Check spelling &amp; valid options (see dropdown)")</f>
        <v/>
      </c>
      <c r="AC2879" s="32"/>
      <c r="AD2879" s="31" t="b">
        <f t="shared" si="88"/>
        <v>0</v>
      </c>
      <c r="AE2879" s="31" t="b">
        <f t="shared" si="89"/>
        <v>0</v>
      </c>
    </row>
    <row r="2880" spans="1:31" ht="50.15" customHeight="1" x14ac:dyDescent="0.35">
      <c r="A2880" s="101">
        <v>2875</v>
      </c>
      <c r="B2880" s="53"/>
      <c r="C2880" s="41"/>
      <c r="D2880" s="54"/>
      <c r="E2880" s="53"/>
      <c r="F2880" s="41"/>
      <c r="G2880" s="41"/>
      <c r="H2880" s="53"/>
      <c r="I2880" s="55"/>
      <c r="J2880" s="41"/>
      <c r="K2880" s="41"/>
      <c r="L2880" s="56"/>
      <c r="M2880" s="41"/>
      <c r="N2880" s="41"/>
      <c r="O2880" s="41"/>
      <c r="P2880" s="41"/>
      <c r="Q2880" s="53"/>
      <c r="R2880" s="41"/>
      <c r="S2880" s="41"/>
      <c r="T2880" s="57"/>
      <c r="U2880" s="41"/>
      <c r="V2880" s="41"/>
      <c r="W2880" s="56"/>
      <c r="X2880" s="41"/>
      <c r="Y2880" s="58"/>
      <c r="Z2880" s="41"/>
      <c r="AA2880" s="41"/>
      <c r="AB2880" s="171" t="str" cm="1">
        <f t="array" ref="AB2880">IFERROR(IF(COUNTA('Detailed Inventory'!$B2880:$AA2880)=0,"",IF(AND($B2880="",$C2880=""),"Error: Missing Response in Column B or C",IF(OR($E2880="",$Q2880=""),"Error: Missing Response in Column E or Q",INDEX(SL_Class[Entire SL Classification],MATCH(SUMIFS(SL_Class[Unique ID],SL_Class[UpSys SL Material],I2880,SL_Class[UpSys Ever Previously Lead],H2880,SL_Class[DownCus SL Material],T2880),SL_Class[Unique ID],0),0)))),"Error: Invalid Column H, I, or T. Check spelling &amp; valid options (see dropdown)")</f>
        <v/>
      </c>
      <c r="AC2880" s="32"/>
      <c r="AD2880" s="31" t="b">
        <f t="shared" si="88"/>
        <v>0</v>
      </c>
      <c r="AE2880" s="31" t="b">
        <f t="shared" si="89"/>
        <v>0</v>
      </c>
    </row>
    <row r="2881" spans="1:31" ht="50.15" customHeight="1" x14ac:dyDescent="0.35">
      <c r="A2881" s="100">
        <v>2876</v>
      </c>
      <c r="B2881" s="53"/>
      <c r="C2881" s="41"/>
      <c r="D2881" s="54"/>
      <c r="E2881" s="53"/>
      <c r="F2881" s="41"/>
      <c r="G2881" s="41"/>
      <c r="H2881" s="53"/>
      <c r="I2881" s="55"/>
      <c r="J2881" s="41"/>
      <c r="K2881" s="41"/>
      <c r="L2881" s="56"/>
      <c r="M2881" s="41"/>
      <c r="N2881" s="41"/>
      <c r="O2881" s="41"/>
      <c r="P2881" s="41"/>
      <c r="Q2881" s="53"/>
      <c r="R2881" s="41"/>
      <c r="S2881" s="41"/>
      <c r="T2881" s="57"/>
      <c r="U2881" s="41"/>
      <c r="V2881" s="41"/>
      <c r="W2881" s="56"/>
      <c r="X2881" s="41"/>
      <c r="Y2881" s="58"/>
      <c r="Z2881" s="41"/>
      <c r="AA2881" s="41"/>
      <c r="AB2881" s="171" t="str" cm="1">
        <f t="array" ref="AB2881">IFERROR(IF(COUNTA('Detailed Inventory'!$B2881:$AA2881)=0,"",IF(AND($B2881="",$C2881=""),"Error: Missing Response in Column B or C",IF(OR($E2881="",$Q2881=""),"Error: Missing Response in Column E or Q",INDEX(SL_Class[Entire SL Classification],MATCH(SUMIFS(SL_Class[Unique ID],SL_Class[UpSys SL Material],I2881,SL_Class[UpSys Ever Previously Lead],H2881,SL_Class[DownCus SL Material],T2881),SL_Class[Unique ID],0),0)))),"Error: Invalid Column H, I, or T. Check spelling &amp; valid options (see dropdown)")</f>
        <v/>
      </c>
      <c r="AC2881" s="32"/>
      <c r="AD2881" s="31" t="b">
        <f t="shared" si="88"/>
        <v>0</v>
      </c>
      <c r="AE2881" s="31" t="b">
        <f t="shared" si="89"/>
        <v>0</v>
      </c>
    </row>
    <row r="2882" spans="1:31" ht="50.15" customHeight="1" x14ac:dyDescent="0.35">
      <c r="A2882" s="101">
        <v>2877</v>
      </c>
      <c r="B2882" s="53"/>
      <c r="C2882" s="41"/>
      <c r="D2882" s="54"/>
      <c r="E2882" s="53"/>
      <c r="F2882" s="41"/>
      <c r="G2882" s="41"/>
      <c r="H2882" s="53"/>
      <c r="I2882" s="55"/>
      <c r="J2882" s="41"/>
      <c r="K2882" s="41"/>
      <c r="L2882" s="56"/>
      <c r="M2882" s="41"/>
      <c r="N2882" s="41"/>
      <c r="O2882" s="41"/>
      <c r="P2882" s="41"/>
      <c r="Q2882" s="53"/>
      <c r="R2882" s="41"/>
      <c r="S2882" s="41"/>
      <c r="T2882" s="57"/>
      <c r="U2882" s="41"/>
      <c r="V2882" s="41"/>
      <c r="W2882" s="56"/>
      <c r="X2882" s="41"/>
      <c r="Y2882" s="58"/>
      <c r="Z2882" s="41"/>
      <c r="AA2882" s="41"/>
      <c r="AB2882" s="171" t="str" cm="1">
        <f t="array" ref="AB2882">IFERROR(IF(COUNTA('Detailed Inventory'!$B2882:$AA2882)=0,"",IF(AND($B2882="",$C2882=""),"Error: Missing Response in Column B or C",IF(OR($E2882="",$Q2882=""),"Error: Missing Response in Column E or Q",INDEX(SL_Class[Entire SL Classification],MATCH(SUMIFS(SL_Class[Unique ID],SL_Class[UpSys SL Material],I2882,SL_Class[UpSys Ever Previously Lead],H2882,SL_Class[DownCus SL Material],T2882),SL_Class[Unique ID],0),0)))),"Error: Invalid Column H, I, or T. Check spelling &amp; valid options (see dropdown)")</f>
        <v/>
      </c>
      <c r="AC2882" s="32"/>
      <c r="AD2882" s="31" t="b">
        <f t="shared" si="88"/>
        <v>0</v>
      </c>
      <c r="AE2882" s="31" t="b">
        <f t="shared" si="89"/>
        <v>0</v>
      </c>
    </row>
    <row r="2883" spans="1:31" ht="50.15" customHeight="1" x14ac:dyDescent="0.35">
      <c r="A2883" s="100">
        <v>2878</v>
      </c>
      <c r="B2883" s="53"/>
      <c r="C2883" s="41"/>
      <c r="D2883" s="54"/>
      <c r="E2883" s="53"/>
      <c r="F2883" s="41"/>
      <c r="G2883" s="41"/>
      <c r="H2883" s="53"/>
      <c r="I2883" s="55"/>
      <c r="J2883" s="41"/>
      <c r="K2883" s="41"/>
      <c r="L2883" s="56"/>
      <c r="M2883" s="41"/>
      <c r="N2883" s="41"/>
      <c r="O2883" s="41"/>
      <c r="P2883" s="41"/>
      <c r="Q2883" s="53"/>
      <c r="R2883" s="41"/>
      <c r="S2883" s="41"/>
      <c r="T2883" s="57"/>
      <c r="U2883" s="41"/>
      <c r="V2883" s="41"/>
      <c r="W2883" s="56"/>
      <c r="X2883" s="41"/>
      <c r="Y2883" s="58"/>
      <c r="Z2883" s="41"/>
      <c r="AA2883" s="41"/>
      <c r="AB2883" s="171" t="str" cm="1">
        <f t="array" ref="AB2883">IFERROR(IF(COUNTA('Detailed Inventory'!$B2883:$AA2883)=0,"",IF(AND($B2883="",$C2883=""),"Error: Missing Response in Column B or C",IF(OR($E2883="",$Q2883=""),"Error: Missing Response in Column E or Q",INDEX(SL_Class[Entire SL Classification],MATCH(SUMIFS(SL_Class[Unique ID],SL_Class[UpSys SL Material],I2883,SL_Class[UpSys Ever Previously Lead],H2883,SL_Class[DownCus SL Material],T2883),SL_Class[Unique ID],0),0)))),"Error: Invalid Column H, I, or T. Check spelling &amp; valid options (see dropdown)")</f>
        <v/>
      </c>
      <c r="AC2883" s="32"/>
      <c r="AD2883" s="31" t="b">
        <f t="shared" si="88"/>
        <v>0</v>
      </c>
      <c r="AE2883" s="31" t="b">
        <f t="shared" si="89"/>
        <v>0</v>
      </c>
    </row>
    <row r="2884" spans="1:31" ht="50.15" customHeight="1" x14ac:dyDescent="0.35">
      <c r="A2884" s="101">
        <v>2879</v>
      </c>
      <c r="B2884" s="53"/>
      <c r="C2884" s="41"/>
      <c r="D2884" s="54"/>
      <c r="E2884" s="53"/>
      <c r="F2884" s="41"/>
      <c r="G2884" s="41"/>
      <c r="H2884" s="53"/>
      <c r="I2884" s="55"/>
      <c r="J2884" s="41"/>
      <c r="K2884" s="41"/>
      <c r="L2884" s="56"/>
      <c r="M2884" s="41"/>
      <c r="N2884" s="41"/>
      <c r="O2884" s="41"/>
      <c r="P2884" s="41"/>
      <c r="Q2884" s="53"/>
      <c r="R2884" s="41"/>
      <c r="S2884" s="41"/>
      <c r="T2884" s="57"/>
      <c r="U2884" s="41"/>
      <c r="V2884" s="41"/>
      <c r="W2884" s="56"/>
      <c r="X2884" s="41"/>
      <c r="Y2884" s="58"/>
      <c r="Z2884" s="41"/>
      <c r="AA2884" s="41"/>
      <c r="AB2884" s="171" t="str" cm="1">
        <f t="array" ref="AB2884">IFERROR(IF(COUNTA('Detailed Inventory'!$B2884:$AA2884)=0,"",IF(AND($B2884="",$C2884=""),"Error: Missing Response in Column B or C",IF(OR($E2884="",$Q2884=""),"Error: Missing Response in Column E or Q",INDEX(SL_Class[Entire SL Classification],MATCH(SUMIFS(SL_Class[Unique ID],SL_Class[UpSys SL Material],I2884,SL_Class[UpSys Ever Previously Lead],H2884,SL_Class[DownCus SL Material],T2884),SL_Class[Unique ID],0),0)))),"Error: Invalid Column H, I, or T. Check spelling &amp; valid options (see dropdown)")</f>
        <v/>
      </c>
      <c r="AC2884" s="32"/>
      <c r="AD2884" s="31" t="b">
        <f t="shared" si="88"/>
        <v>0</v>
      </c>
      <c r="AE2884" s="31" t="b">
        <f t="shared" si="89"/>
        <v>0</v>
      </c>
    </row>
    <row r="2885" spans="1:31" ht="50.15" customHeight="1" x14ac:dyDescent="0.35">
      <c r="A2885" s="100">
        <v>2880</v>
      </c>
      <c r="B2885" s="53"/>
      <c r="C2885" s="41"/>
      <c r="D2885" s="54"/>
      <c r="E2885" s="53"/>
      <c r="F2885" s="41"/>
      <c r="G2885" s="41"/>
      <c r="H2885" s="53"/>
      <c r="I2885" s="55"/>
      <c r="J2885" s="41"/>
      <c r="K2885" s="41"/>
      <c r="L2885" s="56"/>
      <c r="M2885" s="41"/>
      <c r="N2885" s="41"/>
      <c r="O2885" s="41"/>
      <c r="P2885" s="41"/>
      <c r="Q2885" s="53"/>
      <c r="R2885" s="41"/>
      <c r="S2885" s="41"/>
      <c r="T2885" s="57"/>
      <c r="U2885" s="41"/>
      <c r="V2885" s="41"/>
      <c r="W2885" s="56"/>
      <c r="X2885" s="41"/>
      <c r="Y2885" s="58"/>
      <c r="Z2885" s="41"/>
      <c r="AA2885" s="41"/>
      <c r="AB2885" s="171" t="str" cm="1">
        <f t="array" ref="AB2885">IFERROR(IF(COUNTA('Detailed Inventory'!$B2885:$AA2885)=0,"",IF(AND($B2885="",$C2885=""),"Error: Missing Response in Column B or C",IF(OR($E2885="",$Q2885=""),"Error: Missing Response in Column E or Q",INDEX(SL_Class[Entire SL Classification],MATCH(SUMIFS(SL_Class[Unique ID],SL_Class[UpSys SL Material],I2885,SL_Class[UpSys Ever Previously Lead],H2885,SL_Class[DownCus SL Material],T2885),SL_Class[Unique ID],0),0)))),"Error: Invalid Column H, I, or T. Check spelling &amp; valid options (see dropdown)")</f>
        <v/>
      </c>
      <c r="AC2885" s="32"/>
      <c r="AD2885" s="31" t="b">
        <f t="shared" si="88"/>
        <v>0</v>
      </c>
      <c r="AE2885" s="31" t="b">
        <f t="shared" si="89"/>
        <v>0</v>
      </c>
    </row>
    <row r="2886" spans="1:31" ht="50.15" customHeight="1" x14ac:dyDescent="0.35">
      <c r="A2886" s="101">
        <v>2881</v>
      </c>
      <c r="B2886" s="53"/>
      <c r="C2886" s="41"/>
      <c r="D2886" s="54"/>
      <c r="E2886" s="53"/>
      <c r="F2886" s="41"/>
      <c r="G2886" s="41"/>
      <c r="H2886" s="53"/>
      <c r="I2886" s="55"/>
      <c r="J2886" s="41"/>
      <c r="K2886" s="41"/>
      <c r="L2886" s="56"/>
      <c r="M2886" s="41"/>
      <c r="N2886" s="41"/>
      <c r="O2886" s="41"/>
      <c r="P2886" s="41"/>
      <c r="Q2886" s="53"/>
      <c r="R2886" s="41"/>
      <c r="S2886" s="41"/>
      <c r="T2886" s="57"/>
      <c r="U2886" s="41"/>
      <c r="V2886" s="41"/>
      <c r="W2886" s="56"/>
      <c r="X2886" s="41"/>
      <c r="Y2886" s="58"/>
      <c r="Z2886" s="41"/>
      <c r="AA2886" s="41"/>
      <c r="AB2886" s="171" t="str" cm="1">
        <f t="array" ref="AB2886">IFERROR(IF(COUNTA('Detailed Inventory'!$B2886:$AA2886)=0,"",IF(AND($B2886="",$C2886=""),"Error: Missing Response in Column B or C",IF(OR($E2886="",$Q2886=""),"Error: Missing Response in Column E or Q",INDEX(SL_Class[Entire SL Classification],MATCH(SUMIFS(SL_Class[Unique ID],SL_Class[UpSys SL Material],I2886,SL_Class[UpSys Ever Previously Lead],H2886,SL_Class[DownCus SL Material],T2886),SL_Class[Unique ID],0),0)))),"Error: Invalid Column H, I, or T. Check spelling &amp; valid options (see dropdown)")</f>
        <v/>
      </c>
      <c r="AC2886" s="32"/>
      <c r="AD2886" s="31" t="b">
        <f t="shared" ref="AD2886:AD2949" si="90">COUNTIFS($B$6:$B$5005,"&lt;&gt;0",$B$6:$B$5005,"&lt;&gt;",$B$6:$B$5005,B2886)&gt;1</f>
        <v>0</v>
      </c>
      <c r="AE2886" s="31" t="b">
        <f t="shared" ref="AE2886:AE2949" si="91">COUNTIFS($C$6:$C$5005,"&lt;&gt;0",$C$6:$C$5005,"&lt;&gt;",$C$6:$C$5005,C2886)&gt;1</f>
        <v>0</v>
      </c>
    </row>
    <row r="2887" spans="1:31" ht="50.15" customHeight="1" x14ac:dyDescent="0.35">
      <c r="A2887" s="100">
        <v>2882</v>
      </c>
      <c r="B2887" s="53"/>
      <c r="C2887" s="41"/>
      <c r="D2887" s="54"/>
      <c r="E2887" s="53"/>
      <c r="F2887" s="41"/>
      <c r="G2887" s="41"/>
      <c r="H2887" s="53"/>
      <c r="I2887" s="55"/>
      <c r="J2887" s="41"/>
      <c r="K2887" s="41"/>
      <c r="L2887" s="56"/>
      <c r="M2887" s="41"/>
      <c r="N2887" s="41"/>
      <c r="O2887" s="41"/>
      <c r="P2887" s="41"/>
      <c r="Q2887" s="53"/>
      <c r="R2887" s="41"/>
      <c r="S2887" s="41"/>
      <c r="T2887" s="57"/>
      <c r="U2887" s="41"/>
      <c r="V2887" s="41"/>
      <c r="W2887" s="56"/>
      <c r="X2887" s="41"/>
      <c r="Y2887" s="58"/>
      <c r="Z2887" s="41"/>
      <c r="AA2887" s="41"/>
      <c r="AB2887" s="171" t="str" cm="1">
        <f t="array" ref="AB2887">IFERROR(IF(COUNTA('Detailed Inventory'!$B2887:$AA2887)=0,"",IF(AND($B2887="",$C2887=""),"Error: Missing Response in Column B or C",IF(OR($E2887="",$Q2887=""),"Error: Missing Response in Column E or Q",INDEX(SL_Class[Entire SL Classification],MATCH(SUMIFS(SL_Class[Unique ID],SL_Class[UpSys SL Material],I2887,SL_Class[UpSys Ever Previously Lead],H2887,SL_Class[DownCus SL Material],T2887),SL_Class[Unique ID],0),0)))),"Error: Invalid Column H, I, or T. Check spelling &amp; valid options (see dropdown)")</f>
        <v/>
      </c>
      <c r="AC2887" s="32"/>
      <c r="AD2887" s="31" t="b">
        <f t="shared" si="90"/>
        <v>0</v>
      </c>
      <c r="AE2887" s="31" t="b">
        <f t="shared" si="91"/>
        <v>0</v>
      </c>
    </row>
    <row r="2888" spans="1:31" ht="50.15" customHeight="1" x14ac:dyDescent="0.35">
      <c r="A2888" s="101">
        <v>2883</v>
      </c>
      <c r="B2888" s="53"/>
      <c r="C2888" s="41"/>
      <c r="D2888" s="54"/>
      <c r="E2888" s="53"/>
      <c r="F2888" s="41"/>
      <c r="G2888" s="41"/>
      <c r="H2888" s="53"/>
      <c r="I2888" s="55"/>
      <c r="J2888" s="41"/>
      <c r="K2888" s="41"/>
      <c r="L2888" s="56"/>
      <c r="M2888" s="41"/>
      <c r="N2888" s="41"/>
      <c r="O2888" s="41"/>
      <c r="P2888" s="41"/>
      <c r="Q2888" s="53"/>
      <c r="R2888" s="41"/>
      <c r="S2888" s="41"/>
      <c r="T2888" s="57"/>
      <c r="U2888" s="41"/>
      <c r="V2888" s="41"/>
      <c r="W2888" s="56"/>
      <c r="X2888" s="41"/>
      <c r="Y2888" s="58"/>
      <c r="Z2888" s="41"/>
      <c r="AA2888" s="41"/>
      <c r="AB2888" s="171" t="str" cm="1">
        <f t="array" ref="AB2888">IFERROR(IF(COUNTA('Detailed Inventory'!$B2888:$AA2888)=0,"",IF(AND($B2888="",$C2888=""),"Error: Missing Response in Column B or C",IF(OR($E2888="",$Q2888=""),"Error: Missing Response in Column E or Q",INDEX(SL_Class[Entire SL Classification],MATCH(SUMIFS(SL_Class[Unique ID],SL_Class[UpSys SL Material],I2888,SL_Class[UpSys Ever Previously Lead],H2888,SL_Class[DownCus SL Material],T2888),SL_Class[Unique ID],0),0)))),"Error: Invalid Column H, I, or T. Check spelling &amp; valid options (see dropdown)")</f>
        <v/>
      </c>
      <c r="AC2888" s="32"/>
      <c r="AD2888" s="31" t="b">
        <f t="shared" si="90"/>
        <v>0</v>
      </c>
      <c r="AE2888" s="31" t="b">
        <f t="shared" si="91"/>
        <v>0</v>
      </c>
    </row>
    <row r="2889" spans="1:31" ht="50.15" customHeight="1" x14ac:dyDescent="0.35">
      <c r="A2889" s="100">
        <v>2884</v>
      </c>
      <c r="B2889" s="53"/>
      <c r="C2889" s="41"/>
      <c r="D2889" s="54"/>
      <c r="E2889" s="53"/>
      <c r="F2889" s="41"/>
      <c r="G2889" s="41"/>
      <c r="H2889" s="53"/>
      <c r="I2889" s="55"/>
      <c r="J2889" s="41"/>
      <c r="K2889" s="41"/>
      <c r="L2889" s="56"/>
      <c r="M2889" s="41"/>
      <c r="N2889" s="41"/>
      <c r="O2889" s="41"/>
      <c r="P2889" s="41"/>
      <c r="Q2889" s="53"/>
      <c r="R2889" s="41"/>
      <c r="S2889" s="41"/>
      <c r="T2889" s="57"/>
      <c r="U2889" s="41"/>
      <c r="V2889" s="41"/>
      <c r="W2889" s="56"/>
      <c r="X2889" s="41"/>
      <c r="Y2889" s="58"/>
      <c r="Z2889" s="41"/>
      <c r="AA2889" s="41"/>
      <c r="AB2889" s="171" t="str" cm="1">
        <f t="array" ref="AB2889">IFERROR(IF(COUNTA('Detailed Inventory'!$B2889:$AA2889)=0,"",IF(AND($B2889="",$C2889=""),"Error: Missing Response in Column B or C",IF(OR($E2889="",$Q2889=""),"Error: Missing Response in Column E or Q",INDEX(SL_Class[Entire SL Classification],MATCH(SUMIFS(SL_Class[Unique ID],SL_Class[UpSys SL Material],I2889,SL_Class[UpSys Ever Previously Lead],H2889,SL_Class[DownCus SL Material],T2889),SL_Class[Unique ID],0),0)))),"Error: Invalid Column H, I, or T. Check spelling &amp; valid options (see dropdown)")</f>
        <v/>
      </c>
      <c r="AC2889" s="32"/>
      <c r="AD2889" s="31" t="b">
        <f t="shared" si="90"/>
        <v>0</v>
      </c>
      <c r="AE2889" s="31" t="b">
        <f t="shared" si="91"/>
        <v>0</v>
      </c>
    </row>
    <row r="2890" spans="1:31" ht="50.15" customHeight="1" x14ac:dyDescent="0.35">
      <c r="A2890" s="101">
        <v>2885</v>
      </c>
      <c r="B2890" s="53"/>
      <c r="C2890" s="41"/>
      <c r="D2890" s="54"/>
      <c r="E2890" s="53"/>
      <c r="F2890" s="41"/>
      <c r="G2890" s="41"/>
      <c r="H2890" s="53"/>
      <c r="I2890" s="55"/>
      <c r="J2890" s="41"/>
      <c r="K2890" s="41"/>
      <c r="L2890" s="56"/>
      <c r="M2890" s="41"/>
      <c r="N2890" s="41"/>
      <c r="O2890" s="41"/>
      <c r="P2890" s="41"/>
      <c r="Q2890" s="53"/>
      <c r="R2890" s="41"/>
      <c r="S2890" s="41"/>
      <c r="T2890" s="57"/>
      <c r="U2890" s="41"/>
      <c r="V2890" s="41"/>
      <c r="W2890" s="56"/>
      <c r="X2890" s="41"/>
      <c r="Y2890" s="58"/>
      <c r="Z2890" s="41"/>
      <c r="AA2890" s="41"/>
      <c r="AB2890" s="171" t="str" cm="1">
        <f t="array" ref="AB2890">IFERROR(IF(COUNTA('Detailed Inventory'!$B2890:$AA2890)=0,"",IF(AND($B2890="",$C2890=""),"Error: Missing Response in Column B or C",IF(OR($E2890="",$Q2890=""),"Error: Missing Response in Column E or Q",INDEX(SL_Class[Entire SL Classification],MATCH(SUMIFS(SL_Class[Unique ID],SL_Class[UpSys SL Material],I2890,SL_Class[UpSys Ever Previously Lead],H2890,SL_Class[DownCus SL Material],T2890),SL_Class[Unique ID],0),0)))),"Error: Invalid Column H, I, or T. Check spelling &amp; valid options (see dropdown)")</f>
        <v/>
      </c>
      <c r="AC2890" s="32"/>
      <c r="AD2890" s="31" t="b">
        <f t="shared" si="90"/>
        <v>0</v>
      </c>
      <c r="AE2890" s="31" t="b">
        <f t="shared" si="91"/>
        <v>0</v>
      </c>
    </row>
    <row r="2891" spans="1:31" ht="50.15" customHeight="1" x14ac:dyDescent="0.35">
      <c r="A2891" s="100">
        <v>2886</v>
      </c>
      <c r="B2891" s="53"/>
      <c r="C2891" s="41"/>
      <c r="D2891" s="54"/>
      <c r="E2891" s="53"/>
      <c r="F2891" s="41"/>
      <c r="G2891" s="41"/>
      <c r="H2891" s="53"/>
      <c r="I2891" s="55"/>
      <c r="J2891" s="41"/>
      <c r="K2891" s="41"/>
      <c r="L2891" s="56"/>
      <c r="M2891" s="41"/>
      <c r="N2891" s="41"/>
      <c r="O2891" s="41"/>
      <c r="P2891" s="41"/>
      <c r="Q2891" s="53"/>
      <c r="R2891" s="41"/>
      <c r="S2891" s="41"/>
      <c r="T2891" s="57"/>
      <c r="U2891" s="41"/>
      <c r="V2891" s="41"/>
      <c r="W2891" s="56"/>
      <c r="X2891" s="41"/>
      <c r="Y2891" s="58"/>
      <c r="Z2891" s="41"/>
      <c r="AA2891" s="41"/>
      <c r="AB2891" s="171" t="str" cm="1">
        <f t="array" ref="AB2891">IFERROR(IF(COUNTA('Detailed Inventory'!$B2891:$AA2891)=0,"",IF(AND($B2891="",$C2891=""),"Error: Missing Response in Column B or C",IF(OR($E2891="",$Q2891=""),"Error: Missing Response in Column E or Q",INDEX(SL_Class[Entire SL Classification],MATCH(SUMIFS(SL_Class[Unique ID],SL_Class[UpSys SL Material],I2891,SL_Class[UpSys Ever Previously Lead],H2891,SL_Class[DownCus SL Material],T2891),SL_Class[Unique ID],0),0)))),"Error: Invalid Column H, I, or T. Check spelling &amp; valid options (see dropdown)")</f>
        <v/>
      </c>
      <c r="AC2891" s="32"/>
      <c r="AD2891" s="31" t="b">
        <f t="shared" si="90"/>
        <v>0</v>
      </c>
      <c r="AE2891" s="31" t="b">
        <f t="shared" si="91"/>
        <v>0</v>
      </c>
    </row>
    <row r="2892" spans="1:31" ht="50.15" customHeight="1" x14ac:dyDescent="0.35">
      <c r="A2892" s="101">
        <v>2887</v>
      </c>
      <c r="B2892" s="53"/>
      <c r="C2892" s="41"/>
      <c r="D2892" s="54"/>
      <c r="E2892" s="53"/>
      <c r="F2892" s="41"/>
      <c r="G2892" s="41"/>
      <c r="H2892" s="53"/>
      <c r="I2892" s="55"/>
      <c r="J2892" s="41"/>
      <c r="K2892" s="41"/>
      <c r="L2892" s="56"/>
      <c r="M2892" s="41"/>
      <c r="N2892" s="41"/>
      <c r="O2892" s="41"/>
      <c r="P2892" s="41"/>
      <c r="Q2892" s="53"/>
      <c r="R2892" s="41"/>
      <c r="S2892" s="41"/>
      <c r="T2892" s="57"/>
      <c r="U2892" s="41"/>
      <c r="V2892" s="41"/>
      <c r="W2892" s="56"/>
      <c r="X2892" s="41"/>
      <c r="Y2892" s="58"/>
      <c r="Z2892" s="41"/>
      <c r="AA2892" s="41"/>
      <c r="AB2892" s="171" t="str" cm="1">
        <f t="array" ref="AB2892">IFERROR(IF(COUNTA('Detailed Inventory'!$B2892:$AA2892)=0,"",IF(AND($B2892="",$C2892=""),"Error: Missing Response in Column B or C",IF(OR($E2892="",$Q2892=""),"Error: Missing Response in Column E or Q",INDEX(SL_Class[Entire SL Classification],MATCH(SUMIFS(SL_Class[Unique ID],SL_Class[UpSys SL Material],I2892,SL_Class[UpSys Ever Previously Lead],H2892,SL_Class[DownCus SL Material],T2892),SL_Class[Unique ID],0),0)))),"Error: Invalid Column H, I, or T. Check spelling &amp; valid options (see dropdown)")</f>
        <v/>
      </c>
      <c r="AC2892" s="32"/>
      <c r="AD2892" s="31" t="b">
        <f t="shared" si="90"/>
        <v>0</v>
      </c>
      <c r="AE2892" s="31" t="b">
        <f t="shared" si="91"/>
        <v>0</v>
      </c>
    </row>
    <row r="2893" spans="1:31" ht="50.15" customHeight="1" x14ac:dyDescent="0.35">
      <c r="A2893" s="100">
        <v>2888</v>
      </c>
      <c r="B2893" s="53"/>
      <c r="C2893" s="41"/>
      <c r="D2893" s="54"/>
      <c r="E2893" s="53"/>
      <c r="F2893" s="41"/>
      <c r="G2893" s="41"/>
      <c r="H2893" s="53"/>
      <c r="I2893" s="55"/>
      <c r="J2893" s="41"/>
      <c r="K2893" s="41"/>
      <c r="L2893" s="56"/>
      <c r="M2893" s="41"/>
      <c r="N2893" s="41"/>
      <c r="O2893" s="41"/>
      <c r="P2893" s="41"/>
      <c r="Q2893" s="53"/>
      <c r="R2893" s="41"/>
      <c r="S2893" s="41"/>
      <c r="T2893" s="57"/>
      <c r="U2893" s="41"/>
      <c r="V2893" s="41"/>
      <c r="W2893" s="56"/>
      <c r="X2893" s="41"/>
      <c r="Y2893" s="58"/>
      <c r="Z2893" s="41"/>
      <c r="AA2893" s="41"/>
      <c r="AB2893" s="171" t="str" cm="1">
        <f t="array" ref="AB2893">IFERROR(IF(COUNTA('Detailed Inventory'!$B2893:$AA2893)=0,"",IF(AND($B2893="",$C2893=""),"Error: Missing Response in Column B or C",IF(OR($E2893="",$Q2893=""),"Error: Missing Response in Column E or Q",INDEX(SL_Class[Entire SL Classification],MATCH(SUMIFS(SL_Class[Unique ID],SL_Class[UpSys SL Material],I2893,SL_Class[UpSys Ever Previously Lead],H2893,SL_Class[DownCus SL Material],T2893),SL_Class[Unique ID],0),0)))),"Error: Invalid Column H, I, or T. Check spelling &amp; valid options (see dropdown)")</f>
        <v/>
      </c>
      <c r="AC2893" s="32"/>
      <c r="AD2893" s="31" t="b">
        <f t="shared" si="90"/>
        <v>0</v>
      </c>
      <c r="AE2893" s="31" t="b">
        <f t="shared" si="91"/>
        <v>0</v>
      </c>
    </row>
    <row r="2894" spans="1:31" ht="50.15" customHeight="1" x14ac:dyDescent="0.35">
      <c r="A2894" s="101">
        <v>2889</v>
      </c>
      <c r="B2894" s="53"/>
      <c r="C2894" s="41"/>
      <c r="D2894" s="54"/>
      <c r="E2894" s="53"/>
      <c r="F2894" s="41"/>
      <c r="G2894" s="41"/>
      <c r="H2894" s="53"/>
      <c r="I2894" s="55"/>
      <c r="J2894" s="41"/>
      <c r="K2894" s="41"/>
      <c r="L2894" s="56"/>
      <c r="M2894" s="41"/>
      <c r="N2894" s="41"/>
      <c r="O2894" s="41"/>
      <c r="P2894" s="41"/>
      <c r="Q2894" s="53"/>
      <c r="R2894" s="41"/>
      <c r="S2894" s="41"/>
      <c r="T2894" s="57"/>
      <c r="U2894" s="41"/>
      <c r="V2894" s="41"/>
      <c r="W2894" s="56"/>
      <c r="X2894" s="41"/>
      <c r="Y2894" s="58"/>
      <c r="Z2894" s="41"/>
      <c r="AA2894" s="41"/>
      <c r="AB2894" s="171" t="str" cm="1">
        <f t="array" ref="AB2894">IFERROR(IF(COUNTA('Detailed Inventory'!$B2894:$AA2894)=0,"",IF(AND($B2894="",$C2894=""),"Error: Missing Response in Column B or C",IF(OR($E2894="",$Q2894=""),"Error: Missing Response in Column E or Q",INDEX(SL_Class[Entire SL Classification],MATCH(SUMIFS(SL_Class[Unique ID],SL_Class[UpSys SL Material],I2894,SL_Class[UpSys Ever Previously Lead],H2894,SL_Class[DownCus SL Material],T2894),SL_Class[Unique ID],0),0)))),"Error: Invalid Column H, I, or T. Check spelling &amp; valid options (see dropdown)")</f>
        <v/>
      </c>
      <c r="AC2894" s="32"/>
      <c r="AD2894" s="31" t="b">
        <f t="shared" si="90"/>
        <v>0</v>
      </c>
      <c r="AE2894" s="31" t="b">
        <f t="shared" si="91"/>
        <v>0</v>
      </c>
    </row>
    <row r="2895" spans="1:31" ht="50.15" customHeight="1" x14ac:dyDescent="0.35">
      <c r="A2895" s="100">
        <v>2890</v>
      </c>
      <c r="B2895" s="53"/>
      <c r="C2895" s="41"/>
      <c r="D2895" s="54"/>
      <c r="E2895" s="53"/>
      <c r="F2895" s="41"/>
      <c r="G2895" s="41"/>
      <c r="H2895" s="53"/>
      <c r="I2895" s="55"/>
      <c r="J2895" s="41"/>
      <c r="K2895" s="41"/>
      <c r="L2895" s="56"/>
      <c r="M2895" s="41"/>
      <c r="N2895" s="41"/>
      <c r="O2895" s="41"/>
      <c r="P2895" s="41"/>
      <c r="Q2895" s="53"/>
      <c r="R2895" s="41"/>
      <c r="S2895" s="41"/>
      <c r="T2895" s="57"/>
      <c r="U2895" s="41"/>
      <c r="V2895" s="41"/>
      <c r="W2895" s="56"/>
      <c r="X2895" s="41"/>
      <c r="Y2895" s="58"/>
      <c r="Z2895" s="41"/>
      <c r="AA2895" s="41"/>
      <c r="AB2895" s="171" t="str" cm="1">
        <f t="array" ref="AB2895">IFERROR(IF(COUNTA('Detailed Inventory'!$B2895:$AA2895)=0,"",IF(AND($B2895="",$C2895=""),"Error: Missing Response in Column B or C",IF(OR($E2895="",$Q2895=""),"Error: Missing Response in Column E or Q",INDEX(SL_Class[Entire SL Classification],MATCH(SUMIFS(SL_Class[Unique ID],SL_Class[UpSys SL Material],I2895,SL_Class[UpSys Ever Previously Lead],H2895,SL_Class[DownCus SL Material],T2895),SL_Class[Unique ID],0),0)))),"Error: Invalid Column H, I, or T. Check spelling &amp; valid options (see dropdown)")</f>
        <v/>
      </c>
      <c r="AC2895" s="32"/>
      <c r="AD2895" s="31" t="b">
        <f t="shared" si="90"/>
        <v>0</v>
      </c>
      <c r="AE2895" s="31" t="b">
        <f t="shared" si="91"/>
        <v>0</v>
      </c>
    </row>
    <row r="2896" spans="1:31" ht="50.15" customHeight="1" x14ac:dyDescent="0.35">
      <c r="A2896" s="101">
        <v>2891</v>
      </c>
      <c r="B2896" s="53"/>
      <c r="C2896" s="41"/>
      <c r="D2896" s="54"/>
      <c r="E2896" s="53"/>
      <c r="F2896" s="41"/>
      <c r="G2896" s="41"/>
      <c r="H2896" s="53"/>
      <c r="I2896" s="55"/>
      <c r="J2896" s="41"/>
      <c r="K2896" s="41"/>
      <c r="L2896" s="56"/>
      <c r="M2896" s="41"/>
      <c r="N2896" s="41"/>
      <c r="O2896" s="41"/>
      <c r="P2896" s="41"/>
      <c r="Q2896" s="53"/>
      <c r="R2896" s="41"/>
      <c r="S2896" s="41"/>
      <c r="T2896" s="57"/>
      <c r="U2896" s="41"/>
      <c r="V2896" s="41"/>
      <c r="W2896" s="56"/>
      <c r="X2896" s="41"/>
      <c r="Y2896" s="58"/>
      <c r="Z2896" s="41"/>
      <c r="AA2896" s="41"/>
      <c r="AB2896" s="171" t="str" cm="1">
        <f t="array" ref="AB2896">IFERROR(IF(COUNTA('Detailed Inventory'!$B2896:$AA2896)=0,"",IF(AND($B2896="",$C2896=""),"Error: Missing Response in Column B or C",IF(OR($E2896="",$Q2896=""),"Error: Missing Response in Column E or Q",INDEX(SL_Class[Entire SL Classification],MATCH(SUMIFS(SL_Class[Unique ID],SL_Class[UpSys SL Material],I2896,SL_Class[UpSys Ever Previously Lead],H2896,SL_Class[DownCus SL Material],T2896),SL_Class[Unique ID],0),0)))),"Error: Invalid Column H, I, or T. Check spelling &amp; valid options (see dropdown)")</f>
        <v/>
      </c>
      <c r="AC2896" s="32"/>
      <c r="AD2896" s="31" t="b">
        <f t="shared" si="90"/>
        <v>0</v>
      </c>
      <c r="AE2896" s="31" t="b">
        <f t="shared" si="91"/>
        <v>0</v>
      </c>
    </row>
    <row r="2897" spans="1:31" ht="50.15" customHeight="1" x14ac:dyDescent="0.35">
      <c r="A2897" s="100">
        <v>2892</v>
      </c>
      <c r="B2897" s="53"/>
      <c r="C2897" s="41"/>
      <c r="D2897" s="54"/>
      <c r="E2897" s="53"/>
      <c r="F2897" s="41"/>
      <c r="G2897" s="41"/>
      <c r="H2897" s="53"/>
      <c r="I2897" s="55"/>
      <c r="J2897" s="41"/>
      <c r="K2897" s="41"/>
      <c r="L2897" s="56"/>
      <c r="M2897" s="41"/>
      <c r="N2897" s="41"/>
      <c r="O2897" s="41"/>
      <c r="P2897" s="41"/>
      <c r="Q2897" s="53"/>
      <c r="R2897" s="41"/>
      <c r="S2897" s="41"/>
      <c r="T2897" s="57"/>
      <c r="U2897" s="41"/>
      <c r="V2897" s="41"/>
      <c r="W2897" s="56"/>
      <c r="X2897" s="41"/>
      <c r="Y2897" s="58"/>
      <c r="Z2897" s="41"/>
      <c r="AA2897" s="41"/>
      <c r="AB2897" s="171" t="str" cm="1">
        <f t="array" ref="AB2897">IFERROR(IF(COUNTA('Detailed Inventory'!$B2897:$AA2897)=0,"",IF(AND($B2897="",$C2897=""),"Error: Missing Response in Column B or C",IF(OR($E2897="",$Q2897=""),"Error: Missing Response in Column E or Q",INDEX(SL_Class[Entire SL Classification],MATCH(SUMIFS(SL_Class[Unique ID],SL_Class[UpSys SL Material],I2897,SL_Class[UpSys Ever Previously Lead],H2897,SL_Class[DownCus SL Material],T2897),SL_Class[Unique ID],0),0)))),"Error: Invalid Column H, I, or T. Check spelling &amp; valid options (see dropdown)")</f>
        <v/>
      </c>
      <c r="AC2897" s="32"/>
      <c r="AD2897" s="31" t="b">
        <f t="shared" si="90"/>
        <v>0</v>
      </c>
      <c r="AE2897" s="31" t="b">
        <f t="shared" si="91"/>
        <v>0</v>
      </c>
    </row>
    <row r="2898" spans="1:31" ht="50.15" customHeight="1" x14ac:dyDescent="0.35">
      <c r="A2898" s="101">
        <v>2893</v>
      </c>
      <c r="B2898" s="53"/>
      <c r="C2898" s="41"/>
      <c r="D2898" s="54"/>
      <c r="E2898" s="53"/>
      <c r="F2898" s="41"/>
      <c r="G2898" s="41"/>
      <c r="H2898" s="53"/>
      <c r="I2898" s="55"/>
      <c r="J2898" s="41"/>
      <c r="K2898" s="41"/>
      <c r="L2898" s="56"/>
      <c r="M2898" s="41"/>
      <c r="N2898" s="41"/>
      <c r="O2898" s="41"/>
      <c r="P2898" s="41"/>
      <c r="Q2898" s="53"/>
      <c r="R2898" s="41"/>
      <c r="S2898" s="41"/>
      <c r="T2898" s="57"/>
      <c r="U2898" s="41"/>
      <c r="V2898" s="41"/>
      <c r="W2898" s="56"/>
      <c r="X2898" s="41"/>
      <c r="Y2898" s="58"/>
      <c r="Z2898" s="41"/>
      <c r="AA2898" s="41"/>
      <c r="AB2898" s="171" t="str" cm="1">
        <f t="array" ref="AB2898">IFERROR(IF(COUNTA('Detailed Inventory'!$B2898:$AA2898)=0,"",IF(AND($B2898="",$C2898=""),"Error: Missing Response in Column B or C",IF(OR($E2898="",$Q2898=""),"Error: Missing Response in Column E or Q",INDEX(SL_Class[Entire SL Classification],MATCH(SUMIFS(SL_Class[Unique ID],SL_Class[UpSys SL Material],I2898,SL_Class[UpSys Ever Previously Lead],H2898,SL_Class[DownCus SL Material],T2898),SL_Class[Unique ID],0),0)))),"Error: Invalid Column H, I, or T. Check spelling &amp; valid options (see dropdown)")</f>
        <v/>
      </c>
      <c r="AC2898" s="32"/>
      <c r="AD2898" s="31" t="b">
        <f t="shared" si="90"/>
        <v>0</v>
      </c>
      <c r="AE2898" s="31" t="b">
        <f t="shared" si="91"/>
        <v>0</v>
      </c>
    </row>
    <row r="2899" spans="1:31" ht="50.15" customHeight="1" x14ac:dyDescent="0.35">
      <c r="A2899" s="100">
        <v>2894</v>
      </c>
      <c r="B2899" s="53"/>
      <c r="C2899" s="41"/>
      <c r="D2899" s="54"/>
      <c r="E2899" s="53"/>
      <c r="F2899" s="41"/>
      <c r="G2899" s="41"/>
      <c r="H2899" s="53"/>
      <c r="I2899" s="55"/>
      <c r="J2899" s="41"/>
      <c r="K2899" s="41"/>
      <c r="L2899" s="56"/>
      <c r="M2899" s="41"/>
      <c r="N2899" s="41"/>
      <c r="O2899" s="41"/>
      <c r="P2899" s="41"/>
      <c r="Q2899" s="53"/>
      <c r="R2899" s="41"/>
      <c r="S2899" s="41"/>
      <c r="T2899" s="57"/>
      <c r="U2899" s="41"/>
      <c r="V2899" s="41"/>
      <c r="W2899" s="56"/>
      <c r="X2899" s="41"/>
      <c r="Y2899" s="58"/>
      <c r="Z2899" s="41"/>
      <c r="AA2899" s="41"/>
      <c r="AB2899" s="171" t="str" cm="1">
        <f t="array" ref="AB2899">IFERROR(IF(COUNTA('Detailed Inventory'!$B2899:$AA2899)=0,"",IF(AND($B2899="",$C2899=""),"Error: Missing Response in Column B or C",IF(OR($E2899="",$Q2899=""),"Error: Missing Response in Column E or Q",INDEX(SL_Class[Entire SL Classification],MATCH(SUMIFS(SL_Class[Unique ID],SL_Class[UpSys SL Material],I2899,SL_Class[UpSys Ever Previously Lead],H2899,SL_Class[DownCus SL Material],T2899),SL_Class[Unique ID],0),0)))),"Error: Invalid Column H, I, or T. Check spelling &amp; valid options (see dropdown)")</f>
        <v/>
      </c>
      <c r="AC2899" s="32"/>
      <c r="AD2899" s="31" t="b">
        <f t="shared" si="90"/>
        <v>0</v>
      </c>
      <c r="AE2899" s="31" t="b">
        <f t="shared" si="91"/>
        <v>0</v>
      </c>
    </row>
    <row r="2900" spans="1:31" ht="50.15" customHeight="1" x14ac:dyDescent="0.35">
      <c r="A2900" s="101">
        <v>2895</v>
      </c>
      <c r="B2900" s="53"/>
      <c r="C2900" s="41"/>
      <c r="D2900" s="54"/>
      <c r="E2900" s="53"/>
      <c r="F2900" s="41"/>
      <c r="G2900" s="41"/>
      <c r="H2900" s="53"/>
      <c r="I2900" s="55"/>
      <c r="J2900" s="41"/>
      <c r="K2900" s="41"/>
      <c r="L2900" s="56"/>
      <c r="M2900" s="41"/>
      <c r="N2900" s="41"/>
      <c r="O2900" s="41"/>
      <c r="P2900" s="41"/>
      <c r="Q2900" s="53"/>
      <c r="R2900" s="41"/>
      <c r="S2900" s="41"/>
      <c r="T2900" s="57"/>
      <c r="U2900" s="41"/>
      <c r="V2900" s="41"/>
      <c r="W2900" s="56"/>
      <c r="X2900" s="41"/>
      <c r="Y2900" s="58"/>
      <c r="Z2900" s="41"/>
      <c r="AA2900" s="41"/>
      <c r="AB2900" s="171" t="str" cm="1">
        <f t="array" ref="AB2900">IFERROR(IF(COUNTA('Detailed Inventory'!$B2900:$AA2900)=0,"",IF(AND($B2900="",$C2900=""),"Error: Missing Response in Column B or C",IF(OR($E2900="",$Q2900=""),"Error: Missing Response in Column E or Q",INDEX(SL_Class[Entire SL Classification],MATCH(SUMIFS(SL_Class[Unique ID],SL_Class[UpSys SL Material],I2900,SL_Class[UpSys Ever Previously Lead],H2900,SL_Class[DownCus SL Material],T2900),SL_Class[Unique ID],0),0)))),"Error: Invalid Column H, I, or T. Check spelling &amp; valid options (see dropdown)")</f>
        <v/>
      </c>
      <c r="AC2900" s="32"/>
      <c r="AD2900" s="31" t="b">
        <f t="shared" si="90"/>
        <v>0</v>
      </c>
      <c r="AE2900" s="31" t="b">
        <f t="shared" si="91"/>
        <v>0</v>
      </c>
    </row>
    <row r="2901" spans="1:31" ht="50.15" customHeight="1" x14ac:dyDescent="0.35">
      <c r="A2901" s="100">
        <v>2896</v>
      </c>
      <c r="B2901" s="53"/>
      <c r="C2901" s="41"/>
      <c r="D2901" s="54"/>
      <c r="E2901" s="53"/>
      <c r="F2901" s="41"/>
      <c r="G2901" s="41"/>
      <c r="H2901" s="53"/>
      <c r="I2901" s="55"/>
      <c r="J2901" s="41"/>
      <c r="K2901" s="41"/>
      <c r="L2901" s="56"/>
      <c r="M2901" s="41"/>
      <c r="N2901" s="41"/>
      <c r="O2901" s="41"/>
      <c r="P2901" s="41"/>
      <c r="Q2901" s="53"/>
      <c r="R2901" s="41"/>
      <c r="S2901" s="41"/>
      <c r="T2901" s="57"/>
      <c r="U2901" s="41"/>
      <c r="V2901" s="41"/>
      <c r="W2901" s="56"/>
      <c r="X2901" s="41"/>
      <c r="Y2901" s="58"/>
      <c r="Z2901" s="41"/>
      <c r="AA2901" s="41"/>
      <c r="AB2901" s="171" t="str" cm="1">
        <f t="array" ref="AB2901">IFERROR(IF(COUNTA('Detailed Inventory'!$B2901:$AA2901)=0,"",IF(AND($B2901="",$C2901=""),"Error: Missing Response in Column B or C",IF(OR($E2901="",$Q2901=""),"Error: Missing Response in Column E or Q",INDEX(SL_Class[Entire SL Classification],MATCH(SUMIFS(SL_Class[Unique ID],SL_Class[UpSys SL Material],I2901,SL_Class[UpSys Ever Previously Lead],H2901,SL_Class[DownCus SL Material],T2901),SL_Class[Unique ID],0),0)))),"Error: Invalid Column H, I, or T. Check spelling &amp; valid options (see dropdown)")</f>
        <v/>
      </c>
      <c r="AC2901" s="32"/>
      <c r="AD2901" s="31" t="b">
        <f t="shared" si="90"/>
        <v>0</v>
      </c>
      <c r="AE2901" s="31" t="b">
        <f t="shared" si="91"/>
        <v>0</v>
      </c>
    </row>
    <row r="2902" spans="1:31" ht="50.15" customHeight="1" x14ac:dyDescent="0.35">
      <c r="A2902" s="101">
        <v>2897</v>
      </c>
      <c r="B2902" s="53"/>
      <c r="C2902" s="41"/>
      <c r="D2902" s="54"/>
      <c r="E2902" s="53"/>
      <c r="F2902" s="41"/>
      <c r="G2902" s="41"/>
      <c r="H2902" s="53"/>
      <c r="I2902" s="55"/>
      <c r="J2902" s="41"/>
      <c r="K2902" s="41"/>
      <c r="L2902" s="56"/>
      <c r="M2902" s="41"/>
      <c r="N2902" s="41"/>
      <c r="O2902" s="41"/>
      <c r="P2902" s="41"/>
      <c r="Q2902" s="53"/>
      <c r="R2902" s="41"/>
      <c r="S2902" s="41"/>
      <c r="T2902" s="57"/>
      <c r="U2902" s="41"/>
      <c r="V2902" s="41"/>
      <c r="W2902" s="56"/>
      <c r="X2902" s="41"/>
      <c r="Y2902" s="58"/>
      <c r="Z2902" s="41"/>
      <c r="AA2902" s="41"/>
      <c r="AB2902" s="171" t="str" cm="1">
        <f t="array" ref="AB2902">IFERROR(IF(COUNTA('Detailed Inventory'!$B2902:$AA2902)=0,"",IF(AND($B2902="",$C2902=""),"Error: Missing Response in Column B or C",IF(OR($E2902="",$Q2902=""),"Error: Missing Response in Column E or Q",INDEX(SL_Class[Entire SL Classification],MATCH(SUMIFS(SL_Class[Unique ID],SL_Class[UpSys SL Material],I2902,SL_Class[UpSys Ever Previously Lead],H2902,SL_Class[DownCus SL Material],T2902),SL_Class[Unique ID],0),0)))),"Error: Invalid Column H, I, or T. Check spelling &amp; valid options (see dropdown)")</f>
        <v/>
      </c>
      <c r="AC2902" s="32"/>
      <c r="AD2902" s="31" t="b">
        <f t="shared" si="90"/>
        <v>0</v>
      </c>
      <c r="AE2902" s="31" t="b">
        <f t="shared" si="91"/>
        <v>0</v>
      </c>
    </row>
    <row r="2903" spans="1:31" ht="50.15" customHeight="1" x14ac:dyDescent="0.35">
      <c r="A2903" s="100">
        <v>2898</v>
      </c>
      <c r="B2903" s="53"/>
      <c r="C2903" s="41"/>
      <c r="D2903" s="54"/>
      <c r="E2903" s="53"/>
      <c r="F2903" s="41"/>
      <c r="G2903" s="41"/>
      <c r="H2903" s="53"/>
      <c r="I2903" s="55"/>
      <c r="J2903" s="41"/>
      <c r="K2903" s="41"/>
      <c r="L2903" s="56"/>
      <c r="M2903" s="41"/>
      <c r="N2903" s="41"/>
      <c r="O2903" s="41"/>
      <c r="P2903" s="41"/>
      <c r="Q2903" s="53"/>
      <c r="R2903" s="41"/>
      <c r="S2903" s="41"/>
      <c r="T2903" s="57"/>
      <c r="U2903" s="41"/>
      <c r="V2903" s="41"/>
      <c r="W2903" s="56"/>
      <c r="X2903" s="41"/>
      <c r="Y2903" s="58"/>
      <c r="Z2903" s="41"/>
      <c r="AA2903" s="41"/>
      <c r="AB2903" s="171" t="str" cm="1">
        <f t="array" ref="AB2903">IFERROR(IF(COUNTA('Detailed Inventory'!$B2903:$AA2903)=0,"",IF(AND($B2903="",$C2903=""),"Error: Missing Response in Column B or C",IF(OR($E2903="",$Q2903=""),"Error: Missing Response in Column E or Q",INDEX(SL_Class[Entire SL Classification],MATCH(SUMIFS(SL_Class[Unique ID],SL_Class[UpSys SL Material],I2903,SL_Class[UpSys Ever Previously Lead],H2903,SL_Class[DownCus SL Material],T2903),SL_Class[Unique ID],0),0)))),"Error: Invalid Column H, I, or T. Check spelling &amp; valid options (see dropdown)")</f>
        <v/>
      </c>
      <c r="AC2903" s="32"/>
      <c r="AD2903" s="31" t="b">
        <f t="shared" si="90"/>
        <v>0</v>
      </c>
      <c r="AE2903" s="31" t="b">
        <f t="shared" si="91"/>
        <v>0</v>
      </c>
    </row>
    <row r="2904" spans="1:31" ht="50.15" customHeight="1" x14ac:dyDescent="0.35">
      <c r="A2904" s="101">
        <v>2899</v>
      </c>
      <c r="B2904" s="53"/>
      <c r="C2904" s="41"/>
      <c r="D2904" s="54"/>
      <c r="E2904" s="53"/>
      <c r="F2904" s="41"/>
      <c r="G2904" s="41"/>
      <c r="H2904" s="53"/>
      <c r="I2904" s="55"/>
      <c r="J2904" s="41"/>
      <c r="K2904" s="41"/>
      <c r="L2904" s="56"/>
      <c r="M2904" s="41"/>
      <c r="N2904" s="41"/>
      <c r="O2904" s="41"/>
      <c r="P2904" s="41"/>
      <c r="Q2904" s="53"/>
      <c r="R2904" s="41"/>
      <c r="S2904" s="41"/>
      <c r="T2904" s="57"/>
      <c r="U2904" s="41"/>
      <c r="V2904" s="41"/>
      <c r="W2904" s="56"/>
      <c r="X2904" s="41"/>
      <c r="Y2904" s="58"/>
      <c r="Z2904" s="41"/>
      <c r="AA2904" s="41"/>
      <c r="AB2904" s="171" t="str" cm="1">
        <f t="array" ref="AB2904">IFERROR(IF(COUNTA('Detailed Inventory'!$B2904:$AA2904)=0,"",IF(AND($B2904="",$C2904=""),"Error: Missing Response in Column B or C",IF(OR($E2904="",$Q2904=""),"Error: Missing Response in Column E or Q",INDEX(SL_Class[Entire SL Classification],MATCH(SUMIFS(SL_Class[Unique ID],SL_Class[UpSys SL Material],I2904,SL_Class[UpSys Ever Previously Lead],H2904,SL_Class[DownCus SL Material],T2904),SL_Class[Unique ID],0),0)))),"Error: Invalid Column H, I, or T. Check spelling &amp; valid options (see dropdown)")</f>
        <v/>
      </c>
      <c r="AC2904" s="32"/>
      <c r="AD2904" s="31" t="b">
        <f t="shared" si="90"/>
        <v>0</v>
      </c>
      <c r="AE2904" s="31" t="b">
        <f t="shared" si="91"/>
        <v>0</v>
      </c>
    </row>
    <row r="2905" spans="1:31" ht="50.15" customHeight="1" x14ac:dyDescent="0.35">
      <c r="A2905" s="100">
        <v>2900</v>
      </c>
      <c r="B2905" s="53"/>
      <c r="C2905" s="41"/>
      <c r="D2905" s="54"/>
      <c r="E2905" s="53"/>
      <c r="F2905" s="41"/>
      <c r="G2905" s="41"/>
      <c r="H2905" s="53"/>
      <c r="I2905" s="55"/>
      <c r="J2905" s="41"/>
      <c r="K2905" s="41"/>
      <c r="L2905" s="56"/>
      <c r="M2905" s="41"/>
      <c r="N2905" s="41"/>
      <c r="O2905" s="41"/>
      <c r="P2905" s="41"/>
      <c r="Q2905" s="53"/>
      <c r="R2905" s="41"/>
      <c r="S2905" s="41"/>
      <c r="T2905" s="57"/>
      <c r="U2905" s="41"/>
      <c r="V2905" s="41"/>
      <c r="W2905" s="56"/>
      <c r="X2905" s="41"/>
      <c r="Y2905" s="58"/>
      <c r="Z2905" s="41"/>
      <c r="AA2905" s="41"/>
      <c r="AB2905" s="171" t="str" cm="1">
        <f t="array" ref="AB2905">IFERROR(IF(COUNTA('Detailed Inventory'!$B2905:$AA2905)=0,"",IF(AND($B2905="",$C2905=""),"Error: Missing Response in Column B or C",IF(OR($E2905="",$Q2905=""),"Error: Missing Response in Column E or Q",INDEX(SL_Class[Entire SL Classification],MATCH(SUMIFS(SL_Class[Unique ID],SL_Class[UpSys SL Material],I2905,SL_Class[UpSys Ever Previously Lead],H2905,SL_Class[DownCus SL Material],T2905),SL_Class[Unique ID],0),0)))),"Error: Invalid Column H, I, or T. Check spelling &amp; valid options (see dropdown)")</f>
        <v/>
      </c>
      <c r="AC2905" s="32"/>
      <c r="AD2905" s="31" t="b">
        <f t="shared" si="90"/>
        <v>0</v>
      </c>
      <c r="AE2905" s="31" t="b">
        <f t="shared" si="91"/>
        <v>0</v>
      </c>
    </row>
    <row r="2906" spans="1:31" ht="50.15" customHeight="1" x14ac:dyDescent="0.35">
      <c r="A2906" s="101">
        <v>2901</v>
      </c>
      <c r="B2906" s="53"/>
      <c r="C2906" s="41"/>
      <c r="D2906" s="54"/>
      <c r="E2906" s="53"/>
      <c r="F2906" s="41"/>
      <c r="G2906" s="41"/>
      <c r="H2906" s="53"/>
      <c r="I2906" s="55"/>
      <c r="J2906" s="41"/>
      <c r="K2906" s="41"/>
      <c r="L2906" s="56"/>
      <c r="M2906" s="41"/>
      <c r="N2906" s="41"/>
      <c r="O2906" s="41"/>
      <c r="P2906" s="41"/>
      <c r="Q2906" s="53"/>
      <c r="R2906" s="41"/>
      <c r="S2906" s="41"/>
      <c r="T2906" s="57"/>
      <c r="U2906" s="41"/>
      <c r="V2906" s="41"/>
      <c r="W2906" s="56"/>
      <c r="X2906" s="41"/>
      <c r="Y2906" s="58"/>
      <c r="Z2906" s="41"/>
      <c r="AA2906" s="41"/>
      <c r="AB2906" s="171" t="str" cm="1">
        <f t="array" ref="AB2906">IFERROR(IF(COUNTA('Detailed Inventory'!$B2906:$AA2906)=0,"",IF(AND($B2906="",$C2906=""),"Error: Missing Response in Column B or C",IF(OR($E2906="",$Q2906=""),"Error: Missing Response in Column E or Q",INDEX(SL_Class[Entire SL Classification],MATCH(SUMIFS(SL_Class[Unique ID],SL_Class[UpSys SL Material],I2906,SL_Class[UpSys Ever Previously Lead],H2906,SL_Class[DownCus SL Material],T2906),SL_Class[Unique ID],0),0)))),"Error: Invalid Column H, I, or T. Check spelling &amp; valid options (see dropdown)")</f>
        <v/>
      </c>
      <c r="AC2906" s="32"/>
      <c r="AD2906" s="31" t="b">
        <f t="shared" si="90"/>
        <v>0</v>
      </c>
      <c r="AE2906" s="31" t="b">
        <f t="shared" si="91"/>
        <v>0</v>
      </c>
    </row>
    <row r="2907" spans="1:31" ht="50.15" customHeight="1" x14ac:dyDescent="0.35">
      <c r="A2907" s="100">
        <v>2902</v>
      </c>
      <c r="B2907" s="53"/>
      <c r="C2907" s="41"/>
      <c r="D2907" s="54"/>
      <c r="E2907" s="53"/>
      <c r="F2907" s="41"/>
      <c r="G2907" s="41"/>
      <c r="H2907" s="53"/>
      <c r="I2907" s="55"/>
      <c r="J2907" s="41"/>
      <c r="K2907" s="41"/>
      <c r="L2907" s="56"/>
      <c r="M2907" s="41"/>
      <c r="N2907" s="41"/>
      <c r="O2907" s="41"/>
      <c r="P2907" s="41"/>
      <c r="Q2907" s="53"/>
      <c r="R2907" s="41"/>
      <c r="S2907" s="41"/>
      <c r="T2907" s="57"/>
      <c r="U2907" s="41"/>
      <c r="V2907" s="41"/>
      <c r="W2907" s="56"/>
      <c r="X2907" s="41"/>
      <c r="Y2907" s="58"/>
      <c r="Z2907" s="41"/>
      <c r="AA2907" s="41"/>
      <c r="AB2907" s="171" t="str" cm="1">
        <f t="array" ref="AB2907">IFERROR(IF(COUNTA('Detailed Inventory'!$B2907:$AA2907)=0,"",IF(AND($B2907="",$C2907=""),"Error: Missing Response in Column B or C",IF(OR($E2907="",$Q2907=""),"Error: Missing Response in Column E or Q",INDEX(SL_Class[Entire SL Classification],MATCH(SUMIFS(SL_Class[Unique ID],SL_Class[UpSys SL Material],I2907,SL_Class[UpSys Ever Previously Lead],H2907,SL_Class[DownCus SL Material],T2907),SL_Class[Unique ID],0),0)))),"Error: Invalid Column H, I, or T. Check spelling &amp; valid options (see dropdown)")</f>
        <v/>
      </c>
      <c r="AC2907" s="32"/>
      <c r="AD2907" s="31" t="b">
        <f t="shared" si="90"/>
        <v>0</v>
      </c>
      <c r="AE2907" s="31" t="b">
        <f t="shared" si="91"/>
        <v>0</v>
      </c>
    </row>
    <row r="2908" spans="1:31" ht="50.15" customHeight="1" x14ac:dyDescent="0.35">
      <c r="A2908" s="101">
        <v>2903</v>
      </c>
      <c r="B2908" s="53"/>
      <c r="C2908" s="41"/>
      <c r="D2908" s="54"/>
      <c r="E2908" s="53"/>
      <c r="F2908" s="41"/>
      <c r="G2908" s="41"/>
      <c r="H2908" s="53"/>
      <c r="I2908" s="55"/>
      <c r="J2908" s="41"/>
      <c r="K2908" s="41"/>
      <c r="L2908" s="56"/>
      <c r="M2908" s="41"/>
      <c r="N2908" s="41"/>
      <c r="O2908" s="41"/>
      <c r="P2908" s="41"/>
      <c r="Q2908" s="53"/>
      <c r="R2908" s="41"/>
      <c r="S2908" s="41"/>
      <c r="T2908" s="57"/>
      <c r="U2908" s="41"/>
      <c r="V2908" s="41"/>
      <c r="W2908" s="56"/>
      <c r="X2908" s="41"/>
      <c r="Y2908" s="58"/>
      <c r="Z2908" s="41"/>
      <c r="AA2908" s="41"/>
      <c r="AB2908" s="171" t="str" cm="1">
        <f t="array" ref="AB2908">IFERROR(IF(COUNTA('Detailed Inventory'!$B2908:$AA2908)=0,"",IF(AND($B2908="",$C2908=""),"Error: Missing Response in Column B or C",IF(OR($E2908="",$Q2908=""),"Error: Missing Response in Column E or Q",INDEX(SL_Class[Entire SL Classification],MATCH(SUMIFS(SL_Class[Unique ID],SL_Class[UpSys SL Material],I2908,SL_Class[UpSys Ever Previously Lead],H2908,SL_Class[DownCus SL Material],T2908),SL_Class[Unique ID],0),0)))),"Error: Invalid Column H, I, or T. Check spelling &amp; valid options (see dropdown)")</f>
        <v/>
      </c>
      <c r="AC2908" s="32"/>
      <c r="AD2908" s="31" t="b">
        <f t="shared" si="90"/>
        <v>0</v>
      </c>
      <c r="AE2908" s="31" t="b">
        <f t="shared" si="91"/>
        <v>0</v>
      </c>
    </row>
    <row r="2909" spans="1:31" ht="50.15" customHeight="1" x14ac:dyDescent="0.35">
      <c r="A2909" s="100">
        <v>2904</v>
      </c>
      <c r="B2909" s="53"/>
      <c r="C2909" s="41"/>
      <c r="D2909" s="54"/>
      <c r="E2909" s="53"/>
      <c r="F2909" s="41"/>
      <c r="G2909" s="41"/>
      <c r="H2909" s="53"/>
      <c r="I2909" s="55"/>
      <c r="J2909" s="41"/>
      <c r="K2909" s="41"/>
      <c r="L2909" s="56"/>
      <c r="M2909" s="41"/>
      <c r="N2909" s="41"/>
      <c r="O2909" s="41"/>
      <c r="P2909" s="41"/>
      <c r="Q2909" s="53"/>
      <c r="R2909" s="41"/>
      <c r="S2909" s="41"/>
      <c r="T2909" s="57"/>
      <c r="U2909" s="41"/>
      <c r="V2909" s="41"/>
      <c r="W2909" s="56"/>
      <c r="X2909" s="41"/>
      <c r="Y2909" s="58"/>
      <c r="Z2909" s="41"/>
      <c r="AA2909" s="41"/>
      <c r="AB2909" s="171" t="str" cm="1">
        <f t="array" ref="AB2909">IFERROR(IF(COUNTA('Detailed Inventory'!$B2909:$AA2909)=0,"",IF(AND($B2909="",$C2909=""),"Error: Missing Response in Column B or C",IF(OR($E2909="",$Q2909=""),"Error: Missing Response in Column E or Q",INDEX(SL_Class[Entire SL Classification],MATCH(SUMIFS(SL_Class[Unique ID],SL_Class[UpSys SL Material],I2909,SL_Class[UpSys Ever Previously Lead],H2909,SL_Class[DownCus SL Material],T2909),SL_Class[Unique ID],0),0)))),"Error: Invalid Column H, I, or T. Check spelling &amp; valid options (see dropdown)")</f>
        <v/>
      </c>
      <c r="AC2909" s="32"/>
      <c r="AD2909" s="31" t="b">
        <f t="shared" si="90"/>
        <v>0</v>
      </c>
      <c r="AE2909" s="31" t="b">
        <f t="shared" si="91"/>
        <v>0</v>
      </c>
    </row>
    <row r="2910" spans="1:31" ht="50.15" customHeight="1" x14ac:dyDescent="0.35">
      <c r="A2910" s="101">
        <v>2905</v>
      </c>
      <c r="B2910" s="53"/>
      <c r="C2910" s="41"/>
      <c r="D2910" s="54"/>
      <c r="E2910" s="53"/>
      <c r="F2910" s="41"/>
      <c r="G2910" s="41"/>
      <c r="H2910" s="53"/>
      <c r="I2910" s="55"/>
      <c r="J2910" s="41"/>
      <c r="K2910" s="41"/>
      <c r="L2910" s="56"/>
      <c r="M2910" s="41"/>
      <c r="N2910" s="41"/>
      <c r="O2910" s="41"/>
      <c r="P2910" s="41"/>
      <c r="Q2910" s="53"/>
      <c r="R2910" s="41"/>
      <c r="S2910" s="41"/>
      <c r="T2910" s="57"/>
      <c r="U2910" s="41"/>
      <c r="V2910" s="41"/>
      <c r="W2910" s="56"/>
      <c r="X2910" s="41"/>
      <c r="Y2910" s="58"/>
      <c r="Z2910" s="41"/>
      <c r="AA2910" s="41"/>
      <c r="AB2910" s="171" t="str" cm="1">
        <f t="array" ref="AB2910">IFERROR(IF(COUNTA('Detailed Inventory'!$B2910:$AA2910)=0,"",IF(AND($B2910="",$C2910=""),"Error: Missing Response in Column B or C",IF(OR($E2910="",$Q2910=""),"Error: Missing Response in Column E or Q",INDEX(SL_Class[Entire SL Classification],MATCH(SUMIFS(SL_Class[Unique ID],SL_Class[UpSys SL Material],I2910,SL_Class[UpSys Ever Previously Lead],H2910,SL_Class[DownCus SL Material],T2910),SL_Class[Unique ID],0),0)))),"Error: Invalid Column H, I, or T. Check spelling &amp; valid options (see dropdown)")</f>
        <v/>
      </c>
      <c r="AC2910" s="32"/>
      <c r="AD2910" s="31" t="b">
        <f t="shared" si="90"/>
        <v>0</v>
      </c>
      <c r="AE2910" s="31" t="b">
        <f t="shared" si="91"/>
        <v>0</v>
      </c>
    </row>
    <row r="2911" spans="1:31" ht="50.15" customHeight="1" x14ac:dyDescent="0.35">
      <c r="A2911" s="100">
        <v>2906</v>
      </c>
      <c r="B2911" s="53"/>
      <c r="C2911" s="41"/>
      <c r="D2911" s="54"/>
      <c r="E2911" s="53"/>
      <c r="F2911" s="41"/>
      <c r="G2911" s="41"/>
      <c r="H2911" s="53"/>
      <c r="I2911" s="55"/>
      <c r="J2911" s="41"/>
      <c r="K2911" s="41"/>
      <c r="L2911" s="56"/>
      <c r="M2911" s="41"/>
      <c r="N2911" s="41"/>
      <c r="O2911" s="41"/>
      <c r="P2911" s="41"/>
      <c r="Q2911" s="53"/>
      <c r="R2911" s="41"/>
      <c r="S2911" s="41"/>
      <c r="T2911" s="57"/>
      <c r="U2911" s="41"/>
      <c r="V2911" s="41"/>
      <c r="W2911" s="56"/>
      <c r="X2911" s="41"/>
      <c r="Y2911" s="58"/>
      <c r="Z2911" s="41"/>
      <c r="AA2911" s="41"/>
      <c r="AB2911" s="171" t="str" cm="1">
        <f t="array" ref="AB2911">IFERROR(IF(COUNTA('Detailed Inventory'!$B2911:$AA2911)=0,"",IF(AND($B2911="",$C2911=""),"Error: Missing Response in Column B or C",IF(OR($E2911="",$Q2911=""),"Error: Missing Response in Column E or Q",INDEX(SL_Class[Entire SL Classification],MATCH(SUMIFS(SL_Class[Unique ID],SL_Class[UpSys SL Material],I2911,SL_Class[UpSys Ever Previously Lead],H2911,SL_Class[DownCus SL Material],T2911),SL_Class[Unique ID],0),0)))),"Error: Invalid Column H, I, or T. Check spelling &amp; valid options (see dropdown)")</f>
        <v/>
      </c>
      <c r="AC2911" s="32"/>
      <c r="AD2911" s="31" t="b">
        <f t="shared" si="90"/>
        <v>0</v>
      </c>
      <c r="AE2911" s="31" t="b">
        <f t="shared" si="91"/>
        <v>0</v>
      </c>
    </row>
    <row r="2912" spans="1:31" ht="50.15" customHeight="1" x14ac:dyDescent="0.35">
      <c r="A2912" s="101">
        <v>2907</v>
      </c>
      <c r="B2912" s="53"/>
      <c r="C2912" s="41"/>
      <c r="D2912" s="54"/>
      <c r="E2912" s="53"/>
      <c r="F2912" s="41"/>
      <c r="G2912" s="41"/>
      <c r="H2912" s="53"/>
      <c r="I2912" s="55"/>
      <c r="J2912" s="41"/>
      <c r="K2912" s="41"/>
      <c r="L2912" s="56"/>
      <c r="M2912" s="41"/>
      <c r="N2912" s="41"/>
      <c r="O2912" s="41"/>
      <c r="P2912" s="41"/>
      <c r="Q2912" s="53"/>
      <c r="R2912" s="41"/>
      <c r="S2912" s="41"/>
      <c r="T2912" s="57"/>
      <c r="U2912" s="41"/>
      <c r="V2912" s="41"/>
      <c r="W2912" s="56"/>
      <c r="X2912" s="41"/>
      <c r="Y2912" s="58"/>
      <c r="Z2912" s="41"/>
      <c r="AA2912" s="41"/>
      <c r="AB2912" s="171" t="str" cm="1">
        <f t="array" ref="AB2912">IFERROR(IF(COUNTA('Detailed Inventory'!$B2912:$AA2912)=0,"",IF(AND($B2912="",$C2912=""),"Error: Missing Response in Column B or C",IF(OR($E2912="",$Q2912=""),"Error: Missing Response in Column E or Q",INDEX(SL_Class[Entire SL Classification],MATCH(SUMIFS(SL_Class[Unique ID],SL_Class[UpSys SL Material],I2912,SL_Class[UpSys Ever Previously Lead],H2912,SL_Class[DownCus SL Material],T2912),SL_Class[Unique ID],0),0)))),"Error: Invalid Column H, I, or T. Check spelling &amp; valid options (see dropdown)")</f>
        <v/>
      </c>
      <c r="AC2912" s="32"/>
      <c r="AD2912" s="31" t="b">
        <f t="shared" si="90"/>
        <v>0</v>
      </c>
      <c r="AE2912" s="31" t="b">
        <f t="shared" si="91"/>
        <v>0</v>
      </c>
    </row>
    <row r="2913" spans="1:31" ht="50.15" customHeight="1" x14ac:dyDescent="0.35">
      <c r="A2913" s="100">
        <v>2908</v>
      </c>
      <c r="B2913" s="53"/>
      <c r="C2913" s="41"/>
      <c r="D2913" s="54"/>
      <c r="E2913" s="53"/>
      <c r="F2913" s="41"/>
      <c r="G2913" s="41"/>
      <c r="H2913" s="53"/>
      <c r="I2913" s="55"/>
      <c r="J2913" s="41"/>
      <c r="K2913" s="41"/>
      <c r="L2913" s="56"/>
      <c r="M2913" s="41"/>
      <c r="N2913" s="41"/>
      <c r="O2913" s="41"/>
      <c r="P2913" s="41"/>
      <c r="Q2913" s="53"/>
      <c r="R2913" s="41"/>
      <c r="S2913" s="41"/>
      <c r="T2913" s="57"/>
      <c r="U2913" s="41"/>
      <c r="V2913" s="41"/>
      <c r="W2913" s="56"/>
      <c r="X2913" s="41"/>
      <c r="Y2913" s="58"/>
      <c r="Z2913" s="41"/>
      <c r="AA2913" s="41"/>
      <c r="AB2913" s="171" t="str" cm="1">
        <f t="array" ref="AB2913">IFERROR(IF(COUNTA('Detailed Inventory'!$B2913:$AA2913)=0,"",IF(AND($B2913="",$C2913=""),"Error: Missing Response in Column B or C",IF(OR($E2913="",$Q2913=""),"Error: Missing Response in Column E or Q",INDEX(SL_Class[Entire SL Classification],MATCH(SUMIFS(SL_Class[Unique ID],SL_Class[UpSys SL Material],I2913,SL_Class[UpSys Ever Previously Lead],H2913,SL_Class[DownCus SL Material],T2913),SL_Class[Unique ID],0),0)))),"Error: Invalid Column H, I, or T. Check spelling &amp; valid options (see dropdown)")</f>
        <v/>
      </c>
      <c r="AC2913" s="32"/>
      <c r="AD2913" s="31" t="b">
        <f t="shared" si="90"/>
        <v>0</v>
      </c>
      <c r="AE2913" s="31" t="b">
        <f t="shared" si="91"/>
        <v>0</v>
      </c>
    </row>
    <row r="2914" spans="1:31" ht="50.15" customHeight="1" x14ac:dyDescent="0.35">
      <c r="A2914" s="101">
        <v>2909</v>
      </c>
      <c r="B2914" s="53"/>
      <c r="C2914" s="41"/>
      <c r="D2914" s="54"/>
      <c r="E2914" s="53"/>
      <c r="F2914" s="41"/>
      <c r="G2914" s="41"/>
      <c r="H2914" s="53"/>
      <c r="I2914" s="55"/>
      <c r="J2914" s="41"/>
      <c r="K2914" s="41"/>
      <c r="L2914" s="56"/>
      <c r="M2914" s="41"/>
      <c r="N2914" s="41"/>
      <c r="O2914" s="41"/>
      <c r="P2914" s="41"/>
      <c r="Q2914" s="53"/>
      <c r="R2914" s="41"/>
      <c r="S2914" s="41"/>
      <c r="T2914" s="57"/>
      <c r="U2914" s="41"/>
      <c r="V2914" s="41"/>
      <c r="W2914" s="56"/>
      <c r="X2914" s="41"/>
      <c r="Y2914" s="58"/>
      <c r="Z2914" s="41"/>
      <c r="AA2914" s="41"/>
      <c r="AB2914" s="171" t="str" cm="1">
        <f t="array" ref="AB2914">IFERROR(IF(COUNTA('Detailed Inventory'!$B2914:$AA2914)=0,"",IF(AND($B2914="",$C2914=""),"Error: Missing Response in Column B or C",IF(OR($E2914="",$Q2914=""),"Error: Missing Response in Column E or Q",INDEX(SL_Class[Entire SL Classification],MATCH(SUMIFS(SL_Class[Unique ID],SL_Class[UpSys SL Material],I2914,SL_Class[UpSys Ever Previously Lead],H2914,SL_Class[DownCus SL Material],T2914),SL_Class[Unique ID],0),0)))),"Error: Invalid Column H, I, or T. Check spelling &amp; valid options (see dropdown)")</f>
        <v/>
      </c>
      <c r="AC2914" s="32"/>
      <c r="AD2914" s="31" t="b">
        <f t="shared" si="90"/>
        <v>0</v>
      </c>
      <c r="AE2914" s="31" t="b">
        <f t="shared" si="91"/>
        <v>0</v>
      </c>
    </row>
    <row r="2915" spans="1:31" ht="50.15" customHeight="1" x14ac:dyDescent="0.35">
      <c r="A2915" s="100">
        <v>2910</v>
      </c>
      <c r="B2915" s="53"/>
      <c r="C2915" s="41"/>
      <c r="D2915" s="54"/>
      <c r="E2915" s="53"/>
      <c r="F2915" s="41"/>
      <c r="G2915" s="41"/>
      <c r="H2915" s="53"/>
      <c r="I2915" s="55"/>
      <c r="J2915" s="41"/>
      <c r="K2915" s="41"/>
      <c r="L2915" s="56"/>
      <c r="M2915" s="41"/>
      <c r="N2915" s="41"/>
      <c r="O2915" s="41"/>
      <c r="P2915" s="41"/>
      <c r="Q2915" s="53"/>
      <c r="R2915" s="41"/>
      <c r="S2915" s="41"/>
      <c r="T2915" s="57"/>
      <c r="U2915" s="41"/>
      <c r="V2915" s="41"/>
      <c r="W2915" s="56"/>
      <c r="X2915" s="41"/>
      <c r="Y2915" s="58"/>
      <c r="Z2915" s="41"/>
      <c r="AA2915" s="41"/>
      <c r="AB2915" s="171" t="str" cm="1">
        <f t="array" ref="AB2915">IFERROR(IF(COUNTA('Detailed Inventory'!$B2915:$AA2915)=0,"",IF(AND($B2915="",$C2915=""),"Error: Missing Response in Column B or C",IF(OR($E2915="",$Q2915=""),"Error: Missing Response in Column E or Q",INDEX(SL_Class[Entire SL Classification],MATCH(SUMIFS(SL_Class[Unique ID],SL_Class[UpSys SL Material],I2915,SL_Class[UpSys Ever Previously Lead],H2915,SL_Class[DownCus SL Material],T2915),SL_Class[Unique ID],0),0)))),"Error: Invalid Column H, I, or T. Check spelling &amp; valid options (see dropdown)")</f>
        <v/>
      </c>
      <c r="AC2915" s="32"/>
      <c r="AD2915" s="31" t="b">
        <f t="shared" si="90"/>
        <v>0</v>
      </c>
      <c r="AE2915" s="31" t="b">
        <f t="shared" si="91"/>
        <v>0</v>
      </c>
    </row>
    <row r="2916" spans="1:31" ht="50.15" customHeight="1" x14ac:dyDescent="0.35">
      <c r="A2916" s="101">
        <v>2911</v>
      </c>
      <c r="B2916" s="53"/>
      <c r="C2916" s="41"/>
      <c r="D2916" s="54"/>
      <c r="E2916" s="53"/>
      <c r="F2916" s="41"/>
      <c r="G2916" s="41"/>
      <c r="H2916" s="53"/>
      <c r="I2916" s="55"/>
      <c r="J2916" s="41"/>
      <c r="K2916" s="41"/>
      <c r="L2916" s="56"/>
      <c r="M2916" s="41"/>
      <c r="N2916" s="41"/>
      <c r="O2916" s="41"/>
      <c r="P2916" s="41"/>
      <c r="Q2916" s="53"/>
      <c r="R2916" s="41"/>
      <c r="S2916" s="41"/>
      <c r="T2916" s="57"/>
      <c r="U2916" s="41"/>
      <c r="V2916" s="41"/>
      <c r="W2916" s="56"/>
      <c r="X2916" s="41"/>
      <c r="Y2916" s="58"/>
      <c r="Z2916" s="41"/>
      <c r="AA2916" s="41"/>
      <c r="AB2916" s="171" t="str" cm="1">
        <f t="array" ref="AB2916">IFERROR(IF(COUNTA('Detailed Inventory'!$B2916:$AA2916)=0,"",IF(AND($B2916="",$C2916=""),"Error: Missing Response in Column B or C",IF(OR($E2916="",$Q2916=""),"Error: Missing Response in Column E or Q",INDEX(SL_Class[Entire SL Classification],MATCH(SUMIFS(SL_Class[Unique ID],SL_Class[UpSys SL Material],I2916,SL_Class[UpSys Ever Previously Lead],H2916,SL_Class[DownCus SL Material],T2916),SL_Class[Unique ID],0),0)))),"Error: Invalid Column H, I, or T. Check spelling &amp; valid options (see dropdown)")</f>
        <v/>
      </c>
      <c r="AC2916" s="32"/>
      <c r="AD2916" s="31" t="b">
        <f t="shared" si="90"/>
        <v>0</v>
      </c>
      <c r="AE2916" s="31" t="b">
        <f t="shared" si="91"/>
        <v>0</v>
      </c>
    </row>
    <row r="2917" spans="1:31" ht="50.15" customHeight="1" x14ac:dyDescent="0.35">
      <c r="A2917" s="100">
        <v>2912</v>
      </c>
      <c r="B2917" s="53"/>
      <c r="C2917" s="41"/>
      <c r="D2917" s="54"/>
      <c r="E2917" s="53"/>
      <c r="F2917" s="41"/>
      <c r="G2917" s="41"/>
      <c r="H2917" s="53"/>
      <c r="I2917" s="55"/>
      <c r="J2917" s="41"/>
      <c r="K2917" s="41"/>
      <c r="L2917" s="56"/>
      <c r="M2917" s="41"/>
      <c r="N2917" s="41"/>
      <c r="O2917" s="41"/>
      <c r="P2917" s="41"/>
      <c r="Q2917" s="53"/>
      <c r="R2917" s="41"/>
      <c r="S2917" s="41"/>
      <c r="T2917" s="57"/>
      <c r="U2917" s="41"/>
      <c r="V2917" s="41"/>
      <c r="W2917" s="56"/>
      <c r="X2917" s="41"/>
      <c r="Y2917" s="58"/>
      <c r="Z2917" s="41"/>
      <c r="AA2917" s="41"/>
      <c r="AB2917" s="171" t="str" cm="1">
        <f t="array" ref="AB2917">IFERROR(IF(COUNTA('Detailed Inventory'!$B2917:$AA2917)=0,"",IF(AND($B2917="",$C2917=""),"Error: Missing Response in Column B or C",IF(OR($E2917="",$Q2917=""),"Error: Missing Response in Column E or Q",INDEX(SL_Class[Entire SL Classification],MATCH(SUMIFS(SL_Class[Unique ID],SL_Class[UpSys SL Material],I2917,SL_Class[UpSys Ever Previously Lead],H2917,SL_Class[DownCus SL Material],T2917),SL_Class[Unique ID],0),0)))),"Error: Invalid Column H, I, or T. Check spelling &amp; valid options (see dropdown)")</f>
        <v/>
      </c>
      <c r="AC2917" s="32"/>
      <c r="AD2917" s="31" t="b">
        <f t="shared" si="90"/>
        <v>0</v>
      </c>
      <c r="AE2917" s="31" t="b">
        <f t="shared" si="91"/>
        <v>0</v>
      </c>
    </row>
    <row r="2918" spans="1:31" ht="50.15" customHeight="1" x14ac:dyDescent="0.35">
      <c r="A2918" s="101">
        <v>2913</v>
      </c>
      <c r="B2918" s="53"/>
      <c r="C2918" s="41"/>
      <c r="D2918" s="54"/>
      <c r="E2918" s="53"/>
      <c r="F2918" s="41"/>
      <c r="G2918" s="41"/>
      <c r="H2918" s="53"/>
      <c r="I2918" s="55"/>
      <c r="J2918" s="41"/>
      <c r="K2918" s="41"/>
      <c r="L2918" s="56"/>
      <c r="M2918" s="41"/>
      <c r="N2918" s="41"/>
      <c r="O2918" s="41"/>
      <c r="P2918" s="41"/>
      <c r="Q2918" s="53"/>
      <c r="R2918" s="41"/>
      <c r="S2918" s="41"/>
      <c r="T2918" s="57"/>
      <c r="U2918" s="41"/>
      <c r="V2918" s="41"/>
      <c r="W2918" s="56"/>
      <c r="X2918" s="41"/>
      <c r="Y2918" s="58"/>
      <c r="Z2918" s="41"/>
      <c r="AA2918" s="41"/>
      <c r="AB2918" s="171" t="str" cm="1">
        <f t="array" ref="AB2918">IFERROR(IF(COUNTA('Detailed Inventory'!$B2918:$AA2918)=0,"",IF(AND($B2918="",$C2918=""),"Error: Missing Response in Column B or C",IF(OR($E2918="",$Q2918=""),"Error: Missing Response in Column E or Q",INDEX(SL_Class[Entire SL Classification],MATCH(SUMIFS(SL_Class[Unique ID],SL_Class[UpSys SL Material],I2918,SL_Class[UpSys Ever Previously Lead],H2918,SL_Class[DownCus SL Material],T2918),SL_Class[Unique ID],0),0)))),"Error: Invalid Column H, I, or T. Check spelling &amp; valid options (see dropdown)")</f>
        <v/>
      </c>
      <c r="AC2918" s="32"/>
      <c r="AD2918" s="31" t="b">
        <f t="shared" si="90"/>
        <v>0</v>
      </c>
      <c r="AE2918" s="31" t="b">
        <f t="shared" si="91"/>
        <v>0</v>
      </c>
    </row>
    <row r="2919" spans="1:31" ht="50.15" customHeight="1" x14ac:dyDescent="0.35">
      <c r="A2919" s="100">
        <v>2914</v>
      </c>
      <c r="B2919" s="53"/>
      <c r="C2919" s="41"/>
      <c r="D2919" s="54"/>
      <c r="E2919" s="53"/>
      <c r="F2919" s="41"/>
      <c r="G2919" s="41"/>
      <c r="H2919" s="53"/>
      <c r="I2919" s="55"/>
      <c r="J2919" s="41"/>
      <c r="K2919" s="41"/>
      <c r="L2919" s="56"/>
      <c r="M2919" s="41"/>
      <c r="N2919" s="41"/>
      <c r="O2919" s="41"/>
      <c r="P2919" s="41"/>
      <c r="Q2919" s="53"/>
      <c r="R2919" s="41"/>
      <c r="S2919" s="41"/>
      <c r="T2919" s="57"/>
      <c r="U2919" s="41"/>
      <c r="V2919" s="41"/>
      <c r="W2919" s="56"/>
      <c r="X2919" s="41"/>
      <c r="Y2919" s="58"/>
      <c r="Z2919" s="41"/>
      <c r="AA2919" s="41"/>
      <c r="AB2919" s="171" t="str" cm="1">
        <f t="array" ref="AB2919">IFERROR(IF(COUNTA('Detailed Inventory'!$B2919:$AA2919)=0,"",IF(AND($B2919="",$C2919=""),"Error: Missing Response in Column B or C",IF(OR($E2919="",$Q2919=""),"Error: Missing Response in Column E or Q",INDEX(SL_Class[Entire SL Classification],MATCH(SUMIFS(SL_Class[Unique ID],SL_Class[UpSys SL Material],I2919,SL_Class[UpSys Ever Previously Lead],H2919,SL_Class[DownCus SL Material],T2919),SL_Class[Unique ID],0),0)))),"Error: Invalid Column H, I, or T. Check spelling &amp; valid options (see dropdown)")</f>
        <v/>
      </c>
      <c r="AC2919" s="32"/>
      <c r="AD2919" s="31" t="b">
        <f t="shared" si="90"/>
        <v>0</v>
      </c>
      <c r="AE2919" s="31" t="b">
        <f t="shared" si="91"/>
        <v>0</v>
      </c>
    </row>
    <row r="2920" spans="1:31" ht="50.15" customHeight="1" x14ac:dyDescent="0.35">
      <c r="A2920" s="101">
        <v>2915</v>
      </c>
      <c r="B2920" s="53"/>
      <c r="C2920" s="41"/>
      <c r="D2920" s="54"/>
      <c r="E2920" s="53"/>
      <c r="F2920" s="41"/>
      <c r="G2920" s="41"/>
      <c r="H2920" s="53"/>
      <c r="I2920" s="55"/>
      <c r="J2920" s="41"/>
      <c r="K2920" s="41"/>
      <c r="L2920" s="56"/>
      <c r="M2920" s="41"/>
      <c r="N2920" s="41"/>
      <c r="O2920" s="41"/>
      <c r="P2920" s="41"/>
      <c r="Q2920" s="53"/>
      <c r="R2920" s="41"/>
      <c r="S2920" s="41"/>
      <c r="T2920" s="57"/>
      <c r="U2920" s="41"/>
      <c r="V2920" s="41"/>
      <c r="W2920" s="56"/>
      <c r="X2920" s="41"/>
      <c r="Y2920" s="58"/>
      <c r="Z2920" s="41"/>
      <c r="AA2920" s="41"/>
      <c r="AB2920" s="171" t="str" cm="1">
        <f t="array" ref="AB2920">IFERROR(IF(COUNTA('Detailed Inventory'!$B2920:$AA2920)=0,"",IF(AND($B2920="",$C2920=""),"Error: Missing Response in Column B or C",IF(OR($E2920="",$Q2920=""),"Error: Missing Response in Column E or Q",INDEX(SL_Class[Entire SL Classification],MATCH(SUMIFS(SL_Class[Unique ID],SL_Class[UpSys SL Material],I2920,SL_Class[UpSys Ever Previously Lead],H2920,SL_Class[DownCus SL Material],T2920),SL_Class[Unique ID],0),0)))),"Error: Invalid Column H, I, or T. Check spelling &amp; valid options (see dropdown)")</f>
        <v/>
      </c>
      <c r="AC2920" s="32"/>
      <c r="AD2920" s="31" t="b">
        <f t="shared" si="90"/>
        <v>0</v>
      </c>
      <c r="AE2920" s="31" t="b">
        <f t="shared" si="91"/>
        <v>0</v>
      </c>
    </row>
    <row r="2921" spans="1:31" ht="50.15" customHeight="1" x14ac:dyDescent="0.35">
      <c r="A2921" s="100">
        <v>2916</v>
      </c>
      <c r="B2921" s="53"/>
      <c r="C2921" s="41"/>
      <c r="D2921" s="54"/>
      <c r="E2921" s="53"/>
      <c r="F2921" s="41"/>
      <c r="G2921" s="41"/>
      <c r="H2921" s="53"/>
      <c r="I2921" s="55"/>
      <c r="J2921" s="41"/>
      <c r="K2921" s="41"/>
      <c r="L2921" s="56"/>
      <c r="M2921" s="41"/>
      <c r="N2921" s="41"/>
      <c r="O2921" s="41"/>
      <c r="P2921" s="41"/>
      <c r="Q2921" s="53"/>
      <c r="R2921" s="41"/>
      <c r="S2921" s="41"/>
      <c r="T2921" s="57"/>
      <c r="U2921" s="41"/>
      <c r="V2921" s="41"/>
      <c r="W2921" s="56"/>
      <c r="X2921" s="41"/>
      <c r="Y2921" s="58"/>
      <c r="Z2921" s="41"/>
      <c r="AA2921" s="41"/>
      <c r="AB2921" s="171" t="str" cm="1">
        <f t="array" ref="AB2921">IFERROR(IF(COUNTA('Detailed Inventory'!$B2921:$AA2921)=0,"",IF(AND($B2921="",$C2921=""),"Error: Missing Response in Column B or C",IF(OR($E2921="",$Q2921=""),"Error: Missing Response in Column E or Q",INDEX(SL_Class[Entire SL Classification],MATCH(SUMIFS(SL_Class[Unique ID],SL_Class[UpSys SL Material],I2921,SL_Class[UpSys Ever Previously Lead],H2921,SL_Class[DownCus SL Material],T2921),SL_Class[Unique ID],0),0)))),"Error: Invalid Column H, I, or T. Check spelling &amp; valid options (see dropdown)")</f>
        <v/>
      </c>
      <c r="AC2921" s="32"/>
      <c r="AD2921" s="31" t="b">
        <f t="shared" si="90"/>
        <v>0</v>
      </c>
      <c r="AE2921" s="31" t="b">
        <f t="shared" si="91"/>
        <v>0</v>
      </c>
    </row>
    <row r="2922" spans="1:31" ht="50.15" customHeight="1" x14ac:dyDescent="0.35">
      <c r="A2922" s="101">
        <v>2917</v>
      </c>
      <c r="B2922" s="53"/>
      <c r="C2922" s="41"/>
      <c r="D2922" s="54"/>
      <c r="E2922" s="53"/>
      <c r="F2922" s="41"/>
      <c r="G2922" s="41"/>
      <c r="H2922" s="53"/>
      <c r="I2922" s="55"/>
      <c r="J2922" s="41"/>
      <c r="K2922" s="41"/>
      <c r="L2922" s="56"/>
      <c r="M2922" s="41"/>
      <c r="N2922" s="41"/>
      <c r="O2922" s="41"/>
      <c r="P2922" s="41"/>
      <c r="Q2922" s="53"/>
      <c r="R2922" s="41"/>
      <c r="S2922" s="41"/>
      <c r="T2922" s="57"/>
      <c r="U2922" s="41"/>
      <c r="V2922" s="41"/>
      <c r="W2922" s="56"/>
      <c r="X2922" s="41"/>
      <c r="Y2922" s="58"/>
      <c r="Z2922" s="41"/>
      <c r="AA2922" s="41"/>
      <c r="AB2922" s="171" t="str" cm="1">
        <f t="array" ref="AB2922">IFERROR(IF(COUNTA('Detailed Inventory'!$B2922:$AA2922)=0,"",IF(AND($B2922="",$C2922=""),"Error: Missing Response in Column B or C",IF(OR($E2922="",$Q2922=""),"Error: Missing Response in Column E or Q",INDEX(SL_Class[Entire SL Classification],MATCH(SUMIFS(SL_Class[Unique ID],SL_Class[UpSys SL Material],I2922,SL_Class[UpSys Ever Previously Lead],H2922,SL_Class[DownCus SL Material],T2922),SL_Class[Unique ID],0),0)))),"Error: Invalid Column H, I, or T. Check spelling &amp; valid options (see dropdown)")</f>
        <v/>
      </c>
      <c r="AC2922" s="32"/>
      <c r="AD2922" s="31" t="b">
        <f t="shared" si="90"/>
        <v>0</v>
      </c>
      <c r="AE2922" s="31" t="b">
        <f t="shared" si="91"/>
        <v>0</v>
      </c>
    </row>
    <row r="2923" spans="1:31" ht="50.15" customHeight="1" x14ac:dyDescent="0.35">
      <c r="A2923" s="100">
        <v>2918</v>
      </c>
      <c r="B2923" s="53"/>
      <c r="C2923" s="41"/>
      <c r="D2923" s="54"/>
      <c r="E2923" s="53"/>
      <c r="F2923" s="41"/>
      <c r="G2923" s="41"/>
      <c r="H2923" s="53"/>
      <c r="I2923" s="55"/>
      <c r="J2923" s="41"/>
      <c r="K2923" s="41"/>
      <c r="L2923" s="56"/>
      <c r="M2923" s="41"/>
      <c r="N2923" s="41"/>
      <c r="O2923" s="41"/>
      <c r="P2923" s="41"/>
      <c r="Q2923" s="53"/>
      <c r="R2923" s="41"/>
      <c r="S2923" s="41"/>
      <c r="T2923" s="57"/>
      <c r="U2923" s="41"/>
      <c r="V2923" s="41"/>
      <c r="W2923" s="56"/>
      <c r="X2923" s="41"/>
      <c r="Y2923" s="58"/>
      <c r="Z2923" s="41"/>
      <c r="AA2923" s="41"/>
      <c r="AB2923" s="171" t="str" cm="1">
        <f t="array" ref="AB2923">IFERROR(IF(COUNTA('Detailed Inventory'!$B2923:$AA2923)=0,"",IF(AND($B2923="",$C2923=""),"Error: Missing Response in Column B or C",IF(OR($E2923="",$Q2923=""),"Error: Missing Response in Column E or Q",INDEX(SL_Class[Entire SL Classification],MATCH(SUMIFS(SL_Class[Unique ID],SL_Class[UpSys SL Material],I2923,SL_Class[UpSys Ever Previously Lead],H2923,SL_Class[DownCus SL Material],T2923),SL_Class[Unique ID],0),0)))),"Error: Invalid Column H, I, or T. Check spelling &amp; valid options (see dropdown)")</f>
        <v/>
      </c>
      <c r="AC2923" s="32"/>
      <c r="AD2923" s="31" t="b">
        <f t="shared" si="90"/>
        <v>0</v>
      </c>
      <c r="AE2923" s="31" t="b">
        <f t="shared" si="91"/>
        <v>0</v>
      </c>
    </row>
    <row r="2924" spans="1:31" ht="50.15" customHeight="1" x14ac:dyDescent="0.35">
      <c r="A2924" s="101">
        <v>2919</v>
      </c>
      <c r="B2924" s="53"/>
      <c r="C2924" s="41"/>
      <c r="D2924" s="54"/>
      <c r="E2924" s="53"/>
      <c r="F2924" s="41"/>
      <c r="G2924" s="41"/>
      <c r="H2924" s="53"/>
      <c r="I2924" s="55"/>
      <c r="J2924" s="41"/>
      <c r="K2924" s="41"/>
      <c r="L2924" s="56"/>
      <c r="M2924" s="41"/>
      <c r="N2924" s="41"/>
      <c r="O2924" s="41"/>
      <c r="P2924" s="41"/>
      <c r="Q2924" s="53"/>
      <c r="R2924" s="41"/>
      <c r="S2924" s="41"/>
      <c r="T2924" s="57"/>
      <c r="U2924" s="41"/>
      <c r="V2924" s="41"/>
      <c r="W2924" s="56"/>
      <c r="X2924" s="41"/>
      <c r="Y2924" s="58"/>
      <c r="Z2924" s="41"/>
      <c r="AA2924" s="41"/>
      <c r="AB2924" s="171" t="str" cm="1">
        <f t="array" ref="AB2924">IFERROR(IF(COUNTA('Detailed Inventory'!$B2924:$AA2924)=0,"",IF(AND($B2924="",$C2924=""),"Error: Missing Response in Column B or C",IF(OR($E2924="",$Q2924=""),"Error: Missing Response in Column E or Q",INDEX(SL_Class[Entire SL Classification],MATCH(SUMIFS(SL_Class[Unique ID],SL_Class[UpSys SL Material],I2924,SL_Class[UpSys Ever Previously Lead],H2924,SL_Class[DownCus SL Material],T2924),SL_Class[Unique ID],0),0)))),"Error: Invalid Column H, I, or T. Check spelling &amp; valid options (see dropdown)")</f>
        <v/>
      </c>
      <c r="AC2924" s="32"/>
      <c r="AD2924" s="31" t="b">
        <f t="shared" si="90"/>
        <v>0</v>
      </c>
      <c r="AE2924" s="31" t="b">
        <f t="shared" si="91"/>
        <v>0</v>
      </c>
    </row>
    <row r="2925" spans="1:31" ht="50.15" customHeight="1" x14ac:dyDescent="0.35">
      <c r="A2925" s="100">
        <v>2920</v>
      </c>
      <c r="B2925" s="53"/>
      <c r="C2925" s="41"/>
      <c r="D2925" s="54"/>
      <c r="E2925" s="53"/>
      <c r="F2925" s="41"/>
      <c r="G2925" s="41"/>
      <c r="H2925" s="53"/>
      <c r="I2925" s="55"/>
      <c r="J2925" s="41"/>
      <c r="K2925" s="41"/>
      <c r="L2925" s="56"/>
      <c r="M2925" s="41"/>
      <c r="N2925" s="41"/>
      <c r="O2925" s="41"/>
      <c r="P2925" s="41"/>
      <c r="Q2925" s="53"/>
      <c r="R2925" s="41"/>
      <c r="S2925" s="41"/>
      <c r="T2925" s="57"/>
      <c r="U2925" s="41"/>
      <c r="V2925" s="41"/>
      <c r="W2925" s="56"/>
      <c r="X2925" s="41"/>
      <c r="Y2925" s="58"/>
      <c r="Z2925" s="41"/>
      <c r="AA2925" s="41"/>
      <c r="AB2925" s="171" t="str" cm="1">
        <f t="array" ref="AB2925">IFERROR(IF(COUNTA('Detailed Inventory'!$B2925:$AA2925)=0,"",IF(AND($B2925="",$C2925=""),"Error: Missing Response in Column B or C",IF(OR($E2925="",$Q2925=""),"Error: Missing Response in Column E or Q",INDEX(SL_Class[Entire SL Classification],MATCH(SUMIFS(SL_Class[Unique ID],SL_Class[UpSys SL Material],I2925,SL_Class[UpSys Ever Previously Lead],H2925,SL_Class[DownCus SL Material],T2925),SL_Class[Unique ID],0),0)))),"Error: Invalid Column H, I, or T. Check spelling &amp; valid options (see dropdown)")</f>
        <v/>
      </c>
      <c r="AC2925" s="32"/>
      <c r="AD2925" s="31" t="b">
        <f t="shared" si="90"/>
        <v>0</v>
      </c>
      <c r="AE2925" s="31" t="b">
        <f t="shared" si="91"/>
        <v>0</v>
      </c>
    </row>
    <row r="2926" spans="1:31" ht="50.15" customHeight="1" x14ac:dyDescent="0.35">
      <c r="A2926" s="101">
        <v>2921</v>
      </c>
      <c r="B2926" s="53"/>
      <c r="C2926" s="41"/>
      <c r="D2926" s="54"/>
      <c r="E2926" s="53"/>
      <c r="F2926" s="41"/>
      <c r="G2926" s="41"/>
      <c r="H2926" s="53"/>
      <c r="I2926" s="55"/>
      <c r="J2926" s="41"/>
      <c r="K2926" s="41"/>
      <c r="L2926" s="56"/>
      <c r="M2926" s="41"/>
      <c r="N2926" s="41"/>
      <c r="O2926" s="41"/>
      <c r="P2926" s="41"/>
      <c r="Q2926" s="53"/>
      <c r="R2926" s="41"/>
      <c r="S2926" s="41"/>
      <c r="T2926" s="57"/>
      <c r="U2926" s="41"/>
      <c r="V2926" s="41"/>
      <c r="W2926" s="56"/>
      <c r="X2926" s="41"/>
      <c r="Y2926" s="58"/>
      <c r="Z2926" s="41"/>
      <c r="AA2926" s="41"/>
      <c r="AB2926" s="171" t="str" cm="1">
        <f t="array" ref="AB2926">IFERROR(IF(COUNTA('Detailed Inventory'!$B2926:$AA2926)=0,"",IF(AND($B2926="",$C2926=""),"Error: Missing Response in Column B or C",IF(OR($E2926="",$Q2926=""),"Error: Missing Response in Column E or Q",INDEX(SL_Class[Entire SL Classification],MATCH(SUMIFS(SL_Class[Unique ID],SL_Class[UpSys SL Material],I2926,SL_Class[UpSys Ever Previously Lead],H2926,SL_Class[DownCus SL Material],T2926),SL_Class[Unique ID],0),0)))),"Error: Invalid Column H, I, or T. Check spelling &amp; valid options (see dropdown)")</f>
        <v/>
      </c>
      <c r="AC2926" s="32"/>
      <c r="AD2926" s="31" t="b">
        <f t="shared" si="90"/>
        <v>0</v>
      </c>
      <c r="AE2926" s="31" t="b">
        <f t="shared" si="91"/>
        <v>0</v>
      </c>
    </row>
    <row r="2927" spans="1:31" ht="50.15" customHeight="1" x14ac:dyDescent="0.35">
      <c r="A2927" s="100">
        <v>2922</v>
      </c>
      <c r="B2927" s="53"/>
      <c r="C2927" s="41"/>
      <c r="D2927" s="54"/>
      <c r="E2927" s="53"/>
      <c r="F2927" s="41"/>
      <c r="G2927" s="41"/>
      <c r="H2927" s="53"/>
      <c r="I2927" s="55"/>
      <c r="J2927" s="41"/>
      <c r="K2927" s="41"/>
      <c r="L2927" s="56"/>
      <c r="M2927" s="41"/>
      <c r="N2927" s="41"/>
      <c r="O2927" s="41"/>
      <c r="P2927" s="41"/>
      <c r="Q2927" s="53"/>
      <c r="R2927" s="41"/>
      <c r="S2927" s="41"/>
      <c r="T2927" s="57"/>
      <c r="U2927" s="41"/>
      <c r="V2927" s="41"/>
      <c r="W2927" s="56"/>
      <c r="X2927" s="41"/>
      <c r="Y2927" s="58"/>
      <c r="Z2927" s="41"/>
      <c r="AA2927" s="41"/>
      <c r="AB2927" s="171" t="str" cm="1">
        <f t="array" ref="AB2927">IFERROR(IF(COUNTA('Detailed Inventory'!$B2927:$AA2927)=0,"",IF(AND($B2927="",$C2927=""),"Error: Missing Response in Column B or C",IF(OR($E2927="",$Q2927=""),"Error: Missing Response in Column E or Q",INDEX(SL_Class[Entire SL Classification],MATCH(SUMIFS(SL_Class[Unique ID],SL_Class[UpSys SL Material],I2927,SL_Class[UpSys Ever Previously Lead],H2927,SL_Class[DownCus SL Material],T2927),SL_Class[Unique ID],0),0)))),"Error: Invalid Column H, I, or T. Check spelling &amp; valid options (see dropdown)")</f>
        <v/>
      </c>
      <c r="AC2927" s="32"/>
      <c r="AD2927" s="31" t="b">
        <f t="shared" si="90"/>
        <v>0</v>
      </c>
      <c r="AE2927" s="31" t="b">
        <f t="shared" si="91"/>
        <v>0</v>
      </c>
    </row>
    <row r="2928" spans="1:31" ht="50.15" customHeight="1" x14ac:dyDescent="0.35">
      <c r="A2928" s="101">
        <v>2923</v>
      </c>
      <c r="B2928" s="53"/>
      <c r="C2928" s="41"/>
      <c r="D2928" s="54"/>
      <c r="E2928" s="53"/>
      <c r="F2928" s="41"/>
      <c r="G2928" s="41"/>
      <c r="H2928" s="53"/>
      <c r="I2928" s="55"/>
      <c r="J2928" s="41"/>
      <c r="K2928" s="41"/>
      <c r="L2928" s="56"/>
      <c r="M2928" s="41"/>
      <c r="N2928" s="41"/>
      <c r="O2928" s="41"/>
      <c r="P2928" s="41"/>
      <c r="Q2928" s="53"/>
      <c r="R2928" s="41"/>
      <c r="S2928" s="41"/>
      <c r="T2928" s="57"/>
      <c r="U2928" s="41"/>
      <c r="V2928" s="41"/>
      <c r="W2928" s="56"/>
      <c r="X2928" s="41"/>
      <c r="Y2928" s="58"/>
      <c r="Z2928" s="41"/>
      <c r="AA2928" s="41"/>
      <c r="AB2928" s="171" t="str" cm="1">
        <f t="array" ref="AB2928">IFERROR(IF(COUNTA('Detailed Inventory'!$B2928:$AA2928)=0,"",IF(AND($B2928="",$C2928=""),"Error: Missing Response in Column B or C",IF(OR($E2928="",$Q2928=""),"Error: Missing Response in Column E or Q",INDEX(SL_Class[Entire SL Classification],MATCH(SUMIFS(SL_Class[Unique ID],SL_Class[UpSys SL Material],I2928,SL_Class[UpSys Ever Previously Lead],H2928,SL_Class[DownCus SL Material],T2928),SL_Class[Unique ID],0),0)))),"Error: Invalid Column H, I, or T. Check spelling &amp; valid options (see dropdown)")</f>
        <v/>
      </c>
      <c r="AC2928" s="32"/>
      <c r="AD2928" s="31" t="b">
        <f t="shared" si="90"/>
        <v>0</v>
      </c>
      <c r="AE2928" s="31" t="b">
        <f t="shared" si="91"/>
        <v>0</v>
      </c>
    </row>
    <row r="2929" spans="1:31" ht="50.15" customHeight="1" x14ac:dyDescent="0.35">
      <c r="A2929" s="100">
        <v>2924</v>
      </c>
      <c r="B2929" s="53"/>
      <c r="C2929" s="41"/>
      <c r="D2929" s="54"/>
      <c r="E2929" s="53"/>
      <c r="F2929" s="41"/>
      <c r="G2929" s="41"/>
      <c r="H2929" s="53"/>
      <c r="I2929" s="55"/>
      <c r="J2929" s="41"/>
      <c r="K2929" s="41"/>
      <c r="L2929" s="56"/>
      <c r="M2929" s="41"/>
      <c r="N2929" s="41"/>
      <c r="O2929" s="41"/>
      <c r="P2929" s="41"/>
      <c r="Q2929" s="53"/>
      <c r="R2929" s="41"/>
      <c r="S2929" s="41"/>
      <c r="T2929" s="57"/>
      <c r="U2929" s="41"/>
      <c r="V2929" s="41"/>
      <c r="W2929" s="56"/>
      <c r="X2929" s="41"/>
      <c r="Y2929" s="58"/>
      <c r="Z2929" s="41"/>
      <c r="AA2929" s="41"/>
      <c r="AB2929" s="171" t="str" cm="1">
        <f t="array" ref="AB2929">IFERROR(IF(COUNTA('Detailed Inventory'!$B2929:$AA2929)=0,"",IF(AND($B2929="",$C2929=""),"Error: Missing Response in Column B or C",IF(OR($E2929="",$Q2929=""),"Error: Missing Response in Column E or Q",INDEX(SL_Class[Entire SL Classification],MATCH(SUMIFS(SL_Class[Unique ID],SL_Class[UpSys SL Material],I2929,SL_Class[UpSys Ever Previously Lead],H2929,SL_Class[DownCus SL Material],T2929),SL_Class[Unique ID],0),0)))),"Error: Invalid Column H, I, or T. Check spelling &amp; valid options (see dropdown)")</f>
        <v/>
      </c>
      <c r="AC2929" s="32"/>
      <c r="AD2929" s="31" t="b">
        <f t="shared" si="90"/>
        <v>0</v>
      </c>
      <c r="AE2929" s="31" t="b">
        <f t="shared" si="91"/>
        <v>0</v>
      </c>
    </row>
    <row r="2930" spans="1:31" ht="50.15" customHeight="1" x14ac:dyDescent="0.35">
      <c r="A2930" s="101">
        <v>2925</v>
      </c>
      <c r="B2930" s="53"/>
      <c r="C2930" s="41"/>
      <c r="D2930" s="54"/>
      <c r="E2930" s="53"/>
      <c r="F2930" s="41"/>
      <c r="G2930" s="41"/>
      <c r="H2930" s="53"/>
      <c r="I2930" s="55"/>
      <c r="J2930" s="41"/>
      <c r="K2930" s="41"/>
      <c r="L2930" s="56"/>
      <c r="M2930" s="41"/>
      <c r="N2930" s="41"/>
      <c r="O2930" s="41"/>
      <c r="P2930" s="41"/>
      <c r="Q2930" s="53"/>
      <c r="R2930" s="41"/>
      <c r="S2930" s="41"/>
      <c r="T2930" s="57"/>
      <c r="U2930" s="41"/>
      <c r="V2930" s="41"/>
      <c r="W2930" s="56"/>
      <c r="X2930" s="41"/>
      <c r="Y2930" s="58"/>
      <c r="Z2930" s="41"/>
      <c r="AA2930" s="41"/>
      <c r="AB2930" s="171" t="str" cm="1">
        <f t="array" ref="AB2930">IFERROR(IF(COUNTA('Detailed Inventory'!$B2930:$AA2930)=0,"",IF(AND($B2930="",$C2930=""),"Error: Missing Response in Column B or C",IF(OR($E2930="",$Q2930=""),"Error: Missing Response in Column E or Q",INDEX(SL_Class[Entire SL Classification],MATCH(SUMIFS(SL_Class[Unique ID],SL_Class[UpSys SL Material],I2930,SL_Class[UpSys Ever Previously Lead],H2930,SL_Class[DownCus SL Material],T2930),SL_Class[Unique ID],0),0)))),"Error: Invalid Column H, I, or T. Check spelling &amp; valid options (see dropdown)")</f>
        <v/>
      </c>
      <c r="AC2930" s="32"/>
      <c r="AD2930" s="31" t="b">
        <f t="shared" si="90"/>
        <v>0</v>
      </c>
      <c r="AE2930" s="31" t="b">
        <f t="shared" si="91"/>
        <v>0</v>
      </c>
    </row>
    <row r="2931" spans="1:31" ht="50.15" customHeight="1" x14ac:dyDescent="0.35">
      <c r="A2931" s="100">
        <v>2926</v>
      </c>
      <c r="B2931" s="53"/>
      <c r="C2931" s="41"/>
      <c r="D2931" s="54"/>
      <c r="E2931" s="53"/>
      <c r="F2931" s="41"/>
      <c r="G2931" s="41"/>
      <c r="H2931" s="53"/>
      <c r="I2931" s="55"/>
      <c r="J2931" s="41"/>
      <c r="K2931" s="41"/>
      <c r="L2931" s="56"/>
      <c r="M2931" s="41"/>
      <c r="N2931" s="41"/>
      <c r="O2931" s="41"/>
      <c r="P2931" s="41"/>
      <c r="Q2931" s="53"/>
      <c r="R2931" s="41"/>
      <c r="S2931" s="41"/>
      <c r="T2931" s="57"/>
      <c r="U2931" s="41"/>
      <c r="V2931" s="41"/>
      <c r="W2931" s="56"/>
      <c r="X2931" s="41"/>
      <c r="Y2931" s="58"/>
      <c r="Z2931" s="41"/>
      <c r="AA2931" s="41"/>
      <c r="AB2931" s="171" t="str" cm="1">
        <f t="array" ref="AB2931">IFERROR(IF(COUNTA('Detailed Inventory'!$B2931:$AA2931)=0,"",IF(AND($B2931="",$C2931=""),"Error: Missing Response in Column B or C",IF(OR($E2931="",$Q2931=""),"Error: Missing Response in Column E or Q",INDEX(SL_Class[Entire SL Classification],MATCH(SUMIFS(SL_Class[Unique ID],SL_Class[UpSys SL Material],I2931,SL_Class[UpSys Ever Previously Lead],H2931,SL_Class[DownCus SL Material],T2931),SL_Class[Unique ID],0),0)))),"Error: Invalid Column H, I, or T. Check spelling &amp; valid options (see dropdown)")</f>
        <v/>
      </c>
      <c r="AC2931" s="32"/>
      <c r="AD2931" s="31" t="b">
        <f t="shared" si="90"/>
        <v>0</v>
      </c>
      <c r="AE2931" s="31" t="b">
        <f t="shared" si="91"/>
        <v>0</v>
      </c>
    </row>
    <row r="2932" spans="1:31" ht="50.15" customHeight="1" x14ac:dyDescent="0.35">
      <c r="A2932" s="101">
        <v>2927</v>
      </c>
      <c r="B2932" s="53"/>
      <c r="C2932" s="41"/>
      <c r="D2932" s="54"/>
      <c r="E2932" s="53"/>
      <c r="F2932" s="41"/>
      <c r="G2932" s="41"/>
      <c r="H2932" s="53"/>
      <c r="I2932" s="55"/>
      <c r="J2932" s="41"/>
      <c r="K2932" s="41"/>
      <c r="L2932" s="56"/>
      <c r="M2932" s="41"/>
      <c r="N2932" s="41"/>
      <c r="O2932" s="41"/>
      <c r="P2932" s="41"/>
      <c r="Q2932" s="53"/>
      <c r="R2932" s="41"/>
      <c r="S2932" s="41"/>
      <c r="T2932" s="57"/>
      <c r="U2932" s="41"/>
      <c r="V2932" s="41"/>
      <c r="W2932" s="56"/>
      <c r="X2932" s="41"/>
      <c r="Y2932" s="58"/>
      <c r="Z2932" s="41"/>
      <c r="AA2932" s="41"/>
      <c r="AB2932" s="171" t="str" cm="1">
        <f t="array" ref="AB2932">IFERROR(IF(COUNTA('Detailed Inventory'!$B2932:$AA2932)=0,"",IF(AND($B2932="",$C2932=""),"Error: Missing Response in Column B or C",IF(OR($E2932="",$Q2932=""),"Error: Missing Response in Column E or Q",INDEX(SL_Class[Entire SL Classification],MATCH(SUMIFS(SL_Class[Unique ID],SL_Class[UpSys SL Material],I2932,SL_Class[UpSys Ever Previously Lead],H2932,SL_Class[DownCus SL Material],T2932),SL_Class[Unique ID],0),0)))),"Error: Invalid Column H, I, or T. Check spelling &amp; valid options (see dropdown)")</f>
        <v/>
      </c>
      <c r="AC2932" s="32"/>
      <c r="AD2932" s="31" t="b">
        <f t="shared" si="90"/>
        <v>0</v>
      </c>
      <c r="AE2932" s="31" t="b">
        <f t="shared" si="91"/>
        <v>0</v>
      </c>
    </row>
    <row r="2933" spans="1:31" ht="50.15" customHeight="1" x14ac:dyDescent="0.35">
      <c r="A2933" s="100">
        <v>2928</v>
      </c>
      <c r="B2933" s="53"/>
      <c r="C2933" s="41"/>
      <c r="D2933" s="54"/>
      <c r="E2933" s="53"/>
      <c r="F2933" s="41"/>
      <c r="G2933" s="41"/>
      <c r="H2933" s="53"/>
      <c r="I2933" s="55"/>
      <c r="J2933" s="41"/>
      <c r="K2933" s="41"/>
      <c r="L2933" s="56"/>
      <c r="M2933" s="41"/>
      <c r="N2933" s="41"/>
      <c r="O2933" s="41"/>
      <c r="P2933" s="41"/>
      <c r="Q2933" s="53"/>
      <c r="R2933" s="41"/>
      <c r="S2933" s="41"/>
      <c r="T2933" s="57"/>
      <c r="U2933" s="41"/>
      <c r="V2933" s="41"/>
      <c r="W2933" s="56"/>
      <c r="X2933" s="41"/>
      <c r="Y2933" s="58"/>
      <c r="Z2933" s="41"/>
      <c r="AA2933" s="41"/>
      <c r="AB2933" s="171" t="str" cm="1">
        <f t="array" ref="AB2933">IFERROR(IF(COUNTA('Detailed Inventory'!$B2933:$AA2933)=0,"",IF(AND($B2933="",$C2933=""),"Error: Missing Response in Column B or C",IF(OR($E2933="",$Q2933=""),"Error: Missing Response in Column E or Q",INDEX(SL_Class[Entire SL Classification],MATCH(SUMIFS(SL_Class[Unique ID],SL_Class[UpSys SL Material],I2933,SL_Class[UpSys Ever Previously Lead],H2933,SL_Class[DownCus SL Material],T2933),SL_Class[Unique ID],0),0)))),"Error: Invalid Column H, I, or T. Check spelling &amp; valid options (see dropdown)")</f>
        <v/>
      </c>
      <c r="AC2933" s="32"/>
      <c r="AD2933" s="31" t="b">
        <f t="shared" si="90"/>
        <v>0</v>
      </c>
      <c r="AE2933" s="31" t="b">
        <f t="shared" si="91"/>
        <v>0</v>
      </c>
    </row>
    <row r="2934" spans="1:31" ht="50.15" customHeight="1" x14ac:dyDescent="0.35">
      <c r="A2934" s="101">
        <v>2929</v>
      </c>
      <c r="B2934" s="53"/>
      <c r="C2934" s="41"/>
      <c r="D2934" s="54"/>
      <c r="E2934" s="53"/>
      <c r="F2934" s="41"/>
      <c r="G2934" s="41"/>
      <c r="H2934" s="53"/>
      <c r="I2934" s="55"/>
      <c r="J2934" s="41"/>
      <c r="K2934" s="41"/>
      <c r="L2934" s="56"/>
      <c r="M2934" s="41"/>
      <c r="N2934" s="41"/>
      <c r="O2934" s="41"/>
      <c r="P2934" s="41"/>
      <c r="Q2934" s="53"/>
      <c r="R2934" s="41"/>
      <c r="S2934" s="41"/>
      <c r="T2934" s="57"/>
      <c r="U2934" s="41"/>
      <c r="V2934" s="41"/>
      <c r="W2934" s="56"/>
      <c r="X2934" s="41"/>
      <c r="Y2934" s="58"/>
      <c r="Z2934" s="41"/>
      <c r="AA2934" s="41"/>
      <c r="AB2934" s="171" t="str" cm="1">
        <f t="array" ref="AB2934">IFERROR(IF(COUNTA('Detailed Inventory'!$B2934:$AA2934)=0,"",IF(AND($B2934="",$C2934=""),"Error: Missing Response in Column B or C",IF(OR($E2934="",$Q2934=""),"Error: Missing Response in Column E or Q",INDEX(SL_Class[Entire SL Classification],MATCH(SUMIFS(SL_Class[Unique ID],SL_Class[UpSys SL Material],I2934,SL_Class[UpSys Ever Previously Lead],H2934,SL_Class[DownCus SL Material],T2934),SL_Class[Unique ID],0),0)))),"Error: Invalid Column H, I, or T. Check spelling &amp; valid options (see dropdown)")</f>
        <v/>
      </c>
      <c r="AC2934" s="32"/>
      <c r="AD2934" s="31" t="b">
        <f t="shared" si="90"/>
        <v>0</v>
      </c>
      <c r="AE2934" s="31" t="b">
        <f t="shared" si="91"/>
        <v>0</v>
      </c>
    </row>
    <row r="2935" spans="1:31" ht="50.15" customHeight="1" x14ac:dyDescent="0.35">
      <c r="A2935" s="100">
        <v>2930</v>
      </c>
      <c r="B2935" s="53"/>
      <c r="C2935" s="41"/>
      <c r="D2935" s="54"/>
      <c r="E2935" s="53"/>
      <c r="F2935" s="41"/>
      <c r="G2935" s="41"/>
      <c r="H2935" s="53"/>
      <c r="I2935" s="55"/>
      <c r="J2935" s="41"/>
      <c r="K2935" s="41"/>
      <c r="L2935" s="56"/>
      <c r="M2935" s="41"/>
      <c r="N2935" s="41"/>
      <c r="O2935" s="41"/>
      <c r="P2935" s="41"/>
      <c r="Q2935" s="53"/>
      <c r="R2935" s="41"/>
      <c r="S2935" s="41"/>
      <c r="T2935" s="57"/>
      <c r="U2935" s="41"/>
      <c r="V2935" s="41"/>
      <c r="W2935" s="56"/>
      <c r="X2935" s="41"/>
      <c r="Y2935" s="58"/>
      <c r="Z2935" s="41"/>
      <c r="AA2935" s="41"/>
      <c r="AB2935" s="171" t="str" cm="1">
        <f t="array" ref="AB2935">IFERROR(IF(COUNTA('Detailed Inventory'!$B2935:$AA2935)=0,"",IF(AND($B2935="",$C2935=""),"Error: Missing Response in Column B or C",IF(OR($E2935="",$Q2935=""),"Error: Missing Response in Column E or Q",INDEX(SL_Class[Entire SL Classification],MATCH(SUMIFS(SL_Class[Unique ID],SL_Class[UpSys SL Material],I2935,SL_Class[UpSys Ever Previously Lead],H2935,SL_Class[DownCus SL Material],T2935),SL_Class[Unique ID],0),0)))),"Error: Invalid Column H, I, or T. Check spelling &amp; valid options (see dropdown)")</f>
        <v/>
      </c>
      <c r="AC2935" s="32"/>
      <c r="AD2935" s="31" t="b">
        <f t="shared" si="90"/>
        <v>0</v>
      </c>
      <c r="AE2935" s="31" t="b">
        <f t="shared" si="91"/>
        <v>0</v>
      </c>
    </row>
    <row r="2936" spans="1:31" ht="50.15" customHeight="1" x14ac:dyDescent="0.35">
      <c r="A2936" s="101">
        <v>2931</v>
      </c>
      <c r="B2936" s="53"/>
      <c r="C2936" s="41"/>
      <c r="D2936" s="54"/>
      <c r="E2936" s="53"/>
      <c r="F2936" s="41"/>
      <c r="G2936" s="41"/>
      <c r="H2936" s="53"/>
      <c r="I2936" s="55"/>
      <c r="J2936" s="41"/>
      <c r="K2936" s="41"/>
      <c r="L2936" s="56"/>
      <c r="M2936" s="41"/>
      <c r="N2936" s="41"/>
      <c r="O2936" s="41"/>
      <c r="P2936" s="41"/>
      <c r="Q2936" s="53"/>
      <c r="R2936" s="41"/>
      <c r="S2936" s="41"/>
      <c r="T2936" s="57"/>
      <c r="U2936" s="41"/>
      <c r="V2936" s="41"/>
      <c r="W2936" s="56"/>
      <c r="X2936" s="41"/>
      <c r="Y2936" s="58"/>
      <c r="Z2936" s="41"/>
      <c r="AA2936" s="41"/>
      <c r="AB2936" s="171" t="str" cm="1">
        <f t="array" ref="AB2936">IFERROR(IF(COUNTA('Detailed Inventory'!$B2936:$AA2936)=0,"",IF(AND($B2936="",$C2936=""),"Error: Missing Response in Column B or C",IF(OR($E2936="",$Q2936=""),"Error: Missing Response in Column E or Q",INDEX(SL_Class[Entire SL Classification],MATCH(SUMIFS(SL_Class[Unique ID],SL_Class[UpSys SL Material],I2936,SL_Class[UpSys Ever Previously Lead],H2936,SL_Class[DownCus SL Material],T2936),SL_Class[Unique ID],0),0)))),"Error: Invalid Column H, I, or T. Check spelling &amp; valid options (see dropdown)")</f>
        <v/>
      </c>
      <c r="AC2936" s="32"/>
      <c r="AD2936" s="31" t="b">
        <f t="shared" si="90"/>
        <v>0</v>
      </c>
      <c r="AE2936" s="31" t="b">
        <f t="shared" si="91"/>
        <v>0</v>
      </c>
    </row>
    <row r="2937" spans="1:31" ht="50.15" customHeight="1" x14ac:dyDescent="0.35">
      <c r="A2937" s="100">
        <v>2932</v>
      </c>
      <c r="B2937" s="53"/>
      <c r="C2937" s="41"/>
      <c r="D2937" s="54"/>
      <c r="E2937" s="53"/>
      <c r="F2937" s="41"/>
      <c r="G2937" s="41"/>
      <c r="H2937" s="53"/>
      <c r="I2937" s="55"/>
      <c r="J2937" s="41"/>
      <c r="K2937" s="41"/>
      <c r="L2937" s="56"/>
      <c r="M2937" s="41"/>
      <c r="N2937" s="41"/>
      <c r="O2937" s="41"/>
      <c r="P2937" s="41"/>
      <c r="Q2937" s="53"/>
      <c r="R2937" s="41"/>
      <c r="S2937" s="41"/>
      <c r="T2937" s="57"/>
      <c r="U2937" s="41"/>
      <c r="V2937" s="41"/>
      <c r="W2937" s="56"/>
      <c r="X2937" s="41"/>
      <c r="Y2937" s="58"/>
      <c r="Z2937" s="41"/>
      <c r="AA2937" s="41"/>
      <c r="AB2937" s="171" t="str" cm="1">
        <f t="array" ref="AB2937">IFERROR(IF(COUNTA('Detailed Inventory'!$B2937:$AA2937)=0,"",IF(AND($B2937="",$C2937=""),"Error: Missing Response in Column B or C",IF(OR($E2937="",$Q2937=""),"Error: Missing Response in Column E or Q",INDEX(SL_Class[Entire SL Classification],MATCH(SUMIFS(SL_Class[Unique ID],SL_Class[UpSys SL Material],I2937,SL_Class[UpSys Ever Previously Lead],H2937,SL_Class[DownCus SL Material],T2937),SL_Class[Unique ID],0),0)))),"Error: Invalid Column H, I, or T. Check spelling &amp; valid options (see dropdown)")</f>
        <v/>
      </c>
      <c r="AC2937" s="32"/>
      <c r="AD2937" s="31" t="b">
        <f t="shared" si="90"/>
        <v>0</v>
      </c>
      <c r="AE2937" s="31" t="b">
        <f t="shared" si="91"/>
        <v>0</v>
      </c>
    </row>
    <row r="2938" spans="1:31" ht="50.15" customHeight="1" x14ac:dyDescent="0.35">
      <c r="A2938" s="101">
        <v>2933</v>
      </c>
      <c r="B2938" s="53"/>
      <c r="C2938" s="41"/>
      <c r="D2938" s="54"/>
      <c r="E2938" s="53"/>
      <c r="F2938" s="41"/>
      <c r="G2938" s="41"/>
      <c r="H2938" s="53"/>
      <c r="I2938" s="55"/>
      <c r="J2938" s="41"/>
      <c r="K2938" s="41"/>
      <c r="L2938" s="56"/>
      <c r="M2938" s="41"/>
      <c r="N2938" s="41"/>
      <c r="O2938" s="41"/>
      <c r="P2938" s="41"/>
      <c r="Q2938" s="53"/>
      <c r="R2938" s="41"/>
      <c r="S2938" s="41"/>
      <c r="T2938" s="57"/>
      <c r="U2938" s="41"/>
      <c r="V2938" s="41"/>
      <c r="W2938" s="56"/>
      <c r="X2938" s="41"/>
      <c r="Y2938" s="58"/>
      <c r="Z2938" s="41"/>
      <c r="AA2938" s="41"/>
      <c r="AB2938" s="171" t="str" cm="1">
        <f t="array" ref="AB2938">IFERROR(IF(COUNTA('Detailed Inventory'!$B2938:$AA2938)=0,"",IF(AND($B2938="",$C2938=""),"Error: Missing Response in Column B or C",IF(OR($E2938="",$Q2938=""),"Error: Missing Response in Column E or Q",INDEX(SL_Class[Entire SL Classification],MATCH(SUMIFS(SL_Class[Unique ID],SL_Class[UpSys SL Material],I2938,SL_Class[UpSys Ever Previously Lead],H2938,SL_Class[DownCus SL Material],T2938),SL_Class[Unique ID],0),0)))),"Error: Invalid Column H, I, or T. Check spelling &amp; valid options (see dropdown)")</f>
        <v/>
      </c>
      <c r="AC2938" s="32"/>
      <c r="AD2938" s="31" t="b">
        <f t="shared" si="90"/>
        <v>0</v>
      </c>
      <c r="AE2938" s="31" t="b">
        <f t="shared" si="91"/>
        <v>0</v>
      </c>
    </row>
    <row r="2939" spans="1:31" ht="50.15" customHeight="1" x14ac:dyDescent="0.35">
      <c r="A2939" s="100">
        <v>2934</v>
      </c>
      <c r="B2939" s="53"/>
      <c r="C2939" s="41"/>
      <c r="D2939" s="54"/>
      <c r="E2939" s="53"/>
      <c r="F2939" s="41"/>
      <c r="G2939" s="41"/>
      <c r="H2939" s="53"/>
      <c r="I2939" s="55"/>
      <c r="J2939" s="41"/>
      <c r="K2939" s="41"/>
      <c r="L2939" s="56"/>
      <c r="M2939" s="41"/>
      <c r="N2939" s="41"/>
      <c r="O2939" s="41"/>
      <c r="P2939" s="41"/>
      <c r="Q2939" s="53"/>
      <c r="R2939" s="41"/>
      <c r="S2939" s="41"/>
      <c r="T2939" s="57"/>
      <c r="U2939" s="41"/>
      <c r="V2939" s="41"/>
      <c r="W2939" s="56"/>
      <c r="X2939" s="41"/>
      <c r="Y2939" s="58"/>
      <c r="Z2939" s="41"/>
      <c r="AA2939" s="41"/>
      <c r="AB2939" s="171" t="str" cm="1">
        <f t="array" ref="AB2939">IFERROR(IF(COUNTA('Detailed Inventory'!$B2939:$AA2939)=0,"",IF(AND($B2939="",$C2939=""),"Error: Missing Response in Column B or C",IF(OR($E2939="",$Q2939=""),"Error: Missing Response in Column E or Q",INDEX(SL_Class[Entire SL Classification],MATCH(SUMIFS(SL_Class[Unique ID],SL_Class[UpSys SL Material],I2939,SL_Class[UpSys Ever Previously Lead],H2939,SL_Class[DownCus SL Material],T2939),SL_Class[Unique ID],0),0)))),"Error: Invalid Column H, I, or T. Check spelling &amp; valid options (see dropdown)")</f>
        <v/>
      </c>
      <c r="AC2939" s="32"/>
      <c r="AD2939" s="31" t="b">
        <f t="shared" si="90"/>
        <v>0</v>
      </c>
      <c r="AE2939" s="31" t="b">
        <f t="shared" si="91"/>
        <v>0</v>
      </c>
    </row>
    <row r="2940" spans="1:31" ht="50.15" customHeight="1" x14ac:dyDescent="0.35">
      <c r="A2940" s="101">
        <v>2935</v>
      </c>
      <c r="B2940" s="53"/>
      <c r="C2940" s="41"/>
      <c r="D2940" s="54"/>
      <c r="E2940" s="53"/>
      <c r="F2940" s="41"/>
      <c r="G2940" s="41"/>
      <c r="H2940" s="53"/>
      <c r="I2940" s="55"/>
      <c r="J2940" s="41"/>
      <c r="K2940" s="41"/>
      <c r="L2940" s="56"/>
      <c r="M2940" s="41"/>
      <c r="N2940" s="41"/>
      <c r="O2940" s="41"/>
      <c r="P2940" s="41"/>
      <c r="Q2940" s="53"/>
      <c r="R2940" s="41"/>
      <c r="S2940" s="41"/>
      <c r="T2940" s="57"/>
      <c r="U2940" s="41"/>
      <c r="V2940" s="41"/>
      <c r="W2940" s="56"/>
      <c r="X2940" s="41"/>
      <c r="Y2940" s="58"/>
      <c r="Z2940" s="41"/>
      <c r="AA2940" s="41"/>
      <c r="AB2940" s="171" t="str" cm="1">
        <f t="array" ref="AB2940">IFERROR(IF(COUNTA('Detailed Inventory'!$B2940:$AA2940)=0,"",IF(AND($B2940="",$C2940=""),"Error: Missing Response in Column B or C",IF(OR($E2940="",$Q2940=""),"Error: Missing Response in Column E or Q",INDEX(SL_Class[Entire SL Classification],MATCH(SUMIFS(SL_Class[Unique ID],SL_Class[UpSys SL Material],I2940,SL_Class[UpSys Ever Previously Lead],H2940,SL_Class[DownCus SL Material],T2940),SL_Class[Unique ID],0),0)))),"Error: Invalid Column H, I, or T. Check spelling &amp; valid options (see dropdown)")</f>
        <v/>
      </c>
      <c r="AC2940" s="32"/>
      <c r="AD2940" s="31" t="b">
        <f t="shared" si="90"/>
        <v>0</v>
      </c>
      <c r="AE2940" s="31" t="b">
        <f t="shared" si="91"/>
        <v>0</v>
      </c>
    </row>
    <row r="2941" spans="1:31" ht="50.15" customHeight="1" x14ac:dyDescent="0.35">
      <c r="A2941" s="100">
        <v>2936</v>
      </c>
      <c r="B2941" s="53"/>
      <c r="C2941" s="41"/>
      <c r="D2941" s="54"/>
      <c r="E2941" s="53"/>
      <c r="F2941" s="41"/>
      <c r="G2941" s="41"/>
      <c r="H2941" s="53"/>
      <c r="I2941" s="55"/>
      <c r="J2941" s="41"/>
      <c r="K2941" s="41"/>
      <c r="L2941" s="56"/>
      <c r="M2941" s="41"/>
      <c r="N2941" s="41"/>
      <c r="O2941" s="41"/>
      <c r="P2941" s="41"/>
      <c r="Q2941" s="53"/>
      <c r="R2941" s="41"/>
      <c r="S2941" s="41"/>
      <c r="T2941" s="57"/>
      <c r="U2941" s="41"/>
      <c r="V2941" s="41"/>
      <c r="W2941" s="56"/>
      <c r="X2941" s="41"/>
      <c r="Y2941" s="58"/>
      <c r="Z2941" s="41"/>
      <c r="AA2941" s="41"/>
      <c r="AB2941" s="171" t="str" cm="1">
        <f t="array" ref="AB2941">IFERROR(IF(COUNTA('Detailed Inventory'!$B2941:$AA2941)=0,"",IF(AND($B2941="",$C2941=""),"Error: Missing Response in Column B or C",IF(OR($E2941="",$Q2941=""),"Error: Missing Response in Column E or Q",INDEX(SL_Class[Entire SL Classification],MATCH(SUMIFS(SL_Class[Unique ID],SL_Class[UpSys SL Material],I2941,SL_Class[UpSys Ever Previously Lead],H2941,SL_Class[DownCus SL Material],T2941),SL_Class[Unique ID],0),0)))),"Error: Invalid Column H, I, or T. Check spelling &amp; valid options (see dropdown)")</f>
        <v/>
      </c>
      <c r="AC2941" s="32"/>
      <c r="AD2941" s="31" t="b">
        <f t="shared" si="90"/>
        <v>0</v>
      </c>
      <c r="AE2941" s="31" t="b">
        <f t="shared" si="91"/>
        <v>0</v>
      </c>
    </row>
    <row r="2942" spans="1:31" ht="50.15" customHeight="1" x14ac:dyDescent="0.35">
      <c r="A2942" s="101">
        <v>2937</v>
      </c>
      <c r="B2942" s="53"/>
      <c r="C2942" s="41"/>
      <c r="D2942" s="54"/>
      <c r="E2942" s="53"/>
      <c r="F2942" s="41"/>
      <c r="G2942" s="41"/>
      <c r="H2942" s="53"/>
      <c r="I2942" s="55"/>
      <c r="J2942" s="41"/>
      <c r="K2942" s="41"/>
      <c r="L2942" s="56"/>
      <c r="M2942" s="41"/>
      <c r="N2942" s="41"/>
      <c r="O2942" s="41"/>
      <c r="P2942" s="41"/>
      <c r="Q2942" s="53"/>
      <c r="R2942" s="41"/>
      <c r="S2942" s="41"/>
      <c r="T2942" s="57"/>
      <c r="U2942" s="41"/>
      <c r="V2942" s="41"/>
      <c r="W2942" s="56"/>
      <c r="X2942" s="41"/>
      <c r="Y2942" s="58"/>
      <c r="Z2942" s="41"/>
      <c r="AA2942" s="41"/>
      <c r="AB2942" s="171" t="str" cm="1">
        <f t="array" ref="AB2942">IFERROR(IF(COUNTA('Detailed Inventory'!$B2942:$AA2942)=0,"",IF(AND($B2942="",$C2942=""),"Error: Missing Response in Column B or C",IF(OR($E2942="",$Q2942=""),"Error: Missing Response in Column E or Q",INDEX(SL_Class[Entire SL Classification],MATCH(SUMIFS(SL_Class[Unique ID],SL_Class[UpSys SL Material],I2942,SL_Class[UpSys Ever Previously Lead],H2942,SL_Class[DownCus SL Material],T2942),SL_Class[Unique ID],0),0)))),"Error: Invalid Column H, I, or T. Check spelling &amp; valid options (see dropdown)")</f>
        <v/>
      </c>
      <c r="AC2942" s="32"/>
      <c r="AD2942" s="31" t="b">
        <f t="shared" si="90"/>
        <v>0</v>
      </c>
      <c r="AE2942" s="31" t="b">
        <f t="shared" si="91"/>
        <v>0</v>
      </c>
    </row>
    <row r="2943" spans="1:31" ht="50.15" customHeight="1" x14ac:dyDescent="0.35">
      <c r="A2943" s="100">
        <v>2938</v>
      </c>
      <c r="B2943" s="53"/>
      <c r="C2943" s="41"/>
      <c r="D2943" s="54"/>
      <c r="E2943" s="53"/>
      <c r="F2943" s="41"/>
      <c r="G2943" s="41"/>
      <c r="H2943" s="53"/>
      <c r="I2943" s="55"/>
      <c r="J2943" s="41"/>
      <c r="K2943" s="41"/>
      <c r="L2943" s="56"/>
      <c r="M2943" s="41"/>
      <c r="N2943" s="41"/>
      <c r="O2943" s="41"/>
      <c r="P2943" s="41"/>
      <c r="Q2943" s="53"/>
      <c r="R2943" s="41"/>
      <c r="S2943" s="41"/>
      <c r="T2943" s="57"/>
      <c r="U2943" s="41"/>
      <c r="V2943" s="41"/>
      <c r="W2943" s="56"/>
      <c r="X2943" s="41"/>
      <c r="Y2943" s="58"/>
      <c r="Z2943" s="41"/>
      <c r="AA2943" s="41"/>
      <c r="AB2943" s="171" t="str" cm="1">
        <f t="array" ref="AB2943">IFERROR(IF(COUNTA('Detailed Inventory'!$B2943:$AA2943)=0,"",IF(AND($B2943="",$C2943=""),"Error: Missing Response in Column B or C",IF(OR($E2943="",$Q2943=""),"Error: Missing Response in Column E or Q",INDEX(SL_Class[Entire SL Classification],MATCH(SUMIFS(SL_Class[Unique ID],SL_Class[UpSys SL Material],I2943,SL_Class[UpSys Ever Previously Lead],H2943,SL_Class[DownCus SL Material],T2943),SL_Class[Unique ID],0),0)))),"Error: Invalid Column H, I, or T. Check spelling &amp; valid options (see dropdown)")</f>
        <v/>
      </c>
      <c r="AC2943" s="32"/>
      <c r="AD2943" s="31" t="b">
        <f t="shared" si="90"/>
        <v>0</v>
      </c>
      <c r="AE2943" s="31" t="b">
        <f t="shared" si="91"/>
        <v>0</v>
      </c>
    </row>
    <row r="2944" spans="1:31" ht="50.15" customHeight="1" x14ac:dyDescent="0.35">
      <c r="A2944" s="101">
        <v>2939</v>
      </c>
      <c r="B2944" s="53"/>
      <c r="C2944" s="41"/>
      <c r="D2944" s="54"/>
      <c r="E2944" s="53"/>
      <c r="F2944" s="41"/>
      <c r="G2944" s="41"/>
      <c r="H2944" s="53"/>
      <c r="I2944" s="55"/>
      <c r="J2944" s="41"/>
      <c r="K2944" s="41"/>
      <c r="L2944" s="56"/>
      <c r="M2944" s="41"/>
      <c r="N2944" s="41"/>
      <c r="O2944" s="41"/>
      <c r="P2944" s="41"/>
      <c r="Q2944" s="53"/>
      <c r="R2944" s="41"/>
      <c r="S2944" s="41"/>
      <c r="T2944" s="57"/>
      <c r="U2944" s="41"/>
      <c r="V2944" s="41"/>
      <c r="W2944" s="56"/>
      <c r="X2944" s="41"/>
      <c r="Y2944" s="58"/>
      <c r="Z2944" s="41"/>
      <c r="AA2944" s="41"/>
      <c r="AB2944" s="171" t="str" cm="1">
        <f t="array" ref="AB2944">IFERROR(IF(COUNTA('Detailed Inventory'!$B2944:$AA2944)=0,"",IF(AND($B2944="",$C2944=""),"Error: Missing Response in Column B or C",IF(OR($E2944="",$Q2944=""),"Error: Missing Response in Column E or Q",INDEX(SL_Class[Entire SL Classification],MATCH(SUMIFS(SL_Class[Unique ID],SL_Class[UpSys SL Material],I2944,SL_Class[UpSys Ever Previously Lead],H2944,SL_Class[DownCus SL Material],T2944),SL_Class[Unique ID],0),0)))),"Error: Invalid Column H, I, or T. Check spelling &amp; valid options (see dropdown)")</f>
        <v/>
      </c>
      <c r="AC2944" s="32"/>
      <c r="AD2944" s="31" t="b">
        <f t="shared" si="90"/>
        <v>0</v>
      </c>
      <c r="AE2944" s="31" t="b">
        <f t="shared" si="91"/>
        <v>0</v>
      </c>
    </row>
    <row r="2945" spans="1:31" ht="50.15" customHeight="1" x14ac:dyDescent="0.35">
      <c r="A2945" s="100">
        <v>2940</v>
      </c>
      <c r="B2945" s="53"/>
      <c r="C2945" s="41"/>
      <c r="D2945" s="54"/>
      <c r="E2945" s="53"/>
      <c r="F2945" s="41"/>
      <c r="G2945" s="41"/>
      <c r="H2945" s="53"/>
      <c r="I2945" s="55"/>
      <c r="J2945" s="41"/>
      <c r="K2945" s="41"/>
      <c r="L2945" s="56"/>
      <c r="M2945" s="41"/>
      <c r="N2945" s="41"/>
      <c r="O2945" s="41"/>
      <c r="P2945" s="41"/>
      <c r="Q2945" s="53"/>
      <c r="R2945" s="41"/>
      <c r="S2945" s="41"/>
      <c r="T2945" s="57"/>
      <c r="U2945" s="41"/>
      <c r="V2945" s="41"/>
      <c r="W2945" s="56"/>
      <c r="X2945" s="41"/>
      <c r="Y2945" s="58"/>
      <c r="Z2945" s="41"/>
      <c r="AA2945" s="41"/>
      <c r="AB2945" s="171" t="str" cm="1">
        <f t="array" ref="AB2945">IFERROR(IF(COUNTA('Detailed Inventory'!$B2945:$AA2945)=0,"",IF(AND($B2945="",$C2945=""),"Error: Missing Response in Column B or C",IF(OR($E2945="",$Q2945=""),"Error: Missing Response in Column E or Q",INDEX(SL_Class[Entire SL Classification],MATCH(SUMIFS(SL_Class[Unique ID],SL_Class[UpSys SL Material],I2945,SL_Class[UpSys Ever Previously Lead],H2945,SL_Class[DownCus SL Material],T2945),SL_Class[Unique ID],0),0)))),"Error: Invalid Column H, I, or T. Check spelling &amp; valid options (see dropdown)")</f>
        <v/>
      </c>
      <c r="AC2945" s="32"/>
      <c r="AD2945" s="31" t="b">
        <f t="shared" si="90"/>
        <v>0</v>
      </c>
      <c r="AE2945" s="31" t="b">
        <f t="shared" si="91"/>
        <v>0</v>
      </c>
    </row>
    <row r="2946" spans="1:31" ht="50.15" customHeight="1" x14ac:dyDescent="0.35">
      <c r="A2946" s="101">
        <v>2941</v>
      </c>
      <c r="B2946" s="53"/>
      <c r="C2946" s="41"/>
      <c r="D2946" s="54"/>
      <c r="E2946" s="53"/>
      <c r="F2946" s="41"/>
      <c r="G2946" s="41"/>
      <c r="H2946" s="53"/>
      <c r="I2946" s="55"/>
      <c r="J2946" s="41"/>
      <c r="K2946" s="41"/>
      <c r="L2946" s="56"/>
      <c r="M2946" s="41"/>
      <c r="N2946" s="41"/>
      <c r="O2946" s="41"/>
      <c r="P2946" s="41"/>
      <c r="Q2946" s="53"/>
      <c r="R2946" s="41"/>
      <c r="S2946" s="41"/>
      <c r="T2946" s="57"/>
      <c r="U2946" s="41"/>
      <c r="V2946" s="41"/>
      <c r="W2946" s="56"/>
      <c r="X2946" s="41"/>
      <c r="Y2946" s="58"/>
      <c r="Z2946" s="41"/>
      <c r="AA2946" s="41"/>
      <c r="AB2946" s="171" t="str" cm="1">
        <f t="array" ref="AB2946">IFERROR(IF(COUNTA('Detailed Inventory'!$B2946:$AA2946)=0,"",IF(AND($B2946="",$C2946=""),"Error: Missing Response in Column B or C",IF(OR($E2946="",$Q2946=""),"Error: Missing Response in Column E or Q",INDEX(SL_Class[Entire SL Classification],MATCH(SUMIFS(SL_Class[Unique ID],SL_Class[UpSys SL Material],I2946,SL_Class[UpSys Ever Previously Lead],H2946,SL_Class[DownCus SL Material],T2946),SL_Class[Unique ID],0),0)))),"Error: Invalid Column H, I, or T. Check spelling &amp; valid options (see dropdown)")</f>
        <v/>
      </c>
      <c r="AC2946" s="32"/>
      <c r="AD2946" s="31" t="b">
        <f t="shared" si="90"/>
        <v>0</v>
      </c>
      <c r="AE2946" s="31" t="b">
        <f t="shared" si="91"/>
        <v>0</v>
      </c>
    </row>
    <row r="2947" spans="1:31" ht="50.15" customHeight="1" x14ac:dyDescent="0.35">
      <c r="A2947" s="100">
        <v>2942</v>
      </c>
      <c r="B2947" s="53"/>
      <c r="C2947" s="41"/>
      <c r="D2947" s="54"/>
      <c r="E2947" s="53"/>
      <c r="F2947" s="41"/>
      <c r="G2947" s="41"/>
      <c r="H2947" s="53"/>
      <c r="I2947" s="55"/>
      <c r="J2947" s="41"/>
      <c r="K2947" s="41"/>
      <c r="L2947" s="56"/>
      <c r="M2947" s="41"/>
      <c r="N2947" s="41"/>
      <c r="O2947" s="41"/>
      <c r="P2947" s="41"/>
      <c r="Q2947" s="53"/>
      <c r="R2947" s="41"/>
      <c r="S2947" s="41"/>
      <c r="T2947" s="57"/>
      <c r="U2947" s="41"/>
      <c r="V2947" s="41"/>
      <c r="W2947" s="56"/>
      <c r="X2947" s="41"/>
      <c r="Y2947" s="58"/>
      <c r="Z2947" s="41"/>
      <c r="AA2947" s="41"/>
      <c r="AB2947" s="171" t="str" cm="1">
        <f t="array" ref="AB2947">IFERROR(IF(COUNTA('Detailed Inventory'!$B2947:$AA2947)=0,"",IF(AND($B2947="",$C2947=""),"Error: Missing Response in Column B or C",IF(OR($E2947="",$Q2947=""),"Error: Missing Response in Column E or Q",INDEX(SL_Class[Entire SL Classification],MATCH(SUMIFS(SL_Class[Unique ID],SL_Class[UpSys SL Material],I2947,SL_Class[UpSys Ever Previously Lead],H2947,SL_Class[DownCus SL Material],T2947),SL_Class[Unique ID],0),0)))),"Error: Invalid Column H, I, or T. Check spelling &amp; valid options (see dropdown)")</f>
        <v/>
      </c>
      <c r="AC2947" s="32"/>
      <c r="AD2947" s="31" t="b">
        <f t="shared" si="90"/>
        <v>0</v>
      </c>
      <c r="AE2947" s="31" t="b">
        <f t="shared" si="91"/>
        <v>0</v>
      </c>
    </row>
    <row r="2948" spans="1:31" ht="50.15" customHeight="1" x14ac:dyDescent="0.35">
      <c r="A2948" s="101">
        <v>2943</v>
      </c>
      <c r="B2948" s="53"/>
      <c r="C2948" s="41"/>
      <c r="D2948" s="54"/>
      <c r="E2948" s="53"/>
      <c r="F2948" s="41"/>
      <c r="G2948" s="41"/>
      <c r="H2948" s="53"/>
      <c r="I2948" s="55"/>
      <c r="J2948" s="41"/>
      <c r="K2948" s="41"/>
      <c r="L2948" s="56"/>
      <c r="M2948" s="41"/>
      <c r="N2948" s="41"/>
      <c r="O2948" s="41"/>
      <c r="P2948" s="41"/>
      <c r="Q2948" s="53"/>
      <c r="R2948" s="41"/>
      <c r="S2948" s="41"/>
      <c r="T2948" s="57"/>
      <c r="U2948" s="41"/>
      <c r="V2948" s="41"/>
      <c r="W2948" s="56"/>
      <c r="X2948" s="41"/>
      <c r="Y2948" s="58"/>
      <c r="Z2948" s="41"/>
      <c r="AA2948" s="41"/>
      <c r="AB2948" s="171" t="str" cm="1">
        <f t="array" ref="AB2948">IFERROR(IF(COUNTA('Detailed Inventory'!$B2948:$AA2948)=0,"",IF(AND($B2948="",$C2948=""),"Error: Missing Response in Column B or C",IF(OR($E2948="",$Q2948=""),"Error: Missing Response in Column E or Q",INDEX(SL_Class[Entire SL Classification],MATCH(SUMIFS(SL_Class[Unique ID],SL_Class[UpSys SL Material],I2948,SL_Class[UpSys Ever Previously Lead],H2948,SL_Class[DownCus SL Material],T2948),SL_Class[Unique ID],0),0)))),"Error: Invalid Column H, I, or T. Check spelling &amp; valid options (see dropdown)")</f>
        <v/>
      </c>
      <c r="AC2948" s="32"/>
      <c r="AD2948" s="31" t="b">
        <f t="shared" si="90"/>
        <v>0</v>
      </c>
      <c r="AE2948" s="31" t="b">
        <f t="shared" si="91"/>
        <v>0</v>
      </c>
    </row>
    <row r="2949" spans="1:31" ht="50.15" customHeight="1" x14ac:dyDescent="0.35">
      <c r="A2949" s="100">
        <v>2944</v>
      </c>
      <c r="B2949" s="53"/>
      <c r="C2949" s="41"/>
      <c r="D2949" s="54"/>
      <c r="E2949" s="53"/>
      <c r="F2949" s="41"/>
      <c r="G2949" s="41"/>
      <c r="H2949" s="53"/>
      <c r="I2949" s="55"/>
      <c r="J2949" s="41"/>
      <c r="K2949" s="41"/>
      <c r="L2949" s="56"/>
      <c r="M2949" s="41"/>
      <c r="N2949" s="41"/>
      <c r="O2949" s="41"/>
      <c r="P2949" s="41"/>
      <c r="Q2949" s="53"/>
      <c r="R2949" s="41"/>
      <c r="S2949" s="41"/>
      <c r="T2949" s="57"/>
      <c r="U2949" s="41"/>
      <c r="V2949" s="41"/>
      <c r="W2949" s="56"/>
      <c r="X2949" s="41"/>
      <c r="Y2949" s="58"/>
      <c r="Z2949" s="41"/>
      <c r="AA2949" s="41"/>
      <c r="AB2949" s="171" t="str" cm="1">
        <f t="array" ref="AB2949">IFERROR(IF(COUNTA('Detailed Inventory'!$B2949:$AA2949)=0,"",IF(AND($B2949="",$C2949=""),"Error: Missing Response in Column B or C",IF(OR($E2949="",$Q2949=""),"Error: Missing Response in Column E or Q",INDEX(SL_Class[Entire SL Classification],MATCH(SUMIFS(SL_Class[Unique ID],SL_Class[UpSys SL Material],I2949,SL_Class[UpSys Ever Previously Lead],H2949,SL_Class[DownCus SL Material],T2949),SL_Class[Unique ID],0),0)))),"Error: Invalid Column H, I, or T. Check spelling &amp; valid options (see dropdown)")</f>
        <v/>
      </c>
      <c r="AC2949" s="32"/>
      <c r="AD2949" s="31" t="b">
        <f t="shared" si="90"/>
        <v>0</v>
      </c>
      <c r="AE2949" s="31" t="b">
        <f t="shared" si="91"/>
        <v>0</v>
      </c>
    </row>
    <row r="2950" spans="1:31" ht="50.15" customHeight="1" x14ac:dyDescent="0.35">
      <c r="A2950" s="101">
        <v>2945</v>
      </c>
      <c r="B2950" s="53"/>
      <c r="C2950" s="41"/>
      <c r="D2950" s="54"/>
      <c r="E2950" s="53"/>
      <c r="F2950" s="41"/>
      <c r="G2950" s="41"/>
      <c r="H2950" s="53"/>
      <c r="I2950" s="55"/>
      <c r="J2950" s="41"/>
      <c r="K2950" s="41"/>
      <c r="L2950" s="56"/>
      <c r="M2950" s="41"/>
      <c r="N2950" s="41"/>
      <c r="O2950" s="41"/>
      <c r="P2950" s="41"/>
      <c r="Q2950" s="53"/>
      <c r="R2950" s="41"/>
      <c r="S2950" s="41"/>
      <c r="T2950" s="57"/>
      <c r="U2950" s="41"/>
      <c r="V2950" s="41"/>
      <c r="W2950" s="56"/>
      <c r="X2950" s="41"/>
      <c r="Y2950" s="58"/>
      <c r="Z2950" s="41"/>
      <c r="AA2950" s="41"/>
      <c r="AB2950" s="171" t="str" cm="1">
        <f t="array" ref="AB2950">IFERROR(IF(COUNTA('Detailed Inventory'!$B2950:$AA2950)=0,"",IF(AND($B2950="",$C2950=""),"Error: Missing Response in Column B or C",IF(OR($E2950="",$Q2950=""),"Error: Missing Response in Column E or Q",INDEX(SL_Class[Entire SL Classification],MATCH(SUMIFS(SL_Class[Unique ID],SL_Class[UpSys SL Material],I2950,SL_Class[UpSys Ever Previously Lead],H2950,SL_Class[DownCus SL Material],T2950),SL_Class[Unique ID],0),0)))),"Error: Invalid Column H, I, or T. Check spelling &amp; valid options (see dropdown)")</f>
        <v/>
      </c>
      <c r="AC2950" s="32"/>
      <c r="AD2950" s="31" t="b">
        <f t="shared" ref="AD2950:AD3013" si="92">COUNTIFS($B$6:$B$5005,"&lt;&gt;0",$B$6:$B$5005,"&lt;&gt;",$B$6:$B$5005,B2950)&gt;1</f>
        <v>0</v>
      </c>
      <c r="AE2950" s="31" t="b">
        <f t="shared" ref="AE2950:AE3013" si="93">COUNTIFS($C$6:$C$5005,"&lt;&gt;0",$C$6:$C$5005,"&lt;&gt;",$C$6:$C$5005,C2950)&gt;1</f>
        <v>0</v>
      </c>
    </row>
    <row r="2951" spans="1:31" ht="50.15" customHeight="1" x14ac:dyDescent="0.35">
      <c r="A2951" s="100">
        <v>2946</v>
      </c>
      <c r="B2951" s="53"/>
      <c r="C2951" s="41"/>
      <c r="D2951" s="54"/>
      <c r="E2951" s="53"/>
      <c r="F2951" s="41"/>
      <c r="G2951" s="41"/>
      <c r="H2951" s="53"/>
      <c r="I2951" s="55"/>
      <c r="J2951" s="41"/>
      <c r="K2951" s="41"/>
      <c r="L2951" s="56"/>
      <c r="M2951" s="41"/>
      <c r="N2951" s="41"/>
      <c r="O2951" s="41"/>
      <c r="P2951" s="41"/>
      <c r="Q2951" s="53"/>
      <c r="R2951" s="41"/>
      <c r="S2951" s="41"/>
      <c r="T2951" s="57"/>
      <c r="U2951" s="41"/>
      <c r="V2951" s="41"/>
      <c r="W2951" s="56"/>
      <c r="X2951" s="41"/>
      <c r="Y2951" s="58"/>
      <c r="Z2951" s="41"/>
      <c r="AA2951" s="41"/>
      <c r="AB2951" s="171" t="str" cm="1">
        <f t="array" ref="AB2951">IFERROR(IF(COUNTA('Detailed Inventory'!$B2951:$AA2951)=0,"",IF(AND($B2951="",$C2951=""),"Error: Missing Response in Column B or C",IF(OR($E2951="",$Q2951=""),"Error: Missing Response in Column E or Q",INDEX(SL_Class[Entire SL Classification],MATCH(SUMIFS(SL_Class[Unique ID],SL_Class[UpSys SL Material],I2951,SL_Class[UpSys Ever Previously Lead],H2951,SL_Class[DownCus SL Material],T2951),SL_Class[Unique ID],0),0)))),"Error: Invalid Column H, I, or T. Check spelling &amp; valid options (see dropdown)")</f>
        <v/>
      </c>
      <c r="AC2951" s="32"/>
      <c r="AD2951" s="31" t="b">
        <f t="shared" si="92"/>
        <v>0</v>
      </c>
      <c r="AE2951" s="31" t="b">
        <f t="shared" si="93"/>
        <v>0</v>
      </c>
    </row>
    <row r="2952" spans="1:31" ht="50.15" customHeight="1" x14ac:dyDescent="0.35">
      <c r="A2952" s="101">
        <v>2947</v>
      </c>
      <c r="B2952" s="53"/>
      <c r="C2952" s="41"/>
      <c r="D2952" s="54"/>
      <c r="E2952" s="53"/>
      <c r="F2952" s="41"/>
      <c r="G2952" s="41"/>
      <c r="H2952" s="53"/>
      <c r="I2952" s="55"/>
      <c r="J2952" s="41"/>
      <c r="K2952" s="41"/>
      <c r="L2952" s="56"/>
      <c r="M2952" s="41"/>
      <c r="N2952" s="41"/>
      <c r="O2952" s="41"/>
      <c r="P2952" s="41"/>
      <c r="Q2952" s="53"/>
      <c r="R2952" s="41"/>
      <c r="S2952" s="41"/>
      <c r="T2952" s="57"/>
      <c r="U2952" s="41"/>
      <c r="V2952" s="41"/>
      <c r="W2952" s="56"/>
      <c r="X2952" s="41"/>
      <c r="Y2952" s="58"/>
      <c r="Z2952" s="41"/>
      <c r="AA2952" s="41"/>
      <c r="AB2952" s="171" t="str" cm="1">
        <f t="array" ref="AB2952">IFERROR(IF(COUNTA('Detailed Inventory'!$B2952:$AA2952)=0,"",IF(AND($B2952="",$C2952=""),"Error: Missing Response in Column B or C",IF(OR($E2952="",$Q2952=""),"Error: Missing Response in Column E or Q",INDEX(SL_Class[Entire SL Classification],MATCH(SUMIFS(SL_Class[Unique ID],SL_Class[UpSys SL Material],I2952,SL_Class[UpSys Ever Previously Lead],H2952,SL_Class[DownCus SL Material],T2952),SL_Class[Unique ID],0),0)))),"Error: Invalid Column H, I, or T. Check spelling &amp; valid options (see dropdown)")</f>
        <v/>
      </c>
      <c r="AC2952" s="32"/>
      <c r="AD2952" s="31" t="b">
        <f t="shared" si="92"/>
        <v>0</v>
      </c>
      <c r="AE2952" s="31" t="b">
        <f t="shared" si="93"/>
        <v>0</v>
      </c>
    </row>
    <row r="2953" spans="1:31" ht="50.15" customHeight="1" x14ac:dyDescent="0.35">
      <c r="A2953" s="100">
        <v>2948</v>
      </c>
      <c r="B2953" s="53"/>
      <c r="C2953" s="41"/>
      <c r="D2953" s="54"/>
      <c r="E2953" s="53"/>
      <c r="F2953" s="41"/>
      <c r="G2953" s="41"/>
      <c r="H2953" s="53"/>
      <c r="I2953" s="55"/>
      <c r="J2953" s="41"/>
      <c r="K2953" s="41"/>
      <c r="L2953" s="56"/>
      <c r="M2953" s="41"/>
      <c r="N2953" s="41"/>
      <c r="O2953" s="41"/>
      <c r="P2953" s="41"/>
      <c r="Q2953" s="53"/>
      <c r="R2953" s="41"/>
      <c r="S2953" s="41"/>
      <c r="T2953" s="57"/>
      <c r="U2953" s="41"/>
      <c r="V2953" s="41"/>
      <c r="W2953" s="56"/>
      <c r="X2953" s="41"/>
      <c r="Y2953" s="58"/>
      <c r="Z2953" s="41"/>
      <c r="AA2953" s="41"/>
      <c r="AB2953" s="171" t="str" cm="1">
        <f t="array" ref="AB2953">IFERROR(IF(COUNTA('Detailed Inventory'!$B2953:$AA2953)=0,"",IF(AND($B2953="",$C2953=""),"Error: Missing Response in Column B or C",IF(OR($E2953="",$Q2953=""),"Error: Missing Response in Column E or Q",INDEX(SL_Class[Entire SL Classification],MATCH(SUMIFS(SL_Class[Unique ID],SL_Class[UpSys SL Material],I2953,SL_Class[UpSys Ever Previously Lead],H2953,SL_Class[DownCus SL Material],T2953),SL_Class[Unique ID],0),0)))),"Error: Invalid Column H, I, or T. Check spelling &amp; valid options (see dropdown)")</f>
        <v/>
      </c>
      <c r="AC2953" s="32"/>
      <c r="AD2953" s="31" t="b">
        <f t="shared" si="92"/>
        <v>0</v>
      </c>
      <c r="AE2953" s="31" t="b">
        <f t="shared" si="93"/>
        <v>0</v>
      </c>
    </row>
    <row r="2954" spans="1:31" ht="50.15" customHeight="1" x14ac:dyDescent="0.35">
      <c r="A2954" s="101">
        <v>2949</v>
      </c>
      <c r="B2954" s="53"/>
      <c r="C2954" s="41"/>
      <c r="D2954" s="54"/>
      <c r="E2954" s="53"/>
      <c r="F2954" s="41"/>
      <c r="G2954" s="41"/>
      <c r="H2954" s="53"/>
      <c r="I2954" s="55"/>
      <c r="J2954" s="41"/>
      <c r="K2954" s="41"/>
      <c r="L2954" s="56"/>
      <c r="M2954" s="41"/>
      <c r="N2954" s="41"/>
      <c r="O2954" s="41"/>
      <c r="P2954" s="41"/>
      <c r="Q2954" s="53"/>
      <c r="R2954" s="41"/>
      <c r="S2954" s="41"/>
      <c r="T2954" s="57"/>
      <c r="U2954" s="41"/>
      <c r="V2954" s="41"/>
      <c r="W2954" s="56"/>
      <c r="X2954" s="41"/>
      <c r="Y2954" s="58"/>
      <c r="Z2954" s="41"/>
      <c r="AA2954" s="41"/>
      <c r="AB2954" s="171" t="str" cm="1">
        <f t="array" ref="AB2954">IFERROR(IF(COUNTA('Detailed Inventory'!$B2954:$AA2954)=0,"",IF(AND($B2954="",$C2954=""),"Error: Missing Response in Column B or C",IF(OR($E2954="",$Q2954=""),"Error: Missing Response in Column E or Q",INDEX(SL_Class[Entire SL Classification],MATCH(SUMIFS(SL_Class[Unique ID],SL_Class[UpSys SL Material],I2954,SL_Class[UpSys Ever Previously Lead],H2954,SL_Class[DownCus SL Material],T2954),SL_Class[Unique ID],0),0)))),"Error: Invalid Column H, I, or T. Check spelling &amp; valid options (see dropdown)")</f>
        <v/>
      </c>
      <c r="AC2954" s="32"/>
      <c r="AD2954" s="31" t="b">
        <f t="shared" si="92"/>
        <v>0</v>
      </c>
      <c r="AE2954" s="31" t="b">
        <f t="shared" si="93"/>
        <v>0</v>
      </c>
    </row>
    <row r="2955" spans="1:31" ht="50.15" customHeight="1" x14ac:dyDescent="0.35">
      <c r="A2955" s="100">
        <v>2950</v>
      </c>
      <c r="B2955" s="53"/>
      <c r="C2955" s="41"/>
      <c r="D2955" s="54"/>
      <c r="E2955" s="53"/>
      <c r="F2955" s="41"/>
      <c r="G2955" s="41"/>
      <c r="H2955" s="53"/>
      <c r="I2955" s="55"/>
      <c r="J2955" s="41"/>
      <c r="K2955" s="41"/>
      <c r="L2955" s="56"/>
      <c r="M2955" s="41"/>
      <c r="N2955" s="41"/>
      <c r="O2955" s="41"/>
      <c r="P2955" s="41"/>
      <c r="Q2955" s="53"/>
      <c r="R2955" s="41"/>
      <c r="S2955" s="41"/>
      <c r="T2955" s="57"/>
      <c r="U2955" s="41"/>
      <c r="V2955" s="41"/>
      <c r="W2955" s="56"/>
      <c r="X2955" s="41"/>
      <c r="Y2955" s="58"/>
      <c r="Z2955" s="41"/>
      <c r="AA2955" s="41"/>
      <c r="AB2955" s="171" t="str" cm="1">
        <f t="array" ref="AB2955">IFERROR(IF(COUNTA('Detailed Inventory'!$B2955:$AA2955)=0,"",IF(AND($B2955="",$C2955=""),"Error: Missing Response in Column B or C",IF(OR($E2955="",$Q2955=""),"Error: Missing Response in Column E or Q",INDEX(SL_Class[Entire SL Classification],MATCH(SUMIFS(SL_Class[Unique ID],SL_Class[UpSys SL Material],I2955,SL_Class[UpSys Ever Previously Lead],H2955,SL_Class[DownCus SL Material],T2955),SL_Class[Unique ID],0),0)))),"Error: Invalid Column H, I, or T. Check spelling &amp; valid options (see dropdown)")</f>
        <v/>
      </c>
      <c r="AC2955" s="32"/>
      <c r="AD2955" s="31" t="b">
        <f t="shared" si="92"/>
        <v>0</v>
      </c>
      <c r="AE2955" s="31" t="b">
        <f t="shared" si="93"/>
        <v>0</v>
      </c>
    </row>
    <row r="2956" spans="1:31" ht="50.15" customHeight="1" x14ac:dyDescent="0.35">
      <c r="A2956" s="101">
        <v>2951</v>
      </c>
      <c r="B2956" s="53"/>
      <c r="C2956" s="41"/>
      <c r="D2956" s="54"/>
      <c r="E2956" s="53"/>
      <c r="F2956" s="41"/>
      <c r="G2956" s="41"/>
      <c r="H2956" s="53"/>
      <c r="I2956" s="55"/>
      <c r="J2956" s="41"/>
      <c r="K2956" s="41"/>
      <c r="L2956" s="56"/>
      <c r="M2956" s="41"/>
      <c r="N2956" s="41"/>
      <c r="O2956" s="41"/>
      <c r="P2956" s="41"/>
      <c r="Q2956" s="53"/>
      <c r="R2956" s="41"/>
      <c r="S2956" s="41"/>
      <c r="T2956" s="57"/>
      <c r="U2956" s="41"/>
      <c r="V2956" s="41"/>
      <c r="W2956" s="56"/>
      <c r="X2956" s="41"/>
      <c r="Y2956" s="58"/>
      <c r="Z2956" s="41"/>
      <c r="AA2956" s="41"/>
      <c r="AB2956" s="171" t="str" cm="1">
        <f t="array" ref="AB2956">IFERROR(IF(COUNTA('Detailed Inventory'!$B2956:$AA2956)=0,"",IF(AND($B2956="",$C2956=""),"Error: Missing Response in Column B or C",IF(OR($E2956="",$Q2956=""),"Error: Missing Response in Column E or Q",INDEX(SL_Class[Entire SL Classification],MATCH(SUMIFS(SL_Class[Unique ID],SL_Class[UpSys SL Material],I2956,SL_Class[UpSys Ever Previously Lead],H2956,SL_Class[DownCus SL Material],T2956),SL_Class[Unique ID],0),0)))),"Error: Invalid Column H, I, or T. Check spelling &amp; valid options (see dropdown)")</f>
        <v/>
      </c>
      <c r="AC2956" s="32"/>
      <c r="AD2956" s="31" t="b">
        <f t="shared" si="92"/>
        <v>0</v>
      </c>
      <c r="AE2956" s="31" t="b">
        <f t="shared" si="93"/>
        <v>0</v>
      </c>
    </row>
    <row r="2957" spans="1:31" ht="50.15" customHeight="1" x14ac:dyDescent="0.35">
      <c r="A2957" s="100">
        <v>2952</v>
      </c>
      <c r="B2957" s="53"/>
      <c r="C2957" s="41"/>
      <c r="D2957" s="54"/>
      <c r="E2957" s="53"/>
      <c r="F2957" s="41"/>
      <c r="G2957" s="41"/>
      <c r="H2957" s="53"/>
      <c r="I2957" s="55"/>
      <c r="J2957" s="41"/>
      <c r="K2957" s="41"/>
      <c r="L2957" s="56"/>
      <c r="M2957" s="41"/>
      <c r="N2957" s="41"/>
      <c r="O2957" s="41"/>
      <c r="P2957" s="41"/>
      <c r="Q2957" s="53"/>
      <c r="R2957" s="41"/>
      <c r="S2957" s="41"/>
      <c r="T2957" s="57"/>
      <c r="U2957" s="41"/>
      <c r="V2957" s="41"/>
      <c r="W2957" s="56"/>
      <c r="X2957" s="41"/>
      <c r="Y2957" s="58"/>
      <c r="Z2957" s="41"/>
      <c r="AA2957" s="41"/>
      <c r="AB2957" s="171" t="str" cm="1">
        <f t="array" ref="AB2957">IFERROR(IF(COUNTA('Detailed Inventory'!$B2957:$AA2957)=0,"",IF(AND($B2957="",$C2957=""),"Error: Missing Response in Column B or C",IF(OR($E2957="",$Q2957=""),"Error: Missing Response in Column E or Q",INDEX(SL_Class[Entire SL Classification],MATCH(SUMIFS(SL_Class[Unique ID],SL_Class[UpSys SL Material],I2957,SL_Class[UpSys Ever Previously Lead],H2957,SL_Class[DownCus SL Material],T2957),SL_Class[Unique ID],0),0)))),"Error: Invalid Column H, I, or T. Check spelling &amp; valid options (see dropdown)")</f>
        <v/>
      </c>
      <c r="AC2957" s="32"/>
      <c r="AD2957" s="31" t="b">
        <f t="shared" si="92"/>
        <v>0</v>
      </c>
      <c r="AE2957" s="31" t="b">
        <f t="shared" si="93"/>
        <v>0</v>
      </c>
    </row>
    <row r="2958" spans="1:31" ht="50.15" customHeight="1" x14ac:dyDescent="0.35">
      <c r="A2958" s="101">
        <v>2953</v>
      </c>
      <c r="B2958" s="53"/>
      <c r="C2958" s="41"/>
      <c r="D2958" s="54"/>
      <c r="E2958" s="53"/>
      <c r="F2958" s="41"/>
      <c r="G2958" s="41"/>
      <c r="H2958" s="53"/>
      <c r="I2958" s="55"/>
      <c r="J2958" s="41"/>
      <c r="K2958" s="41"/>
      <c r="L2958" s="56"/>
      <c r="M2958" s="41"/>
      <c r="N2958" s="41"/>
      <c r="O2958" s="41"/>
      <c r="P2958" s="41"/>
      <c r="Q2958" s="53"/>
      <c r="R2958" s="41"/>
      <c r="S2958" s="41"/>
      <c r="T2958" s="57"/>
      <c r="U2958" s="41"/>
      <c r="V2958" s="41"/>
      <c r="W2958" s="56"/>
      <c r="X2958" s="41"/>
      <c r="Y2958" s="58"/>
      <c r="Z2958" s="41"/>
      <c r="AA2958" s="41"/>
      <c r="AB2958" s="171" t="str" cm="1">
        <f t="array" ref="AB2958">IFERROR(IF(COUNTA('Detailed Inventory'!$B2958:$AA2958)=0,"",IF(AND($B2958="",$C2958=""),"Error: Missing Response in Column B or C",IF(OR($E2958="",$Q2958=""),"Error: Missing Response in Column E or Q",INDEX(SL_Class[Entire SL Classification],MATCH(SUMIFS(SL_Class[Unique ID],SL_Class[UpSys SL Material],I2958,SL_Class[UpSys Ever Previously Lead],H2958,SL_Class[DownCus SL Material],T2958),SL_Class[Unique ID],0),0)))),"Error: Invalid Column H, I, or T. Check spelling &amp; valid options (see dropdown)")</f>
        <v/>
      </c>
      <c r="AC2958" s="32"/>
      <c r="AD2958" s="31" t="b">
        <f t="shared" si="92"/>
        <v>0</v>
      </c>
      <c r="AE2958" s="31" t="b">
        <f t="shared" si="93"/>
        <v>0</v>
      </c>
    </row>
    <row r="2959" spans="1:31" ht="50.15" customHeight="1" x14ac:dyDescent="0.35">
      <c r="A2959" s="100">
        <v>2954</v>
      </c>
      <c r="B2959" s="53"/>
      <c r="C2959" s="41"/>
      <c r="D2959" s="54"/>
      <c r="E2959" s="53"/>
      <c r="F2959" s="41"/>
      <c r="G2959" s="41"/>
      <c r="H2959" s="53"/>
      <c r="I2959" s="55"/>
      <c r="J2959" s="41"/>
      <c r="K2959" s="41"/>
      <c r="L2959" s="56"/>
      <c r="M2959" s="41"/>
      <c r="N2959" s="41"/>
      <c r="O2959" s="41"/>
      <c r="P2959" s="41"/>
      <c r="Q2959" s="53"/>
      <c r="R2959" s="41"/>
      <c r="S2959" s="41"/>
      <c r="T2959" s="57"/>
      <c r="U2959" s="41"/>
      <c r="V2959" s="41"/>
      <c r="W2959" s="56"/>
      <c r="X2959" s="41"/>
      <c r="Y2959" s="58"/>
      <c r="Z2959" s="41"/>
      <c r="AA2959" s="41"/>
      <c r="AB2959" s="171" t="str" cm="1">
        <f t="array" ref="AB2959">IFERROR(IF(COUNTA('Detailed Inventory'!$B2959:$AA2959)=0,"",IF(AND($B2959="",$C2959=""),"Error: Missing Response in Column B or C",IF(OR($E2959="",$Q2959=""),"Error: Missing Response in Column E or Q",INDEX(SL_Class[Entire SL Classification],MATCH(SUMIFS(SL_Class[Unique ID],SL_Class[UpSys SL Material],I2959,SL_Class[UpSys Ever Previously Lead],H2959,SL_Class[DownCus SL Material],T2959),SL_Class[Unique ID],0),0)))),"Error: Invalid Column H, I, or T. Check spelling &amp; valid options (see dropdown)")</f>
        <v/>
      </c>
      <c r="AC2959" s="32"/>
      <c r="AD2959" s="31" t="b">
        <f t="shared" si="92"/>
        <v>0</v>
      </c>
      <c r="AE2959" s="31" t="b">
        <f t="shared" si="93"/>
        <v>0</v>
      </c>
    </row>
    <row r="2960" spans="1:31" ht="50.15" customHeight="1" x14ac:dyDescent="0.35">
      <c r="A2960" s="101">
        <v>2955</v>
      </c>
      <c r="B2960" s="53"/>
      <c r="C2960" s="41"/>
      <c r="D2960" s="54"/>
      <c r="E2960" s="53"/>
      <c r="F2960" s="41"/>
      <c r="G2960" s="41"/>
      <c r="H2960" s="53"/>
      <c r="I2960" s="55"/>
      <c r="J2960" s="41"/>
      <c r="K2960" s="41"/>
      <c r="L2960" s="56"/>
      <c r="M2960" s="41"/>
      <c r="N2960" s="41"/>
      <c r="O2960" s="41"/>
      <c r="P2960" s="41"/>
      <c r="Q2960" s="53"/>
      <c r="R2960" s="41"/>
      <c r="S2960" s="41"/>
      <c r="T2960" s="57"/>
      <c r="U2960" s="41"/>
      <c r="V2960" s="41"/>
      <c r="W2960" s="56"/>
      <c r="X2960" s="41"/>
      <c r="Y2960" s="58"/>
      <c r="Z2960" s="41"/>
      <c r="AA2960" s="41"/>
      <c r="AB2960" s="171" t="str" cm="1">
        <f t="array" ref="AB2960">IFERROR(IF(COUNTA('Detailed Inventory'!$B2960:$AA2960)=0,"",IF(AND($B2960="",$C2960=""),"Error: Missing Response in Column B or C",IF(OR($E2960="",$Q2960=""),"Error: Missing Response in Column E or Q",INDEX(SL_Class[Entire SL Classification],MATCH(SUMIFS(SL_Class[Unique ID],SL_Class[UpSys SL Material],I2960,SL_Class[UpSys Ever Previously Lead],H2960,SL_Class[DownCus SL Material],T2960),SL_Class[Unique ID],0),0)))),"Error: Invalid Column H, I, or T. Check spelling &amp; valid options (see dropdown)")</f>
        <v/>
      </c>
      <c r="AC2960" s="32"/>
      <c r="AD2960" s="31" t="b">
        <f t="shared" si="92"/>
        <v>0</v>
      </c>
      <c r="AE2960" s="31" t="b">
        <f t="shared" si="93"/>
        <v>0</v>
      </c>
    </row>
    <row r="2961" spans="1:31" ht="50.15" customHeight="1" x14ac:dyDescent="0.35">
      <c r="A2961" s="100">
        <v>2956</v>
      </c>
      <c r="B2961" s="53"/>
      <c r="C2961" s="41"/>
      <c r="D2961" s="54"/>
      <c r="E2961" s="53"/>
      <c r="F2961" s="41"/>
      <c r="G2961" s="41"/>
      <c r="H2961" s="53"/>
      <c r="I2961" s="55"/>
      <c r="J2961" s="41"/>
      <c r="K2961" s="41"/>
      <c r="L2961" s="56"/>
      <c r="M2961" s="41"/>
      <c r="N2961" s="41"/>
      <c r="O2961" s="41"/>
      <c r="P2961" s="41"/>
      <c r="Q2961" s="53"/>
      <c r="R2961" s="41"/>
      <c r="S2961" s="41"/>
      <c r="T2961" s="57"/>
      <c r="U2961" s="41"/>
      <c r="V2961" s="41"/>
      <c r="W2961" s="56"/>
      <c r="X2961" s="41"/>
      <c r="Y2961" s="58"/>
      <c r="Z2961" s="41"/>
      <c r="AA2961" s="41"/>
      <c r="AB2961" s="171" t="str" cm="1">
        <f t="array" ref="AB2961">IFERROR(IF(COUNTA('Detailed Inventory'!$B2961:$AA2961)=0,"",IF(AND($B2961="",$C2961=""),"Error: Missing Response in Column B or C",IF(OR($E2961="",$Q2961=""),"Error: Missing Response in Column E or Q",INDEX(SL_Class[Entire SL Classification],MATCH(SUMIFS(SL_Class[Unique ID],SL_Class[UpSys SL Material],I2961,SL_Class[UpSys Ever Previously Lead],H2961,SL_Class[DownCus SL Material],T2961),SL_Class[Unique ID],0),0)))),"Error: Invalid Column H, I, or T. Check spelling &amp; valid options (see dropdown)")</f>
        <v/>
      </c>
      <c r="AC2961" s="32"/>
      <c r="AD2961" s="31" t="b">
        <f t="shared" si="92"/>
        <v>0</v>
      </c>
      <c r="AE2961" s="31" t="b">
        <f t="shared" si="93"/>
        <v>0</v>
      </c>
    </row>
    <row r="2962" spans="1:31" ht="50.15" customHeight="1" x14ac:dyDescent="0.35">
      <c r="A2962" s="101">
        <v>2957</v>
      </c>
      <c r="B2962" s="53"/>
      <c r="C2962" s="41"/>
      <c r="D2962" s="54"/>
      <c r="E2962" s="53"/>
      <c r="F2962" s="41"/>
      <c r="G2962" s="41"/>
      <c r="H2962" s="53"/>
      <c r="I2962" s="55"/>
      <c r="J2962" s="41"/>
      <c r="K2962" s="41"/>
      <c r="L2962" s="56"/>
      <c r="M2962" s="41"/>
      <c r="N2962" s="41"/>
      <c r="O2962" s="41"/>
      <c r="P2962" s="41"/>
      <c r="Q2962" s="53"/>
      <c r="R2962" s="41"/>
      <c r="S2962" s="41"/>
      <c r="T2962" s="57"/>
      <c r="U2962" s="41"/>
      <c r="V2962" s="41"/>
      <c r="W2962" s="56"/>
      <c r="X2962" s="41"/>
      <c r="Y2962" s="58"/>
      <c r="Z2962" s="41"/>
      <c r="AA2962" s="41"/>
      <c r="AB2962" s="171" t="str" cm="1">
        <f t="array" ref="AB2962">IFERROR(IF(COUNTA('Detailed Inventory'!$B2962:$AA2962)=0,"",IF(AND($B2962="",$C2962=""),"Error: Missing Response in Column B or C",IF(OR($E2962="",$Q2962=""),"Error: Missing Response in Column E or Q",INDEX(SL_Class[Entire SL Classification],MATCH(SUMIFS(SL_Class[Unique ID],SL_Class[UpSys SL Material],I2962,SL_Class[UpSys Ever Previously Lead],H2962,SL_Class[DownCus SL Material],T2962),SL_Class[Unique ID],0),0)))),"Error: Invalid Column H, I, or T. Check spelling &amp; valid options (see dropdown)")</f>
        <v/>
      </c>
      <c r="AC2962" s="32"/>
      <c r="AD2962" s="31" t="b">
        <f t="shared" si="92"/>
        <v>0</v>
      </c>
      <c r="AE2962" s="31" t="b">
        <f t="shared" si="93"/>
        <v>0</v>
      </c>
    </row>
    <row r="2963" spans="1:31" ht="50.15" customHeight="1" x14ac:dyDescent="0.35">
      <c r="A2963" s="100">
        <v>2958</v>
      </c>
      <c r="B2963" s="53"/>
      <c r="C2963" s="41"/>
      <c r="D2963" s="54"/>
      <c r="E2963" s="53"/>
      <c r="F2963" s="41"/>
      <c r="G2963" s="41"/>
      <c r="H2963" s="53"/>
      <c r="I2963" s="55"/>
      <c r="J2963" s="41"/>
      <c r="K2963" s="41"/>
      <c r="L2963" s="56"/>
      <c r="M2963" s="41"/>
      <c r="N2963" s="41"/>
      <c r="O2963" s="41"/>
      <c r="P2963" s="41"/>
      <c r="Q2963" s="53"/>
      <c r="R2963" s="41"/>
      <c r="S2963" s="41"/>
      <c r="T2963" s="57"/>
      <c r="U2963" s="41"/>
      <c r="V2963" s="41"/>
      <c r="W2963" s="56"/>
      <c r="X2963" s="41"/>
      <c r="Y2963" s="58"/>
      <c r="Z2963" s="41"/>
      <c r="AA2963" s="41"/>
      <c r="AB2963" s="171" t="str" cm="1">
        <f t="array" ref="AB2963">IFERROR(IF(COUNTA('Detailed Inventory'!$B2963:$AA2963)=0,"",IF(AND($B2963="",$C2963=""),"Error: Missing Response in Column B or C",IF(OR($E2963="",$Q2963=""),"Error: Missing Response in Column E or Q",INDEX(SL_Class[Entire SL Classification],MATCH(SUMIFS(SL_Class[Unique ID],SL_Class[UpSys SL Material],I2963,SL_Class[UpSys Ever Previously Lead],H2963,SL_Class[DownCus SL Material],T2963),SL_Class[Unique ID],0),0)))),"Error: Invalid Column H, I, or T. Check spelling &amp; valid options (see dropdown)")</f>
        <v/>
      </c>
      <c r="AC2963" s="32"/>
      <c r="AD2963" s="31" t="b">
        <f t="shared" si="92"/>
        <v>0</v>
      </c>
      <c r="AE2963" s="31" t="b">
        <f t="shared" si="93"/>
        <v>0</v>
      </c>
    </row>
    <row r="2964" spans="1:31" ht="50.15" customHeight="1" x14ac:dyDescent="0.35">
      <c r="A2964" s="101">
        <v>2959</v>
      </c>
      <c r="B2964" s="53"/>
      <c r="C2964" s="41"/>
      <c r="D2964" s="54"/>
      <c r="E2964" s="53"/>
      <c r="F2964" s="41"/>
      <c r="G2964" s="41"/>
      <c r="H2964" s="53"/>
      <c r="I2964" s="55"/>
      <c r="J2964" s="41"/>
      <c r="K2964" s="41"/>
      <c r="L2964" s="56"/>
      <c r="M2964" s="41"/>
      <c r="N2964" s="41"/>
      <c r="O2964" s="41"/>
      <c r="P2964" s="41"/>
      <c r="Q2964" s="53"/>
      <c r="R2964" s="41"/>
      <c r="S2964" s="41"/>
      <c r="T2964" s="57"/>
      <c r="U2964" s="41"/>
      <c r="V2964" s="41"/>
      <c r="W2964" s="56"/>
      <c r="X2964" s="41"/>
      <c r="Y2964" s="58"/>
      <c r="Z2964" s="41"/>
      <c r="AA2964" s="41"/>
      <c r="AB2964" s="171" t="str" cm="1">
        <f t="array" ref="AB2964">IFERROR(IF(COUNTA('Detailed Inventory'!$B2964:$AA2964)=0,"",IF(AND($B2964="",$C2964=""),"Error: Missing Response in Column B or C",IF(OR($E2964="",$Q2964=""),"Error: Missing Response in Column E or Q",INDEX(SL_Class[Entire SL Classification],MATCH(SUMIFS(SL_Class[Unique ID],SL_Class[UpSys SL Material],I2964,SL_Class[UpSys Ever Previously Lead],H2964,SL_Class[DownCus SL Material],T2964),SL_Class[Unique ID],0),0)))),"Error: Invalid Column H, I, or T. Check spelling &amp; valid options (see dropdown)")</f>
        <v/>
      </c>
      <c r="AC2964" s="32"/>
      <c r="AD2964" s="31" t="b">
        <f t="shared" si="92"/>
        <v>0</v>
      </c>
      <c r="AE2964" s="31" t="b">
        <f t="shared" si="93"/>
        <v>0</v>
      </c>
    </row>
    <row r="2965" spans="1:31" ht="50.15" customHeight="1" x14ac:dyDescent="0.35">
      <c r="A2965" s="100">
        <v>2960</v>
      </c>
      <c r="B2965" s="53"/>
      <c r="C2965" s="41"/>
      <c r="D2965" s="54"/>
      <c r="E2965" s="53"/>
      <c r="F2965" s="41"/>
      <c r="G2965" s="41"/>
      <c r="H2965" s="53"/>
      <c r="I2965" s="55"/>
      <c r="J2965" s="41"/>
      <c r="K2965" s="41"/>
      <c r="L2965" s="56"/>
      <c r="M2965" s="41"/>
      <c r="N2965" s="41"/>
      <c r="O2965" s="41"/>
      <c r="P2965" s="41"/>
      <c r="Q2965" s="53"/>
      <c r="R2965" s="41"/>
      <c r="S2965" s="41"/>
      <c r="T2965" s="57"/>
      <c r="U2965" s="41"/>
      <c r="V2965" s="41"/>
      <c r="W2965" s="56"/>
      <c r="X2965" s="41"/>
      <c r="Y2965" s="58"/>
      <c r="Z2965" s="41"/>
      <c r="AA2965" s="41"/>
      <c r="AB2965" s="171" t="str" cm="1">
        <f t="array" ref="AB2965">IFERROR(IF(COUNTA('Detailed Inventory'!$B2965:$AA2965)=0,"",IF(AND($B2965="",$C2965=""),"Error: Missing Response in Column B or C",IF(OR($E2965="",$Q2965=""),"Error: Missing Response in Column E or Q",INDEX(SL_Class[Entire SL Classification],MATCH(SUMIFS(SL_Class[Unique ID],SL_Class[UpSys SL Material],I2965,SL_Class[UpSys Ever Previously Lead],H2965,SL_Class[DownCus SL Material],T2965),SL_Class[Unique ID],0),0)))),"Error: Invalid Column H, I, or T. Check spelling &amp; valid options (see dropdown)")</f>
        <v/>
      </c>
      <c r="AC2965" s="32"/>
      <c r="AD2965" s="31" t="b">
        <f t="shared" si="92"/>
        <v>0</v>
      </c>
      <c r="AE2965" s="31" t="b">
        <f t="shared" si="93"/>
        <v>0</v>
      </c>
    </row>
    <row r="2966" spans="1:31" ht="50.15" customHeight="1" x14ac:dyDescent="0.35">
      <c r="A2966" s="101">
        <v>2961</v>
      </c>
      <c r="B2966" s="53"/>
      <c r="C2966" s="41"/>
      <c r="D2966" s="54"/>
      <c r="E2966" s="53"/>
      <c r="F2966" s="41"/>
      <c r="G2966" s="41"/>
      <c r="H2966" s="53"/>
      <c r="I2966" s="55"/>
      <c r="J2966" s="41"/>
      <c r="K2966" s="41"/>
      <c r="L2966" s="56"/>
      <c r="M2966" s="41"/>
      <c r="N2966" s="41"/>
      <c r="O2966" s="41"/>
      <c r="P2966" s="41"/>
      <c r="Q2966" s="53"/>
      <c r="R2966" s="41"/>
      <c r="S2966" s="41"/>
      <c r="T2966" s="57"/>
      <c r="U2966" s="41"/>
      <c r="V2966" s="41"/>
      <c r="W2966" s="56"/>
      <c r="X2966" s="41"/>
      <c r="Y2966" s="58"/>
      <c r="Z2966" s="41"/>
      <c r="AA2966" s="41"/>
      <c r="AB2966" s="171" t="str" cm="1">
        <f t="array" ref="AB2966">IFERROR(IF(COUNTA('Detailed Inventory'!$B2966:$AA2966)=0,"",IF(AND($B2966="",$C2966=""),"Error: Missing Response in Column B or C",IF(OR($E2966="",$Q2966=""),"Error: Missing Response in Column E or Q",INDEX(SL_Class[Entire SL Classification],MATCH(SUMIFS(SL_Class[Unique ID],SL_Class[UpSys SL Material],I2966,SL_Class[UpSys Ever Previously Lead],H2966,SL_Class[DownCus SL Material],T2966),SL_Class[Unique ID],0),0)))),"Error: Invalid Column H, I, or T. Check spelling &amp; valid options (see dropdown)")</f>
        <v/>
      </c>
      <c r="AC2966" s="32"/>
      <c r="AD2966" s="31" t="b">
        <f t="shared" si="92"/>
        <v>0</v>
      </c>
      <c r="AE2966" s="31" t="b">
        <f t="shared" si="93"/>
        <v>0</v>
      </c>
    </row>
    <row r="2967" spans="1:31" ht="50.15" customHeight="1" x14ac:dyDescent="0.35">
      <c r="A2967" s="100">
        <v>2962</v>
      </c>
      <c r="B2967" s="53"/>
      <c r="C2967" s="41"/>
      <c r="D2967" s="54"/>
      <c r="E2967" s="53"/>
      <c r="F2967" s="41"/>
      <c r="G2967" s="41"/>
      <c r="H2967" s="53"/>
      <c r="I2967" s="55"/>
      <c r="J2967" s="41"/>
      <c r="K2967" s="41"/>
      <c r="L2967" s="56"/>
      <c r="M2967" s="41"/>
      <c r="N2967" s="41"/>
      <c r="O2967" s="41"/>
      <c r="P2967" s="41"/>
      <c r="Q2967" s="53"/>
      <c r="R2967" s="41"/>
      <c r="S2967" s="41"/>
      <c r="T2967" s="57"/>
      <c r="U2967" s="41"/>
      <c r="V2967" s="41"/>
      <c r="W2967" s="56"/>
      <c r="X2967" s="41"/>
      <c r="Y2967" s="58"/>
      <c r="Z2967" s="41"/>
      <c r="AA2967" s="41"/>
      <c r="AB2967" s="171" t="str" cm="1">
        <f t="array" ref="AB2967">IFERROR(IF(COUNTA('Detailed Inventory'!$B2967:$AA2967)=0,"",IF(AND($B2967="",$C2967=""),"Error: Missing Response in Column B or C",IF(OR($E2967="",$Q2967=""),"Error: Missing Response in Column E or Q",INDEX(SL_Class[Entire SL Classification],MATCH(SUMIFS(SL_Class[Unique ID],SL_Class[UpSys SL Material],I2967,SL_Class[UpSys Ever Previously Lead],H2967,SL_Class[DownCus SL Material],T2967),SL_Class[Unique ID],0),0)))),"Error: Invalid Column H, I, or T. Check spelling &amp; valid options (see dropdown)")</f>
        <v/>
      </c>
      <c r="AC2967" s="32"/>
      <c r="AD2967" s="31" t="b">
        <f t="shared" si="92"/>
        <v>0</v>
      </c>
      <c r="AE2967" s="31" t="b">
        <f t="shared" si="93"/>
        <v>0</v>
      </c>
    </row>
    <row r="2968" spans="1:31" ht="50.15" customHeight="1" x14ac:dyDescent="0.35">
      <c r="A2968" s="101">
        <v>2963</v>
      </c>
      <c r="B2968" s="53"/>
      <c r="C2968" s="41"/>
      <c r="D2968" s="54"/>
      <c r="E2968" s="53"/>
      <c r="F2968" s="41"/>
      <c r="G2968" s="41"/>
      <c r="H2968" s="53"/>
      <c r="I2968" s="55"/>
      <c r="J2968" s="41"/>
      <c r="K2968" s="41"/>
      <c r="L2968" s="56"/>
      <c r="M2968" s="41"/>
      <c r="N2968" s="41"/>
      <c r="O2968" s="41"/>
      <c r="P2968" s="41"/>
      <c r="Q2968" s="53"/>
      <c r="R2968" s="41"/>
      <c r="S2968" s="41"/>
      <c r="T2968" s="57"/>
      <c r="U2968" s="41"/>
      <c r="V2968" s="41"/>
      <c r="W2968" s="56"/>
      <c r="X2968" s="41"/>
      <c r="Y2968" s="58"/>
      <c r="Z2968" s="41"/>
      <c r="AA2968" s="41"/>
      <c r="AB2968" s="171" t="str" cm="1">
        <f t="array" ref="AB2968">IFERROR(IF(COUNTA('Detailed Inventory'!$B2968:$AA2968)=0,"",IF(AND($B2968="",$C2968=""),"Error: Missing Response in Column B or C",IF(OR($E2968="",$Q2968=""),"Error: Missing Response in Column E or Q",INDEX(SL_Class[Entire SL Classification],MATCH(SUMIFS(SL_Class[Unique ID],SL_Class[UpSys SL Material],I2968,SL_Class[UpSys Ever Previously Lead],H2968,SL_Class[DownCus SL Material],T2968),SL_Class[Unique ID],0),0)))),"Error: Invalid Column H, I, or T. Check spelling &amp; valid options (see dropdown)")</f>
        <v/>
      </c>
      <c r="AC2968" s="32"/>
      <c r="AD2968" s="31" t="b">
        <f t="shared" si="92"/>
        <v>0</v>
      </c>
      <c r="AE2968" s="31" t="b">
        <f t="shared" si="93"/>
        <v>0</v>
      </c>
    </row>
    <row r="2969" spans="1:31" ht="50.15" customHeight="1" x14ac:dyDescent="0.35">
      <c r="A2969" s="100">
        <v>2964</v>
      </c>
      <c r="B2969" s="53"/>
      <c r="C2969" s="41"/>
      <c r="D2969" s="54"/>
      <c r="E2969" s="53"/>
      <c r="F2969" s="41"/>
      <c r="G2969" s="41"/>
      <c r="H2969" s="53"/>
      <c r="I2969" s="55"/>
      <c r="J2969" s="41"/>
      <c r="K2969" s="41"/>
      <c r="L2969" s="56"/>
      <c r="M2969" s="41"/>
      <c r="N2969" s="41"/>
      <c r="O2969" s="41"/>
      <c r="P2969" s="41"/>
      <c r="Q2969" s="53"/>
      <c r="R2969" s="41"/>
      <c r="S2969" s="41"/>
      <c r="T2969" s="57"/>
      <c r="U2969" s="41"/>
      <c r="V2969" s="41"/>
      <c r="W2969" s="56"/>
      <c r="X2969" s="41"/>
      <c r="Y2969" s="58"/>
      <c r="Z2969" s="41"/>
      <c r="AA2969" s="41"/>
      <c r="AB2969" s="171" t="str" cm="1">
        <f t="array" ref="AB2969">IFERROR(IF(COUNTA('Detailed Inventory'!$B2969:$AA2969)=0,"",IF(AND($B2969="",$C2969=""),"Error: Missing Response in Column B or C",IF(OR($E2969="",$Q2969=""),"Error: Missing Response in Column E or Q",INDEX(SL_Class[Entire SL Classification],MATCH(SUMIFS(SL_Class[Unique ID],SL_Class[UpSys SL Material],I2969,SL_Class[UpSys Ever Previously Lead],H2969,SL_Class[DownCus SL Material],T2969),SL_Class[Unique ID],0),0)))),"Error: Invalid Column H, I, or T. Check spelling &amp; valid options (see dropdown)")</f>
        <v/>
      </c>
      <c r="AC2969" s="32"/>
      <c r="AD2969" s="31" t="b">
        <f t="shared" si="92"/>
        <v>0</v>
      </c>
      <c r="AE2969" s="31" t="b">
        <f t="shared" si="93"/>
        <v>0</v>
      </c>
    </row>
    <row r="2970" spans="1:31" ht="50.15" customHeight="1" x14ac:dyDescent="0.35">
      <c r="A2970" s="101">
        <v>2965</v>
      </c>
      <c r="B2970" s="53"/>
      <c r="C2970" s="41"/>
      <c r="D2970" s="54"/>
      <c r="E2970" s="53"/>
      <c r="F2970" s="41"/>
      <c r="G2970" s="41"/>
      <c r="H2970" s="53"/>
      <c r="I2970" s="55"/>
      <c r="J2970" s="41"/>
      <c r="K2970" s="41"/>
      <c r="L2970" s="56"/>
      <c r="M2970" s="41"/>
      <c r="N2970" s="41"/>
      <c r="O2970" s="41"/>
      <c r="P2970" s="41"/>
      <c r="Q2970" s="53"/>
      <c r="R2970" s="41"/>
      <c r="S2970" s="41"/>
      <c r="T2970" s="57"/>
      <c r="U2970" s="41"/>
      <c r="V2970" s="41"/>
      <c r="W2970" s="56"/>
      <c r="X2970" s="41"/>
      <c r="Y2970" s="58"/>
      <c r="Z2970" s="41"/>
      <c r="AA2970" s="41"/>
      <c r="AB2970" s="171" t="str" cm="1">
        <f t="array" ref="AB2970">IFERROR(IF(COUNTA('Detailed Inventory'!$B2970:$AA2970)=0,"",IF(AND($B2970="",$C2970=""),"Error: Missing Response in Column B or C",IF(OR($E2970="",$Q2970=""),"Error: Missing Response in Column E or Q",INDEX(SL_Class[Entire SL Classification],MATCH(SUMIFS(SL_Class[Unique ID],SL_Class[UpSys SL Material],I2970,SL_Class[UpSys Ever Previously Lead],H2970,SL_Class[DownCus SL Material],T2970),SL_Class[Unique ID],0),0)))),"Error: Invalid Column H, I, or T. Check spelling &amp; valid options (see dropdown)")</f>
        <v/>
      </c>
      <c r="AC2970" s="32"/>
      <c r="AD2970" s="31" t="b">
        <f t="shared" si="92"/>
        <v>0</v>
      </c>
      <c r="AE2970" s="31" t="b">
        <f t="shared" si="93"/>
        <v>0</v>
      </c>
    </row>
    <row r="2971" spans="1:31" ht="50.15" customHeight="1" x14ac:dyDescent="0.35">
      <c r="A2971" s="100">
        <v>2966</v>
      </c>
      <c r="B2971" s="53"/>
      <c r="C2971" s="41"/>
      <c r="D2971" s="54"/>
      <c r="E2971" s="53"/>
      <c r="F2971" s="41"/>
      <c r="G2971" s="41"/>
      <c r="H2971" s="53"/>
      <c r="I2971" s="55"/>
      <c r="J2971" s="41"/>
      <c r="K2971" s="41"/>
      <c r="L2971" s="56"/>
      <c r="M2971" s="41"/>
      <c r="N2971" s="41"/>
      <c r="O2971" s="41"/>
      <c r="P2971" s="41"/>
      <c r="Q2971" s="53"/>
      <c r="R2971" s="41"/>
      <c r="S2971" s="41"/>
      <c r="T2971" s="57"/>
      <c r="U2971" s="41"/>
      <c r="V2971" s="41"/>
      <c r="W2971" s="56"/>
      <c r="X2971" s="41"/>
      <c r="Y2971" s="58"/>
      <c r="Z2971" s="41"/>
      <c r="AA2971" s="41"/>
      <c r="AB2971" s="171" t="str" cm="1">
        <f t="array" ref="AB2971">IFERROR(IF(COUNTA('Detailed Inventory'!$B2971:$AA2971)=0,"",IF(AND($B2971="",$C2971=""),"Error: Missing Response in Column B or C",IF(OR($E2971="",$Q2971=""),"Error: Missing Response in Column E or Q",INDEX(SL_Class[Entire SL Classification],MATCH(SUMIFS(SL_Class[Unique ID],SL_Class[UpSys SL Material],I2971,SL_Class[UpSys Ever Previously Lead],H2971,SL_Class[DownCus SL Material],T2971),SL_Class[Unique ID],0),0)))),"Error: Invalid Column H, I, or T. Check spelling &amp; valid options (see dropdown)")</f>
        <v/>
      </c>
      <c r="AC2971" s="32"/>
      <c r="AD2971" s="31" t="b">
        <f t="shared" si="92"/>
        <v>0</v>
      </c>
      <c r="AE2971" s="31" t="b">
        <f t="shared" si="93"/>
        <v>0</v>
      </c>
    </row>
    <row r="2972" spans="1:31" ht="50.15" customHeight="1" x14ac:dyDescent="0.35">
      <c r="A2972" s="101">
        <v>2967</v>
      </c>
      <c r="B2972" s="53"/>
      <c r="C2972" s="41"/>
      <c r="D2972" s="54"/>
      <c r="E2972" s="53"/>
      <c r="F2972" s="41"/>
      <c r="G2972" s="41"/>
      <c r="H2972" s="53"/>
      <c r="I2972" s="55"/>
      <c r="J2972" s="41"/>
      <c r="K2972" s="41"/>
      <c r="L2972" s="56"/>
      <c r="M2972" s="41"/>
      <c r="N2972" s="41"/>
      <c r="O2972" s="41"/>
      <c r="P2972" s="41"/>
      <c r="Q2972" s="53"/>
      <c r="R2972" s="41"/>
      <c r="S2972" s="41"/>
      <c r="T2972" s="57"/>
      <c r="U2972" s="41"/>
      <c r="V2972" s="41"/>
      <c r="W2972" s="56"/>
      <c r="X2972" s="41"/>
      <c r="Y2972" s="58"/>
      <c r="Z2972" s="41"/>
      <c r="AA2972" s="41"/>
      <c r="AB2972" s="171" t="str" cm="1">
        <f t="array" ref="AB2972">IFERROR(IF(COUNTA('Detailed Inventory'!$B2972:$AA2972)=0,"",IF(AND($B2972="",$C2972=""),"Error: Missing Response in Column B or C",IF(OR($E2972="",$Q2972=""),"Error: Missing Response in Column E or Q",INDEX(SL_Class[Entire SL Classification],MATCH(SUMIFS(SL_Class[Unique ID],SL_Class[UpSys SL Material],I2972,SL_Class[UpSys Ever Previously Lead],H2972,SL_Class[DownCus SL Material],T2972),SL_Class[Unique ID],0),0)))),"Error: Invalid Column H, I, or T. Check spelling &amp; valid options (see dropdown)")</f>
        <v/>
      </c>
      <c r="AC2972" s="32"/>
      <c r="AD2972" s="31" t="b">
        <f t="shared" si="92"/>
        <v>0</v>
      </c>
      <c r="AE2972" s="31" t="b">
        <f t="shared" si="93"/>
        <v>0</v>
      </c>
    </row>
    <row r="2973" spans="1:31" ht="50.15" customHeight="1" x14ac:dyDescent="0.35">
      <c r="A2973" s="100">
        <v>2968</v>
      </c>
      <c r="B2973" s="53"/>
      <c r="C2973" s="41"/>
      <c r="D2973" s="54"/>
      <c r="E2973" s="53"/>
      <c r="F2973" s="41"/>
      <c r="G2973" s="41"/>
      <c r="H2973" s="53"/>
      <c r="I2973" s="55"/>
      <c r="J2973" s="41"/>
      <c r="K2973" s="41"/>
      <c r="L2973" s="56"/>
      <c r="M2973" s="41"/>
      <c r="N2973" s="41"/>
      <c r="O2973" s="41"/>
      <c r="P2973" s="41"/>
      <c r="Q2973" s="53"/>
      <c r="R2973" s="41"/>
      <c r="S2973" s="41"/>
      <c r="T2973" s="57"/>
      <c r="U2973" s="41"/>
      <c r="V2973" s="41"/>
      <c r="W2973" s="56"/>
      <c r="X2973" s="41"/>
      <c r="Y2973" s="58"/>
      <c r="Z2973" s="41"/>
      <c r="AA2973" s="41"/>
      <c r="AB2973" s="171" t="str" cm="1">
        <f t="array" ref="AB2973">IFERROR(IF(COUNTA('Detailed Inventory'!$B2973:$AA2973)=0,"",IF(AND($B2973="",$C2973=""),"Error: Missing Response in Column B or C",IF(OR($E2973="",$Q2973=""),"Error: Missing Response in Column E or Q",INDEX(SL_Class[Entire SL Classification],MATCH(SUMIFS(SL_Class[Unique ID],SL_Class[UpSys SL Material],I2973,SL_Class[UpSys Ever Previously Lead],H2973,SL_Class[DownCus SL Material],T2973),SL_Class[Unique ID],0),0)))),"Error: Invalid Column H, I, or T. Check spelling &amp; valid options (see dropdown)")</f>
        <v/>
      </c>
      <c r="AC2973" s="32"/>
      <c r="AD2973" s="31" t="b">
        <f t="shared" si="92"/>
        <v>0</v>
      </c>
      <c r="AE2973" s="31" t="b">
        <f t="shared" si="93"/>
        <v>0</v>
      </c>
    </row>
    <row r="2974" spans="1:31" ht="50.15" customHeight="1" x14ac:dyDescent="0.35">
      <c r="A2974" s="101">
        <v>2969</v>
      </c>
      <c r="B2974" s="53"/>
      <c r="C2974" s="41"/>
      <c r="D2974" s="54"/>
      <c r="E2974" s="53"/>
      <c r="F2974" s="41"/>
      <c r="G2974" s="41"/>
      <c r="H2974" s="53"/>
      <c r="I2974" s="55"/>
      <c r="J2974" s="41"/>
      <c r="K2974" s="41"/>
      <c r="L2974" s="56"/>
      <c r="M2974" s="41"/>
      <c r="N2974" s="41"/>
      <c r="O2974" s="41"/>
      <c r="P2974" s="41"/>
      <c r="Q2974" s="53"/>
      <c r="R2974" s="41"/>
      <c r="S2974" s="41"/>
      <c r="T2974" s="57"/>
      <c r="U2974" s="41"/>
      <c r="V2974" s="41"/>
      <c r="W2974" s="56"/>
      <c r="X2974" s="41"/>
      <c r="Y2974" s="58"/>
      <c r="Z2974" s="41"/>
      <c r="AA2974" s="41"/>
      <c r="AB2974" s="171" t="str" cm="1">
        <f t="array" ref="AB2974">IFERROR(IF(COUNTA('Detailed Inventory'!$B2974:$AA2974)=0,"",IF(AND($B2974="",$C2974=""),"Error: Missing Response in Column B or C",IF(OR($E2974="",$Q2974=""),"Error: Missing Response in Column E or Q",INDEX(SL_Class[Entire SL Classification],MATCH(SUMIFS(SL_Class[Unique ID],SL_Class[UpSys SL Material],I2974,SL_Class[UpSys Ever Previously Lead],H2974,SL_Class[DownCus SL Material],T2974),SL_Class[Unique ID],0),0)))),"Error: Invalid Column H, I, or T. Check spelling &amp; valid options (see dropdown)")</f>
        <v/>
      </c>
      <c r="AC2974" s="32"/>
      <c r="AD2974" s="31" t="b">
        <f t="shared" si="92"/>
        <v>0</v>
      </c>
      <c r="AE2974" s="31" t="b">
        <f t="shared" si="93"/>
        <v>0</v>
      </c>
    </row>
    <row r="2975" spans="1:31" ht="50.15" customHeight="1" x14ac:dyDescent="0.35">
      <c r="A2975" s="100">
        <v>2970</v>
      </c>
      <c r="B2975" s="53"/>
      <c r="C2975" s="41"/>
      <c r="D2975" s="54"/>
      <c r="E2975" s="53"/>
      <c r="F2975" s="41"/>
      <c r="G2975" s="41"/>
      <c r="H2975" s="53"/>
      <c r="I2975" s="55"/>
      <c r="J2975" s="41"/>
      <c r="K2975" s="41"/>
      <c r="L2975" s="56"/>
      <c r="M2975" s="41"/>
      <c r="N2975" s="41"/>
      <c r="O2975" s="41"/>
      <c r="P2975" s="41"/>
      <c r="Q2975" s="53"/>
      <c r="R2975" s="41"/>
      <c r="S2975" s="41"/>
      <c r="T2975" s="57"/>
      <c r="U2975" s="41"/>
      <c r="V2975" s="41"/>
      <c r="W2975" s="56"/>
      <c r="X2975" s="41"/>
      <c r="Y2975" s="58"/>
      <c r="Z2975" s="41"/>
      <c r="AA2975" s="41"/>
      <c r="AB2975" s="171" t="str" cm="1">
        <f t="array" ref="AB2975">IFERROR(IF(COUNTA('Detailed Inventory'!$B2975:$AA2975)=0,"",IF(AND($B2975="",$C2975=""),"Error: Missing Response in Column B or C",IF(OR($E2975="",$Q2975=""),"Error: Missing Response in Column E or Q",INDEX(SL_Class[Entire SL Classification],MATCH(SUMIFS(SL_Class[Unique ID],SL_Class[UpSys SL Material],I2975,SL_Class[UpSys Ever Previously Lead],H2975,SL_Class[DownCus SL Material],T2975),SL_Class[Unique ID],0),0)))),"Error: Invalid Column H, I, or T. Check spelling &amp; valid options (see dropdown)")</f>
        <v/>
      </c>
      <c r="AC2975" s="32"/>
      <c r="AD2975" s="31" t="b">
        <f t="shared" si="92"/>
        <v>0</v>
      </c>
      <c r="AE2975" s="31" t="b">
        <f t="shared" si="93"/>
        <v>0</v>
      </c>
    </row>
    <row r="2976" spans="1:31" ht="50.15" customHeight="1" x14ac:dyDescent="0.35">
      <c r="A2976" s="101">
        <v>2971</v>
      </c>
      <c r="B2976" s="53"/>
      <c r="C2976" s="41"/>
      <c r="D2976" s="54"/>
      <c r="E2976" s="53"/>
      <c r="F2976" s="41"/>
      <c r="G2976" s="41"/>
      <c r="H2976" s="53"/>
      <c r="I2976" s="55"/>
      <c r="J2976" s="41"/>
      <c r="K2976" s="41"/>
      <c r="L2976" s="56"/>
      <c r="M2976" s="41"/>
      <c r="N2976" s="41"/>
      <c r="O2976" s="41"/>
      <c r="P2976" s="41"/>
      <c r="Q2976" s="53"/>
      <c r="R2976" s="41"/>
      <c r="S2976" s="41"/>
      <c r="T2976" s="57"/>
      <c r="U2976" s="41"/>
      <c r="V2976" s="41"/>
      <c r="W2976" s="56"/>
      <c r="X2976" s="41"/>
      <c r="Y2976" s="58"/>
      <c r="Z2976" s="41"/>
      <c r="AA2976" s="41"/>
      <c r="AB2976" s="171" t="str" cm="1">
        <f t="array" ref="AB2976">IFERROR(IF(COUNTA('Detailed Inventory'!$B2976:$AA2976)=0,"",IF(AND($B2976="",$C2976=""),"Error: Missing Response in Column B or C",IF(OR($E2976="",$Q2976=""),"Error: Missing Response in Column E or Q",INDEX(SL_Class[Entire SL Classification],MATCH(SUMIFS(SL_Class[Unique ID],SL_Class[UpSys SL Material],I2976,SL_Class[UpSys Ever Previously Lead],H2976,SL_Class[DownCus SL Material],T2976),SL_Class[Unique ID],0),0)))),"Error: Invalid Column H, I, or T. Check spelling &amp; valid options (see dropdown)")</f>
        <v/>
      </c>
      <c r="AC2976" s="32"/>
      <c r="AD2976" s="31" t="b">
        <f t="shared" si="92"/>
        <v>0</v>
      </c>
      <c r="AE2976" s="31" t="b">
        <f t="shared" si="93"/>
        <v>0</v>
      </c>
    </row>
    <row r="2977" spans="1:31" ht="50.15" customHeight="1" x14ac:dyDescent="0.35">
      <c r="A2977" s="100">
        <v>2972</v>
      </c>
      <c r="B2977" s="53"/>
      <c r="C2977" s="41"/>
      <c r="D2977" s="54"/>
      <c r="E2977" s="53"/>
      <c r="F2977" s="41"/>
      <c r="G2977" s="41"/>
      <c r="H2977" s="53"/>
      <c r="I2977" s="55"/>
      <c r="J2977" s="41"/>
      <c r="K2977" s="41"/>
      <c r="L2977" s="56"/>
      <c r="M2977" s="41"/>
      <c r="N2977" s="41"/>
      <c r="O2977" s="41"/>
      <c r="P2977" s="41"/>
      <c r="Q2977" s="53"/>
      <c r="R2977" s="41"/>
      <c r="S2977" s="41"/>
      <c r="T2977" s="57"/>
      <c r="U2977" s="41"/>
      <c r="V2977" s="41"/>
      <c r="W2977" s="56"/>
      <c r="X2977" s="41"/>
      <c r="Y2977" s="58"/>
      <c r="Z2977" s="41"/>
      <c r="AA2977" s="41"/>
      <c r="AB2977" s="171" t="str" cm="1">
        <f t="array" ref="AB2977">IFERROR(IF(COUNTA('Detailed Inventory'!$B2977:$AA2977)=0,"",IF(AND($B2977="",$C2977=""),"Error: Missing Response in Column B or C",IF(OR($E2977="",$Q2977=""),"Error: Missing Response in Column E or Q",INDEX(SL_Class[Entire SL Classification],MATCH(SUMIFS(SL_Class[Unique ID],SL_Class[UpSys SL Material],I2977,SL_Class[UpSys Ever Previously Lead],H2977,SL_Class[DownCus SL Material],T2977),SL_Class[Unique ID],0),0)))),"Error: Invalid Column H, I, or T. Check spelling &amp; valid options (see dropdown)")</f>
        <v/>
      </c>
      <c r="AC2977" s="32"/>
      <c r="AD2977" s="31" t="b">
        <f t="shared" si="92"/>
        <v>0</v>
      </c>
      <c r="AE2977" s="31" t="b">
        <f t="shared" si="93"/>
        <v>0</v>
      </c>
    </row>
    <row r="2978" spans="1:31" ht="50.15" customHeight="1" x14ac:dyDescent="0.35">
      <c r="A2978" s="101">
        <v>2973</v>
      </c>
      <c r="B2978" s="53"/>
      <c r="C2978" s="41"/>
      <c r="D2978" s="54"/>
      <c r="E2978" s="53"/>
      <c r="F2978" s="41"/>
      <c r="G2978" s="41"/>
      <c r="H2978" s="53"/>
      <c r="I2978" s="55"/>
      <c r="J2978" s="41"/>
      <c r="K2978" s="41"/>
      <c r="L2978" s="56"/>
      <c r="M2978" s="41"/>
      <c r="N2978" s="41"/>
      <c r="O2978" s="41"/>
      <c r="P2978" s="41"/>
      <c r="Q2978" s="53"/>
      <c r="R2978" s="41"/>
      <c r="S2978" s="41"/>
      <c r="T2978" s="57"/>
      <c r="U2978" s="41"/>
      <c r="V2978" s="41"/>
      <c r="W2978" s="56"/>
      <c r="X2978" s="41"/>
      <c r="Y2978" s="58"/>
      <c r="Z2978" s="41"/>
      <c r="AA2978" s="41"/>
      <c r="AB2978" s="171" t="str" cm="1">
        <f t="array" ref="AB2978">IFERROR(IF(COUNTA('Detailed Inventory'!$B2978:$AA2978)=0,"",IF(AND($B2978="",$C2978=""),"Error: Missing Response in Column B or C",IF(OR($E2978="",$Q2978=""),"Error: Missing Response in Column E or Q",INDEX(SL_Class[Entire SL Classification],MATCH(SUMIFS(SL_Class[Unique ID],SL_Class[UpSys SL Material],I2978,SL_Class[UpSys Ever Previously Lead],H2978,SL_Class[DownCus SL Material],T2978),SL_Class[Unique ID],0),0)))),"Error: Invalid Column H, I, or T. Check spelling &amp; valid options (see dropdown)")</f>
        <v/>
      </c>
      <c r="AC2978" s="32"/>
      <c r="AD2978" s="31" t="b">
        <f t="shared" si="92"/>
        <v>0</v>
      </c>
      <c r="AE2978" s="31" t="b">
        <f t="shared" si="93"/>
        <v>0</v>
      </c>
    </row>
    <row r="2979" spans="1:31" ht="50.15" customHeight="1" x14ac:dyDescent="0.35">
      <c r="A2979" s="100">
        <v>2974</v>
      </c>
      <c r="B2979" s="53"/>
      <c r="C2979" s="41"/>
      <c r="D2979" s="54"/>
      <c r="E2979" s="53"/>
      <c r="F2979" s="41"/>
      <c r="G2979" s="41"/>
      <c r="H2979" s="53"/>
      <c r="I2979" s="55"/>
      <c r="J2979" s="41"/>
      <c r="K2979" s="41"/>
      <c r="L2979" s="56"/>
      <c r="M2979" s="41"/>
      <c r="N2979" s="41"/>
      <c r="O2979" s="41"/>
      <c r="P2979" s="41"/>
      <c r="Q2979" s="53"/>
      <c r="R2979" s="41"/>
      <c r="S2979" s="41"/>
      <c r="T2979" s="57"/>
      <c r="U2979" s="41"/>
      <c r="V2979" s="41"/>
      <c r="W2979" s="56"/>
      <c r="X2979" s="41"/>
      <c r="Y2979" s="58"/>
      <c r="Z2979" s="41"/>
      <c r="AA2979" s="41"/>
      <c r="AB2979" s="171" t="str" cm="1">
        <f t="array" ref="AB2979">IFERROR(IF(COUNTA('Detailed Inventory'!$B2979:$AA2979)=0,"",IF(AND($B2979="",$C2979=""),"Error: Missing Response in Column B or C",IF(OR($E2979="",$Q2979=""),"Error: Missing Response in Column E or Q",INDEX(SL_Class[Entire SL Classification],MATCH(SUMIFS(SL_Class[Unique ID],SL_Class[UpSys SL Material],I2979,SL_Class[UpSys Ever Previously Lead],H2979,SL_Class[DownCus SL Material],T2979),SL_Class[Unique ID],0),0)))),"Error: Invalid Column H, I, or T. Check spelling &amp; valid options (see dropdown)")</f>
        <v/>
      </c>
      <c r="AC2979" s="32"/>
      <c r="AD2979" s="31" t="b">
        <f t="shared" si="92"/>
        <v>0</v>
      </c>
      <c r="AE2979" s="31" t="b">
        <f t="shared" si="93"/>
        <v>0</v>
      </c>
    </row>
    <row r="2980" spans="1:31" ht="50.15" customHeight="1" x14ac:dyDescent="0.35">
      <c r="A2980" s="101">
        <v>2975</v>
      </c>
      <c r="B2980" s="53"/>
      <c r="C2980" s="41"/>
      <c r="D2980" s="54"/>
      <c r="E2980" s="53"/>
      <c r="F2980" s="41"/>
      <c r="G2980" s="41"/>
      <c r="H2980" s="53"/>
      <c r="I2980" s="55"/>
      <c r="J2980" s="41"/>
      <c r="K2980" s="41"/>
      <c r="L2980" s="56"/>
      <c r="M2980" s="41"/>
      <c r="N2980" s="41"/>
      <c r="O2980" s="41"/>
      <c r="P2980" s="41"/>
      <c r="Q2980" s="53"/>
      <c r="R2980" s="41"/>
      <c r="S2980" s="41"/>
      <c r="T2980" s="57"/>
      <c r="U2980" s="41"/>
      <c r="V2980" s="41"/>
      <c r="W2980" s="56"/>
      <c r="X2980" s="41"/>
      <c r="Y2980" s="58"/>
      <c r="Z2980" s="41"/>
      <c r="AA2980" s="41"/>
      <c r="AB2980" s="171" t="str" cm="1">
        <f t="array" ref="AB2980">IFERROR(IF(COUNTA('Detailed Inventory'!$B2980:$AA2980)=0,"",IF(AND($B2980="",$C2980=""),"Error: Missing Response in Column B or C",IF(OR($E2980="",$Q2980=""),"Error: Missing Response in Column E or Q",INDEX(SL_Class[Entire SL Classification],MATCH(SUMIFS(SL_Class[Unique ID],SL_Class[UpSys SL Material],I2980,SL_Class[UpSys Ever Previously Lead],H2980,SL_Class[DownCus SL Material],T2980),SL_Class[Unique ID],0),0)))),"Error: Invalid Column H, I, or T. Check spelling &amp; valid options (see dropdown)")</f>
        <v/>
      </c>
      <c r="AC2980" s="32"/>
      <c r="AD2980" s="31" t="b">
        <f t="shared" si="92"/>
        <v>0</v>
      </c>
      <c r="AE2980" s="31" t="b">
        <f t="shared" si="93"/>
        <v>0</v>
      </c>
    </row>
    <row r="2981" spans="1:31" ht="50.15" customHeight="1" x14ac:dyDescent="0.35">
      <c r="A2981" s="100">
        <v>2976</v>
      </c>
      <c r="B2981" s="53"/>
      <c r="C2981" s="41"/>
      <c r="D2981" s="54"/>
      <c r="E2981" s="53"/>
      <c r="F2981" s="41"/>
      <c r="G2981" s="41"/>
      <c r="H2981" s="53"/>
      <c r="I2981" s="55"/>
      <c r="J2981" s="41"/>
      <c r="K2981" s="41"/>
      <c r="L2981" s="56"/>
      <c r="M2981" s="41"/>
      <c r="N2981" s="41"/>
      <c r="O2981" s="41"/>
      <c r="P2981" s="41"/>
      <c r="Q2981" s="53"/>
      <c r="R2981" s="41"/>
      <c r="S2981" s="41"/>
      <c r="T2981" s="57"/>
      <c r="U2981" s="41"/>
      <c r="V2981" s="41"/>
      <c r="W2981" s="56"/>
      <c r="X2981" s="41"/>
      <c r="Y2981" s="58"/>
      <c r="Z2981" s="41"/>
      <c r="AA2981" s="41"/>
      <c r="AB2981" s="171" t="str" cm="1">
        <f t="array" ref="AB2981">IFERROR(IF(COUNTA('Detailed Inventory'!$B2981:$AA2981)=0,"",IF(AND($B2981="",$C2981=""),"Error: Missing Response in Column B or C",IF(OR($E2981="",$Q2981=""),"Error: Missing Response in Column E or Q",INDEX(SL_Class[Entire SL Classification],MATCH(SUMIFS(SL_Class[Unique ID],SL_Class[UpSys SL Material],I2981,SL_Class[UpSys Ever Previously Lead],H2981,SL_Class[DownCus SL Material],T2981),SL_Class[Unique ID],0),0)))),"Error: Invalid Column H, I, or T. Check spelling &amp; valid options (see dropdown)")</f>
        <v/>
      </c>
      <c r="AC2981" s="32"/>
      <c r="AD2981" s="31" t="b">
        <f t="shared" si="92"/>
        <v>0</v>
      </c>
      <c r="AE2981" s="31" t="b">
        <f t="shared" si="93"/>
        <v>0</v>
      </c>
    </row>
    <row r="2982" spans="1:31" ht="50.15" customHeight="1" x14ac:dyDescent="0.35">
      <c r="A2982" s="101">
        <v>2977</v>
      </c>
      <c r="B2982" s="53"/>
      <c r="C2982" s="41"/>
      <c r="D2982" s="54"/>
      <c r="E2982" s="53"/>
      <c r="F2982" s="41"/>
      <c r="G2982" s="41"/>
      <c r="H2982" s="53"/>
      <c r="I2982" s="55"/>
      <c r="J2982" s="41"/>
      <c r="K2982" s="41"/>
      <c r="L2982" s="56"/>
      <c r="M2982" s="41"/>
      <c r="N2982" s="41"/>
      <c r="O2982" s="41"/>
      <c r="P2982" s="41"/>
      <c r="Q2982" s="53"/>
      <c r="R2982" s="41"/>
      <c r="S2982" s="41"/>
      <c r="T2982" s="57"/>
      <c r="U2982" s="41"/>
      <c r="V2982" s="41"/>
      <c r="W2982" s="56"/>
      <c r="X2982" s="41"/>
      <c r="Y2982" s="58"/>
      <c r="Z2982" s="41"/>
      <c r="AA2982" s="41"/>
      <c r="AB2982" s="171" t="str" cm="1">
        <f t="array" ref="AB2982">IFERROR(IF(COUNTA('Detailed Inventory'!$B2982:$AA2982)=0,"",IF(AND($B2982="",$C2982=""),"Error: Missing Response in Column B or C",IF(OR($E2982="",$Q2982=""),"Error: Missing Response in Column E or Q",INDEX(SL_Class[Entire SL Classification],MATCH(SUMIFS(SL_Class[Unique ID],SL_Class[UpSys SL Material],I2982,SL_Class[UpSys Ever Previously Lead],H2982,SL_Class[DownCus SL Material],T2982),SL_Class[Unique ID],0),0)))),"Error: Invalid Column H, I, or T. Check spelling &amp; valid options (see dropdown)")</f>
        <v/>
      </c>
      <c r="AC2982" s="32"/>
      <c r="AD2982" s="31" t="b">
        <f t="shared" si="92"/>
        <v>0</v>
      </c>
      <c r="AE2982" s="31" t="b">
        <f t="shared" si="93"/>
        <v>0</v>
      </c>
    </row>
    <row r="2983" spans="1:31" ht="50.15" customHeight="1" x14ac:dyDescent="0.35">
      <c r="A2983" s="100">
        <v>2978</v>
      </c>
      <c r="B2983" s="53"/>
      <c r="C2983" s="41"/>
      <c r="D2983" s="54"/>
      <c r="E2983" s="53"/>
      <c r="F2983" s="41"/>
      <c r="G2983" s="41"/>
      <c r="H2983" s="53"/>
      <c r="I2983" s="55"/>
      <c r="J2983" s="41"/>
      <c r="K2983" s="41"/>
      <c r="L2983" s="56"/>
      <c r="M2983" s="41"/>
      <c r="N2983" s="41"/>
      <c r="O2983" s="41"/>
      <c r="P2983" s="41"/>
      <c r="Q2983" s="53"/>
      <c r="R2983" s="41"/>
      <c r="S2983" s="41"/>
      <c r="T2983" s="57"/>
      <c r="U2983" s="41"/>
      <c r="V2983" s="41"/>
      <c r="W2983" s="56"/>
      <c r="X2983" s="41"/>
      <c r="Y2983" s="58"/>
      <c r="Z2983" s="41"/>
      <c r="AA2983" s="41"/>
      <c r="AB2983" s="171" t="str" cm="1">
        <f t="array" ref="AB2983">IFERROR(IF(COUNTA('Detailed Inventory'!$B2983:$AA2983)=0,"",IF(AND($B2983="",$C2983=""),"Error: Missing Response in Column B or C",IF(OR($E2983="",$Q2983=""),"Error: Missing Response in Column E or Q",INDEX(SL_Class[Entire SL Classification],MATCH(SUMIFS(SL_Class[Unique ID],SL_Class[UpSys SL Material],I2983,SL_Class[UpSys Ever Previously Lead],H2983,SL_Class[DownCus SL Material],T2983),SL_Class[Unique ID],0),0)))),"Error: Invalid Column H, I, or T. Check spelling &amp; valid options (see dropdown)")</f>
        <v/>
      </c>
      <c r="AC2983" s="32"/>
      <c r="AD2983" s="31" t="b">
        <f t="shared" si="92"/>
        <v>0</v>
      </c>
      <c r="AE2983" s="31" t="b">
        <f t="shared" si="93"/>
        <v>0</v>
      </c>
    </row>
    <row r="2984" spans="1:31" ht="50.15" customHeight="1" x14ac:dyDescent="0.35">
      <c r="A2984" s="101">
        <v>2979</v>
      </c>
      <c r="B2984" s="53"/>
      <c r="C2984" s="41"/>
      <c r="D2984" s="54"/>
      <c r="E2984" s="53"/>
      <c r="F2984" s="41"/>
      <c r="G2984" s="41"/>
      <c r="H2984" s="53"/>
      <c r="I2984" s="55"/>
      <c r="J2984" s="41"/>
      <c r="K2984" s="41"/>
      <c r="L2984" s="56"/>
      <c r="M2984" s="41"/>
      <c r="N2984" s="41"/>
      <c r="O2984" s="41"/>
      <c r="P2984" s="41"/>
      <c r="Q2984" s="53"/>
      <c r="R2984" s="41"/>
      <c r="S2984" s="41"/>
      <c r="T2984" s="57"/>
      <c r="U2984" s="41"/>
      <c r="V2984" s="41"/>
      <c r="W2984" s="56"/>
      <c r="X2984" s="41"/>
      <c r="Y2984" s="58"/>
      <c r="Z2984" s="41"/>
      <c r="AA2984" s="41"/>
      <c r="AB2984" s="171" t="str" cm="1">
        <f t="array" ref="AB2984">IFERROR(IF(COUNTA('Detailed Inventory'!$B2984:$AA2984)=0,"",IF(AND($B2984="",$C2984=""),"Error: Missing Response in Column B or C",IF(OR($E2984="",$Q2984=""),"Error: Missing Response in Column E or Q",INDEX(SL_Class[Entire SL Classification],MATCH(SUMIFS(SL_Class[Unique ID],SL_Class[UpSys SL Material],I2984,SL_Class[UpSys Ever Previously Lead],H2984,SL_Class[DownCus SL Material],T2984),SL_Class[Unique ID],0),0)))),"Error: Invalid Column H, I, or T. Check spelling &amp; valid options (see dropdown)")</f>
        <v/>
      </c>
      <c r="AC2984" s="32"/>
      <c r="AD2984" s="31" t="b">
        <f t="shared" si="92"/>
        <v>0</v>
      </c>
      <c r="AE2984" s="31" t="b">
        <f t="shared" si="93"/>
        <v>0</v>
      </c>
    </row>
    <row r="2985" spans="1:31" ht="50.15" customHeight="1" x14ac:dyDescent="0.35">
      <c r="A2985" s="100">
        <v>2980</v>
      </c>
      <c r="B2985" s="53"/>
      <c r="C2985" s="41"/>
      <c r="D2985" s="54"/>
      <c r="E2985" s="53"/>
      <c r="F2985" s="41"/>
      <c r="G2985" s="41"/>
      <c r="H2985" s="53"/>
      <c r="I2985" s="55"/>
      <c r="J2985" s="41"/>
      <c r="K2985" s="41"/>
      <c r="L2985" s="56"/>
      <c r="M2985" s="41"/>
      <c r="N2985" s="41"/>
      <c r="O2985" s="41"/>
      <c r="P2985" s="41"/>
      <c r="Q2985" s="53"/>
      <c r="R2985" s="41"/>
      <c r="S2985" s="41"/>
      <c r="T2985" s="57"/>
      <c r="U2985" s="41"/>
      <c r="V2985" s="41"/>
      <c r="W2985" s="56"/>
      <c r="X2985" s="41"/>
      <c r="Y2985" s="58"/>
      <c r="Z2985" s="41"/>
      <c r="AA2985" s="41"/>
      <c r="AB2985" s="171" t="str" cm="1">
        <f t="array" ref="AB2985">IFERROR(IF(COUNTA('Detailed Inventory'!$B2985:$AA2985)=0,"",IF(AND($B2985="",$C2985=""),"Error: Missing Response in Column B or C",IF(OR($E2985="",$Q2985=""),"Error: Missing Response in Column E or Q",INDEX(SL_Class[Entire SL Classification],MATCH(SUMIFS(SL_Class[Unique ID],SL_Class[UpSys SL Material],I2985,SL_Class[UpSys Ever Previously Lead],H2985,SL_Class[DownCus SL Material],T2985),SL_Class[Unique ID],0),0)))),"Error: Invalid Column H, I, or T. Check spelling &amp; valid options (see dropdown)")</f>
        <v/>
      </c>
      <c r="AC2985" s="32"/>
      <c r="AD2985" s="31" t="b">
        <f t="shared" si="92"/>
        <v>0</v>
      </c>
      <c r="AE2985" s="31" t="b">
        <f t="shared" si="93"/>
        <v>0</v>
      </c>
    </row>
    <row r="2986" spans="1:31" ht="50.15" customHeight="1" x14ac:dyDescent="0.35">
      <c r="A2986" s="101">
        <v>2981</v>
      </c>
      <c r="B2986" s="53"/>
      <c r="C2986" s="41"/>
      <c r="D2986" s="54"/>
      <c r="E2986" s="53"/>
      <c r="F2986" s="41"/>
      <c r="G2986" s="41"/>
      <c r="H2986" s="53"/>
      <c r="I2986" s="55"/>
      <c r="J2986" s="41"/>
      <c r="K2986" s="41"/>
      <c r="L2986" s="56"/>
      <c r="M2986" s="41"/>
      <c r="N2986" s="41"/>
      <c r="O2986" s="41"/>
      <c r="P2986" s="41"/>
      <c r="Q2986" s="53"/>
      <c r="R2986" s="41"/>
      <c r="S2986" s="41"/>
      <c r="T2986" s="57"/>
      <c r="U2986" s="41"/>
      <c r="V2986" s="41"/>
      <c r="W2986" s="56"/>
      <c r="X2986" s="41"/>
      <c r="Y2986" s="58"/>
      <c r="Z2986" s="41"/>
      <c r="AA2986" s="41"/>
      <c r="AB2986" s="171" t="str" cm="1">
        <f t="array" ref="AB2986">IFERROR(IF(COUNTA('Detailed Inventory'!$B2986:$AA2986)=0,"",IF(AND($B2986="",$C2986=""),"Error: Missing Response in Column B or C",IF(OR($E2986="",$Q2986=""),"Error: Missing Response in Column E or Q",INDEX(SL_Class[Entire SL Classification],MATCH(SUMIFS(SL_Class[Unique ID],SL_Class[UpSys SL Material],I2986,SL_Class[UpSys Ever Previously Lead],H2986,SL_Class[DownCus SL Material],T2986),SL_Class[Unique ID],0),0)))),"Error: Invalid Column H, I, or T. Check spelling &amp; valid options (see dropdown)")</f>
        <v/>
      </c>
      <c r="AC2986" s="32"/>
      <c r="AD2986" s="31" t="b">
        <f t="shared" si="92"/>
        <v>0</v>
      </c>
      <c r="AE2986" s="31" t="b">
        <f t="shared" si="93"/>
        <v>0</v>
      </c>
    </row>
    <row r="2987" spans="1:31" ht="50.15" customHeight="1" x14ac:dyDescent="0.35">
      <c r="A2987" s="100">
        <v>2982</v>
      </c>
      <c r="B2987" s="53"/>
      <c r="C2987" s="41"/>
      <c r="D2987" s="54"/>
      <c r="E2987" s="53"/>
      <c r="F2987" s="41"/>
      <c r="G2987" s="41"/>
      <c r="H2987" s="53"/>
      <c r="I2987" s="55"/>
      <c r="J2987" s="41"/>
      <c r="K2987" s="41"/>
      <c r="L2987" s="56"/>
      <c r="M2987" s="41"/>
      <c r="N2987" s="41"/>
      <c r="O2987" s="41"/>
      <c r="P2987" s="41"/>
      <c r="Q2987" s="53"/>
      <c r="R2987" s="41"/>
      <c r="S2987" s="41"/>
      <c r="T2987" s="57"/>
      <c r="U2987" s="41"/>
      <c r="V2987" s="41"/>
      <c r="W2987" s="56"/>
      <c r="X2987" s="41"/>
      <c r="Y2987" s="58"/>
      <c r="Z2987" s="41"/>
      <c r="AA2987" s="41"/>
      <c r="AB2987" s="171" t="str" cm="1">
        <f t="array" ref="AB2987">IFERROR(IF(COUNTA('Detailed Inventory'!$B2987:$AA2987)=0,"",IF(AND($B2987="",$C2987=""),"Error: Missing Response in Column B or C",IF(OR($E2987="",$Q2987=""),"Error: Missing Response in Column E or Q",INDEX(SL_Class[Entire SL Classification],MATCH(SUMIFS(SL_Class[Unique ID],SL_Class[UpSys SL Material],I2987,SL_Class[UpSys Ever Previously Lead],H2987,SL_Class[DownCus SL Material],T2987),SL_Class[Unique ID],0),0)))),"Error: Invalid Column H, I, or T. Check spelling &amp; valid options (see dropdown)")</f>
        <v/>
      </c>
      <c r="AC2987" s="32"/>
      <c r="AD2987" s="31" t="b">
        <f t="shared" si="92"/>
        <v>0</v>
      </c>
      <c r="AE2987" s="31" t="b">
        <f t="shared" si="93"/>
        <v>0</v>
      </c>
    </row>
    <row r="2988" spans="1:31" ht="50.15" customHeight="1" x14ac:dyDescent="0.35">
      <c r="A2988" s="101">
        <v>2983</v>
      </c>
      <c r="B2988" s="53"/>
      <c r="C2988" s="41"/>
      <c r="D2988" s="54"/>
      <c r="E2988" s="53"/>
      <c r="F2988" s="41"/>
      <c r="G2988" s="41"/>
      <c r="H2988" s="53"/>
      <c r="I2988" s="55"/>
      <c r="J2988" s="41"/>
      <c r="K2988" s="41"/>
      <c r="L2988" s="56"/>
      <c r="M2988" s="41"/>
      <c r="N2988" s="41"/>
      <c r="O2988" s="41"/>
      <c r="P2988" s="41"/>
      <c r="Q2988" s="53"/>
      <c r="R2988" s="41"/>
      <c r="S2988" s="41"/>
      <c r="T2988" s="57"/>
      <c r="U2988" s="41"/>
      <c r="V2988" s="41"/>
      <c r="W2988" s="56"/>
      <c r="X2988" s="41"/>
      <c r="Y2988" s="58"/>
      <c r="Z2988" s="41"/>
      <c r="AA2988" s="41"/>
      <c r="AB2988" s="171" t="str" cm="1">
        <f t="array" ref="AB2988">IFERROR(IF(COUNTA('Detailed Inventory'!$B2988:$AA2988)=0,"",IF(AND($B2988="",$C2988=""),"Error: Missing Response in Column B or C",IF(OR($E2988="",$Q2988=""),"Error: Missing Response in Column E or Q",INDEX(SL_Class[Entire SL Classification],MATCH(SUMIFS(SL_Class[Unique ID],SL_Class[UpSys SL Material],I2988,SL_Class[UpSys Ever Previously Lead],H2988,SL_Class[DownCus SL Material],T2988),SL_Class[Unique ID],0),0)))),"Error: Invalid Column H, I, or T. Check spelling &amp; valid options (see dropdown)")</f>
        <v/>
      </c>
      <c r="AC2988" s="32"/>
      <c r="AD2988" s="31" t="b">
        <f t="shared" si="92"/>
        <v>0</v>
      </c>
      <c r="AE2988" s="31" t="b">
        <f t="shared" si="93"/>
        <v>0</v>
      </c>
    </row>
    <row r="2989" spans="1:31" ht="50.15" customHeight="1" x14ac:dyDescent="0.35">
      <c r="A2989" s="100">
        <v>2984</v>
      </c>
      <c r="B2989" s="53"/>
      <c r="C2989" s="41"/>
      <c r="D2989" s="54"/>
      <c r="E2989" s="53"/>
      <c r="F2989" s="41"/>
      <c r="G2989" s="41"/>
      <c r="H2989" s="53"/>
      <c r="I2989" s="55"/>
      <c r="J2989" s="41"/>
      <c r="K2989" s="41"/>
      <c r="L2989" s="56"/>
      <c r="M2989" s="41"/>
      <c r="N2989" s="41"/>
      <c r="O2989" s="41"/>
      <c r="P2989" s="41"/>
      <c r="Q2989" s="53"/>
      <c r="R2989" s="41"/>
      <c r="S2989" s="41"/>
      <c r="T2989" s="57"/>
      <c r="U2989" s="41"/>
      <c r="V2989" s="41"/>
      <c r="W2989" s="56"/>
      <c r="X2989" s="41"/>
      <c r="Y2989" s="58"/>
      <c r="Z2989" s="41"/>
      <c r="AA2989" s="41"/>
      <c r="AB2989" s="171" t="str" cm="1">
        <f t="array" ref="AB2989">IFERROR(IF(COUNTA('Detailed Inventory'!$B2989:$AA2989)=0,"",IF(AND($B2989="",$C2989=""),"Error: Missing Response in Column B or C",IF(OR($E2989="",$Q2989=""),"Error: Missing Response in Column E or Q",INDEX(SL_Class[Entire SL Classification],MATCH(SUMIFS(SL_Class[Unique ID],SL_Class[UpSys SL Material],I2989,SL_Class[UpSys Ever Previously Lead],H2989,SL_Class[DownCus SL Material],T2989),SL_Class[Unique ID],0),0)))),"Error: Invalid Column H, I, or T. Check spelling &amp; valid options (see dropdown)")</f>
        <v/>
      </c>
      <c r="AC2989" s="32"/>
      <c r="AD2989" s="31" t="b">
        <f t="shared" si="92"/>
        <v>0</v>
      </c>
      <c r="AE2989" s="31" t="b">
        <f t="shared" si="93"/>
        <v>0</v>
      </c>
    </row>
    <row r="2990" spans="1:31" ht="50.15" customHeight="1" x14ac:dyDescent="0.35">
      <c r="A2990" s="101">
        <v>2985</v>
      </c>
      <c r="B2990" s="53"/>
      <c r="C2990" s="41"/>
      <c r="D2990" s="54"/>
      <c r="E2990" s="53"/>
      <c r="F2990" s="41"/>
      <c r="G2990" s="41"/>
      <c r="H2990" s="53"/>
      <c r="I2990" s="55"/>
      <c r="J2990" s="41"/>
      <c r="K2990" s="41"/>
      <c r="L2990" s="56"/>
      <c r="M2990" s="41"/>
      <c r="N2990" s="41"/>
      <c r="O2990" s="41"/>
      <c r="P2990" s="41"/>
      <c r="Q2990" s="53"/>
      <c r="R2990" s="41"/>
      <c r="S2990" s="41"/>
      <c r="T2990" s="57"/>
      <c r="U2990" s="41"/>
      <c r="V2990" s="41"/>
      <c r="W2990" s="56"/>
      <c r="X2990" s="41"/>
      <c r="Y2990" s="58"/>
      <c r="Z2990" s="41"/>
      <c r="AA2990" s="41"/>
      <c r="AB2990" s="171" t="str" cm="1">
        <f t="array" ref="AB2990">IFERROR(IF(COUNTA('Detailed Inventory'!$B2990:$AA2990)=0,"",IF(AND($B2990="",$C2990=""),"Error: Missing Response in Column B or C",IF(OR($E2990="",$Q2990=""),"Error: Missing Response in Column E or Q",INDEX(SL_Class[Entire SL Classification],MATCH(SUMIFS(SL_Class[Unique ID],SL_Class[UpSys SL Material],I2990,SL_Class[UpSys Ever Previously Lead],H2990,SL_Class[DownCus SL Material],T2990),SL_Class[Unique ID],0),0)))),"Error: Invalid Column H, I, or T. Check spelling &amp; valid options (see dropdown)")</f>
        <v/>
      </c>
      <c r="AC2990" s="32"/>
      <c r="AD2990" s="31" t="b">
        <f t="shared" si="92"/>
        <v>0</v>
      </c>
      <c r="AE2990" s="31" t="b">
        <f t="shared" si="93"/>
        <v>0</v>
      </c>
    </row>
    <row r="2991" spans="1:31" ht="50.15" customHeight="1" x14ac:dyDescent="0.35">
      <c r="A2991" s="100">
        <v>2986</v>
      </c>
      <c r="B2991" s="53"/>
      <c r="C2991" s="41"/>
      <c r="D2991" s="54"/>
      <c r="E2991" s="53"/>
      <c r="F2991" s="41"/>
      <c r="G2991" s="41"/>
      <c r="H2991" s="53"/>
      <c r="I2991" s="55"/>
      <c r="J2991" s="41"/>
      <c r="K2991" s="41"/>
      <c r="L2991" s="56"/>
      <c r="M2991" s="41"/>
      <c r="N2991" s="41"/>
      <c r="O2991" s="41"/>
      <c r="P2991" s="41"/>
      <c r="Q2991" s="53"/>
      <c r="R2991" s="41"/>
      <c r="S2991" s="41"/>
      <c r="T2991" s="57"/>
      <c r="U2991" s="41"/>
      <c r="V2991" s="41"/>
      <c r="W2991" s="56"/>
      <c r="X2991" s="41"/>
      <c r="Y2991" s="58"/>
      <c r="Z2991" s="41"/>
      <c r="AA2991" s="41"/>
      <c r="AB2991" s="171" t="str" cm="1">
        <f t="array" ref="AB2991">IFERROR(IF(COUNTA('Detailed Inventory'!$B2991:$AA2991)=0,"",IF(AND($B2991="",$C2991=""),"Error: Missing Response in Column B or C",IF(OR($E2991="",$Q2991=""),"Error: Missing Response in Column E or Q",INDEX(SL_Class[Entire SL Classification],MATCH(SUMIFS(SL_Class[Unique ID],SL_Class[UpSys SL Material],I2991,SL_Class[UpSys Ever Previously Lead],H2991,SL_Class[DownCus SL Material],T2991),SL_Class[Unique ID],0),0)))),"Error: Invalid Column H, I, or T. Check spelling &amp; valid options (see dropdown)")</f>
        <v/>
      </c>
      <c r="AC2991" s="32"/>
      <c r="AD2991" s="31" t="b">
        <f t="shared" si="92"/>
        <v>0</v>
      </c>
      <c r="AE2991" s="31" t="b">
        <f t="shared" si="93"/>
        <v>0</v>
      </c>
    </row>
    <row r="2992" spans="1:31" ht="50.15" customHeight="1" x14ac:dyDescent="0.35">
      <c r="A2992" s="101">
        <v>2987</v>
      </c>
      <c r="B2992" s="53"/>
      <c r="C2992" s="41"/>
      <c r="D2992" s="54"/>
      <c r="E2992" s="53"/>
      <c r="F2992" s="41"/>
      <c r="G2992" s="41"/>
      <c r="H2992" s="53"/>
      <c r="I2992" s="55"/>
      <c r="J2992" s="41"/>
      <c r="K2992" s="41"/>
      <c r="L2992" s="56"/>
      <c r="M2992" s="41"/>
      <c r="N2992" s="41"/>
      <c r="O2992" s="41"/>
      <c r="P2992" s="41"/>
      <c r="Q2992" s="53"/>
      <c r="R2992" s="41"/>
      <c r="S2992" s="41"/>
      <c r="T2992" s="57"/>
      <c r="U2992" s="41"/>
      <c r="V2992" s="41"/>
      <c r="W2992" s="56"/>
      <c r="X2992" s="41"/>
      <c r="Y2992" s="58"/>
      <c r="Z2992" s="41"/>
      <c r="AA2992" s="41"/>
      <c r="AB2992" s="171" t="str" cm="1">
        <f t="array" ref="AB2992">IFERROR(IF(COUNTA('Detailed Inventory'!$B2992:$AA2992)=0,"",IF(AND($B2992="",$C2992=""),"Error: Missing Response in Column B or C",IF(OR($E2992="",$Q2992=""),"Error: Missing Response in Column E or Q",INDEX(SL_Class[Entire SL Classification],MATCH(SUMIFS(SL_Class[Unique ID],SL_Class[UpSys SL Material],I2992,SL_Class[UpSys Ever Previously Lead],H2992,SL_Class[DownCus SL Material],T2992),SL_Class[Unique ID],0),0)))),"Error: Invalid Column H, I, or T. Check spelling &amp; valid options (see dropdown)")</f>
        <v/>
      </c>
      <c r="AC2992" s="32"/>
      <c r="AD2992" s="31" t="b">
        <f t="shared" si="92"/>
        <v>0</v>
      </c>
      <c r="AE2992" s="31" t="b">
        <f t="shared" si="93"/>
        <v>0</v>
      </c>
    </row>
    <row r="2993" spans="1:31" ht="50.15" customHeight="1" x14ac:dyDescent="0.35">
      <c r="A2993" s="100">
        <v>2988</v>
      </c>
      <c r="B2993" s="53"/>
      <c r="C2993" s="41"/>
      <c r="D2993" s="54"/>
      <c r="E2993" s="53"/>
      <c r="F2993" s="41"/>
      <c r="G2993" s="41"/>
      <c r="H2993" s="53"/>
      <c r="I2993" s="55"/>
      <c r="J2993" s="41"/>
      <c r="K2993" s="41"/>
      <c r="L2993" s="56"/>
      <c r="M2993" s="41"/>
      <c r="N2993" s="41"/>
      <c r="O2993" s="41"/>
      <c r="P2993" s="41"/>
      <c r="Q2993" s="53"/>
      <c r="R2993" s="41"/>
      <c r="S2993" s="41"/>
      <c r="T2993" s="57"/>
      <c r="U2993" s="41"/>
      <c r="V2993" s="41"/>
      <c r="W2993" s="56"/>
      <c r="X2993" s="41"/>
      <c r="Y2993" s="58"/>
      <c r="Z2993" s="41"/>
      <c r="AA2993" s="41"/>
      <c r="AB2993" s="171" t="str" cm="1">
        <f t="array" ref="AB2993">IFERROR(IF(COUNTA('Detailed Inventory'!$B2993:$AA2993)=0,"",IF(AND($B2993="",$C2993=""),"Error: Missing Response in Column B or C",IF(OR($E2993="",$Q2993=""),"Error: Missing Response in Column E or Q",INDEX(SL_Class[Entire SL Classification],MATCH(SUMIFS(SL_Class[Unique ID],SL_Class[UpSys SL Material],I2993,SL_Class[UpSys Ever Previously Lead],H2993,SL_Class[DownCus SL Material],T2993),SL_Class[Unique ID],0),0)))),"Error: Invalid Column H, I, or T. Check spelling &amp; valid options (see dropdown)")</f>
        <v/>
      </c>
      <c r="AC2993" s="32"/>
      <c r="AD2993" s="31" t="b">
        <f t="shared" si="92"/>
        <v>0</v>
      </c>
      <c r="AE2993" s="31" t="b">
        <f t="shared" si="93"/>
        <v>0</v>
      </c>
    </row>
    <row r="2994" spans="1:31" ht="50.15" customHeight="1" x14ac:dyDescent="0.35">
      <c r="A2994" s="101">
        <v>2989</v>
      </c>
      <c r="B2994" s="53"/>
      <c r="C2994" s="41"/>
      <c r="D2994" s="54"/>
      <c r="E2994" s="53"/>
      <c r="F2994" s="41"/>
      <c r="G2994" s="41"/>
      <c r="H2994" s="53"/>
      <c r="I2994" s="55"/>
      <c r="J2994" s="41"/>
      <c r="K2994" s="41"/>
      <c r="L2994" s="56"/>
      <c r="M2994" s="41"/>
      <c r="N2994" s="41"/>
      <c r="O2994" s="41"/>
      <c r="P2994" s="41"/>
      <c r="Q2994" s="53"/>
      <c r="R2994" s="41"/>
      <c r="S2994" s="41"/>
      <c r="T2994" s="57"/>
      <c r="U2994" s="41"/>
      <c r="V2994" s="41"/>
      <c r="W2994" s="56"/>
      <c r="X2994" s="41"/>
      <c r="Y2994" s="58"/>
      <c r="Z2994" s="41"/>
      <c r="AA2994" s="41"/>
      <c r="AB2994" s="171" t="str" cm="1">
        <f t="array" ref="AB2994">IFERROR(IF(COUNTA('Detailed Inventory'!$B2994:$AA2994)=0,"",IF(AND($B2994="",$C2994=""),"Error: Missing Response in Column B or C",IF(OR($E2994="",$Q2994=""),"Error: Missing Response in Column E or Q",INDEX(SL_Class[Entire SL Classification],MATCH(SUMIFS(SL_Class[Unique ID],SL_Class[UpSys SL Material],I2994,SL_Class[UpSys Ever Previously Lead],H2994,SL_Class[DownCus SL Material],T2994),SL_Class[Unique ID],0),0)))),"Error: Invalid Column H, I, or T. Check spelling &amp; valid options (see dropdown)")</f>
        <v/>
      </c>
      <c r="AC2994" s="32"/>
      <c r="AD2994" s="31" t="b">
        <f t="shared" si="92"/>
        <v>0</v>
      </c>
      <c r="AE2994" s="31" t="b">
        <f t="shared" si="93"/>
        <v>0</v>
      </c>
    </row>
    <row r="2995" spans="1:31" ht="50.15" customHeight="1" x14ac:dyDescent="0.35">
      <c r="A2995" s="100">
        <v>2990</v>
      </c>
      <c r="B2995" s="53"/>
      <c r="C2995" s="41"/>
      <c r="D2995" s="54"/>
      <c r="E2995" s="53"/>
      <c r="F2995" s="41"/>
      <c r="G2995" s="41"/>
      <c r="H2995" s="53"/>
      <c r="I2995" s="55"/>
      <c r="J2995" s="41"/>
      <c r="K2995" s="41"/>
      <c r="L2995" s="56"/>
      <c r="M2995" s="41"/>
      <c r="N2995" s="41"/>
      <c r="O2995" s="41"/>
      <c r="P2995" s="41"/>
      <c r="Q2995" s="53"/>
      <c r="R2995" s="41"/>
      <c r="S2995" s="41"/>
      <c r="T2995" s="57"/>
      <c r="U2995" s="41"/>
      <c r="V2995" s="41"/>
      <c r="W2995" s="56"/>
      <c r="X2995" s="41"/>
      <c r="Y2995" s="58"/>
      <c r="Z2995" s="41"/>
      <c r="AA2995" s="41"/>
      <c r="AB2995" s="171" t="str" cm="1">
        <f t="array" ref="AB2995">IFERROR(IF(COUNTA('Detailed Inventory'!$B2995:$AA2995)=0,"",IF(AND($B2995="",$C2995=""),"Error: Missing Response in Column B or C",IF(OR($E2995="",$Q2995=""),"Error: Missing Response in Column E or Q",INDEX(SL_Class[Entire SL Classification],MATCH(SUMIFS(SL_Class[Unique ID],SL_Class[UpSys SL Material],I2995,SL_Class[UpSys Ever Previously Lead],H2995,SL_Class[DownCus SL Material],T2995),SL_Class[Unique ID],0),0)))),"Error: Invalid Column H, I, or T. Check spelling &amp; valid options (see dropdown)")</f>
        <v/>
      </c>
      <c r="AC2995" s="32"/>
      <c r="AD2995" s="31" t="b">
        <f t="shared" si="92"/>
        <v>0</v>
      </c>
      <c r="AE2995" s="31" t="b">
        <f t="shared" si="93"/>
        <v>0</v>
      </c>
    </row>
    <row r="2996" spans="1:31" ht="50.15" customHeight="1" x14ac:dyDescent="0.35">
      <c r="A2996" s="101">
        <v>2991</v>
      </c>
      <c r="B2996" s="53"/>
      <c r="C2996" s="41"/>
      <c r="D2996" s="54"/>
      <c r="E2996" s="53"/>
      <c r="F2996" s="41"/>
      <c r="G2996" s="41"/>
      <c r="H2996" s="53"/>
      <c r="I2996" s="55"/>
      <c r="J2996" s="41"/>
      <c r="K2996" s="41"/>
      <c r="L2996" s="56"/>
      <c r="M2996" s="41"/>
      <c r="N2996" s="41"/>
      <c r="O2996" s="41"/>
      <c r="P2996" s="41"/>
      <c r="Q2996" s="53"/>
      <c r="R2996" s="41"/>
      <c r="S2996" s="41"/>
      <c r="T2996" s="57"/>
      <c r="U2996" s="41"/>
      <c r="V2996" s="41"/>
      <c r="W2996" s="56"/>
      <c r="X2996" s="41"/>
      <c r="Y2996" s="58"/>
      <c r="Z2996" s="41"/>
      <c r="AA2996" s="41"/>
      <c r="AB2996" s="171" t="str" cm="1">
        <f t="array" ref="AB2996">IFERROR(IF(COUNTA('Detailed Inventory'!$B2996:$AA2996)=0,"",IF(AND($B2996="",$C2996=""),"Error: Missing Response in Column B or C",IF(OR($E2996="",$Q2996=""),"Error: Missing Response in Column E or Q",INDEX(SL_Class[Entire SL Classification],MATCH(SUMIFS(SL_Class[Unique ID],SL_Class[UpSys SL Material],I2996,SL_Class[UpSys Ever Previously Lead],H2996,SL_Class[DownCus SL Material],T2996),SL_Class[Unique ID],0),0)))),"Error: Invalid Column H, I, or T. Check spelling &amp; valid options (see dropdown)")</f>
        <v/>
      </c>
      <c r="AC2996" s="32"/>
      <c r="AD2996" s="31" t="b">
        <f t="shared" si="92"/>
        <v>0</v>
      </c>
      <c r="AE2996" s="31" t="b">
        <f t="shared" si="93"/>
        <v>0</v>
      </c>
    </row>
    <row r="2997" spans="1:31" ht="50.15" customHeight="1" x14ac:dyDescent="0.35">
      <c r="A2997" s="100">
        <v>2992</v>
      </c>
      <c r="B2997" s="53"/>
      <c r="C2997" s="41"/>
      <c r="D2997" s="54"/>
      <c r="E2997" s="53"/>
      <c r="F2997" s="41"/>
      <c r="G2997" s="41"/>
      <c r="H2997" s="53"/>
      <c r="I2997" s="55"/>
      <c r="J2997" s="41"/>
      <c r="K2997" s="41"/>
      <c r="L2997" s="56"/>
      <c r="M2997" s="41"/>
      <c r="N2997" s="41"/>
      <c r="O2997" s="41"/>
      <c r="P2997" s="41"/>
      <c r="Q2997" s="53"/>
      <c r="R2997" s="41"/>
      <c r="S2997" s="41"/>
      <c r="T2997" s="57"/>
      <c r="U2997" s="41"/>
      <c r="V2997" s="41"/>
      <c r="W2997" s="56"/>
      <c r="X2997" s="41"/>
      <c r="Y2997" s="58"/>
      <c r="Z2997" s="41"/>
      <c r="AA2997" s="41"/>
      <c r="AB2997" s="171" t="str" cm="1">
        <f t="array" ref="AB2997">IFERROR(IF(COUNTA('Detailed Inventory'!$B2997:$AA2997)=0,"",IF(AND($B2997="",$C2997=""),"Error: Missing Response in Column B or C",IF(OR($E2997="",$Q2997=""),"Error: Missing Response in Column E or Q",INDEX(SL_Class[Entire SL Classification],MATCH(SUMIFS(SL_Class[Unique ID],SL_Class[UpSys SL Material],I2997,SL_Class[UpSys Ever Previously Lead],H2997,SL_Class[DownCus SL Material],T2997),SL_Class[Unique ID],0),0)))),"Error: Invalid Column H, I, or T. Check spelling &amp; valid options (see dropdown)")</f>
        <v/>
      </c>
      <c r="AC2997" s="32"/>
      <c r="AD2997" s="31" t="b">
        <f t="shared" si="92"/>
        <v>0</v>
      </c>
      <c r="AE2997" s="31" t="b">
        <f t="shared" si="93"/>
        <v>0</v>
      </c>
    </row>
    <row r="2998" spans="1:31" ht="50.15" customHeight="1" x14ac:dyDescent="0.35">
      <c r="A2998" s="101">
        <v>2993</v>
      </c>
      <c r="B2998" s="53"/>
      <c r="C2998" s="41"/>
      <c r="D2998" s="54"/>
      <c r="E2998" s="53"/>
      <c r="F2998" s="41"/>
      <c r="G2998" s="41"/>
      <c r="H2998" s="53"/>
      <c r="I2998" s="55"/>
      <c r="J2998" s="41"/>
      <c r="K2998" s="41"/>
      <c r="L2998" s="56"/>
      <c r="M2998" s="41"/>
      <c r="N2998" s="41"/>
      <c r="O2998" s="41"/>
      <c r="P2998" s="41"/>
      <c r="Q2998" s="53"/>
      <c r="R2998" s="41"/>
      <c r="S2998" s="41"/>
      <c r="T2998" s="57"/>
      <c r="U2998" s="41"/>
      <c r="V2998" s="41"/>
      <c r="W2998" s="56"/>
      <c r="X2998" s="41"/>
      <c r="Y2998" s="58"/>
      <c r="Z2998" s="41"/>
      <c r="AA2998" s="41"/>
      <c r="AB2998" s="171" t="str" cm="1">
        <f t="array" ref="AB2998">IFERROR(IF(COUNTA('Detailed Inventory'!$B2998:$AA2998)=0,"",IF(AND($B2998="",$C2998=""),"Error: Missing Response in Column B or C",IF(OR($E2998="",$Q2998=""),"Error: Missing Response in Column E or Q",INDEX(SL_Class[Entire SL Classification],MATCH(SUMIFS(SL_Class[Unique ID],SL_Class[UpSys SL Material],I2998,SL_Class[UpSys Ever Previously Lead],H2998,SL_Class[DownCus SL Material],T2998),SL_Class[Unique ID],0),0)))),"Error: Invalid Column H, I, or T. Check spelling &amp; valid options (see dropdown)")</f>
        <v/>
      </c>
      <c r="AC2998" s="32"/>
      <c r="AD2998" s="31" t="b">
        <f t="shared" si="92"/>
        <v>0</v>
      </c>
      <c r="AE2998" s="31" t="b">
        <f t="shared" si="93"/>
        <v>0</v>
      </c>
    </row>
    <row r="2999" spans="1:31" ht="50.15" customHeight="1" x14ac:dyDescent="0.35">
      <c r="A2999" s="100">
        <v>2994</v>
      </c>
      <c r="B2999" s="53"/>
      <c r="C2999" s="41"/>
      <c r="D2999" s="54"/>
      <c r="E2999" s="53"/>
      <c r="F2999" s="41"/>
      <c r="G2999" s="41"/>
      <c r="H2999" s="53"/>
      <c r="I2999" s="55"/>
      <c r="J2999" s="41"/>
      <c r="K2999" s="41"/>
      <c r="L2999" s="56"/>
      <c r="M2999" s="41"/>
      <c r="N2999" s="41"/>
      <c r="O2999" s="41"/>
      <c r="P2999" s="41"/>
      <c r="Q2999" s="53"/>
      <c r="R2999" s="41"/>
      <c r="S2999" s="41"/>
      <c r="T2999" s="57"/>
      <c r="U2999" s="41"/>
      <c r="V2999" s="41"/>
      <c r="W2999" s="56"/>
      <c r="X2999" s="41"/>
      <c r="Y2999" s="58"/>
      <c r="Z2999" s="41"/>
      <c r="AA2999" s="41"/>
      <c r="AB2999" s="171" t="str" cm="1">
        <f t="array" ref="AB2999">IFERROR(IF(COUNTA('Detailed Inventory'!$B2999:$AA2999)=0,"",IF(AND($B2999="",$C2999=""),"Error: Missing Response in Column B or C",IF(OR($E2999="",$Q2999=""),"Error: Missing Response in Column E or Q",INDEX(SL_Class[Entire SL Classification],MATCH(SUMIFS(SL_Class[Unique ID],SL_Class[UpSys SL Material],I2999,SL_Class[UpSys Ever Previously Lead],H2999,SL_Class[DownCus SL Material],T2999),SL_Class[Unique ID],0),0)))),"Error: Invalid Column H, I, or T. Check spelling &amp; valid options (see dropdown)")</f>
        <v/>
      </c>
      <c r="AC2999" s="32"/>
      <c r="AD2999" s="31" t="b">
        <f t="shared" si="92"/>
        <v>0</v>
      </c>
      <c r="AE2999" s="31" t="b">
        <f t="shared" si="93"/>
        <v>0</v>
      </c>
    </row>
    <row r="3000" spans="1:31" ht="50.15" customHeight="1" x14ac:dyDescent="0.35">
      <c r="A3000" s="101">
        <v>2995</v>
      </c>
      <c r="B3000" s="53"/>
      <c r="C3000" s="41"/>
      <c r="D3000" s="54"/>
      <c r="E3000" s="53"/>
      <c r="F3000" s="41"/>
      <c r="G3000" s="41"/>
      <c r="H3000" s="53"/>
      <c r="I3000" s="55"/>
      <c r="J3000" s="41"/>
      <c r="K3000" s="41"/>
      <c r="L3000" s="56"/>
      <c r="M3000" s="41"/>
      <c r="N3000" s="41"/>
      <c r="O3000" s="41"/>
      <c r="P3000" s="41"/>
      <c r="Q3000" s="53"/>
      <c r="R3000" s="41"/>
      <c r="S3000" s="41"/>
      <c r="T3000" s="57"/>
      <c r="U3000" s="41"/>
      <c r="V3000" s="41"/>
      <c r="W3000" s="56"/>
      <c r="X3000" s="41"/>
      <c r="Y3000" s="58"/>
      <c r="Z3000" s="41"/>
      <c r="AA3000" s="41"/>
      <c r="AB3000" s="171" t="str" cm="1">
        <f t="array" ref="AB3000">IFERROR(IF(COUNTA('Detailed Inventory'!$B3000:$AA3000)=0,"",IF(AND($B3000="",$C3000=""),"Error: Missing Response in Column B or C",IF(OR($E3000="",$Q3000=""),"Error: Missing Response in Column E or Q",INDEX(SL_Class[Entire SL Classification],MATCH(SUMIFS(SL_Class[Unique ID],SL_Class[UpSys SL Material],I3000,SL_Class[UpSys Ever Previously Lead],H3000,SL_Class[DownCus SL Material],T3000),SL_Class[Unique ID],0),0)))),"Error: Invalid Column H, I, or T. Check spelling &amp; valid options (see dropdown)")</f>
        <v/>
      </c>
      <c r="AC3000" s="32"/>
      <c r="AD3000" s="31" t="b">
        <f t="shared" si="92"/>
        <v>0</v>
      </c>
      <c r="AE3000" s="31" t="b">
        <f t="shared" si="93"/>
        <v>0</v>
      </c>
    </row>
    <row r="3001" spans="1:31" ht="50.15" customHeight="1" x14ac:dyDescent="0.35">
      <c r="A3001" s="100">
        <v>2996</v>
      </c>
      <c r="B3001" s="53"/>
      <c r="C3001" s="41"/>
      <c r="D3001" s="54"/>
      <c r="E3001" s="53"/>
      <c r="F3001" s="41"/>
      <c r="G3001" s="41"/>
      <c r="H3001" s="53"/>
      <c r="I3001" s="55"/>
      <c r="J3001" s="41"/>
      <c r="K3001" s="41"/>
      <c r="L3001" s="56"/>
      <c r="M3001" s="41"/>
      <c r="N3001" s="41"/>
      <c r="O3001" s="41"/>
      <c r="P3001" s="41"/>
      <c r="Q3001" s="53"/>
      <c r="R3001" s="41"/>
      <c r="S3001" s="41"/>
      <c r="T3001" s="57"/>
      <c r="U3001" s="41"/>
      <c r="V3001" s="41"/>
      <c r="W3001" s="56"/>
      <c r="X3001" s="41"/>
      <c r="Y3001" s="58"/>
      <c r="Z3001" s="41"/>
      <c r="AA3001" s="41"/>
      <c r="AB3001" s="171" t="str" cm="1">
        <f t="array" ref="AB3001">IFERROR(IF(COUNTA('Detailed Inventory'!$B3001:$AA3001)=0,"",IF(AND($B3001="",$C3001=""),"Error: Missing Response in Column B or C",IF(OR($E3001="",$Q3001=""),"Error: Missing Response in Column E or Q",INDEX(SL_Class[Entire SL Classification],MATCH(SUMIFS(SL_Class[Unique ID],SL_Class[UpSys SL Material],I3001,SL_Class[UpSys Ever Previously Lead],H3001,SL_Class[DownCus SL Material],T3001),SL_Class[Unique ID],0),0)))),"Error: Invalid Column H, I, or T. Check spelling &amp; valid options (see dropdown)")</f>
        <v/>
      </c>
      <c r="AC3001" s="32"/>
      <c r="AD3001" s="31" t="b">
        <f t="shared" si="92"/>
        <v>0</v>
      </c>
      <c r="AE3001" s="31" t="b">
        <f t="shared" si="93"/>
        <v>0</v>
      </c>
    </row>
    <row r="3002" spans="1:31" ht="50.15" customHeight="1" x14ac:dyDescent="0.35">
      <c r="A3002" s="101">
        <v>2997</v>
      </c>
      <c r="B3002" s="53"/>
      <c r="C3002" s="41"/>
      <c r="D3002" s="54"/>
      <c r="E3002" s="53"/>
      <c r="F3002" s="41"/>
      <c r="G3002" s="41"/>
      <c r="H3002" s="53"/>
      <c r="I3002" s="55"/>
      <c r="J3002" s="41"/>
      <c r="K3002" s="41"/>
      <c r="L3002" s="56"/>
      <c r="M3002" s="41"/>
      <c r="N3002" s="41"/>
      <c r="O3002" s="41"/>
      <c r="P3002" s="41"/>
      <c r="Q3002" s="53"/>
      <c r="R3002" s="41"/>
      <c r="S3002" s="41"/>
      <c r="T3002" s="57"/>
      <c r="U3002" s="41"/>
      <c r="V3002" s="41"/>
      <c r="W3002" s="56"/>
      <c r="X3002" s="41"/>
      <c r="Y3002" s="58"/>
      <c r="Z3002" s="41"/>
      <c r="AA3002" s="41"/>
      <c r="AB3002" s="171" t="str" cm="1">
        <f t="array" ref="AB3002">IFERROR(IF(COUNTA('Detailed Inventory'!$B3002:$AA3002)=0,"",IF(AND($B3002="",$C3002=""),"Error: Missing Response in Column B or C",IF(OR($E3002="",$Q3002=""),"Error: Missing Response in Column E or Q",INDEX(SL_Class[Entire SL Classification],MATCH(SUMIFS(SL_Class[Unique ID],SL_Class[UpSys SL Material],I3002,SL_Class[UpSys Ever Previously Lead],H3002,SL_Class[DownCus SL Material],T3002),SL_Class[Unique ID],0),0)))),"Error: Invalid Column H, I, or T. Check spelling &amp; valid options (see dropdown)")</f>
        <v/>
      </c>
      <c r="AC3002" s="32"/>
      <c r="AD3002" s="31" t="b">
        <f t="shared" si="92"/>
        <v>0</v>
      </c>
      <c r="AE3002" s="31" t="b">
        <f t="shared" si="93"/>
        <v>0</v>
      </c>
    </row>
    <row r="3003" spans="1:31" ht="50.15" customHeight="1" x14ac:dyDescent="0.35">
      <c r="A3003" s="100">
        <v>2998</v>
      </c>
      <c r="B3003" s="53"/>
      <c r="C3003" s="41"/>
      <c r="D3003" s="54"/>
      <c r="E3003" s="53"/>
      <c r="F3003" s="41"/>
      <c r="G3003" s="41"/>
      <c r="H3003" s="53"/>
      <c r="I3003" s="55"/>
      <c r="J3003" s="41"/>
      <c r="K3003" s="41"/>
      <c r="L3003" s="56"/>
      <c r="M3003" s="41"/>
      <c r="N3003" s="41"/>
      <c r="O3003" s="41"/>
      <c r="P3003" s="41"/>
      <c r="Q3003" s="53"/>
      <c r="R3003" s="41"/>
      <c r="S3003" s="41"/>
      <c r="T3003" s="57"/>
      <c r="U3003" s="41"/>
      <c r="V3003" s="41"/>
      <c r="W3003" s="56"/>
      <c r="X3003" s="41"/>
      <c r="Y3003" s="58"/>
      <c r="Z3003" s="41"/>
      <c r="AA3003" s="41"/>
      <c r="AB3003" s="171" t="str" cm="1">
        <f t="array" ref="AB3003">IFERROR(IF(COUNTA('Detailed Inventory'!$B3003:$AA3003)=0,"",IF(AND($B3003="",$C3003=""),"Error: Missing Response in Column B or C",IF(OR($E3003="",$Q3003=""),"Error: Missing Response in Column E or Q",INDEX(SL_Class[Entire SL Classification],MATCH(SUMIFS(SL_Class[Unique ID],SL_Class[UpSys SL Material],I3003,SL_Class[UpSys Ever Previously Lead],H3003,SL_Class[DownCus SL Material],T3003),SL_Class[Unique ID],0),0)))),"Error: Invalid Column H, I, or T. Check spelling &amp; valid options (see dropdown)")</f>
        <v/>
      </c>
      <c r="AC3003" s="32"/>
      <c r="AD3003" s="31" t="b">
        <f t="shared" si="92"/>
        <v>0</v>
      </c>
      <c r="AE3003" s="31" t="b">
        <f t="shared" si="93"/>
        <v>0</v>
      </c>
    </row>
    <row r="3004" spans="1:31" ht="50.15" customHeight="1" x14ac:dyDescent="0.35">
      <c r="A3004" s="101">
        <v>2999</v>
      </c>
      <c r="B3004" s="53"/>
      <c r="C3004" s="41"/>
      <c r="D3004" s="54"/>
      <c r="E3004" s="53"/>
      <c r="F3004" s="41"/>
      <c r="G3004" s="41"/>
      <c r="H3004" s="53"/>
      <c r="I3004" s="55"/>
      <c r="J3004" s="41"/>
      <c r="K3004" s="41"/>
      <c r="L3004" s="56"/>
      <c r="M3004" s="41"/>
      <c r="N3004" s="41"/>
      <c r="O3004" s="41"/>
      <c r="P3004" s="41"/>
      <c r="Q3004" s="53"/>
      <c r="R3004" s="41"/>
      <c r="S3004" s="41"/>
      <c r="T3004" s="57"/>
      <c r="U3004" s="41"/>
      <c r="V3004" s="41"/>
      <c r="W3004" s="56"/>
      <c r="X3004" s="41"/>
      <c r="Y3004" s="58"/>
      <c r="Z3004" s="41"/>
      <c r="AA3004" s="41"/>
      <c r="AB3004" s="171" t="str" cm="1">
        <f t="array" ref="AB3004">IFERROR(IF(COUNTA('Detailed Inventory'!$B3004:$AA3004)=0,"",IF(AND($B3004="",$C3004=""),"Error: Missing Response in Column B or C",IF(OR($E3004="",$Q3004=""),"Error: Missing Response in Column E or Q",INDEX(SL_Class[Entire SL Classification],MATCH(SUMIFS(SL_Class[Unique ID],SL_Class[UpSys SL Material],I3004,SL_Class[UpSys Ever Previously Lead],H3004,SL_Class[DownCus SL Material],T3004),SL_Class[Unique ID],0),0)))),"Error: Invalid Column H, I, or T. Check spelling &amp; valid options (see dropdown)")</f>
        <v/>
      </c>
      <c r="AC3004" s="32"/>
      <c r="AD3004" s="31" t="b">
        <f t="shared" si="92"/>
        <v>0</v>
      </c>
      <c r="AE3004" s="31" t="b">
        <f t="shared" si="93"/>
        <v>0</v>
      </c>
    </row>
    <row r="3005" spans="1:31" ht="50.15" customHeight="1" x14ac:dyDescent="0.35">
      <c r="A3005" s="100">
        <v>3000</v>
      </c>
      <c r="B3005" s="53"/>
      <c r="C3005" s="41"/>
      <c r="D3005" s="54"/>
      <c r="E3005" s="53"/>
      <c r="F3005" s="41"/>
      <c r="G3005" s="41"/>
      <c r="H3005" s="53"/>
      <c r="I3005" s="55"/>
      <c r="J3005" s="41"/>
      <c r="K3005" s="41"/>
      <c r="L3005" s="56"/>
      <c r="M3005" s="41"/>
      <c r="N3005" s="41"/>
      <c r="O3005" s="41"/>
      <c r="P3005" s="41"/>
      <c r="Q3005" s="53"/>
      <c r="R3005" s="41"/>
      <c r="S3005" s="41"/>
      <c r="T3005" s="57"/>
      <c r="U3005" s="41"/>
      <c r="V3005" s="41"/>
      <c r="W3005" s="56"/>
      <c r="X3005" s="41"/>
      <c r="Y3005" s="58"/>
      <c r="Z3005" s="41"/>
      <c r="AA3005" s="41"/>
      <c r="AB3005" s="171" t="str" cm="1">
        <f t="array" ref="AB3005">IFERROR(IF(COUNTA('Detailed Inventory'!$B3005:$AA3005)=0,"",IF(AND($B3005="",$C3005=""),"Error: Missing Response in Column B or C",IF(OR($E3005="",$Q3005=""),"Error: Missing Response in Column E or Q",INDEX(SL_Class[Entire SL Classification],MATCH(SUMIFS(SL_Class[Unique ID],SL_Class[UpSys SL Material],I3005,SL_Class[UpSys Ever Previously Lead],H3005,SL_Class[DownCus SL Material],T3005),SL_Class[Unique ID],0),0)))),"Error: Invalid Column H, I, or T. Check spelling &amp; valid options (see dropdown)")</f>
        <v/>
      </c>
      <c r="AC3005" s="32"/>
      <c r="AD3005" s="31" t="b">
        <f t="shared" si="92"/>
        <v>0</v>
      </c>
      <c r="AE3005" s="31" t="b">
        <f t="shared" si="93"/>
        <v>0</v>
      </c>
    </row>
    <row r="3006" spans="1:31" ht="50.15" customHeight="1" x14ac:dyDescent="0.35">
      <c r="A3006" s="101">
        <v>3001</v>
      </c>
      <c r="B3006" s="53"/>
      <c r="C3006" s="41"/>
      <c r="D3006" s="54"/>
      <c r="E3006" s="53"/>
      <c r="F3006" s="41"/>
      <c r="G3006" s="41"/>
      <c r="H3006" s="53"/>
      <c r="I3006" s="55"/>
      <c r="J3006" s="41"/>
      <c r="K3006" s="41"/>
      <c r="L3006" s="56"/>
      <c r="M3006" s="41"/>
      <c r="N3006" s="41"/>
      <c r="O3006" s="41"/>
      <c r="P3006" s="41"/>
      <c r="Q3006" s="53"/>
      <c r="R3006" s="41"/>
      <c r="S3006" s="41"/>
      <c r="T3006" s="57"/>
      <c r="U3006" s="41"/>
      <c r="V3006" s="41"/>
      <c r="W3006" s="56"/>
      <c r="X3006" s="41"/>
      <c r="Y3006" s="58"/>
      <c r="Z3006" s="41"/>
      <c r="AA3006" s="41"/>
      <c r="AB3006" s="171" t="str" cm="1">
        <f t="array" ref="AB3006">IFERROR(IF(COUNTA('Detailed Inventory'!$B3006:$AA3006)=0,"",IF(AND($B3006="",$C3006=""),"Error: Missing Response in Column B or C",IF(OR($E3006="",$Q3006=""),"Error: Missing Response in Column E or Q",INDEX(SL_Class[Entire SL Classification],MATCH(SUMIFS(SL_Class[Unique ID],SL_Class[UpSys SL Material],I3006,SL_Class[UpSys Ever Previously Lead],H3006,SL_Class[DownCus SL Material],T3006),SL_Class[Unique ID],0),0)))),"Error: Invalid Column H, I, or T. Check spelling &amp; valid options (see dropdown)")</f>
        <v/>
      </c>
      <c r="AC3006" s="32"/>
      <c r="AD3006" s="31" t="b">
        <f t="shared" si="92"/>
        <v>0</v>
      </c>
      <c r="AE3006" s="31" t="b">
        <f t="shared" si="93"/>
        <v>0</v>
      </c>
    </row>
    <row r="3007" spans="1:31" ht="50.15" customHeight="1" x14ac:dyDescent="0.35">
      <c r="A3007" s="100">
        <v>3002</v>
      </c>
      <c r="B3007" s="53"/>
      <c r="C3007" s="41"/>
      <c r="D3007" s="54"/>
      <c r="E3007" s="53"/>
      <c r="F3007" s="41"/>
      <c r="G3007" s="41"/>
      <c r="H3007" s="53"/>
      <c r="I3007" s="55"/>
      <c r="J3007" s="41"/>
      <c r="K3007" s="41"/>
      <c r="L3007" s="56"/>
      <c r="M3007" s="41"/>
      <c r="N3007" s="41"/>
      <c r="O3007" s="41"/>
      <c r="P3007" s="41"/>
      <c r="Q3007" s="53"/>
      <c r="R3007" s="41"/>
      <c r="S3007" s="41"/>
      <c r="T3007" s="57"/>
      <c r="U3007" s="41"/>
      <c r="V3007" s="41"/>
      <c r="W3007" s="56"/>
      <c r="X3007" s="41"/>
      <c r="Y3007" s="58"/>
      <c r="Z3007" s="41"/>
      <c r="AA3007" s="41"/>
      <c r="AB3007" s="171" t="str" cm="1">
        <f t="array" ref="AB3007">IFERROR(IF(COUNTA('Detailed Inventory'!$B3007:$AA3007)=0,"",IF(AND($B3007="",$C3007=""),"Error: Missing Response in Column B or C",IF(OR($E3007="",$Q3007=""),"Error: Missing Response in Column E or Q",INDEX(SL_Class[Entire SL Classification],MATCH(SUMIFS(SL_Class[Unique ID],SL_Class[UpSys SL Material],I3007,SL_Class[UpSys Ever Previously Lead],H3007,SL_Class[DownCus SL Material],T3007),SL_Class[Unique ID],0),0)))),"Error: Invalid Column H, I, or T. Check spelling &amp; valid options (see dropdown)")</f>
        <v/>
      </c>
      <c r="AC3007" s="32"/>
      <c r="AD3007" s="31" t="b">
        <f t="shared" si="92"/>
        <v>0</v>
      </c>
      <c r="AE3007" s="31" t="b">
        <f t="shared" si="93"/>
        <v>0</v>
      </c>
    </row>
    <row r="3008" spans="1:31" ht="50.15" customHeight="1" x14ac:dyDescent="0.35">
      <c r="A3008" s="101">
        <v>3003</v>
      </c>
      <c r="B3008" s="53"/>
      <c r="C3008" s="41"/>
      <c r="D3008" s="54"/>
      <c r="E3008" s="53"/>
      <c r="F3008" s="41"/>
      <c r="G3008" s="41"/>
      <c r="H3008" s="53"/>
      <c r="I3008" s="55"/>
      <c r="J3008" s="41"/>
      <c r="K3008" s="41"/>
      <c r="L3008" s="56"/>
      <c r="M3008" s="41"/>
      <c r="N3008" s="41"/>
      <c r="O3008" s="41"/>
      <c r="P3008" s="41"/>
      <c r="Q3008" s="53"/>
      <c r="R3008" s="41"/>
      <c r="S3008" s="41"/>
      <c r="T3008" s="57"/>
      <c r="U3008" s="41"/>
      <c r="V3008" s="41"/>
      <c r="W3008" s="56"/>
      <c r="X3008" s="41"/>
      <c r="Y3008" s="58"/>
      <c r="Z3008" s="41"/>
      <c r="AA3008" s="41"/>
      <c r="AB3008" s="171" t="str" cm="1">
        <f t="array" ref="AB3008">IFERROR(IF(COUNTA('Detailed Inventory'!$B3008:$AA3008)=0,"",IF(AND($B3008="",$C3008=""),"Error: Missing Response in Column B or C",IF(OR($E3008="",$Q3008=""),"Error: Missing Response in Column E or Q",INDEX(SL_Class[Entire SL Classification],MATCH(SUMIFS(SL_Class[Unique ID],SL_Class[UpSys SL Material],I3008,SL_Class[UpSys Ever Previously Lead],H3008,SL_Class[DownCus SL Material],T3008),SL_Class[Unique ID],0),0)))),"Error: Invalid Column H, I, or T. Check spelling &amp; valid options (see dropdown)")</f>
        <v/>
      </c>
      <c r="AC3008" s="32"/>
      <c r="AD3008" s="31" t="b">
        <f t="shared" si="92"/>
        <v>0</v>
      </c>
      <c r="AE3008" s="31" t="b">
        <f t="shared" si="93"/>
        <v>0</v>
      </c>
    </row>
    <row r="3009" spans="1:31" ht="50.15" customHeight="1" x14ac:dyDescent="0.35">
      <c r="A3009" s="100">
        <v>3004</v>
      </c>
      <c r="B3009" s="53"/>
      <c r="C3009" s="41"/>
      <c r="D3009" s="54"/>
      <c r="E3009" s="53"/>
      <c r="F3009" s="41"/>
      <c r="G3009" s="41"/>
      <c r="H3009" s="53"/>
      <c r="I3009" s="55"/>
      <c r="J3009" s="41"/>
      <c r="K3009" s="41"/>
      <c r="L3009" s="56"/>
      <c r="M3009" s="41"/>
      <c r="N3009" s="41"/>
      <c r="O3009" s="41"/>
      <c r="P3009" s="41"/>
      <c r="Q3009" s="53"/>
      <c r="R3009" s="41"/>
      <c r="S3009" s="41"/>
      <c r="T3009" s="57"/>
      <c r="U3009" s="41"/>
      <c r="V3009" s="41"/>
      <c r="W3009" s="56"/>
      <c r="X3009" s="41"/>
      <c r="Y3009" s="58"/>
      <c r="Z3009" s="41"/>
      <c r="AA3009" s="41"/>
      <c r="AB3009" s="171" t="str" cm="1">
        <f t="array" ref="AB3009">IFERROR(IF(COUNTA('Detailed Inventory'!$B3009:$AA3009)=0,"",IF(AND($B3009="",$C3009=""),"Error: Missing Response in Column B or C",IF(OR($E3009="",$Q3009=""),"Error: Missing Response in Column E or Q",INDEX(SL_Class[Entire SL Classification],MATCH(SUMIFS(SL_Class[Unique ID],SL_Class[UpSys SL Material],I3009,SL_Class[UpSys Ever Previously Lead],H3009,SL_Class[DownCus SL Material],T3009),SL_Class[Unique ID],0),0)))),"Error: Invalid Column H, I, or T. Check spelling &amp; valid options (see dropdown)")</f>
        <v/>
      </c>
      <c r="AC3009" s="32"/>
      <c r="AD3009" s="31" t="b">
        <f t="shared" si="92"/>
        <v>0</v>
      </c>
      <c r="AE3009" s="31" t="b">
        <f t="shared" si="93"/>
        <v>0</v>
      </c>
    </row>
    <row r="3010" spans="1:31" ht="50.15" customHeight="1" x14ac:dyDescent="0.35">
      <c r="A3010" s="101">
        <v>3005</v>
      </c>
      <c r="B3010" s="53"/>
      <c r="C3010" s="41"/>
      <c r="D3010" s="54"/>
      <c r="E3010" s="53"/>
      <c r="F3010" s="41"/>
      <c r="G3010" s="41"/>
      <c r="H3010" s="53"/>
      <c r="I3010" s="55"/>
      <c r="J3010" s="41"/>
      <c r="K3010" s="41"/>
      <c r="L3010" s="56"/>
      <c r="M3010" s="41"/>
      <c r="N3010" s="41"/>
      <c r="O3010" s="41"/>
      <c r="P3010" s="41"/>
      <c r="Q3010" s="53"/>
      <c r="R3010" s="41"/>
      <c r="S3010" s="41"/>
      <c r="T3010" s="57"/>
      <c r="U3010" s="41"/>
      <c r="V3010" s="41"/>
      <c r="W3010" s="56"/>
      <c r="X3010" s="41"/>
      <c r="Y3010" s="58"/>
      <c r="Z3010" s="41"/>
      <c r="AA3010" s="41"/>
      <c r="AB3010" s="171" t="str" cm="1">
        <f t="array" ref="AB3010">IFERROR(IF(COUNTA('Detailed Inventory'!$B3010:$AA3010)=0,"",IF(AND($B3010="",$C3010=""),"Error: Missing Response in Column B or C",IF(OR($E3010="",$Q3010=""),"Error: Missing Response in Column E or Q",INDEX(SL_Class[Entire SL Classification],MATCH(SUMIFS(SL_Class[Unique ID],SL_Class[UpSys SL Material],I3010,SL_Class[UpSys Ever Previously Lead],H3010,SL_Class[DownCus SL Material],T3010),SL_Class[Unique ID],0),0)))),"Error: Invalid Column H, I, or T. Check spelling &amp; valid options (see dropdown)")</f>
        <v/>
      </c>
      <c r="AC3010" s="32"/>
      <c r="AD3010" s="31" t="b">
        <f t="shared" si="92"/>
        <v>0</v>
      </c>
      <c r="AE3010" s="31" t="b">
        <f t="shared" si="93"/>
        <v>0</v>
      </c>
    </row>
    <row r="3011" spans="1:31" ht="50.15" customHeight="1" x14ac:dyDescent="0.35">
      <c r="A3011" s="100">
        <v>3006</v>
      </c>
      <c r="B3011" s="53"/>
      <c r="C3011" s="41"/>
      <c r="D3011" s="54"/>
      <c r="E3011" s="53"/>
      <c r="F3011" s="41"/>
      <c r="G3011" s="41"/>
      <c r="H3011" s="53"/>
      <c r="I3011" s="55"/>
      <c r="J3011" s="41"/>
      <c r="K3011" s="41"/>
      <c r="L3011" s="56"/>
      <c r="M3011" s="41"/>
      <c r="N3011" s="41"/>
      <c r="O3011" s="41"/>
      <c r="P3011" s="41"/>
      <c r="Q3011" s="53"/>
      <c r="R3011" s="41"/>
      <c r="S3011" s="41"/>
      <c r="T3011" s="57"/>
      <c r="U3011" s="41"/>
      <c r="V3011" s="41"/>
      <c r="W3011" s="56"/>
      <c r="X3011" s="41"/>
      <c r="Y3011" s="58"/>
      <c r="Z3011" s="41"/>
      <c r="AA3011" s="41"/>
      <c r="AB3011" s="171" t="str" cm="1">
        <f t="array" ref="AB3011">IFERROR(IF(COUNTA('Detailed Inventory'!$B3011:$AA3011)=0,"",IF(AND($B3011="",$C3011=""),"Error: Missing Response in Column B or C",IF(OR($E3011="",$Q3011=""),"Error: Missing Response in Column E or Q",INDEX(SL_Class[Entire SL Classification],MATCH(SUMIFS(SL_Class[Unique ID],SL_Class[UpSys SL Material],I3011,SL_Class[UpSys Ever Previously Lead],H3011,SL_Class[DownCus SL Material],T3011),SL_Class[Unique ID],0),0)))),"Error: Invalid Column H, I, or T. Check spelling &amp; valid options (see dropdown)")</f>
        <v/>
      </c>
      <c r="AC3011" s="32"/>
      <c r="AD3011" s="31" t="b">
        <f t="shared" si="92"/>
        <v>0</v>
      </c>
      <c r="AE3011" s="31" t="b">
        <f t="shared" si="93"/>
        <v>0</v>
      </c>
    </row>
    <row r="3012" spans="1:31" ht="50.15" customHeight="1" x14ac:dyDescent="0.35">
      <c r="A3012" s="101">
        <v>3007</v>
      </c>
      <c r="B3012" s="53"/>
      <c r="C3012" s="41"/>
      <c r="D3012" s="54"/>
      <c r="E3012" s="53"/>
      <c r="F3012" s="41"/>
      <c r="G3012" s="41"/>
      <c r="H3012" s="53"/>
      <c r="I3012" s="55"/>
      <c r="J3012" s="41"/>
      <c r="K3012" s="41"/>
      <c r="L3012" s="56"/>
      <c r="M3012" s="41"/>
      <c r="N3012" s="41"/>
      <c r="O3012" s="41"/>
      <c r="P3012" s="41"/>
      <c r="Q3012" s="53"/>
      <c r="R3012" s="41"/>
      <c r="S3012" s="41"/>
      <c r="T3012" s="57"/>
      <c r="U3012" s="41"/>
      <c r="V3012" s="41"/>
      <c r="W3012" s="56"/>
      <c r="X3012" s="41"/>
      <c r="Y3012" s="58"/>
      <c r="Z3012" s="41"/>
      <c r="AA3012" s="41"/>
      <c r="AB3012" s="171" t="str" cm="1">
        <f t="array" ref="AB3012">IFERROR(IF(COUNTA('Detailed Inventory'!$B3012:$AA3012)=0,"",IF(AND($B3012="",$C3012=""),"Error: Missing Response in Column B or C",IF(OR($E3012="",$Q3012=""),"Error: Missing Response in Column E or Q",INDEX(SL_Class[Entire SL Classification],MATCH(SUMIFS(SL_Class[Unique ID],SL_Class[UpSys SL Material],I3012,SL_Class[UpSys Ever Previously Lead],H3012,SL_Class[DownCus SL Material],T3012),SL_Class[Unique ID],0),0)))),"Error: Invalid Column H, I, or T. Check spelling &amp; valid options (see dropdown)")</f>
        <v/>
      </c>
      <c r="AC3012" s="32"/>
      <c r="AD3012" s="31" t="b">
        <f t="shared" si="92"/>
        <v>0</v>
      </c>
      <c r="AE3012" s="31" t="b">
        <f t="shared" si="93"/>
        <v>0</v>
      </c>
    </row>
    <row r="3013" spans="1:31" ht="50.15" customHeight="1" x14ac:dyDescent="0.35">
      <c r="A3013" s="100">
        <v>3008</v>
      </c>
      <c r="B3013" s="53"/>
      <c r="C3013" s="41"/>
      <c r="D3013" s="54"/>
      <c r="E3013" s="53"/>
      <c r="F3013" s="41"/>
      <c r="G3013" s="41"/>
      <c r="H3013" s="53"/>
      <c r="I3013" s="55"/>
      <c r="J3013" s="41"/>
      <c r="K3013" s="41"/>
      <c r="L3013" s="56"/>
      <c r="M3013" s="41"/>
      <c r="N3013" s="41"/>
      <c r="O3013" s="41"/>
      <c r="P3013" s="41"/>
      <c r="Q3013" s="53"/>
      <c r="R3013" s="41"/>
      <c r="S3013" s="41"/>
      <c r="T3013" s="57"/>
      <c r="U3013" s="41"/>
      <c r="V3013" s="41"/>
      <c r="W3013" s="56"/>
      <c r="X3013" s="41"/>
      <c r="Y3013" s="58"/>
      <c r="Z3013" s="41"/>
      <c r="AA3013" s="41"/>
      <c r="AB3013" s="171" t="str" cm="1">
        <f t="array" ref="AB3013">IFERROR(IF(COUNTA('Detailed Inventory'!$B3013:$AA3013)=0,"",IF(AND($B3013="",$C3013=""),"Error: Missing Response in Column B or C",IF(OR($E3013="",$Q3013=""),"Error: Missing Response in Column E or Q",INDEX(SL_Class[Entire SL Classification],MATCH(SUMIFS(SL_Class[Unique ID],SL_Class[UpSys SL Material],I3013,SL_Class[UpSys Ever Previously Lead],H3013,SL_Class[DownCus SL Material],T3013),SL_Class[Unique ID],0),0)))),"Error: Invalid Column H, I, or T. Check spelling &amp; valid options (see dropdown)")</f>
        <v/>
      </c>
      <c r="AC3013" s="32"/>
      <c r="AD3013" s="31" t="b">
        <f t="shared" si="92"/>
        <v>0</v>
      </c>
      <c r="AE3013" s="31" t="b">
        <f t="shared" si="93"/>
        <v>0</v>
      </c>
    </row>
    <row r="3014" spans="1:31" ht="50.15" customHeight="1" x14ac:dyDescent="0.35">
      <c r="A3014" s="101">
        <v>3009</v>
      </c>
      <c r="B3014" s="53"/>
      <c r="C3014" s="41"/>
      <c r="D3014" s="54"/>
      <c r="E3014" s="53"/>
      <c r="F3014" s="41"/>
      <c r="G3014" s="41"/>
      <c r="H3014" s="53"/>
      <c r="I3014" s="55"/>
      <c r="J3014" s="41"/>
      <c r="K3014" s="41"/>
      <c r="L3014" s="56"/>
      <c r="M3014" s="41"/>
      <c r="N3014" s="41"/>
      <c r="O3014" s="41"/>
      <c r="P3014" s="41"/>
      <c r="Q3014" s="53"/>
      <c r="R3014" s="41"/>
      <c r="S3014" s="41"/>
      <c r="T3014" s="57"/>
      <c r="U3014" s="41"/>
      <c r="V3014" s="41"/>
      <c r="W3014" s="56"/>
      <c r="X3014" s="41"/>
      <c r="Y3014" s="58"/>
      <c r="Z3014" s="41"/>
      <c r="AA3014" s="41"/>
      <c r="AB3014" s="171" t="str" cm="1">
        <f t="array" ref="AB3014">IFERROR(IF(COUNTA('Detailed Inventory'!$B3014:$AA3014)=0,"",IF(AND($B3014="",$C3014=""),"Error: Missing Response in Column B or C",IF(OR($E3014="",$Q3014=""),"Error: Missing Response in Column E or Q",INDEX(SL_Class[Entire SL Classification],MATCH(SUMIFS(SL_Class[Unique ID],SL_Class[UpSys SL Material],I3014,SL_Class[UpSys Ever Previously Lead],H3014,SL_Class[DownCus SL Material],T3014),SL_Class[Unique ID],0),0)))),"Error: Invalid Column H, I, or T. Check spelling &amp; valid options (see dropdown)")</f>
        <v/>
      </c>
      <c r="AC3014" s="32"/>
      <c r="AD3014" s="31" t="b">
        <f t="shared" ref="AD3014:AD3077" si="94">COUNTIFS($B$6:$B$5005,"&lt;&gt;0",$B$6:$B$5005,"&lt;&gt;",$B$6:$B$5005,B3014)&gt;1</f>
        <v>0</v>
      </c>
      <c r="AE3014" s="31" t="b">
        <f t="shared" ref="AE3014:AE3077" si="95">COUNTIFS($C$6:$C$5005,"&lt;&gt;0",$C$6:$C$5005,"&lt;&gt;",$C$6:$C$5005,C3014)&gt;1</f>
        <v>0</v>
      </c>
    </row>
    <row r="3015" spans="1:31" ht="50.15" customHeight="1" x14ac:dyDescent="0.35">
      <c r="A3015" s="100">
        <v>3010</v>
      </c>
      <c r="B3015" s="53"/>
      <c r="C3015" s="41"/>
      <c r="D3015" s="54"/>
      <c r="E3015" s="53"/>
      <c r="F3015" s="41"/>
      <c r="G3015" s="41"/>
      <c r="H3015" s="53"/>
      <c r="I3015" s="55"/>
      <c r="J3015" s="41"/>
      <c r="K3015" s="41"/>
      <c r="L3015" s="56"/>
      <c r="M3015" s="41"/>
      <c r="N3015" s="41"/>
      <c r="O3015" s="41"/>
      <c r="P3015" s="41"/>
      <c r="Q3015" s="53"/>
      <c r="R3015" s="41"/>
      <c r="S3015" s="41"/>
      <c r="T3015" s="57"/>
      <c r="U3015" s="41"/>
      <c r="V3015" s="41"/>
      <c r="W3015" s="56"/>
      <c r="X3015" s="41"/>
      <c r="Y3015" s="58"/>
      <c r="Z3015" s="41"/>
      <c r="AA3015" s="41"/>
      <c r="AB3015" s="171" t="str" cm="1">
        <f t="array" ref="AB3015">IFERROR(IF(COUNTA('Detailed Inventory'!$B3015:$AA3015)=0,"",IF(AND($B3015="",$C3015=""),"Error: Missing Response in Column B or C",IF(OR($E3015="",$Q3015=""),"Error: Missing Response in Column E or Q",INDEX(SL_Class[Entire SL Classification],MATCH(SUMIFS(SL_Class[Unique ID],SL_Class[UpSys SL Material],I3015,SL_Class[UpSys Ever Previously Lead],H3015,SL_Class[DownCus SL Material],T3015),SL_Class[Unique ID],0),0)))),"Error: Invalid Column H, I, or T. Check spelling &amp; valid options (see dropdown)")</f>
        <v/>
      </c>
      <c r="AC3015" s="32"/>
      <c r="AD3015" s="31" t="b">
        <f t="shared" si="94"/>
        <v>0</v>
      </c>
      <c r="AE3015" s="31" t="b">
        <f t="shared" si="95"/>
        <v>0</v>
      </c>
    </row>
    <row r="3016" spans="1:31" ht="50.15" customHeight="1" x14ac:dyDescent="0.35">
      <c r="A3016" s="101">
        <v>3011</v>
      </c>
      <c r="B3016" s="53"/>
      <c r="C3016" s="41"/>
      <c r="D3016" s="54"/>
      <c r="E3016" s="53"/>
      <c r="F3016" s="41"/>
      <c r="G3016" s="41"/>
      <c r="H3016" s="53"/>
      <c r="I3016" s="55"/>
      <c r="J3016" s="41"/>
      <c r="K3016" s="41"/>
      <c r="L3016" s="56"/>
      <c r="M3016" s="41"/>
      <c r="N3016" s="41"/>
      <c r="O3016" s="41"/>
      <c r="P3016" s="41"/>
      <c r="Q3016" s="53"/>
      <c r="R3016" s="41"/>
      <c r="S3016" s="41"/>
      <c r="T3016" s="57"/>
      <c r="U3016" s="41"/>
      <c r="V3016" s="41"/>
      <c r="W3016" s="56"/>
      <c r="X3016" s="41"/>
      <c r="Y3016" s="58"/>
      <c r="Z3016" s="41"/>
      <c r="AA3016" s="41"/>
      <c r="AB3016" s="171" t="str" cm="1">
        <f t="array" ref="AB3016">IFERROR(IF(COUNTA('Detailed Inventory'!$B3016:$AA3016)=0,"",IF(AND($B3016="",$C3016=""),"Error: Missing Response in Column B or C",IF(OR($E3016="",$Q3016=""),"Error: Missing Response in Column E or Q",INDEX(SL_Class[Entire SL Classification],MATCH(SUMIFS(SL_Class[Unique ID],SL_Class[UpSys SL Material],I3016,SL_Class[UpSys Ever Previously Lead],H3016,SL_Class[DownCus SL Material],T3016),SL_Class[Unique ID],0),0)))),"Error: Invalid Column H, I, or T. Check spelling &amp; valid options (see dropdown)")</f>
        <v/>
      </c>
      <c r="AC3016" s="32"/>
      <c r="AD3016" s="31" t="b">
        <f t="shared" si="94"/>
        <v>0</v>
      </c>
      <c r="AE3016" s="31" t="b">
        <f t="shared" si="95"/>
        <v>0</v>
      </c>
    </row>
    <row r="3017" spans="1:31" ht="50.15" customHeight="1" x14ac:dyDescent="0.35">
      <c r="A3017" s="100">
        <v>3012</v>
      </c>
      <c r="B3017" s="53"/>
      <c r="C3017" s="41"/>
      <c r="D3017" s="54"/>
      <c r="E3017" s="53"/>
      <c r="F3017" s="41"/>
      <c r="G3017" s="41"/>
      <c r="H3017" s="53"/>
      <c r="I3017" s="55"/>
      <c r="J3017" s="41"/>
      <c r="K3017" s="41"/>
      <c r="L3017" s="56"/>
      <c r="M3017" s="41"/>
      <c r="N3017" s="41"/>
      <c r="O3017" s="41"/>
      <c r="P3017" s="41"/>
      <c r="Q3017" s="53"/>
      <c r="R3017" s="41"/>
      <c r="S3017" s="41"/>
      <c r="T3017" s="57"/>
      <c r="U3017" s="41"/>
      <c r="V3017" s="41"/>
      <c r="W3017" s="56"/>
      <c r="X3017" s="41"/>
      <c r="Y3017" s="58"/>
      <c r="Z3017" s="41"/>
      <c r="AA3017" s="41"/>
      <c r="AB3017" s="171" t="str" cm="1">
        <f t="array" ref="AB3017">IFERROR(IF(COUNTA('Detailed Inventory'!$B3017:$AA3017)=0,"",IF(AND($B3017="",$C3017=""),"Error: Missing Response in Column B or C",IF(OR($E3017="",$Q3017=""),"Error: Missing Response in Column E or Q",INDEX(SL_Class[Entire SL Classification],MATCH(SUMIFS(SL_Class[Unique ID],SL_Class[UpSys SL Material],I3017,SL_Class[UpSys Ever Previously Lead],H3017,SL_Class[DownCus SL Material],T3017),SL_Class[Unique ID],0),0)))),"Error: Invalid Column H, I, or T. Check spelling &amp; valid options (see dropdown)")</f>
        <v/>
      </c>
      <c r="AC3017" s="32"/>
      <c r="AD3017" s="31" t="b">
        <f t="shared" si="94"/>
        <v>0</v>
      </c>
      <c r="AE3017" s="31" t="b">
        <f t="shared" si="95"/>
        <v>0</v>
      </c>
    </row>
    <row r="3018" spans="1:31" ht="50.15" customHeight="1" x14ac:dyDescent="0.35">
      <c r="A3018" s="101">
        <v>3013</v>
      </c>
      <c r="B3018" s="53"/>
      <c r="C3018" s="41"/>
      <c r="D3018" s="54"/>
      <c r="E3018" s="53"/>
      <c r="F3018" s="41"/>
      <c r="G3018" s="41"/>
      <c r="H3018" s="53"/>
      <c r="I3018" s="55"/>
      <c r="J3018" s="41"/>
      <c r="K3018" s="41"/>
      <c r="L3018" s="56"/>
      <c r="M3018" s="41"/>
      <c r="N3018" s="41"/>
      <c r="O3018" s="41"/>
      <c r="P3018" s="41"/>
      <c r="Q3018" s="53"/>
      <c r="R3018" s="41"/>
      <c r="S3018" s="41"/>
      <c r="T3018" s="57"/>
      <c r="U3018" s="41"/>
      <c r="V3018" s="41"/>
      <c r="W3018" s="56"/>
      <c r="X3018" s="41"/>
      <c r="Y3018" s="58"/>
      <c r="Z3018" s="41"/>
      <c r="AA3018" s="41"/>
      <c r="AB3018" s="171" t="str" cm="1">
        <f t="array" ref="AB3018">IFERROR(IF(COUNTA('Detailed Inventory'!$B3018:$AA3018)=0,"",IF(AND($B3018="",$C3018=""),"Error: Missing Response in Column B or C",IF(OR($E3018="",$Q3018=""),"Error: Missing Response in Column E or Q",INDEX(SL_Class[Entire SL Classification],MATCH(SUMIFS(SL_Class[Unique ID],SL_Class[UpSys SL Material],I3018,SL_Class[UpSys Ever Previously Lead],H3018,SL_Class[DownCus SL Material],T3018),SL_Class[Unique ID],0),0)))),"Error: Invalid Column H, I, or T. Check spelling &amp; valid options (see dropdown)")</f>
        <v/>
      </c>
      <c r="AC3018" s="32"/>
      <c r="AD3018" s="31" t="b">
        <f t="shared" si="94"/>
        <v>0</v>
      </c>
      <c r="AE3018" s="31" t="b">
        <f t="shared" si="95"/>
        <v>0</v>
      </c>
    </row>
    <row r="3019" spans="1:31" ht="50.15" customHeight="1" x14ac:dyDescent="0.35">
      <c r="A3019" s="100">
        <v>3014</v>
      </c>
      <c r="B3019" s="53"/>
      <c r="C3019" s="41"/>
      <c r="D3019" s="54"/>
      <c r="E3019" s="53"/>
      <c r="F3019" s="41"/>
      <c r="G3019" s="41"/>
      <c r="H3019" s="53"/>
      <c r="I3019" s="55"/>
      <c r="J3019" s="41"/>
      <c r="K3019" s="41"/>
      <c r="L3019" s="56"/>
      <c r="M3019" s="41"/>
      <c r="N3019" s="41"/>
      <c r="O3019" s="41"/>
      <c r="P3019" s="41"/>
      <c r="Q3019" s="53"/>
      <c r="R3019" s="41"/>
      <c r="S3019" s="41"/>
      <c r="T3019" s="57"/>
      <c r="U3019" s="41"/>
      <c r="V3019" s="41"/>
      <c r="W3019" s="56"/>
      <c r="X3019" s="41"/>
      <c r="Y3019" s="58"/>
      <c r="Z3019" s="41"/>
      <c r="AA3019" s="41"/>
      <c r="AB3019" s="171" t="str" cm="1">
        <f t="array" ref="AB3019">IFERROR(IF(COUNTA('Detailed Inventory'!$B3019:$AA3019)=0,"",IF(AND($B3019="",$C3019=""),"Error: Missing Response in Column B or C",IF(OR($E3019="",$Q3019=""),"Error: Missing Response in Column E or Q",INDEX(SL_Class[Entire SL Classification],MATCH(SUMIFS(SL_Class[Unique ID],SL_Class[UpSys SL Material],I3019,SL_Class[UpSys Ever Previously Lead],H3019,SL_Class[DownCus SL Material],T3019),SL_Class[Unique ID],0),0)))),"Error: Invalid Column H, I, or T. Check spelling &amp; valid options (see dropdown)")</f>
        <v/>
      </c>
      <c r="AC3019" s="32"/>
      <c r="AD3019" s="31" t="b">
        <f t="shared" si="94"/>
        <v>0</v>
      </c>
      <c r="AE3019" s="31" t="b">
        <f t="shared" si="95"/>
        <v>0</v>
      </c>
    </row>
    <row r="3020" spans="1:31" ht="50.15" customHeight="1" x14ac:dyDescent="0.35">
      <c r="A3020" s="101">
        <v>3015</v>
      </c>
      <c r="B3020" s="53"/>
      <c r="C3020" s="41"/>
      <c r="D3020" s="54"/>
      <c r="E3020" s="53"/>
      <c r="F3020" s="41"/>
      <c r="G3020" s="41"/>
      <c r="H3020" s="53"/>
      <c r="I3020" s="55"/>
      <c r="J3020" s="41"/>
      <c r="K3020" s="41"/>
      <c r="L3020" s="56"/>
      <c r="M3020" s="41"/>
      <c r="N3020" s="41"/>
      <c r="O3020" s="41"/>
      <c r="P3020" s="41"/>
      <c r="Q3020" s="53"/>
      <c r="R3020" s="41"/>
      <c r="S3020" s="41"/>
      <c r="T3020" s="57"/>
      <c r="U3020" s="41"/>
      <c r="V3020" s="41"/>
      <c r="W3020" s="56"/>
      <c r="X3020" s="41"/>
      <c r="Y3020" s="58"/>
      <c r="Z3020" s="41"/>
      <c r="AA3020" s="41"/>
      <c r="AB3020" s="171" t="str" cm="1">
        <f t="array" ref="AB3020">IFERROR(IF(COUNTA('Detailed Inventory'!$B3020:$AA3020)=0,"",IF(AND($B3020="",$C3020=""),"Error: Missing Response in Column B or C",IF(OR($E3020="",$Q3020=""),"Error: Missing Response in Column E or Q",INDEX(SL_Class[Entire SL Classification],MATCH(SUMIFS(SL_Class[Unique ID],SL_Class[UpSys SL Material],I3020,SL_Class[UpSys Ever Previously Lead],H3020,SL_Class[DownCus SL Material],T3020),SL_Class[Unique ID],0),0)))),"Error: Invalid Column H, I, or T. Check spelling &amp; valid options (see dropdown)")</f>
        <v/>
      </c>
      <c r="AC3020" s="32"/>
      <c r="AD3020" s="31" t="b">
        <f t="shared" si="94"/>
        <v>0</v>
      </c>
      <c r="AE3020" s="31" t="b">
        <f t="shared" si="95"/>
        <v>0</v>
      </c>
    </row>
    <row r="3021" spans="1:31" ht="50.15" customHeight="1" x14ac:dyDescent="0.35">
      <c r="A3021" s="100">
        <v>3016</v>
      </c>
      <c r="B3021" s="53"/>
      <c r="C3021" s="41"/>
      <c r="D3021" s="54"/>
      <c r="E3021" s="53"/>
      <c r="F3021" s="41"/>
      <c r="G3021" s="41"/>
      <c r="H3021" s="53"/>
      <c r="I3021" s="55"/>
      <c r="J3021" s="41"/>
      <c r="K3021" s="41"/>
      <c r="L3021" s="56"/>
      <c r="M3021" s="41"/>
      <c r="N3021" s="41"/>
      <c r="O3021" s="41"/>
      <c r="P3021" s="41"/>
      <c r="Q3021" s="53"/>
      <c r="R3021" s="41"/>
      <c r="S3021" s="41"/>
      <c r="T3021" s="57"/>
      <c r="U3021" s="41"/>
      <c r="V3021" s="41"/>
      <c r="W3021" s="56"/>
      <c r="X3021" s="41"/>
      <c r="Y3021" s="58"/>
      <c r="Z3021" s="41"/>
      <c r="AA3021" s="41"/>
      <c r="AB3021" s="171" t="str" cm="1">
        <f t="array" ref="AB3021">IFERROR(IF(COUNTA('Detailed Inventory'!$B3021:$AA3021)=0,"",IF(AND($B3021="",$C3021=""),"Error: Missing Response in Column B or C",IF(OR($E3021="",$Q3021=""),"Error: Missing Response in Column E or Q",INDEX(SL_Class[Entire SL Classification],MATCH(SUMIFS(SL_Class[Unique ID],SL_Class[UpSys SL Material],I3021,SL_Class[UpSys Ever Previously Lead],H3021,SL_Class[DownCus SL Material],T3021),SL_Class[Unique ID],0),0)))),"Error: Invalid Column H, I, or T. Check spelling &amp; valid options (see dropdown)")</f>
        <v/>
      </c>
      <c r="AC3021" s="32"/>
      <c r="AD3021" s="31" t="b">
        <f t="shared" si="94"/>
        <v>0</v>
      </c>
      <c r="AE3021" s="31" t="b">
        <f t="shared" si="95"/>
        <v>0</v>
      </c>
    </row>
    <row r="3022" spans="1:31" ht="50.15" customHeight="1" x14ac:dyDescent="0.35">
      <c r="A3022" s="101">
        <v>3017</v>
      </c>
      <c r="B3022" s="53"/>
      <c r="C3022" s="41"/>
      <c r="D3022" s="54"/>
      <c r="E3022" s="53"/>
      <c r="F3022" s="41"/>
      <c r="G3022" s="41"/>
      <c r="H3022" s="53"/>
      <c r="I3022" s="55"/>
      <c r="J3022" s="41"/>
      <c r="K3022" s="41"/>
      <c r="L3022" s="56"/>
      <c r="M3022" s="41"/>
      <c r="N3022" s="41"/>
      <c r="O3022" s="41"/>
      <c r="P3022" s="41"/>
      <c r="Q3022" s="53"/>
      <c r="R3022" s="41"/>
      <c r="S3022" s="41"/>
      <c r="T3022" s="57"/>
      <c r="U3022" s="41"/>
      <c r="V3022" s="41"/>
      <c r="W3022" s="56"/>
      <c r="X3022" s="41"/>
      <c r="Y3022" s="58"/>
      <c r="Z3022" s="41"/>
      <c r="AA3022" s="41"/>
      <c r="AB3022" s="171" t="str" cm="1">
        <f t="array" ref="AB3022">IFERROR(IF(COUNTA('Detailed Inventory'!$B3022:$AA3022)=0,"",IF(AND($B3022="",$C3022=""),"Error: Missing Response in Column B or C",IF(OR($E3022="",$Q3022=""),"Error: Missing Response in Column E or Q",INDEX(SL_Class[Entire SL Classification],MATCH(SUMIFS(SL_Class[Unique ID],SL_Class[UpSys SL Material],I3022,SL_Class[UpSys Ever Previously Lead],H3022,SL_Class[DownCus SL Material],T3022),SL_Class[Unique ID],0),0)))),"Error: Invalid Column H, I, or T. Check spelling &amp; valid options (see dropdown)")</f>
        <v/>
      </c>
      <c r="AC3022" s="32"/>
      <c r="AD3022" s="31" t="b">
        <f t="shared" si="94"/>
        <v>0</v>
      </c>
      <c r="AE3022" s="31" t="b">
        <f t="shared" si="95"/>
        <v>0</v>
      </c>
    </row>
    <row r="3023" spans="1:31" ht="50.15" customHeight="1" x14ac:dyDescent="0.35">
      <c r="A3023" s="100">
        <v>3018</v>
      </c>
      <c r="B3023" s="53"/>
      <c r="C3023" s="41"/>
      <c r="D3023" s="54"/>
      <c r="E3023" s="53"/>
      <c r="F3023" s="41"/>
      <c r="G3023" s="41"/>
      <c r="H3023" s="53"/>
      <c r="I3023" s="55"/>
      <c r="J3023" s="41"/>
      <c r="K3023" s="41"/>
      <c r="L3023" s="56"/>
      <c r="M3023" s="41"/>
      <c r="N3023" s="41"/>
      <c r="O3023" s="41"/>
      <c r="P3023" s="41"/>
      <c r="Q3023" s="53"/>
      <c r="R3023" s="41"/>
      <c r="S3023" s="41"/>
      <c r="T3023" s="57"/>
      <c r="U3023" s="41"/>
      <c r="V3023" s="41"/>
      <c r="W3023" s="56"/>
      <c r="X3023" s="41"/>
      <c r="Y3023" s="58"/>
      <c r="Z3023" s="41"/>
      <c r="AA3023" s="41"/>
      <c r="AB3023" s="171" t="str" cm="1">
        <f t="array" ref="AB3023">IFERROR(IF(COUNTA('Detailed Inventory'!$B3023:$AA3023)=0,"",IF(AND($B3023="",$C3023=""),"Error: Missing Response in Column B or C",IF(OR($E3023="",$Q3023=""),"Error: Missing Response in Column E or Q",INDEX(SL_Class[Entire SL Classification],MATCH(SUMIFS(SL_Class[Unique ID],SL_Class[UpSys SL Material],I3023,SL_Class[UpSys Ever Previously Lead],H3023,SL_Class[DownCus SL Material],T3023),SL_Class[Unique ID],0),0)))),"Error: Invalid Column H, I, or T. Check spelling &amp; valid options (see dropdown)")</f>
        <v/>
      </c>
      <c r="AC3023" s="32"/>
      <c r="AD3023" s="31" t="b">
        <f t="shared" si="94"/>
        <v>0</v>
      </c>
      <c r="AE3023" s="31" t="b">
        <f t="shared" si="95"/>
        <v>0</v>
      </c>
    </row>
    <row r="3024" spans="1:31" ht="50.15" customHeight="1" x14ac:dyDescent="0.35">
      <c r="A3024" s="101">
        <v>3019</v>
      </c>
      <c r="B3024" s="53"/>
      <c r="C3024" s="41"/>
      <c r="D3024" s="54"/>
      <c r="E3024" s="53"/>
      <c r="F3024" s="41"/>
      <c r="G3024" s="41"/>
      <c r="H3024" s="53"/>
      <c r="I3024" s="55"/>
      <c r="J3024" s="41"/>
      <c r="K3024" s="41"/>
      <c r="L3024" s="56"/>
      <c r="M3024" s="41"/>
      <c r="N3024" s="41"/>
      <c r="O3024" s="41"/>
      <c r="P3024" s="41"/>
      <c r="Q3024" s="53"/>
      <c r="R3024" s="41"/>
      <c r="S3024" s="41"/>
      <c r="T3024" s="57"/>
      <c r="U3024" s="41"/>
      <c r="V3024" s="41"/>
      <c r="W3024" s="56"/>
      <c r="X3024" s="41"/>
      <c r="Y3024" s="58"/>
      <c r="Z3024" s="41"/>
      <c r="AA3024" s="41"/>
      <c r="AB3024" s="171" t="str" cm="1">
        <f t="array" ref="AB3024">IFERROR(IF(COUNTA('Detailed Inventory'!$B3024:$AA3024)=0,"",IF(AND($B3024="",$C3024=""),"Error: Missing Response in Column B or C",IF(OR($E3024="",$Q3024=""),"Error: Missing Response in Column E or Q",INDEX(SL_Class[Entire SL Classification],MATCH(SUMIFS(SL_Class[Unique ID],SL_Class[UpSys SL Material],I3024,SL_Class[UpSys Ever Previously Lead],H3024,SL_Class[DownCus SL Material],T3024),SL_Class[Unique ID],0),0)))),"Error: Invalid Column H, I, or T. Check spelling &amp; valid options (see dropdown)")</f>
        <v/>
      </c>
      <c r="AC3024" s="32"/>
      <c r="AD3024" s="31" t="b">
        <f t="shared" si="94"/>
        <v>0</v>
      </c>
      <c r="AE3024" s="31" t="b">
        <f t="shared" si="95"/>
        <v>0</v>
      </c>
    </row>
    <row r="3025" spans="1:31" ht="50.15" customHeight="1" x14ac:dyDescent="0.35">
      <c r="A3025" s="100">
        <v>3020</v>
      </c>
      <c r="B3025" s="53"/>
      <c r="C3025" s="41"/>
      <c r="D3025" s="54"/>
      <c r="E3025" s="53"/>
      <c r="F3025" s="41"/>
      <c r="G3025" s="41"/>
      <c r="H3025" s="53"/>
      <c r="I3025" s="55"/>
      <c r="J3025" s="41"/>
      <c r="K3025" s="41"/>
      <c r="L3025" s="56"/>
      <c r="M3025" s="41"/>
      <c r="N3025" s="41"/>
      <c r="O3025" s="41"/>
      <c r="P3025" s="41"/>
      <c r="Q3025" s="53"/>
      <c r="R3025" s="41"/>
      <c r="S3025" s="41"/>
      <c r="T3025" s="57"/>
      <c r="U3025" s="41"/>
      <c r="V3025" s="41"/>
      <c r="W3025" s="56"/>
      <c r="X3025" s="41"/>
      <c r="Y3025" s="58"/>
      <c r="Z3025" s="41"/>
      <c r="AA3025" s="41"/>
      <c r="AB3025" s="171" t="str" cm="1">
        <f t="array" ref="AB3025">IFERROR(IF(COUNTA('Detailed Inventory'!$B3025:$AA3025)=0,"",IF(AND($B3025="",$C3025=""),"Error: Missing Response in Column B or C",IF(OR($E3025="",$Q3025=""),"Error: Missing Response in Column E or Q",INDEX(SL_Class[Entire SL Classification],MATCH(SUMIFS(SL_Class[Unique ID],SL_Class[UpSys SL Material],I3025,SL_Class[UpSys Ever Previously Lead],H3025,SL_Class[DownCus SL Material],T3025),SL_Class[Unique ID],0),0)))),"Error: Invalid Column H, I, or T. Check spelling &amp; valid options (see dropdown)")</f>
        <v/>
      </c>
      <c r="AC3025" s="32"/>
      <c r="AD3025" s="31" t="b">
        <f t="shared" si="94"/>
        <v>0</v>
      </c>
      <c r="AE3025" s="31" t="b">
        <f t="shared" si="95"/>
        <v>0</v>
      </c>
    </row>
    <row r="3026" spans="1:31" ht="50.15" customHeight="1" x14ac:dyDescent="0.35">
      <c r="A3026" s="101">
        <v>3021</v>
      </c>
      <c r="B3026" s="53"/>
      <c r="C3026" s="41"/>
      <c r="D3026" s="54"/>
      <c r="E3026" s="53"/>
      <c r="F3026" s="41"/>
      <c r="G3026" s="41"/>
      <c r="H3026" s="53"/>
      <c r="I3026" s="55"/>
      <c r="J3026" s="41"/>
      <c r="K3026" s="41"/>
      <c r="L3026" s="56"/>
      <c r="M3026" s="41"/>
      <c r="N3026" s="41"/>
      <c r="O3026" s="41"/>
      <c r="P3026" s="41"/>
      <c r="Q3026" s="53"/>
      <c r="R3026" s="41"/>
      <c r="S3026" s="41"/>
      <c r="T3026" s="57"/>
      <c r="U3026" s="41"/>
      <c r="V3026" s="41"/>
      <c r="W3026" s="56"/>
      <c r="X3026" s="41"/>
      <c r="Y3026" s="58"/>
      <c r="Z3026" s="41"/>
      <c r="AA3026" s="41"/>
      <c r="AB3026" s="171" t="str" cm="1">
        <f t="array" ref="AB3026">IFERROR(IF(COUNTA('Detailed Inventory'!$B3026:$AA3026)=0,"",IF(AND($B3026="",$C3026=""),"Error: Missing Response in Column B or C",IF(OR($E3026="",$Q3026=""),"Error: Missing Response in Column E or Q",INDEX(SL_Class[Entire SL Classification],MATCH(SUMIFS(SL_Class[Unique ID],SL_Class[UpSys SL Material],I3026,SL_Class[UpSys Ever Previously Lead],H3026,SL_Class[DownCus SL Material],T3026),SL_Class[Unique ID],0),0)))),"Error: Invalid Column H, I, or T. Check spelling &amp; valid options (see dropdown)")</f>
        <v/>
      </c>
      <c r="AC3026" s="32"/>
      <c r="AD3026" s="31" t="b">
        <f t="shared" si="94"/>
        <v>0</v>
      </c>
      <c r="AE3026" s="31" t="b">
        <f t="shared" si="95"/>
        <v>0</v>
      </c>
    </row>
    <row r="3027" spans="1:31" ht="50.15" customHeight="1" x14ac:dyDescent="0.35">
      <c r="A3027" s="100">
        <v>3022</v>
      </c>
      <c r="B3027" s="53"/>
      <c r="C3027" s="41"/>
      <c r="D3027" s="54"/>
      <c r="E3027" s="53"/>
      <c r="F3027" s="41"/>
      <c r="G3027" s="41"/>
      <c r="H3027" s="53"/>
      <c r="I3027" s="55"/>
      <c r="J3027" s="41"/>
      <c r="K3027" s="41"/>
      <c r="L3027" s="56"/>
      <c r="M3027" s="41"/>
      <c r="N3027" s="41"/>
      <c r="O3027" s="41"/>
      <c r="P3027" s="41"/>
      <c r="Q3027" s="53"/>
      <c r="R3027" s="41"/>
      <c r="S3027" s="41"/>
      <c r="T3027" s="57"/>
      <c r="U3027" s="41"/>
      <c r="V3027" s="41"/>
      <c r="W3027" s="56"/>
      <c r="X3027" s="41"/>
      <c r="Y3027" s="58"/>
      <c r="Z3027" s="41"/>
      <c r="AA3027" s="41"/>
      <c r="AB3027" s="171" t="str" cm="1">
        <f t="array" ref="AB3027">IFERROR(IF(COUNTA('Detailed Inventory'!$B3027:$AA3027)=0,"",IF(AND($B3027="",$C3027=""),"Error: Missing Response in Column B or C",IF(OR($E3027="",$Q3027=""),"Error: Missing Response in Column E or Q",INDEX(SL_Class[Entire SL Classification],MATCH(SUMIFS(SL_Class[Unique ID],SL_Class[UpSys SL Material],I3027,SL_Class[UpSys Ever Previously Lead],H3027,SL_Class[DownCus SL Material],T3027),SL_Class[Unique ID],0),0)))),"Error: Invalid Column H, I, or T. Check spelling &amp; valid options (see dropdown)")</f>
        <v/>
      </c>
      <c r="AC3027" s="32"/>
      <c r="AD3027" s="31" t="b">
        <f t="shared" si="94"/>
        <v>0</v>
      </c>
      <c r="AE3027" s="31" t="b">
        <f t="shared" si="95"/>
        <v>0</v>
      </c>
    </row>
    <row r="3028" spans="1:31" ht="50.15" customHeight="1" x14ac:dyDescent="0.35">
      <c r="A3028" s="101">
        <v>3023</v>
      </c>
      <c r="B3028" s="53"/>
      <c r="C3028" s="41"/>
      <c r="D3028" s="54"/>
      <c r="E3028" s="53"/>
      <c r="F3028" s="41"/>
      <c r="G3028" s="41"/>
      <c r="H3028" s="53"/>
      <c r="I3028" s="55"/>
      <c r="J3028" s="41"/>
      <c r="K3028" s="41"/>
      <c r="L3028" s="56"/>
      <c r="M3028" s="41"/>
      <c r="N3028" s="41"/>
      <c r="O3028" s="41"/>
      <c r="P3028" s="41"/>
      <c r="Q3028" s="53"/>
      <c r="R3028" s="41"/>
      <c r="S3028" s="41"/>
      <c r="T3028" s="57"/>
      <c r="U3028" s="41"/>
      <c r="V3028" s="41"/>
      <c r="W3028" s="56"/>
      <c r="X3028" s="41"/>
      <c r="Y3028" s="58"/>
      <c r="Z3028" s="41"/>
      <c r="AA3028" s="41"/>
      <c r="AB3028" s="171" t="str" cm="1">
        <f t="array" ref="AB3028">IFERROR(IF(COUNTA('Detailed Inventory'!$B3028:$AA3028)=0,"",IF(AND($B3028="",$C3028=""),"Error: Missing Response in Column B or C",IF(OR($E3028="",$Q3028=""),"Error: Missing Response in Column E or Q",INDEX(SL_Class[Entire SL Classification],MATCH(SUMIFS(SL_Class[Unique ID],SL_Class[UpSys SL Material],I3028,SL_Class[UpSys Ever Previously Lead],H3028,SL_Class[DownCus SL Material],T3028),SL_Class[Unique ID],0),0)))),"Error: Invalid Column H, I, or T. Check spelling &amp; valid options (see dropdown)")</f>
        <v/>
      </c>
      <c r="AC3028" s="32"/>
      <c r="AD3028" s="31" t="b">
        <f t="shared" si="94"/>
        <v>0</v>
      </c>
      <c r="AE3028" s="31" t="b">
        <f t="shared" si="95"/>
        <v>0</v>
      </c>
    </row>
    <row r="3029" spans="1:31" ht="50.15" customHeight="1" x14ac:dyDescent="0.35">
      <c r="A3029" s="100">
        <v>3024</v>
      </c>
      <c r="B3029" s="53"/>
      <c r="C3029" s="41"/>
      <c r="D3029" s="54"/>
      <c r="E3029" s="53"/>
      <c r="F3029" s="41"/>
      <c r="G3029" s="41"/>
      <c r="H3029" s="53"/>
      <c r="I3029" s="55"/>
      <c r="J3029" s="41"/>
      <c r="K3029" s="41"/>
      <c r="L3029" s="56"/>
      <c r="M3029" s="41"/>
      <c r="N3029" s="41"/>
      <c r="O3029" s="41"/>
      <c r="P3029" s="41"/>
      <c r="Q3029" s="53"/>
      <c r="R3029" s="41"/>
      <c r="S3029" s="41"/>
      <c r="T3029" s="57"/>
      <c r="U3029" s="41"/>
      <c r="V3029" s="41"/>
      <c r="W3029" s="56"/>
      <c r="X3029" s="41"/>
      <c r="Y3029" s="58"/>
      <c r="Z3029" s="41"/>
      <c r="AA3029" s="41"/>
      <c r="AB3029" s="171" t="str" cm="1">
        <f t="array" ref="AB3029">IFERROR(IF(COUNTA('Detailed Inventory'!$B3029:$AA3029)=0,"",IF(AND($B3029="",$C3029=""),"Error: Missing Response in Column B or C",IF(OR($E3029="",$Q3029=""),"Error: Missing Response in Column E or Q",INDEX(SL_Class[Entire SL Classification],MATCH(SUMIFS(SL_Class[Unique ID],SL_Class[UpSys SL Material],I3029,SL_Class[UpSys Ever Previously Lead],H3029,SL_Class[DownCus SL Material],T3029),SL_Class[Unique ID],0),0)))),"Error: Invalid Column H, I, or T. Check spelling &amp; valid options (see dropdown)")</f>
        <v/>
      </c>
      <c r="AC3029" s="32"/>
      <c r="AD3029" s="31" t="b">
        <f t="shared" si="94"/>
        <v>0</v>
      </c>
      <c r="AE3029" s="31" t="b">
        <f t="shared" si="95"/>
        <v>0</v>
      </c>
    </row>
    <row r="3030" spans="1:31" ht="50.15" customHeight="1" x14ac:dyDescent="0.35">
      <c r="A3030" s="101">
        <v>3025</v>
      </c>
      <c r="B3030" s="53"/>
      <c r="C3030" s="41"/>
      <c r="D3030" s="54"/>
      <c r="E3030" s="53"/>
      <c r="F3030" s="41"/>
      <c r="G3030" s="41"/>
      <c r="H3030" s="53"/>
      <c r="I3030" s="55"/>
      <c r="J3030" s="41"/>
      <c r="K3030" s="41"/>
      <c r="L3030" s="56"/>
      <c r="M3030" s="41"/>
      <c r="N3030" s="41"/>
      <c r="O3030" s="41"/>
      <c r="P3030" s="41"/>
      <c r="Q3030" s="53"/>
      <c r="R3030" s="41"/>
      <c r="S3030" s="41"/>
      <c r="T3030" s="57"/>
      <c r="U3030" s="41"/>
      <c r="V3030" s="41"/>
      <c r="W3030" s="56"/>
      <c r="X3030" s="41"/>
      <c r="Y3030" s="58"/>
      <c r="Z3030" s="41"/>
      <c r="AA3030" s="41"/>
      <c r="AB3030" s="171" t="str" cm="1">
        <f t="array" ref="AB3030">IFERROR(IF(COUNTA('Detailed Inventory'!$B3030:$AA3030)=0,"",IF(AND($B3030="",$C3030=""),"Error: Missing Response in Column B or C",IF(OR($E3030="",$Q3030=""),"Error: Missing Response in Column E or Q",INDEX(SL_Class[Entire SL Classification],MATCH(SUMIFS(SL_Class[Unique ID],SL_Class[UpSys SL Material],I3030,SL_Class[UpSys Ever Previously Lead],H3030,SL_Class[DownCus SL Material],T3030),SL_Class[Unique ID],0),0)))),"Error: Invalid Column H, I, or T. Check spelling &amp; valid options (see dropdown)")</f>
        <v/>
      </c>
      <c r="AC3030" s="32"/>
      <c r="AD3030" s="31" t="b">
        <f t="shared" si="94"/>
        <v>0</v>
      </c>
      <c r="AE3030" s="31" t="b">
        <f t="shared" si="95"/>
        <v>0</v>
      </c>
    </row>
    <row r="3031" spans="1:31" ht="50.15" customHeight="1" x14ac:dyDescent="0.35">
      <c r="A3031" s="100">
        <v>3026</v>
      </c>
      <c r="B3031" s="53"/>
      <c r="C3031" s="41"/>
      <c r="D3031" s="54"/>
      <c r="E3031" s="53"/>
      <c r="F3031" s="41"/>
      <c r="G3031" s="41"/>
      <c r="H3031" s="53"/>
      <c r="I3031" s="55"/>
      <c r="J3031" s="41"/>
      <c r="K3031" s="41"/>
      <c r="L3031" s="56"/>
      <c r="M3031" s="41"/>
      <c r="N3031" s="41"/>
      <c r="O3031" s="41"/>
      <c r="P3031" s="41"/>
      <c r="Q3031" s="53"/>
      <c r="R3031" s="41"/>
      <c r="S3031" s="41"/>
      <c r="T3031" s="57"/>
      <c r="U3031" s="41"/>
      <c r="V3031" s="41"/>
      <c r="W3031" s="56"/>
      <c r="X3031" s="41"/>
      <c r="Y3031" s="58"/>
      <c r="Z3031" s="41"/>
      <c r="AA3031" s="41"/>
      <c r="AB3031" s="171" t="str" cm="1">
        <f t="array" ref="AB3031">IFERROR(IF(COUNTA('Detailed Inventory'!$B3031:$AA3031)=0,"",IF(AND($B3031="",$C3031=""),"Error: Missing Response in Column B or C",IF(OR($E3031="",$Q3031=""),"Error: Missing Response in Column E or Q",INDEX(SL_Class[Entire SL Classification],MATCH(SUMIFS(SL_Class[Unique ID],SL_Class[UpSys SL Material],I3031,SL_Class[UpSys Ever Previously Lead],H3031,SL_Class[DownCus SL Material],T3031),SL_Class[Unique ID],0),0)))),"Error: Invalid Column H, I, or T. Check spelling &amp; valid options (see dropdown)")</f>
        <v/>
      </c>
      <c r="AC3031" s="32"/>
      <c r="AD3031" s="31" t="b">
        <f t="shared" si="94"/>
        <v>0</v>
      </c>
      <c r="AE3031" s="31" t="b">
        <f t="shared" si="95"/>
        <v>0</v>
      </c>
    </row>
    <row r="3032" spans="1:31" ht="50.15" customHeight="1" x14ac:dyDescent="0.35">
      <c r="A3032" s="101">
        <v>3027</v>
      </c>
      <c r="B3032" s="53"/>
      <c r="C3032" s="41"/>
      <c r="D3032" s="54"/>
      <c r="E3032" s="53"/>
      <c r="F3032" s="41"/>
      <c r="G3032" s="41"/>
      <c r="H3032" s="53"/>
      <c r="I3032" s="55"/>
      <c r="J3032" s="41"/>
      <c r="K3032" s="41"/>
      <c r="L3032" s="56"/>
      <c r="M3032" s="41"/>
      <c r="N3032" s="41"/>
      <c r="O3032" s="41"/>
      <c r="P3032" s="41"/>
      <c r="Q3032" s="53"/>
      <c r="R3032" s="41"/>
      <c r="S3032" s="41"/>
      <c r="T3032" s="57"/>
      <c r="U3032" s="41"/>
      <c r="V3032" s="41"/>
      <c r="W3032" s="56"/>
      <c r="X3032" s="41"/>
      <c r="Y3032" s="58"/>
      <c r="Z3032" s="41"/>
      <c r="AA3032" s="41"/>
      <c r="AB3032" s="171" t="str" cm="1">
        <f t="array" ref="AB3032">IFERROR(IF(COUNTA('Detailed Inventory'!$B3032:$AA3032)=0,"",IF(AND($B3032="",$C3032=""),"Error: Missing Response in Column B or C",IF(OR($E3032="",$Q3032=""),"Error: Missing Response in Column E or Q",INDEX(SL_Class[Entire SL Classification],MATCH(SUMIFS(SL_Class[Unique ID],SL_Class[UpSys SL Material],I3032,SL_Class[UpSys Ever Previously Lead],H3032,SL_Class[DownCus SL Material],T3032),SL_Class[Unique ID],0),0)))),"Error: Invalid Column H, I, or T. Check spelling &amp; valid options (see dropdown)")</f>
        <v/>
      </c>
      <c r="AC3032" s="32"/>
      <c r="AD3032" s="31" t="b">
        <f t="shared" si="94"/>
        <v>0</v>
      </c>
      <c r="AE3032" s="31" t="b">
        <f t="shared" si="95"/>
        <v>0</v>
      </c>
    </row>
    <row r="3033" spans="1:31" ht="50.15" customHeight="1" x14ac:dyDescent="0.35">
      <c r="A3033" s="100">
        <v>3028</v>
      </c>
      <c r="B3033" s="53"/>
      <c r="C3033" s="41"/>
      <c r="D3033" s="54"/>
      <c r="E3033" s="53"/>
      <c r="F3033" s="41"/>
      <c r="G3033" s="41"/>
      <c r="H3033" s="53"/>
      <c r="I3033" s="55"/>
      <c r="J3033" s="41"/>
      <c r="K3033" s="41"/>
      <c r="L3033" s="56"/>
      <c r="M3033" s="41"/>
      <c r="N3033" s="41"/>
      <c r="O3033" s="41"/>
      <c r="P3033" s="41"/>
      <c r="Q3033" s="53"/>
      <c r="R3033" s="41"/>
      <c r="S3033" s="41"/>
      <c r="T3033" s="57"/>
      <c r="U3033" s="41"/>
      <c r="V3033" s="41"/>
      <c r="W3033" s="56"/>
      <c r="X3033" s="41"/>
      <c r="Y3033" s="58"/>
      <c r="Z3033" s="41"/>
      <c r="AA3033" s="41"/>
      <c r="AB3033" s="171" t="str" cm="1">
        <f t="array" ref="AB3033">IFERROR(IF(COUNTA('Detailed Inventory'!$B3033:$AA3033)=0,"",IF(AND($B3033="",$C3033=""),"Error: Missing Response in Column B or C",IF(OR($E3033="",$Q3033=""),"Error: Missing Response in Column E or Q",INDEX(SL_Class[Entire SL Classification],MATCH(SUMIFS(SL_Class[Unique ID],SL_Class[UpSys SL Material],I3033,SL_Class[UpSys Ever Previously Lead],H3033,SL_Class[DownCus SL Material],T3033),SL_Class[Unique ID],0),0)))),"Error: Invalid Column H, I, or T. Check spelling &amp; valid options (see dropdown)")</f>
        <v/>
      </c>
      <c r="AC3033" s="32"/>
      <c r="AD3033" s="31" t="b">
        <f t="shared" si="94"/>
        <v>0</v>
      </c>
      <c r="AE3033" s="31" t="b">
        <f t="shared" si="95"/>
        <v>0</v>
      </c>
    </row>
    <row r="3034" spans="1:31" ht="50.15" customHeight="1" x14ac:dyDescent="0.35">
      <c r="A3034" s="101">
        <v>3029</v>
      </c>
      <c r="B3034" s="53"/>
      <c r="C3034" s="41"/>
      <c r="D3034" s="54"/>
      <c r="E3034" s="53"/>
      <c r="F3034" s="41"/>
      <c r="G3034" s="41"/>
      <c r="H3034" s="53"/>
      <c r="I3034" s="55"/>
      <c r="J3034" s="41"/>
      <c r="K3034" s="41"/>
      <c r="L3034" s="56"/>
      <c r="M3034" s="41"/>
      <c r="N3034" s="41"/>
      <c r="O3034" s="41"/>
      <c r="P3034" s="41"/>
      <c r="Q3034" s="53"/>
      <c r="R3034" s="41"/>
      <c r="S3034" s="41"/>
      <c r="T3034" s="57"/>
      <c r="U3034" s="41"/>
      <c r="V3034" s="41"/>
      <c r="W3034" s="56"/>
      <c r="X3034" s="41"/>
      <c r="Y3034" s="58"/>
      <c r="Z3034" s="41"/>
      <c r="AA3034" s="41"/>
      <c r="AB3034" s="171" t="str" cm="1">
        <f t="array" ref="AB3034">IFERROR(IF(COUNTA('Detailed Inventory'!$B3034:$AA3034)=0,"",IF(AND($B3034="",$C3034=""),"Error: Missing Response in Column B or C",IF(OR($E3034="",$Q3034=""),"Error: Missing Response in Column E or Q",INDEX(SL_Class[Entire SL Classification],MATCH(SUMIFS(SL_Class[Unique ID],SL_Class[UpSys SL Material],I3034,SL_Class[UpSys Ever Previously Lead],H3034,SL_Class[DownCus SL Material],T3034),SL_Class[Unique ID],0),0)))),"Error: Invalid Column H, I, or T. Check spelling &amp; valid options (see dropdown)")</f>
        <v/>
      </c>
      <c r="AC3034" s="32"/>
      <c r="AD3034" s="31" t="b">
        <f t="shared" si="94"/>
        <v>0</v>
      </c>
      <c r="AE3034" s="31" t="b">
        <f t="shared" si="95"/>
        <v>0</v>
      </c>
    </row>
    <row r="3035" spans="1:31" ht="50.15" customHeight="1" x14ac:dyDescent="0.35">
      <c r="A3035" s="100">
        <v>3030</v>
      </c>
      <c r="B3035" s="53"/>
      <c r="C3035" s="41"/>
      <c r="D3035" s="54"/>
      <c r="E3035" s="53"/>
      <c r="F3035" s="41"/>
      <c r="G3035" s="41"/>
      <c r="H3035" s="53"/>
      <c r="I3035" s="55"/>
      <c r="J3035" s="41"/>
      <c r="K3035" s="41"/>
      <c r="L3035" s="56"/>
      <c r="M3035" s="41"/>
      <c r="N3035" s="41"/>
      <c r="O3035" s="41"/>
      <c r="P3035" s="41"/>
      <c r="Q3035" s="53"/>
      <c r="R3035" s="41"/>
      <c r="S3035" s="41"/>
      <c r="T3035" s="57"/>
      <c r="U3035" s="41"/>
      <c r="V3035" s="41"/>
      <c r="W3035" s="56"/>
      <c r="X3035" s="41"/>
      <c r="Y3035" s="58"/>
      <c r="Z3035" s="41"/>
      <c r="AA3035" s="41"/>
      <c r="AB3035" s="171" t="str" cm="1">
        <f t="array" ref="AB3035">IFERROR(IF(COUNTA('Detailed Inventory'!$B3035:$AA3035)=0,"",IF(AND($B3035="",$C3035=""),"Error: Missing Response in Column B or C",IF(OR($E3035="",$Q3035=""),"Error: Missing Response in Column E or Q",INDEX(SL_Class[Entire SL Classification],MATCH(SUMIFS(SL_Class[Unique ID],SL_Class[UpSys SL Material],I3035,SL_Class[UpSys Ever Previously Lead],H3035,SL_Class[DownCus SL Material],T3035),SL_Class[Unique ID],0),0)))),"Error: Invalid Column H, I, or T. Check spelling &amp; valid options (see dropdown)")</f>
        <v/>
      </c>
      <c r="AC3035" s="32"/>
      <c r="AD3035" s="31" t="b">
        <f t="shared" si="94"/>
        <v>0</v>
      </c>
      <c r="AE3035" s="31" t="b">
        <f t="shared" si="95"/>
        <v>0</v>
      </c>
    </row>
    <row r="3036" spans="1:31" ht="50.15" customHeight="1" x14ac:dyDescent="0.35">
      <c r="A3036" s="101">
        <v>3031</v>
      </c>
      <c r="B3036" s="53"/>
      <c r="C3036" s="41"/>
      <c r="D3036" s="54"/>
      <c r="E3036" s="53"/>
      <c r="F3036" s="41"/>
      <c r="G3036" s="41"/>
      <c r="H3036" s="53"/>
      <c r="I3036" s="55"/>
      <c r="J3036" s="41"/>
      <c r="K3036" s="41"/>
      <c r="L3036" s="56"/>
      <c r="M3036" s="41"/>
      <c r="N3036" s="41"/>
      <c r="O3036" s="41"/>
      <c r="P3036" s="41"/>
      <c r="Q3036" s="53"/>
      <c r="R3036" s="41"/>
      <c r="S3036" s="41"/>
      <c r="T3036" s="57"/>
      <c r="U3036" s="41"/>
      <c r="V3036" s="41"/>
      <c r="W3036" s="56"/>
      <c r="X3036" s="41"/>
      <c r="Y3036" s="58"/>
      <c r="Z3036" s="41"/>
      <c r="AA3036" s="41"/>
      <c r="AB3036" s="171" t="str" cm="1">
        <f t="array" ref="AB3036">IFERROR(IF(COUNTA('Detailed Inventory'!$B3036:$AA3036)=0,"",IF(AND($B3036="",$C3036=""),"Error: Missing Response in Column B or C",IF(OR($E3036="",$Q3036=""),"Error: Missing Response in Column E or Q",INDEX(SL_Class[Entire SL Classification],MATCH(SUMIFS(SL_Class[Unique ID],SL_Class[UpSys SL Material],I3036,SL_Class[UpSys Ever Previously Lead],H3036,SL_Class[DownCus SL Material],T3036),SL_Class[Unique ID],0),0)))),"Error: Invalid Column H, I, or T. Check spelling &amp; valid options (see dropdown)")</f>
        <v/>
      </c>
      <c r="AC3036" s="32"/>
      <c r="AD3036" s="31" t="b">
        <f t="shared" si="94"/>
        <v>0</v>
      </c>
      <c r="AE3036" s="31" t="b">
        <f t="shared" si="95"/>
        <v>0</v>
      </c>
    </row>
    <row r="3037" spans="1:31" ht="50.15" customHeight="1" x14ac:dyDescent="0.35">
      <c r="A3037" s="100">
        <v>3032</v>
      </c>
      <c r="B3037" s="53"/>
      <c r="C3037" s="41"/>
      <c r="D3037" s="54"/>
      <c r="E3037" s="53"/>
      <c r="F3037" s="41"/>
      <c r="G3037" s="41"/>
      <c r="H3037" s="53"/>
      <c r="I3037" s="55"/>
      <c r="J3037" s="41"/>
      <c r="K3037" s="41"/>
      <c r="L3037" s="56"/>
      <c r="M3037" s="41"/>
      <c r="N3037" s="41"/>
      <c r="O3037" s="41"/>
      <c r="P3037" s="41"/>
      <c r="Q3037" s="53"/>
      <c r="R3037" s="41"/>
      <c r="S3037" s="41"/>
      <c r="T3037" s="57"/>
      <c r="U3037" s="41"/>
      <c r="V3037" s="41"/>
      <c r="W3037" s="56"/>
      <c r="X3037" s="41"/>
      <c r="Y3037" s="58"/>
      <c r="Z3037" s="41"/>
      <c r="AA3037" s="41"/>
      <c r="AB3037" s="171" t="str" cm="1">
        <f t="array" ref="AB3037">IFERROR(IF(COUNTA('Detailed Inventory'!$B3037:$AA3037)=0,"",IF(AND($B3037="",$C3037=""),"Error: Missing Response in Column B or C",IF(OR($E3037="",$Q3037=""),"Error: Missing Response in Column E or Q",INDEX(SL_Class[Entire SL Classification],MATCH(SUMIFS(SL_Class[Unique ID],SL_Class[UpSys SL Material],I3037,SL_Class[UpSys Ever Previously Lead],H3037,SL_Class[DownCus SL Material],T3037),SL_Class[Unique ID],0),0)))),"Error: Invalid Column H, I, or T. Check spelling &amp; valid options (see dropdown)")</f>
        <v/>
      </c>
      <c r="AC3037" s="32"/>
      <c r="AD3037" s="31" t="b">
        <f t="shared" si="94"/>
        <v>0</v>
      </c>
      <c r="AE3037" s="31" t="b">
        <f t="shared" si="95"/>
        <v>0</v>
      </c>
    </row>
    <row r="3038" spans="1:31" ht="50.15" customHeight="1" x14ac:dyDescent="0.35">
      <c r="A3038" s="101">
        <v>3033</v>
      </c>
      <c r="B3038" s="53"/>
      <c r="C3038" s="41"/>
      <c r="D3038" s="54"/>
      <c r="E3038" s="53"/>
      <c r="F3038" s="41"/>
      <c r="G3038" s="41"/>
      <c r="H3038" s="53"/>
      <c r="I3038" s="55"/>
      <c r="J3038" s="41"/>
      <c r="K3038" s="41"/>
      <c r="L3038" s="56"/>
      <c r="M3038" s="41"/>
      <c r="N3038" s="41"/>
      <c r="O3038" s="41"/>
      <c r="P3038" s="41"/>
      <c r="Q3038" s="53"/>
      <c r="R3038" s="41"/>
      <c r="S3038" s="41"/>
      <c r="T3038" s="57"/>
      <c r="U3038" s="41"/>
      <c r="V3038" s="41"/>
      <c r="W3038" s="56"/>
      <c r="X3038" s="41"/>
      <c r="Y3038" s="58"/>
      <c r="Z3038" s="41"/>
      <c r="AA3038" s="41"/>
      <c r="AB3038" s="171" t="str" cm="1">
        <f t="array" ref="AB3038">IFERROR(IF(COUNTA('Detailed Inventory'!$B3038:$AA3038)=0,"",IF(AND($B3038="",$C3038=""),"Error: Missing Response in Column B or C",IF(OR($E3038="",$Q3038=""),"Error: Missing Response in Column E or Q",INDEX(SL_Class[Entire SL Classification],MATCH(SUMIFS(SL_Class[Unique ID],SL_Class[UpSys SL Material],I3038,SL_Class[UpSys Ever Previously Lead],H3038,SL_Class[DownCus SL Material],T3038),SL_Class[Unique ID],0),0)))),"Error: Invalid Column H, I, or T. Check spelling &amp; valid options (see dropdown)")</f>
        <v/>
      </c>
      <c r="AC3038" s="32"/>
      <c r="AD3038" s="31" t="b">
        <f t="shared" si="94"/>
        <v>0</v>
      </c>
      <c r="AE3038" s="31" t="b">
        <f t="shared" si="95"/>
        <v>0</v>
      </c>
    </row>
    <row r="3039" spans="1:31" ht="50.15" customHeight="1" x14ac:dyDescent="0.35">
      <c r="A3039" s="100">
        <v>3034</v>
      </c>
      <c r="B3039" s="53"/>
      <c r="C3039" s="41"/>
      <c r="D3039" s="54"/>
      <c r="E3039" s="53"/>
      <c r="F3039" s="41"/>
      <c r="G3039" s="41"/>
      <c r="H3039" s="53"/>
      <c r="I3039" s="55"/>
      <c r="J3039" s="41"/>
      <c r="K3039" s="41"/>
      <c r="L3039" s="56"/>
      <c r="M3039" s="41"/>
      <c r="N3039" s="41"/>
      <c r="O3039" s="41"/>
      <c r="P3039" s="41"/>
      <c r="Q3039" s="53"/>
      <c r="R3039" s="41"/>
      <c r="S3039" s="41"/>
      <c r="T3039" s="57"/>
      <c r="U3039" s="41"/>
      <c r="V3039" s="41"/>
      <c r="W3039" s="56"/>
      <c r="X3039" s="41"/>
      <c r="Y3039" s="58"/>
      <c r="Z3039" s="41"/>
      <c r="AA3039" s="41"/>
      <c r="AB3039" s="171" t="str" cm="1">
        <f t="array" ref="AB3039">IFERROR(IF(COUNTA('Detailed Inventory'!$B3039:$AA3039)=0,"",IF(AND($B3039="",$C3039=""),"Error: Missing Response in Column B or C",IF(OR($E3039="",$Q3039=""),"Error: Missing Response in Column E or Q",INDEX(SL_Class[Entire SL Classification],MATCH(SUMIFS(SL_Class[Unique ID],SL_Class[UpSys SL Material],I3039,SL_Class[UpSys Ever Previously Lead],H3039,SL_Class[DownCus SL Material],T3039),SL_Class[Unique ID],0),0)))),"Error: Invalid Column H, I, or T. Check spelling &amp; valid options (see dropdown)")</f>
        <v/>
      </c>
      <c r="AC3039" s="32"/>
      <c r="AD3039" s="31" t="b">
        <f t="shared" si="94"/>
        <v>0</v>
      </c>
      <c r="AE3039" s="31" t="b">
        <f t="shared" si="95"/>
        <v>0</v>
      </c>
    </row>
    <row r="3040" spans="1:31" ht="50.15" customHeight="1" x14ac:dyDescent="0.35">
      <c r="A3040" s="101">
        <v>3035</v>
      </c>
      <c r="B3040" s="53"/>
      <c r="C3040" s="41"/>
      <c r="D3040" s="54"/>
      <c r="E3040" s="53"/>
      <c r="F3040" s="41"/>
      <c r="G3040" s="41"/>
      <c r="H3040" s="53"/>
      <c r="I3040" s="55"/>
      <c r="J3040" s="41"/>
      <c r="K3040" s="41"/>
      <c r="L3040" s="56"/>
      <c r="M3040" s="41"/>
      <c r="N3040" s="41"/>
      <c r="O3040" s="41"/>
      <c r="P3040" s="41"/>
      <c r="Q3040" s="53"/>
      <c r="R3040" s="41"/>
      <c r="S3040" s="41"/>
      <c r="T3040" s="57"/>
      <c r="U3040" s="41"/>
      <c r="V3040" s="41"/>
      <c r="W3040" s="56"/>
      <c r="X3040" s="41"/>
      <c r="Y3040" s="58"/>
      <c r="Z3040" s="41"/>
      <c r="AA3040" s="41"/>
      <c r="AB3040" s="171" t="str" cm="1">
        <f t="array" ref="AB3040">IFERROR(IF(COUNTA('Detailed Inventory'!$B3040:$AA3040)=0,"",IF(AND($B3040="",$C3040=""),"Error: Missing Response in Column B or C",IF(OR($E3040="",$Q3040=""),"Error: Missing Response in Column E or Q",INDEX(SL_Class[Entire SL Classification],MATCH(SUMIFS(SL_Class[Unique ID],SL_Class[UpSys SL Material],I3040,SL_Class[UpSys Ever Previously Lead],H3040,SL_Class[DownCus SL Material],T3040),SL_Class[Unique ID],0),0)))),"Error: Invalid Column H, I, or T. Check spelling &amp; valid options (see dropdown)")</f>
        <v/>
      </c>
      <c r="AC3040" s="32"/>
      <c r="AD3040" s="31" t="b">
        <f t="shared" si="94"/>
        <v>0</v>
      </c>
      <c r="AE3040" s="31" t="b">
        <f t="shared" si="95"/>
        <v>0</v>
      </c>
    </row>
    <row r="3041" spans="1:31" ht="50.15" customHeight="1" x14ac:dyDescent="0.35">
      <c r="A3041" s="100">
        <v>3036</v>
      </c>
      <c r="B3041" s="53"/>
      <c r="C3041" s="41"/>
      <c r="D3041" s="54"/>
      <c r="E3041" s="53"/>
      <c r="F3041" s="41"/>
      <c r="G3041" s="41"/>
      <c r="H3041" s="53"/>
      <c r="I3041" s="55"/>
      <c r="J3041" s="41"/>
      <c r="K3041" s="41"/>
      <c r="L3041" s="56"/>
      <c r="M3041" s="41"/>
      <c r="N3041" s="41"/>
      <c r="O3041" s="41"/>
      <c r="P3041" s="41"/>
      <c r="Q3041" s="53"/>
      <c r="R3041" s="41"/>
      <c r="S3041" s="41"/>
      <c r="T3041" s="57"/>
      <c r="U3041" s="41"/>
      <c r="V3041" s="41"/>
      <c r="W3041" s="56"/>
      <c r="X3041" s="41"/>
      <c r="Y3041" s="58"/>
      <c r="Z3041" s="41"/>
      <c r="AA3041" s="41"/>
      <c r="AB3041" s="171" t="str" cm="1">
        <f t="array" ref="AB3041">IFERROR(IF(COUNTA('Detailed Inventory'!$B3041:$AA3041)=0,"",IF(AND($B3041="",$C3041=""),"Error: Missing Response in Column B or C",IF(OR($E3041="",$Q3041=""),"Error: Missing Response in Column E or Q",INDEX(SL_Class[Entire SL Classification],MATCH(SUMIFS(SL_Class[Unique ID],SL_Class[UpSys SL Material],I3041,SL_Class[UpSys Ever Previously Lead],H3041,SL_Class[DownCus SL Material],T3041),SL_Class[Unique ID],0),0)))),"Error: Invalid Column H, I, or T. Check spelling &amp; valid options (see dropdown)")</f>
        <v/>
      </c>
      <c r="AC3041" s="32"/>
      <c r="AD3041" s="31" t="b">
        <f t="shared" si="94"/>
        <v>0</v>
      </c>
      <c r="AE3041" s="31" t="b">
        <f t="shared" si="95"/>
        <v>0</v>
      </c>
    </row>
    <row r="3042" spans="1:31" ht="50.15" customHeight="1" x14ac:dyDescent="0.35">
      <c r="A3042" s="101">
        <v>3037</v>
      </c>
      <c r="B3042" s="53"/>
      <c r="C3042" s="41"/>
      <c r="D3042" s="54"/>
      <c r="E3042" s="53"/>
      <c r="F3042" s="41"/>
      <c r="G3042" s="41"/>
      <c r="H3042" s="53"/>
      <c r="I3042" s="55"/>
      <c r="J3042" s="41"/>
      <c r="K3042" s="41"/>
      <c r="L3042" s="56"/>
      <c r="M3042" s="41"/>
      <c r="N3042" s="41"/>
      <c r="O3042" s="41"/>
      <c r="P3042" s="41"/>
      <c r="Q3042" s="53"/>
      <c r="R3042" s="41"/>
      <c r="S3042" s="41"/>
      <c r="T3042" s="57"/>
      <c r="U3042" s="41"/>
      <c r="V3042" s="41"/>
      <c r="W3042" s="56"/>
      <c r="X3042" s="41"/>
      <c r="Y3042" s="58"/>
      <c r="Z3042" s="41"/>
      <c r="AA3042" s="41"/>
      <c r="AB3042" s="171" t="str" cm="1">
        <f t="array" ref="AB3042">IFERROR(IF(COUNTA('Detailed Inventory'!$B3042:$AA3042)=0,"",IF(AND($B3042="",$C3042=""),"Error: Missing Response in Column B or C",IF(OR($E3042="",$Q3042=""),"Error: Missing Response in Column E or Q",INDEX(SL_Class[Entire SL Classification],MATCH(SUMIFS(SL_Class[Unique ID],SL_Class[UpSys SL Material],I3042,SL_Class[UpSys Ever Previously Lead],H3042,SL_Class[DownCus SL Material],T3042),SL_Class[Unique ID],0),0)))),"Error: Invalid Column H, I, or T. Check spelling &amp; valid options (see dropdown)")</f>
        <v/>
      </c>
      <c r="AC3042" s="32"/>
      <c r="AD3042" s="31" t="b">
        <f t="shared" si="94"/>
        <v>0</v>
      </c>
      <c r="AE3042" s="31" t="b">
        <f t="shared" si="95"/>
        <v>0</v>
      </c>
    </row>
    <row r="3043" spans="1:31" ht="50.15" customHeight="1" x14ac:dyDescent="0.35">
      <c r="A3043" s="100">
        <v>3038</v>
      </c>
      <c r="B3043" s="53"/>
      <c r="C3043" s="41"/>
      <c r="D3043" s="54"/>
      <c r="E3043" s="53"/>
      <c r="F3043" s="41"/>
      <c r="G3043" s="41"/>
      <c r="H3043" s="53"/>
      <c r="I3043" s="55"/>
      <c r="J3043" s="41"/>
      <c r="K3043" s="41"/>
      <c r="L3043" s="56"/>
      <c r="M3043" s="41"/>
      <c r="N3043" s="41"/>
      <c r="O3043" s="41"/>
      <c r="P3043" s="41"/>
      <c r="Q3043" s="53"/>
      <c r="R3043" s="41"/>
      <c r="S3043" s="41"/>
      <c r="T3043" s="57"/>
      <c r="U3043" s="41"/>
      <c r="V3043" s="41"/>
      <c r="W3043" s="56"/>
      <c r="X3043" s="41"/>
      <c r="Y3043" s="58"/>
      <c r="Z3043" s="41"/>
      <c r="AA3043" s="41"/>
      <c r="AB3043" s="171" t="str" cm="1">
        <f t="array" ref="AB3043">IFERROR(IF(COUNTA('Detailed Inventory'!$B3043:$AA3043)=0,"",IF(AND($B3043="",$C3043=""),"Error: Missing Response in Column B or C",IF(OR($E3043="",$Q3043=""),"Error: Missing Response in Column E or Q",INDEX(SL_Class[Entire SL Classification],MATCH(SUMIFS(SL_Class[Unique ID],SL_Class[UpSys SL Material],I3043,SL_Class[UpSys Ever Previously Lead],H3043,SL_Class[DownCus SL Material],T3043),SL_Class[Unique ID],0),0)))),"Error: Invalid Column H, I, or T. Check spelling &amp; valid options (see dropdown)")</f>
        <v/>
      </c>
      <c r="AC3043" s="32"/>
      <c r="AD3043" s="31" t="b">
        <f t="shared" si="94"/>
        <v>0</v>
      </c>
      <c r="AE3043" s="31" t="b">
        <f t="shared" si="95"/>
        <v>0</v>
      </c>
    </row>
    <row r="3044" spans="1:31" ht="50.15" customHeight="1" x14ac:dyDescent="0.35">
      <c r="A3044" s="101">
        <v>3039</v>
      </c>
      <c r="B3044" s="53"/>
      <c r="C3044" s="41"/>
      <c r="D3044" s="54"/>
      <c r="E3044" s="53"/>
      <c r="F3044" s="41"/>
      <c r="G3044" s="41"/>
      <c r="H3044" s="53"/>
      <c r="I3044" s="55"/>
      <c r="J3044" s="41"/>
      <c r="K3044" s="41"/>
      <c r="L3044" s="56"/>
      <c r="M3044" s="41"/>
      <c r="N3044" s="41"/>
      <c r="O3044" s="41"/>
      <c r="P3044" s="41"/>
      <c r="Q3044" s="53"/>
      <c r="R3044" s="41"/>
      <c r="S3044" s="41"/>
      <c r="T3044" s="57"/>
      <c r="U3044" s="41"/>
      <c r="V3044" s="41"/>
      <c r="W3044" s="56"/>
      <c r="X3044" s="41"/>
      <c r="Y3044" s="58"/>
      <c r="Z3044" s="41"/>
      <c r="AA3044" s="41"/>
      <c r="AB3044" s="171" t="str" cm="1">
        <f t="array" ref="AB3044">IFERROR(IF(COUNTA('Detailed Inventory'!$B3044:$AA3044)=0,"",IF(AND($B3044="",$C3044=""),"Error: Missing Response in Column B or C",IF(OR($E3044="",$Q3044=""),"Error: Missing Response in Column E or Q",INDEX(SL_Class[Entire SL Classification],MATCH(SUMIFS(SL_Class[Unique ID],SL_Class[UpSys SL Material],I3044,SL_Class[UpSys Ever Previously Lead],H3044,SL_Class[DownCus SL Material],T3044),SL_Class[Unique ID],0),0)))),"Error: Invalid Column H, I, or T. Check spelling &amp; valid options (see dropdown)")</f>
        <v/>
      </c>
      <c r="AC3044" s="32"/>
      <c r="AD3044" s="31" t="b">
        <f t="shared" si="94"/>
        <v>0</v>
      </c>
      <c r="AE3044" s="31" t="b">
        <f t="shared" si="95"/>
        <v>0</v>
      </c>
    </row>
    <row r="3045" spans="1:31" ht="50.15" customHeight="1" x14ac:dyDescent="0.35">
      <c r="A3045" s="100">
        <v>3040</v>
      </c>
      <c r="B3045" s="53"/>
      <c r="C3045" s="41"/>
      <c r="D3045" s="54"/>
      <c r="E3045" s="53"/>
      <c r="F3045" s="41"/>
      <c r="G3045" s="41"/>
      <c r="H3045" s="53"/>
      <c r="I3045" s="55"/>
      <c r="J3045" s="41"/>
      <c r="K3045" s="41"/>
      <c r="L3045" s="56"/>
      <c r="M3045" s="41"/>
      <c r="N3045" s="41"/>
      <c r="O3045" s="41"/>
      <c r="P3045" s="41"/>
      <c r="Q3045" s="53"/>
      <c r="R3045" s="41"/>
      <c r="S3045" s="41"/>
      <c r="T3045" s="57"/>
      <c r="U3045" s="41"/>
      <c r="V3045" s="41"/>
      <c r="W3045" s="56"/>
      <c r="X3045" s="41"/>
      <c r="Y3045" s="58"/>
      <c r="Z3045" s="41"/>
      <c r="AA3045" s="41"/>
      <c r="AB3045" s="171" t="str" cm="1">
        <f t="array" ref="AB3045">IFERROR(IF(COUNTA('Detailed Inventory'!$B3045:$AA3045)=0,"",IF(AND($B3045="",$C3045=""),"Error: Missing Response in Column B or C",IF(OR($E3045="",$Q3045=""),"Error: Missing Response in Column E or Q",INDEX(SL_Class[Entire SL Classification],MATCH(SUMIFS(SL_Class[Unique ID],SL_Class[UpSys SL Material],I3045,SL_Class[UpSys Ever Previously Lead],H3045,SL_Class[DownCus SL Material],T3045),SL_Class[Unique ID],0),0)))),"Error: Invalid Column H, I, or T. Check spelling &amp; valid options (see dropdown)")</f>
        <v/>
      </c>
      <c r="AC3045" s="32"/>
      <c r="AD3045" s="31" t="b">
        <f t="shared" si="94"/>
        <v>0</v>
      </c>
      <c r="AE3045" s="31" t="b">
        <f t="shared" si="95"/>
        <v>0</v>
      </c>
    </row>
    <row r="3046" spans="1:31" ht="50.15" customHeight="1" x14ac:dyDescent="0.35">
      <c r="A3046" s="101">
        <v>3041</v>
      </c>
      <c r="B3046" s="53"/>
      <c r="C3046" s="41"/>
      <c r="D3046" s="54"/>
      <c r="E3046" s="53"/>
      <c r="F3046" s="41"/>
      <c r="G3046" s="41"/>
      <c r="H3046" s="53"/>
      <c r="I3046" s="55"/>
      <c r="J3046" s="41"/>
      <c r="K3046" s="41"/>
      <c r="L3046" s="56"/>
      <c r="M3046" s="41"/>
      <c r="N3046" s="41"/>
      <c r="O3046" s="41"/>
      <c r="P3046" s="41"/>
      <c r="Q3046" s="53"/>
      <c r="R3046" s="41"/>
      <c r="S3046" s="41"/>
      <c r="T3046" s="57"/>
      <c r="U3046" s="41"/>
      <c r="V3046" s="41"/>
      <c r="W3046" s="56"/>
      <c r="X3046" s="41"/>
      <c r="Y3046" s="58"/>
      <c r="Z3046" s="41"/>
      <c r="AA3046" s="41"/>
      <c r="AB3046" s="171" t="str" cm="1">
        <f t="array" ref="AB3046">IFERROR(IF(COUNTA('Detailed Inventory'!$B3046:$AA3046)=0,"",IF(AND($B3046="",$C3046=""),"Error: Missing Response in Column B or C",IF(OR($E3046="",$Q3046=""),"Error: Missing Response in Column E or Q",INDEX(SL_Class[Entire SL Classification],MATCH(SUMIFS(SL_Class[Unique ID],SL_Class[UpSys SL Material],I3046,SL_Class[UpSys Ever Previously Lead],H3046,SL_Class[DownCus SL Material],T3046),SL_Class[Unique ID],0),0)))),"Error: Invalid Column H, I, or T. Check spelling &amp; valid options (see dropdown)")</f>
        <v/>
      </c>
      <c r="AC3046" s="32"/>
      <c r="AD3046" s="31" t="b">
        <f t="shared" si="94"/>
        <v>0</v>
      </c>
      <c r="AE3046" s="31" t="b">
        <f t="shared" si="95"/>
        <v>0</v>
      </c>
    </row>
    <row r="3047" spans="1:31" ht="50.15" customHeight="1" x14ac:dyDescent="0.35">
      <c r="A3047" s="100">
        <v>3042</v>
      </c>
      <c r="B3047" s="53"/>
      <c r="C3047" s="41"/>
      <c r="D3047" s="54"/>
      <c r="E3047" s="53"/>
      <c r="F3047" s="41"/>
      <c r="G3047" s="41"/>
      <c r="H3047" s="53"/>
      <c r="I3047" s="55"/>
      <c r="J3047" s="41"/>
      <c r="K3047" s="41"/>
      <c r="L3047" s="56"/>
      <c r="M3047" s="41"/>
      <c r="N3047" s="41"/>
      <c r="O3047" s="41"/>
      <c r="P3047" s="41"/>
      <c r="Q3047" s="53"/>
      <c r="R3047" s="41"/>
      <c r="S3047" s="41"/>
      <c r="T3047" s="57"/>
      <c r="U3047" s="41"/>
      <c r="V3047" s="41"/>
      <c r="W3047" s="56"/>
      <c r="X3047" s="41"/>
      <c r="Y3047" s="58"/>
      <c r="Z3047" s="41"/>
      <c r="AA3047" s="41"/>
      <c r="AB3047" s="171" t="str" cm="1">
        <f t="array" ref="AB3047">IFERROR(IF(COUNTA('Detailed Inventory'!$B3047:$AA3047)=0,"",IF(AND($B3047="",$C3047=""),"Error: Missing Response in Column B or C",IF(OR($E3047="",$Q3047=""),"Error: Missing Response in Column E or Q",INDEX(SL_Class[Entire SL Classification],MATCH(SUMIFS(SL_Class[Unique ID],SL_Class[UpSys SL Material],I3047,SL_Class[UpSys Ever Previously Lead],H3047,SL_Class[DownCus SL Material],T3047),SL_Class[Unique ID],0),0)))),"Error: Invalid Column H, I, or T. Check spelling &amp; valid options (see dropdown)")</f>
        <v/>
      </c>
      <c r="AC3047" s="32"/>
      <c r="AD3047" s="31" t="b">
        <f t="shared" si="94"/>
        <v>0</v>
      </c>
      <c r="AE3047" s="31" t="b">
        <f t="shared" si="95"/>
        <v>0</v>
      </c>
    </row>
    <row r="3048" spans="1:31" ht="50.15" customHeight="1" x14ac:dyDescent="0.35">
      <c r="A3048" s="101">
        <v>3043</v>
      </c>
      <c r="B3048" s="53"/>
      <c r="C3048" s="41"/>
      <c r="D3048" s="54"/>
      <c r="E3048" s="53"/>
      <c r="F3048" s="41"/>
      <c r="G3048" s="41"/>
      <c r="H3048" s="53"/>
      <c r="I3048" s="55"/>
      <c r="J3048" s="41"/>
      <c r="K3048" s="41"/>
      <c r="L3048" s="56"/>
      <c r="M3048" s="41"/>
      <c r="N3048" s="41"/>
      <c r="O3048" s="41"/>
      <c r="P3048" s="41"/>
      <c r="Q3048" s="53"/>
      <c r="R3048" s="41"/>
      <c r="S3048" s="41"/>
      <c r="T3048" s="57"/>
      <c r="U3048" s="41"/>
      <c r="V3048" s="41"/>
      <c r="W3048" s="56"/>
      <c r="X3048" s="41"/>
      <c r="Y3048" s="58"/>
      <c r="Z3048" s="41"/>
      <c r="AA3048" s="41"/>
      <c r="AB3048" s="171" t="str" cm="1">
        <f t="array" ref="AB3048">IFERROR(IF(COUNTA('Detailed Inventory'!$B3048:$AA3048)=0,"",IF(AND($B3048="",$C3048=""),"Error: Missing Response in Column B or C",IF(OR($E3048="",$Q3048=""),"Error: Missing Response in Column E or Q",INDEX(SL_Class[Entire SL Classification],MATCH(SUMIFS(SL_Class[Unique ID],SL_Class[UpSys SL Material],I3048,SL_Class[UpSys Ever Previously Lead],H3048,SL_Class[DownCus SL Material],T3048),SL_Class[Unique ID],0),0)))),"Error: Invalid Column H, I, or T. Check spelling &amp; valid options (see dropdown)")</f>
        <v/>
      </c>
      <c r="AC3048" s="32"/>
      <c r="AD3048" s="31" t="b">
        <f t="shared" si="94"/>
        <v>0</v>
      </c>
      <c r="AE3048" s="31" t="b">
        <f t="shared" si="95"/>
        <v>0</v>
      </c>
    </row>
    <row r="3049" spans="1:31" ht="50.15" customHeight="1" x14ac:dyDescent="0.35">
      <c r="A3049" s="100">
        <v>3044</v>
      </c>
      <c r="B3049" s="53"/>
      <c r="C3049" s="41"/>
      <c r="D3049" s="54"/>
      <c r="E3049" s="53"/>
      <c r="F3049" s="41"/>
      <c r="G3049" s="41"/>
      <c r="H3049" s="53"/>
      <c r="I3049" s="55"/>
      <c r="J3049" s="41"/>
      <c r="K3049" s="41"/>
      <c r="L3049" s="56"/>
      <c r="M3049" s="41"/>
      <c r="N3049" s="41"/>
      <c r="O3049" s="41"/>
      <c r="P3049" s="41"/>
      <c r="Q3049" s="53"/>
      <c r="R3049" s="41"/>
      <c r="S3049" s="41"/>
      <c r="T3049" s="57"/>
      <c r="U3049" s="41"/>
      <c r="V3049" s="41"/>
      <c r="W3049" s="56"/>
      <c r="X3049" s="41"/>
      <c r="Y3049" s="58"/>
      <c r="Z3049" s="41"/>
      <c r="AA3049" s="41"/>
      <c r="AB3049" s="171" t="str" cm="1">
        <f t="array" ref="AB3049">IFERROR(IF(COUNTA('Detailed Inventory'!$B3049:$AA3049)=0,"",IF(AND($B3049="",$C3049=""),"Error: Missing Response in Column B or C",IF(OR($E3049="",$Q3049=""),"Error: Missing Response in Column E or Q",INDEX(SL_Class[Entire SL Classification],MATCH(SUMIFS(SL_Class[Unique ID],SL_Class[UpSys SL Material],I3049,SL_Class[UpSys Ever Previously Lead],H3049,SL_Class[DownCus SL Material],T3049),SL_Class[Unique ID],0),0)))),"Error: Invalid Column H, I, or T. Check spelling &amp; valid options (see dropdown)")</f>
        <v/>
      </c>
      <c r="AC3049" s="32"/>
      <c r="AD3049" s="31" t="b">
        <f t="shared" si="94"/>
        <v>0</v>
      </c>
      <c r="AE3049" s="31" t="b">
        <f t="shared" si="95"/>
        <v>0</v>
      </c>
    </row>
    <row r="3050" spans="1:31" ht="50.15" customHeight="1" x14ac:dyDescent="0.35">
      <c r="A3050" s="101">
        <v>3045</v>
      </c>
      <c r="B3050" s="53"/>
      <c r="C3050" s="41"/>
      <c r="D3050" s="54"/>
      <c r="E3050" s="53"/>
      <c r="F3050" s="41"/>
      <c r="G3050" s="41"/>
      <c r="H3050" s="53"/>
      <c r="I3050" s="55"/>
      <c r="J3050" s="41"/>
      <c r="K3050" s="41"/>
      <c r="L3050" s="56"/>
      <c r="M3050" s="41"/>
      <c r="N3050" s="41"/>
      <c r="O3050" s="41"/>
      <c r="P3050" s="41"/>
      <c r="Q3050" s="53"/>
      <c r="R3050" s="41"/>
      <c r="S3050" s="41"/>
      <c r="T3050" s="57"/>
      <c r="U3050" s="41"/>
      <c r="V3050" s="41"/>
      <c r="W3050" s="56"/>
      <c r="X3050" s="41"/>
      <c r="Y3050" s="58"/>
      <c r="Z3050" s="41"/>
      <c r="AA3050" s="41"/>
      <c r="AB3050" s="171" t="str" cm="1">
        <f t="array" ref="AB3050">IFERROR(IF(COUNTA('Detailed Inventory'!$B3050:$AA3050)=0,"",IF(AND($B3050="",$C3050=""),"Error: Missing Response in Column B or C",IF(OR($E3050="",$Q3050=""),"Error: Missing Response in Column E or Q",INDEX(SL_Class[Entire SL Classification],MATCH(SUMIFS(SL_Class[Unique ID],SL_Class[UpSys SL Material],I3050,SL_Class[UpSys Ever Previously Lead],H3050,SL_Class[DownCus SL Material],T3050),SL_Class[Unique ID],0),0)))),"Error: Invalid Column H, I, or T. Check spelling &amp; valid options (see dropdown)")</f>
        <v/>
      </c>
      <c r="AC3050" s="32"/>
      <c r="AD3050" s="31" t="b">
        <f t="shared" si="94"/>
        <v>0</v>
      </c>
      <c r="AE3050" s="31" t="b">
        <f t="shared" si="95"/>
        <v>0</v>
      </c>
    </row>
    <row r="3051" spans="1:31" ht="50.15" customHeight="1" x14ac:dyDescent="0.35">
      <c r="A3051" s="100">
        <v>3046</v>
      </c>
      <c r="B3051" s="53"/>
      <c r="C3051" s="41"/>
      <c r="D3051" s="54"/>
      <c r="E3051" s="53"/>
      <c r="F3051" s="41"/>
      <c r="G3051" s="41"/>
      <c r="H3051" s="53"/>
      <c r="I3051" s="55"/>
      <c r="J3051" s="41"/>
      <c r="K3051" s="41"/>
      <c r="L3051" s="56"/>
      <c r="M3051" s="41"/>
      <c r="N3051" s="41"/>
      <c r="O3051" s="41"/>
      <c r="P3051" s="41"/>
      <c r="Q3051" s="53"/>
      <c r="R3051" s="41"/>
      <c r="S3051" s="41"/>
      <c r="T3051" s="57"/>
      <c r="U3051" s="41"/>
      <c r="V3051" s="41"/>
      <c r="W3051" s="56"/>
      <c r="X3051" s="41"/>
      <c r="Y3051" s="58"/>
      <c r="Z3051" s="41"/>
      <c r="AA3051" s="41"/>
      <c r="AB3051" s="171" t="str" cm="1">
        <f t="array" ref="AB3051">IFERROR(IF(COUNTA('Detailed Inventory'!$B3051:$AA3051)=0,"",IF(AND($B3051="",$C3051=""),"Error: Missing Response in Column B or C",IF(OR($E3051="",$Q3051=""),"Error: Missing Response in Column E or Q",INDEX(SL_Class[Entire SL Classification],MATCH(SUMIFS(SL_Class[Unique ID],SL_Class[UpSys SL Material],I3051,SL_Class[UpSys Ever Previously Lead],H3051,SL_Class[DownCus SL Material],T3051),SL_Class[Unique ID],0),0)))),"Error: Invalid Column H, I, or T. Check spelling &amp; valid options (see dropdown)")</f>
        <v/>
      </c>
      <c r="AC3051" s="32"/>
      <c r="AD3051" s="31" t="b">
        <f t="shared" si="94"/>
        <v>0</v>
      </c>
      <c r="AE3051" s="31" t="b">
        <f t="shared" si="95"/>
        <v>0</v>
      </c>
    </row>
    <row r="3052" spans="1:31" ht="50.15" customHeight="1" x14ac:dyDescent="0.35">
      <c r="A3052" s="101">
        <v>3047</v>
      </c>
      <c r="B3052" s="53"/>
      <c r="C3052" s="41"/>
      <c r="D3052" s="54"/>
      <c r="E3052" s="53"/>
      <c r="F3052" s="41"/>
      <c r="G3052" s="41"/>
      <c r="H3052" s="53"/>
      <c r="I3052" s="55"/>
      <c r="J3052" s="41"/>
      <c r="K3052" s="41"/>
      <c r="L3052" s="56"/>
      <c r="M3052" s="41"/>
      <c r="N3052" s="41"/>
      <c r="O3052" s="41"/>
      <c r="P3052" s="41"/>
      <c r="Q3052" s="53"/>
      <c r="R3052" s="41"/>
      <c r="S3052" s="41"/>
      <c r="T3052" s="57"/>
      <c r="U3052" s="41"/>
      <c r="V3052" s="41"/>
      <c r="W3052" s="56"/>
      <c r="X3052" s="41"/>
      <c r="Y3052" s="58"/>
      <c r="Z3052" s="41"/>
      <c r="AA3052" s="41"/>
      <c r="AB3052" s="171" t="str" cm="1">
        <f t="array" ref="AB3052">IFERROR(IF(COUNTA('Detailed Inventory'!$B3052:$AA3052)=0,"",IF(AND($B3052="",$C3052=""),"Error: Missing Response in Column B or C",IF(OR($E3052="",$Q3052=""),"Error: Missing Response in Column E or Q",INDEX(SL_Class[Entire SL Classification],MATCH(SUMIFS(SL_Class[Unique ID],SL_Class[UpSys SL Material],I3052,SL_Class[UpSys Ever Previously Lead],H3052,SL_Class[DownCus SL Material],T3052),SL_Class[Unique ID],0),0)))),"Error: Invalid Column H, I, or T. Check spelling &amp; valid options (see dropdown)")</f>
        <v/>
      </c>
      <c r="AC3052" s="32"/>
      <c r="AD3052" s="31" t="b">
        <f t="shared" si="94"/>
        <v>0</v>
      </c>
      <c r="AE3052" s="31" t="b">
        <f t="shared" si="95"/>
        <v>0</v>
      </c>
    </row>
    <row r="3053" spans="1:31" ht="50.15" customHeight="1" x14ac:dyDescent="0.35">
      <c r="A3053" s="100">
        <v>3048</v>
      </c>
      <c r="B3053" s="53"/>
      <c r="C3053" s="41"/>
      <c r="D3053" s="54"/>
      <c r="E3053" s="53"/>
      <c r="F3053" s="41"/>
      <c r="G3053" s="41"/>
      <c r="H3053" s="53"/>
      <c r="I3053" s="55"/>
      <c r="J3053" s="41"/>
      <c r="K3053" s="41"/>
      <c r="L3053" s="56"/>
      <c r="M3053" s="41"/>
      <c r="N3053" s="41"/>
      <c r="O3053" s="41"/>
      <c r="P3053" s="41"/>
      <c r="Q3053" s="53"/>
      <c r="R3053" s="41"/>
      <c r="S3053" s="41"/>
      <c r="T3053" s="57"/>
      <c r="U3053" s="41"/>
      <c r="V3053" s="41"/>
      <c r="W3053" s="56"/>
      <c r="X3053" s="41"/>
      <c r="Y3053" s="58"/>
      <c r="Z3053" s="41"/>
      <c r="AA3053" s="41"/>
      <c r="AB3053" s="171" t="str" cm="1">
        <f t="array" ref="AB3053">IFERROR(IF(COUNTA('Detailed Inventory'!$B3053:$AA3053)=0,"",IF(AND($B3053="",$C3053=""),"Error: Missing Response in Column B or C",IF(OR($E3053="",$Q3053=""),"Error: Missing Response in Column E or Q",INDEX(SL_Class[Entire SL Classification],MATCH(SUMIFS(SL_Class[Unique ID],SL_Class[UpSys SL Material],I3053,SL_Class[UpSys Ever Previously Lead],H3053,SL_Class[DownCus SL Material],T3053),SL_Class[Unique ID],0),0)))),"Error: Invalid Column H, I, or T. Check spelling &amp; valid options (see dropdown)")</f>
        <v/>
      </c>
      <c r="AC3053" s="32"/>
      <c r="AD3053" s="31" t="b">
        <f t="shared" si="94"/>
        <v>0</v>
      </c>
      <c r="AE3053" s="31" t="b">
        <f t="shared" si="95"/>
        <v>0</v>
      </c>
    </row>
    <row r="3054" spans="1:31" ht="50.15" customHeight="1" x14ac:dyDescent="0.35">
      <c r="A3054" s="101">
        <v>3049</v>
      </c>
      <c r="B3054" s="53"/>
      <c r="C3054" s="41"/>
      <c r="D3054" s="54"/>
      <c r="E3054" s="53"/>
      <c r="F3054" s="41"/>
      <c r="G3054" s="41"/>
      <c r="H3054" s="53"/>
      <c r="I3054" s="55"/>
      <c r="J3054" s="41"/>
      <c r="K3054" s="41"/>
      <c r="L3054" s="56"/>
      <c r="M3054" s="41"/>
      <c r="N3054" s="41"/>
      <c r="O3054" s="41"/>
      <c r="P3054" s="41"/>
      <c r="Q3054" s="53"/>
      <c r="R3054" s="41"/>
      <c r="S3054" s="41"/>
      <c r="T3054" s="57"/>
      <c r="U3054" s="41"/>
      <c r="V3054" s="41"/>
      <c r="W3054" s="56"/>
      <c r="X3054" s="41"/>
      <c r="Y3054" s="58"/>
      <c r="Z3054" s="41"/>
      <c r="AA3054" s="41"/>
      <c r="AB3054" s="171" t="str" cm="1">
        <f t="array" ref="AB3054">IFERROR(IF(COUNTA('Detailed Inventory'!$B3054:$AA3054)=0,"",IF(AND($B3054="",$C3054=""),"Error: Missing Response in Column B or C",IF(OR($E3054="",$Q3054=""),"Error: Missing Response in Column E or Q",INDEX(SL_Class[Entire SL Classification],MATCH(SUMIFS(SL_Class[Unique ID],SL_Class[UpSys SL Material],I3054,SL_Class[UpSys Ever Previously Lead],H3054,SL_Class[DownCus SL Material],T3054),SL_Class[Unique ID],0),0)))),"Error: Invalid Column H, I, or T. Check spelling &amp; valid options (see dropdown)")</f>
        <v/>
      </c>
      <c r="AC3054" s="32"/>
      <c r="AD3054" s="31" t="b">
        <f t="shared" si="94"/>
        <v>0</v>
      </c>
      <c r="AE3054" s="31" t="b">
        <f t="shared" si="95"/>
        <v>0</v>
      </c>
    </row>
    <row r="3055" spans="1:31" ht="50.15" customHeight="1" x14ac:dyDescent="0.35">
      <c r="A3055" s="100">
        <v>3050</v>
      </c>
      <c r="B3055" s="53"/>
      <c r="C3055" s="41"/>
      <c r="D3055" s="54"/>
      <c r="E3055" s="53"/>
      <c r="F3055" s="41"/>
      <c r="G3055" s="41"/>
      <c r="H3055" s="53"/>
      <c r="I3055" s="55"/>
      <c r="J3055" s="41"/>
      <c r="K3055" s="41"/>
      <c r="L3055" s="56"/>
      <c r="M3055" s="41"/>
      <c r="N3055" s="41"/>
      <c r="O3055" s="41"/>
      <c r="P3055" s="41"/>
      <c r="Q3055" s="53"/>
      <c r="R3055" s="41"/>
      <c r="S3055" s="41"/>
      <c r="T3055" s="57"/>
      <c r="U3055" s="41"/>
      <c r="V3055" s="41"/>
      <c r="W3055" s="56"/>
      <c r="X3055" s="41"/>
      <c r="Y3055" s="58"/>
      <c r="Z3055" s="41"/>
      <c r="AA3055" s="41"/>
      <c r="AB3055" s="171" t="str" cm="1">
        <f t="array" ref="AB3055">IFERROR(IF(COUNTA('Detailed Inventory'!$B3055:$AA3055)=0,"",IF(AND($B3055="",$C3055=""),"Error: Missing Response in Column B or C",IF(OR($E3055="",$Q3055=""),"Error: Missing Response in Column E or Q",INDEX(SL_Class[Entire SL Classification],MATCH(SUMIFS(SL_Class[Unique ID],SL_Class[UpSys SL Material],I3055,SL_Class[UpSys Ever Previously Lead],H3055,SL_Class[DownCus SL Material],T3055),SL_Class[Unique ID],0),0)))),"Error: Invalid Column H, I, or T. Check spelling &amp; valid options (see dropdown)")</f>
        <v/>
      </c>
      <c r="AC3055" s="32"/>
      <c r="AD3055" s="31" t="b">
        <f t="shared" si="94"/>
        <v>0</v>
      </c>
      <c r="AE3055" s="31" t="b">
        <f t="shared" si="95"/>
        <v>0</v>
      </c>
    </row>
    <row r="3056" spans="1:31" ht="50.15" customHeight="1" x14ac:dyDescent="0.35">
      <c r="A3056" s="101">
        <v>3051</v>
      </c>
      <c r="B3056" s="53"/>
      <c r="C3056" s="41"/>
      <c r="D3056" s="54"/>
      <c r="E3056" s="53"/>
      <c r="F3056" s="41"/>
      <c r="G3056" s="41"/>
      <c r="H3056" s="53"/>
      <c r="I3056" s="55"/>
      <c r="J3056" s="41"/>
      <c r="K3056" s="41"/>
      <c r="L3056" s="56"/>
      <c r="M3056" s="41"/>
      <c r="N3056" s="41"/>
      <c r="O3056" s="41"/>
      <c r="P3056" s="41"/>
      <c r="Q3056" s="53"/>
      <c r="R3056" s="41"/>
      <c r="S3056" s="41"/>
      <c r="T3056" s="57"/>
      <c r="U3056" s="41"/>
      <c r="V3056" s="41"/>
      <c r="W3056" s="56"/>
      <c r="X3056" s="41"/>
      <c r="Y3056" s="58"/>
      <c r="Z3056" s="41"/>
      <c r="AA3056" s="41"/>
      <c r="AB3056" s="171" t="str" cm="1">
        <f t="array" ref="AB3056">IFERROR(IF(COUNTA('Detailed Inventory'!$B3056:$AA3056)=0,"",IF(AND($B3056="",$C3056=""),"Error: Missing Response in Column B or C",IF(OR($E3056="",$Q3056=""),"Error: Missing Response in Column E or Q",INDEX(SL_Class[Entire SL Classification],MATCH(SUMIFS(SL_Class[Unique ID],SL_Class[UpSys SL Material],I3056,SL_Class[UpSys Ever Previously Lead],H3056,SL_Class[DownCus SL Material],T3056),SL_Class[Unique ID],0),0)))),"Error: Invalid Column H, I, or T. Check spelling &amp; valid options (see dropdown)")</f>
        <v/>
      </c>
      <c r="AC3056" s="32"/>
      <c r="AD3056" s="31" t="b">
        <f t="shared" si="94"/>
        <v>0</v>
      </c>
      <c r="AE3056" s="31" t="b">
        <f t="shared" si="95"/>
        <v>0</v>
      </c>
    </row>
    <row r="3057" spans="1:31" ht="50.15" customHeight="1" x14ac:dyDescent="0.35">
      <c r="A3057" s="100">
        <v>3052</v>
      </c>
      <c r="B3057" s="53"/>
      <c r="C3057" s="41"/>
      <c r="D3057" s="54"/>
      <c r="E3057" s="53"/>
      <c r="F3057" s="41"/>
      <c r="G3057" s="41"/>
      <c r="H3057" s="53"/>
      <c r="I3057" s="55"/>
      <c r="J3057" s="41"/>
      <c r="K3057" s="41"/>
      <c r="L3057" s="56"/>
      <c r="M3057" s="41"/>
      <c r="N3057" s="41"/>
      <c r="O3057" s="41"/>
      <c r="P3057" s="41"/>
      <c r="Q3057" s="53"/>
      <c r="R3057" s="41"/>
      <c r="S3057" s="41"/>
      <c r="T3057" s="57"/>
      <c r="U3057" s="41"/>
      <c r="V3057" s="41"/>
      <c r="W3057" s="56"/>
      <c r="X3057" s="41"/>
      <c r="Y3057" s="58"/>
      <c r="Z3057" s="41"/>
      <c r="AA3057" s="41"/>
      <c r="AB3057" s="171" t="str" cm="1">
        <f t="array" ref="AB3057">IFERROR(IF(COUNTA('Detailed Inventory'!$B3057:$AA3057)=0,"",IF(AND($B3057="",$C3057=""),"Error: Missing Response in Column B or C",IF(OR($E3057="",$Q3057=""),"Error: Missing Response in Column E or Q",INDEX(SL_Class[Entire SL Classification],MATCH(SUMIFS(SL_Class[Unique ID],SL_Class[UpSys SL Material],I3057,SL_Class[UpSys Ever Previously Lead],H3057,SL_Class[DownCus SL Material],T3057),SL_Class[Unique ID],0),0)))),"Error: Invalid Column H, I, or T. Check spelling &amp; valid options (see dropdown)")</f>
        <v/>
      </c>
      <c r="AC3057" s="32"/>
      <c r="AD3057" s="31" t="b">
        <f t="shared" si="94"/>
        <v>0</v>
      </c>
      <c r="AE3057" s="31" t="b">
        <f t="shared" si="95"/>
        <v>0</v>
      </c>
    </row>
    <row r="3058" spans="1:31" ht="50.15" customHeight="1" x14ac:dyDescent="0.35">
      <c r="A3058" s="101">
        <v>3053</v>
      </c>
      <c r="B3058" s="53"/>
      <c r="C3058" s="41"/>
      <c r="D3058" s="54"/>
      <c r="E3058" s="53"/>
      <c r="F3058" s="41"/>
      <c r="G3058" s="41"/>
      <c r="H3058" s="53"/>
      <c r="I3058" s="55"/>
      <c r="J3058" s="41"/>
      <c r="K3058" s="41"/>
      <c r="L3058" s="56"/>
      <c r="M3058" s="41"/>
      <c r="N3058" s="41"/>
      <c r="O3058" s="41"/>
      <c r="P3058" s="41"/>
      <c r="Q3058" s="53"/>
      <c r="R3058" s="41"/>
      <c r="S3058" s="41"/>
      <c r="T3058" s="57"/>
      <c r="U3058" s="41"/>
      <c r="V3058" s="41"/>
      <c r="W3058" s="56"/>
      <c r="X3058" s="41"/>
      <c r="Y3058" s="58"/>
      <c r="Z3058" s="41"/>
      <c r="AA3058" s="41"/>
      <c r="AB3058" s="171" t="str" cm="1">
        <f t="array" ref="AB3058">IFERROR(IF(COUNTA('Detailed Inventory'!$B3058:$AA3058)=0,"",IF(AND($B3058="",$C3058=""),"Error: Missing Response in Column B or C",IF(OR($E3058="",$Q3058=""),"Error: Missing Response in Column E or Q",INDEX(SL_Class[Entire SL Classification],MATCH(SUMIFS(SL_Class[Unique ID],SL_Class[UpSys SL Material],I3058,SL_Class[UpSys Ever Previously Lead],H3058,SL_Class[DownCus SL Material],T3058),SL_Class[Unique ID],0),0)))),"Error: Invalid Column H, I, or T. Check spelling &amp; valid options (see dropdown)")</f>
        <v/>
      </c>
      <c r="AC3058" s="32"/>
      <c r="AD3058" s="31" t="b">
        <f t="shared" si="94"/>
        <v>0</v>
      </c>
      <c r="AE3058" s="31" t="b">
        <f t="shared" si="95"/>
        <v>0</v>
      </c>
    </row>
    <row r="3059" spans="1:31" ht="50.15" customHeight="1" x14ac:dyDescent="0.35">
      <c r="A3059" s="100">
        <v>3054</v>
      </c>
      <c r="B3059" s="53"/>
      <c r="C3059" s="41"/>
      <c r="D3059" s="54"/>
      <c r="E3059" s="53"/>
      <c r="F3059" s="41"/>
      <c r="G3059" s="41"/>
      <c r="H3059" s="53"/>
      <c r="I3059" s="55"/>
      <c r="J3059" s="41"/>
      <c r="K3059" s="41"/>
      <c r="L3059" s="56"/>
      <c r="M3059" s="41"/>
      <c r="N3059" s="41"/>
      <c r="O3059" s="41"/>
      <c r="P3059" s="41"/>
      <c r="Q3059" s="53"/>
      <c r="R3059" s="41"/>
      <c r="S3059" s="41"/>
      <c r="T3059" s="57"/>
      <c r="U3059" s="41"/>
      <c r="V3059" s="41"/>
      <c r="W3059" s="56"/>
      <c r="X3059" s="41"/>
      <c r="Y3059" s="58"/>
      <c r="Z3059" s="41"/>
      <c r="AA3059" s="41"/>
      <c r="AB3059" s="171" t="str" cm="1">
        <f t="array" ref="AB3059">IFERROR(IF(COUNTA('Detailed Inventory'!$B3059:$AA3059)=0,"",IF(AND($B3059="",$C3059=""),"Error: Missing Response in Column B or C",IF(OR($E3059="",$Q3059=""),"Error: Missing Response in Column E or Q",INDEX(SL_Class[Entire SL Classification],MATCH(SUMIFS(SL_Class[Unique ID],SL_Class[UpSys SL Material],I3059,SL_Class[UpSys Ever Previously Lead],H3059,SL_Class[DownCus SL Material],T3059),SL_Class[Unique ID],0),0)))),"Error: Invalid Column H, I, or T. Check spelling &amp; valid options (see dropdown)")</f>
        <v/>
      </c>
      <c r="AC3059" s="32"/>
      <c r="AD3059" s="31" t="b">
        <f t="shared" si="94"/>
        <v>0</v>
      </c>
      <c r="AE3059" s="31" t="b">
        <f t="shared" si="95"/>
        <v>0</v>
      </c>
    </row>
    <row r="3060" spans="1:31" ht="50.15" customHeight="1" x14ac:dyDescent="0.35">
      <c r="A3060" s="101">
        <v>3055</v>
      </c>
      <c r="B3060" s="53"/>
      <c r="C3060" s="41"/>
      <c r="D3060" s="54"/>
      <c r="E3060" s="53"/>
      <c r="F3060" s="41"/>
      <c r="G3060" s="41"/>
      <c r="H3060" s="53"/>
      <c r="I3060" s="55"/>
      <c r="J3060" s="41"/>
      <c r="K3060" s="41"/>
      <c r="L3060" s="56"/>
      <c r="M3060" s="41"/>
      <c r="N3060" s="41"/>
      <c r="O3060" s="41"/>
      <c r="P3060" s="41"/>
      <c r="Q3060" s="53"/>
      <c r="R3060" s="41"/>
      <c r="S3060" s="41"/>
      <c r="T3060" s="57"/>
      <c r="U3060" s="41"/>
      <c r="V3060" s="41"/>
      <c r="W3060" s="56"/>
      <c r="X3060" s="41"/>
      <c r="Y3060" s="58"/>
      <c r="Z3060" s="41"/>
      <c r="AA3060" s="41"/>
      <c r="AB3060" s="171" t="str" cm="1">
        <f t="array" ref="AB3060">IFERROR(IF(COUNTA('Detailed Inventory'!$B3060:$AA3060)=0,"",IF(AND($B3060="",$C3060=""),"Error: Missing Response in Column B or C",IF(OR($E3060="",$Q3060=""),"Error: Missing Response in Column E or Q",INDEX(SL_Class[Entire SL Classification],MATCH(SUMIFS(SL_Class[Unique ID],SL_Class[UpSys SL Material],I3060,SL_Class[UpSys Ever Previously Lead],H3060,SL_Class[DownCus SL Material],T3060),SL_Class[Unique ID],0),0)))),"Error: Invalid Column H, I, or T. Check spelling &amp; valid options (see dropdown)")</f>
        <v/>
      </c>
      <c r="AC3060" s="32"/>
      <c r="AD3060" s="31" t="b">
        <f t="shared" si="94"/>
        <v>0</v>
      </c>
      <c r="AE3060" s="31" t="b">
        <f t="shared" si="95"/>
        <v>0</v>
      </c>
    </row>
    <row r="3061" spans="1:31" ht="50.15" customHeight="1" x14ac:dyDescent="0.35">
      <c r="A3061" s="100">
        <v>3056</v>
      </c>
      <c r="B3061" s="53"/>
      <c r="C3061" s="41"/>
      <c r="D3061" s="54"/>
      <c r="E3061" s="53"/>
      <c r="F3061" s="41"/>
      <c r="G3061" s="41"/>
      <c r="H3061" s="53"/>
      <c r="I3061" s="55"/>
      <c r="J3061" s="41"/>
      <c r="K3061" s="41"/>
      <c r="L3061" s="56"/>
      <c r="M3061" s="41"/>
      <c r="N3061" s="41"/>
      <c r="O3061" s="41"/>
      <c r="P3061" s="41"/>
      <c r="Q3061" s="53"/>
      <c r="R3061" s="41"/>
      <c r="S3061" s="41"/>
      <c r="T3061" s="57"/>
      <c r="U3061" s="41"/>
      <c r="V3061" s="41"/>
      <c r="W3061" s="56"/>
      <c r="X3061" s="41"/>
      <c r="Y3061" s="58"/>
      <c r="Z3061" s="41"/>
      <c r="AA3061" s="41"/>
      <c r="AB3061" s="171" t="str" cm="1">
        <f t="array" ref="AB3061">IFERROR(IF(COUNTA('Detailed Inventory'!$B3061:$AA3061)=0,"",IF(AND($B3061="",$C3061=""),"Error: Missing Response in Column B or C",IF(OR($E3061="",$Q3061=""),"Error: Missing Response in Column E or Q",INDEX(SL_Class[Entire SL Classification],MATCH(SUMIFS(SL_Class[Unique ID],SL_Class[UpSys SL Material],I3061,SL_Class[UpSys Ever Previously Lead],H3061,SL_Class[DownCus SL Material],T3061),SL_Class[Unique ID],0),0)))),"Error: Invalid Column H, I, or T. Check spelling &amp; valid options (see dropdown)")</f>
        <v/>
      </c>
      <c r="AC3061" s="32"/>
      <c r="AD3061" s="31" t="b">
        <f t="shared" si="94"/>
        <v>0</v>
      </c>
      <c r="AE3061" s="31" t="b">
        <f t="shared" si="95"/>
        <v>0</v>
      </c>
    </row>
    <row r="3062" spans="1:31" ht="50.15" customHeight="1" x14ac:dyDescent="0.35">
      <c r="A3062" s="101">
        <v>3057</v>
      </c>
      <c r="B3062" s="53"/>
      <c r="C3062" s="41"/>
      <c r="D3062" s="54"/>
      <c r="E3062" s="53"/>
      <c r="F3062" s="41"/>
      <c r="G3062" s="41"/>
      <c r="H3062" s="53"/>
      <c r="I3062" s="55"/>
      <c r="J3062" s="41"/>
      <c r="K3062" s="41"/>
      <c r="L3062" s="56"/>
      <c r="M3062" s="41"/>
      <c r="N3062" s="41"/>
      <c r="O3062" s="41"/>
      <c r="P3062" s="41"/>
      <c r="Q3062" s="53"/>
      <c r="R3062" s="41"/>
      <c r="S3062" s="41"/>
      <c r="T3062" s="57"/>
      <c r="U3062" s="41"/>
      <c r="V3062" s="41"/>
      <c r="W3062" s="56"/>
      <c r="X3062" s="41"/>
      <c r="Y3062" s="58"/>
      <c r="Z3062" s="41"/>
      <c r="AA3062" s="41"/>
      <c r="AB3062" s="171" t="str" cm="1">
        <f t="array" ref="AB3062">IFERROR(IF(COUNTA('Detailed Inventory'!$B3062:$AA3062)=0,"",IF(AND($B3062="",$C3062=""),"Error: Missing Response in Column B or C",IF(OR($E3062="",$Q3062=""),"Error: Missing Response in Column E or Q",INDEX(SL_Class[Entire SL Classification],MATCH(SUMIFS(SL_Class[Unique ID],SL_Class[UpSys SL Material],I3062,SL_Class[UpSys Ever Previously Lead],H3062,SL_Class[DownCus SL Material],T3062),SL_Class[Unique ID],0),0)))),"Error: Invalid Column H, I, or T. Check spelling &amp; valid options (see dropdown)")</f>
        <v/>
      </c>
      <c r="AC3062" s="32"/>
      <c r="AD3062" s="31" t="b">
        <f t="shared" si="94"/>
        <v>0</v>
      </c>
      <c r="AE3062" s="31" t="b">
        <f t="shared" si="95"/>
        <v>0</v>
      </c>
    </row>
    <row r="3063" spans="1:31" ht="50.15" customHeight="1" x14ac:dyDescent="0.35">
      <c r="A3063" s="100">
        <v>3058</v>
      </c>
      <c r="B3063" s="53"/>
      <c r="C3063" s="41"/>
      <c r="D3063" s="54"/>
      <c r="E3063" s="53"/>
      <c r="F3063" s="41"/>
      <c r="G3063" s="41"/>
      <c r="H3063" s="53"/>
      <c r="I3063" s="55"/>
      <c r="J3063" s="41"/>
      <c r="K3063" s="41"/>
      <c r="L3063" s="56"/>
      <c r="M3063" s="41"/>
      <c r="N3063" s="41"/>
      <c r="O3063" s="41"/>
      <c r="P3063" s="41"/>
      <c r="Q3063" s="53"/>
      <c r="R3063" s="41"/>
      <c r="S3063" s="41"/>
      <c r="T3063" s="57"/>
      <c r="U3063" s="41"/>
      <c r="V3063" s="41"/>
      <c r="W3063" s="56"/>
      <c r="X3063" s="41"/>
      <c r="Y3063" s="58"/>
      <c r="Z3063" s="41"/>
      <c r="AA3063" s="41"/>
      <c r="AB3063" s="171" t="str" cm="1">
        <f t="array" ref="AB3063">IFERROR(IF(COUNTA('Detailed Inventory'!$B3063:$AA3063)=0,"",IF(AND($B3063="",$C3063=""),"Error: Missing Response in Column B or C",IF(OR($E3063="",$Q3063=""),"Error: Missing Response in Column E or Q",INDEX(SL_Class[Entire SL Classification],MATCH(SUMIFS(SL_Class[Unique ID],SL_Class[UpSys SL Material],I3063,SL_Class[UpSys Ever Previously Lead],H3063,SL_Class[DownCus SL Material],T3063),SL_Class[Unique ID],0),0)))),"Error: Invalid Column H, I, or T. Check spelling &amp; valid options (see dropdown)")</f>
        <v/>
      </c>
      <c r="AC3063" s="32"/>
      <c r="AD3063" s="31" t="b">
        <f t="shared" si="94"/>
        <v>0</v>
      </c>
      <c r="AE3063" s="31" t="b">
        <f t="shared" si="95"/>
        <v>0</v>
      </c>
    </row>
    <row r="3064" spans="1:31" ht="50.15" customHeight="1" x14ac:dyDescent="0.35">
      <c r="A3064" s="101">
        <v>3059</v>
      </c>
      <c r="B3064" s="53"/>
      <c r="C3064" s="41"/>
      <c r="D3064" s="54"/>
      <c r="E3064" s="53"/>
      <c r="F3064" s="41"/>
      <c r="G3064" s="41"/>
      <c r="H3064" s="53"/>
      <c r="I3064" s="55"/>
      <c r="J3064" s="41"/>
      <c r="K3064" s="41"/>
      <c r="L3064" s="56"/>
      <c r="M3064" s="41"/>
      <c r="N3064" s="41"/>
      <c r="O3064" s="41"/>
      <c r="P3064" s="41"/>
      <c r="Q3064" s="53"/>
      <c r="R3064" s="41"/>
      <c r="S3064" s="41"/>
      <c r="T3064" s="57"/>
      <c r="U3064" s="41"/>
      <c r="V3064" s="41"/>
      <c r="W3064" s="56"/>
      <c r="X3064" s="41"/>
      <c r="Y3064" s="58"/>
      <c r="Z3064" s="41"/>
      <c r="AA3064" s="41"/>
      <c r="AB3064" s="171" t="str" cm="1">
        <f t="array" ref="AB3064">IFERROR(IF(COUNTA('Detailed Inventory'!$B3064:$AA3064)=0,"",IF(AND($B3064="",$C3064=""),"Error: Missing Response in Column B or C",IF(OR($E3064="",$Q3064=""),"Error: Missing Response in Column E or Q",INDEX(SL_Class[Entire SL Classification],MATCH(SUMIFS(SL_Class[Unique ID],SL_Class[UpSys SL Material],I3064,SL_Class[UpSys Ever Previously Lead],H3064,SL_Class[DownCus SL Material],T3064),SL_Class[Unique ID],0),0)))),"Error: Invalid Column H, I, or T. Check spelling &amp; valid options (see dropdown)")</f>
        <v/>
      </c>
      <c r="AC3064" s="32"/>
      <c r="AD3064" s="31" t="b">
        <f t="shared" si="94"/>
        <v>0</v>
      </c>
      <c r="AE3064" s="31" t="b">
        <f t="shared" si="95"/>
        <v>0</v>
      </c>
    </row>
    <row r="3065" spans="1:31" ht="50.15" customHeight="1" x14ac:dyDescent="0.35">
      <c r="A3065" s="100">
        <v>3060</v>
      </c>
      <c r="B3065" s="53"/>
      <c r="C3065" s="41"/>
      <c r="D3065" s="54"/>
      <c r="E3065" s="53"/>
      <c r="F3065" s="41"/>
      <c r="G3065" s="41"/>
      <c r="H3065" s="53"/>
      <c r="I3065" s="55"/>
      <c r="J3065" s="41"/>
      <c r="K3065" s="41"/>
      <c r="L3065" s="56"/>
      <c r="M3065" s="41"/>
      <c r="N3065" s="41"/>
      <c r="O3065" s="41"/>
      <c r="P3065" s="41"/>
      <c r="Q3065" s="53"/>
      <c r="R3065" s="41"/>
      <c r="S3065" s="41"/>
      <c r="T3065" s="57"/>
      <c r="U3065" s="41"/>
      <c r="V3065" s="41"/>
      <c r="W3065" s="56"/>
      <c r="X3065" s="41"/>
      <c r="Y3065" s="58"/>
      <c r="Z3065" s="41"/>
      <c r="AA3065" s="41"/>
      <c r="AB3065" s="171" t="str" cm="1">
        <f t="array" ref="AB3065">IFERROR(IF(COUNTA('Detailed Inventory'!$B3065:$AA3065)=0,"",IF(AND($B3065="",$C3065=""),"Error: Missing Response in Column B or C",IF(OR($E3065="",$Q3065=""),"Error: Missing Response in Column E or Q",INDEX(SL_Class[Entire SL Classification],MATCH(SUMIFS(SL_Class[Unique ID],SL_Class[UpSys SL Material],I3065,SL_Class[UpSys Ever Previously Lead],H3065,SL_Class[DownCus SL Material],T3065),SL_Class[Unique ID],0),0)))),"Error: Invalid Column H, I, or T. Check spelling &amp; valid options (see dropdown)")</f>
        <v/>
      </c>
      <c r="AC3065" s="32"/>
      <c r="AD3065" s="31" t="b">
        <f t="shared" si="94"/>
        <v>0</v>
      </c>
      <c r="AE3065" s="31" t="b">
        <f t="shared" si="95"/>
        <v>0</v>
      </c>
    </row>
    <row r="3066" spans="1:31" ht="50.15" customHeight="1" x14ac:dyDescent="0.35">
      <c r="A3066" s="101">
        <v>3061</v>
      </c>
      <c r="B3066" s="53"/>
      <c r="C3066" s="41"/>
      <c r="D3066" s="54"/>
      <c r="E3066" s="53"/>
      <c r="F3066" s="41"/>
      <c r="G3066" s="41"/>
      <c r="H3066" s="53"/>
      <c r="I3066" s="55"/>
      <c r="J3066" s="41"/>
      <c r="K3066" s="41"/>
      <c r="L3066" s="56"/>
      <c r="M3066" s="41"/>
      <c r="N3066" s="41"/>
      <c r="O3066" s="41"/>
      <c r="P3066" s="41"/>
      <c r="Q3066" s="53"/>
      <c r="R3066" s="41"/>
      <c r="S3066" s="41"/>
      <c r="T3066" s="57"/>
      <c r="U3066" s="41"/>
      <c r="V3066" s="41"/>
      <c r="W3066" s="56"/>
      <c r="X3066" s="41"/>
      <c r="Y3066" s="58"/>
      <c r="Z3066" s="41"/>
      <c r="AA3066" s="41"/>
      <c r="AB3066" s="171" t="str" cm="1">
        <f t="array" ref="AB3066">IFERROR(IF(COUNTA('Detailed Inventory'!$B3066:$AA3066)=0,"",IF(AND($B3066="",$C3066=""),"Error: Missing Response in Column B or C",IF(OR($E3066="",$Q3066=""),"Error: Missing Response in Column E or Q",INDEX(SL_Class[Entire SL Classification],MATCH(SUMIFS(SL_Class[Unique ID],SL_Class[UpSys SL Material],I3066,SL_Class[UpSys Ever Previously Lead],H3066,SL_Class[DownCus SL Material],T3066),SL_Class[Unique ID],0),0)))),"Error: Invalid Column H, I, or T. Check spelling &amp; valid options (see dropdown)")</f>
        <v/>
      </c>
      <c r="AC3066" s="32"/>
      <c r="AD3066" s="31" t="b">
        <f t="shared" si="94"/>
        <v>0</v>
      </c>
      <c r="AE3066" s="31" t="b">
        <f t="shared" si="95"/>
        <v>0</v>
      </c>
    </row>
    <row r="3067" spans="1:31" ht="50.15" customHeight="1" x14ac:dyDescent="0.35">
      <c r="A3067" s="100">
        <v>3062</v>
      </c>
      <c r="B3067" s="53"/>
      <c r="C3067" s="41"/>
      <c r="D3067" s="54"/>
      <c r="E3067" s="53"/>
      <c r="F3067" s="41"/>
      <c r="G3067" s="41"/>
      <c r="H3067" s="53"/>
      <c r="I3067" s="55"/>
      <c r="J3067" s="41"/>
      <c r="K3067" s="41"/>
      <c r="L3067" s="56"/>
      <c r="M3067" s="41"/>
      <c r="N3067" s="41"/>
      <c r="O3067" s="41"/>
      <c r="P3067" s="41"/>
      <c r="Q3067" s="53"/>
      <c r="R3067" s="41"/>
      <c r="S3067" s="41"/>
      <c r="T3067" s="57"/>
      <c r="U3067" s="41"/>
      <c r="V3067" s="41"/>
      <c r="W3067" s="56"/>
      <c r="X3067" s="41"/>
      <c r="Y3067" s="58"/>
      <c r="Z3067" s="41"/>
      <c r="AA3067" s="41"/>
      <c r="AB3067" s="171" t="str" cm="1">
        <f t="array" ref="AB3067">IFERROR(IF(COUNTA('Detailed Inventory'!$B3067:$AA3067)=0,"",IF(AND($B3067="",$C3067=""),"Error: Missing Response in Column B or C",IF(OR($E3067="",$Q3067=""),"Error: Missing Response in Column E or Q",INDEX(SL_Class[Entire SL Classification],MATCH(SUMIFS(SL_Class[Unique ID],SL_Class[UpSys SL Material],I3067,SL_Class[UpSys Ever Previously Lead],H3067,SL_Class[DownCus SL Material],T3067),SL_Class[Unique ID],0),0)))),"Error: Invalid Column H, I, or T. Check spelling &amp; valid options (see dropdown)")</f>
        <v/>
      </c>
      <c r="AC3067" s="32"/>
      <c r="AD3067" s="31" t="b">
        <f t="shared" si="94"/>
        <v>0</v>
      </c>
      <c r="AE3067" s="31" t="b">
        <f t="shared" si="95"/>
        <v>0</v>
      </c>
    </row>
    <row r="3068" spans="1:31" ht="50.15" customHeight="1" x14ac:dyDescent="0.35">
      <c r="A3068" s="101">
        <v>3063</v>
      </c>
      <c r="B3068" s="53"/>
      <c r="C3068" s="41"/>
      <c r="D3068" s="54"/>
      <c r="E3068" s="53"/>
      <c r="F3068" s="41"/>
      <c r="G3068" s="41"/>
      <c r="H3068" s="53"/>
      <c r="I3068" s="55"/>
      <c r="J3068" s="41"/>
      <c r="K3068" s="41"/>
      <c r="L3068" s="56"/>
      <c r="M3068" s="41"/>
      <c r="N3068" s="41"/>
      <c r="O3068" s="41"/>
      <c r="P3068" s="41"/>
      <c r="Q3068" s="53"/>
      <c r="R3068" s="41"/>
      <c r="S3068" s="41"/>
      <c r="T3068" s="57"/>
      <c r="U3068" s="41"/>
      <c r="V3068" s="41"/>
      <c r="W3068" s="56"/>
      <c r="X3068" s="41"/>
      <c r="Y3068" s="58"/>
      <c r="Z3068" s="41"/>
      <c r="AA3068" s="41"/>
      <c r="AB3068" s="171" t="str" cm="1">
        <f t="array" ref="AB3068">IFERROR(IF(COUNTA('Detailed Inventory'!$B3068:$AA3068)=0,"",IF(AND($B3068="",$C3068=""),"Error: Missing Response in Column B or C",IF(OR($E3068="",$Q3068=""),"Error: Missing Response in Column E or Q",INDEX(SL_Class[Entire SL Classification],MATCH(SUMIFS(SL_Class[Unique ID],SL_Class[UpSys SL Material],I3068,SL_Class[UpSys Ever Previously Lead],H3068,SL_Class[DownCus SL Material],T3068),SL_Class[Unique ID],0),0)))),"Error: Invalid Column H, I, or T. Check spelling &amp; valid options (see dropdown)")</f>
        <v/>
      </c>
      <c r="AC3068" s="32"/>
      <c r="AD3068" s="31" t="b">
        <f t="shared" si="94"/>
        <v>0</v>
      </c>
      <c r="AE3068" s="31" t="b">
        <f t="shared" si="95"/>
        <v>0</v>
      </c>
    </row>
    <row r="3069" spans="1:31" ht="50.15" customHeight="1" x14ac:dyDescent="0.35">
      <c r="A3069" s="100">
        <v>3064</v>
      </c>
      <c r="B3069" s="53"/>
      <c r="C3069" s="41"/>
      <c r="D3069" s="54"/>
      <c r="E3069" s="53"/>
      <c r="F3069" s="41"/>
      <c r="G3069" s="41"/>
      <c r="H3069" s="53"/>
      <c r="I3069" s="55"/>
      <c r="J3069" s="41"/>
      <c r="K3069" s="41"/>
      <c r="L3069" s="56"/>
      <c r="M3069" s="41"/>
      <c r="N3069" s="41"/>
      <c r="O3069" s="41"/>
      <c r="P3069" s="41"/>
      <c r="Q3069" s="53"/>
      <c r="R3069" s="41"/>
      <c r="S3069" s="41"/>
      <c r="T3069" s="57"/>
      <c r="U3069" s="41"/>
      <c r="V3069" s="41"/>
      <c r="W3069" s="56"/>
      <c r="X3069" s="41"/>
      <c r="Y3069" s="58"/>
      <c r="Z3069" s="41"/>
      <c r="AA3069" s="41"/>
      <c r="AB3069" s="171" t="str" cm="1">
        <f t="array" ref="AB3069">IFERROR(IF(COUNTA('Detailed Inventory'!$B3069:$AA3069)=0,"",IF(AND($B3069="",$C3069=""),"Error: Missing Response in Column B or C",IF(OR($E3069="",$Q3069=""),"Error: Missing Response in Column E or Q",INDEX(SL_Class[Entire SL Classification],MATCH(SUMIFS(SL_Class[Unique ID],SL_Class[UpSys SL Material],I3069,SL_Class[UpSys Ever Previously Lead],H3069,SL_Class[DownCus SL Material],T3069),SL_Class[Unique ID],0),0)))),"Error: Invalid Column H, I, or T. Check spelling &amp; valid options (see dropdown)")</f>
        <v/>
      </c>
      <c r="AC3069" s="32"/>
      <c r="AD3069" s="31" t="b">
        <f t="shared" si="94"/>
        <v>0</v>
      </c>
      <c r="AE3069" s="31" t="b">
        <f t="shared" si="95"/>
        <v>0</v>
      </c>
    </row>
    <row r="3070" spans="1:31" ht="50.15" customHeight="1" x14ac:dyDescent="0.35">
      <c r="A3070" s="101">
        <v>3065</v>
      </c>
      <c r="B3070" s="53"/>
      <c r="C3070" s="41"/>
      <c r="D3070" s="54"/>
      <c r="E3070" s="53"/>
      <c r="F3070" s="41"/>
      <c r="G3070" s="41"/>
      <c r="H3070" s="53"/>
      <c r="I3070" s="55"/>
      <c r="J3070" s="41"/>
      <c r="K3070" s="41"/>
      <c r="L3070" s="56"/>
      <c r="M3070" s="41"/>
      <c r="N3070" s="41"/>
      <c r="O3070" s="41"/>
      <c r="P3070" s="41"/>
      <c r="Q3070" s="53"/>
      <c r="R3070" s="41"/>
      <c r="S3070" s="41"/>
      <c r="T3070" s="57"/>
      <c r="U3070" s="41"/>
      <c r="V3070" s="41"/>
      <c r="W3070" s="56"/>
      <c r="X3070" s="41"/>
      <c r="Y3070" s="58"/>
      <c r="Z3070" s="41"/>
      <c r="AA3070" s="41"/>
      <c r="AB3070" s="171" t="str" cm="1">
        <f t="array" ref="AB3070">IFERROR(IF(COUNTA('Detailed Inventory'!$B3070:$AA3070)=0,"",IF(AND($B3070="",$C3070=""),"Error: Missing Response in Column B or C",IF(OR($E3070="",$Q3070=""),"Error: Missing Response in Column E or Q",INDEX(SL_Class[Entire SL Classification],MATCH(SUMIFS(SL_Class[Unique ID],SL_Class[UpSys SL Material],I3070,SL_Class[UpSys Ever Previously Lead],H3070,SL_Class[DownCus SL Material],T3070),SL_Class[Unique ID],0),0)))),"Error: Invalid Column H, I, or T. Check spelling &amp; valid options (see dropdown)")</f>
        <v/>
      </c>
      <c r="AC3070" s="32"/>
      <c r="AD3070" s="31" t="b">
        <f t="shared" si="94"/>
        <v>0</v>
      </c>
      <c r="AE3070" s="31" t="b">
        <f t="shared" si="95"/>
        <v>0</v>
      </c>
    </row>
    <row r="3071" spans="1:31" ht="50.15" customHeight="1" x14ac:dyDescent="0.35">
      <c r="A3071" s="100">
        <v>3066</v>
      </c>
      <c r="B3071" s="53"/>
      <c r="C3071" s="41"/>
      <c r="D3071" s="54"/>
      <c r="E3071" s="53"/>
      <c r="F3071" s="41"/>
      <c r="G3071" s="41"/>
      <c r="H3071" s="53"/>
      <c r="I3071" s="55"/>
      <c r="J3071" s="41"/>
      <c r="K3071" s="41"/>
      <c r="L3071" s="56"/>
      <c r="M3071" s="41"/>
      <c r="N3071" s="41"/>
      <c r="O3071" s="41"/>
      <c r="P3071" s="41"/>
      <c r="Q3071" s="53"/>
      <c r="R3071" s="41"/>
      <c r="S3071" s="41"/>
      <c r="T3071" s="57"/>
      <c r="U3071" s="41"/>
      <c r="V3071" s="41"/>
      <c r="W3071" s="56"/>
      <c r="X3071" s="41"/>
      <c r="Y3071" s="58"/>
      <c r="Z3071" s="41"/>
      <c r="AA3071" s="41"/>
      <c r="AB3071" s="171" t="str" cm="1">
        <f t="array" ref="AB3071">IFERROR(IF(COUNTA('Detailed Inventory'!$B3071:$AA3071)=0,"",IF(AND($B3071="",$C3071=""),"Error: Missing Response in Column B or C",IF(OR($E3071="",$Q3071=""),"Error: Missing Response in Column E or Q",INDEX(SL_Class[Entire SL Classification],MATCH(SUMIFS(SL_Class[Unique ID],SL_Class[UpSys SL Material],I3071,SL_Class[UpSys Ever Previously Lead],H3071,SL_Class[DownCus SL Material],T3071),SL_Class[Unique ID],0),0)))),"Error: Invalid Column H, I, or T. Check spelling &amp; valid options (see dropdown)")</f>
        <v/>
      </c>
      <c r="AC3071" s="32"/>
      <c r="AD3071" s="31" t="b">
        <f t="shared" si="94"/>
        <v>0</v>
      </c>
      <c r="AE3071" s="31" t="b">
        <f t="shared" si="95"/>
        <v>0</v>
      </c>
    </row>
    <row r="3072" spans="1:31" ht="50.15" customHeight="1" x14ac:dyDescent="0.35">
      <c r="A3072" s="101">
        <v>3067</v>
      </c>
      <c r="B3072" s="53"/>
      <c r="C3072" s="41"/>
      <c r="D3072" s="54"/>
      <c r="E3072" s="53"/>
      <c r="F3072" s="41"/>
      <c r="G3072" s="41"/>
      <c r="H3072" s="53"/>
      <c r="I3072" s="55"/>
      <c r="J3072" s="41"/>
      <c r="K3072" s="41"/>
      <c r="L3072" s="56"/>
      <c r="M3072" s="41"/>
      <c r="N3072" s="41"/>
      <c r="O3072" s="41"/>
      <c r="P3072" s="41"/>
      <c r="Q3072" s="53"/>
      <c r="R3072" s="41"/>
      <c r="S3072" s="41"/>
      <c r="T3072" s="57"/>
      <c r="U3072" s="41"/>
      <c r="V3072" s="41"/>
      <c r="W3072" s="56"/>
      <c r="X3072" s="41"/>
      <c r="Y3072" s="58"/>
      <c r="Z3072" s="41"/>
      <c r="AA3072" s="41"/>
      <c r="AB3072" s="171" t="str" cm="1">
        <f t="array" ref="AB3072">IFERROR(IF(COUNTA('Detailed Inventory'!$B3072:$AA3072)=0,"",IF(AND($B3072="",$C3072=""),"Error: Missing Response in Column B or C",IF(OR($E3072="",$Q3072=""),"Error: Missing Response in Column E or Q",INDEX(SL_Class[Entire SL Classification],MATCH(SUMIFS(SL_Class[Unique ID],SL_Class[UpSys SL Material],I3072,SL_Class[UpSys Ever Previously Lead],H3072,SL_Class[DownCus SL Material],T3072),SL_Class[Unique ID],0),0)))),"Error: Invalid Column H, I, or T. Check spelling &amp; valid options (see dropdown)")</f>
        <v/>
      </c>
      <c r="AC3072" s="32"/>
      <c r="AD3072" s="31" t="b">
        <f t="shared" si="94"/>
        <v>0</v>
      </c>
      <c r="AE3072" s="31" t="b">
        <f t="shared" si="95"/>
        <v>0</v>
      </c>
    </row>
    <row r="3073" spans="1:31" ht="50.15" customHeight="1" x14ac:dyDescent="0.35">
      <c r="A3073" s="100">
        <v>3068</v>
      </c>
      <c r="B3073" s="53"/>
      <c r="C3073" s="41"/>
      <c r="D3073" s="54"/>
      <c r="E3073" s="53"/>
      <c r="F3073" s="41"/>
      <c r="G3073" s="41"/>
      <c r="H3073" s="53"/>
      <c r="I3073" s="55"/>
      <c r="J3073" s="41"/>
      <c r="K3073" s="41"/>
      <c r="L3073" s="56"/>
      <c r="M3073" s="41"/>
      <c r="N3073" s="41"/>
      <c r="O3073" s="41"/>
      <c r="P3073" s="41"/>
      <c r="Q3073" s="53"/>
      <c r="R3073" s="41"/>
      <c r="S3073" s="41"/>
      <c r="T3073" s="57"/>
      <c r="U3073" s="41"/>
      <c r="V3073" s="41"/>
      <c r="W3073" s="56"/>
      <c r="X3073" s="41"/>
      <c r="Y3073" s="58"/>
      <c r="Z3073" s="41"/>
      <c r="AA3073" s="41"/>
      <c r="AB3073" s="171" t="str" cm="1">
        <f t="array" ref="AB3073">IFERROR(IF(COUNTA('Detailed Inventory'!$B3073:$AA3073)=0,"",IF(AND($B3073="",$C3073=""),"Error: Missing Response in Column B or C",IF(OR($E3073="",$Q3073=""),"Error: Missing Response in Column E or Q",INDEX(SL_Class[Entire SL Classification],MATCH(SUMIFS(SL_Class[Unique ID],SL_Class[UpSys SL Material],I3073,SL_Class[UpSys Ever Previously Lead],H3073,SL_Class[DownCus SL Material],T3073),SL_Class[Unique ID],0),0)))),"Error: Invalid Column H, I, or T. Check spelling &amp; valid options (see dropdown)")</f>
        <v/>
      </c>
      <c r="AC3073" s="32"/>
      <c r="AD3073" s="31" t="b">
        <f t="shared" si="94"/>
        <v>0</v>
      </c>
      <c r="AE3073" s="31" t="b">
        <f t="shared" si="95"/>
        <v>0</v>
      </c>
    </row>
    <row r="3074" spans="1:31" ht="50.15" customHeight="1" x14ac:dyDescent="0.35">
      <c r="A3074" s="101">
        <v>3069</v>
      </c>
      <c r="B3074" s="53"/>
      <c r="C3074" s="41"/>
      <c r="D3074" s="54"/>
      <c r="E3074" s="53"/>
      <c r="F3074" s="41"/>
      <c r="G3074" s="41"/>
      <c r="H3074" s="53"/>
      <c r="I3074" s="55"/>
      <c r="J3074" s="41"/>
      <c r="K3074" s="41"/>
      <c r="L3074" s="56"/>
      <c r="M3074" s="41"/>
      <c r="N3074" s="41"/>
      <c r="O3074" s="41"/>
      <c r="P3074" s="41"/>
      <c r="Q3074" s="53"/>
      <c r="R3074" s="41"/>
      <c r="S3074" s="41"/>
      <c r="T3074" s="57"/>
      <c r="U3074" s="41"/>
      <c r="V3074" s="41"/>
      <c r="W3074" s="56"/>
      <c r="X3074" s="41"/>
      <c r="Y3074" s="58"/>
      <c r="Z3074" s="41"/>
      <c r="AA3074" s="41"/>
      <c r="AB3074" s="171" t="str" cm="1">
        <f t="array" ref="AB3074">IFERROR(IF(COUNTA('Detailed Inventory'!$B3074:$AA3074)=0,"",IF(AND($B3074="",$C3074=""),"Error: Missing Response in Column B or C",IF(OR($E3074="",$Q3074=""),"Error: Missing Response in Column E or Q",INDEX(SL_Class[Entire SL Classification],MATCH(SUMIFS(SL_Class[Unique ID],SL_Class[UpSys SL Material],I3074,SL_Class[UpSys Ever Previously Lead],H3074,SL_Class[DownCus SL Material],T3074),SL_Class[Unique ID],0),0)))),"Error: Invalid Column H, I, or T. Check spelling &amp; valid options (see dropdown)")</f>
        <v/>
      </c>
      <c r="AC3074" s="32"/>
      <c r="AD3074" s="31" t="b">
        <f t="shared" si="94"/>
        <v>0</v>
      </c>
      <c r="AE3074" s="31" t="b">
        <f t="shared" si="95"/>
        <v>0</v>
      </c>
    </row>
    <row r="3075" spans="1:31" ht="50.15" customHeight="1" x14ac:dyDescent="0.35">
      <c r="A3075" s="100">
        <v>3070</v>
      </c>
      <c r="B3075" s="53"/>
      <c r="C3075" s="41"/>
      <c r="D3075" s="54"/>
      <c r="E3075" s="53"/>
      <c r="F3075" s="41"/>
      <c r="G3075" s="41"/>
      <c r="H3075" s="53"/>
      <c r="I3075" s="55"/>
      <c r="J3075" s="41"/>
      <c r="K3075" s="41"/>
      <c r="L3075" s="56"/>
      <c r="M3075" s="41"/>
      <c r="N3075" s="41"/>
      <c r="O3075" s="41"/>
      <c r="P3075" s="41"/>
      <c r="Q3075" s="53"/>
      <c r="R3075" s="41"/>
      <c r="S3075" s="41"/>
      <c r="T3075" s="57"/>
      <c r="U3075" s="41"/>
      <c r="V3075" s="41"/>
      <c r="W3075" s="56"/>
      <c r="X3075" s="41"/>
      <c r="Y3075" s="58"/>
      <c r="Z3075" s="41"/>
      <c r="AA3075" s="41"/>
      <c r="AB3075" s="171" t="str" cm="1">
        <f t="array" ref="AB3075">IFERROR(IF(COUNTA('Detailed Inventory'!$B3075:$AA3075)=0,"",IF(AND($B3075="",$C3075=""),"Error: Missing Response in Column B or C",IF(OR($E3075="",$Q3075=""),"Error: Missing Response in Column E or Q",INDEX(SL_Class[Entire SL Classification],MATCH(SUMIFS(SL_Class[Unique ID],SL_Class[UpSys SL Material],I3075,SL_Class[UpSys Ever Previously Lead],H3075,SL_Class[DownCus SL Material],T3075),SL_Class[Unique ID],0),0)))),"Error: Invalid Column H, I, or T. Check spelling &amp; valid options (see dropdown)")</f>
        <v/>
      </c>
      <c r="AC3075" s="32"/>
      <c r="AD3075" s="31" t="b">
        <f t="shared" si="94"/>
        <v>0</v>
      </c>
      <c r="AE3075" s="31" t="b">
        <f t="shared" si="95"/>
        <v>0</v>
      </c>
    </row>
    <row r="3076" spans="1:31" ht="50.15" customHeight="1" x14ac:dyDescent="0.35">
      <c r="A3076" s="101">
        <v>3071</v>
      </c>
      <c r="B3076" s="53"/>
      <c r="C3076" s="41"/>
      <c r="D3076" s="54"/>
      <c r="E3076" s="53"/>
      <c r="F3076" s="41"/>
      <c r="G3076" s="41"/>
      <c r="H3076" s="53"/>
      <c r="I3076" s="55"/>
      <c r="J3076" s="41"/>
      <c r="K3076" s="41"/>
      <c r="L3076" s="56"/>
      <c r="M3076" s="41"/>
      <c r="N3076" s="41"/>
      <c r="O3076" s="41"/>
      <c r="P3076" s="41"/>
      <c r="Q3076" s="53"/>
      <c r="R3076" s="41"/>
      <c r="S3076" s="41"/>
      <c r="T3076" s="57"/>
      <c r="U3076" s="41"/>
      <c r="V3076" s="41"/>
      <c r="W3076" s="56"/>
      <c r="X3076" s="41"/>
      <c r="Y3076" s="58"/>
      <c r="Z3076" s="41"/>
      <c r="AA3076" s="41"/>
      <c r="AB3076" s="171" t="str" cm="1">
        <f t="array" ref="AB3076">IFERROR(IF(COUNTA('Detailed Inventory'!$B3076:$AA3076)=0,"",IF(AND($B3076="",$C3076=""),"Error: Missing Response in Column B or C",IF(OR($E3076="",$Q3076=""),"Error: Missing Response in Column E or Q",INDEX(SL_Class[Entire SL Classification],MATCH(SUMIFS(SL_Class[Unique ID],SL_Class[UpSys SL Material],I3076,SL_Class[UpSys Ever Previously Lead],H3076,SL_Class[DownCus SL Material],T3076),SL_Class[Unique ID],0),0)))),"Error: Invalid Column H, I, or T. Check spelling &amp; valid options (see dropdown)")</f>
        <v/>
      </c>
      <c r="AC3076" s="32"/>
      <c r="AD3076" s="31" t="b">
        <f t="shared" si="94"/>
        <v>0</v>
      </c>
      <c r="AE3076" s="31" t="b">
        <f t="shared" si="95"/>
        <v>0</v>
      </c>
    </row>
    <row r="3077" spans="1:31" ht="50.15" customHeight="1" x14ac:dyDescent="0.35">
      <c r="A3077" s="100">
        <v>3072</v>
      </c>
      <c r="B3077" s="53"/>
      <c r="C3077" s="41"/>
      <c r="D3077" s="54"/>
      <c r="E3077" s="53"/>
      <c r="F3077" s="41"/>
      <c r="G3077" s="41"/>
      <c r="H3077" s="53"/>
      <c r="I3077" s="55"/>
      <c r="J3077" s="41"/>
      <c r="K3077" s="41"/>
      <c r="L3077" s="56"/>
      <c r="M3077" s="41"/>
      <c r="N3077" s="41"/>
      <c r="O3077" s="41"/>
      <c r="P3077" s="41"/>
      <c r="Q3077" s="53"/>
      <c r="R3077" s="41"/>
      <c r="S3077" s="41"/>
      <c r="T3077" s="57"/>
      <c r="U3077" s="41"/>
      <c r="V3077" s="41"/>
      <c r="W3077" s="56"/>
      <c r="X3077" s="41"/>
      <c r="Y3077" s="58"/>
      <c r="Z3077" s="41"/>
      <c r="AA3077" s="41"/>
      <c r="AB3077" s="171" t="str" cm="1">
        <f t="array" ref="AB3077">IFERROR(IF(COUNTA('Detailed Inventory'!$B3077:$AA3077)=0,"",IF(AND($B3077="",$C3077=""),"Error: Missing Response in Column B or C",IF(OR($E3077="",$Q3077=""),"Error: Missing Response in Column E or Q",INDEX(SL_Class[Entire SL Classification],MATCH(SUMIFS(SL_Class[Unique ID],SL_Class[UpSys SL Material],I3077,SL_Class[UpSys Ever Previously Lead],H3077,SL_Class[DownCus SL Material],T3077),SL_Class[Unique ID],0),0)))),"Error: Invalid Column H, I, or T. Check spelling &amp; valid options (see dropdown)")</f>
        <v/>
      </c>
      <c r="AC3077" s="32"/>
      <c r="AD3077" s="31" t="b">
        <f t="shared" si="94"/>
        <v>0</v>
      </c>
      <c r="AE3077" s="31" t="b">
        <f t="shared" si="95"/>
        <v>0</v>
      </c>
    </row>
    <row r="3078" spans="1:31" ht="50.15" customHeight="1" x14ac:dyDescent="0.35">
      <c r="A3078" s="101">
        <v>3073</v>
      </c>
      <c r="B3078" s="53"/>
      <c r="C3078" s="41"/>
      <c r="D3078" s="54"/>
      <c r="E3078" s="53"/>
      <c r="F3078" s="41"/>
      <c r="G3078" s="41"/>
      <c r="H3078" s="53"/>
      <c r="I3078" s="55"/>
      <c r="J3078" s="41"/>
      <c r="K3078" s="41"/>
      <c r="L3078" s="56"/>
      <c r="M3078" s="41"/>
      <c r="N3078" s="41"/>
      <c r="O3078" s="41"/>
      <c r="P3078" s="41"/>
      <c r="Q3078" s="53"/>
      <c r="R3078" s="41"/>
      <c r="S3078" s="41"/>
      <c r="T3078" s="57"/>
      <c r="U3078" s="41"/>
      <c r="V3078" s="41"/>
      <c r="W3078" s="56"/>
      <c r="X3078" s="41"/>
      <c r="Y3078" s="58"/>
      <c r="Z3078" s="41"/>
      <c r="AA3078" s="41"/>
      <c r="AB3078" s="171" t="str" cm="1">
        <f t="array" ref="AB3078">IFERROR(IF(COUNTA('Detailed Inventory'!$B3078:$AA3078)=0,"",IF(AND($B3078="",$C3078=""),"Error: Missing Response in Column B or C",IF(OR($E3078="",$Q3078=""),"Error: Missing Response in Column E or Q",INDEX(SL_Class[Entire SL Classification],MATCH(SUMIFS(SL_Class[Unique ID],SL_Class[UpSys SL Material],I3078,SL_Class[UpSys Ever Previously Lead],H3078,SL_Class[DownCus SL Material],T3078),SL_Class[Unique ID],0),0)))),"Error: Invalid Column H, I, or T. Check spelling &amp; valid options (see dropdown)")</f>
        <v/>
      </c>
      <c r="AC3078" s="32"/>
      <c r="AD3078" s="31" t="b">
        <f t="shared" ref="AD3078:AD3141" si="96">COUNTIFS($B$6:$B$5005,"&lt;&gt;0",$B$6:$B$5005,"&lt;&gt;",$B$6:$B$5005,B3078)&gt;1</f>
        <v>0</v>
      </c>
      <c r="AE3078" s="31" t="b">
        <f t="shared" ref="AE3078:AE3141" si="97">COUNTIFS($C$6:$C$5005,"&lt;&gt;0",$C$6:$C$5005,"&lt;&gt;",$C$6:$C$5005,C3078)&gt;1</f>
        <v>0</v>
      </c>
    </row>
    <row r="3079" spans="1:31" ht="50.15" customHeight="1" x14ac:dyDescent="0.35">
      <c r="A3079" s="100">
        <v>3074</v>
      </c>
      <c r="B3079" s="53"/>
      <c r="C3079" s="41"/>
      <c r="D3079" s="54"/>
      <c r="E3079" s="53"/>
      <c r="F3079" s="41"/>
      <c r="G3079" s="41"/>
      <c r="H3079" s="53"/>
      <c r="I3079" s="55"/>
      <c r="J3079" s="41"/>
      <c r="K3079" s="41"/>
      <c r="L3079" s="56"/>
      <c r="M3079" s="41"/>
      <c r="N3079" s="41"/>
      <c r="O3079" s="41"/>
      <c r="P3079" s="41"/>
      <c r="Q3079" s="53"/>
      <c r="R3079" s="41"/>
      <c r="S3079" s="41"/>
      <c r="T3079" s="57"/>
      <c r="U3079" s="41"/>
      <c r="V3079" s="41"/>
      <c r="W3079" s="56"/>
      <c r="X3079" s="41"/>
      <c r="Y3079" s="58"/>
      <c r="Z3079" s="41"/>
      <c r="AA3079" s="41"/>
      <c r="AB3079" s="171" t="str" cm="1">
        <f t="array" ref="AB3079">IFERROR(IF(COUNTA('Detailed Inventory'!$B3079:$AA3079)=0,"",IF(AND($B3079="",$C3079=""),"Error: Missing Response in Column B or C",IF(OR($E3079="",$Q3079=""),"Error: Missing Response in Column E or Q",INDEX(SL_Class[Entire SL Classification],MATCH(SUMIFS(SL_Class[Unique ID],SL_Class[UpSys SL Material],I3079,SL_Class[UpSys Ever Previously Lead],H3079,SL_Class[DownCus SL Material],T3079),SL_Class[Unique ID],0),0)))),"Error: Invalid Column H, I, or T. Check spelling &amp; valid options (see dropdown)")</f>
        <v/>
      </c>
      <c r="AC3079" s="32"/>
      <c r="AD3079" s="31" t="b">
        <f t="shared" si="96"/>
        <v>0</v>
      </c>
      <c r="AE3079" s="31" t="b">
        <f t="shared" si="97"/>
        <v>0</v>
      </c>
    </row>
    <row r="3080" spans="1:31" ht="50.15" customHeight="1" x14ac:dyDescent="0.35">
      <c r="A3080" s="101">
        <v>3075</v>
      </c>
      <c r="B3080" s="53"/>
      <c r="C3080" s="41"/>
      <c r="D3080" s="54"/>
      <c r="E3080" s="53"/>
      <c r="F3080" s="41"/>
      <c r="G3080" s="41"/>
      <c r="H3080" s="53"/>
      <c r="I3080" s="55"/>
      <c r="J3080" s="41"/>
      <c r="K3080" s="41"/>
      <c r="L3080" s="56"/>
      <c r="M3080" s="41"/>
      <c r="N3080" s="41"/>
      <c r="O3080" s="41"/>
      <c r="P3080" s="41"/>
      <c r="Q3080" s="53"/>
      <c r="R3080" s="41"/>
      <c r="S3080" s="41"/>
      <c r="T3080" s="57"/>
      <c r="U3080" s="41"/>
      <c r="V3080" s="41"/>
      <c r="W3080" s="56"/>
      <c r="X3080" s="41"/>
      <c r="Y3080" s="58"/>
      <c r="Z3080" s="41"/>
      <c r="AA3080" s="41"/>
      <c r="AB3080" s="171" t="str" cm="1">
        <f t="array" ref="AB3080">IFERROR(IF(COUNTA('Detailed Inventory'!$B3080:$AA3080)=0,"",IF(AND($B3080="",$C3080=""),"Error: Missing Response in Column B or C",IF(OR($E3080="",$Q3080=""),"Error: Missing Response in Column E or Q",INDEX(SL_Class[Entire SL Classification],MATCH(SUMIFS(SL_Class[Unique ID],SL_Class[UpSys SL Material],I3080,SL_Class[UpSys Ever Previously Lead],H3080,SL_Class[DownCus SL Material],T3080),SL_Class[Unique ID],0),0)))),"Error: Invalid Column H, I, or T. Check spelling &amp; valid options (see dropdown)")</f>
        <v/>
      </c>
      <c r="AC3080" s="32"/>
      <c r="AD3080" s="31" t="b">
        <f t="shared" si="96"/>
        <v>0</v>
      </c>
      <c r="AE3080" s="31" t="b">
        <f t="shared" si="97"/>
        <v>0</v>
      </c>
    </row>
    <row r="3081" spans="1:31" ht="50.15" customHeight="1" x14ac:dyDescent="0.35">
      <c r="A3081" s="100">
        <v>3076</v>
      </c>
      <c r="B3081" s="53"/>
      <c r="C3081" s="41"/>
      <c r="D3081" s="54"/>
      <c r="E3081" s="53"/>
      <c r="F3081" s="41"/>
      <c r="G3081" s="41"/>
      <c r="H3081" s="53"/>
      <c r="I3081" s="55"/>
      <c r="J3081" s="41"/>
      <c r="K3081" s="41"/>
      <c r="L3081" s="56"/>
      <c r="M3081" s="41"/>
      <c r="N3081" s="41"/>
      <c r="O3081" s="41"/>
      <c r="P3081" s="41"/>
      <c r="Q3081" s="53"/>
      <c r="R3081" s="41"/>
      <c r="S3081" s="41"/>
      <c r="T3081" s="57"/>
      <c r="U3081" s="41"/>
      <c r="V3081" s="41"/>
      <c r="W3081" s="56"/>
      <c r="X3081" s="41"/>
      <c r="Y3081" s="58"/>
      <c r="Z3081" s="41"/>
      <c r="AA3081" s="41"/>
      <c r="AB3081" s="171" t="str" cm="1">
        <f t="array" ref="AB3081">IFERROR(IF(COUNTA('Detailed Inventory'!$B3081:$AA3081)=0,"",IF(AND($B3081="",$C3081=""),"Error: Missing Response in Column B or C",IF(OR($E3081="",$Q3081=""),"Error: Missing Response in Column E or Q",INDEX(SL_Class[Entire SL Classification],MATCH(SUMIFS(SL_Class[Unique ID],SL_Class[UpSys SL Material],I3081,SL_Class[UpSys Ever Previously Lead],H3081,SL_Class[DownCus SL Material],T3081),SL_Class[Unique ID],0),0)))),"Error: Invalid Column H, I, or T. Check spelling &amp; valid options (see dropdown)")</f>
        <v/>
      </c>
      <c r="AC3081" s="32"/>
      <c r="AD3081" s="31" t="b">
        <f t="shared" si="96"/>
        <v>0</v>
      </c>
      <c r="AE3081" s="31" t="b">
        <f t="shared" si="97"/>
        <v>0</v>
      </c>
    </row>
    <row r="3082" spans="1:31" ht="50.15" customHeight="1" x14ac:dyDescent="0.35">
      <c r="A3082" s="101">
        <v>3077</v>
      </c>
      <c r="B3082" s="53"/>
      <c r="C3082" s="41"/>
      <c r="D3082" s="54"/>
      <c r="E3082" s="53"/>
      <c r="F3082" s="41"/>
      <c r="G3082" s="41"/>
      <c r="H3082" s="53"/>
      <c r="I3082" s="55"/>
      <c r="J3082" s="41"/>
      <c r="K3082" s="41"/>
      <c r="L3082" s="56"/>
      <c r="M3082" s="41"/>
      <c r="N3082" s="41"/>
      <c r="O3082" s="41"/>
      <c r="P3082" s="41"/>
      <c r="Q3082" s="53"/>
      <c r="R3082" s="41"/>
      <c r="S3082" s="41"/>
      <c r="T3082" s="57"/>
      <c r="U3082" s="41"/>
      <c r="V3082" s="41"/>
      <c r="W3082" s="56"/>
      <c r="X3082" s="41"/>
      <c r="Y3082" s="58"/>
      <c r="Z3082" s="41"/>
      <c r="AA3082" s="41"/>
      <c r="AB3082" s="171" t="str" cm="1">
        <f t="array" ref="AB3082">IFERROR(IF(COUNTA('Detailed Inventory'!$B3082:$AA3082)=0,"",IF(AND($B3082="",$C3082=""),"Error: Missing Response in Column B or C",IF(OR($E3082="",$Q3082=""),"Error: Missing Response in Column E or Q",INDEX(SL_Class[Entire SL Classification],MATCH(SUMIFS(SL_Class[Unique ID],SL_Class[UpSys SL Material],I3082,SL_Class[UpSys Ever Previously Lead],H3082,SL_Class[DownCus SL Material],T3082),SL_Class[Unique ID],0),0)))),"Error: Invalid Column H, I, or T. Check spelling &amp; valid options (see dropdown)")</f>
        <v/>
      </c>
      <c r="AC3082" s="32"/>
      <c r="AD3082" s="31" t="b">
        <f t="shared" si="96"/>
        <v>0</v>
      </c>
      <c r="AE3082" s="31" t="b">
        <f t="shared" si="97"/>
        <v>0</v>
      </c>
    </row>
    <row r="3083" spans="1:31" ht="50.15" customHeight="1" x14ac:dyDescent="0.35">
      <c r="A3083" s="100">
        <v>3078</v>
      </c>
      <c r="B3083" s="53"/>
      <c r="C3083" s="41"/>
      <c r="D3083" s="54"/>
      <c r="E3083" s="53"/>
      <c r="F3083" s="41"/>
      <c r="G3083" s="41"/>
      <c r="H3083" s="53"/>
      <c r="I3083" s="55"/>
      <c r="J3083" s="41"/>
      <c r="K3083" s="41"/>
      <c r="L3083" s="56"/>
      <c r="M3083" s="41"/>
      <c r="N3083" s="41"/>
      <c r="O3083" s="41"/>
      <c r="P3083" s="41"/>
      <c r="Q3083" s="53"/>
      <c r="R3083" s="41"/>
      <c r="S3083" s="41"/>
      <c r="T3083" s="57"/>
      <c r="U3083" s="41"/>
      <c r="V3083" s="41"/>
      <c r="W3083" s="56"/>
      <c r="X3083" s="41"/>
      <c r="Y3083" s="58"/>
      <c r="Z3083" s="41"/>
      <c r="AA3083" s="41"/>
      <c r="AB3083" s="171" t="str" cm="1">
        <f t="array" ref="AB3083">IFERROR(IF(COUNTA('Detailed Inventory'!$B3083:$AA3083)=0,"",IF(AND($B3083="",$C3083=""),"Error: Missing Response in Column B or C",IF(OR($E3083="",$Q3083=""),"Error: Missing Response in Column E or Q",INDEX(SL_Class[Entire SL Classification],MATCH(SUMIFS(SL_Class[Unique ID],SL_Class[UpSys SL Material],I3083,SL_Class[UpSys Ever Previously Lead],H3083,SL_Class[DownCus SL Material],T3083),SL_Class[Unique ID],0),0)))),"Error: Invalid Column H, I, or T. Check spelling &amp; valid options (see dropdown)")</f>
        <v/>
      </c>
      <c r="AC3083" s="32"/>
      <c r="AD3083" s="31" t="b">
        <f t="shared" si="96"/>
        <v>0</v>
      </c>
      <c r="AE3083" s="31" t="b">
        <f t="shared" si="97"/>
        <v>0</v>
      </c>
    </row>
    <row r="3084" spans="1:31" ht="50.15" customHeight="1" x14ac:dyDescent="0.35">
      <c r="A3084" s="101">
        <v>3079</v>
      </c>
      <c r="B3084" s="53"/>
      <c r="C3084" s="41"/>
      <c r="D3084" s="54"/>
      <c r="E3084" s="53"/>
      <c r="F3084" s="41"/>
      <c r="G3084" s="41"/>
      <c r="H3084" s="53"/>
      <c r="I3084" s="55"/>
      <c r="J3084" s="41"/>
      <c r="K3084" s="41"/>
      <c r="L3084" s="56"/>
      <c r="M3084" s="41"/>
      <c r="N3084" s="41"/>
      <c r="O3084" s="41"/>
      <c r="P3084" s="41"/>
      <c r="Q3084" s="53"/>
      <c r="R3084" s="41"/>
      <c r="S3084" s="41"/>
      <c r="T3084" s="57"/>
      <c r="U3084" s="41"/>
      <c r="V3084" s="41"/>
      <c r="W3084" s="56"/>
      <c r="X3084" s="41"/>
      <c r="Y3084" s="58"/>
      <c r="Z3084" s="41"/>
      <c r="AA3084" s="41"/>
      <c r="AB3084" s="171" t="str" cm="1">
        <f t="array" ref="AB3084">IFERROR(IF(COUNTA('Detailed Inventory'!$B3084:$AA3084)=0,"",IF(AND($B3084="",$C3084=""),"Error: Missing Response in Column B or C",IF(OR($E3084="",$Q3084=""),"Error: Missing Response in Column E or Q",INDEX(SL_Class[Entire SL Classification],MATCH(SUMIFS(SL_Class[Unique ID],SL_Class[UpSys SL Material],I3084,SL_Class[UpSys Ever Previously Lead],H3084,SL_Class[DownCus SL Material],T3084),SL_Class[Unique ID],0),0)))),"Error: Invalid Column H, I, or T. Check spelling &amp; valid options (see dropdown)")</f>
        <v/>
      </c>
      <c r="AC3084" s="32"/>
      <c r="AD3084" s="31" t="b">
        <f t="shared" si="96"/>
        <v>0</v>
      </c>
      <c r="AE3084" s="31" t="b">
        <f t="shared" si="97"/>
        <v>0</v>
      </c>
    </row>
    <row r="3085" spans="1:31" ht="50.15" customHeight="1" x14ac:dyDescent="0.35">
      <c r="A3085" s="100">
        <v>3080</v>
      </c>
      <c r="B3085" s="53"/>
      <c r="C3085" s="41"/>
      <c r="D3085" s="54"/>
      <c r="E3085" s="53"/>
      <c r="F3085" s="41"/>
      <c r="G3085" s="41"/>
      <c r="H3085" s="53"/>
      <c r="I3085" s="55"/>
      <c r="J3085" s="41"/>
      <c r="K3085" s="41"/>
      <c r="L3085" s="56"/>
      <c r="M3085" s="41"/>
      <c r="N3085" s="41"/>
      <c r="O3085" s="41"/>
      <c r="P3085" s="41"/>
      <c r="Q3085" s="53"/>
      <c r="R3085" s="41"/>
      <c r="S3085" s="41"/>
      <c r="T3085" s="57"/>
      <c r="U3085" s="41"/>
      <c r="V3085" s="41"/>
      <c r="W3085" s="56"/>
      <c r="X3085" s="41"/>
      <c r="Y3085" s="58"/>
      <c r="Z3085" s="41"/>
      <c r="AA3085" s="41"/>
      <c r="AB3085" s="171" t="str" cm="1">
        <f t="array" ref="AB3085">IFERROR(IF(COUNTA('Detailed Inventory'!$B3085:$AA3085)=0,"",IF(AND($B3085="",$C3085=""),"Error: Missing Response in Column B or C",IF(OR($E3085="",$Q3085=""),"Error: Missing Response in Column E or Q",INDEX(SL_Class[Entire SL Classification],MATCH(SUMIFS(SL_Class[Unique ID],SL_Class[UpSys SL Material],I3085,SL_Class[UpSys Ever Previously Lead],H3085,SL_Class[DownCus SL Material],T3085),SL_Class[Unique ID],0),0)))),"Error: Invalid Column H, I, or T. Check spelling &amp; valid options (see dropdown)")</f>
        <v/>
      </c>
      <c r="AC3085" s="32"/>
      <c r="AD3085" s="31" t="b">
        <f t="shared" si="96"/>
        <v>0</v>
      </c>
      <c r="AE3085" s="31" t="b">
        <f t="shared" si="97"/>
        <v>0</v>
      </c>
    </row>
    <row r="3086" spans="1:31" ht="50.15" customHeight="1" x14ac:dyDescent="0.35">
      <c r="A3086" s="101">
        <v>3081</v>
      </c>
      <c r="B3086" s="53"/>
      <c r="C3086" s="41"/>
      <c r="D3086" s="54"/>
      <c r="E3086" s="53"/>
      <c r="F3086" s="41"/>
      <c r="G3086" s="41"/>
      <c r="H3086" s="53"/>
      <c r="I3086" s="55"/>
      <c r="J3086" s="41"/>
      <c r="K3086" s="41"/>
      <c r="L3086" s="56"/>
      <c r="M3086" s="41"/>
      <c r="N3086" s="41"/>
      <c r="O3086" s="41"/>
      <c r="P3086" s="41"/>
      <c r="Q3086" s="53"/>
      <c r="R3086" s="41"/>
      <c r="S3086" s="41"/>
      <c r="T3086" s="57"/>
      <c r="U3086" s="41"/>
      <c r="V3086" s="41"/>
      <c r="W3086" s="56"/>
      <c r="X3086" s="41"/>
      <c r="Y3086" s="58"/>
      <c r="Z3086" s="41"/>
      <c r="AA3086" s="41"/>
      <c r="AB3086" s="171" t="str" cm="1">
        <f t="array" ref="AB3086">IFERROR(IF(COUNTA('Detailed Inventory'!$B3086:$AA3086)=0,"",IF(AND($B3086="",$C3086=""),"Error: Missing Response in Column B or C",IF(OR($E3086="",$Q3086=""),"Error: Missing Response in Column E or Q",INDEX(SL_Class[Entire SL Classification],MATCH(SUMIFS(SL_Class[Unique ID],SL_Class[UpSys SL Material],I3086,SL_Class[UpSys Ever Previously Lead],H3086,SL_Class[DownCus SL Material],T3086),SL_Class[Unique ID],0),0)))),"Error: Invalid Column H, I, or T. Check spelling &amp; valid options (see dropdown)")</f>
        <v/>
      </c>
      <c r="AC3086" s="32"/>
      <c r="AD3086" s="31" t="b">
        <f t="shared" si="96"/>
        <v>0</v>
      </c>
      <c r="AE3086" s="31" t="b">
        <f t="shared" si="97"/>
        <v>0</v>
      </c>
    </row>
    <row r="3087" spans="1:31" ht="50.15" customHeight="1" x14ac:dyDescent="0.35">
      <c r="A3087" s="100">
        <v>3082</v>
      </c>
      <c r="B3087" s="53"/>
      <c r="C3087" s="41"/>
      <c r="D3087" s="54"/>
      <c r="E3087" s="53"/>
      <c r="F3087" s="41"/>
      <c r="G3087" s="41"/>
      <c r="H3087" s="53"/>
      <c r="I3087" s="55"/>
      <c r="J3087" s="41"/>
      <c r="K3087" s="41"/>
      <c r="L3087" s="56"/>
      <c r="M3087" s="41"/>
      <c r="N3087" s="41"/>
      <c r="O3087" s="41"/>
      <c r="P3087" s="41"/>
      <c r="Q3087" s="53"/>
      <c r="R3087" s="41"/>
      <c r="S3087" s="41"/>
      <c r="T3087" s="57"/>
      <c r="U3087" s="41"/>
      <c r="V3087" s="41"/>
      <c r="W3087" s="56"/>
      <c r="X3087" s="41"/>
      <c r="Y3087" s="58"/>
      <c r="Z3087" s="41"/>
      <c r="AA3087" s="41"/>
      <c r="AB3087" s="171" t="str" cm="1">
        <f t="array" ref="AB3087">IFERROR(IF(COUNTA('Detailed Inventory'!$B3087:$AA3087)=0,"",IF(AND($B3087="",$C3087=""),"Error: Missing Response in Column B or C",IF(OR($E3087="",$Q3087=""),"Error: Missing Response in Column E or Q",INDEX(SL_Class[Entire SL Classification],MATCH(SUMIFS(SL_Class[Unique ID],SL_Class[UpSys SL Material],I3087,SL_Class[UpSys Ever Previously Lead],H3087,SL_Class[DownCus SL Material],T3087),SL_Class[Unique ID],0),0)))),"Error: Invalid Column H, I, or T. Check spelling &amp; valid options (see dropdown)")</f>
        <v/>
      </c>
      <c r="AC3087" s="32"/>
      <c r="AD3087" s="31" t="b">
        <f t="shared" si="96"/>
        <v>0</v>
      </c>
      <c r="AE3087" s="31" t="b">
        <f t="shared" si="97"/>
        <v>0</v>
      </c>
    </row>
    <row r="3088" spans="1:31" ht="50.15" customHeight="1" x14ac:dyDescent="0.35">
      <c r="A3088" s="101">
        <v>3083</v>
      </c>
      <c r="B3088" s="53"/>
      <c r="C3088" s="41"/>
      <c r="D3088" s="54"/>
      <c r="E3088" s="53"/>
      <c r="F3088" s="41"/>
      <c r="G3088" s="41"/>
      <c r="H3088" s="53"/>
      <c r="I3088" s="55"/>
      <c r="J3088" s="41"/>
      <c r="K3088" s="41"/>
      <c r="L3088" s="56"/>
      <c r="M3088" s="41"/>
      <c r="N3088" s="41"/>
      <c r="O3088" s="41"/>
      <c r="P3088" s="41"/>
      <c r="Q3088" s="53"/>
      <c r="R3088" s="41"/>
      <c r="S3088" s="41"/>
      <c r="T3088" s="57"/>
      <c r="U3088" s="41"/>
      <c r="V3088" s="41"/>
      <c r="W3088" s="56"/>
      <c r="X3088" s="41"/>
      <c r="Y3088" s="58"/>
      <c r="Z3088" s="41"/>
      <c r="AA3088" s="41"/>
      <c r="AB3088" s="171" t="str" cm="1">
        <f t="array" ref="AB3088">IFERROR(IF(COUNTA('Detailed Inventory'!$B3088:$AA3088)=0,"",IF(AND($B3088="",$C3088=""),"Error: Missing Response in Column B or C",IF(OR($E3088="",$Q3088=""),"Error: Missing Response in Column E or Q",INDEX(SL_Class[Entire SL Classification],MATCH(SUMIFS(SL_Class[Unique ID],SL_Class[UpSys SL Material],I3088,SL_Class[UpSys Ever Previously Lead],H3088,SL_Class[DownCus SL Material],T3088),SL_Class[Unique ID],0),0)))),"Error: Invalid Column H, I, or T. Check spelling &amp; valid options (see dropdown)")</f>
        <v/>
      </c>
      <c r="AC3088" s="32"/>
      <c r="AD3088" s="31" t="b">
        <f t="shared" si="96"/>
        <v>0</v>
      </c>
      <c r="AE3088" s="31" t="b">
        <f t="shared" si="97"/>
        <v>0</v>
      </c>
    </row>
    <row r="3089" spans="1:31" ht="50.15" customHeight="1" x14ac:dyDescent="0.35">
      <c r="A3089" s="100">
        <v>3084</v>
      </c>
      <c r="B3089" s="53"/>
      <c r="C3089" s="41"/>
      <c r="D3089" s="54"/>
      <c r="E3089" s="53"/>
      <c r="F3089" s="41"/>
      <c r="G3089" s="41"/>
      <c r="H3089" s="53"/>
      <c r="I3089" s="55"/>
      <c r="J3089" s="41"/>
      <c r="K3089" s="41"/>
      <c r="L3089" s="56"/>
      <c r="M3089" s="41"/>
      <c r="N3089" s="41"/>
      <c r="O3089" s="41"/>
      <c r="P3089" s="41"/>
      <c r="Q3089" s="53"/>
      <c r="R3089" s="41"/>
      <c r="S3089" s="41"/>
      <c r="T3089" s="57"/>
      <c r="U3089" s="41"/>
      <c r="V3089" s="41"/>
      <c r="W3089" s="56"/>
      <c r="X3089" s="41"/>
      <c r="Y3089" s="58"/>
      <c r="Z3089" s="41"/>
      <c r="AA3089" s="41"/>
      <c r="AB3089" s="171" t="str" cm="1">
        <f t="array" ref="AB3089">IFERROR(IF(COUNTA('Detailed Inventory'!$B3089:$AA3089)=0,"",IF(AND($B3089="",$C3089=""),"Error: Missing Response in Column B or C",IF(OR($E3089="",$Q3089=""),"Error: Missing Response in Column E or Q",INDEX(SL_Class[Entire SL Classification],MATCH(SUMIFS(SL_Class[Unique ID],SL_Class[UpSys SL Material],I3089,SL_Class[UpSys Ever Previously Lead],H3089,SL_Class[DownCus SL Material],T3089),SL_Class[Unique ID],0),0)))),"Error: Invalid Column H, I, or T. Check spelling &amp; valid options (see dropdown)")</f>
        <v/>
      </c>
      <c r="AC3089" s="32"/>
      <c r="AD3089" s="31" t="b">
        <f t="shared" si="96"/>
        <v>0</v>
      </c>
      <c r="AE3089" s="31" t="b">
        <f t="shared" si="97"/>
        <v>0</v>
      </c>
    </row>
    <row r="3090" spans="1:31" ht="50.15" customHeight="1" x14ac:dyDescent="0.35">
      <c r="A3090" s="101">
        <v>3085</v>
      </c>
      <c r="B3090" s="53"/>
      <c r="C3090" s="41"/>
      <c r="D3090" s="54"/>
      <c r="E3090" s="53"/>
      <c r="F3090" s="41"/>
      <c r="G3090" s="41"/>
      <c r="H3090" s="53"/>
      <c r="I3090" s="55"/>
      <c r="J3090" s="41"/>
      <c r="K3090" s="41"/>
      <c r="L3090" s="56"/>
      <c r="M3090" s="41"/>
      <c r="N3090" s="41"/>
      <c r="O3090" s="41"/>
      <c r="P3090" s="41"/>
      <c r="Q3090" s="53"/>
      <c r="R3090" s="41"/>
      <c r="S3090" s="41"/>
      <c r="T3090" s="57"/>
      <c r="U3090" s="41"/>
      <c r="V3090" s="41"/>
      <c r="W3090" s="56"/>
      <c r="X3090" s="41"/>
      <c r="Y3090" s="58"/>
      <c r="Z3090" s="41"/>
      <c r="AA3090" s="41"/>
      <c r="AB3090" s="171" t="str" cm="1">
        <f t="array" ref="AB3090">IFERROR(IF(COUNTA('Detailed Inventory'!$B3090:$AA3090)=0,"",IF(AND($B3090="",$C3090=""),"Error: Missing Response in Column B or C",IF(OR($E3090="",$Q3090=""),"Error: Missing Response in Column E or Q",INDEX(SL_Class[Entire SL Classification],MATCH(SUMIFS(SL_Class[Unique ID],SL_Class[UpSys SL Material],I3090,SL_Class[UpSys Ever Previously Lead],H3090,SL_Class[DownCus SL Material],T3090),SL_Class[Unique ID],0),0)))),"Error: Invalid Column H, I, or T. Check spelling &amp; valid options (see dropdown)")</f>
        <v/>
      </c>
      <c r="AC3090" s="32"/>
      <c r="AD3090" s="31" t="b">
        <f t="shared" si="96"/>
        <v>0</v>
      </c>
      <c r="AE3090" s="31" t="b">
        <f t="shared" si="97"/>
        <v>0</v>
      </c>
    </row>
    <row r="3091" spans="1:31" ht="50.15" customHeight="1" x14ac:dyDescent="0.35">
      <c r="A3091" s="100">
        <v>3086</v>
      </c>
      <c r="B3091" s="53"/>
      <c r="C3091" s="41"/>
      <c r="D3091" s="54"/>
      <c r="E3091" s="53"/>
      <c r="F3091" s="41"/>
      <c r="G3091" s="41"/>
      <c r="H3091" s="53"/>
      <c r="I3091" s="55"/>
      <c r="J3091" s="41"/>
      <c r="K3091" s="41"/>
      <c r="L3091" s="56"/>
      <c r="M3091" s="41"/>
      <c r="N3091" s="41"/>
      <c r="O3091" s="41"/>
      <c r="P3091" s="41"/>
      <c r="Q3091" s="53"/>
      <c r="R3091" s="41"/>
      <c r="S3091" s="41"/>
      <c r="T3091" s="57"/>
      <c r="U3091" s="41"/>
      <c r="V3091" s="41"/>
      <c r="W3091" s="56"/>
      <c r="X3091" s="41"/>
      <c r="Y3091" s="58"/>
      <c r="Z3091" s="41"/>
      <c r="AA3091" s="41"/>
      <c r="AB3091" s="171" t="str" cm="1">
        <f t="array" ref="AB3091">IFERROR(IF(COUNTA('Detailed Inventory'!$B3091:$AA3091)=0,"",IF(AND($B3091="",$C3091=""),"Error: Missing Response in Column B or C",IF(OR($E3091="",$Q3091=""),"Error: Missing Response in Column E or Q",INDEX(SL_Class[Entire SL Classification],MATCH(SUMIFS(SL_Class[Unique ID],SL_Class[UpSys SL Material],I3091,SL_Class[UpSys Ever Previously Lead],H3091,SL_Class[DownCus SL Material],T3091),SL_Class[Unique ID],0),0)))),"Error: Invalid Column H, I, or T. Check spelling &amp; valid options (see dropdown)")</f>
        <v/>
      </c>
      <c r="AC3091" s="32"/>
      <c r="AD3091" s="31" t="b">
        <f t="shared" si="96"/>
        <v>0</v>
      </c>
      <c r="AE3091" s="31" t="b">
        <f t="shared" si="97"/>
        <v>0</v>
      </c>
    </row>
    <row r="3092" spans="1:31" ht="50.15" customHeight="1" x14ac:dyDescent="0.35">
      <c r="A3092" s="101">
        <v>3087</v>
      </c>
      <c r="B3092" s="53"/>
      <c r="C3092" s="41"/>
      <c r="D3092" s="54"/>
      <c r="E3092" s="53"/>
      <c r="F3092" s="41"/>
      <c r="G3092" s="41"/>
      <c r="H3092" s="53"/>
      <c r="I3092" s="55"/>
      <c r="J3092" s="41"/>
      <c r="K3092" s="41"/>
      <c r="L3092" s="56"/>
      <c r="M3092" s="41"/>
      <c r="N3092" s="41"/>
      <c r="O3092" s="41"/>
      <c r="P3092" s="41"/>
      <c r="Q3092" s="53"/>
      <c r="R3092" s="41"/>
      <c r="S3092" s="41"/>
      <c r="T3092" s="57"/>
      <c r="U3092" s="41"/>
      <c r="V3092" s="41"/>
      <c r="W3092" s="56"/>
      <c r="X3092" s="41"/>
      <c r="Y3092" s="58"/>
      <c r="Z3092" s="41"/>
      <c r="AA3092" s="41"/>
      <c r="AB3092" s="171" t="str" cm="1">
        <f t="array" ref="AB3092">IFERROR(IF(COUNTA('Detailed Inventory'!$B3092:$AA3092)=0,"",IF(AND($B3092="",$C3092=""),"Error: Missing Response in Column B or C",IF(OR($E3092="",$Q3092=""),"Error: Missing Response in Column E or Q",INDEX(SL_Class[Entire SL Classification],MATCH(SUMIFS(SL_Class[Unique ID],SL_Class[UpSys SL Material],I3092,SL_Class[UpSys Ever Previously Lead],H3092,SL_Class[DownCus SL Material],T3092),SL_Class[Unique ID],0),0)))),"Error: Invalid Column H, I, or T. Check spelling &amp; valid options (see dropdown)")</f>
        <v/>
      </c>
      <c r="AC3092" s="32"/>
      <c r="AD3092" s="31" t="b">
        <f t="shared" si="96"/>
        <v>0</v>
      </c>
      <c r="AE3092" s="31" t="b">
        <f t="shared" si="97"/>
        <v>0</v>
      </c>
    </row>
    <row r="3093" spans="1:31" ht="50.15" customHeight="1" x14ac:dyDescent="0.35">
      <c r="A3093" s="100">
        <v>3088</v>
      </c>
      <c r="B3093" s="53"/>
      <c r="C3093" s="41"/>
      <c r="D3093" s="54"/>
      <c r="E3093" s="53"/>
      <c r="F3093" s="41"/>
      <c r="G3093" s="41"/>
      <c r="H3093" s="53"/>
      <c r="I3093" s="55"/>
      <c r="J3093" s="41"/>
      <c r="K3093" s="41"/>
      <c r="L3093" s="56"/>
      <c r="M3093" s="41"/>
      <c r="N3093" s="41"/>
      <c r="O3093" s="41"/>
      <c r="P3093" s="41"/>
      <c r="Q3093" s="53"/>
      <c r="R3093" s="41"/>
      <c r="S3093" s="41"/>
      <c r="T3093" s="57"/>
      <c r="U3093" s="41"/>
      <c r="V3093" s="41"/>
      <c r="W3093" s="56"/>
      <c r="X3093" s="41"/>
      <c r="Y3093" s="58"/>
      <c r="Z3093" s="41"/>
      <c r="AA3093" s="41"/>
      <c r="AB3093" s="171" t="str" cm="1">
        <f t="array" ref="AB3093">IFERROR(IF(COUNTA('Detailed Inventory'!$B3093:$AA3093)=0,"",IF(AND($B3093="",$C3093=""),"Error: Missing Response in Column B or C",IF(OR($E3093="",$Q3093=""),"Error: Missing Response in Column E or Q",INDEX(SL_Class[Entire SL Classification],MATCH(SUMIFS(SL_Class[Unique ID],SL_Class[UpSys SL Material],I3093,SL_Class[UpSys Ever Previously Lead],H3093,SL_Class[DownCus SL Material],T3093),SL_Class[Unique ID],0),0)))),"Error: Invalid Column H, I, or T. Check spelling &amp; valid options (see dropdown)")</f>
        <v/>
      </c>
      <c r="AC3093" s="32"/>
      <c r="AD3093" s="31" t="b">
        <f t="shared" si="96"/>
        <v>0</v>
      </c>
      <c r="AE3093" s="31" t="b">
        <f t="shared" si="97"/>
        <v>0</v>
      </c>
    </row>
    <row r="3094" spans="1:31" ht="50.15" customHeight="1" x14ac:dyDescent="0.35">
      <c r="A3094" s="101">
        <v>3089</v>
      </c>
      <c r="B3094" s="53"/>
      <c r="C3094" s="41"/>
      <c r="D3094" s="54"/>
      <c r="E3094" s="53"/>
      <c r="F3094" s="41"/>
      <c r="G3094" s="41"/>
      <c r="H3094" s="53"/>
      <c r="I3094" s="55"/>
      <c r="J3094" s="41"/>
      <c r="K3094" s="41"/>
      <c r="L3094" s="56"/>
      <c r="M3094" s="41"/>
      <c r="N3094" s="41"/>
      <c r="O3094" s="41"/>
      <c r="P3094" s="41"/>
      <c r="Q3094" s="53"/>
      <c r="R3094" s="41"/>
      <c r="S3094" s="41"/>
      <c r="T3094" s="57"/>
      <c r="U3094" s="41"/>
      <c r="V3094" s="41"/>
      <c r="W3094" s="56"/>
      <c r="X3094" s="41"/>
      <c r="Y3094" s="58"/>
      <c r="Z3094" s="41"/>
      <c r="AA3094" s="41"/>
      <c r="AB3094" s="171" t="str" cm="1">
        <f t="array" ref="AB3094">IFERROR(IF(COUNTA('Detailed Inventory'!$B3094:$AA3094)=0,"",IF(AND($B3094="",$C3094=""),"Error: Missing Response in Column B or C",IF(OR($E3094="",$Q3094=""),"Error: Missing Response in Column E or Q",INDEX(SL_Class[Entire SL Classification],MATCH(SUMIFS(SL_Class[Unique ID],SL_Class[UpSys SL Material],I3094,SL_Class[UpSys Ever Previously Lead],H3094,SL_Class[DownCus SL Material],T3094),SL_Class[Unique ID],0),0)))),"Error: Invalid Column H, I, or T. Check spelling &amp; valid options (see dropdown)")</f>
        <v/>
      </c>
      <c r="AC3094" s="32"/>
      <c r="AD3094" s="31" t="b">
        <f t="shared" si="96"/>
        <v>0</v>
      </c>
      <c r="AE3094" s="31" t="b">
        <f t="shared" si="97"/>
        <v>0</v>
      </c>
    </row>
    <row r="3095" spans="1:31" ht="50.15" customHeight="1" x14ac:dyDescent="0.35">
      <c r="A3095" s="100">
        <v>3090</v>
      </c>
      <c r="B3095" s="53"/>
      <c r="C3095" s="41"/>
      <c r="D3095" s="54"/>
      <c r="E3095" s="53"/>
      <c r="F3095" s="41"/>
      <c r="G3095" s="41"/>
      <c r="H3095" s="53"/>
      <c r="I3095" s="55"/>
      <c r="J3095" s="41"/>
      <c r="K3095" s="41"/>
      <c r="L3095" s="56"/>
      <c r="M3095" s="41"/>
      <c r="N3095" s="41"/>
      <c r="O3095" s="41"/>
      <c r="P3095" s="41"/>
      <c r="Q3095" s="53"/>
      <c r="R3095" s="41"/>
      <c r="S3095" s="41"/>
      <c r="T3095" s="57"/>
      <c r="U3095" s="41"/>
      <c r="V3095" s="41"/>
      <c r="W3095" s="56"/>
      <c r="X3095" s="41"/>
      <c r="Y3095" s="58"/>
      <c r="Z3095" s="41"/>
      <c r="AA3095" s="41"/>
      <c r="AB3095" s="171" t="str" cm="1">
        <f t="array" ref="AB3095">IFERROR(IF(COUNTA('Detailed Inventory'!$B3095:$AA3095)=0,"",IF(AND($B3095="",$C3095=""),"Error: Missing Response in Column B or C",IF(OR($E3095="",$Q3095=""),"Error: Missing Response in Column E or Q",INDEX(SL_Class[Entire SL Classification],MATCH(SUMIFS(SL_Class[Unique ID],SL_Class[UpSys SL Material],I3095,SL_Class[UpSys Ever Previously Lead],H3095,SL_Class[DownCus SL Material],T3095),SL_Class[Unique ID],0),0)))),"Error: Invalid Column H, I, or T. Check spelling &amp; valid options (see dropdown)")</f>
        <v/>
      </c>
      <c r="AC3095" s="32"/>
      <c r="AD3095" s="31" t="b">
        <f t="shared" si="96"/>
        <v>0</v>
      </c>
      <c r="AE3095" s="31" t="b">
        <f t="shared" si="97"/>
        <v>0</v>
      </c>
    </row>
    <row r="3096" spans="1:31" ht="50.15" customHeight="1" x14ac:dyDescent="0.35">
      <c r="A3096" s="101">
        <v>3091</v>
      </c>
      <c r="B3096" s="53"/>
      <c r="C3096" s="41"/>
      <c r="D3096" s="54"/>
      <c r="E3096" s="53"/>
      <c r="F3096" s="41"/>
      <c r="G3096" s="41"/>
      <c r="H3096" s="53"/>
      <c r="I3096" s="55"/>
      <c r="J3096" s="41"/>
      <c r="K3096" s="41"/>
      <c r="L3096" s="56"/>
      <c r="M3096" s="41"/>
      <c r="N3096" s="41"/>
      <c r="O3096" s="41"/>
      <c r="P3096" s="41"/>
      <c r="Q3096" s="53"/>
      <c r="R3096" s="41"/>
      <c r="S3096" s="41"/>
      <c r="T3096" s="57"/>
      <c r="U3096" s="41"/>
      <c r="V3096" s="41"/>
      <c r="W3096" s="56"/>
      <c r="X3096" s="41"/>
      <c r="Y3096" s="58"/>
      <c r="Z3096" s="41"/>
      <c r="AA3096" s="41"/>
      <c r="AB3096" s="171" t="str" cm="1">
        <f t="array" ref="AB3096">IFERROR(IF(COUNTA('Detailed Inventory'!$B3096:$AA3096)=0,"",IF(AND($B3096="",$C3096=""),"Error: Missing Response in Column B or C",IF(OR($E3096="",$Q3096=""),"Error: Missing Response in Column E or Q",INDEX(SL_Class[Entire SL Classification],MATCH(SUMIFS(SL_Class[Unique ID],SL_Class[UpSys SL Material],I3096,SL_Class[UpSys Ever Previously Lead],H3096,SL_Class[DownCus SL Material],T3096),SL_Class[Unique ID],0),0)))),"Error: Invalid Column H, I, or T. Check spelling &amp; valid options (see dropdown)")</f>
        <v/>
      </c>
      <c r="AC3096" s="32"/>
      <c r="AD3096" s="31" t="b">
        <f t="shared" si="96"/>
        <v>0</v>
      </c>
      <c r="AE3096" s="31" t="b">
        <f t="shared" si="97"/>
        <v>0</v>
      </c>
    </row>
    <row r="3097" spans="1:31" ht="50.15" customHeight="1" x14ac:dyDescent="0.35">
      <c r="A3097" s="100">
        <v>3092</v>
      </c>
      <c r="B3097" s="53"/>
      <c r="C3097" s="41"/>
      <c r="D3097" s="54"/>
      <c r="E3097" s="53"/>
      <c r="F3097" s="41"/>
      <c r="G3097" s="41"/>
      <c r="H3097" s="53"/>
      <c r="I3097" s="55"/>
      <c r="J3097" s="41"/>
      <c r="K3097" s="41"/>
      <c r="L3097" s="56"/>
      <c r="M3097" s="41"/>
      <c r="N3097" s="41"/>
      <c r="O3097" s="41"/>
      <c r="P3097" s="41"/>
      <c r="Q3097" s="53"/>
      <c r="R3097" s="41"/>
      <c r="S3097" s="41"/>
      <c r="T3097" s="57"/>
      <c r="U3097" s="41"/>
      <c r="V3097" s="41"/>
      <c r="W3097" s="56"/>
      <c r="X3097" s="41"/>
      <c r="Y3097" s="58"/>
      <c r="Z3097" s="41"/>
      <c r="AA3097" s="41"/>
      <c r="AB3097" s="171" t="str" cm="1">
        <f t="array" ref="AB3097">IFERROR(IF(COUNTA('Detailed Inventory'!$B3097:$AA3097)=0,"",IF(AND($B3097="",$C3097=""),"Error: Missing Response in Column B or C",IF(OR($E3097="",$Q3097=""),"Error: Missing Response in Column E or Q",INDEX(SL_Class[Entire SL Classification],MATCH(SUMIFS(SL_Class[Unique ID],SL_Class[UpSys SL Material],I3097,SL_Class[UpSys Ever Previously Lead],H3097,SL_Class[DownCus SL Material],T3097),SL_Class[Unique ID],0),0)))),"Error: Invalid Column H, I, or T. Check spelling &amp; valid options (see dropdown)")</f>
        <v/>
      </c>
      <c r="AC3097" s="32"/>
      <c r="AD3097" s="31" t="b">
        <f t="shared" si="96"/>
        <v>0</v>
      </c>
      <c r="AE3097" s="31" t="b">
        <f t="shared" si="97"/>
        <v>0</v>
      </c>
    </row>
    <row r="3098" spans="1:31" ht="50.15" customHeight="1" x14ac:dyDescent="0.35">
      <c r="A3098" s="101">
        <v>3093</v>
      </c>
      <c r="B3098" s="53"/>
      <c r="C3098" s="41"/>
      <c r="D3098" s="54"/>
      <c r="E3098" s="53"/>
      <c r="F3098" s="41"/>
      <c r="G3098" s="41"/>
      <c r="H3098" s="53"/>
      <c r="I3098" s="55"/>
      <c r="J3098" s="41"/>
      <c r="K3098" s="41"/>
      <c r="L3098" s="56"/>
      <c r="M3098" s="41"/>
      <c r="N3098" s="41"/>
      <c r="O3098" s="41"/>
      <c r="P3098" s="41"/>
      <c r="Q3098" s="53"/>
      <c r="R3098" s="41"/>
      <c r="S3098" s="41"/>
      <c r="T3098" s="57"/>
      <c r="U3098" s="41"/>
      <c r="V3098" s="41"/>
      <c r="W3098" s="56"/>
      <c r="X3098" s="41"/>
      <c r="Y3098" s="58"/>
      <c r="Z3098" s="41"/>
      <c r="AA3098" s="41"/>
      <c r="AB3098" s="171" t="str" cm="1">
        <f t="array" ref="AB3098">IFERROR(IF(COUNTA('Detailed Inventory'!$B3098:$AA3098)=0,"",IF(AND($B3098="",$C3098=""),"Error: Missing Response in Column B or C",IF(OR($E3098="",$Q3098=""),"Error: Missing Response in Column E or Q",INDEX(SL_Class[Entire SL Classification],MATCH(SUMIFS(SL_Class[Unique ID],SL_Class[UpSys SL Material],I3098,SL_Class[UpSys Ever Previously Lead],H3098,SL_Class[DownCus SL Material],T3098),SL_Class[Unique ID],0),0)))),"Error: Invalid Column H, I, or T. Check spelling &amp; valid options (see dropdown)")</f>
        <v/>
      </c>
      <c r="AC3098" s="32"/>
      <c r="AD3098" s="31" t="b">
        <f t="shared" si="96"/>
        <v>0</v>
      </c>
      <c r="AE3098" s="31" t="b">
        <f t="shared" si="97"/>
        <v>0</v>
      </c>
    </row>
    <row r="3099" spans="1:31" ht="50.15" customHeight="1" x14ac:dyDescent="0.35">
      <c r="A3099" s="100">
        <v>3094</v>
      </c>
      <c r="B3099" s="53"/>
      <c r="C3099" s="41"/>
      <c r="D3099" s="54"/>
      <c r="E3099" s="53"/>
      <c r="F3099" s="41"/>
      <c r="G3099" s="41"/>
      <c r="H3099" s="53"/>
      <c r="I3099" s="55"/>
      <c r="J3099" s="41"/>
      <c r="K3099" s="41"/>
      <c r="L3099" s="56"/>
      <c r="M3099" s="41"/>
      <c r="N3099" s="41"/>
      <c r="O3099" s="41"/>
      <c r="P3099" s="41"/>
      <c r="Q3099" s="53"/>
      <c r="R3099" s="41"/>
      <c r="S3099" s="41"/>
      <c r="T3099" s="57"/>
      <c r="U3099" s="41"/>
      <c r="V3099" s="41"/>
      <c r="W3099" s="56"/>
      <c r="X3099" s="41"/>
      <c r="Y3099" s="58"/>
      <c r="Z3099" s="41"/>
      <c r="AA3099" s="41"/>
      <c r="AB3099" s="171" t="str" cm="1">
        <f t="array" ref="AB3099">IFERROR(IF(COUNTA('Detailed Inventory'!$B3099:$AA3099)=0,"",IF(AND($B3099="",$C3099=""),"Error: Missing Response in Column B or C",IF(OR($E3099="",$Q3099=""),"Error: Missing Response in Column E or Q",INDEX(SL_Class[Entire SL Classification],MATCH(SUMIFS(SL_Class[Unique ID],SL_Class[UpSys SL Material],I3099,SL_Class[UpSys Ever Previously Lead],H3099,SL_Class[DownCus SL Material],T3099),SL_Class[Unique ID],0),0)))),"Error: Invalid Column H, I, or T. Check spelling &amp; valid options (see dropdown)")</f>
        <v/>
      </c>
      <c r="AC3099" s="32"/>
      <c r="AD3099" s="31" t="b">
        <f t="shared" si="96"/>
        <v>0</v>
      </c>
      <c r="AE3099" s="31" t="b">
        <f t="shared" si="97"/>
        <v>0</v>
      </c>
    </row>
    <row r="3100" spans="1:31" ht="50.15" customHeight="1" x14ac:dyDescent="0.35">
      <c r="A3100" s="101">
        <v>3095</v>
      </c>
      <c r="B3100" s="53"/>
      <c r="C3100" s="41"/>
      <c r="D3100" s="54"/>
      <c r="E3100" s="53"/>
      <c r="F3100" s="41"/>
      <c r="G3100" s="41"/>
      <c r="H3100" s="53"/>
      <c r="I3100" s="55"/>
      <c r="J3100" s="41"/>
      <c r="K3100" s="41"/>
      <c r="L3100" s="56"/>
      <c r="M3100" s="41"/>
      <c r="N3100" s="41"/>
      <c r="O3100" s="41"/>
      <c r="P3100" s="41"/>
      <c r="Q3100" s="53"/>
      <c r="R3100" s="41"/>
      <c r="S3100" s="41"/>
      <c r="T3100" s="57"/>
      <c r="U3100" s="41"/>
      <c r="V3100" s="41"/>
      <c r="W3100" s="56"/>
      <c r="X3100" s="41"/>
      <c r="Y3100" s="58"/>
      <c r="Z3100" s="41"/>
      <c r="AA3100" s="41"/>
      <c r="AB3100" s="171" t="str" cm="1">
        <f t="array" ref="AB3100">IFERROR(IF(COUNTA('Detailed Inventory'!$B3100:$AA3100)=0,"",IF(AND($B3100="",$C3100=""),"Error: Missing Response in Column B or C",IF(OR($E3100="",$Q3100=""),"Error: Missing Response in Column E or Q",INDEX(SL_Class[Entire SL Classification],MATCH(SUMIFS(SL_Class[Unique ID],SL_Class[UpSys SL Material],I3100,SL_Class[UpSys Ever Previously Lead],H3100,SL_Class[DownCus SL Material],T3100),SL_Class[Unique ID],0),0)))),"Error: Invalid Column H, I, or T. Check spelling &amp; valid options (see dropdown)")</f>
        <v/>
      </c>
      <c r="AC3100" s="32"/>
      <c r="AD3100" s="31" t="b">
        <f t="shared" si="96"/>
        <v>0</v>
      </c>
      <c r="AE3100" s="31" t="b">
        <f t="shared" si="97"/>
        <v>0</v>
      </c>
    </row>
    <row r="3101" spans="1:31" ht="50.15" customHeight="1" x14ac:dyDescent="0.35">
      <c r="A3101" s="100">
        <v>3096</v>
      </c>
      <c r="B3101" s="53"/>
      <c r="C3101" s="41"/>
      <c r="D3101" s="54"/>
      <c r="E3101" s="53"/>
      <c r="F3101" s="41"/>
      <c r="G3101" s="41"/>
      <c r="H3101" s="53"/>
      <c r="I3101" s="55"/>
      <c r="J3101" s="41"/>
      <c r="K3101" s="41"/>
      <c r="L3101" s="56"/>
      <c r="M3101" s="41"/>
      <c r="N3101" s="41"/>
      <c r="O3101" s="41"/>
      <c r="P3101" s="41"/>
      <c r="Q3101" s="53"/>
      <c r="R3101" s="41"/>
      <c r="S3101" s="41"/>
      <c r="T3101" s="57"/>
      <c r="U3101" s="41"/>
      <c r="V3101" s="41"/>
      <c r="W3101" s="56"/>
      <c r="X3101" s="41"/>
      <c r="Y3101" s="58"/>
      <c r="Z3101" s="41"/>
      <c r="AA3101" s="41"/>
      <c r="AB3101" s="171" t="str" cm="1">
        <f t="array" ref="AB3101">IFERROR(IF(COUNTA('Detailed Inventory'!$B3101:$AA3101)=0,"",IF(AND($B3101="",$C3101=""),"Error: Missing Response in Column B or C",IF(OR($E3101="",$Q3101=""),"Error: Missing Response in Column E or Q",INDEX(SL_Class[Entire SL Classification],MATCH(SUMIFS(SL_Class[Unique ID],SL_Class[UpSys SL Material],I3101,SL_Class[UpSys Ever Previously Lead],H3101,SL_Class[DownCus SL Material],T3101),SL_Class[Unique ID],0),0)))),"Error: Invalid Column H, I, or T. Check spelling &amp; valid options (see dropdown)")</f>
        <v/>
      </c>
      <c r="AC3101" s="32"/>
      <c r="AD3101" s="31" t="b">
        <f t="shared" si="96"/>
        <v>0</v>
      </c>
      <c r="AE3101" s="31" t="b">
        <f t="shared" si="97"/>
        <v>0</v>
      </c>
    </row>
    <row r="3102" spans="1:31" ht="50.15" customHeight="1" x14ac:dyDescent="0.35">
      <c r="A3102" s="101">
        <v>3097</v>
      </c>
      <c r="B3102" s="53"/>
      <c r="C3102" s="41"/>
      <c r="D3102" s="54"/>
      <c r="E3102" s="53"/>
      <c r="F3102" s="41"/>
      <c r="G3102" s="41"/>
      <c r="H3102" s="53"/>
      <c r="I3102" s="55"/>
      <c r="J3102" s="41"/>
      <c r="K3102" s="41"/>
      <c r="L3102" s="56"/>
      <c r="M3102" s="41"/>
      <c r="N3102" s="41"/>
      <c r="O3102" s="41"/>
      <c r="P3102" s="41"/>
      <c r="Q3102" s="53"/>
      <c r="R3102" s="41"/>
      <c r="S3102" s="41"/>
      <c r="T3102" s="57"/>
      <c r="U3102" s="41"/>
      <c r="V3102" s="41"/>
      <c r="W3102" s="56"/>
      <c r="X3102" s="41"/>
      <c r="Y3102" s="58"/>
      <c r="Z3102" s="41"/>
      <c r="AA3102" s="41"/>
      <c r="AB3102" s="171" t="str" cm="1">
        <f t="array" ref="AB3102">IFERROR(IF(COUNTA('Detailed Inventory'!$B3102:$AA3102)=0,"",IF(AND($B3102="",$C3102=""),"Error: Missing Response in Column B or C",IF(OR($E3102="",$Q3102=""),"Error: Missing Response in Column E or Q",INDEX(SL_Class[Entire SL Classification],MATCH(SUMIFS(SL_Class[Unique ID],SL_Class[UpSys SL Material],I3102,SL_Class[UpSys Ever Previously Lead],H3102,SL_Class[DownCus SL Material],T3102),SL_Class[Unique ID],0),0)))),"Error: Invalid Column H, I, or T. Check spelling &amp; valid options (see dropdown)")</f>
        <v/>
      </c>
      <c r="AC3102" s="32"/>
      <c r="AD3102" s="31" t="b">
        <f t="shared" si="96"/>
        <v>0</v>
      </c>
      <c r="AE3102" s="31" t="b">
        <f t="shared" si="97"/>
        <v>0</v>
      </c>
    </row>
    <row r="3103" spans="1:31" ht="50.15" customHeight="1" x14ac:dyDescent="0.35">
      <c r="A3103" s="100">
        <v>3098</v>
      </c>
      <c r="B3103" s="53"/>
      <c r="C3103" s="41"/>
      <c r="D3103" s="54"/>
      <c r="E3103" s="53"/>
      <c r="F3103" s="41"/>
      <c r="G3103" s="41"/>
      <c r="H3103" s="53"/>
      <c r="I3103" s="55"/>
      <c r="J3103" s="41"/>
      <c r="K3103" s="41"/>
      <c r="L3103" s="56"/>
      <c r="M3103" s="41"/>
      <c r="N3103" s="41"/>
      <c r="O3103" s="41"/>
      <c r="P3103" s="41"/>
      <c r="Q3103" s="53"/>
      <c r="R3103" s="41"/>
      <c r="S3103" s="41"/>
      <c r="T3103" s="57"/>
      <c r="U3103" s="41"/>
      <c r="V3103" s="41"/>
      <c r="W3103" s="56"/>
      <c r="X3103" s="41"/>
      <c r="Y3103" s="58"/>
      <c r="Z3103" s="41"/>
      <c r="AA3103" s="41"/>
      <c r="AB3103" s="171" t="str" cm="1">
        <f t="array" ref="AB3103">IFERROR(IF(COUNTA('Detailed Inventory'!$B3103:$AA3103)=0,"",IF(AND($B3103="",$C3103=""),"Error: Missing Response in Column B or C",IF(OR($E3103="",$Q3103=""),"Error: Missing Response in Column E or Q",INDEX(SL_Class[Entire SL Classification],MATCH(SUMIFS(SL_Class[Unique ID],SL_Class[UpSys SL Material],I3103,SL_Class[UpSys Ever Previously Lead],H3103,SL_Class[DownCus SL Material],T3103),SL_Class[Unique ID],0),0)))),"Error: Invalid Column H, I, or T. Check spelling &amp; valid options (see dropdown)")</f>
        <v/>
      </c>
      <c r="AC3103" s="32"/>
      <c r="AD3103" s="31" t="b">
        <f t="shared" si="96"/>
        <v>0</v>
      </c>
      <c r="AE3103" s="31" t="b">
        <f t="shared" si="97"/>
        <v>0</v>
      </c>
    </row>
    <row r="3104" spans="1:31" ht="50.15" customHeight="1" x14ac:dyDescent="0.35">
      <c r="A3104" s="101">
        <v>3099</v>
      </c>
      <c r="B3104" s="53"/>
      <c r="C3104" s="41"/>
      <c r="D3104" s="54"/>
      <c r="E3104" s="53"/>
      <c r="F3104" s="41"/>
      <c r="G3104" s="41"/>
      <c r="H3104" s="53"/>
      <c r="I3104" s="55"/>
      <c r="J3104" s="41"/>
      <c r="K3104" s="41"/>
      <c r="L3104" s="56"/>
      <c r="M3104" s="41"/>
      <c r="N3104" s="41"/>
      <c r="O3104" s="41"/>
      <c r="P3104" s="41"/>
      <c r="Q3104" s="53"/>
      <c r="R3104" s="41"/>
      <c r="S3104" s="41"/>
      <c r="T3104" s="57"/>
      <c r="U3104" s="41"/>
      <c r="V3104" s="41"/>
      <c r="W3104" s="56"/>
      <c r="X3104" s="41"/>
      <c r="Y3104" s="58"/>
      <c r="Z3104" s="41"/>
      <c r="AA3104" s="41"/>
      <c r="AB3104" s="171" t="str" cm="1">
        <f t="array" ref="AB3104">IFERROR(IF(COUNTA('Detailed Inventory'!$B3104:$AA3104)=0,"",IF(AND($B3104="",$C3104=""),"Error: Missing Response in Column B or C",IF(OR($E3104="",$Q3104=""),"Error: Missing Response in Column E or Q",INDEX(SL_Class[Entire SL Classification],MATCH(SUMIFS(SL_Class[Unique ID],SL_Class[UpSys SL Material],I3104,SL_Class[UpSys Ever Previously Lead],H3104,SL_Class[DownCus SL Material],T3104),SL_Class[Unique ID],0),0)))),"Error: Invalid Column H, I, or T. Check spelling &amp; valid options (see dropdown)")</f>
        <v/>
      </c>
      <c r="AC3104" s="32"/>
      <c r="AD3104" s="31" t="b">
        <f t="shared" si="96"/>
        <v>0</v>
      </c>
      <c r="AE3104" s="31" t="b">
        <f t="shared" si="97"/>
        <v>0</v>
      </c>
    </row>
    <row r="3105" spans="1:31" ht="50.15" customHeight="1" x14ac:dyDescent="0.35">
      <c r="A3105" s="100">
        <v>3100</v>
      </c>
      <c r="B3105" s="53"/>
      <c r="C3105" s="41"/>
      <c r="D3105" s="54"/>
      <c r="E3105" s="53"/>
      <c r="F3105" s="41"/>
      <c r="G3105" s="41"/>
      <c r="H3105" s="53"/>
      <c r="I3105" s="55"/>
      <c r="J3105" s="41"/>
      <c r="K3105" s="41"/>
      <c r="L3105" s="56"/>
      <c r="M3105" s="41"/>
      <c r="N3105" s="41"/>
      <c r="O3105" s="41"/>
      <c r="P3105" s="41"/>
      <c r="Q3105" s="53"/>
      <c r="R3105" s="41"/>
      <c r="S3105" s="41"/>
      <c r="T3105" s="57"/>
      <c r="U3105" s="41"/>
      <c r="V3105" s="41"/>
      <c r="W3105" s="56"/>
      <c r="X3105" s="41"/>
      <c r="Y3105" s="58"/>
      <c r="Z3105" s="41"/>
      <c r="AA3105" s="41"/>
      <c r="AB3105" s="171" t="str" cm="1">
        <f t="array" ref="AB3105">IFERROR(IF(COUNTA('Detailed Inventory'!$B3105:$AA3105)=0,"",IF(AND($B3105="",$C3105=""),"Error: Missing Response in Column B or C",IF(OR($E3105="",$Q3105=""),"Error: Missing Response in Column E or Q",INDEX(SL_Class[Entire SL Classification],MATCH(SUMIFS(SL_Class[Unique ID],SL_Class[UpSys SL Material],I3105,SL_Class[UpSys Ever Previously Lead],H3105,SL_Class[DownCus SL Material],T3105),SL_Class[Unique ID],0),0)))),"Error: Invalid Column H, I, or T. Check spelling &amp; valid options (see dropdown)")</f>
        <v/>
      </c>
      <c r="AC3105" s="32"/>
      <c r="AD3105" s="31" t="b">
        <f t="shared" si="96"/>
        <v>0</v>
      </c>
      <c r="AE3105" s="31" t="b">
        <f t="shared" si="97"/>
        <v>0</v>
      </c>
    </row>
    <row r="3106" spans="1:31" ht="50.15" customHeight="1" x14ac:dyDescent="0.35">
      <c r="A3106" s="101">
        <v>3101</v>
      </c>
      <c r="B3106" s="53"/>
      <c r="C3106" s="41"/>
      <c r="D3106" s="54"/>
      <c r="E3106" s="53"/>
      <c r="F3106" s="41"/>
      <c r="G3106" s="41"/>
      <c r="H3106" s="53"/>
      <c r="I3106" s="55"/>
      <c r="J3106" s="41"/>
      <c r="K3106" s="41"/>
      <c r="L3106" s="56"/>
      <c r="M3106" s="41"/>
      <c r="N3106" s="41"/>
      <c r="O3106" s="41"/>
      <c r="P3106" s="41"/>
      <c r="Q3106" s="53"/>
      <c r="R3106" s="41"/>
      <c r="S3106" s="41"/>
      <c r="T3106" s="57"/>
      <c r="U3106" s="41"/>
      <c r="V3106" s="41"/>
      <c r="W3106" s="56"/>
      <c r="X3106" s="41"/>
      <c r="Y3106" s="58"/>
      <c r="Z3106" s="41"/>
      <c r="AA3106" s="41"/>
      <c r="AB3106" s="171" t="str" cm="1">
        <f t="array" ref="AB3106">IFERROR(IF(COUNTA('Detailed Inventory'!$B3106:$AA3106)=0,"",IF(AND($B3106="",$C3106=""),"Error: Missing Response in Column B or C",IF(OR($E3106="",$Q3106=""),"Error: Missing Response in Column E or Q",INDEX(SL_Class[Entire SL Classification],MATCH(SUMIFS(SL_Class[Unique ID],SL_Class[UpSys SL Material],I3106,SL_Class[UpSys Ever Previously Lead],H3106,SL_Class[DownCus SL Material],T3106),SL_Class[Unique ID],0),0)))),"Error: Invalid Column H, I, or T. Check spelling &amp; valid options (see dropdown)")</f>
        <v/>
      </c>
      <c r="AC3106" s="32"/>
      <c r="AD3106" s="31" t="b">
        <f t="shared" si="96"/>
        <v>0</v>
      </c>
      <c r="AE3106" s="31" t="b">
        <f t="shared" si="97"/>
        <v>0</v>
      </c>
    </row>
    <row r="3107" spans="1:31" ht="50.15" customHeight="1" x14ac:dyDescent="0.35">
      <c r="A3107" s="100">
        <v>3102</v>
      </c>
      <c r="B3107" s="53"/>
      <c r="C3107" s="41"/>
      <c r="D3107" s="54"/>
      <c r="E3107" s="53"/>
      <c r="F3107" s="41"/>
      <c r="G3107" s="41"/>
      <c r="H3107" s="53"/>
      <c r="I3107" s="55"/>
      <c r="J3107" s="41"/>
      <c r="K3107" s="41"/>
      <c r="L3107" s="56"/>
      <c r="M3107" s="41"/>
      <c r="N3107" s="41"/>
      <c r="O3107" s="41"/>
      <c r="P3107" s="41"/>
      <c r="Q3107" s="53"/>
      <c r="R3107" s="41"/>
      <c r="S3107" s="41"/>
      <c r="T3107" s="57"/>
      <c r="U3107" s="41"/>
      <c r="V3107" s="41"/>
      <c r="W3107" s="56"/>
      <c r="X3107" s="41"/>
      <c r="Y3107" s="58"/>
      <c r="Z3107" s="41"/>
      <c r="AA3107" s="41"/>
      <c r="AB3107" s="171" t="str" cm="1">
        <f t="array" ref="AB3107">IFERROR(IF(COUNTA('Detailed Inventory'!$B3107:$AA3107)=0,"",IF(AND($B3107="",$C3107=""),"Error: Missing Response in Column B or C",IF(OR($E3107="",$Q3107=""),"Error: Missing Response in Column E or Q",INDEX(SL_Class[Entire SL Classification],MATCH(SUMIFS(SL_Class[Unique ID],SL_Class[UpSys SL Material],I3107,SL_Class[UpSys Ever Previously Lead],H3107,SL_Class[DownCus SL Material],T3107),SL_Class[Unique ID],0),0)))),"Error: Invalid Column H, I, or T. Check spelling &amp; valid options (see dropdown)")</f>
        <v/>
      </c>
      <c r="AC3107" s="32"/>
      <c r="AD3107" s="31" t="b">
        <f t="shared" si="96"/>
        <v>0</v>
      </c>
      <c r="AE3107" s="31" t="b">
        <f t="shared" si="97"/>
        <v>0</v>
      </c>
    </row>
    <row r="3108" spans="1:31" ht="50.15" customHeight="1" x14ac:dyDescent="0.35">
      <c r="A3108" s="101">
        <v>3103</v>
      </c>
      <c r="B3108" s="53"/>
      <c r="C3108" s="41"/>
      <c r="D3108" s="54"/>
      <c r="E3108" s="53"/>
      <c r="F3108" s="41"/>
      <c r="G3108" s="41"/>
      <c r="H3108" s="53"/>
      <c r="I3108" s="55"/>
      <c r="J3108" s="41"/>
      <c r="K3108" s="41"/>
      <c r="L3108" s="56"/>
      <c r="M3108" s="41"/>
      <c r="N3108" s="41"/>
      <c r="O3108" s="41"/>
      <c r="P3108" s="41"/>
      <c r="Q3108" s="53"/>
      <c r="R3108" s="41"/>
      <c r="S3108" s="41"/>
      <c r="T3108" s="57"/>
      <c r="U3108" s="41"/>
      <c r="V3108" s="41"/>
      <c r="W3108" s="56"/>
      <c r="X3108" s="41"/>
      <c r="Y3108" s="58"/>
      <c r="Z3108" s="41"/>
      <c r="AA3108" s="41"/>
      <c r="AB3108" s="171" t="str" cm="1">
        <f t="array" ref="AB3108">IFERROR(IF(COUNTA('Detailed Inventory'!$B3108:$AA3108)=0,"",IF(AND($B3108="",$C3108=""),"Error: Missing Response in Column B or C",IF(OR($E3108="",$Q3108=""),"Error: Missing Response in Column E or Q",INDEX(SL_Class[Entire SL Classification],MATCH(SUMIFS(SL_Class[Unique ID],SL_Class[UpSys SL Material],I3108,SL_Class[UpSys Ever Previously Lead],H3108,SL_Class[DownCus SL Material],T3108),SL_Class[Unique ID],0),0)))),"Error: Invalid Column H, I, or T. Check spelling &amp; valid options (see dropdown)")</f>
        <v/>
      </c>
      <c r="AC3108" s="32"/>
      <c r="AD3108" s="31" t="b">
        <f t="shared" si="96"/>
        <v>0</v>
      </c>
      <c r="AE3108" s="31" t="b">
        <f t="shared" si="97"/>
        <v>0</v>
      </c>
    </row>
    <row r="3109" spans="1:31" ht="50.15" customHeight="1" x14ac:dyDescent="0.35">
      <c r="A3109" s="100">
        <v>3104</v>
      </c>
      <c r="B3109" s="53"/>
      <c r="C3109" s="41"/>
      <c r="D3109" s="54"/>
      <c r="E3109" s="53"/>
      <c r="F3109" s="41"/>
      <c r="G3109" s="41"/>
      <c r="H3109" s="53"/>
      <c r="I3109" s="55"/>
      <c r="J3109" s="41"/>
      <c r="K3109" s="41"/>
      <c r="L3109" s="56"/>
      <c r="M3109" s="41"/>
      <c r="N3109" s="41"/>
      <c r="O3109" s="41"/>
      <c r="P3109" s="41"/>
      <c r="Q3109" s="53"/>
      <c r="R3109" s="41"/>
      <c r="S3109" s="41"/>
      <c r="T3109" s="57"/>
      <c r="U3109" s="41"/>
      <c r="V3109" s="41"/>
      <c r="W3109" s="56"/>
      <c r="X3109" s="41"/>
      <c r="Y3109" s="58"/>
      <c r="Z3109" s="41"/>
      <c r="AA3109" s="41"/>
      <c r="AB3109" s="171" t="str" cm="1">
        <f t="array" ref="AB3109">IFERROR(IF(COUNTA('Detailed Inventory'!$B3109:$AA3109)=0,"",IF(AND($B3109="",$C3109=""),"Error: Missing Response in Column B or C",IF(OR($E3109="",$Q3109=""),"Error: Missing Response in Column E or Q",INDEX(SL_Class[Entire SL Classification],MATCH(SUMIFS(SL_Class[Unique ID],SL_Class[UpSys SL Material],I3109,SL_Class[UpSys Ever Previously Lead],H3109,SL_Class[DownCus SL Material],T3109),SL_Class[Unique ID],0),0)))),"Error: Invalid Column H, I, or T. Check spelling &amp; valid options (see dropdown)")</f>
        <v/>
      </c>
      <c r="AC3109" s="32"/>
      <c r="AD3109" s="31" t="b">
        <f t="shared" si="96"/>
        <v>0</v>
      </c>
      <c r="AE3109" s="31" t="b">
        <f t="shared" si="97"/>
        <v>0</v>
      </c>
    </row>
    <row r="3110" spans="1:31" ht="50.15" customHeight="1" x14ac:dyDescent="0.35">
      <c r="A3110" s="101">
        <v>3105</v>
      </c>
      <c r="B3110" s="53"/>
      <c r="C3110" s="41"/>
      <c r="D3110" s="54"/>
      <c r="E3110" s="53"/>
      <c r="F3110" s="41"/>
      <c r="G3110" s="41"/>
      <c r="H3110" s="53"/>
      <c r="I3110" s="55"/>
      <c r="J3110" s="41"/>
      <c r="K3110" s="41"/>
      <c r="L3110" s="56"/>
      <c r="M3110" s="41"/>
      <c r="N3110" s="41"/>
      <c r="O3110" s="41"/>
      <c r="P3110" s="41"/>
      <c r="Q3110" s="53"/>
      <c r="R3110" s="41"/>
      <c r="S3110" s="41"/>
      <c r="T3110" s="57"/>
      <c r="U3110" s="41"/>
      <c r="V3110" s="41"/>
      <c r="W3110" s="56"/>
      <c r="X3110" s="41"/>
      <c r="Y3110" s="58"/>
      <c r="Z3110" s="41"/>
      <c r="AA3110" s="41"/>
      <c r="AB3110" s="171" t="str" cm="1">
        <f t="array" ref="AB3110">IFERROR(IF(COUNTA('Detailed Inventory'!$B3110:$AA3110)=0,"",IF(AND($B3110="",$C3110=""),"Error: Missing Response in Column B or C",IF(OR($E3110="",$Q3110=""),"Error: Missing Response in Column E or Q",INDEX(SL_Class[Entire SL Classification],MATCH(SUMIFS(SL_Class[Unique ID],SL_Class[UpSys SL Material],I3110,SL_Class[UpSys Ever Previously Lead],H3110,SL_Class[DownCus SL Material],T3110),SL_Class[Unique ID],0),0)))),"Error: Invalid Column H, I, or T. Check spelling &amp; valid options (see dropdown)")</f>
        <v/>
      </c>
      <c r="AC3110" s="32"/>
      <c r="AD3110" s="31" t="b">
        <f t="shared" si="96"/>
        <v>0</v>
      </c>
      <c r="AE3110" s="31" t="b">
        <f t="shared" si="97"/>
        <v>0</v>
      </c>
    </row>
    <row r="3111" spans="1:31" ht="50.15" customHeight="1" x14ac:dyDescent="0.35">
      <c r="A3111" s="100">
        <v>3106</v>
      </c>
      <c r="B3111" s="53"/>
      <c r="C3111" s="41"/>
      <c r="D3111" s="54"/>
      <c r="E3111" s="53"/>
      <c r="F3111" s="41"/>
      <c r="G3111" s="41"/>
      <c r="H3111" s="53"/>
      <c r="I3111" s="55"/>
      <c r="J3111" s="41"/>
      <c r="K3111" s="41"/>
      <c r="L3111" s="56"/>
      <c r="M3111" s="41"/>
      <c r="N3111" s="41"/>
      <c r="O3111" s="41"/>
      <c r="P3111" s="41"/>
      <c r="Q3111" s="53"/>
      <c r="R3111" s="41"/>
      <c r="S3111" s="41"/>
      <c r="T3111" s="57"/>
      <c r="U3111" s="41"/>
      <c r="V3111" s="41"/>
      <c r="W3111" s="56"/>
      <c r="X3111" s="41"/>
      <c r="Y3111" s="58"/>
      <c r="Z3111" s="41"/>
      <c r="AA3111" s="41"/>
      <c r="AB3111" s="171" t="str" cm="1">
        <f t="array" ref="AB3111">IFERROR(IF(COUNTA('Detailed Inventory'!$B3111:$AA3111)=0,"",IF(AND($B3111="",$C3111=""),"Error: Missing Response in Column B or C",IF(OR($E3111="",$Q3111=""),"Error: Missing Response in Column E or Q",INDEX(SL_Class[Entire SL Classification],MATCH(SUMIFS(SL_Class[Unique ID],SL_Class[UpSys SL Material],I3111,SL_Class[UpSys Ever Previously Lead],H3111,SL_Class[DownCus SL Material],T3111),SL_Class[Unique ID],0),0)))),"Error: Invalid Column H, I, or T. Check spelling &amp; valid options (see dropdown)")</f>
        <v/>
      </c>
      <c r="AC3111" s="32"/>
      <c r="AD3111" s="31" t="b">
        <f t="shared" si="96"/>
        <v>0</v>
      </c>
      <c r="AE3111" s="31" t="b">
        <f t="shared" si="97"/>
        <v>0</v>
      </c>
    </row>
    <row r="3112" spans="1:31" ht="50.15" customHeight="1" x14ac:dyDescent="0.35">
      <c r="A3112" s="101">
        <v>3107</v>
      </c>
      <c r="B3112" s="53"/>
      <c r="C3112" s="41"/>
      <c r="D3112" s="54"/>
      <c r="E3112" s="53"/>
      <c r="F3112" s="41"/>
      <c r="G3112" s="41"/>
      <c r="H3112" s="53"/>
      <c r="I3112" s="55"/>
      <c r="J3112" s="41"/>
      <c r="K3112" s="41"/>
      <c r="L3112" s="56"/>
      <c r="M3112" s="41"/>
      <c r="N3112" s="41"/>
      <c r="O3112" s="41"/>
      <c r="P3112" s="41"/>
      <c r="Q3112" s="53"/>
      <c r="R3112" s="41"/>
      <c r="S3112" s="41"/>
      <c r="T3112" s="57"/>
      <c r="U3112" s="41"/>
      <c r="V3112" s="41"/>
      <c r="W3112" s="56"/>
      <c r="X3112" s="41"/>
      <c r="Y3112" s="58"/>
      <c r="Z3112" s="41"/>
      <c r="AA3112" s="41"/>
      <c r="AB3112" s="171" t="str" cm="1">
        <f t="array" ref="AB3112">IFERROR(IF(COUNTA('Detailed Inventory'!$B3112:$AA3112)=0,"",IF(AND($B3112="",$C3112=""),"Error: Missing Response in Column B or C",IF(OR($E3112="",$Q3112=""),"Error: Missing Response in Column E or Q",INDEX(SL_Class[Entire SL Classification],MATCH(SUMIFS(SL_Class[Unique ID],SL_Class[UpSys SL Material],I3112,SL_Class[UpSys Ever Previously Lead],H3112,SL_Class[DownCus SL Material],T3112),SL_Class[Unique ID],0),0)))),"Error: Invalid Column H, I, or T. Check spelling &amp; valid options (see dropdown)")</f>
        <v/>
      </c>
      <c r="AC3112" s="32"/>
      <c r="AD3112" s="31" t="b">
        <f t="shared" si="96"/>
        <v>0</v>
      </c>
      <c r="AE3112" s="31" t="b">
        <f t="shared" si="97"/>
        <v>0</v>
      </c>
    </row>
    <row r="3113" spans="1:31" ht="50.15" customHeight="1" x14ac:dyDescent="0.35">
      <c r="A3113" s="100">
        <v>3108</v>
      </c>
      <c r="B3113" s="53"/>
      <c r="C3113" s="41"/>
      <c r="D3113" s="54"/>
      <c r="E3113" s="53"/>
      <c r="F3113" s="41"/>
      <c r="G3113" s="41"/>
      <c r="H3113" s="53"/>
      <c r="I3113" s="55"/>
      <c r="J3113" s="41"/>
      <c r="K3113" s="41"/>
      <c r="L3113" s="56"/>
      <c r="M3113" s="41"/>
      <c r="N3113" s="41"/>
      <c r="O3113" s="41"/>
      <c r="P3113" s="41"/>
      <c r="Q3113" s="53"/>
      <c r="R3113" s="41"/>
      <c r="S3113" s="41"/>
      <c r="T3113" s="57"/>
      <c r="U3113" s="41"/>
      <c r="V3113" s="41"/>
      <c r="W3113" s="56"/>
      <c r="X3113" s="41"/>
      <c r="Y3113" s="58"/>
      <c r="Z3113" s="41"/>
      <c r="AA3113" s="41"/>
      <c r="AB3113" s="171" t="str" cm="1">
        <f t="array" ref="AB3113">IFERROR(IF(COUNTA('Detailed Inventory'!$B3113:$AA3113)=0,"",IF(AND($B3113="",$C3113=""),"Error: Missing Response in Column B or C",IF(OR($E3113="",$Q3113=""),"Error: Missing Response in Column E or Q",INDEX(SL_Class[Entire SL Classification],MATCH(SUMIFS(SL_Class[Unique ID],SL_Class[UpSys SL Material],I3113,SL_Class[UpSys Ever Previously Lead],H3113,SL_Class[DownCus SL Material],T3113),SL_Class[Unique ID],0),0)))),"Error: Invalid Column H, I, or T. Check spelling &amp; valid options (see dropdown)")</f>
        <v/>
      </c>
      <c r="AC3113" s="32"/>
      <c r="AD3113" s="31" t="b">
        <f t="shared" si="96"/>
        <v>0</v>
      </c>
      <c r="AE3113" s="31" t="b">
        <f t="shared" si="97"/>
        <v>0</v>
      </c>
    </row>
    <row r="3114" spans="1:31" ht="50.15" customHeight="1" x14ac:dyDescent="0.35">
      <c r="A3114" s="101">
        <v>3109</v>
      </c>
      <c r="B3114" s="53"/>
      <c r="C3114" s="41"/>
      <c r="D3114" s="54"/>
      <c r="E3114" s="53"/>
      <c r="F3114" s="41"/>
      <c r="G3114" s="41"/>
      <c r="H3114" s="53"/>
      <c r="I3114" s="55"/>
      <c r="J3114" s="41"/>
      <c r="K3114" s="41"/>
      <c r="L3114" s="56"/>
      <c r="M3114" s="41"/>
      <c r="N3114" s="41"/>
      <c r="O3114" s="41"/>
      <c r="P3114" s="41"/>
      <c r="Q3114" s="53"/>
      <c r="R3114" s="41"/>
      <c r="S3114" s="41"/>
      <c r="T3114" s="57"/>
      <c r="U3114" s="41"/>
      <c r="V3114" s="41"/>
      <c r="W3114" s="56"/>
      <c r="X3114" s="41"/>
      <c r="Y3114" s="58"/>
      <c r="Z3114" s="41"/>
      <c r="AA3114" s="41"/>
      <c r="AB3114" s="171" t="str" cm="1">
        <f t="array" ref="AB3114">IFERROR(IF(COUNTA('Detailed Inventory'!$B3114:$AA3114)=0,"",IF(AND($B3114="",$C3114=""),"Error: Missing Response in Column B or C",IF(OR($E3114="",$Q3114=""),"Error: Missing Response in Column E or Q",INDEX(SL_Class[Entire SL Classification],MATCH(SUMIFS(SL_Class[Unique ID],SL_Class[UpSys SL Material],I3114,SL_Class[UpSys Ever Previously Lead],H3114,SL_Class[DownCus SL Material],T3114),SL_Class[Unique ID],0),0)))),"Error: Invalid Column H, I, or T. Check spelling &amp; valid options (see dropdown)")</f>
        <v/>
      </c>
      <c r="AC3114" s="32"/>
      <c r="AD3114" s="31" t="b">
        <f t="shared" si="96"/>
        <v>0</v>
      </c>
      <c r="AE3114" s="31" t="b">
        <f t="shared" si="97"/>
        <v>0</v>
      </c>
    </row>
    <row r="3115" spans="1:31" ht="50.15" customHeight="1" x14ac:dyDescent="0.35">
      <c r="A3115" s="100">
        <v>3110</v>
      </c>
      <c r="B3115" s="53"/>
      <c r="C3115" s="41"/>
      <c r="D3115" s="54"/>
      <c r="E3115" s="53"/>
      <c r="F3115" s="41"/>
      <c r="G3115" s="41"/>
      <c r="H3115" s="53"/>
      <c r="I3115" s="55"/>
      <c r="J3115" s="41"/>
      <c r="K3115" s="41"/>
      <c r="L3115" s="56"/>
      <c r="M3115" s="41"/>
      <c r="N3115" s="41"/>
      <c r="O3115" s="41"/>
      <c r="P3115" s="41"/>
      <c r="Q3115" s="53"/>
      <c r="R3115" s="41"/>
      <c r="S3115" s="41"/>
      <c r="T3115" s="57"/>
      <c r="U3115" s="41"/>
      <c r="V3115" s="41"/>
      <c r="W3115" s="56"/>
      <c r="X3115" s="41"/>
      <c r="Y3115" s="58"/>
      <c r="Z3115" s="41"/>
      <c r="AA3115" s="41"/>
      <c r="AB3115" s="171" t="str" cm="1">
        <f t="array" ref="AB3115">IFERROR(IF(COUNTA('Detailed Inventory'!$B3115:$AA3115)=0,"",IF(AND($B3115="",$C3115=""),"Error: Missing Response in Column B or C",IF(OR($E3115="",$Q3115=""),"Error: Missing Response in Column E or Q",INDEX(SL_Class[Entire SL Classification],MATCH(SUMIFS(SL_Class[Unique ID],SL_Class[UpSys SL Material],I3115,SL_Class[UpSys Ever Previously Lead],H3115,SL_Class[DownCus SL Material],T3115),SL_Class[Unique ID],0),0)))),"Error: Invalid Column H, I, or T. Check spelling &amp; valid options (see dropdown)")</f>
        <v/>
      </c>
      <c r="AC3115" s="32"/>
      <c r="AD3115" s="31" t="b">
        <f t="shared" si="96"/>
        <v>0</v>
      </c>
      <c r="AE3115" s="31" t="b">
        <f t="shared" si="97"/>
        <v>0</v>
      </c>
    </row>
    <row r="3116" spans="1:31" ht="50.15" customHeight="1" x14ac:dyDescent="0.35">
      <c r="A3116" s="101">
        <v>3111</v>
      </c>
      <c r="B3116" s="53"/>
      <c r="C3116" s="41"/>
      <c r="D3116" s="54"/>
      <c r="E3116" s="53"/>
      <c r="F3116" s="41"/>
      <c r="G3116" s="41"/>
      <c r="H3116" s="53"/>
      <c r="I3116" s="55"/>
      <c r="J3116" s="41"/>
      <c r="K3116" s="41"/>
      <c r="L3116" s="56"/>
      <c r="M3116" s="41"/>
      <c r="N3116" s="41"/>
      <c r="O3116" s="41"/>
      <c r="P3116" s="41"/>
      <c r="Q3116" s="53"/>
      <c r="R3116" s="41"/>
      <c r="S3116" s="41"/>
      <c r="T3116" s="57"/>
      <c r="U3116" s="41"/>
      <c r="V3116" s="41"/>
      <c r="W3116" s="56"/>
      <c r="X3116" s="41"/>
      <c r="Y3116" s="58"/>
      <c r="Z3116" s="41"/>
      <c r="AA3116" s="41"/>
      <c r="AB3116" s="171" t="str" cm="1">
        <f t="array" ref="AB3116">IFERROR(IF(COUNTA('Detailed Inventory'!$B3116:$AA3116)=0,"",IF(AND($B3116="",$C3116=""),"Error: Missing Response in Column B or C",IF(OR($E3116="",$Q3116=""),"Error: Missing Response in Column E or Q",INDEX(SL_Class[Entire SL Classification],MATCH(SUMIFS(SL_Class[Unique ID],SL_Class[UpSys SL Material],I3116,SL_Class[UpSys Ever Previously Lead],H3116,SL_Class[DownCus SL Material],T3116),SL_Class[Unique ID],0),0)))),"Error: Invalid Column H, I, or T. Check spelling &amp; valid options (see dropdown)")</f>
        <v/>
      </c>
      <c r="AC3116" s="32"/>
      <c r="AD3116" s="31" t="b">
        <f t="shared" si="96"/>
        <v>0</v>
      </c>
      <c r="AE3116" s="31" t="b">
        <f t="shared" si="97"/>
        <v>0</v>
      </c>
    </row>
    <row r="3117" spans="1:31" ht="50.15" customHeight="1" x14ac:dyDescent="0.35">
      <c r="A3117" s="100">
        <v>3112</v>
      </c>
      <c r="B3117" s="53"/>
      <c r="C3117" s="41"/>
      <c r="D3117" s="54"/>
      <c r="E3117" s="53"/>
      <c r="F3117" s="41"/>
      <c r="G3117" s="41"/>
      <c r="H3117" s="53"/>
      <c r="I3117" s="55"/>
      <c r="J3117" s="41"/>
      <c r="K3117" s="41"/>
      <c r="L3117" s="56"/>
      <c r="M3117" s="41"/>
      <c r="N3117" s="41"/>
      <c r="O3117" s="41"/>
      <c r="P3117" s="41"/>
      <c r="Q3117" s="53"/>
      <c r="R3117" s="41"/>
      <c r="S3117" s="41"/>
      <c r="T3117" s="57"/>
      <c r="U3117" s="41"/>
      <c r="V3117" s="41"/>
      <c r="W3117" s="56"/>
      <c r="X3117" s="41"/>
      <c r="Y3117" s="58"/>
      <c r="Z3117" s="41"/>
      <c r="AA3117" s="41"/>
      <c r="AB3117" s="171" t="str" cm="1">
        <f t="array" ref="AB3117">IFERROR(IF(COUNTA('Detailed Inventory'!$B3117:$AA3117)=0,"",IF(AND($B3117="",$C3117=""),"Error: Missing Response in Column B or C",IF(OR($E3117="",$Q3117=""),"Error: Missing Response in Column E or Q",INDEX(SL_Class[Entire SL Classification],MATCH(SUMIFS(SL_Class[Unique ID],SL_Class[UpSys SL Material],I3117,SL_Class[UpSys Ever Previously Lead],H3117,SL_Class[DownCus SL Material],T3117),SL_Class[Unique ID],0),0)))),"Error: Invalid Column H, I, or T. Check spelling &amp; valid options (see dropdown)")</f>
        <v/>
      </c>
      <c r="AC3117" s="32"/>
      <c r="AD3117" s="31" t="b">
        <f t="shared" si="96"/>
        <v>0</v>
      </c>
      <c r="AE3117" s="31" t="b">
        <f t="shared" si="97"/>
        <v>0</v>
      </c>
    </row>
    <row r="3118" spans="1:31" ht="50.15" customHeight="1" x14ac:dyDescent="0.35">
      <c r="A3118" s="101">
        <v>3113</v>
      </c>
      <c r="B3118" s="53"/>
      <c r="C3118" s="41"/>
      <c r="D3118" s="54"/>
      <c r="E3118" s="53"/>
      <c r="F3118" s="41"/>
      <c r="G3118" s="41"/>
      <c r="H3118" s="53"/>
      <c r="I3118" s="55"/>
      <c r="J3118" s="41"/>
      <c r="K3118" s="41"/>
      <c r="L3118" s="56"/>
      <c r="M3118" s="41"/>
      <c r="N3118" s="41"/>
      <c r="O3118" s="41"/>
      <c r="P3118" s="41"/>
      <c r="Q3118" s="53"/>
      <c r="R3118" s="41"/>
      <c r="S3118" s="41"/>
      <c r="T3118" s="57"/>
      <c r="U3118" s="41"/>
      <c r="V3118" s="41"/>
      <c r="W3118" s="56"/>
      <c r="X3118" s="41"/>
      <c r="Y3118" s="58"/>
      <c r="Z3118" s="41"/>
      <c r="AA3118" s="41"/>
      <c r="AB3118" s="171" t="str" cm="1">
        <f t="array" ref="AB3118">IFERROR(IF(COUNTA('Detailed Inventory'!$B3118:$AA3118)=0,"",IF(AND($B3118="",$C3118=""),"Error: Missing Response in Column B or C",IF(OR($E3118="",$Q3118=""),"Error: Missing Response in Column E or Q",INDEX(SL_Class[Entire SL Classification],MATCH(SUMIFS(SL_Class[Unique ID],SL_Class[UpSys SL Material],I3118,SL_Class[UpSys Ever Previously Lead],H3118,SL_Class[DownCus SL Material],T3118),SL_Class[Unique ID],0),0)))),"Error: Invalid Column H, I, or T. Check spelling &amp; valid options (see dropdown)")</f>
        <v/>
      </c>
      <c r="AC3118" s="32"/>
      <c r="AD3118" s="31" t="b">
        <f t="shared" si="96"/>
        <v>0</v>
      </c>
      <c r="AE3118" s="31" t="b">
        <f t="shared" si="97"/>
        <v>0</v>
      </c>
    </row>
    <row r="3119" spans="1:31" ht="50.15" customHeight="1" x14ac:dyDescent="0.35">
      <c r="A3119" s="100">
        <v>3114</v>
      </c>
      <c r="B3119" s="53"/>
      <c r="C3119" s="41"/>
      <c r="D3119" s="54"/>
      <c r="E3119" s="53"/>
      <c r="F3119" s="41"/>
      <c r="G3119" s="41"/>
      <c r="H3119" s="53"/>
      <c r="I3119" s="55"/>
      <c r="J3119" s="41"/>
      <c r="K3119" s="41"/>
      <c r="L3119" s="56"/>
      <c r="M3119" s="41"/>
      <c r="N3119" s="41"/>
      <c r="O3119" s="41"/>
      <c r="P3119" s="41"/>
      <c r="Q3119" s="53"/>
      <c r="R3119" s="41"/>
      <c r="S3119" s="41"/>
      <c r="T3119" s="57"/>
      <c r="U3119" s="41"/>
      <c r="V3119" s="41"/>
      <c r="W3119" s="56"/>
      <c r="X3119" s="41"/>
      <c r="Y3119" s="58"/>
      <c r="Z3119" s="41"/>
      <c r="AA3119" s="41"/>
      <c r="AB3119" s="171" t="str" cm="1">
        <f t="array" ref="AB3119">IFERROR(IF(COUNTA('Detailed Inventory'!$B3119:$AA3119)=0,"",IF(AND($B3119="",$C3119=""),"Error: Missing Response in Column B or C",IF(OR($E3119="",$Q3119=""),"Error: Missing Response in Column E or Q",INDEX(SL_Class[Entire SL Classification],MATCH(SUMIFS(SL_Class[Unique ID],SL_Class[UpSys SL Material],I3119,SL_Class[UpSys Ever Previously Lead],H3119,SL_Class[DownCus SL Material],T3119),SL_Class[Unique ID],0),0)))),"Error: Invalid Column H, I, or T. Check spelling &amp; valid options (see dropdown)")</f>
        <v/>
      </c>
      <c r="AC3119" s="32"/>
      <c r="AD3119" s="31" t="b">
        <f t="shared" si="96"/>
        <v>0</v>
      </c>
      <c r="AE3119" s="31" t="b">
        <f t="shared" si="97"/>
        <v>0</v>
      </c>
    </row>
    <row r="3120" spans="1:31" ht="50.15" customHeight="1" x14ac:dyDescent="0.35">
      <c r="A3120" s="101">
        <v>3115</v>
      </c>
      <c r="B3120" s="53"/>
      <c r="C3120" s="41"/>
      <c r="D3120" s="54"/>
      <c r="E3120" s="53"/>
      <c r="F3120" s="41"/>
      <c r="G3120" s="41"/>
      <c r="H3120" s="53"/>
      <c r="I3120" s="55"/>
      <c r="J3120" s="41"/>
      <c r="K3120" s="41"/>
      <c r="L3120" s="56"/>
      <c r="M3120" s="41"/>
      <c r="N3120" s="41"/>
      <c r="O3120" s="41"/>
      <c r="P3120" s="41"/>
      <c r="Q3120" s="53"/>
      <c r="R3120" s="41"/>
      <c r="S3120" s="41"/>
      <c r="T3120" s="57"/>
      <c r="U3120" s="41"/>
      <c r="V3120" s="41"/>
      <c r="W3120" s="56"/>
      <c r="X3120" s="41"/>
      <c r="Y3120" s="58"/>
      <c r="Z3120" s="41"/>
      <c r="AA3120" s="41"/>
      <c r="AB3120" s="171" t="str" cm="1">
        <f t="array" ref="AB3120">IFERROR(IF(COUNTA('Detailed Inventory'!$B3120:$AA3120)=0,"",IF(AND($B3120="",$C3120=""),"Error: Missing Response in Column B or C",IF(OR($E3120="",$Q3120=""),"Error: Missing Response in Column E or Q",INDEX(SL_Class[Entire SL Classification],MATCH(SUMIFS(SL_Class[Unique ID],SL_Class[UpSys SL Material],I3120,SL_Class[UpSys Ever Previously Lead],H3120,SL_Class[DownCus SL Material],T3120),SL_Class[Unique ID],0),0)))),"Error: Invalid Column H, I, or T. Check spelling &amp; valid options (see dropdown)")</f>
        <v/>
      </c>
      <c r="AC3120" s="32"/>
      <c r="AD3120" s="31" t="b">
        <f t="shared" si="96"/>
        <v>0</v>
      </c>
      <c r="AE3120" s="31" t="b">
        <f t="shared" si="97"/>
        <v>0</v>
      </c>
    </row>
    <row r="3121" spans="1:31" ht="50.15" customHeight="1" x14ac:dyDescent="0.35">
      <c r="A3121" s="100">
        <v>3116</v>
      </c>
      <c r="B3121" s="53"/>
      <c r="C3121" s="41"/>
      <c r="D3121" s="54"/>
      <c r="E3121" s="53"/>
      <c r="F3121" s="41"/>
      <c r="G3121" s="41"/>
      <c r="H3121" s="53"/>
      <c r="I3121" s="55"/>
      <c r="J3121" s="41"/>
      <c r="K3121" s="41"/>
      <c r="L3121" s="56"/>
      <c r="M3121" s="41"/>
      <c r="N3121" s="41"/>
      <c r="O3121" s="41"/>
      <c r="P3121" s="41"/>
      <c r="Q3121" s="53"/>
      <c r="R3121" s="41"/>
      <c r="S3121" s="41"/>
      <c r="T3121" s="57"/>
      <c r="U3121" s="41"/>
      <c r="V3121" s="41"/>
      <c r="W3121" s="56"/>
      <c r="X3121" s="41"/>
      <c r="Y3121" s="58"/>
      <c r="Z3121" s="41"/>
      <c r="AA3121" s="41"/>
      <c r="AB3121" s="171" t="str" cm="1">
        <f t="array" ref="AB3121">IFERROR(IF(COUNTA('Detailed Inventory'!$B3121:$AA3121)=0,"",IF(AND($B3121="",$C3121=""),"Error: Missing Response in Column B or C",IF(OR($E3121="",$Q3121=""),"Error: Missing Response in Column E or Q",INDEX(SL_Class[Entire SL Classification],MATCH(SUMIFS(SL_Class[Unique ID],SL_Class[UpSys SL Material],I3121,SL_Class[UpSys Ever Previously Lead],H3121,SL_Class[DownCus SL Material],T3121),SL_Class[Unique ID],0),0)))),"Error: Invalid Column H, I, or T. Check spelling &amp; valid options (see dropdown)")</f>
        <v/>
      </c>
      <c r="AC3121" s="32"/>
      <c r="AD3121" s="31" t="b">
        <f t="shared" si="96"/>
        <v>0</v>
      </c>
      <c r="AE3121" s="31" t="b">
        <f t="shared" si="97"/>
        <v>0</v>
      </c>
    </row>
    <row r="3122" spans="1:31" ht="50.15" customHeight="1" x14ac:dyDescent="0.35">
      <c r="A3122" s="101">
        <v>3117</v>
      </c>
      <c r="B3122" s="53"/>
      <c r="C3122" s="41"/>
      <c r="D3122" s="54"/>
      <c r="E3122" s="53"/>
      <c r="F3122" s="41"/>
      <c r="G3122" s="41"/>
      <c r="H3122" s="53"/>
      <c r="I3122" s="55"/>
      <c r="J3122" s="41"/>
      <c r="K3122" s="41"/>
      <c r="L3122" s="56"/>
      <c r="M3122" s="41"/>
      <c r="N3122" s="41"/>
      <c r="O3122" s="41"/>
      <c r="P3122" s="41"/>
      <c r="Q3122" s="53"/>
      <c r="R3122" s="41"/>
      <c r="S3122" s="41"/>
      <c r="T3122" s="57"/>
      <c r="U3122" s="41"/>
      <c r="V3122" s="41"/>
      <c r="W3122" s="56"/>
      <c r="X3122" s="41"/>
      <c r="Y3122" s="58"/>
      <c r="Z3122" s="41"/>
      <c r="AA3122" s="41"/>
      <c r="AB3122" s="171" t="str" cm="1">
        <f t="array" ref="AB3122">IFERROR(IF(COUNTA('Detailed Inventory'!$B3122:$AA3122)=0,"",IF(AND($B3122="",$C3122=""),"Error: Missing Response in Column B or C",IF(OR($E3122="",$Q3122=""),"Error: Missing Response in Column E or Q",INDEX(SL_Class[Entire SL Classification],MATCH(SUMIFS(SL_Class[Unique ID],SL_Class[UpSys SL Material],I3122,SL_Class[UpSys Ever Previously Lead],H3122,SL_Class[DownCus SL Material],T3122),SL_Class[Unique ID],0),0)))),"Error: Invalid Column H, I, or T. Check spelling &amp; valid options (see dropdown)")</f>
        <v/>
      </c>
      <c r="AC3122" s="32"/>
      <c r="AD3122" s="31" t="b">
        <f t="shared" si="96"/>
        <v>0</v>
      </c>
      <c r="AE3122" s="31" t="b">
        <f t="shared" si="97"/>
        <v>0</v>
      </c>
    </row>
    <row r="3123" spans="1:31" ht="50.15" customHeight="1" x14ac:dyDescent="0.35">
      <c r="A3123" s="100">
        <v>3118</v>
      </c>
      <c r="B3123" s="53"/>
      <c r="C3123" s="41"/>
      <c r="D3123" s="54"/>
      <c r="E3123" s="53"/>
      <c r="F3123" s="41"/>
      <c r="G3123" s="41"/>
      <c r="H3123" s="53"/>
      <c r="I3123" s="55"/>
      <c r="J3123" s="41"/>
      <c r="K3123" s="41"/>
      <c r="L3123" s="56"/>
      <c r="M3123" s="41"/>
      <c r="N3123" s="41"/>
      <c r="O3123" s="41"/>
      <c r="P3123" s="41"/>
      <c r="Q3123" s="53"/>
      <c r="R3123" s="41"/>
      <c r="S3123" s="41"/>
      <c r="T3123" s="57"/>
      <c r="U3123" s="41"/>
      <c r="V3123" s="41"/>
      <c r="W3123" s="56"/>
      <c r="X3123" s="41"/>
      <c r="Y3123" s="58"/>
      <c r="Z3123" s="41"/>
      <c r="AA3123" s="41"/>
      <c r="AB3123" s="171" t="str" cm="1">
        <f t="array" ref="AB3123">IFERROR(IF(COUNTA('Detailed Inventory'!$B3123:$AA3123)=0,"",IF(AND($B3123="",$C3123=""),"Error: Missing Response in Column B or C",IF(OR($E3123="",$Q3123=""),"Error: Missing Response in Column E or Q",INDEX(SL_Class[Entire SL Classification],MATCH(SUMIFS(SL_Class[Unique ID],SL_Class[UpSys SL Material],I3123,SL_Class[UpSys Ever Previously Lead],H3123,SL_Class[DownCus SL Material],T3123),SL_Class[Unique ID],0),0)))),"Error: Invalid Column H, I, or T. Check spelling &amp; valid options (see dropdown)")</f>
        <v/>
      </c>
      <c r="AC3123" s="32"/>
      <c r="AD3123" s="31" t="b">
        <f t="shared" si="96"/>
        <v>0</v>
      </c>
      <c r="AE3123" s="31" t="b">
        <f t="shared" si="97"/>
        <v>0</v>
      </c>
    </row>
    <row r="3124" spans="1:31" ht="50.15" customHeight="1" x14ac:dyDescent="0.35">
      <c r="A3124" s="101">
        <v>3119</v>
      </c>
      <c r="B3124" s="53"/>
      <c r="C3124" s="41"/>
      <c r="D3124" s="54"/>
      <c r="E3124" s="53"/>
      <c r="F3124" s="41"/>
      <c r="G3124" s="41"/>
      <c r="H3124" s="53"/>
      <c r="I3124" s="55"/>
      <c r="J3124" s="41"/>
      <c r="K3124" s="41"/>
      <c r="L3124" s="56"/>
      <c r="M3124" s="41"/>
      <c r="N3124" s="41"/>
      <c r="O3124" s="41"/>
      <c r="P3124" s="41"/>
      <c r="Q3124" s="53"/>
      <c r="R3124" s="41"/>
      <c r="S3124" s="41"/>
      <c r="T3124" s="57"/>
      <c r="U3124" s="41"/>
      <c r="V3124" s="41"/>
      <c r="W3124" s="56"/>
      <c r="X3124" s="41"/>
      <c r="Y3124" s="58"/>
      <c r="Z3124" s="41"/>
      <c r="AA3124" s="41"/>
      <c r="AB3124" s="171" t="str" cm="1">
        <f t="array" ref="AB3124">IFERROR(IF(COUNTA('Detailed Inventory'!$B3124:$AA3124)=0,"",IF(AND($B3124="",$C3124=""),"Error: Missing Response in Column B or C",IF(OR($E3124="",$Q3124=""),"Error: Missing Response in Column E or Q",INDEX(SL_Class[Entire SL Classification],MATCH(SUMIFS(SL_Class[Unique ID],SL_Class[UpSys SL Material],I3124,SL_Class[UpSys Ever Previously Lead],H3124,SL_Class[DownCus SL Material],T3124),SL_Class[Unique ID],0),0)))),"Error: Invalid Column H, I, or T. Check spelling &amp; valid options (see dropdown)")</f>
        <v/>
      </c>
      <c r="AC3124" s="32"/>
      <c r="AD3124" s="31" t="b">
        <f t="shared" si="96"/>
        <v>0</v>
      </c>
      <c r="AE3124" s="31" t="b">
        <f t="shared" si="97"/>
        <v>0</v>
      </c>
    </row>
    <row r="3125" spans="1:31" ht="50.15" customHeight="1" x14ac:dyDescent="0.35">
      <c r="A3125" s="100">
        <v>3120</v>
      </c>
      <c r="B3125" s="53"/>
      <c r="C3125" s="41"/>
      <c r="D3125" s="54"/>
      <c r="E3125" s="53"/>
      <c r="F3125" s="41"/>
      <c r="G3125" s="41"/>
      <c r="H3125" s="53"/>
      <c r="I3125" s="55"/>
      <c r="J3125" s="41"/>
      <c r="K3125" s="41"/>
      <c r="L3125" s="56"/>
      <c r="M3125" s="41"/>
      <c r="N3125" s="41"/>
      <c r="O3125" s="41"/>
      <c r="P3125" s="41"/>
      <c r="Q3125" s="53"/>
      <c r="R3125" s="41"/>
      <c r="S3125" s="41"/>
      <c r="T3125" s="57"/>
      <c r="U3125" s="41"/>
      <c r="V3125" s="41"/>
      <c r="W3125" s="56"/>
      <c r="X3125" s="41"/>
      <c r="Y3125" s="58"/>
      <c r="Z3125" s="41"/>
      <c r="AA3125" s="41"/>
      <c r="AB3125" s="171" t="str" cm="1">
        <f t="array" ref="AB3125">IFERROR(IF(COUNTA('Detailed Inventory'!$B3125:$AA3125)=0,"",IF(AND($B3125="",$C3125=""),"Error: Missing Response in Column B or C",IF(OR($E3125="",$Q3125=""),"Error: Missing Response in Column E or Q",INDEX(SL_Class[Entire SL Classification],MATCH(SUMIFS(SL_Class[Unique ID],SL_Class[UpSys SL Material],I3125,SL_Class[UpSys Ever Previously Lead],H3125,SL_Class[DownCus SL Material],T3125),SL_Class[Unique ID],0),0)))),"Error: Invalid Column H, I, or T. Check spelling &amp; valid options (see dropdown)")</f>
        <v/>
      </c>
      <c r="AC3125" s="32"/>
      <c r="AD3125" s="31" t="b">
        <f t="shared" si="96"/>
        <v>0</v>
      </c>
      <c r="AE3125" s="31" t="b">
        <f t="shared" si="97"/>
        <v>0</v>
      </c>
    </row>
    <row r="3126" spans="1:31" ht="50.15" customHeight="1" x14ac:dyDescent="0.35">
      <c r="A3126" s="101">
        <v>3121</v>
      </c>
      <c r="B3126" s="53"/>
      <c r="C3126" s="41"/>
      <c r="D3126" s="54"/>
      <c r="E3126" s="53"/>
      <c r="F3126" s="41"/>
      <c r="G3126" s="41"/>
      <c r="H3126" s="53"/>
      <c r="I3126" s="55"/>
      <c r="J3126" s="41"/>
      <c r="K3126" s="41"/>
      <c r="L3126" s="56"/>
      <c r="M3126" s="41"/>
      <c r="N3126" s="41"/>
      <c r="O3126" s="41"/>
      <c r="P3126" s="41"/>
      <c r="Q3126" s="53"/>
      <c r="R3126" s="41"/>
      <c r="S3126" s="41"/>
      <c r="T3126" s="57"/>
      <c r="U3126" s="41"/>
      <c r="V3126" s="41"/>
      <c r="W3126" s="56"/>
      <c r="X3126" s="41"/>
      <c r="Y3126" s="58"/>
      <c r="Z3126" s="41"/>
      <c r="AA3126" s="41"/>
      <c r="AB3126" s="171" t="str" cm="1">
        <f t="array" ref="AB3126">IFERROR(IF(COUNTA('Detailed Inventory'!$B3126:$AA3126)=0,"",IF(AND($B3126="",$C3126=""),"Error: Missing Response in Column B or C",IF(OR($E3126="",$Q3126=""),"Error: Missing Response in Column E or Q",INDEX(SL_Class[Entire SL Classification],MATCH(SUMIFS(SL_Class[Unique ID],SL_Class[UpSys SL Material],I3126,SL_Class[UpSys Ever Previously Lead],H3126,SL_Class[DownCus SL Material],T3126),SL_Class[Unique ID],0),0)))),"Error: Invalid Column H, I, or T. Check spelling &amp; valid options (see dropdown)")</f>
        <v/>
      </c>
      <c r="AC3126" s="32"/>
      <c r="AD3126" s="31" t="b">
        <f t="shared" si="96"/>
        <v>0</v>
      </c>
      <c r="AE3126" s="31" t="b">
        <f t="shared" si="97"/>
        <v>0</v>
      </c>
    </row>
    <row r="3127" spans="1:31" ht="50.15" customHeight="1" x14ac:dyDescent="0.35">
      <c r="A3127" s="100">
        <v>3122</v>
      </c>
      <c r="B3127" s="53"/>
      <c r="C3127" s="41"/>
      <c r="D3127" s="54"/>
      <c r="E3127" s="53"/>
      <c r="F3127" s="41"/>
      <c r="G3127" s="41"/>
      <c r="H3127" s="53"/>
      <c r="I3127" s="55"/>
      <c r="J3127" s="41"/>
      <c r="K3127" s="41"/>
      <c r="L3127" s="56"/>
      <c r="M3127" s="41"/>
      <c r="N3127" s="41"/>
      <c r="O3127" s="41"/>
      <c r="P3127" s="41"/>
      <c r="Q3127" s="53"/>
      <c r="R3127" s="41"/>
      <c r="S3127" s="41"/>
      <c r="T3127" s="57"/>
      <c r="U3127" s="41"/>
      <c r="V3127" s="41"/>
      <c r="W3127" s="56"/>
      <c r="X3127" s="41"/>
      <c r="Y3127" s="58"/>
      <c r="Z3127" s="41"/>
      <c r="AA3127" s="41"/>
      <c r="AB3127" s="171" t="str" cm="1">
        <f t="array" ref="AB3127">IFERROR(IF(COUNTA('Detailed Inventory'!$B3127:$AA3127)=0,"",IF(AND($B3127="",$C3127=""),"Error: Missing Response in Column B or C",IF(OR($E3127="",$Q3127=""),"Error: Missing Response in Column E or Q",INDEX(SL_Class[Entire SL Classification],MATCH(SUMIFS(SL_Class[Unique ID],SL_Class[UpSys SL Material],I3127,SL_Class[UpSys Ever Previously Lead],H3127,SL_Class[DownCus SL Material],T3127),SL_Class[Unique ID],0),0)))),"Error: Invalid Column H, I, or T. Check spelling &amp; valid options (see dropdown)")</f>
        <v/>
      </c>
      <c r="AC3127" s="32"/>
      <c r="AD3127" s="31" t="b">
        <f t="shared" si="96"/>
        <v>0</v>
      </c>
      <c r="AE3127" s="31" t="b">
        <f t="shared" si="97"/>
        <v>0</v>
      </c>
    </row>
    <row r="3128" spans="1:31" ht="50.15" customHeight="1" x14ac:dyDescent="0.35">
      <c r="A3128" s="101">
        <v>3123</v>
      </c>
      <c r="B3128" s="53"/>
      <c r="C3128" s="41"/>
      <c r="D3128" s="54"/>
      <c r="E3128" s="53"/>
      <c r="F3128" s="41"/>
      <c r="G3128" s="41"/>
      <c r="H3128" s="53"/>
      <c r="I3128" s="55"/>
      <c r="J3128" s="41"/>
      <c r="K3128" s="41"/>
      <c r="L3128" s="56"/>
      <c r="M3128" s="41"/>
      <c r="N3128" s="41"/>
      <c r="O3128" s="41"/>
      <c r="P3128" s="41"/>
      <c r="Q3128" s="53"/>
      <c r="R3128" s="41"/>
      <c r="S3128" s="41"/>
      <c r="T3128" s="57"/>
      <c r="U3128" s="41"/>
      <c r="V3128" s="41"/>
      <c r="W3128" s="56"/>
      <c r="X3128" s="41"/>
      <c r="Y3128" s="58"/>
      <c r="Z3128" s="41"/>
      <c r="AA3128" s="41"/>
      <c r="AB3128" s="171" t="str" cm="1">
        <f t="array" ref="AB3128">IFERROR(IF(COUNTA('Detailed Inventory'!$B3128:$AA3128)=0,"",IF(AND($B3128="",$C3128=""),"Error: Missing Response in Column B or C",IF(OR($E3128="",$Q3128=""),"Error: Missing Response in Column E or Q",INDEX(SL_Class[Entire SL Classification],MATCH(SUMIFS(SL_Class[Unique ID],SL_Class[UpSys SL Material],I3128,SL_Class[UpSys Ever Previously Lead],H3128,SL_Class[DownCus SL Material],T3128),SL_Class[Unique ID],0),0)))),"Error: Invalid Column H, I, or T. Check spelling &amp; valid options (see dropdown)")</f>
        <v/>
      </c>
      <c r="AC3128" s="32"/>
      <c r="AD3128" s="31" t="b">
        <f t="shared" si="96"/>
        <v>0</v>
      </c>
      <c r="AE3128" s="31" t="b">
        <f t="shared" si="97"/>
        <v>0</v>
      </c>
    </row>
    <row r="3129" spans="1:31" ht="50.15" customHeight="1" x14ac:dyDescent="0.35">
      <c r="A3129" s="100">
        <v>3124</v>
      </c>
      <c r="B3129" s="53"/>
      <c r="C3129" s="41"/>
      <c r="D3129" s="54"/>
      <c r="E3129" s="53"/>
      <c r="F3129" s="41"/>
      <c r="G3129" s="41"/>
      <c r="H3129" s="53"/>
      <c r="I3129" s="55"/>
      <c r="J3129" s="41"/>
      <c r="K3129" s="41"/>
      <c r="L3129" s="56"/>
      <c r="M3129" s="41"/>
      <c r="N3129" s="41"/>
      <c r="O3129" s="41"/>
      <c r="P3129" s="41"/>
      <c r="Q3129" s="53"/>
      <c r="R3129" s="41"/>
      <c r="S3129" s="41"/>
      <c r="T3129" s="57"/>
      <c r="U3129" s="41"/>
      <c r="V3129" s="41"/>
      <c r="W3129" s="56"/>
      <c r="X3129" s="41"/>
      <c r="Y3129" s="58"/>
      <c r="Z3129" s="41"/>
      <c r="AA3129" s="41"/>
      <c r="AB3129" s="171" t="str" cm="1">
        <f t="array" ref="AB3129">IFERROR(IF(COUNTA('Detailed Inventory'!$B3129:$AA3129)=0,"",IF(AND($B3129="",$C3129=""),"Error: Missing Response in Column B or C",IF(OR($E3129="",$Q3129=""),"Error: Missing Response in Column E or Q",INDEX(SL_Class[Entire SL Classification],MATCH(SUMIFS(SL_Class[Unique ID],SL_Class[UpSys SL Material],I3129,SL_Class[UpSys Ever Previously Lead],H3129,SL_Class[DownCus SL Material],T3129),SL_Class[Unique ID],0),0)))),"Error: Invalid Column H, I, or T. Check spelling &amp; valid options (see dropdown)")</f>
        <v/>
      </c>
      <c r="AC3129" s="32"/>
      <c r="AD3129" s="31" t="b">
        <f t="shared" si="96"/>
        <v>0</v>
      </c>
      <c r="AE3129" s="31" t="b">
        <f t="shared" si="97"/>
        <v>0</v>
      </c>
    </row>
    <row r="3130" spans="1:31" ht="50.15" customHeight="1" x14ac:dyDescent="0.35">
      <c r="A3130" s="101">
        <v>3125</v>
      </c>
      <c r="B3130" s="53"/>
      <c r="C3130" s="41"/>
      <c r="D3130" s="54"/>
      <c r="E3130" s="53"/>
      <c r="F3130" s="41"/>
      <c r="G3130" s="41"/>
      <c r="H3130" s="53"/>
      <c r="I3130" s="55"/>
      <c r="J3130" s="41"/>
      <c r="K3130" s="41"/>
      <c r="L3130" s="56"/>
      <c r="M3130" s="41"/>
      <c r="N3130" s="41"/>
      <c r="O3130" s="41"/>
      <c r="P3130" s="41"/>
      <c r="Q3130" s="53"/>
      <c r="R3130" s="41"/>
      <c r="S3130" s="41"/>
      <c r="T3130" s="57"/>
      <c r="U3130" s="41"/>
      <c r="V3130" s="41"/>
      <c r="W3130" s="56"/>
      <c r="X3130" s="41"/>
      <c r="Y3130" s="58"/>
      <c r="Z3130" s="41"/>
      <c r="AA3130" s="41"/>
      <c r="AB3130" s="171" t="str" cm="1">
        <f t="array" ref="AB3130">IFERROR(IF(COUNTA('Detailed Inventory'!$B3130:$AA3130)=0,"",IF(AND($B3130="",$C3130=""),"Error: Missing Response in Column B or C",IF(OR($E3130="",$Q3130=""),"Error: Missing Response in Column E or Q",INDEX(SL_Class[Entire SL Classification],MATCH(SUMIFS(SL_Class[Unique ID],SL_Class[UpSys SL Material],I3130,SL_Class[UpSys Ever Previously Lead],H3130,SL_Class[DownCus SL Material],T3130),SL_Class[Unique ID],0),0)))),"Error: Invalid Column H, I, or T. Check spelling &amp; valid options (see dropdown)")</f>
        <v/>
      </c>
      <c r="AC3130" s="32"/>
      <c r="AD3130" s="31" t="b">
        <f t="shared" si="96"/>
        <v>0</v>
      </c>
      <c r="AE3130" s="31" t="b">
        <f t="shared" si="97"/>
        <v>0</v>
      </c>
    </row>
    <row r="3131" spans="1:31" ht="50.15" customHeight="1" x14ac:dyDescent="0.35">
      <c r="A3131" s="100">
        <v>3126</v>
      </c>
      <c r="B3131" s="53"/>
      <c r="C3131" s="41"/>
      <c r="D3131" s="54"/>
      <c r="E3131" s="53"/>
      <c r="F3131" s="41"/>
      <c r="G3131" s="41"/>
      <c r="H3131" s="53"/>
      <c r="I3131" s="55"/>
      <c r="J3131" s="41"/>
      <c r="K3131" s="41"/>
      <c r="L3131" s="56"/>
      <c r="M3131" s="41"/>
      <c r="N3131" s="41"/>
      <c r="O3131" s="41"/>
      <c r="P3131" s="41"/>
      <c r="Q3131" s="53"/>
      <c r="R3131" s="41"/>
      <c r="S3131" s="41"/>
      <c r="T3131" s="57"/>
      <c r="U3131" s="41"/>
      <c r="V3131" s="41"/>
      <c r="W3131" s="56"/>
      <c r="X3131" s="41"/>
      <c r="Y3131" s="58"/>
      <c r="Z3131" s="41"/>
      <c r="AA3131" s="41"/>
      <c r="AB3131" s="171" t="str" cm="1">
        <f t="array" ref="AB3131">IFERROR(IF(COUNTA('Detailed Inventory'!$B3131:$AA3131)=0,"",IF(AND($B3131="",$C3131=""),"Error: Missing Response in Column B or C",IF(OR($E3131="",$Q3131=""),"Error: Missing Response in Column E or Q",INDEX(SL_Class[Entire SL Classification],MATCH(SUMIFS(SL_Class[Unique ID],SL_Class[UpSys SL Material],I3131,SL_Class[UpSys Ever Previously Lead],H3131,SL_Class[DownCus SL Material],T3131),SL_Class[Unique ID],0),0)))),"Error: Invalid Column H, I, or T. Check spelling &amp; valid options (see dropdown)")</f>
        <v/>
      </c>
      <c r="AC3131" s="32"/>
      <c r="AD3131" s="31" t="b">
        <f t="shared" si="96"/>
        <v>0</v>
      </c>
      <c r="AE3131" s="31" t="b">
        <f t="shared" si="97"/>
        <v>0</v>
      </c>
    </row>
    <row r="3132" spans="1:31" ht="50.15" customHeight="1" x14ac:dyDescent="0.35">
      <c r="A3132" s="101">
        <v>3127</v>
      </c>
      <c r="B3132" s="53"/>
      <c r="C3132" s="41"/>
      <c r="D3132" s="54"/>
      <c r="E3132" s="53"/>
      <c r="F3132" s="41"/>
      <c r="G3132" s="41"/>
      <c r="H3132" s="53"/>
      <c r="I3132" s="55"/>
      <c r="J3132" s="41"/>
      <c r="K3132" s="41"/>
      <c r="L3132" s="56"/>
      <c r="M3132" s="41"/>
      <c r="N3132" s="41"/>
      <c r="O3132" s="41"/>
      <c r="P3132" s="41"/>
      <c r="Q3132" s="53"/>
      <c r="R3132" s="41"/>
      <c r="S3132" s="41"/>
      <c r="T3132" s="57"/>
      <c r="U3132" s="41"/>
      <c r="V3132" s="41"/>
      <c r="W3132" s="56"/>
      <c r="X3132" s="41"/>
      <c r="Y3132" s="58"/>
      <c r="Z3132" s="41"/>
      <c r="AA3132" s="41"/>
      <c r="AB3132" s="171" t="str" cm="1">
        <f t="array" ref="AB3132">IFERROR(IF(COUNTA('Detailed Inventory'!$B3132:$AA3132)=0,"",IF(AND($B3132="",$C3132=""),"Error: Missing Response in Column B or C",IF(OR($E3132="",$Q3132=""),"Error: Missing Response in Column E or Q",INDEX(SL_Class[Entire SL Classification],MATCH(SUMIFS(SL_Class[Unique ID],SL_Class[UpSys SL Material],I3132,SL_Class[UpSys Ever Previously Lead],H3132,SL_Class[DownCus SL Material],T3132),SL_Class[Unique ID],0),0)))),"Error: Invalid Column H, I, or T. Check spelling &amp; valid options (see dropdown)")</f>
        <v/>
      </c>
      <c r="AC3132" s="32"/>
      <c r="AD3132" s="31" t="b">
        <f t="shared" si="96"/>
        <v>0</v>
      </c>
      <c r="AE3132" s="31" t="b">
        <f t="shared" si="97"/>
        <v>0</v>
      </c>
    </row>
    <row r="3133" spans="1:31" ht="50.15" customHeight="1" x14ac:dyDescent="0.35">
      <c r="A3133" s="100">
        <v>3128</v>
      </c>
      <c r="B3133" s="53"/>
      <c r="C3133" s="41"/>
      <c r="D3133" s="54"/>
      <c r="E3133" s="53"/>
      <c r="F3133" s="41"/>
      <c r="G3133" s="41"/>
      <c r="H3133" s="53"/>
      <c r="I3133" s="55"/>
      <c r="J3133" s="41"/>
      <c r="K3133" s="41"/>
      <c r="L3133" s="56"/>
      <c r="M3133" s="41"/>
      <c r="N3133" s="41"/>
      <c r="O3133" s="41"/>
      <c r="P3133" s="41"/>
      <c r="Q3133" s="53"/>
      <c r="R3133" s="41"/>
      <c r="S3133" s="41"/>
      <c r="T3133" s="57"/>
      <c r="U3133" s="41"/>
      <c r="V3133" s="41"/>
      <c r="W3133" s="56"/>
      <c r="X3133" s="41"/>
      <c r="Y3133" s="58"/>
      <c r="Z3133" s="41"/>
      <c r="AA3133" s="41"/>
      <c r="AB3133" s="171" t="str" cm="1">
        <f t="array" ref="AB3133">IFERROR(IF(COUNTA('Detailed Inventory'!$B3133:$AA3133)=0,"",IF(AND($B3133="",$C3133=""),"Error: Missing Response in Column B or C",IF(OR($E3133="",$Q3133=""),"Error: Missing Response in Column E or Q",INDEX(SL_Class[Entire SL Classification],MATCH(SUMIFS(SL_Class[Unique ID],SL_Class[UpSys SL Material],I3133,SL_Class[UpSys Ever Previously Lead],H3133,SL_Class[DownCus SL Material],T3133),SL_Class[Unique ID],0),0)))),"Error: Invalid Column H, I, or T. Check spelling &amp; valid options (see dropdown)")</f>
        <v/>
      </c>
      <c r="AC3133" s="32"/>
      <c r="AD3133" s="31" t="b">
        <f t="shared" si="96"/>
        <v>0</v>
      </c>
      <c r="AE3133" s="31" t="b">
        <f t="shared" si="97"/>
        <v>0</v>
      </c>
    </row>
    <row r="3134" spans="1:31" ht="50.15" customHeight="1" x14ac:dyDescent="0.35">
      <c r="A3134" s="101">
        <v>3129</v>
      </c>
      <c r="B3134" s="53"/>
      <c r="C3134" s="41"/>
      <c r="D3134" s="54"/>
      <c r="E3134" s="53"/>
      <c r="F3134" s="41"/>
      <c r="G3134" s="41"/>
      <c r="H3134" s="53"/>
      <c r="I3134" s="55"/>
      <c r="J3134" s="41"/>
      <c r="K3134" s="41"/>
      <c r="L3134" s="56"/>
      <c r="M3134" s="41"/>
      <c r="N3134" s="41"/>
      <c r="O3134" s="41"/>
      <c r="P3134" s="41"/>
      <c r="Q3134" s="53"/>
      <c r="R3134" s="41"/>
      <c r="S3134" s="41"/>
      <c r="T3134" s="57"/>
      <c r="U3134" s="41"/>
      <c r="V3134" s="41"/>
      <c r="W3134" s="56"/>
      <c r="X3134" s="41"/>
      <c r="Y3134" s="58"/>
      <c r="Z3134" s="41"/>
      <c r="AA3134" s="41"/>
      <c r="AB3134" s="171" t="str" cm="1">
        <f t="array" ref="AB3134">IFERROR(IF(COUNTA('Detailed Inventory'!$B3134:$AA3134)=0,"",IF(AND($B3134="",$C3134=""),"Error: Missing Response in Column B or C",IF(OR($E3134="",$Q3134=""),"Error: Missing Response in Column E or Q",INDEX(SL_Class[Entire SL Classification],MATCH(SUMIFS(SL_Class[Unique ID],SL_Class[UpSys SL Material],I3134,SL_Class[UpSys Ever Previously Lead],H3134,SL_Class[DownCus SL Material],T3134),SL_Class[Unique ID],0),0)))),"Error: Invalid Column H, I, or T. Check spelling &amp; valid options (see dropdown)")</f>
        <v/>
      </c>
      <c r="AC3134" s="32"/>
      <c r="AD3134" s="31" t="b">
        <f t="shared" si="96"/>
        <v>0</v>
      </c>
      <c r="AE3134" s="31" t="b">
        <f t="shared" si="97"/>
        <v>0</v>
      </c>
    </row>
    <row r="3135" spans="1:31" ht="50.15" customHeight="1" x14ac:dyDescent="0.35">
      <c r="A3135" s="100">
        <v>3130</v>
      </c>
      <c r="B3135" s="53"/>
      <c r="C3135" s="41"/>
      <c r="D3135" s="54"/>
      <c r="E3135" s="53"/>
      <c r="F3135" s="41"/>
      <c r="G3135" s="41"/>
      <c r="H3135" s="53"/>
      <c r="I3135" s="55"/>
      <c r="J3135" s="41"/>
      <c r="K3135" s="41"/>
      <c r="L3135" s="56"/>
      <c r="M3135" s="41"/>
      <c r="N3135" s="41"/>
      <c r="O3135" s="41"/>
      <c r="P3135" s="41"/>
      <c r="Q3135" s="53"/>
      <c r="R3135" s="41"/>
      <c r="S3135" s="41"/>
      <c r="T3135" s="57"/>
      <c r="U3135" s="41"/>
      <c r="V3135" s="41"/>
      <c r="W3135" s="56"/>
      <c r="X3135" s="41"/>
      <c r="Y3135" s="58"/>
      <c r="Z3135" s="41"/>
      <c r="AA3135" s="41"/>
      <c r="AB3135" s="171" t="str" cm="1">
        <f t="array" ref="AB3135">IFERROR(IF(COUNTA('Detailed Inventory'!$B3135:$AA3135)=0,"",IF(AND($B3135="",$C3135=""),"Error: Missing Response in Column B or C",IF(OR($E3135="",$Q3135=""),"Error: Missing Response in Column E or Q",INDEX(SL_Class[Entire SL Classification],MATCH(SUMIFS(SL_Class[Unique ID],SL_Class[UpSys SL Material],I3135,SL_Class[UpSys Ever Previously Lead],H3135,SL_Class[DownCus SL Material],T3135),SL_Class[Unique ID],0),0)))),"Error: Invalid Column H, I, or T. Check spelling &amp; valid options (see dropdown)")</f>
        <v/>
      </c>
      <c r="AC3135" s="32"/>
      <c r="AD3135" s="31" t="b">
        <f t="shared" si="96"/>
        <v>0</v>
      </c>
      <c r="AE3135" s="31" t="b">
        <f t="shared" si="97"/>
        <v>0</v>
      </c>
    </row>
    <row r="3136" spans="1:31" ht="50.15" customHeight="1" x14ac:dyDescent="0.35">
      <c r="A3136" s="101">
        <v>3131</v>
      </c>
      <c r="B3136" s="53"/>
      <c r="C3136" s="41"/>
      <c r="D3136" s="54"/>
      <c r="E3136" s="53"/>
      <c r="F3136" s="41"/>
      <c r="G3136" s="41"/>
      <c r="H3136" s="53"/>
      <c r="I3136" s="55"/>
      <c r="J3136" s="41"/>
      <c r="K3136" s="41"/>
      <c r="L3136" s="56"/>
      <c r="M3136" s="41"/>
      <c r="N3136" s="41"/>
      <c r="O3136" s="41"/>
      <c r="P3136" s="41"/>
      <c r="Q3136" s="53"/>
      <c r="R3136" s="41"/>
      <c r="S3136" s="41"/>
      <c r="T3136" s="57"/>
      <c r="U3136" s="41"/>
      <c r="V3136" s="41"/>
      <c r="W3136" s="56"/>
      <c r="X3136" s="41"/>
      <c r="Y3136" s="58"/>
      <c r="Z3136" s="41"/>
      <c r="AA3136" s="41"/>
      <c r="AB3136" s="171" t="str" cm="1">
        <f t="array" ref="AB3136">IFERROR(IF(COUNTA('Detailed Inventory'!$B3136:$AA3136)=0,"",IF(AND($B3136="",$C3136=""),"Error: Missing Response in Column B or C",IF(OR($E3136="",$Q3136=""),"Error: Missing Response in Column E or Q",INDEX(SL_Class[Entire SL Classification],MATCH(SUMIFS(SL_Class[Unique ID],SL_Class[UpSys SL Material],I3136,SL_Class[UpSys Ever Previously Lead],H3136,SL_Class[DownCus SL Material],T3136),SL_Class[Unique ID],0),0)))),"Error: Invalid Column H, I, or T. Check spelling &amp; valid options (see dropdown)")</f>
        <v/>
      </c>
      <c r="AC3136" s="32"/>
      <c r="AD3136" s="31" t="b">
        <f t="shared" si="96"/>
        <v>0</v>
      </c>
      <c r="AE3136" s="31" t="b">
        <f t="shared" si="97"/>
        <v>0</v>
      </c>
    </row>
    <row r="3137" spans="1:31" ht="50.15" customHeight="1" x14ac:dyDescent="0.35">
      <c r="A3137" s="100">
        <v>3132</v>
      </c>
      <c r="B3137" s="53"/>
      <c r="C3137" s="41"/>
      <c r="D3137" s="54"/>
      <c r="E3137" s="53"/>
      <c r="F3137" s="41"/>
      <c r="G3137" s="41"/>
      <c r="H3137" s="53"/>
      <c r="I3137" s="55"/>
      <c r="J3137" s="41"/>
      <c r="K3137" s="41"/>
      <c r="L3137" s="56"/>
      <c r="M3137" s="41"/>
      <c r="N3137" s="41"/>
      <c r="O3137" s="41"/>
      <c r="P3137" s="41"/>
      <c r="Q3137" s="53"/>
      <c r="R3137" s="41"/>
      <c r="S3137" s="41"/>
      <c r="T3137" s="57"/>
      <c r="U3137" s="41"/>
      <c r="V3137" s="41"/>
      <c r="W3137" s="56"/>
      <c r="X3137" s="41"/>
      <c r="Y3137" s="58"/>
      <c r="Z3137" s="41"/>
      <c r="AA3137" s="41"/>
      <c r="AB3137" s="171" t="str" cm="1">
        <f t="array" ref="AB3137">IFERROR(IF(COUNTA('Detailed Inventory'!$B3137:$AA3137)=0,"",IF(AND($B3137="",$C3137=""),"Error: Missing Response in Column B or C",IF(OR($E3137="",$Q3137=""),"Error: Missing Response in Column E or Q",INDEX(SL_Class[Entire SL Classification],MATCH(SUMIFS(SL_Class[Unique ID],SL_Class[UpSys SL Material],I3137,SL_Class[UpSys Ever Previously Lead],H3137,SL_Class[DownCus SL Material],T3137),SL_Class[Unique ID],0),0)))),"Error: Invalid Column H, I, or T. Check spelling &amp; valid options (see dropdown)")</f>
        <v/>
      </c>
      <c r="AC3137" s="32"/>
      <c r="AD3137" s="31" t="b">
        <f t="shared" si="96"/>
        <v>0</v>
      </c>
      <c r="AE3137" s="31" t="b">
        <f t="shared" si="97"/>
        <v>0</v>
      </c>
    </row>
    <row r="3138" spans="1:31" ht="50.15" customHeight="1" x14ac:dyDescent="0.35">
      <c r="A3138" s="101">
        <v>3133</v>
      </c>
      <c r="B3138" s="53"/>
      <c r="C3138" s="41"/>
      <c r="D3138" s="54"/>
      <c r="E3138" s="53"/>
      <c r="F3138" s="41"/>
      <c r="G3138" s="41"/>
      <c r="H3138" s="53"/>
      <c r="I3138" s="55"/>
      <c r="J3138" s="41"/>
      <c r="K3138" s="41"/>
      <c r="L3138" s="56"/>
      <c r="M3138" s="41"/>
      <c r="N3138" s="41"/>
      <c r="O3138" s="41"/>
      <c r="P3138" s="41"/>
      <c r="Q3138" s="53"/>
      <c r="R3138" s="41"/>
      <c r="S3138" s="41"/>
      <c r="T3138" s="57"/>
      <c r="U3138" s="41"/>
      <c r="V3138" s="41"/>
      <c r="W3138" s="56"/>
      <c r="X3138" s="41"/>
      <c r="Y3138" s="58"/>
      <c r="Z3138" s="41"/>
      <c r="AA3138" s="41"/>
      <c r="AB3138" s="171" t="str" cm="1">
        <f t="array" ref="AB3138">IFERROR(IF(COUNTA('Detailed Inventory'!$B3138:$AA3138)=0,"",IF(AND($B3138="",$C3138=""),"Error: Missing Response in Column B or C",IF(OR($E3138="",$Q3138=""),"Error: Missing Response in Column E or Q",INDEX(SL_Class[Entire SL Classification],MATCH(SUMIFS(SL_Class[Unique ID],SL_Class[UpSys SL Material],I3138,SL_Class[UpSys Ever Previously Lead],H3138,SL_Class[DownCus SL Material],T3138),SL_Class[Unique ID],0),0)))),"Error: Invalid Column H, I, or T. Check spelling &amp; valid options (see dropdown)")</f>
        <v/>
      </c>
      <c r="AC3138" s="32"/>
      <c r="AD3138" s="31" t="b">
        <f t="shared" si="96"/>
        <v>0</v>
      </c>
      <c r="AE3138" s="31" t="b">
        <f t="shared" si="97"/>
        <v>0</v>
      </c>
    </row>
    <row r="3139" spans="1:31" ht="50.15" customHeight="1" x14ac:dyDescent="0.35">
      <c r="A3139" s="100">
        <v>3134</v>
      </c>
      <c r="B3139" s="53"/>
      <c r="C3139" s="41"/>
      <c r="D3139" s="54"/>
      <c r="E3139" s="53"/>
      <c r="F3139" s="41"/>
      <c r="G3139" s="41"/>
      <c r="H3139" s="53"/>
      <c r="I3139" s="55"/>
      <c r="J3139" s="41"/>
      <c r="K3139" s="41"/>
      <c r="L3139" s="56"/>
      <c r="M3139" s="41"/>
      <c r="N3139" s="41"/>
      <c r="O3139" s="41"/>
      <c r="P3139" s="41"/>
      <c r="Q3139" s="53"/>
      <c r="R3139" s="41"/>
      <c r="S3139" s="41"/>
      <c r="T3139" s="57"/>
      <c r="U3139" s="41"/>
      <c r="V3139" s="41"/>
      <c r="W3139" s="56"/>
      <c r="X3139" s="41"/>
      <c r="Y3139" s="58"/>
      <c r="Z3139" s="41"/>
      <c r="AA3139" s="41"/>
      <c r="AB3139" s="171" t="str" cm="1">
        <f t="array" ref="AB3139">IFERROR(IF(COUNTA('Detailed Inventory'!$B3139:$AA3139)=0,"",IF(AND($B3139="",$C3139=""),"Error: Missing Response in Column B or C",IF(OR($E3139="",$Q3139=""),"Error: Missing Response in Column E or Q",INDEX(SL_Class[Entire SL Classification],MATCH(SUMIFS(SL_Class[Unique ID],SL_Class[UpSys SL Material],I3139,SL_Class[UpSys Ever Previously Lead],H3139,SL_Class[DownCus SL Material],T3139),SL_Class[Unique ID],0),0)))),"Error: Invalid Column H, I, or T. Check spelling &amp; valid options (see dropdown)")</f>
        <v/>
      </c>
      <c r="AC3139" s="32"/>
      <c r="AD3139" s="31" t="b">
        <f t="shared" si="96"/>
        <v>0</v>
      </c>
      <c r="AE3139" s="31" t="b">
        <f t="shared" si="97"/>
        <v>0</v>
      </c>
    </row>
    <row r="3140" spans="1:31" ht="50.15" customHeight="1" x14ac:dyDescent="0.35">
      <c r="A3140" s="101">
        <v>3135</v>
      </c>
      <c r="B3140" s="53"/>
      <c r="C3140" s="41"/>
      <c r="D3140" s="54"/>
      <c r="E3140" s="53"/>
      <c r="F3140" s="41"/>
      <c r="G3140" s="41"/>
      <c r="H3140" s="53"/>
      <c r="I3140" s="55"/>
      <c r="J3140" s="41"/>
      <c r="K3140" s="41"/>
      <c r="L3140" s="56"/>
      <c r="M3140" s="41"/>
      <c r="N3140" s="41"/>
      <c r="O3140" s="41"/>
      <c r="P3140" s="41"/>
      <c r="Q3140" s="53"/>
      <c r="R3140" s="41"/>
      <c r="S3140" s="41"/>
      <c r="T3140" s="57"/>
      <c r="U3140" s="41"/>
      <c r="V3140" s="41"/>
      <c r="W3140" s="56"/>
      <c r="X3140" s="41"/>
      <c r="Y3140" s="58"/>
      <c r="Z3140" s="41"/>
      <c r="AA3140" s="41"/>
      <c r="AB3140" s="171" t="str" cm="1">
        <f t="array" ref="AB3140">IFERROR(IF(COUNTA('Detailed Inventory'!$B3140:$AA3140)=0,"",IF(AND($B3140="",$C3140=""),"Error: Missing Response in Column B or C",IF(OR($E3140="",$Q3140=""),"Error: Missing Response in Column E or Q",INDEX(SL_Class[Entire SL Classification],MATCH(SUMIFS(SL_Class[Unique ID],SL_Class[UpSys SL Material],I3140,SL_Class[UpSys Ever Previously Lead],H3140,SL_Class[DownCus SL Material],T3140),SL_Class[Unique ID],0),0)))),"Error: Invalid Column H, I, or T. Check spelling &amp; valid options (see dropdown)")</f>
        <v/>
      </c>
      <c r="AC3140" s="32"/>
      <c r="AD3140" s="31" t="b">
        <f t="shared" si="96"/>
        <v>0</v>
      </c>
      <c r="AE3140" s="31" t="b">
        <f t="shared" si="97"/>
        <v>0</v>
      </c>
    </row>
    <row r="3141" spans="1:31" ht="50.15" customHeight="1" x14ac:dyDescent="0.35">
      <c r="A3141" s="100">
        <v>3136</v>
      </c>
      <c r="B3141" s="53"/>
      <c r="C3141" s="41"/>
      <c r="D3141" s="54"/>
      <c r="E3141" s="53"/>
      <c r="F3141" s="41"/>
      <c r="G3141" s="41"/>
      <c r="H3141" s="53"/>
      <c r="I3141" s="55"/>
      <c r="J3141" s="41"/>
      <c r="K3141" s="41"/>
      <c r="L3141" s="56"/>
      <c r="M3141" s="41"/>
      <c r="N3141" s="41"/>
      <c r="O3141" s="41"/>
      <c r="P3141" s="41"/>
      <c r="Q3141" s="53"/>
      <c r="R3141" s="41"/>
      <c r="S3141" s="41"/>
      <c r="T3141" s="57"/>
      <c r="U3141" s="41"/>
      <c r="V3141" s="41"/>
      <c r="W3141" s="56"/>
      <c r="X3141" s="41"/>
      <c r="Y3141" s="58"/>
      <c r="Z3141" s="41"/>
      <c r="AA3141" s="41"/>
      <c r="AB3141" s="171" t="str" cm="1">
        <f t="array" ref="AB3141">IFERROR(IF(COUNTA('Detailed Inventory'!$B3141:$AA3141)=0,"",IF(AND($B3141="",$C3141=""),"Error: Missing Response in Column B or C",IF(OR($E3141="",$Q3141=""),"Error: Missing Response in Column E or Q",INDEX(SL_Class[Entire SL Classification],MATCH(SUMIFS(SL_Class[Unique ID],SL_Class[UpSys SL Material],I3141,SL_Class[UpSys Ever Previously Lead],H3141,SL_Class[DownCus SL Material],T3141),SL_Class[Unique ID],0),0)))),"Error: Invalid Column H, I, or T. Check spelling &amp; valid options (see dropdown)")</f>
        <v/>
      </c>
      <c r="AC3141" s="32"/>
      <c r="AD3141" s="31" t="b">
        <f t="shared" si="96"/>
        <v>0</v>
      </c>
      <c r="AE3141" s="31" t="b">
        <f t="shared" si="97"/>
        <v>0</v>
      </c>
    </row>
    <row r="3142" spans="1:31" ht="50.15" customHeight="1" x14ac:dyDescent="0.35">
      <c r="A3142" s="101">
        <v>3137</v>
      </c>
      <c r="B3142" s="53"/>
      <c r="C3142" s="41"/>
      <c r="D3142" s="54"/>
      <c r="E3142" s="53"/>
      <c r="F3142" s="41"/>
      <c r="G3142" s="41"/>
      <c r="H3142" s="53"/>
      <c r="I3142" s="55"/>
      <c r="J3142" s="41"/>
      <c r="K3142" s="41"/>
      <c r="L3142" s="56"/>
      <c r="M3142" s="41"/>
      <c r="N3142" s="41"/>
      <c r="O3142" s="41"/>
      <c r="P3142" s="41"/>
      <c r="Q3142" s="53"/>
      <c r="R3142" s="41"/>
      <c r="S3142" s="41"/>
      <c r="T3142" s="57"/>
      <c r="U3142" s="41"/>
      <c r="V3142" s="41"/>
      <c r="W3142" s="56"/>
      <c r="X3142" s="41"/>
      <c r="Y3142" s="58"/>
      <c r="Z3142" s="41"/>
      <c r="AA3142" s="41"/>
      <c r="AB3142" s="171" t="str" cm="1">
        <f t="array" ref="AB3142">IFERROR(IF(COUNTA('Detailed Inventory'!$B3142:$AA3142)=0,"",IF(AND($B3142="",$C3142=""),"Error: Missing Response in Column B or C",IF(OR($E3142="",$Q3142=""),"Error: Missing Response in Column E or Q",INDEX(SL_Class[Entire SL Classification],MATCH(SUMIFS(SL_Class[Unique ID],SL_Class[UpSys SL Material],I3142,SL_Class[UpSys Ever Previously Lead],H3142,SL_Class[DownCus SL Material],T3142),SL_Class[Unique ID],0),0)))),"Error: Invalid Column H, I, or T. Check spelling &amp; valid options (see dropdown)")</f>
        <v/>
      </c>
      <c r="AC3142" s="32"/>
      <c r="AD3142" s="31" t="b">
        <f t="shared" ref="AD3142:AD3205" si="98">COUNTIFS($B$6:$B$5005,"&lt;&gt;0",$B$6:$B$5005,"&lt;&gt;",$B$6:$B$5005,B3142)&gt;1</f>
        <v>0</v>
      </c>
      <c r="AE3142" s="31" t="b">
        <f t="shared" ref="AE3142:AE3205" si="99">COUNTIFS($C$6:$C$5005,"&lt;&gt;0",$C$6:$C$5005,"&lt;&gt;",$C$6:$C$5005,C3142)&gt;1</f>
        <v>0</v>
      </c>
    </row>
    <row r="3143" spans="1:31" ht="50.15" customHeight="1" x14ac:dyDescent="0.35">
      <c r="A3143" s="100">
        <v>3138</v>
      </c>
      <c r="B3143" s="53"/>
      <c r="C3143" s="41"/>
      <c r="D3143" s="54"/>
      <c r="E3143" s="53"/>
      <c r="F3143" s="41"/>
      <c r="G3143" s="41"/>
      <c r="H3143" s="53"/>
      <c r="I3143" s="55"/>
      <c r="J3143" s="41"/>
      <c r="K3143" s="41"/>
      <c r="L3143" s="56"/>
      <c r="M3143" s="41"/>
      <c r="N3143" s="41"/>
      <c r="O3143" s="41"/>
      <c r="P3143" s="41"/>
      <c r="Q3143" s="53"/>
      <c r="R3143" s="41"/>
      <c r="S3143" s="41"/>
      <c r="T3143" s="57"/>
      <c r="U3143" s="41"/>
      <c r="V3143" s="41"/>
      <c r="W3143" s="56"/>
      <c r="X3143" s="41"/>
      <c r="Y3143" s="58"/>
      <c r="Z3143" s="41"/>
      <c r="AA3143" s="41"/>
      <c r="AB3143" s="171" t="str" cm="1">
        <f t="array" ref="AB3143">IFERROR(IF(COUNTA('Detailed Inventory'!$B3143:$AA3143)=0,"",IF(AND($B3143="",$C3143=""),"Error: Missing Response in Column B or C",IF(OR($E3143="",$Q3143=""),"Error: Missing Response in Column E or Q",INDEX(SL_Class[Entire SL Classification],MATCH(SUMIFS(SL_Class[Unique ID],SL_Class[UpSys SL Material],I3143,SL_Class[UpSys Ever Previously Lead],H3143,SL_Class[DownCus SL Material],T3143),SL_Class[Unique ID],0),0)))),"Error: Invalid Column H, I, or T. Check spelling &amp; valid options (see dropdown)")</f>
        <v/>
      </c>
      <c r="AC3143" s="32"/>
      <c r="AD3143" s="31" t="b">
        <f t="shared" si="98"/>
        <v>0</v>
      </c>
      <c r="AE3143" s="31" t="b">
        <f t="shared" si="99"/>
        <v>0</v>
      </c>
    </row>
    <row r="3144" spans="1:31" ht="50.15" customHeight="1" x14ac:dyDescent="0.35">
      <c r="A3144" s="101">
        <v>3139</v>
      </c>
      <c r="B3144" s="53"/>
      <c r="C3144" s="41"/>
      <c r="D3144" s="54"/>
      <c r="E3144" s="53"/>
      <c r="F3144" s="41"/>
      <c r="G3144" s="41"/>
      <c r="H3144" s="53"/>
      <c r="I3144" s="55"/>
      <c r="J3144" s="41"/>
      <c r="K3144" s="41"/>
      <c r="L3144" s="56"/>
      <c r="M3144" s="41"/>
      <c r="N3144" s="41"/>
      <c r="O3144" s="41"/>
      <c r="P3144" s="41"/>
      <c r="Q3144" s="53"/>
      <c r="R3144" s="41"/>
      <c r="S3144" s="41"/>
      <c r="T3144" s="57"/>
      <c r="U3144" s="41"/>
      <c r="V3144" s="41"/>
      <c r="W3144" s="56"/>
      <c r="X3144" s="41"/>
      <c r="Y3144" s="58"/>
      <c r="Z3144" s="41"/>
      <c r="AA3144" s="41"/>
      <c r="AB3144" s="171" t="str" cm="1">
        <f t="array" ref="AB3144">IFERROR(IF(COUNTA('Detailed Inventory'!$B3144:$AA3144)=0,"",IF(AND($B3144="",$C3144=""),"Error: Missing Response in Column B or C",IF(OR($E3144="",$Q3144=""),"Error: Missing Response in Column E or Q",INDEX(SL_Class[Entire SL Classification],MATCH(SUMIFS(SL_Class[Unique ID],SL_Class[UpSys SL Material],I3144,SL_Class[UpSys Ever Previously Lead],H3144,SL_Class[DownCus SL Material],T3144),SL_Class[Unique ID],0),0)))),"Error: Invalid Column H, I, or T. Check spelling &amp; valid options (see dropdown)")</f>
        <v/>
      </c>
      <c r="AC3144" s="32"/>
      <c r="AD3144" s="31" t="b">
        <f t="shared" si="98"/>
        <v>0</v>
      </c>
      <c r="AE3144" s="31" t="b">
        <f t="shared" si="99"/>
        <v>0</v>
      </c>
    </row>
    <row r="3145" spans="1:31" ht="50.15" customHeight="1" x14ac:dyDescent="0.35">
      <c r="A3145" s="100">
        <v>3140</v>
      </c>
      <c r="B3145" s="53"/>
      <c r="C3145" s="41"/>
      <c r="D3145" s="54"/>
      <c r="E3145" s="53"/>
      <c r="F3145" s="41"/>
      <c r="G3145" s="41"/>
      <c r="H3145" s="53"/>
      <c r="I3145" s="55"/>
      <c r="J3145" s="41"/>
      <c r="K3145" s="41"/>
      <c r="L3145" s="56"/>
      <c r="M3145" s="41"/>
      <c r="N3145" s="41"/>
      <c r="O3145" s="41"/>
      <c r="P3145" s="41"/>
      <c r="Q3145" s="53"/>
      <c r="R3145" s="41"/>
      <c r="S3145" s="41"/>
      <c r="T3145" s="57"/>
      <c r="U3145" s="41"/>
      <c r="V3145" s="41"/>
      <c r="W3145" s="56"/>
      <c r="X3145" s="41"/>
      <c r="Y3145" s="58"/>
      <c r="Z3145" s="41"/>
      <c r="AA3145" s="41"/>
      <c r="AB3145" s="171" t="str" cm="1">
        <f t="array" ref="AB3145">IFERROR(IF(COUNTA('Detailed Inventory'!$B3145:$AA3145)=0,"",IF(AND($B3145="",$C3145=""),"Error: Missing Response in Column B or C",IF(OR($E3145="",$Q3145=""),"Error: Missing Response in Column E or Q",INDEX(SL_Class[Entire SL Classification],MATCH(SUMIFS(SL_Class[Unique ID],SL_Class[UpSys SL Material],I3145,SL_Class[UpSys Ever Previously Lead],H3145,SL_Class[DownCus SL Material],T3145),SL_Class[Unique ID],0),0)))),"Error: Invalid Column H, I, or T. Check spelling &amp; valid options (see dropdown)")</f>
        <v/>
      </c>
      <c r="AC3145" s="32"/>
      <c r="AD3145" s="31" t="b">
        <f t="shared" si="98"/>
        <v>0</v>
      </c>
      <c r="AE3145" s="31" t="b">
        <f t="shared" si="99"/>
        <v>0</v>
      </c>
    </row>
    <row r="3146" spans="1:31" ht="50.15" customHeight="1" x14ac:dyDescent="0.35">
      <c r="A3146" s="101">
        <v>3141</v>
      </c>
      <c r="B3146" s="53"/>
      <c r="C3146" s="41"/>
      <c r="D3146" s="54"/>
      <c r="E3146" s="53"/>
      <c r="F3146" s="41"/>
      <c r="G3146" s="41"/>
      <c r="H3146" s="53"/>
      <c r="I3146" s="55"/>
      <c r="J3146" s="41"/>
      <c r="K3146" s="41"/>
      <c r="L3146" s="56"/>
      <c r="M3146" s="41"/>
      <c r="N3146" s="41"/>
      <c r="O3146" s="41"/>
      <c r="P3146" s="41"/>
      <c r="Q3146" s="53"/>
      <c r="R3146" s="41"/>
      <c r="S3146" s="41"/>
      <c r="T3146" s="57"/>
      <c r="U3146" s="41"/>
      <c r="V3146" s="41"/>
      <c r="W3146" s="56"/>
      <c r="X3146" s="41"/>
      <c r="Y3146" s="58"/>
      <c r="Z3146" s="41"/>
      <c r="AA3146" s="41"/>
      <c r="AB3146" s="171" t="str" cm="1">
        <f t="array" ref="AB3146">IFERROR(IF(COUNTA('Detailed Inventory'!$B3146:$AA3146)=0,"",IF(AND($B3146="",$C3146=""),"Error: Missing Response in Column B or C",IF(OR($E3146="",$Q3146=""),"Error: Missing Response in Column E or Q",INDEX(SL_Class[Entire SL Classification],MATCH(SUMIFS(SL_Class[Unique ID],SL_Class[UpSys SL Material],I3146,SL_Class[UpSys Ever Previously Lead],H3146,SL_Class[DownCus SL Material],T3146),SL_Class[Unique ID],0),0)))),"Error: Invalid Column H, I, or T. Check spelling &amp; valid options (see dropdown)")</f>
        <v/>
      </c>
      <c r="AC3146" s="32"/>
      <c r="AD3146" s="31" t="b">
        <f t="shared" si="98"/>
        <v>0</v>
      </c>
      <c r="AE3146" s="31" t="b">
        <f t="shared" si="99"/>
        <v>0</v>
      </c>
    </row>
    <row r="3147" spans="1:31" ht="50.15" customHeight="1" x14ac:dyDescent="0.35">
      <c r="A3147" s="100">
        <v>3142</v>
      </c>
      <c r="B3147" s="53"/>
      <c r="C3147" s="41"/>
      <c r="D3147" s="54"/>
      <c r="E3147" s="53"/>
      <c r="F3147" s="41"/>
      <c r="G3147" s="41"/>
      <c r="H3147" s="53"/>
      <c r="I3147" s="55"/>
      <c r="J3147" s="41"/>
      <c r="K3147" s="41"/>
      <c r="L3147" s="56"/>
      <c r="M3147" s="41"/>
      <c r="N3147" s="41"/>
      <c r="O3147" s="41"/>
      <c r="P3147" s="41"/>
      <c r="Q3147" s="53"/>
      <c r="R3147" s="41"/>
      <c r="S3147" s="41"/>
      <c r="T3147" s="57"/>
      <c r="U3147" s="41"/>
      <c r="V3147" s="41"/>
      <c r="W3147" s="56"/>
      <c r="X3147" s="41"/>
      <c r="Y3147" s="58"/>
      <c r="Z3147" s="41"/>
      <c r="AA3147" s="41"/>
      <c r="AB3147" s="171" t="str" cm="1">
        <f t="array" ref="AB3147">IFERROR(IF(COUNTA('Detailed Inventory'!$B3147:$AA3147)=0,"",IF(AND($B3147="",$C3147=""),"Error: Missing Response in Column B or C",IF(OR($E3147="",$Q3147=""),"Error: Missing Response in Column E or Q",INDEX(SL_Class[Entire SL Classification],MATCH(SUMIFS(SL_Class[Unique ID],SL_Class[UpSys SL Material],I3147,SL_Class[UpSys Ever Previously Lead],H3147,SL_Class[DownCus SL Material],T3147),SL_Class[Unique ID],0),0)))),"Error: Invalid Column H, I, or T. Check spelling &amp; valid options (see dropdown)")</f>
        <v/>
      </c>
      <c r="AC3147" s="32"/>
      <c r="AD3147" s="31" t="b">
        <f t="shared" si="98"/>
        <v>0</v>
      </c>
      <c r="AE3147" s="31" t="b">
        <f t="shared" si="99"/>
        <v>0</v>
      </c>
    </row>
    <row r="3148" spans="1:31" ht="50.15" customHeight="1" x14ac:dyDescent="0.35">
      <c r="A3148" s="101">
        <v>3143</v>
      </c>
      <c r="B3148" s="53"/>
      <c r="C3148" s="41"/>
      <c r="D3148" s="54"/>
      <c r="E3148" s="53"/>
      <c r="F3148" s="41"/>
      <c r="G3148" s="41"/>
      <c r="H3148" s="53"/>
      <c r="I3148" s="55"/>
      <c r="J3148" s="41"/>
      <c r="K3148" s="41"/>
      <c r="L3148" s="56"/>
      <c r="M3148" s="41"/>
      <c r="N3148" s="41"/>
      <c r="O3148" s="41"/>
      <c r="P3148" s="41"/>
      <c r="Q3148" s="53"/>
      <c r="R3148" s="41"/>
      <c r="S3148" s="41"/>
      <c r="T3148" s="57"/>
      <c r="U3148" s="41"/>
      <c r="V3148" s="41"/>
      <c r="W3148" s="56"/>
      <c r="X3148" s="41"/>
      <c r="Y3148" s="58"/>
      <c r="Z3148" s="41"/>
      <c r="AA3148" s="41"/>
      <c r="AB3148" s="171" t="str" cm="1">
        <f t="array" ref="AB3148">IFERROR(IF(COUNTA('Detailed Inventory'!$B3148:$AA3148)=0,"",IF(AND($B3148="",$C3148=""),"Error: Missing Response in Column B or C",IF(OR($E3148="",$Q3148=""),"Error: Missing Response in Column E or Q",INDEX(SL_Class[Entire SL Classification],MATCH(SUMIFS(SL_Class[Unique ID],SL_Class[UpSys SL Material],I3148,SL_Class[UpSys Ever Previously Lead],H3148,SL_Class[DownCus SL Material],T3148),SL_Class[Unique ID],0),0)))),"Error: Invalid Column H, I, or T. Check spelling &amp; valid options (see dropdown)")</f>
        <v/>
      </c>
      <c r="AC3148" s="32"/>
      <c r="AD3148" s="31" t="b">
        <f t="shared" si="98"/>
        <v>0</v>
      </c>
      <c r="AE3148" s="31" t="b">
        <f t="shared" si="99"/>
        <v>0</v>
      </c>
    </row>
    <row r="3149" spans="1:31" ht="50.15" customHeight="1" x14ac:dyDescent="0.35">
      <c r="A3149" s="100">
        <v>3144</v>
      </c>
      <c r="B3149" s="53"/>
      <c r="C3149" s="41"/>
      <c r="D3149" s="54"/>
      <c r="E3149" s="53"/>
      <c r="F3149" s="41"/>
      <c r="G3149" s="41"/>
      <c r="H3149" s="53"/>
      <c r="I3149" s="55"/>
      <c r="J3149" s="41"/>
      <c r="K3149" s="41"/>
      <c r="L3149" s="56"/>
      <c r="M3149" s="41"/>
      <c r="N3149" s="41"/>
      <c r="O3149" s="41"/>
      <c r="P3149" s="41"/>
      <c r="Q3149" s="53"/>
      <c r="R3149" s="41"/>
      <c r="S3149" s="41"/>
      <c r="T3149" s="57"/>
      <c r="U3149" s="41"/>
      <c r="V3149" s="41"/>
      <c r="W3149" s="56"/>
      <c r="X3149" s="41"/>
      <c r="Y3149" s="58"/>
      <c r="Z3149" s="41"/>
      <c r="AA3149" s="41"/>
      <c r="AB3149" s="171" t="str" cm="1">
        <f t="array" ref="AB3149">IFERROR(IF(COUNTA('Detailed Inventory'!$B3149:$AA3149)=0,"",IF(AND($B3149="",$C3149=""),"Error: Missing Response in Column B or C",IF(OR($E3149="",$Q3149=""),"Error: Missing Response in Column E or Q",INDEX(SL_Class[Entire SL Classification],MATCH(SUMIFS(SL_Class[Unique ID],SL_Class[UpSys SL Material],I3149,SL_Class[UpSys Ever Previously Lead],H3149,SL_Class[DownCus SL Material],T3149),SL_Class[Unique ID],0),0)))),"Error: Invalid Column H, I, or T. Check spelling &amp; valid options (see dropdown)")</f>
        <v/>
      </c>
      <c r="AC3149" s="32"/>
      <c r="AD3149" s="31" t="b">
        <f t="shared" si="98"/>
        <v>0</v>
      </c>
      <c r="AE3149" s="31" t="b">
        <f t="shared" si="99"/>
        <v>0</v>
      </c>
    </row>
    <row r="3150" spans="1:31" ht="50.15" customHeight="1" x14ac:dyDescent="0.35">
      <c r="A3150" s="101">
        <v>3145</v>
      </c>
      <c r="B3150" s="53"/>
      <c r="C3150" s="41"/>
      <c r="D3150" s="54"/>
      <c r="E3150" s="53"/>
      <c r="F3150" s="41"/>
      <c r="G3150" s="41"/>
      <c r="H3150" s="53"/>
      <c r="I3150" s="55"/>
      <c r="J3150" s="41"/>
      <c r="K3150" s="41"/>
      <c r="L3150" s="56"/>
      <c r="M3150" s="41"/>
      <c r="N3150" s="41"/>
      <c r="O3150" s="41"/>
      <c r="P3150" s="41"/>
      <c r="Q3150" s="53"/>
      <c r="R3150" s="41"/>
      <c r="S3150" s="41"/>
      <c r="T3150" s="57"/>
      <c r="U3150" s="41"/>
      <c r="V3150" s="41"/>
      <c r="W3150" s="56"/>
      <c r="X3150" s="41"/>
      <c r="Y3150" s="58"/>
      <c r="Z3150" s="41"/>
      <c r="AA3150" s="41"/>
      <c r="AB3150" s="171" t="str" cm="1">
        <f t="array" ref="AB3150">IFERROR(IF(COUNTA('Detailed Inventory'!$B3150:$AA3150)=0,"",IF(AND($B3150="",$C3150=""),"Error: Missing Response in Column B or C",IF(OR($E3150="",$Q3150=""),"Error: Missing Response in Column E or Q",INDEX(SL_Class[Entire SL Classification],MATCH(SUMIFS(SL_Class[Unique ID],SL_Class[UpSys SL Material],I3150,SL_Class[UpSys Ever Previously Lead],H3150,SL_Class[DownCus SL Material],T3150),SL_Class[Unique ID],0),0)))),"Error: Invalid Column H, I, or T. Check spelling &amp; valid options (see dropdown)")</f>
        <v/>
      </c>
      <c r="AC3150" s="32"/>
      <c r="AD3150" s="31" t="b">
        <f t="shared" si="98"/>
        <v>0</v>
      </c>
      <c r="AE3150" s="31" t="b">
        <f t="shared" si="99"/>
        <v>0</v>
      </c>
    </row>
    <row r="3151" spans="1:31" ht="50.15" customHeight="1" x14ac:dyDescent="0.35">
      <c r="A3151" s="100">
        <v>3146</v>
      </c>
      <c r="B3151" s="53"/>
      <c r="C3151" s="41"/>
      <c r="D3151" s="54"/>
      <c r="E3151" s="53"/>
      <c r="F3151" s="41"/>
      <c r="G3151" s="41"/>
      <c r="H3151" s="53"/>
      <c r="I3151" s="55"/>
      <c r="J3151" s="41"/>
      <c r="K3151" s="41"/>
      <c r="L3151" s="56"/>
      <c r="M3151" s="41"/>
      <c r="N3151" s="41"/>
      <c r="O3151" s="41"/>
      <c r="P3151" s="41"/>
      <c r="Q3151" s="53"/>
      <c r="R3151" s="41"/>
      <c r="S3151" s="41"/>
      <c r="T3151" s="57"/>
      <c r="U3151" s="41"/>
      <c r="V3151" s="41"/>
      <c r="W3151" s="56"/>
      <c r="X3151" s="41"/>
      <c r="Y3151" s="58"/>
      <c r="Z3151" s="41"/>
      <c r="AA3151" s="41"/>
      <c r="AB3151" s="171" t="str" cm="1">
        <f t="array" ref="AB3151">IFERROR(IF(COUNTA('Detailed Inventory'!$B3151:$AA3151)=0,"",IF(AND($B3151="",$C3151=""),"Error: Missing Response in Column B or C",IF(OR($E3151="",$Q3151=""),"Error: Missing Response in Column E or Q",INDEX(SL_Class[Entire SL Classification],MATCH(SUMIFS(SL_Class[Unique ID],SL_Class[UpSys SL Material],I3151,SL_Class[UpSys Ever Previously Lead],H3151,SL_Class[DownCus SL Material],T3151),SL_Class[Unique ID],0),0)))),"Error: Invalid Column H, I, or T. Check spelling &amp; valid options (see dropdown)")</f>
        <v/>
      </c>
      <c r="AC3151" s="32"/>
      <c r="AD3151" s="31" t="b">
        <f t="shared" si="98"/>
        <v>0</v>
      </c>
      <c r="AE3151" s="31" t="b">
        <f t="shared" si="99"/>
        <v>0</v>
      </c>
    </row>
    <row r="3152" spans="1:31" ht="50.15" customHeight="1" x14ac:dyDescent="0.35">
      <c r="A3152" s="101">
        <v>3147</v>
      </c>
      <c r="B3152" s="53"/>
      <c r="C3152" s="41"/>
      <c r="D3152" s="54"/>
      <c r="E3152" s="53"/>
      <c r="F3152" s="41"/>
      <c r="G3152" s="41"/>
      <c r="H3152" s="53"/>
      <c r="I3152" s="55"/>
      <c r="J3152" s="41"/>
      <c r="K3152" s="41"/>
      <c r="L3152" s="56"/>
      <c r="M3152" s="41"/>
      <c r="N3152" s="41"/>
      <c r="O3152" s="41"/>
      <c r="P3152" s="41"/>
      <c r="Q3152" s="53"/>
      <c r="R3152" s="41"/>
      <c r="S3152" s="41"/>
      <c r="T3152" s="57"/>
      <c r="U3152" s="41"/>
      <c r="V3152" s="41"/>
      <c r="W3152" s="56"/>
      <c r="X3152" s="41"/>
      <c r="Y3152" s="58"/>
      <c r="Z3152" s="41"/>
      <c r="AA3152" s="41"/>
      <c r="AB3152" s="171" t="str" cm="1">
        <f t="array" ref="AB3152">IFERROR(IF(COUNTA('Detailed Inventory'!$B3152:$AA3152)=0,"",IF(AND($B3152="",$C3152=""),"Error: Missing Response in Column B or C",IF(OR($E3152="",$Q3152=""),"Error: Missing Response in Column E or Q",INDEX(SL_Class[Entire SL Classification],MATCH(SUMIFS(SL_Class[Unique ID],SL_Class[UpSys SL Material],I3152,SL_Class[UpSys Ever Previously Lead],H3152,SL_Class[DownCus SL Material],T3152),SL_Class[Unique ID],0),0)))),"Error: Invalid Column H, I, or T. Check spelling &amp; valid options (see dropdown)")</f>
        <v/>
      </c>
      <c r="AC3152" s="32"/>
      <c r="AD3152" s="31" t="b">
        <f t="shared" si="98"/>
        <v>0</v>
      </c>
      <c r="AE3152" s="31" t="b">
        <f t="shared" si="99"/>
        <v>0</v>
      </c>
    </row>
    <row r="3153" spans="1:31" ht="50.15" customHeight="1" x14ac:dyDescent="0.35">
      <c r="A3153" s="100">
        <v>3148</v>
      </c>
      <c r="B3153" s="53"/>
      <c r="C3153" s="41"/>
      <c r="D3153" s="54"/>
      <c r="E3153" s="53"/>
      <c r="F3153" s="41"/>
      <c r="G3153" s="41"/>
      <c r="H3153" s="53"/>
      <c r="I3153" s="55"/>
      <c r="J3153" s="41"/>
      <c r="K3153" s="41"/>
      <c r="L3153" s="56"/>
      <c r="M3153" s="41"/>
      <c r="N3153" s="41"/>
      <c r="O3153" s="41"/>
      <c r="P3153" s="41"/>
      <c r="Q3153" s="53"/>
      <c r="R3153" s="41"/>
      <c r="S3153" s="41"/>
      <c r="T3153" s="57"/>
      <c r="U3153" s="41"/>
      <c r="V3153" s="41"/>
      <c r="W3153" s="56"/>
      <c r="X3153" s="41"/>
      <c r="Y3153" s="58"/>
      <c r="Z3153" s="41"/>
      <c r="AA3153" s="41"/>
      <c r="AB3153" s="171" t="str" cm="1">
        <f t="array" ref="AB3153">IFERROR(IF(COUNTA('Detailed Inventory'!$B3153:$AA3153)=0,"",IF(AND($B3153="",$C3153=""),"Error: Missing Response in Column B or C",IF(OR($E3153="",$Q3153=""),"Error: Missing Response in Column E or Q",INDEX(SL_Class[Entire SL Classification],MATCH(SUMIFS(SL_Class[Unique ID],SL_Class[UpSys SL Material],I3153,SL_Class[UpSys Ever Previously Lead],H3153,SL_Class[DownCus SL Material],T3153),SL_Class[Unique ID],0),0)))),"Error: Invalid Column H, I, or T. Check spelling &amp; valid options (see dropdown)")</f>
        <v/>
      </c>
      <c r="AC3153" s="32"/>
      <c r="AD3153" s="31" t="b">
        <f t="shared" si="98"/>
        <v>0</v>
      </c>
      <c r="AE3153" s="31" t="b">
        <f t="shared" si="99"/>
        <v>0</v>
      </c>
    </row>
    <row r="3154" spans="1:31" ht="50.15" customHeight="1" x14ac:dyDescent="0.35">
      <c r="A3154" s="101">
        <v>3149</v>
      </c>
      <c r="B3154" s="53"/>
      <c r="C3154" s="41"/>
      <c r="D3154" s="54"/>
      <c r="E3154" s="53"/>
      <c r="F3154" s="41"/>
      <c r="G3154" s="41"/>
      <c r="H3154" s="53"/>
      <c r="I3154" s="55"/>
      <c r="J3154" s="41"/>
      <c r="K3154" s="41"/>
      <c r="L3154" s="56"/>
      <c r="M3154" s="41"/>
      <c r="N3154" s="41"/>
      <c r="O3154" s="41"/>
      <c r="P3154" s="41"/>
      <c r="Q3154" s="53"/>
      <c r="R3154" s="41"/>
      <c r="S3154" s="41"/>
      <c r="T3154" s="57"/>
      <c r="U3154" s="41"/>
      <c r="V3154" s="41"/>
      <c r="W3154" s="56"/>
      <c r="X3154" s="41"/>
      <c r="Y3154" s="58"/>
      <c r="Z3154" s="41"/>
      <c r="AA3154" s="41"/>
      <c r="AB3154" s="171" t="str" cm="1">
        <f t="array" ref="AB3154">IFERROR(IF(COUNTA('Detailed Inventory'!$B3154:$AA3154)=0,"",IF(AND($B3154="",$C3154=""),"Error: Missing Response in Column B or C",IF(OR($E3154="",$Q3154=""),"Error: Missing Response in Column E or Q",INDEX(SL_Class[Entire SL Classification],MATCH(SUMIFS(SL_Class[Unique ID],SL_Class[UpSys SL Material],I3154,SL_Class[UpSys Ever Previously Lead],H3154,SL_Class[DownCus SL Material],T3154),SL_Class[Unique ID],0),0)))),"Error: Invalid Column H, I, or T. Check spelling &amp; valid options (see dropdown)")</f>
        <v/>
      </c>
      <c r="AC3154" s="32"/>
      <c r="AD3154" s="31" t="b">
        <f t="shared" si="98"/>
        <v>0</v>
      </c>
      <c r="AE3154" s="31" t="b">
        <f t="shared" si="99"/>
        <v>0</v>
      </c>
    </row>
    <row r="3155" spans="1:31" ht="50.15" customHeight="1" x14ac:dyDescent="0.35">
      <c r="A3155" s="100">
        <v>3150</v>
      </c>
      <c r="B3155" s="53"/>
      <c r="C3155" s="41"/>
      <c r="D3155" s="54"/>
      <c r="E3155" s="53"/>
      <c r="F3155" s="41"/>
      <c r="G3155" s="41"/>
      <c r="H3155" s="53"/>
      <c r="I3155" s="55"/>
      <c r="J3155" s="41"/>
      <c r="K3155" s="41"/>
      <c r="L3155" s="56"/>
      <c r="M3155" s="41"/>
      <c r="N3155" s="41"/>
      <c r="O3155" s="41"/>
      <c r="P3155" s="41"/>
      <c r="Q3155" s="53"/>
      <c r="R3155" s="41"/>
      <c r="S3155" s="41"/>
      <c r="T3155" s="57"/>
      <c r="U3155" s="41"/>
      <c r="V3155" s="41"/>
      <c r="W3155" s="56"/>
      <c r="X3155" s="41"/>
      <c r="Y3155" s="58"/>
      <c r="Z3155" s="41"/>
      <c r="AA3155" s="41"/>
      <c r="AB3155" s="171" t="str" cm="1">
        <f t="array" ref="AB3155">IFERROR(IF(COUNTA('Detailed Inventory'!$B3155:$AA3155)=0,"",IF(AND($B3155="",$C3155=""),"Error: Missing Response in Column B or C",IF(OR($E3155="",$Q3155=""),"Error: Missing Response in Column E or Q",INDEX(SL_Class[Entire SL Classification],MATCH(SUMIFS(SL_Class[Unique ID],SL_Class[UpSys SL Material],I3155,SL_Class[UpSys Ever Previously Lead],H3155,SL_Class[DownCus SL Material],T3155),SL_Class[Unique ID],0),0)))),"Error: Invalid Column H, I, or T. Check spelling &amp; valid options (see dropdown)")</f>
        <v/>
      </c>
      <c r="AC3155" s="32"/>
      <c r="AD3155" s="31" t="b">
        <f t="shared" si="98"/>
        <v>0</v>
      </c>
      <c r="AE3155" s="31" t="b">
        <f t="shared" si="99"/>
        <v>0</v>
      </c>
    </row>
    <row r="3156" spans="1:31" ht="50.15" customHeight="1" x14ac:dyDescent="0.35">
      <c r="A3156" s="101">
        <v>3151</v>
      </c>
      <c r="B3156" s="53"/>
      <c r="C3156" s="41"/>
      <c r="D3156" s="54"/>
      <c r="E3156" s="53"/>
      <c r="F3156" s="41"/>
      <c r="G3156" s="41"/>
      <c r="H3156" s="53"/>
      <c r="I3156" s="55"/>
      <c r="J3156" s="41"/>
      <c r="K3156" s="41"/>
      <c r="L3156" s="56"/>
      <c r="M3156" s="41"/>
      <c r="N3156" s="41"/>
      <c r="O3156" s="41"/>
      <c r="P3156" s="41"/>
      <c r="Q3156" s="53"/>
      <c r="R3156" s="41"/>
      <c r="S3156" s="41"/>
      <c r="T3156" s="57"/>
      <c r="U3156" s="41"/>
      <c r="V3156" s="41"/>
      <c r="W3156" s="56"/>
      <c r="X3156" s="41"/>
      <c r="Y3156" s="58"/>
      <c r="Z3156" s="41"/>
      <c r="AA3156" s="41"/>
      <c r="AB3156" s="171" t="str" cm="1">
        <f t="array" ref="AB3156">IFERROR(IF(COUNTA('Detailed Inventory'!$B3156:$AA3156)=0,"",IF(AND($B3156="",$C3156=""),"Error: Missing Response in Column B or C",IF(OR($E3156="",$Q3156=""),"Error: Missing Response in Column E or Q",INDEX(SL_Class[Entire SL Classification],MATCH(SUMIFS(SL_Class[Unique ID],SL_Class[UpSys SL Material],I3156,SL_Class[UpSys Ever Previously Lead],H3156,SL_Class[DownCus SL Material],T3156),SL_Class[Unique ID],0),0)))),"Error: Invalid Column H, I, or T. Check spelling &amp; valid options (see dropdown)")</f>
        <v/>
      </c>
      <c r="AC3156" s="32"/>
      <c r="AD3156" s="31" t="b">
        <f t="shared" si="98"/>
        <v>0</v>
      </c>
      <c r="AE3156" s="31" t="b">
        <f t="shared" si="99"/>
        <v>0</v>
      </c>
    </row>
    <row r="3157" spans="1:31" ht="50.15" customHeight="1" x14ac:dyDescent="0.35">
      <c r="A3157" s="100">
        <v>3152</v>
      </c>
      <c r="B3157" s="53"/>
      <c r="C3157" s="41"/>
      <c r="D3157" s="54"/>
      <c r="E3157" s="53"/>
      <c r="F3157" s="41"/>
      <c r="G3157" s="41"/>
      <c r="H3157" s="53"/>
      <c r="I3157" s="55"/>
      <c r="J3157" s="41"/>
      <c r="K3157" s="41"/>
      <c r="L3157" s="56"/>
      <c r="M3157" s="41"/>
      <c r="N3157" s="41"/>
      <c r="O3157" s="41"/>
      <c r="P3157" s="41"/>
      <c r="Q3157" s="53"/>
      <c r="R3157" s="41"/>
      <c r="S3157" s="41"/>
      <c r="T3157" s="57"/>
      <c r="U3157" s="41"/>
      <c r="V3157" s="41"/>
      <c r="W3157" s="56"/>
      <c r="X3157" s="41"/>
      <c r="Y3157" s="58"/>
      <c r="Z3157" s="41"/>
      <c r="AA3157" s="41"/>
      <c r="AB3157" s="171" t="str" cm="1">
        <f t="array" ref="AB3157">IFERROR(IF(COUNTA('Detailed Inventory'!$B3157:$AA3157)=0,"",IF(AND($B3157="",$C3157=""),"Error: Missing Response in Column B or C",IF(OR($E3157="",$Q3157=""),"Error: Missing Response in Column E or Q",INDEX(SL_Class[Entire SL Classification],MATCH(SUMIFS(SL_Class[Unique ID],SL_Class[UpSys SL Material],I3157,SL_Class[UpSys Ever Previously Lead],H3157,SL_Class[DownCus SL Material],T3157),SL_Class[Unique ID],0),0)))),"Error: Invalid Column H, I, or T. Check spelling &amp; valid options (see dropdown)")</f>
        <v/>
      </c>
      <c r="AC3157" s="32"/>
      <c r="AD3157" s="31" t="b">
        <f t="shared" si="98"/>
        <v>0</v>
      </c>
      <c r="AE3157" s="31" t="b">
        <f t="shared" si="99"/>
        <v>0</v>
      </c>
    </row>
    <row r="3158" spans="1:31" ht="50.15" customHeight="1" x14ac:dyDescent="0.35">
      <c r="A3158" s="101">
        <v>3153</v>
      </c>
      <c r="B3158" s="53"/>
      <c r="C3158" s="41"/>
      <c r="D3158" s="54"/>
      <c r="E3158" s="53"/>
      <c r="F3158" s="41"/>
      <c r="G3158" s="41"/>
      <c r="H3158" s="53"/>
      <c r="I3158" s="55"/>
      <c r="J3158" s="41"/>
      <c r="K3158" s="41"/>
      <c r="L3158" s="56"/>
      <c r="M3158" s="41"/>
      <c r="N3158" s="41"/>
      <c r="O3158" s="41"/>
      <c r="P3158" s="41"/>
      <c r="Q3158" s="53"/>
      <c r="R3158" s="41"/>
      <c r="S3158" s="41"/>
      <c r="T3158" s="57"/>
      <c r="U3158" s="41"/>
      <c r="V3158" s="41"/>
      <c r="W3158" s="56"/>
      <c r="X3158" s="41"/>
      <c r="Y3158" s="58"/>
      <c r="Z3158" s="41"/>
      <c r="AA3158" s="41"/>
      <c r="AB3158" s="171" t="str" cm="1">
        <f t="array" ref="AB3158">IFERROR(IF(COUNTA('Detailed Inventory'!$B3158:$AA3158)=0,"",IF(AND($B3158="",$C3158=""),"Error: Missing Response in Column B or C",IF(OR($E3158="",$Q3158=""),"Error: Missing Response in Column E or Q",INDEX(SL_Class[Entire SL Classification],MATCH(SUMIFS(SL_Class[Unique ID],SL_Class[UpSys SL Material],I3158,SL_Class[UpSys Ever Previously Lead],H3158,SL_Class[DownCus SL Material],T3158),SL_Class[Unique ID],0),0)))),"Error: Invalid Column H, I, or T. Check spelling &amp; valid options (see dropdown)")</f>
        <v/>
      </c>
      <c r="AC3158" s="32"/>
      <c r="AD3158" s="31" t="b">
        <f t="shared" si="98"/>
        <v>0</v>
      </c>
      <c r="AE3158" s="31" t="b">
        <f t="shared" si="99"/>
        <v>0</v>
      </c>
    </row>
    <row r="3159" spans="1:31" ht="50.15" customHeight="1" x14ac:dyDescent="0.35">
      <c r="A3159" s="100">
        <v>3154</v>
      </c>
      <c r="B3159" s="53"/>
      <c r="C3159" s="41"/>
      <c r="D3159" s="54"/>
      <c r="E3159" s="53"/>
      <c r="F3159" s="41"/>
      <c r="G3159" s="41"/>
      <c r="H3159" s="53"/>
      <c r="I3159" s="55"/>
      <c r="J3159" s="41"/>
      <c r="K3159" s="41"/>
      <c r="L3159" s="56"/>
      <c r="M3159" s="41"/>
      <c r="N3159" s="41"/>
      <c r="O3159" s="41"/>
      <c r="P3159" s="41"/>
      <c r="Q3159" s="53"/>
      <c r="R3159" s="41"/>
      <c r="S3159" s="41"/>
      <c r="T3159" s="57"/>
      <c r="U3159" s="41"/>
      <c r="V3159" s="41"/>
      <c r="W3159" s="56"/>
      <c r="X3159" s="41"/>
      <c r="Y3159" s="58"/>
      <c r="Z3159" s="41"/>
      <c r="AA3159" s="41"/>
      <c r="AB3159" s="171" t="str" cm="1">
        <f t="array" ref="AB3159">IFERROR(IF(COUNTA('Detailed Inventory'!$B3159:$AA3159)=0,"",IF(AND($B3159="",$C3159=""),"Error: Missing Response in Column B or C",IF(OR($E3159="",$Q3159=""),"Error: Missing Response in Column E or Q",INDEX(SL_Class[Entire SL Classification],MATCH(SUMIFS(SL_Class[Unique ID],SL_Class[UpSys SL Material],I3159,SL_Class[UpSys Ever Previously Lead],H3159,SL_Class[DownCus SL Material],T3159),SL_Class[Unique ID],0),0)))),"Error: Invalid Column H, I, or T. Check spelling &amp; valid options (see dropdown)")</f>
        <v/>
      </c>
      <c r="AC3159" s="32"/>
      <c r="AD3159" s="31" t="b">
        <f t="shared" si="98"/>
        <v>0</v>
      </c>
      <c r="AE3159" s="31" t="b">
        <f t="shared" si="99"/>
        <v>0</v>
      </c>
    </row>
    <row r="3160" spans="1:31" ht="50.15" customHeight="1" x14ac:dyDescent="0.35">
      <c r="A3160" s="101">
        <v>3155</v>
      </c>
      <c r="B3160" s="53"/>
      <c r="C3160" s="41"/>
      <c r="D3160" s="54"/>
      <c r="E3160" s="53"/>
      <c r="F3160" s="41"/>
      <c r="G3160" s="41"/>
      <c r="H3160" s="53"/>
      <c r="I3160" s="55"/>
      <c r="J3160" s="41"/>
      <c r="K3160" s="41"/>
      <c r="L3160" s="56"/>
      <c r="M3160" s="41"/>
      <c r="N3160" s="41"/>
      <c r="O3160" s="41"/>
      <c r="P3160" s="41"/>
      <c r="Q3160" s="53"/>
      <c r="R3160" s="41"/>
      <c r="S3160" s="41"/>
      <c r="T3160" s="57"/>
      <c r="U3160" s="41"/>
      <c r="V3160" s="41"/>
      <c r="W3160" s="56"/>
      <c r="X3160" s="41"/>
      <c r="Y3160" s="58"/>
      <c r="Z3160" s="41"/>
      <c r="AA3160" s="41"/>
      <c r="AB3160" s="171" t="str" cm="1">
        <f t="array" ref="AB3160">IFERROR(IF(COUNTA('Detailed Inventory'!$B3160:$AA3160)=0,"",IF(AND($B3160="",$C3160=""),"Error: Missing Response in Column B or C",IF(OR($E3160="",$Q3160=""),"Error: Missing Response in Column E or Q",INDEX(SL_Class[Entire SL Classification],MATCH(SUMIFS(SL_Class[Unique ID],SL_Class[UpSys SL Material],I3160,SL_Class[UpSys Ever Previously Lead],H3160,SL_Class[DownCus SL Material],T3160),SL_Class[Unique ID],0),0)))),"Error: Invalid Column H, I, or T. Check spelling &amp; valid options (see dropdown)")</f>
        <v/>
      </c>
      <c r="AC3160" s="32"/>
      <c r="AD3160" s="31" t="b">
        <f t="shared" si="98"/>
        <v>0</v>
      </c>
      <c r="AE3160" s="31" t="b">
        <f t="shared" si="99"/>
        <v>0</v>
      </c>
    </row>
    <row r="3161" spans="1:31" ht="50.15" customHeight="1" x14ac:dyDescent="0.35">
      <c r="A3161" s="100">
        <v>3156</v>
      </c>
      <c r="B3161" s="53"/>
      <c r="C3161" s="41"/>
      <c r="D3161" s="54"/>
      <c r="E3161" s="53"/>
      <c r="F3161" s="41"/>
      <c r="G3161" s="41"/>
      <c r="H3161" s="53"/>
      <c r="I3161" s="55"/>
      <c r="J3161" s="41"/>
      <c r="K3161" s="41"/>
      <c r="L3161" s="56"/>
      <c r="M3161" s="41"/>
      <c r="N3161" s="41"/>
      <c r="O3161" s="41"/>
      <c r="P3161" s="41"/>
      <c r="Q3161" s="53"/>
      <c r="R3161" s="41"/>
      <c r="S3161" s="41"/>
      <c r="T3161" s="57"/>
      <c r="U3161" s="41"/>
      <c r="V3161" s="41"/>
      <c r="W3161" s="56"/>
      <c r="X3161" s="41"/>
      <c r="Y3161" s="58"/>
      <c r="Z3161" s="41"/>
      <c r="AA3161" s="41"/>
      <c r="AB3161" s="171" t="str" cm="1">
        <f t="array" ref="AB3161">IFERROR(IF(COUNTA('Detailed Inventory'!$B3161:$AA3161)=0,"",IF(AND($B3161="",$C3161=""),"Error: Missing Response in Column B or C",IF(OR($E3161="",$Q3161=""),"Error: Missing Response in Column E or Q",INDEX(SL_Class[Entire SL Classification],MATCH(SUMIFS(SL_Class[Unique ID],SL_Class[UpSys SL Material],I3161,SL_Class[UpSys Ever Previously Lead],H3161,SL_Class[DownCus SL Material],T3161),SL_Class[Unique ID],0),0)))),"Error: Invalid Column H, I, or T. Check spelling &amp; valid options (see dropdown)")</f>
        <v/>
      </c>
      <c r="AC3161" s="32"/>
      <c r="AD3161" s="31" t="b">
        <f t="shared" si="98"/>
        <v>0</v>
      </c>
      <c r="AE3161" s="31" t="b">
        <f t="shared" si="99"/>
        <v>0</v>
      </c>
    </row>
    <row r="3162" spans="1:31" ht="50.15" customHeight="1" x14ac:dyDescent="0.35">
      <c r="A3162" s="101">
        <v>3157</v>
      </c>
      <c r="B3162" s="53"/>
      <c r="C3162" s="41"/>
      <c r="D3162" s="54"/>
      <c r="E3162" s="53"/>
      <c r="F3162" s="41"/>
      <c r="G3162" s="41"/>
      <c r="H3162" s="53"/>
      <c r="I3162" s="55"/>
      <c r="J3162" s="41"/>
      <c r="K3162" s="41"/>
      <c r="L3162" s="56"/>
      <c r="M3162" s="41"/>
      <c r="N3162" s="41"/>
      <c r="O3162" s="41"/>
      <c r="P3162" s="41"/>
      <c r="Q3162" s="53"/>
      <c r="R3162" s="41"/>
      <c r="S3162" s="41"/>
      <c r="T3162" s="57"/>
      <c r="U3162" s="41"/>
      <c r="V3162" s="41"/>
      <c r="W3162" s="56"/>
      <c r="X3162" s="41"/>
      <c r="Y3162" s="58"/>
      <c r="Z3162" s="41"/>
      <c r="AA3162" s="41"/>
      <c r="AB3162" s="171" t="str" cm="1">
        <f t="array" ref="AB3162">IFERROR(IF(COUNTA('Detailed Inventory'!$B3162:$AA3162)=0,"",IF(AND($B3162="",$C3162=""),"Error: Missing Response in Column B or C",IF(OR($E3162="",$Q3162=""),"Error: Missing Response in Column E or Q",INDEX(SL_Class[Entire SL Classification],MATCH(SUMIFS(SL_Class[Unique ID],SL_Class[UpSys SL Material],I3162,SL_Class[UpSys Ever Previously Lead],H3162,SL_Class[DownCus SL Material],T3162),SL_Class[Unique ID],0),0)))),"Error: Invalid Column H, I, or T. Check spelling &amp; valid options (see dropdown)")</f>
        <v/>
      </c>
      <c r="AC3162" s="32"/>
      <c r="AD3162" s="31" t="b">
        <f t="shared" si="98"/>
        <v>0</v>
      </c>
      <c r="AE3162" s="31" t="b">
        <f t="shared" si="99"/>
        <v>0</v>
      </c>
    </row>
    <row r="3163" spans="1:31" ht="50.15" customHeight="1" x14ac:dyDescent="0.35">
      <c r="A3163" s="100">
        <v>3158</v>
      </c>
      <c r="B3163" s="53"/>
      <c r="C3163" s="41"/>
      <c r="D3163" s="54"/>
      <c r="E3163" s="53"/>
      <c r="F3163" s="41"/>
      <c r="G3163" s="41"/>
      <c r="H3163" s="53"/>
      <c r="I3163" s="55"/>
      <c r="J3163" s="41"/>
      <c r="K3163" s="41"/>
      <c r="L3163" s="56"/>
      <c r="M3163" s="41"/>
      <c r="N3163" s="41"/>
      <c r="O3163" s="41"/>
      <c r="P3163" s="41"/>
      <c r="Q3163" s="53"/>
      <c r="R3163" s="41"/>
      <c r="S3163" s="41"/>
      <c r="T3163" s="57"/>
      <c r="U3163" s="41"/>
      <c r="V3163" s="41"/>
      <c r="W3163" s="56"/>
      <c r="X3163" s="41"/>
      <c r="Y3163" s="58"/>
      <c r="Z3163" s="41"/>
      <c r="AA3163" s="41"/>
      <c r="AB3163" s="171" t="str" cm="1">
        <f t="array" ref="AB3163">IFERROR(IF(COUNTA('Detailed Inventory'!$B3163:$AA3163)=0,"",IF(AND($B3163="",$C3163=""),"Error: Missing Response in Column B or C",IF(OR($E3163="",$Q3163=""),"Error: Missing Response in Column E or Q",INDEX(SL_Class[Entire SL Classification],MATCH(SUMIFS(SL_Class[Unique ID],SL_Class[UpSys SL Material],I3163,SL_Class[UpSys Ever Previously Lead],H3163,SL_Class[DownCus SL Material],T3163),SL_Class[Unique ID],0),0)))),"Error: Invalid Column H, I, or T. Check spelling &amp; valid options (see dropdown)")</f>
        <v/>
      </c>
      <c r="AC3163" s="32"/>
      <c r="AD3163" s="31" t="b">
        <f t="shared" si="98"/>
        <v>0</v>
      </c>
      <c r="AE3163" s="31" t="b">
        <f t="shared" si="99"/>
        <v>0</v>
      </c>
    </row>
    <row r="3164" spans="1:31" ht="50.15" customHeight="1" x14ac:dyDescent="0.35">
      <c r="A3164" s="101">
        <v>3159</v>
      </c>
      <c r="B3164" s="53"/>
      <c r="C3164" s="41"/>
      <c r="D3164" s="54"/>
      <c r="E3164" s="53"/>
      <c r="F3164" s="41"/>
      <c r="G3164" s="41"/>
      <c r="H3164" s="53"/>
      <c r="I3164" s="55"/>
      <c r="J3164" s="41"/>
      <c r="K3164" s="41"/>
      <c r="L3164" s="56"/>
      <c r="M3164" s="41"/>
      <c r="N3164" s="41"/>
      <c r="O3164" s="41"/>
      <c r="P3164" s="41"/>
      <c r="Q3164" s="53"/>
      <c r="R3164" s="41"/>
      <c r="S3164" s="41"/>
      <c r="T3164" s="57"/>
      <c r="U3164" s="41"/>
      <c r="V3164" s="41"/>
      <c r="W3164" s="56"/>
      <c r="X3164" s="41"/>
      <c r="Y3164" s="58"/>
      <c r="Z3164" s="41"/>
      <c r="AA3164" s="41"/>
      <c r="AB3164" s="171" t="str" cm="1">
        <f t="array" ref="AB3164">IFERROR(IF(COUNTA('Detailed Inventory'!$B3164:$AA3164)=0,"",IF(AND($B3164="",$C3164=""),"Error: Missing Response in Column B or C",IF(OR($E3164="",$Q3164=""),"Error: Missing Response in Column E or Q",INDEX(SL_Class[Entire SL Classification],MATCH(SUMIFS(SL_Class[Unique ID],SL_Class[UpSys SL Material],I3164,SL_Class[UpSys Ever Previously Lead],H3164,SL_Class[DownCus SL Material],T3164),SL_Class[Unique ID],0),0)))),"Error: Invalid Column H, I, or T. Check spelling &amp; valid options (see dropdown)")</f>
        <v/>
      </c>
      <c r="AC3164" s="32"/>
      <c r="AD3164" s="31" t="b">
        <f t="shared" si="98"/>
        <v>0</v>
      </c>
      <c r="AE3164" s="31" t="b">
        <f t="shared" si="99"/>
        <v>0</v>
      </c>
    </row>
    <row r="3165" spans="1:31" ht="50.15" customHeight="1" x14ac:dyDescent="0.35">
      <c r="A3165" s="100">
        <v>3160</v>
      </c>
      <c r="B3165" s="53"/>
      <c r="C3165" s="41"/>
      <c r="D3165" s="54"/>
      <c r="E3165" s="53"/>
      <c r="F3165" s="41"/>
      <c r="G3165" s="41"/>
      <c r="H3165" s="53"/>
      <c r="I3165" s="55"/>
      <c r="J3165" s="41"/>
      <c r="K3165" s="41"/>
      <c r="L3165" s="56"/>
      <c r="M3165" s="41"/>
      <c r="N3165" s="41"/>
      <c r="O3165" s="41"/>
      <c r="P3165" s="41"/>
      <c r="Q3165" s="53"/>
      <c r="R3165" s="41"/>
      <c r="S3165" s="41"/>
      <c r="T3165" s="57"/>
      <c r="U3165" s="41"/>
      <c r="V3165" s="41"/>
      <c r="W3165" s="56"/>
      <c r="X3165" s="41"/>
      <c r="Y3165" s="58"/>
      <c r="Z3165" s="41"/>
      <c r="AA3165" s="41"/>
      <c r="AB3165" s="171" t="str" cm="1">
        <f t="array" ref="AB3165">IFERROR(IF(COUNTA('Detailed Inventory'!$B3165:$AA3165)=0,"",IF(AND($B3165="",$C3165=""),"Error: Missing Response in Column B or C",IF(OR($E3165="",$Q3165=""),"Error: Missing Response in Column E or Q",INDEX(SL_Class[Entire SL Classification],MATCH(SUMIFS(SL_Class[Unique ID],SL_Class[UpSys SL Material],I3165,SL_Class[UpSys Ever Previously Lead],H3165,SL_Class[DownCus SL Material],T3165),SL_Class[Unique ID],0),0)))),"Error: Invalid Column H, I, or T. Check spelling &amp; valid options (see dropdown)")</f>
        <v/>
      </c>
      <c r="AC3165" s="32"/>
      <c r="AD3165" s="31" t="b">
        <f t="shared" si="98"/>
        <v>0</v>
      </c>
      <c r="AE3165" s="31" t="b">
        <f t="shared" si="99"/>
        <v>0</v>
      </c>
    </row>
    <row r="3166" spans="1:31" ht="50.15" customHeight="1" x14ac:dyDescent="0.35">
      <c r="A3166" s="101">
        <v>3161</v>
      </c>
      <c r="B3166" s="53"/>
      <c r="C3166" s="41"/>
      <c r="D3166" s="54"/>
      <c r="E3166" s="53"/>
      <c r="F3166" s="41"/>
      <c r="G3166" s="41"/>
      <c r="H3166" s="53"/>
      <c r="I3166" s="55"/>
      <c r="J3166" s="41"/>
      <c r="K3166" s="41"/>
      <c r="L3166" s="56"/>
      <c r="M3166" s="41"/>
      <c r="N3166" s="41"/>
      <c r="O3166" s="41"/>
      <c r="P3166" s="41"/>
      <c r="Q3166" s="53"/>
      <c r="R3166" s="41"/>
      <c r="S3166" s="41"/>
      <c r="T3166" s="57"/>
      <c r="U3166" s="41"/>
      <c r="V3166" s="41"/>
      <c r="W3166" s="56"/>
      <c r="X3166" s="41"/>
      <c r="Y3166" s="58"/>
      <c r="Z3166" s="41"/>
      <c r="AA3166" s="41"/>
      <c r="AB3166" s="171" t="str" cm="1">
        <f t="array" ref="AB3166">IFERROR(IF(COUNTA('Detailed Inventory'!$B3166:$AA3166)=0,"",IF(AND($B3166="",$C3166=""),"Error: Missing Response in Column B or C",IF(OR($E3166="",$Q3166=""),"Error: Missing Response in Column E or Q",INDEX(SL_Class[Entire SL Classification],MATCH(SUMIFS(SL_Class[Unique ID],SL_Class[UpSys SL Material],I3166,SL_Class[UpSys Ever Previously Lead],H3166,SL_Class[DownCus SL Material],T3166),SL_Class[Unique ID],0),0)))),"Error: Invalid Column H, I, or T. Check spelling &amp; valid options (see dropdown)")</f>
        <v/>
      </c>
      <c r="AC3166" s="32"/>
      <c r="AD3166" s="31" t="b">
        <f t="shared" si="98"/>
        <v>0</v>
      </c>
      <c r="AE3166" s="31" t="b">
        <f t="shared" si="99"/>
        <v>0</v>
      </c>
    </row>
    <row r="3167" spans="1:31" ht="50.15" customHeight="1" x14ac:dyDescent="0.35">
      <c r="A3167" s="100">
        <v>3162</v>
      </c>
      <c r="B3167" s="53"/>
      <c r="C3167" s="41"/>
      <c r="D3167" s="54"/>
      <c r="E3167" s="53"/>
      <c r="F3167" s="41"/>
      <c r="G3167" s="41"/>
      <c r="H3167" s="53"/>
      <c r="I3167" s="55"/>
      <c r="J3167" s="41"/>
      <c r="K3167" s="41"/>
      <c r="L3167" s="56"/>
      <c r="M3167" s="41"/>
      <c r="N3167" s="41"/>
      <c r="O3167" s="41"/>
      <c r="P3167" s="41"/>
      <c r="Q3167" s="53"/>
      <c r="R3167" s="41"/>
      <c r="S3167" s="41"/>
      <c r="T3167" s="57"/>
      <c r="U3167" s="41"/>
      <c r="V3167" s="41"/>
      <c r="W3167" s="56"/>
      <c r="X3167" s="41"/>
      <c r="Y3167" s="58"/>
      <c r="Z3167" s="41"/>
      <c r="AA3167" s="41"/>
      <c r="AB3167" s="171" t="str" cm="1">
        <f t="array" ref="AB3167">IFERROR(IF(COUNTA('Detailed Inventory'!$B3167:$AA3167)=0,"",IF(AND($B3167="",$C3167=""),"Error: Missing Response in Column B or C",IF(OR($E3167="",$Q3167=""),"Error: Missing Response in Column E or Q",INDEX(SL_Class[Entire SL Classification],MATCH(SUMIFS(SL_Class[Unique ID],SL_Class[UpSys SL Material],I3167,SL_Class[UpSys Ever Previously Lead],H3167,SL_Class[DownCus SL Material],T3167),SL_Class[Unique ID],0),0)))),"Error: Invalid Column H, I, or T. Check spelling &amp; valid options (see dropdown)")</f>
        <v/>
      </c>
      <c r="AC3167" s="32"/>
      <c r="AD3167" s="31" t="b">
        <f t="shared" si="98"/>
        <v>0</v>
      </c>
      <c r="AE3167" s="31" t="b">
        <f t="shared" si="99"/>
        <v>0</v>
      </c>
    </row>
    <row r="3168" spans="1:31" ht="50.15" customHeight="1" x14ac:dyDescent="0.35">
      <c r="A3168" s="101">
        <v>3163</v>
      </c>
      <c r="B3168" s="53"/>
      <c r="C3168" s="41"/>
      <c r="D3168" s="54"/>
      <c r="E3168" s="53"/>
      <c r="F3168" s="41"/>
      <c r="G3168" s="41"/>
      <c r="H3168" s="53"/>
      <c r="I3168" s="55"/>
      <c r="J3168" s="41"/>
      <c r="K3168" s="41"/>
      <c r="L3168" s="56"/>
      <c r="M3168" s="41"/>
      <c r="N3168" s="41"/>
      <c r="O3168" s="41"/>
      <c r="P3168" s="41"/>
      <c r="Q3168" s="53"/>
      <c r="R3168" s="41"/>
      <c r="S3168" s="41"/>
      <c r="T3168" s="57"/>
      <c r="U3168" s="41"/>
      <c r="V3168" s="41"/>
      <c r="W3168" s="56"/>
      <c r="X3168" s="41"/>
      <c r="Y3168" s="58"/>
      <c r="Z3168" s="41"/>
      <c r="AA3168" s="41"/>
      <c r="AB3168" s="171" t="str" cm="1">
        <f t="array" ref="AB3168">IFERROR(IF(COUNTA('Detailed Inventory'!$B3168:$AA3168)=0,"",IF(AND($B3168="",$C3168=""),"Error: Missing Response in Column B or C",IF(OR($E3168="",$Q3168=""),"Error: Missing Response in Column E or Q",INDEX(SL_Class[Entire SL Classification],MATCH(SUMIFS(SL_Class[Unique ID],SL_Class[UpSys SL Material],I3168,SL_Class[UpSys Ever Previously Lead],H3168,SL_Class[DownCus SL Material],T3168),SL_Class[Unique ID],0),0)))),"Error: Invalid Column H, I, or T. Check spelling &amp; valid options (see dropdown)")</f>
        <v/>
      </c>
      <c r="AC3168" s="32"/>
      <c r="AD3168" s="31" t="b">
        <f t="shared" si="98"/>
        <v>0</v>
      </c>
      <c r="AE3168" s="31" t="b">
        <f t="shared" si="99"/>
        <v>0</v>
      </c>
    </row>
    <row r="3169" spans="1:31" ht="50.15" customHeight="1" x14ac:dyDescent="0.35">
      <c r="A3169" s="100">
        <v>3164</v>
      </c>
      <c r="B3169" s="53"/>
      <c r="C3169" s="41"/>
      <c r="D3169" s="54"/>
      <c r="E3169" s="53"/>
      <c r="F3169" s="41"/>
      <c r="G3169" s="41"/>
      <c r="H3169" s="53"/>
      <c r="I3169" s="55"/>
      <c r="J3169" s="41"/>
      <c r="K3169" s="41"/>
      <c r="L3169" s="56"/>
      <c r="M3169" s="41"/>
      <c r="N3169" s="41"/>
      <c r="O3169" s="41"/>
      <c r="P3169" s="41"/>
      <c r="Q3169" s="53"/>
      <c r="R3169" s="41"/>
      <c r="S3169" s="41"/>
      <c r="T3169" s="57"/>
      <c r="U3169" s="41"/>
      <c r="V3169" s="41"/>
      <c r="W3169" s="56"/>
      <c r="X3169" s="41"/>
      <c r="Y3169" s="58"/>
      <c r="Z3169" s="41"/>
      <c r="AA3169" s="41"/>
      <c r="AB3169" s="171" t="str" cm="1">
        <f t="array" ref="AB3169">IFERROR(IF(COUNTA('Detailed Inventory'!$B3169:$AA3169)=0,"",IF(AND($B3169="",$C3169=""),"Error: Missing Response in Column B or C",IF(OR($E3169="",$Q3169=""),"Error: Missing Response in Column E or Q",INDEX(SL_Class[Entire SL Classification],MATCH(SUMIFS(SL_Class[Unique ID],SL_Class[UpSys SL Material],I3169,SL_Class[UpSys Ever Previously Lead],H3169,SL_Class[DownCus SL Material],T3169),SL_Class[Unique ID],0),0)))),"Error: Invalid Column H, I, or T. Check spelling &amp; valid options (see dropdown)")</f>
        <v/>
      </c>
      <c r="AC3169" s="32"/>
      <c r="AD3169" s="31" t="b">
        <f t="shared" si="98"/>
        <v>0</v>
      </c>
      <c r="AE3169" s="31" t="b">
        <f t="shared" si="99"/>
        <v>0</v>
      </c>
    </row>
    <row r="3170" spans="1:31" ht="50.15" customHeight="1" x14ac:dyDescent="0.35">
      <c r="A3170" s="101">
        <v>3165</v>
      </c>
      <c r="B3170" s="53"/>
      <c r="C3170" s="41"/>
      <c r="D3170" s="54"/>
      <c r="E3170" s="53"/>
      <c r="F3170" s="41"/>
      <c r="G3170" s="41"/>
      <c r="H3170" s="53"/>
      <c r="I3170" s="55"/>
      <c r="J3170" s="41"/>
      <c r="K3170" s="41"/>
      <c r="L3170" s="56"/>
      <c r="M3170" s="41"/>
      <c r="N3170" s="41"/>
      <c r="O3170" s="41"/>
      <c r="P3170" s="41"/>
      <c r="Q3170" s="53"/>
      <c r="R3170" s="41"/>
      <c r="S3170" s="41"/>
      <c r="T3170" s="57"/>
      <c r="U3170" s="41"/>
      <c r="V3170" s="41"/>
      <c r="W3170" s="56"/>
      <c r="X3170" s="41"/>
      <c r="Y3170" s="58"/>
      <c r="Z3170" s="41"/>
      <c r="AA3170" s="41"/>
      <c r="AB3170" s="171" t="str" cm="1">
        <f t="array" ref="AB3170">IFERROR(IF(COUNTA('Detailed Inventory'!$B3170:$AA3170)=0,"",IF(AND($B3170="",$C3170=""),"Error: Missing Response in Column B or C",IF(OR($E3170="",$Q3170=""),"Error: Missing Response in Column E or Q",INDEX(SL_Class[Entire SL Classification],MATCH(SUMIFS(SL_Class[Unique ID],SL_Class[UpSys SL Material],I3170,SL_Class[UpSys Ever Previously Lead],H3170,SL_Class[DownCus SL Material],T3170),SL_Class[Unique ID],0),0)))),"Error: Invalid Column H, I, or T. Check spelling &amp; valid options (see dropdown)")</f>
        <v/>
      </c>
      <c r="AC3170" s="32"/>
      <c r="AD3170" s="31" t="b">
        <f t="shared" si="98"/>
        <v>0</v>
      </c>
      <c r="AE3170" s="31" t="b">
        <f t="shared" si="99"/>
        <v>0</v>
      </c>
    </row>
    <row r="3171" spans="1:31" ht="50.15" customHeight="1" x14ac:dyDescent="0.35">
      <c r="A3171" s="100">
        <v>3166</v>
      </c>
      <c r="B3171" s="53"/>
      <c r="C3171" s="41"/>
      <c r="D3171" s="54"/>
      <c r="E3171" s="53"/>
      <c r="F3171" s="41"/>
      <c r="G3171" s="41"/>
      <c r="H3171" s="53"/>
      <c r="I3171" s="55"/>
      <c r="J3171" s="41"/>
      <c r="K3171" s="41"/>
      <c r="L3171" s="56"/>
      <c r="M3171" s="41"/>
      <c r="N3171" s="41"/>
      <c r="O3171" s="41"/>
      <c r="P3171" s="41"/>
      <c r="Q3171" s="53"/>
      <c r="R3171" s="41"/>
      <c r="S3171" s="41"/>
      <c r="T3171" s="57"/>
      <c r="U3171" s="41"/>
      <c r="V3171" s="41"/>
      <c r="W3171" s="56"/>
      <c r="X3171" s="41"/>
      <c r="Y3171" s="58"/>
      <c r="Z3171" s="41"/>
      <c r="AA3171" s="41"/>
      <c r="AB3171" s="171" t="str" cm="1">
        <f t="array" ref="AB3171">IFERROR(IF(COUNTA('Detailed Inventory'!$B3171:$AA3171)=0,"",IF(AND($B3171="",$C3171=""),"Error: Missing Response in Column B or C",IF(OR($E3171="",$Q3171=""),"Error: Missing Response in Column E or Q",INDEX(SL_Class[Entire SL Classification],MATCH(SUMIFS(SL_Class[Unique ID],SL_Class[UpSys SL Material],I3171,SL_Class[UpSys Ever Previously Lead],H3171,SL_Class[DownCus SL Material],T3171),SL_Class[Unique ID],0),0)))),"Error: Invalid Column H, I, or T. Check spelling &amp; valid options (see dropdown)")</f>
        <v/>
      </c>
      <c r="AC3171" s="32"/>
      <c r="AD3171" s="31" t="b">
        <f t="shared" si="98"/>
        <v>0</v>
      </c>
      <c r="AE3171" s="31" t="b">
        <f t="shared" si="99"/>
        <v>0</v>
      </c>
    </row>
    <row r="3172" spans="1:31" ht="50.15" customHeight="1" x14ac:dyDescent="0.35">
      <c r="A3172" s="101">
        <v>3167</v>
      </c>
      <c r="B3172" s="53"/>
      <c r="C3172" s="41"/>
      <c r="D3172" s="54"/>
      <c r="E3172" s="53"/>
      <c r="F3172" s="41"/>
      <c r="G3172" s="41"/>
      <c r="H3172" s="53"/>
      <c r="I3172" s="55"/>
      <c r="J3172" s="41"/>
      <c r="K3172" s="41"/>
      <c r="L3172" s="56"/>
      <c r="M3172" s="41"/>
      <c r="N3172" s="41"/>
      <c r="O3172" s="41"/>
      <c r="P3172" s="41"/>
      <c r="Q3172" s="53"/>
      <c r="R3172" s="41"/>
      <c r="S3172" s="41"/>
      <c r="T3172" s="57"/>
      <c r="U3172" s="41"/>
      <c r="V3172" s="41"/>
      <c r="W3172" s="56"/>
      <c r="X3172" s="41"/>
      <c r="Y3172" s="58"/>
      <c r="Z3172" s="41"/>
      <c r="AA3172" s="41"/>
      <c r="AB3172" s="171" t="str" cm="1">
        <f t="array" ref="AB3172">IFERROR(IF(COUNTA('Detailed Inventory'!$B3172:$AA3172)=0,"",IF(AND($B3172="",$C3172=""),"Error: Missing Response in Column B or C",IF(OR($E3172="",$Q3172=""),"Error: Missing Response in Column E or Q",INDEX(SL_Class[Entire SL Classification],MATCH(SUMIFS(SL_Class[Unique ID],SL_Class[UpSys SL Material],I3172,SL_Class[UpSys Ever Previously Lead],H3172,SL_Class[DownCus SL Material],T3172),SL_Class[Unique ID],0),0)))),"Error: Invalid Column H, I, or T. Check spelling &amp; valid options (see dropdown)")</f>
        <v/>
      </c>
      <c r="AC3172" s="32"/>
      <c r="AD3172" s="31" t="b">
        <f t="shared" si="98"/>
        <v>0</v>
      </c>
      <c r="AE3172" s="31" t="b">
        <f t="shared" si="99"/>
        <v>0</v>
      </c>
    </row>
    <row r="3173" spans="1:31" ht="50.15" customHeight="1" x14ac:dyDescent="0.35">
      <c r="A3173" s="100">
        <v>3168</v>
      </c>
      <c r="B3173" s="53"/>
      <c r="C3173" s="41"/>
      <c r="D3173" s="54"/>
      <c r="E3173" s="53"/>
      <c r="F3173" s="41"/>
      <c r="G3173" s="41"/>
      <c r="H3173" s="53"/>
      <c r="I3173" s="55"/>
      <c r="J3173" s="41"/>
      <c r="K3173" s="41"/>
      <c r="L3173" s="56"/>
      <c r="M3173" s="41"/>
      <c r="N3173" s="41"/>
      <c r="O3173" s="41"/>
      <c r="P3173" s="41"/>
      <c r="Q3173" s="53"/>
      <c r="R3173" s="41"/>
      <c r="S3173" s="41"/>
      <c r="T3173" s="57"/>
      <c r="U3173" s="41"/>
      <c r="V3173" s="41"/>
      <c r="W3173" s="56"/>
      <c r="X3173" s="41"/>
      <c r="Y3173" s="58"/>
      <c r="Z3173" s="41"/>
      <c r="AA3173" s="41"/>
      <c r="AB3173" s="171" t="str" cm="1">
        <f t="array" ref="AB3173">IFERROR(IF(COUNTA('Detailed Inventory'!$B3173:$AA3173)=0,"",IF(AND($B3173="",$C3173=""),"Error: Missing Response in Column B or C",IF(OR($E3173="",$Q3173=""),"Error: Missing Response in Column E or Q",INDEX(SL_Class[Entire SL Classification],MATCH(SUMIFS(SL_Class[Unique ID],SL_Class[UpSys SL Material],I3173,SL_Class[UpSys Ever Previously Lead],H3173,SL_Class[DownCus SL Material],T3173),SL_Class[Unique ID],0),0)))),"Error: Invalid Column H, I, or T. Check spelling &amp; valid options (see dropdown)")</f>
        <v/>
      </c>
      <c r="AC3173" s="32"/>
      <c r="AD3173" s="31" t="b">
        <f t="shared" si="98"/>
        <v>0</v>
      </c>
      <c r="AE3173" s="31" t="b">
        <f t="shared" si="99"/>
        <v>0</v>
      </c>
    </row>
    <row r="3174" spans="1:31" ht="50.15" customHeight="1" x14ac:dyDescent="0.35">
      <c r="A3174" s="101">
        <v>3169</v>
      </c>
      <c r="B3174" s="53"/>
      <c r="C3174" s="41"/>
      <c r="D3174" s="54"/>
      <c r="E3174" s="53"/>
      <c r="F3174" s="41"/>
      <c r="G3174" s="41"/>
      <c r="H3174" s="53"/>
      <c r="I3174" s="55"/>
      <c r="J3174" s="41"/>
      <c r="K3174" s="41"/>
      <c r="L3174" s="56"/>
      <c r="M3174" s="41"/>
      <c r="N3174" s="41"/>
      <c r="O3174" s="41"/>
      <c r="P3174" s="41"/>
      <c r="Q3174" s="53"/>
      <c r="R3174" s="41"/>
      <c r="S3174" s="41"/>
      <c r="T3174" s="57"/>
      <c r="U3174" s="41"/>
      <c r="V3174" s="41"/>
      <c r="W3174" s="56"/>
      <c r="X3174" s="41"/>
      <c r="Y3174" s="58"/>
      <c r="Z3174" s="41"/>
      <c r="AA3174" s="41"/>
      <c r="AB3174" s="171" t="str" cm="1">
        <f t="array" ref="AB3174">IFERROR(IF(COUNTA('Detailed Inventory'!$B3174:$AA3174)=0,"",IF(AND($B3174="",$C3174=""),"Error: Missing Response in Column B or C",IF(OR($E3174="",$Q3174=""),"Error: Missing Response in Column E or Q",INDEX(SL_Class[Entire SL Classification],MATCH(SUMIFS(SL_Class[Unique ID],SL_Class[UpSys SL Material],I3174,SL_Class[UpSys Ever Previously Lead],H3174,SL_Class[DownCus SL Material],T3174),SL_Class[Unique ID],0),0)))),"Error: Invalid Column H, I, or T. Check spelling &amp; valid options (see dropdown)")</f>
        <v/>
      </c>
      <c r="AC3174" s="32"/>
      <c r="AD3174" s="31" t="b">
        <f t="shared" si="98"/>
        <v>0</v>
      </c>
      <c r="AE3174" s="31" t="b">
        <f t="shared" si="99"/>
        <v>0</v>
      </c>
    </row>
    <row r="3175" spans="1:31" ht="50.15" customHeight="1" x14ac:dyDescent="0.35">
      <c r="A3175" s="100">
        <v>3170</v>
      </c>
      <c r="B3175" s="53"/>
      <c r="C3175" s="41"/>
      <c r="D3175" s="54"/>
      <c r="E3175" s="53"/>
      <c r="F3175" s="41"/>
      <c r="G3175" s="41"/>
      <c r="H3175" s="53"/>
      <c r="I3175" s="55"/>
      <c r="J3175" s="41"/>
      <c r="K3175" s="41"/>
      <c r="L3175" s="56"/>
      <c r="M3175" s="41"/>
      <c r="N3175" s="41"/>
      <c r="O3175" s="41"/>
      <c r="P3175" s="41"/>
      <c r="Q3175" s="53"/>
      <c r="R3175" s="41"/>
      <c r="S3175" s="41"/>
      <c r="T3175" s="57"/>
      <c r="U3175" s="41"/>
      <c r="V3175" s="41"/>
      <c r="W3175" s="56"/>
      <c r="X3175" s="41"/>
      <c r="Y3175" s="58"/>
      <c r="Z3175" s="41"/>
      <c r="AA3175" s="41"/>
      <c r="AB3175" s="171" t="str" cm="1">
        <f t="array" ref="AB3175">IFERROR(IF(COUNTA('Detailed Inventory'!$B3175:$AA3175)=0,"",IF(AND($B3175="",$C3175=""),"Error: Missing Response in Column B or C",IF(OR($E3175="",$Q3175=""),"Error: Missing Response in Column E or Q",INDEX(SL_Class[Entire SL Classification],MATCH(SUMIFS(SL_Class[Unique ID],SL_Class[UpSys SL Material],I3175,SL_Class[UpSys Ever Previously Lead],H3175,SL_Class[DownCus SL Material],T3175),SL_Class[Unique ID],0),0)))),"Error: Invalid Column H, I, or T. Check spelling &amp; valid options (see dropdown)")</f>
        <v/>
      </c>
      <c r="AC3175" s="32"/>
      <c r="AD3175" s="31" t="b">
        <f t="shared" si="98"/>
        <v>0</v>
      </c>
      <c r="AE3175" s="31" t="b">
        <f t="shared" si="99"/>
        <v>0</v>
      </c>
    </row>
    <row r="3176" spans="1:31" ht="50.15" customHeight="1" x14ac:dyDescent="0.35">
      <c r="A3176" s="101">
        <v>3171</v>
      </c>
      <c r="B3176" s="53"/>
      <c r="C3176" s="41"/>
      <c r="D3176" s="54"/>
      <c r="E3176" s="53"/>
      <c r="F3176" s="41"/>
      <c r="G3176" s="41"/>
      <c r="H3176" s="53"/>
      <c r="I3176" s="55"/>
      <c r="J3176" s="41"/>
      <c r="K3176" s="41"/>
      <c r="L3176" s="56"/>
      <c r="M3176" s="41"/>
      <c r="N3176" s="41"/>
      <c r="O3176" s="41"/>
      <c r="P3176" s="41"/>
      <c r="Q3176" s="53"/>
      <c r="R3176" s="41"/>
      <c r="S3176" s="41"/>
      <c r="T3176" s="57"/>
      <c r="U3176" s="41"/>
      <c r="V3176" s="41"/>
      <c r="W3176" s="56"/>
      <c r="X3176" s="41"/>
      <c r="Y3176" s="58"/>
      <c r="Z3176" s="41"/>
      <c r="AA3176" s="41"/>
      <c r="AB3176" s="171" t="str" cm="1">
        <f t="array" ref="AB3176">IFERROR(IF(COUNTA('Detailed Inventory'!$B3176:$AA3176)=0,"",IF(AND($B3176="",$C3176=""),"Error: Missing Response in Column B or C",IF(OR($E3176="",$Q3176=""),"Error: Missing Response in Column E or Q",INDEX(SL_Class[Entire SL Classification],MATCH(SUMIFS(SL_Class[Unique ID],SL_Class[UpSys SL Material],I3176,SL_Class[UpSys Ever Previously Lead],H3176,SL_Class[DownCus SL Material],T3176),SL_Class[Unique ID],0),0)))),"Error: Invalid Column H, I, or T. Check spelling &amp; valid options (see dropdown)")</f>
        <v/>
      </c>
      <c r="AC3176" s="32"/>
      <c r="AD3176" s="31" t="b">
        <f t="shared" si="98"/>
        <v>0</v>
      </c>
      <c r="AE3176" s="31" t="b">
        <f t="shared" si="99"/>
        <v>0</v>
      </c>
    </row>
    <row r="3177" spans="1:31" ht="50.15" customHeight="1" x14ac:dyDescent="0.35">
      <c r="A3177" s="100">
        <v>3172</v>
      </c>
      <c r="B3177" s="53"/>
      <c r="C3177" s="41"/>
      <c r="D3177" s="54"/>
      <c r="E3177" s="53"/>
      <c r="F3177" s="41"/>
      <c r="G3177" s="41"/>
      <c r="H3177" s="53"/>
      <c r="I3177" s="55"/>
      <c r="J3177" s="41"/>
      <c r="K3177" s="41"/>
      <c r="L3177" s="56"/>
      <c r="M3177" s="41"/>
      <c r="N3177" s="41"/>
      <c r="O3177" s="41"/>
      <c r="P3177" s="41"/>
      <c r="Q3177" s="53"/>
      <c r="R3177" s="41"/>
      <c r="S3177" s="41"/>
      <c r="T3177" s="57"/>
      <c r="U3177" s="41"/>
      <c r="V3177" s="41"/>
      <c r="W3177" s="56"/>
      <c r="X3177" s="41"/>
      <c r="Y3177" s="58"/>
      <c r="Z3177" s="41"/>
      <c r="AA3177" s="41"/>
      <c r="AB3177" s="171" t="str" cm="1">
        <f t="array" ref="AB3177">IFERROR(IF(COUNTA('Detailed Inventory'!$B3177:$AA3177)=0,"",IF(AND($B3177="",$C3177=""),"Error: Missing Response in Column B or C",IF(OR($E3177="",$Q3177=""),"Error: Missing Response in Column E or Q",INDEX(SL_Class[Entire SL Classification],MATCH(SUMIFS(SL_Class[Unique ID],SL_Class[UpSys SL Material],I3177,SL_Class[UpSys Ever Previously Lead],H3177,SL_Class[DownCus SL Material],T3177),SL_Class[Unique ID],0),0)))),"Error: Invalid Column H, I, or T. Check spelling &amp; valid options (see dropdown)")</f>
        <v/>
      </c>
      <c r="AC3177" s="32"/>
      <c r="AD3177" s="31" t="b">
        <f t="shared" si="98"/>
        <v>0</v>
      </c>
      <c r="AE3177" s="31" t="b">
        <f t="shared" si="99"/>
        <v>0</v>
      </c>
    </row>
    <row r="3178" spans="1:31" ht="50.15" customHeight="1" x14ac:dyDescent="0.35">
      <c r="A3178" s="101">
        <v>3173</v>
      </c>
      <c r="B3178" s="53"/>
      <c r="C3178" s="41"/>
      <c r="D3178" s="54"/>
      <c r="E3178" s="53"/>
      <c r="F3178" s="41"/>
      <c r="G3178" s="41"/>
      <c r="H3178" s="53"/>
      <c r="I3178" s="55"/>
      <c r="J3178" s="41"/>
      <c r="K3178" s="41"/>
      <c r="L3178" s="56"/>
      <c r="M3178" s="41"/>
      <c r="N3178" s="41"/>
      <c r="O3178" s="41"/>
      <c r="P3178" s="41"/>
      <c r="Q3178" s="53"/>
      <c r="R3178" s="41"/>
      <c r="S3178" s="41"/>
      <c r="T3178" s="57"/>
      <c r="U3178" s="41"/>
      <c r="V3178" s="41"/>
      <c r="W3178" s="56"/>
      <c r="X3178" s="41"/>
      <c r="Y3178" s="58"/>
      <c r="Z3178" s="41"/>
      <c r="AA3178" s="41"/>
      <c r="AB3178" s="171" t="str" cm="1">
        <f t="array" ref="AB3178">IFERROR(IF(COUNTA('Detailed Inventory'!$B3178:$AA3178)=0,"",IF(AND($B3178="",$C3178=""),"Error: Missing Response in Column B or C",IF(OR($E3178="",$Q3178=""),"Error: Missing Response in Column E or Q",INDEX(SL_Class[Entire SL Classification],MATCH(SUMIFS(SL_Class[Unique ID],SL_Class[UpSys SL Material],I3178,SL_Class[UpSys Ever Previously Lead],H3178,SL_Class[DownCus SL Material],T3178),SL_Class[Unique ID],0),0)))),"Error: Invalid Column H, I, or T. Check spelling &amp; valid options (see dropdown)")</f>
        <v/>
      </c>
      <c r="AC3178" s="32"/>
      <c r="AD3178" s="31" t="b">
        <f t="shared" si="98"/>
        <v>0</v>
      </c>
      <c r="AE3178" s="31" t="b">
        <f t="shared" si="99"/>
        <v>0</v>
      </c>
    </row>
    <row r="3179" spans="1:31" ht="50.15" customHeight="1" x14ac:dyDescent="0.35">
      <c r="A3179" s="100">
        <v>3174</v>
      </c>
      <c r="B3179" s="53"/>
      <c r="C3179" s="41"/>
      <c r="D3179" s="54"/>
      <c r="E3179" s="53"/>
      <c r="F3179" s="41"/>
      <c r="G3179" s="41"/>
      <c r="H3179" s="53"/>
      <c r="I3179" s="55"/>
      <c r="J3179" s="41"/>
      <c r="K3179" s="41"/>
      <c r="L3179" s="56"/>
      <c r="M3179" s="41"/>
      <c r="N3179" s="41"/>
      <c r="O3179" s="41"/>
      <c r="P3179" s="41"/>
      <c r="Q3179" s="53"/>
      <c r="R3179" s="41"/>
      <c r="S3179" s="41"/>
      <c r="T3179" s="57"/>
      <c r="U3179" s="41"/>
      <c r="V3179" s="41"/>
      <c r="W3179" s="56"/>
      <c r="X3179" s="41"/>
      <c r="Y3179" s="58"/>
      <c r="Z3179" s="41"/>
      <c r="AA3179" s="41"/>
      <c r="AB3179" s="171" t="str" cm="1">
        <f t="array" ref="AB3179">IFERROR(IF(COUNTA('Detailed Inventory'!$B3179:$AA3179)=0,"",IF(AND($B3179="",$C3179=""),"Error: Missing Response in Column B or C",IF(OR($E3179="",$Q3179=""),"Error: Missing Response in Column E or Q",INDEX(SL_Class[Entire SL Classification],MATCH(SUMIFS(SL_Class[Unique ID],SL_Class[UpSys SL Material],I3179,SL_Class[UpSys Ever Previously Lead],H3179,SL_Class[DownCus SL Material],T3179),SL_Class[Unique ID],0),0)))),"Error: Invalid Column H, I, or T. Check spelling &amp; valid options (see dropdown)")</f>
        <v/>
      </c>
      <c r="AC3179" s="32"/>
      <c r="AD3179" s="31" t="b">
        <f t="shared" si="98"/>
        <v>0</v>
      </c>
      <c r="AE3179" s="31" t="b">
        <f t="shared" si="99"/>
        <v>0</v>
      </c>
    </row>
    <row r="3180" spans="1:31" ht="50.15" customHeight="1" x14ac:dyDescent="0.35">
      <c r="A3180" s="101">
        <v>3175</v>
      </c>
      <c r="B3180" s="53"/>
      <c r="C3180" s="41"/>
      <c r="D3180" s="54"/>
      <c r="E3180" s="53"/>
      <c r="F3180" s="41"/>
      <c r="G3180" s="41"/>
      <c r="H3180" s="53"/>
      <c r="I3180" s="55"/>
      <c r="J3180" s="41"/>
      <c r="K3180" s="41"/>
      <c r="L3180" s="56"/>
      <c r="M3180" s="41"/>
      <c r="N3180" s="41"/>
      <c r="O3180" s="41"/>
      <c r="P3180" s="41"/>
      <c r="Q3180" s="53"/>
      <c r="R3180" s="41"/>
      <c r="S3180" s="41"/>
      <c r="T3180" s="57"/>
      <c r="U3180" s="41"/>
      <c r="V3180" s="41"/>
      <c r="W3180" s="56"/>
      <c r="X3180" s="41"/>
      <c r="Y3180" s="58"/>
      <c r="Z3180" s="41"/>
      <c r="AA3180" s="41"/>
      <c r="AB3180" s="171" t="str" cm="1">
        <f t="array" ref="AB3180">IFERROR(IF(COUNTA('Detailed Inventory'!$B3180:$AA3180)=0,"",IF(AND($B3180="",$C3180=""),"Error: Missing Response in Column B or C",IF(OR($E3180="",$Q3180=""),"Error: Missing Response in Column E or Q",INDEX(SL_Class[Entire SL Classification],MATCH(SUMIFS(SL_Class[Unique ID],SL_Class[UpSys SL Material],I3180,SL_Class[UpSys Ever Previously Lead],H3180,SL_Class[DownCus SL Material],T3180),SL_Class[Unique ID],0),0)))),"Error: Invalid Column H, I, or T. Check spelling &amp; valid options (see dropdown)")</f>
        <v/>
      </c>
      <c r="AC3180" s="32"/>
      <c r="AD3180" s="31" t="b">
        <f t="shared" si="98"/>
        <v>0</v>
      </c>
      <c r="AE3180" s="31" t="b">
        <f t="shared" si="99"/>
        <v>0</v>
      </c>
    </row>
    <row r="3181" spans="1:31" ht="50.15" customHeight="1" x14ac:dyDescent="0.35">
      <c r="A3181" s="100">
        <v>3176</v>
      </c>
      <c r="B3181" s="53"/>
      <c r="C3181" s="41"/>
      <c r="D3181" s="54"/>
      <c r="E3181" s="53"/>
      <c r="F3181" s="41"/>
      <c r="G3181" s="41"/>
      <c r="H3181" s="53"/>
      <c r="I3181" s="55"/>
      <c r="J3181" s="41"/>
      <c r="K3181" s="41"/>
      <c r="L3181" s="56"/>
      <c r="M3181" s="41"/>
      <c r="N3181" s="41"/>
      <c r="O3181" s="41"/>
      <c r="P3181" s="41"/>
      <c r="Q3181" s="53"/>
      <c r="R3181" s="41"/>
      <c r="S3181" s="41"/>
      <c r="T3181" s="57"/>
      <c r="U3181" s="41"/>
      <c r="V3181" s="41"/>
      <c r="W3181" s="56"/>
      <c r="X3181" s="41"/>
      <c r="Y3181" s="58"/>
      <c r="Z3181" s="41"/>
      <c r="AA3181" s="41"/>
      <c r="AB3181" s="171" t="str" cm="1">
        <f t="array" ref="AB3181">IFERROR(IF(COUNTA('Detailed Inventory'!$B3181:$AA3181)=0,"",IF(AND($B3181="",$C3181=""),"Error: Missing Response in Column B or C",IF(OR($E3181="",$Q3181=""),"Error: Missing Response in Column E or Q",INDEX(SL_Class[Entire SL Classification],MATCH(SUMIFS(SL_Class[Unique ID],SL_Class[UpSys SL Material],I3181,SL_Class[UpSys Ever Previously Lead],H3181,SL_Class[DownCus SL Material],T3181),SL_Class[Unique ID],0),0)))),"Error: Invalid Column H, I, or T. Check spelling &amp; valid options (see dropdown)")</f>
        <v/>
      </c>
      <c r="AC3181" s="32"/>
      <c r="AD3181" s="31" t="b">
        <f t="shared" si="98"/>
        <v>0</v>
      </c>
      <c r="AE3181" s="31" t="b">
        <f t="shared" si="99"/>
        <v>0</v>
      </c>
    </row>
    <row r="3182" spans="1:31" ht="50.15" customHeight="1" x14ac:dyDescent="0.35">
      <c r="A3182" s="101">
        <v>3177</v>
      </c>
      <c r="B3182" s="53"/>
      <c r="C3182" s="41"/>
      <c r="D3182" s="54"/>
      <c r="E3182" s="53"/>
      <c r="F3182" s="41"/>
      <c r="G3182" s="41"/>
      <c r="H3182" s="53"/>
      <c r="I3182" s="55"/>
      <c r="J3182" s="41"/>
      <c r="K3182" s="41"/>
      <c r="L3182" s="56"/>
      <c r="M3182" s="41"/>
      <c r="N3182" s="41"/>
      <c r="O3182" s="41"/>
      <c r="P3182" s="41"/>
      <c r="Q3182" s="53"/>
      <c r="R3182" s="41"/>
      <c r="S3182" s="41"/>
      <c r="T3182" s="57"/>
      <c r="U3182" s="41"/>
      <c r="V3182" s="41"/>
      <c r="W3182" s="56"/>
      <c r="X3182" s="41"/>
      <c r="Y3182" s="58"/>
      <c r="Z3182" s="41"/>
      <c r="AA3182" s="41"/>
      <c r="AB3182" s="171" t="str" cm="1">
        <f t="array" ref="AB3182">IFERROR(IF(COUNTA('Detailed Inventory'!$B3182:$AA3182)=0,"",IF(AND($B3182="",$C3182=""),"Error: Missing Response in Column B or C",IF(OR($E3182="",$Q3182=""),"Error: Missing Response in Column E or Q",INDEX(SL_Class[Entire SL Classification],MATCH(SUMIFS(SL_Class[Unique ID],SL_Class[UpSys SL Material],I3182,SL_Class[UpSys Ever Previously Lead],H3182,SL_Class[DownCus SL Material],T3182),SL_Class[Unique ID],0),0)))),"Error: Invalid Column H, I, or T. Check spelling &amp; valid options (see dropdown)")</f>
        <v/>
      </c>
      <c r="AC3182" s="32"/>
      <c r="AD3182" s="31" t="b">
        <f t="shared" si="98"/>
        <v>0</v>
      </c>
      <c r="AE3182" s="31" t="b">
        <f t="shared" si="99"/>
        <v>0</v>
      </c>
    </row>
    <row r="3183" spans="1:31" ht="50.15" customHeight="1" x14ac:dyDescent="0.35">
      <c r="A3183" s="100">
        <v>3178</v>
      </c>
      <c r="B3183" s="53"/>
      <c r="C3183" s="41"/>
      <c r="D3183" s="54"/>
      <c r="E3183" s="53"/>
      <c r="F3183" s="41"/>
      <c r="G3183" s="41"/>
      <c r="H3183" s="53"/>
      <c r="I3183" s="55"/>
      <c r="J3183" s="41"/>
      <c r="K3183" s="41"/>
      <c r="L3183" s="56"/>
      <c r="M3183" s="41"/>
      <c r="N3183" s="41"/>
      <c r="O3183" s="41"/>
      <c r="P3183" s="41"/>
      <c r="Q3183" s="53"/>
      <c r="R3183" s="41"/>
      <c r="S3183" s="41"/>
      <c r="T3183" s="57"/>
      <c r="U3183" s="41"/>
      <c r="V3183" s="41"/>
      <c r="W3183" s="56"/>
      <c r="X3183" s="41"/>
      <c r="Y3183" s="58"/>
      <c r="Z3183" s="41"/>
      <c r="AA3183" s="41"/>
      <c r="AB3183" s="171" t="str" cm="1">
        <f t="array" ref="AB3183">IFERROR(IF(COUNTA('Detailed Inventory'!$B3183:$AA3183)=0,"",IF(AND($B3183="",$C3183=""),"Error: Missing Response in Column B or C",IF(OR($E3183="",$Q3183=""),"Error: Missing Response in Column E or Q",INDEX(SL_Class[Entire SL Classification],MATCH(SUMIFS(SL_Class[Unique ID],SL_Class[UpSys SL Material],I3183,SL_Class[UpSys Ever Previously Lead],H3183,SL_Class[DownCus SL Material],T3183),SL_Class[Unique ID],0),0)))),"Error: Invalid Column H, I, or T. Check spelling &amp; valid options (see dropdown)")</f>
        <v/>
      </c>
      <c r="AC3183" s="32"/>
      <c r="AD3183" s="31" t="b">
        <f t="shared" si="98"/>
        <v>0</v>
      </c>
      <c r="AE3183" s="31" t="b">
        <f t="shared" si="99"/>
        <v>0</v>
      </c>
    </row>
    <row r="3184" spans="1:31" ht="50.15" customHeight="1" x14ac:dyDescent="0.35">
      <c r="A3184" s="101">
        <v>3179</v>
      </c>
      <c r="B3184" s="53"/>
      <c r="C3184" s="41"/>
      <c r="D3184" s="54"/>
      <c r="E3184" s="53"/>
      <c r="F3184" s="41"/>
      <c r="G3184" s="41"/>
      <c r="H3184" s="53"/>
      <c r="I3184" s="55"/>
      <c r="J3184" s="41"/>
      <c r="K3184" s="41"/>
      <c r="L3184" s="56"/>
      <c r="M3184" s="41"/>
      <c r="N3184" s="41"/>
      <c r="O3184" s="41"/>
      <c r="P3184" s="41"/>
      <c r="Q3184" s="53"/>
      <c r="R3184" s="41"/>
      <c r="S3184" s="41"/>
      <c r="T3184" s="57"/>
      <c r="U3184" s="41"/>
      <c r="V3184" s="41"/>
      <c r="W3184" s="56"/>
      <c r="X3184" s="41"/>
      <c r="Y3184" s="58"/>
      <c r="Z3184" s="41"/>
      <c r="AA3184" s="41"/>
      <c r="AB3184" s="171" t="str" cm="1">
        <f t="array" ref="AB3184">IFERROR(IF(COUNTA('Detailed Inventory'!$B3184:$AA3184)=0,"",IF(AND($B3184="",$C3184=""),"Error: Missing Response in Column B or C",IF(OR($E3184="",$Q3184=""),"Error: Missing Response in Column E or Q",INDEX(SL_Class[Entire SL Classification],MATCH(SUMIFS(SL_Class[Unique ID],SL_Class[UpSys SL Material],I3184,SL_Class[UpSys Ever Previously Lead],H3184,SL_Class[DownCus SL Material],T3184),SL_Class[Unique ID],0),0)))),"Error: Invalid Column H, I, or T. Check spelling &amp; valid options (see dropdown)")</f>
        <v/>
      </c>
      <c r="AC3184" s="32"/>
      <c r="AD3184" s="31" t="b">
        <f t="shared" si="98"/>
        <v>0</v>
      </c>
      <c r="AE3184" s="31" t="b">
        <f t="shared" si="99"/>
        <v>0</v>
      </c>
    </row>
    <row r="3185" spans="1:31" ht="50.15" customHeight="1" x14ac:dyDescent="0.35">
      <c r="A3185" s="100">
        <v>3180</v>
      </c>
      <c r="B3185" s="53"/>
      <c r="C3185" s="41"/>
      <c r="D3185" s="54"/>
      <c r="E3185" s="53"/>
      <c r="F3185" s="41"/>
      <c r="G3185" s="41"/>
      <c r="H3185" s="53"/>
      <c r="I3185" s="55"/>
      <c r="J3185" s="41"/>
      <c r="K3185" s="41"/>
      <c r="L3185" s="56"/>
      <c r="M3185" s="41"/>
      <c r="N3185" s="41"/>
      <c r="O3185" s="41"/>
      <c r="P3185" s="41"/>
      <c r="Q3185" s="53"/>
      <c r="R3185" s="41"/>
      <c r="S3185" s="41"/>
      <c r="T3185" s="57"/>
      <c r="U3185" s="41"/>
      <c r="V3185" s="41"/>
      <c r="W3185" s="56"/>
      <c r="X3185" s="41"/>
      <c r="Y3185" s="58"/>
      <c r="Z3185" s="41"/>
      <c r="AA3185" s="41"/>
      <c r="AB3185" s="171" t="str" cm="1">
        <f t="array" ref="AB3185">IFERROR(IF(COUNTA('Detailed Inventory'!$B3185:$AA3185)=0,"",IF(AND($B3185="",$C3185=""),"Error: Missing Response in Column B or C",IF(OR($E3185="",$Q3185=""),"Error: Missing Response in Column E or Q",INDEX(SL_Class[Entire SL Classification],MATCH(SUMIFS(SL_Class[Unique ID],SL_Class[UpSys SL Material],I3185,SL_Class[UpSys Ever Previously Lead],H3185,SL_Class[DownCus SL Material],T3185),SL_Class[Unique ID],0),0)))),"Error: Invalid Column H, I, or T. Check spelling &amp; valid options (see dropdown)")</f>
        <v/>
      </c>
      <c r="AC3185" s="32"/>
      <c r="AD3185" s="31" t="b">
        <f t="shared" si="98"/>
        <v>0</v>
      </c>
      <c r="AE3185" s="31" t="b">
        <f t="shared" si="99"/>
        <v>0</v>
      </c>
    </row>
    <row r="3186" spans="1:31" ht="50.15" customHeight="1" x14ac:dyDescent="0.35">
      <c r="A3186" s="101">
        <v>3181</v>
      </c>
      <c r="B3186" s="53"/>
      <c r="C3186" s="41"/>
      <c r="D3186" s="54"/>
      <c r="E3186" s="53"/>
      <c r="F3186" s="41"/>
      <c r="G3186" s="41"/>
      <c r="H3186" s="53"/>
      <c r="I3186" s="55"/>
      <c r="J3186" s="41"/>
      <c r="K3186" s="41"/>
      <c r="L3186" s="56"/>
      <c r="M3186" s="41"/>
      <c r="N3186" s="41"/>
      <c r="O3186" s="41"/>
      <c r="P3186" s="41"/>
      <c r="Q3186" s="53"/>
      <c r="R3186" s="41"/>
      <c r="S3186" s="41"/>
      <c r="T3186" s="57"/>
      <c r="U3186" s="41"/>
      <c r="V3186" s="41"/>
      <c r="W3186" s="56"/>
      <c r="X3186" s="41"/>
      <c r="Y3186" s="58"/>
      <c r="Z3186" s="41"/>
      <c r="AA3186" s="41"/>
      <c r="AB3186" s="171" t="str" cm="1">
        <f t="array" ref="AB3186">IFERROR(IF(COUNTA('Detailed Inventory'!$B3186:$AA3186)=0,"",IF(AND($B3186="",$C3186=""),"Error: Missing Response in Column B or C",IF(OR($E3186="",$Q3186=""),"Error: Missing Response in Column E or Q",INDEX(SL_Class[Entire SL Classification],MATCH(SUMIFS(SL_Class[Unique ID],SL_Class[UpSys SL Material],I3186,SL_Class[UpSys Ever Previously Lead],H3186,SL_Class[DownCus SL Material],T3186),SL_Class[Unique ID],0),0)))),"Error: Invalid Column H, I, or T. Check spelling &amp; valid options (see dropdown)")</f>
        <v/>
      </c>
      <c r="AC3186" s="32"/>
      <c r="AD3186" s="31" t="b">
        <f t="shared" si="98"/>
        <v>0</v>
      </c>
      <c r="AE3186" s="31" t="b">
        <f t="shared" si="99"/>
        <v>0</v>
      </c>
    </row>
    <row r="3187" spans="1:31" ht="50.15" customHeight="1" x14ac:dyDescent="0.35">
      <c r="A3187" s="100">
        <v>3182</v>
      </c>
      <c r="B3187" s="53"/>
      <c r="C3187" s="41"/>
      <c r="D3187" s="54"/>
      <c r="E3187" s="53"/>
      <c r="F3187" s="41"/>
      <c r="G3187" s="41"/>
      <c r="H3187" s="53"/>
      <c r="I3187" s="55"/>
      <c r="J3187" s="41"/>
      <c r="K3187" s="41"/>
      <c r="L3187" s="56"/>
      <c r="M3187" s="41"/>
      <c r="N3187" s="41"/>
      <c r="O3187" s="41"/>
      <c r="P3187" s="41"/>
      <c r="Q3187" s="53"/>
      <c r="R3187" s="41"/>
      <c r="S3187" s="41"/>
      <c r="T3187" s="57"/>
      <c r="U3187" s="41"/>
      <c r="V3187" s="41"/>
      <c r="W3187" s="56"/>
      <c r="X3187" s="41"/>
      <c r="Y3187" s="58"/>
      <c r="Z3187" s="41"/>
      <c r="AA3187" s="41"/>
      <c r="AB3187" s="171" t="str" cm="1">
        <f t="array" ref="AB3187">IFERROR(IF(COUNTA('Detailed Inventory'!$B3187:$AA3187)=0,"",IF(AND($B3187="",$C3187=""),"Error: Missing Response in Column B or C",IF(OR($E3187="",$Q3187=""),"Error: Missing Response in Column E or Q",INDEX(SL_Class[Entire SL Classification],MATCH(SUMIFS(SL_Class[Unique ID],SL_Class[UpSys SL Material],I3187,SL_Class[UpSys Ever Previously Lead],H3187,SL_Class[DownCus SL Material],T3187),SL_Class[Unique ID],0),0)))),"Error: Invalid Column H, I, or T. Check spelling &amp; valid options (see dropdown)")</f>
        <v/>
      </c>
      <c r="AC3187" s="32"/>
      <c r="AD3187" s="31" t="b">
        <f t="shared" si="98"/>
        <v>0</v>
      </c>
      <c r="AE3187" s="31" t="b">
        <f t="shared" si="99"/>
        <v>0</v>
      </c>
    </row>
    <row r="3188" spans="1:31" ht="50.15" customHeight="1" x14ac:dyDescent="0.35">
      <c r="A3188" s="101">
        <v>3183</v>
      </c>
      <c r="B3188" s="53"/>
      <c r="C3188" s="41"/>
      <c r="D3188" s="54"/>
      <c r="E3188" s="53"/>
      <c r="F3188" s="41"/>
      <c r="G3188" s="41"/>
      <c r="H3188" s="53"/>
      <c r="I3188" s="55"/>
      <c r="J3188" s="41"/>
      <c r="K3188" s="41"/>
      <c r="L3188" s="56"/>
      <c r="M3188" s="41"/>
      <c r="N3188" s="41"/>
      <c r="O3188" s="41"/>
      <c r="P3188" s="41"/>
      <c r="Q3188" s="53"/>
      <c r="R3188" s="41"/>
      <c r="S3188" s="41"/>
      <c r="T3188" s="57"/>
      <c r="U3188" s="41"/>
      <c r="V3188" s="41"/>
      <c r="W3188" s="56"/>
      <c r="X3188" s="41"/>
      <c r="Y3188" s="58"/>
      <c r="Z3188" s="41"/>
      <c r="AA3188" s="41"/>
      <c r="AB3188" s="171" t="str" cm="1">
        <f t="array" ref="AB3188">IFERROR(IF(COUNTA('Detailed Inventory'!$B3188:$AA3188)=0,"",IF(AND($B3188="",$C3188=""),"Error: Missing Response in Column B or C",IF(OR($E3188="",$Q3188=""),"Error: Missing Response in Column E or Q",INDEX(SL_Class[Entire SL Classification],MATCH(SUMIFS(SL_Class[Unique ID],SL_Class[UpSys SL Material],I3188,SL_Class[UpSys Ever Previously Lead],H3188,SL_Class[DownCus SL Material],T3188),SL_Class[Unique ID],0),0)))),"Error: Invalid Column H, I, or T. Check spelling &amp; valid options (see dropdown)")</f>
        <v/>
      </c>
      <c r="AC3188" s="32"/>
      <c r="AD3188" s="31" t="b">
        <f t="shared" si="98"/>
        <v>0</v>
      </c>
      <c r="AE3188" s="31" t="b">
        <f t="shared" si="99"/>
        <v>0</v>
      </c>
    </row>
    <row r="3189" spans="1:31" ht="50.15" customHeight="1" x14ac:dyDescent="0.35">
      <c r="A3189" s="100">
        <v>3184</v>
      </c>
      <c r="B3189" s="53"/>
      <c r="C3189" s="41"/>
      <c r="D3189" s="54"/>
      <c r="E3189" s="53"/>
      <c r="F3189" s="41"/>
      <c r="G3189" s="41"/>
      <c r="H3189" s="53"/>
      <c r="I3189" s="55"/>
      <c r="J3189" s="41"/>
      <c r="K3189" s="41"/>
      <c r="L3189" s="56"/>
      <c r="M3189" s="41"/>
      <c r="N3189" s="41"/>
      <c r="O3189" s="41"/>
      <c r="P3189" s="41"/>
      <c r="Q3189" s="53"/>
      <c r="R3189" s="41"/>
      <c r="S3189" s="41"/>
      <c r="T3189" s="57"/>
      <c r="U3189" s="41"/>
      <c r="V3189" s="41"/>
      <c r="W3189" s="56"/>
      <c r="X3189" s="41"/>
      <c r="Y3189" s="58"/>
      <c r="Z3189" s="41"/>
      <c r="AA3189" s="41"/>
      <c r="AB3189" s="171" t="str" cm="1">
        <f t="array" ref="AB3189">IFERROR(IF(COUNTA('Detailed Inventory'!$B3189:$AA3189)=0,"",IF(AND($B3189="",$C3189=""),"Error: Missing Response in Column B or C",IF(OR($E3189="",$Q3189=""),"Error: Missing Response in Column E or Q",INDEX(SL_Class[Entire SL Classification],MATCH(SUMIFS(SL_Class[Unique ID],SL_Class[UpSys SL Material],I3189,SL_Class[UpSys Ever Previously Lead],H3189,SL_Class[DownCus SL Material],T3189),SL_Class[Unique ID],0),0)))),"Error: Invalid Column H, I, or T. Check spelling &amp; valid options (see dropdown)")</f>
        <v/>
      </c>
      <c r="AC3189" s="32"/>
      <c r="AD3189" s="31" t="b">
        <f t="shared" si="98"/>
        <v>0</v>
      </c>
      <c r="AE3189" s="31" t="b">
        <f t="shared" si="99"/>
        <v>0</v>
      </c>
    </row>
    <row r="3190" spans="1:31" ht="50.15" customHeight="1" x14ac:dyDescent="0.35">
      <c r="A3190" s="101">
        <v>3185</v>
      </c>
      <c r="B3190" s="53"/>
      <c r="C3190" s="41"/>
      <c r="D3190" s="54"/>
      <c r="E3190" s="53"/>
      <c r="F3190" s="41"/>
      <c r="G3190" s="41"/>
      <c r="H3190" s="53"/>
      <c r="I3190" s="55"/>
      <c r="J3190" s="41"/>
      <c r="K3190" s="41"/>
      <c r="L3190" s="56"/>
      <c r="M3190" s="41"/>
      <c r="N3190" s="41"/>
      <c r="O3190" s="41"/>
      <c r="P3190" s="41"/>
      <c r="Q3190" s="53"/>
      <c r="R3190" s="41"/>
      <c r="S3190" s="41"/>
      <c r="T3190" s="57"/>
      <c r="U3190" s="41"/>
      <c r="V3190" s="41"/>
      <c r="W3190" s="56"/>
      <c r="X3190" s="41"/>
      <c r="Y3190" s="58"/>
      <c r="Z3190" s="41"/>
      <c r="AA3190" s="41"/>
      <c r="AB3190" s="171" t="str" cm="1">
        <f t="array" ref="AB3190">IFERROR(IF(COUNTA('Detailed Inventory'!$B3190:$AA3190)=0,"",IF(AND($B3190="",$C3190=""),"Error: Missing Response in Column B or C",IF(OR($E3190="",$Q3190=""),"Error: Missing Response in Column E or Q",INDEX(SL_Class[Entire SL Classification],MATCH(SUMIFS(SL_Class[Unique ID],SL_Class[UpSys SL Material],I3190,SL_Class[UpSys Ever Previously Lead],H3190,SL_Class[DownCus SL Material],T3190),SL_Class[Unique ID],0),0)))),"Error: Invalid Column H, I, or T. Check spelling &amp; valid options (see dropdown)")</f>
        <v/>
      </c>
      <c r="AC3190" s="32"/>
      <c r="AD3190" s="31" t="b">
        <f t="shared" si="98"/>
        <v>0</v>
      </c>
      <c r="AE3190" s="31" t="b">
        <f t="shared" si="99"/>
        <v>0</v>
      </c>
    </row>
    <row r="3191" spans="1:31" ht="50.15" customHeight="1" x14ac:dyDescent="0.35">
      <c r="A3191" s="100">
        <v>3186</v>
      </c>
      <c r="B3191" s="53"/>
      <c r="C3191" s="41"/>
      <c r="D3191" s="54"/>
      <c r="E3191" s="53"/>
      <c r="F3191" s="41"/>
      <c r="G3191" s="41"/>
      <c r="H3191" s="53"/>
      <c r="I3191" s="55"/>
      <c r="J3191" s="41"/>
      <c r="K3191" s="41"/>
      <c r="L3191" s="56"/>
      <c r="M3191" s="41"/>
      <c r="N3191" s="41"/>
      <c r="O3191" s="41"/>
      <c r="P3191" s="41"/>
      <c r="Q3191" s="53"/>
      <c r="R3191" s="41"/>
      <c r="S3191" s="41"/>
      <c r="T3191" s="57"/>
      <c r="U3191" s="41"/>
      <c r="V3191" s="41"/>
      <c r="W3191" s="56"/>
      <c r="X3191" s="41"/>
      <c r="Y3191" s="58"/>
      <c r="Z3191" s="41"/>
      <c r="AA3191" s="41"/>
      <c r="AB3191" s="171" t="str" cm="1">
        <f t="array" ref="AB3191">IFERROR(IF(COUNTA('Detailed Inventory'!$B3191:$AA3191)=0,"",IF(AND($B3191="",$C3191=""),"Error: Missing Response in Column B or C",IF(OR($E3191="",$Q3191=""),"Error: Missing Response in Column E or Q",INDEX(SL_Class[Entire SL Classification],MATCH(SUMIFS(SL_Class[Unique ID],SL_Class[UpSys SL Material],I3191,SL_Class[UpSys Ever Previously Lead],H3191,SL_Class[DownCus SL Material],T3191),SL_Class[Unique ID],0),0)))),"Error: Invalid Column H, I, or T. Check spelling &amp; valid options (see dropdown)")</f>
        <v/>
      </c>
      <c r="AC3191" s="32"/>
      <c r="AD3191" s="31" t="b">
        <f t="shared" si="98"/>
        <v>0</v>
      </c>
      <c r="AE3191" s="31" t="b">
        <f t="shared" si="99"/>
        <v>0</v>
      </c>
    </row>
    <row r="3192" spans="1:31" ht="50.15" customHeight="1" x14ac:dyDescent="0.35">
      <c r="A3192" s="101">
        <v>3187</v>
      </c>
      <c r="B3192" s="53"/>
      <c r="C3192" s="41"/>
      <c r="D3192" s="54"/>
      <c r="E3192" s="53"/>
      <c r="F3192" s="41"/>
      <c r="G3192" s="41"/>
      <c r="H3192" s="53"/>
      <c r="I3192" s="55"/>
      <c r="J3192" s="41"/>
      <c r="K3192" s="41"/>
      <c r="L3192" s="56"/>
      <c r="M3192" s="41"/>
      <c r="N3192" s="41"/>
      <c r="O3192" s="41"/>
      <c r="P3192" s="41"/>
      <c r="Q3192" s="53"/>
      <c r="R3192" s="41"/>
      <c r="S3192" s="41"/>
      <c r="T3192" s="57"/>
      <c r="U3192" s="41"/>
      <c r="V3192" s="41"/>
      <c r="W3192" s="56"/>
      <c r="X3192" s="41"/>
      <c r="Y3192" s="58"/>
      <c r="Z3192" s="41"/>
      <c r="AA3192" s="41"/>
      <c r="AB3192" s="171" t="str" cm="1">
        <f t="array" ref="AB3192">IFERROR(IF(COUNTA('Detailed Inventory'!$B3192:$AA3192)=0,"",IF(AND($B3192="",$C3192=""),"Error: Missing Response in Column B or C",IF(OR($E3192="",$Q3192=""),"Error: Missing Response in Column E or Q",INDEX(SL_Class[Entire SL Classification],MATCH(SUMIFS(SL_Class[Unique ID],SL_Class[UpSys SL Material],I3192,SL_Class[UpSys Ever Previously Lead],H3192,SL_Class[DownCus SL Material],T3192),SL_Class[Unique ID],0),0)))),"Error: Invalid Column H, I, or T. Check spelling &amp; valid options (see dropdown)")</f>
        <v/>
      </c>
      <c r="AC3192" s="32"/>
      <c r="AD3192" s="31" t="b">
        <f t="shared" si="98"/>
        <v>0</v>
      </c>
      <c r="AE3192" s="31" t="b">
        <f t="shared" si="99"/>
        <v>0</v>
      </c>
    </row>
    <row r="3193" spans="1:31" ht="50.15" customHeight="1" x14ac:dyDescent="0.35">
      <c r="A3193" s="100">
        <v>3188</v>
      </c>
      <c r="B3193" s="53"/>
      <c r="C3193" s="41"/>
      <c r="D3193" s="54"/>
      <c r="E3193" s="53"/>
      <c r="F3193" s="41"/>
      <c r="G3193" s="41"/>
      <c r="H3193" s="53"/>
      <c r="I3193" s="55"/>
      <c r="J3193" s="41"/>
      <c r="K3193" s="41"/>
      <c r="L3193" s="56"/>
      <c r="M3193" s="41"/>
      <c r="N3193" s="41"/>
      <c r="O3193" s="41"/>
      <c r="P3193" s="41"/>
      <c r="Q3193" s="53"/>
      <c r="R3193" s="41"/>
      <c r="S3193" s="41"/>
      <c r="T3193" s="57"/>
      <c r="U3193" s="41"/>
      <c r="V3193" s="41"/>
      <c r="W3193" s="56"/>
      <c r="X3193" s="41"/>
      <c r="Y3193" s="58"/>
      <c r="Z3193" s="41"/>
      <c r="AA3193" s="41"/>
      <c r="AB3193" s="171" t="str" cm="1">
        <f t="array" ref="AB3193">IFERROR(IF(COUNTA('Detailed Inventory'!$B3193:$AA3193)=0,"",IF(AND($B3193="",$C3193=""),"Error: Missing Response in Column B or C",IF(OR($E3193="",$Q3193=""),"Error: Missing Response in Column E or Q",INDEX(SL_Class[Entire SL Classification],MATCH(SUMIFS(SL_Class[Unique ID],SL_Class[UpSys SL Material],I3193,SL_Class[UpSys Ever Previously Lead],H3193,SL_Class[DownCus SL Material],T3193),SL_Class[Unique ID],0),0)))),"Error: Invalid Column H, I, or T. Check spelling &amp; valid options (see dropdown)")</f>
        <v/>
      </c>
      <c r="AC3193" s="32"/>
      <c r="AD3193" s="31" t="b">
        <f t="shared" si="98"/>
        <v>0</v>
      </c>
      <c r="AE3193" s="31" t="b">
        <f t="shared" si="99"/>
        <v>0</v>
      </c>
    </row>
    <row r="3194" spans="1:31" ht="50.15" customHeight="1" x14ac:dyDescent="0.35">
      <c r="A3194" s="101">
        <v>3189</v>
      </c>
      <c r="B3194" s="53"/>
      <c r="C3194" s="41"/>
      <c r="D3194" s="54"/>
      <c r="E3194" s="53"/>
      <c r="F3194" s="41"/>
      <c r="G3194" s="41"/>
      <c r="H3194" s="53"/>
      <c r="I3194" s="55"/>
      <c r="J3194" s="41"/>
      <c r="K3194" s="41"/>
      <c r="L3194" s="56"/>
      <c r="M3194" s="41"/>
      <c r="N3194" s="41"/>
      <c r="O3194" s="41"/>
      <c r="P3194" s="41"/>
      <c r="Q3194" s="53"/>
      <c r="R3194" s="41"/>
      <c r="S3194" s="41"/>
      <c r="T3194" s="57"/>
      <c r="U3194" s="41"/>
      <c r="V3194" s="41"/>
      <c r="W3194" s="56"/>
      <c r="X3194" s="41"/>
      <c r="Y3194" s="58"/>
      <c r="Z3194" s="41"/>
      <c r="AA3194" s="41"/>
      <c r="AB3194" s="171" t="str" cm="1">
        <f t="array" ref="AB3194">IFERROR(IF(COUNTA('Detailed Inventory'!$B3194:$AA3194)=0,"",IF(AND($B3194="",$C3194=""),"Error: Missing Response in Column B or C",IF(OR($E3194="",$Q3194=""),"Error: Missing Response in Column E or Q",INDEX(SL_Class[Entire SL Classification],MATCH(SUMIFS(SL_Class[Unique ID],SL_Class[UpSys SL Material],I3194,SL_Class[UpSys Ever Previously Lead],H3194,SL_Class[DownCus SL Material],T3194),SL_Class[Unique ID],0),0)))),"Error: Invalid Column H, I, or T. Check spelling &amp; valid options (see dropdown)")</f>
        <v/>
      </c>
      <c r="AC3194" s="32"/>
      <c r="AD3194" s="31" t="b">
        <f t="shared" si="98"/>
        <v>0</v>
      </c>
      <c r="AE3194" s="31" t="b">
        <f t="shared" si="99"/>
        <v>0</v>
      </c>
    </row>
    <row r="3195" spans="1:31" ht="50.15" customHeight="1" x14ac:dyDescent="0.35">
      <c r="A3195" s="100">
        <v>3190</v>
      </c>
      <c r="B3195" s="53"/>
      <c r="C3195" s="41"/>
      <c r="D3195" s="54"/>
      <c r="E3195" s="53"/>
      <c r="F3195" s="41"/>
      <c r="G3195" s="41"/>
      <c r="H3195" s="53"/>
      <c r="I3195" s="55"/>
      <c r="J3195" s="41"/>
      <c r="K3195" s="41"/>
      <c r="L3195" s="56"/>
      <c r="M3195" s="41"/>
      <c r="N3195" s="41"/>
      <c r="O3195" s="41"/>
      <c r="P3195" s="41"/>
      <c r="Q3195" s="53"/>
      <c r="R3195" s="41"/>
      <c r="S3195" s="41"/>
      <c r="T3195" s="57"/>
      <c r="U3195" s="41"/>
      <c r="V3195" s="41"/>
      <c r="W3195" s="56"/>
      <c r="X3195" s="41"/>
      <c r="Y3195" s="58"/>
      <c r="Z3195" s="41"/>
      <c r="AA3195" s="41"/>
      <c r="AB3195" s="171" t="str" cm="1">
        <f t="array" ref="AB3195">IFERROR(IF(COUNTA('Detailed Inventory'!$B3195:$AA3195)=0,"",IF(AND($B3195="",$C3195=""),"Error: Missing Response in Column B or C",IF(OR($E3195="",$Q3195=""),"Error: Missing Response in Column E or Q",INDEX(SL_Class[Entire SL Classification],MATCH(SUMIFS(SL_Class[Unique ID],SL_Class[UpSys SL Material],I3195,SL_Class[UpSys Ever Previously Lead],H3195,SL_Class[DownCus SL Material],T3195),SL_Class[Unique ID],0),0)))),"Error: Invalid Column H, I, or T. Check spelling &amp; valid options (see dropdown)")</f>
        <v/>
      </c>
      <c r="AC3195" s="32"/>
      <c r="AD3195" s="31" t="b">
        <f t="shared" si="98"/>
        <v>0</v>
      </c>
      <c r="AE3195" s="31" t="b">
        <f t="shared" si="99"/>
        <v>0</v>
      </c>
    </row>
    <row r="3196" spans="1:31" ht="50.15" customHeight="1" x14ac:dyDescent="0.35">
      <c r="A3196" s="101">
        <v>3191</v>
      </c>
      <c r="B3196" s="53"/>
      <c r="C3196" s="41"/>
      <c r="D3196" s="54"/>
      <c r="E3196" s="53"/>
      <c r="F3196" s="41"/>
      <c r="G3196" s="41"/>
      <c r="H3196" s="53"/>
      <c r="I3196" s="55"/>
      <c r="J3196" s="41"/>
      <c r="K3196" s="41"/>
      <c r="L3196" s="56"/>
      <c r="M3196" s="41"/>
      <c r="N3196" s="41"/>
      <c r="O3196" s="41"/>
      <c r="P3196" s="41"/>
      <c r="Q3196" s="53"/>
      <c r="R3196" s="41"/>
      <c r="S3196" s="41"/>
      <c r="T3196" s="57"/>
      <c r="U3196" s="41"/>
      <c r="V3196" s="41"/>
      <c r="W3196" s="56"/>
      <c r="X3196" s="41"/>
      <c r="Y3196" s="58"/>
      <c r="Z3196" s="41"/>
      <c r="AA3196" s="41"/>
      <c r="AB3196" s="171" t="str" cm="1">
        <f t="array" ref="AB3196">IFERROR(IF(COUNTA('Detailed Inventory'!$B3196:$AA3196)=0,"",IF(AND($B3196="",$C3196=""),"Error: Missing Response in Column B or C",IF(OR($E3196="",$Q3196=""),"Error: Missing Response in Column E or Q",INDEX(SL_Class[Entire SL Classification],MATCH(SUMIFS(SL_Class[Unique ID],SL_Class[UpSys SL Material],I3196,SL_Class[UpSys Ever Previously Lead],H3196,SL_Class[DownCus SL Material],T3196),SL_Class[Unique ID],0),0)))),"Error: Invalid Column H, I, or T. Check spelling &amp; valid options (see dropdown)")</f>
        <v/>
      </c>
      <c r="AC3196" s="32"/>
      <c r="AD3196" s="31" t="b">
        <f t="shared" si="98"/>
        <v>0</v>
      </c>
      <c r="AE3196" s="31" t="b">
        <f t="shared" si="99"/>
        <v>0</v>
      </c>
    </row>
    <row r="3197" spans="1:31" ht="50.15" customHeight="1" x14ac:dyDescent="0.35">
      <c r="A3197" s="100">
        <v>3192</v>
      </c>
      <c r="B3197" s="53"/>
      <c r="C3197" s="41"/>
      <c r="D3197" s="54"/>
      <c r="E3197" s="53"/>
      <c r="F3197" s="41"/>
      <c r="G3197" s="41"/>
      <c r="H3197" s="53"/>
      <c r="I3197" s="55"/>
      <c r="J3197" s="41"/>
      <c r="K3197" s="41"/>
      <c r="L3197" s="56"/>
      <c r="M3197" s="41"/>
      <c r="N3197" s="41"/>
      <c r="O3197" s="41"/>
      <c r="P3197" s="41"/>
      <c r="Q3197" s="53"/>
      <c r="R3197" s="41"/>
      <c r="S3197" s="41"/>
      <c r="T3197" s="57"/>
      <c r="U3197" s="41"/>
      <c r="V3197" s="41"/>
      <c r="W3197" s="56"/>
      <c r="X3197" s="41"/>
      <c r="Y3197" s="58"/>
      <c r="Z3197" s="41"/>
      <c r="AA3197" s="41"/>
      <c r="AB3197" s="171" t="str" cm="1">
        <f t="array" ref="AB3197">IFERROR(IF(COUNTA('Detailed Inventory'!$B3197:$AA3197)=0,"",IF(AND($B3197="",$C3197=""),"Error: Missing Response in Column B or C",IF(OR($E3197="",$Q3197=""),"Error: Missing Response in Column E or Q",INDEX(SL_Class[Entire SL Classification],MATCH(SUMIFS(SL_Class[Unique ID],SL_Class[UpSys SL Material],I3197,SL_Class[UpSys Ever Previously Lead],H3197,SL_Class[DownCus SL Material],T3197),SL_Class[Unique ID],0),0)))),"Error: Invalid Column H, I, or T. Check spelling &amp; valid options (see dropdown)")</f>
        <v/>
      </c>
      <c r="AC3197" s="32"/>
      <c r="AD3197" s="31" t="b">
        <f t="shared" si="98"/>
        <v>0</v>
      </c>
      <c r="AE3197" s="31" t="b">
        <f t="shared" si="99"/>
        <v>0</v>
      </c>
    </row>
    <row r="3198" spans="1:31" ht="50.15" customHeight="1" x14ac:dyDescent="0.35">
      <c r="A3198" s="101">
        <v>3193</v>
      </c>
      <c r="B3198" s="53"/>
      <c r="C3198" s="41"/>
      <c r="D3198" s="54"/>
      <c r="E3198" s="53"/>
      <c r="F3198" s="41"/>
      <c r="G3198" s="41"/>
      <c r="H3198" s="53"/>
      <c r="I3198" s="55"/>
      <c r="J3198" s="41"/>
      <c r="K3198" s="41"/>
      <c r="L3198" s="56"/>
      <c r="M3198" s="41"/>
      <c r="N3198" s="41"/>
      <c r="O3198" s="41"/>
      <c r="P3198" s="41"/>
      <c r="Q3198" s="53"/>
      <c r="R3198" s="41"/>
      <c r="S3198" s="41"/>
      <c r="T3198" s="57"/>
      <c r="U3198" s="41"/>
      <c r="V3198" s="41"/>
      <c r="W3198" s="56"/>
      <c r="X3198" s="41"/>
      <c r="Y3198" s="58"/>
      <c r="Z3198" s="41"/>
      <c r="AA3198" s="41"/>
      <c r="AB3198" s="171" t="str" cm="1">
        <f t="array" ref="AB3198">IFERROR(IF(COUNTA('Detailed Inventory'!$B3198:$AA3198)=0,"",IF(AND($B3198="",$C3198=""),"Error: Missing Response in Column B or C",IF(OR($E3198="",$Q3198=""),"Error: Missing Response in Column E or Q",INDEX(SL_Class[Entire SL Classification],MATCH(SUMIFS(SL_Class[Unique ID],SL_Class[UpSys SL Material],I3198,SL_Class[UpSys Ever Previously Lead],H3198,SL_Class[DownCus SL Material],T3198),SL_Class[Unique ID],0),0)))),"Error: Invalid Column H, I, or T. Check spelling &amp; valid options (see dropdown)")</f>
        <v/>
      </c>
      <c r="AC3198" s="32"/>
      <c r="AD3198" s="31" t="b">
        <f t="shared" si="98"/>
        <v>0</v>
      </c>
      <c r="AE3198" s="31" t="b">
        <f t="shared" si="99"/>
        <v>0</v>
      </c>
    </row>
    <row r="3199" spans="1:31" ht="50.15" customHeight="1" x14ac:dyDescent="0.35">
      <c r="A3199" s="100">
        <v>3194</v>
      </c>
      <c r="B3199" s="53"/>
      <c r="C3199" s="41"/>
      <c r="D3199" s="54"/>
      <c r="E3199" s="53"/>
      <c r="F3199" s="41"/>
      <c r="G3199" s="41"/>
      <c r="H3199" s="53"/>
      <c r="I3199" s="55"/>
      <c r="J3199" s="41"/>
      <c r="K3199" s="41"/>
      <c r="L3199" s="56"/>
      <c r="M3199" s="41"/>
      <c r="N3199" s="41"/>
      <c r="O3199" s="41"/>
      <c r="P3199" s="41"/>
      <c r="Q3199" s="53"/>
      <c r="R3199" s="41"/>
      <c r="S3199" s="41"/>
      <c r="T3199" s="57"/>
      <c r="U3199" s="41"/>
      <c r="V3199" s="41"/>
      <c r="W3199" s="56"/>
      <c r="X3199" s="41"/>
      <c r="Y3199" s="58"/>
      <c r="Z3199" s="41"/>
      <c r="AA3199" s="41"/>
      <c r="AB3199" s="171" t="str" cm="1">
        <f t="array" ref="AB3199">IFERROR(IF(COUNTA('Detailed Inventory'!$B3199:$AA3199)=0,"",IF(AND($B3199="",$C3199=""),"Error: Missing Response in Column B or C",IF(OR($E3199="",$Q3199=""),"Error: Missing Response in Column E or Q",INDEX(SL_Class[Entire SL Classification],MATCH(SUMIFS(SL_Class[Unique ID],SL_Class[UpSys SL Material],I3199,SL_Class[UpSys Ever Previously Lead],H3199,SL_Class[DownCus SL Material],T3199),SL_Class[Unique ID],0),0)))),"Error: Invalid Column H, I, or T. Check spelling &amp; valid options (see dropdown)")</f>
        <v/>
      </c>
      <c r="AC3199" s="32"/>
      <c r="AD3199" s="31" t="b">
        <f t="shared" si="98"/>
        <v>0</v>
      </c>
      <c r="AE3199" s="31" t="b">
        <f t="shared" si="99"/>
        <v>0</v>
      </c>
    </row>
    <row r="3200" spans="1:31" ht="50.15" customHeight="1" x14ac:dyDescent="0.35">
      <c r="A3200" s="101">
        <v>3195</v>
      </c>
      <c r="B3200" s="53"/>
      <c r="C3200" s="41"/>
      <c r="D3200" s="54"/>
      <c r="E3200" s="53"/>
      <c r="F3200" s="41"/>
      <c r="G3200" s="41"/>
      <c r="H3200" s="53"/>
      <c r="I3200" s="55"/>
      <c r="J3200" s="41"/>
      <c r="K3200" s="41"/>
      <c r="L3200" s="56"/>
      <c r="M3200" s="41"/>
      <c r="N3200" s="41"/>
      <c r="O3200" s="41"/>
      <c r="P3200" s="41"/>
      <c r="Q3200" s="53"/>
      <c r="R3200" s="41"/>
      <c r="S3200" s="41"/>
      <c r="T3200" s="57"/>
      <c r="U3200" s="41"/>
      <c r="V3200" s="41"/>
      <c r="W3200" s="56"/>
      <c r="X3200" s="41"/>
      <c r="Y3200" s="58"/>
      <c r="Z3200" s="41"/>
      <c r="AA3200" s="41"/>
      <c r="AB3200" s="171" t="str" cm="1">
        <f t="array" ref="AB3200">IFERROR(IF(COUNTA('Detailed Inventory'!$B3200:$AA3200)=0,"",IF(AND($B3200="",$C3200=""),"Error: Missing Response in Column B or C",IF(OR($E3200="",$Q3200=""),"Error: Missing Response in Column E or Q",INDEX(SL_Class[Entire SL Classification],MATCH(SUMIFS(SL_Class[Unique ID],SL_Class[UpSys SL Material],I3200,SL_Class[UpSys Ever Previously Lead],H3200,SL_Class[DownCus SL Material],T3200),SL_Class[Unique ID],0),0)))),"Error: Invalid Column H, I, or T. Check spelling &amp; valid options (see dropdown)")</f>
        <v/>
      </c>
      <c r="AC3200" s="32"/>
      <c r="AD3200" s="31" t="b">
        <f t="shared" si="98"/>
        <v>0</v>
      </c>
      <c r="AE3200" s="31" t="b">
        <f t="shared" si="99"/>
        <v>0</v>
      </c>
    </row>
    <row r="3201" spans="1:31" ht="50.15" customHeight="1" x14ac:dyDescent="0.35">
      <c r="A3201" s="100">
        <v>3196</v>
      </c>
      <c r="B3201" s="53"/>
      <c r="C3201" s="41"/>
      <c r="D3201" s="54"/>
      <c r="E3201" s="53"/>
      <c r="F3201" s="41"/>
      <c r="G3201" s="41"/>
      <c r="H3201" s="53"/>
      <c r="I3201" s="55"/>
      <c r="J3201" s="41"/>
      <c r="K3201" s="41"/>
      <c r="L3201" s="56"/>
      <c r="M3201" s="41"/>
      <c r="N3201" s="41"/>
      <c r="O3201" s="41"/>
      <c r="P3201" s="41"/>
      <c r="Q3201" s="53"/>
      <c r="R3201" s="41"/>
      <c r="S3201" s="41"/>
      <c r="T3201" s="57"/>
      <c r="U3201" s="41"/>
      <c r="V3201" s="41"/>
      <c r="W3201" s="56"/>
      <c r="X3201" s="41"/>
      <c r="Y3201" s="58"/>
      <c r="Z3201" s="41"/>
      <c r="AA3201" s="41"/>
      <c r="AB3201" s="171" t="str" cm="1">
        <f t="array" ref="AB3201">IFERROR(IF(COUNTA('Detailed Inventory'!$B3201:$AA3201)=0,"",IF(AND($B3201="",$C3201=""),"Error: Missing Response in Column B or C",IF(OR($E3201="",$Q3201=""),"Error: Missing Response in Column E or Q",INDEX(SL_Class[Entire SL Classification],MATCH(SUMIFS(SL_Class[Unique ID],SL_Class[UpSys SL Material],I3201,SL_Class[UpSys Ever Previously Lead],H3201,SL_Class[DownCus SL Material],T3201),SL_Class[Unique ID],0),0)))),"Error: Invalid Column H, I, or T. Check spelling &amp; valid options (see dropdown)")</f>
        <v/>
      </c>
      <c r="AC3201" s="32"/>
      <c r="AD3201" s="31" t="b">
        <f t="shared" si="98"/>
        <v>0</v>
      </c>
      <c r="AE3201" s="31" t="b">
        <f t="shared" si="99"/>
        <v>0</v>
      </c>
    </row>
    <row r="3202" spans="1:31" ht="50.15" customHeight="1" x14ac:dyDescent="0.35">
      <c r="A3202" s="101">
        <v>3197</v>
      </c>
      <c r="B3202" s="53"/>
      <c r="C3202" s="41"/>
      <c r="D3202" s="54"/>
      <c r="E3202" s="53"/>
      <c r="F3202" s="41"/>
      <c r="G3202" s="41"/>
      <c r="H3202" s="53"/>
      <c r="I3202" s="55"/>
      <c r="J3202" s="41"/>
      <c r="K3202" s="41"/>
      <c r="L3202" s="56"/>
      <c r="M3202" s="41"/>
      <c r="N3202" s="41"/>
      <c r="O3202" s="41"/>
      <c r="P3202" s="41"/>
      <c r="Q3202" s="53"/>
      <c r="R3202" s="41"/>
      <c r="S3202" s="41"/>
      <c r="T3202" s="57"/>
      <c r="U3202" s="41"/>
      <c r="V3202" s="41"/>
      <c r="W3202" s="56"/>
      <c r="X3202" s="41"/>
      <c r="Y3202" s="58"/>
      <c r="Z3202" s="41"/>
      <c r="AA3202" s="41"/>
      <c r="AB3202" s="171" t="str" cm="1">
        <f t="array" ref="AB3202">IFERROR(IF(COUNTA('Detailed Inventory'!$B3202:$AA3202)=0,"",IF(AND($B3202="",$C3202=""),"Error: Missing Response in Column B or C",IF(OR($E3202="",$Q3202=""),"Error: Missing Response in Column E or Q",INDEX(SL_Class[Entire SL Classification],MATCH(SUMIFS(SL_Class[Unique ID],SL_Class[UpSys SL Material],I3202,SL_Class[UpSys Ever Previously Lead],H3202,SL_Class[DownCus SL Material],T3202),SL_Class[Unique ID],0),0)))),"Error: Invalid Column H, I, or T. Check spelling &amp; valid options (see dropdown)")</f>
        <v/>
      </c>
      <c r="AC3202" s="32"/>
      <c r="AD3202" s="31" t="b">
        <f t="shared" si="98"/>
        <v>0</v>
      </c>
      <c r="AE3202" s="31" t="b">
        <f t="shared" si="99"/>
        <v>0</v>
      </c>
    </row>
    <row r="3203" spans="1:31" ht="50.15" customHeight="1" x14ac:dyDescent="0.35">
      <c r="A3203" s="100">
        <v>3198</v>
      </c>
      <c r="B3203" s="53"/>
      <c r="C3203" s="41"/>
      <c r="D3203" s="54"/>
      <c r="E3203" s="53"/>
      <c r="F3203" s="41"/>
      <c r="G3203" s="41"/>
      <c r="H3203" s="53"/>
      <c r="I3203" s="55"/>
      <c r="J3203" s="41"/>
      <c r="K3203" s="41"/>
      <c r="L3203" s="56"/>
      <c r="M3203" s="41"/>
      <c r="N3203" s="41"/>
      <c r="O3203" s="41"/>
      <c r="P3203" s="41"/>
      <c r="Q3203" s="53"/>
      <c r="R3203" s="41"/>
      <c r="S3203" s="41"/>
      <c r="T3203" s="57"/>
      <c r="U3203" s="41"/>
      <c r="V3203" s="41"/>
      <c r="W3203" s="56"/>
      <c r="X3203" s="41"/>
      <c r="Y3203" s="58"/>
      <c r="Z3203" s="41"/>
      <c r="AA3203" s="41"/>
      <c r="AB3203" s="171" t="str" cm="1">
        <f t="array" ref="AB3203">IFERROR(IF(COUNTA('Detailed Inventory'!$B3203:$AA3203)=0,"",IF(AND($B3203="",$C3203=""),"Error: Missing Response in Column B or C",IF(OR($E3203="",$Q3203=""),"Error: Missing Response in Column E or Q",INDEX(SL_Class[Entire SL Classification],MATCH(SUMIFS(SL_Class[Unique ID],SL_Class[UpSys SL Material],I3203,SL_Class[UpSys Ever Previously Lead],H3203,SL_Class[DownCus SL Material],T3203),SL_Class[Unique ID],0),0)))),"Error: Invalid Column H, I, or T. Check spelling &amp; valid options (see dropdown)")</f>
        <v/>
      </c>
      <c r="AC3203" s="32"/>
      <c r="AD3203" s="31" t="b">
        <f t="shared" si="98"/>
        <v>0</v>
      </c>
      <c r="AE3203" s="31" t="b">
        <f t="shared" si="99"/>
        <v>0</v>
      </c>
    </row>
    <row r="3204" spans="1:31" ht="50.15" customHeight="1" x14ac:dyDescent="0.35">
      <c r="A3204" s="101">
        <v>3199</v>
      </c>
      <c r="B3204" s="53"/>
      <c r="C3204" s="41"/>
      <c r="D3204" s="54"/>
      <c r="E3204" s="53"/>
      <c r="F3204" s="41"/>
      <c r="G3204" s="41"/>
      <c r="H3204" s="53"/>
      <c r="I3204" s="55"/>
      <c r="J3204" s="41"/>
      <c r="K3204" s="41"/>
      <c r="L3204" s="56"/>
      <c r="M3204" s="41"/>
      <c r="N3204" s="41"/>
      <c r="O3204" s="41"/>
      <c r="P3204" s="41"/>
      <c r="Q3204" s="53"/>
      <c r="R3204" s="41"/>
      <c r="S3204" s="41"/>
      <c r="T3204" s="57"/>
      <c r="U3204" s="41"/>
      <c r="V3204" s="41"/>
      <c r="W3204" s="56"/>
      <c r="X3204" s="41"/>
      <c r="Y3204" s="58"/>
      <c r="Z3204" s="41"/>
      <c r="AA3204" s="41"/>
      <c r="AB3204" s="171" t="str" cm="1">
        <f t="array" ref="AB3204">IFERROR(IF(COUNTA('Detailed Inventory'!$B3204:$AA3204)=0,"",IF(AND($B3204="",$C3204=""),"Error: Missing Response in Column B or C",IF(OR($E3204="",$Q3204=""),"Error: Missing Response in Column E or Q",INDEX(SL_Class[Entire SL Classification],MATCH(SUMIFS(SL_Class[Unique ID],SL_Class[UpSys SL Material],I3204,SL_Class[UpSys Ever Previously Lead],H3204,SL_Class[DownCus SL Material],T3204),SL_Class[Unique ID],0),0)))),"Error: Invalid Column H, I, or T. Check spelling &amp; valid options (see dropdown)")</f>
        <v/>
      </c>
      <c r="AC3204" s="32"/>
      <c r="AD3204" s="31" t="b">
        <f t="shared" si="98"/>
        <v>0</v>
      </c>
      <c r="AE3204" s="31" t="b">
        <f t="shared" si="99"/>
        <v>0</v>
      </c>
    </row>
    <row r="3205" spans="1:31" ht="50.15" customHeight="1" x14ac:dyDescent="0.35">
      <c r="A3205" s="100">
        <v>3200</v>
      </c>
      <c r="B3205" s="53"/>
      <c r="C3205" s="41"/>
      <c r="D3205" s="54"/>
      <c r="E3205" s="53"/>
      <c r="F3205" s="41"/>
      <c r="G3205" s="41"/>
      <c r="H3205" s="53"/>
      <c r="I3205" s="55"/>
      <c r="J3205" s="41"/>
      <c r="K3205" s="41"/>
      <c r="L3205" s="56"/>
      <c r="M3205" s="41"/>
      <c r="N3205" s="41"/>
      <c r="O3205" s="41"/>
      <c r="P3205" s="41"/>
      <c r="Q3205" s="53"/>
      <c r="R3205" s="41"/>
      <c r="S3205" s="41"/>
      <c r="T3205" s="57"/>
      <c r="U3205" s="41"/>
      <c r="V3205" s="41"/>
      <c r="W3205" s="56"/>
      <c r="X3205" s="41"/>
      <c r="Y3205" s="58"/>
      <c r="Z3205" s="41"/>
      <c r="AA3205" s="41"/>
      <c r="AB3205" s="171" t="str" cm="1">
        <f t="array" ref="AB3205">IFERROR(IF(COUNTA('Detailed Inventory'!$B3205:$AA3205)=0,"",IF(AND($B3205="",$C3205=""),"Error: Missing Response in Column B or C",IF(OR($E3205="",$Q3205=""),"Error: Missing Response in Column E or Q",INDEX(SL_Class[Entire SL Classification],MATCH(SUMIFS(SL_Class[Unique ID],SL_Class[UpSys SL Material],I3205,SL_Class[UpSys Ever Previously Lead],H3205,SL_Class[DownCus SL Material],T3205),SL_Class[Unique ID],0),0)))),"Error: Invalid Column H, I, or T. Check spelling &amp; valid options (see dropdown)")</f>
        <v/>
      </c>
      <c r="AC3205" s="32"/>
      <c r="AD3205" s="31" t="b">
        <f t="shared" si="98"/>
        <v>0</v>
      </c>
      <c r="AE3205" s="31" t="b">
        <f t="shared" si="99"/>
        <v>0</v>
      </c>
    </row>
    <row r="3206" spans="1:31" ht="50.15" customHeight="1" x14ac:dyDescent="0.35">
      <c r="A3206" s="101">
        <v>3201</v>
      </c>
      <c r="B3206" s="53"/>
      <c r="C3206" s="41"/>
      <c r="D3206" s="54"/>
      <c r="E3206" s="53"/>
      <c r="F3206" s="41"/>
      <c r="G3206" s="41"/>
      <c r="H3206" s="53"/>
      <c r="I3206" s="55"/>
      <c r="J3206" s="41"/>
      <c r="K3206" s="41"/>
      <c r="L3206" s="56"/>
      <c r="M3206" s="41"/>
      <c r="N3206" s="41"/>
      <c r="O3206" s="41"/>
      <c r="P3206" s="41"/>
      <c r="Q3206" s="53"/>
      <c r="R3206" s="41"/>
      <c r="S3206" s="41"/>
      <c r="T3206" s="57"/>
      <c r="U3206" s="41"/>
      <c r="V3206" s="41"/>
      <c r="W3206" s="56"/>
      <c r="X3206" s="41"/>
      <c r="Y3206" s="58"/>
      <c r="Z3206" s="41"/>
      <c r="AA3206" s="41"/>
      <c r="AB3206" s="171" t="str" cm="1">
        <f t="array" ref="AB3206">IFERROR(IF(COUNTA('Detailed Inventory'!$B3206:$AA3206)=0,"",IF(AND($B3206="",$C3206=""),"Error: Missing Response in Column B or C",IF(OR($E3206="",$Q3206=""),"Error: Missing Response in Column E or Q",INDEX(SL_Class[Entire SL Classification],MATCH(SUMIFS(SL_Class[Unique ID],SL_Class[UpSys SL Material],I3206,SL_Class[UpSys Ever Previously Lead],H3206,SL_Class[DownCus SL Material],T3206),SL_Class[Unique ID],0),0)))),"Error: Invalid Column H, I, or T. Check spelling &amp; valid options (see dropdown)")</f>
        <v/>
      </c>
      <c r="AC3206" s="32"/>
      <c r="AD3206" s="31" t="b">
        <f t="shared" ref="AD3206:AD3269" si="100">COUNTIFS($B$6:$B$5005,"&lt;&gt;0",$B$6:$B$5005,"&lt;&gt;",$B$6:$B$5005,B3206)&gt;1</f>
        <v>0</v>
      </c>
      <c r="AE3206" s="31" t="b">
        <f t="shared" ref="AE3206:AE3269" si="101">COUNTIFS($C$6:$C$5005,"&lt;&gt;0",$C$6:$C$5005,"&lt;&gt;",$C$6:$C$5005,C3206)&gt;1</f>
        <v>0</v>
      </c>
    </row>
    <row r="3207" spans="1:31" ht="50.15" customHeight="1" x14ac:dyDescent="0.35">
      <c r="A3207" s="100">
        <v>3202</v>
      </c>
      <c r="B3207" s="53"/>
      <c r="C3207" s="41"/>
      <c r="D3207" s="54"/>
      <c r="E3207" s="53"/>
      <c r="F3207" s="41"/>
      <c r="G3207" s="41"/>
      <c r="H3207" s="53"/>
      <c r="I3207" s="55"/>
      <c r="J3207" s="41"/>
      <c r="K3207" s="41"/>
      <c r="L3207" s="56"/>
      <c r="M3207" s="41"/>
      <c r="N3207" s="41"/>
      <c r="O3207" s="41"/>
      <c r="P3207" s="41"/>
      <c r="Q3207" s="53"/>
      <c r="R3207" s="41"/>
      <c r="S3207" s="41"/>
      <c r="T3207" s="57"/>
      <c r="U3207" s="41"/>
      <c r="V3207" s="41"/>
      <c r="W3207" s="56"/>
      <c r="X3207" s="41"/>
      <c r="Y3207" s="58"/>
      <c r="Z3207" s="41"/>
      <c r="AA3207" s="41"/>
      <c r="AB3207" s="171" t="str" cm="1">
        <f t="array" ref="AB3207">IFERROR(IF(COUNTA('Detailed Inventory'!$B3207:$AA3207)=0,"",IF(AND($B3207="",$C3207=""),"Error: Missing Response in Column B or C",IF(OR($E3207="",$Q3207=""),"Error: Missing Response in Column E or Q",INDEX(SL_Class[Entire SL Classification],MATCH(SUMIFS(SL_Class[Unique ID],SL_Class[UpSys SL Material],I3207,SL_Class[UpSys Ever Previously Lead],H3207,SL_Class[DownCus SL Material],T3207),SL_Class[Unique ID],0),0)))),"Error: Invalid Column H, I, or T. Check spelling &amp; valid options (see dropdown)")</f>
        <v/>
      </c>
      <c r="AC3207" s="32"/>
      <c r="AD3207" s="31" t="b">
        <f t="shared" si="100"/>
        <v>0</v>
      </c>
      <c r="AE3207" s="31" t="b">
        <f t="shared" si="101"/>
        <v>0</v>
      </c>
    </row>
    <row r="3208" spans="1:31" ht="50.15" customHeight="1" x14ac:dyDescent="0.35">
      <c r="A3208" s="101">
        <v>3203</v>
      </c>
      <c r="B3208" s="53"/>
      <c r="C3208" s="41"/>
      <c r="D3208" s="54"/>
      <c r="E3208" s="53"/>
      <c r="F3208" s="41"/>
      <c r="G3208" s="41"/>
      <c r="H3208" s="53"/>
      <c r="I3208" s="55"/>
      <c r="J3208" s="41"/>
      <c r="K3208" s="41"/>
      <c r="L3208" s="56"/>
      <c r="M3208" s="41"/>
      <c r="N3208" s="41"/>
      <c r="O3208" s="41"/>
      <c r="P3208" s="41"/>
      <c r="Q3208" s="53"/>
      <c r="R3208" s="41"/>
      <c r="S3208" s="41"/>
      <c r="T3208" s="57"/>
      <c r="U3208" s="41"/>
      <c r="V3208" s="41"/>
      <c r="W3208" s="56"/>
      <c r="X3208" s="41"/>
      <c r="Y3208" s="58"/>
      <c r="Z3208" s="41"/>
      <c r="AA3208" s="41"/>
      <c r="AB3208" s="171" t="str" cm="1">
        <f t="array" ref="AB3208">IFERROR(IF(COUNTA('Detailed Inventory'!$B3208:$AA3208)=0,"",IF(AND($B3208="",$C3208=""),"Error: Missing Response in Column B or C",IF(OR($E3208="",$Q3208=""),"Error: Missing Response in Column E or Q",INDEX(SL_Class[Entire SL Classification],MATCH(SUMIFS(SL_Class[Unique ID],SL_Class[UpSys SL Material],I3208,SL_Class[UpSys Ever Previously Lead],H3208,SL_Class[DownCus SL Material],T3208),SL_Class[Unique ID],0),0)))),"Error: Invalid Column H, I, or T. Check spelling &amp; valid options (see dropdown)")</f>
        <v/>
      </c>
      <c r="AC3208" s="32"/>
      <c r="AD3208" s="31" t="b">
        <f t="shared" si="100"/>
        <v>0</v>
      </c>
      <c r="AE3208" s="31" t="b">
        <f t="shared" si="101"/>
        <v>0</v>
      </c>
    </row>
    <row r="3209" spans="1:31" ht="50.15" customHeight="1" x14ac:dyDescent="0.35">
      <c r="A3209" s="100">
        <v>3204</v>
      </c>
      <c r="B3209" s="53"/>
      <c r="C3209" s="41"/>
      <c r="D3209" s="54"/>
      <c r="E3209" s="53"/>
      <c r="F3209" s="41"/>
      <c r="G3209" s="41"/>
      <c r="H3209" s="53"/>
      <c r="I3209" s="55"/>
      <c r="J3209" s="41"/>
      <c r="K3209" s="41"/>
      <c r="L3209" s="56"/>
      <c r="M3209" s="41"/>
      <c r="N3209" s="41"/>
      <c r="O3209" s="41"/>
      <c r="P3209" s="41"/>
      <c r="Q3209" s="53"/>
      <c r="R3209" s="41"/>
      <c r="S3209" s="41"/>
      <c r="T3209" s="57"/>
      <c r="U3209" s="41"/>
      <c r="V3209" s="41"/>
      <c r="W3209" s="56"/>
      <c r="X3209" s="41"/>
      <c r="Y3209" s="58"/>
      <c r="Z3209" s="41"/>
      <c r="AA3209" s="41"/>
      <c r="AB3209" s="171" t="str" cm="1">
        <f t="array" ref="AB3209">IFERROR(IF(COUNTA('Detailed Inventory'!$B3209:$AA3209)=0,"",IF(AND($B3209="",$C3209=""),"Error: Missing Response in Column B or C",IF(OR($E3209="",$Q3209=""),"Error: Missing Response in Column E or Q",INDEX(SL_Class[Entire SL Classification],MATCH(SUMIFS(SL_Class[Unique ID],SL_Class[UpSys SL Material],I3209,SL_Class[UpSys Ever Previously Lead],H3209,SL_Class[DownCus SL Material],T3209),SL_Class[Unique ID],0),0)))),"Error: Invalid Column H, I, or T. Check spelling &amp; valid options (see dropdown)")</f>
        <v/>
      </c>
      <c r="AC3209" s="32"/>
      <c r="AD3209" s="31" t="b">
        <f t="shared" si="100"/>
        <v>0</v>
      </c>
      <c r="AE3209" s="31" t="b">
        <f t="shared" si="101"/>
        <v>0</v>
      </c>
    </row>
    <row r="3210" spans="1:31" ht="50.15" customHeight="1" x14ac:dyDescent="0.35">
      <c r="A3210" s="101">
        <v>3205</v>
      </c>
      <c r="B3210" s="53"/>
      <c r="C3210" s="41"/>
      <c r="D3210" s="54"/>
      <c r="E3210" s="53"/>
      <c r="F3210" s="41"/>
      <c r="G3210" s="41"/>
      <c r="H3210" s="53"/>
      <c r="I3210" s="55"/>
      <c r="J3210" s="41"/>
      <c r="K3210" s="41"/>
      <c r="L3210" s="56"/>
      <c r="M3210" s="41"/>
      <c r="N3210" s="41"/>
      <c r="O3210" s="41"/>
      <c r="P3210" s="41"/>
      <c r="Q3210" s="53"/>
      <c r="R3210" s="41"/>
      <c r="S3210" s="41"/>
      <c r="T3210" s="57"/>
      <c r="U3210" s="41"/>
      <c r="V3210" s="41"/>
      <c r="W3210" s="56"/>
      <c r="X3210" s="41"/>
      <c r="Y3210" s="58"/>
      <c r="Z3210" s="41"/>
      <c r="AA3210" s="41"/>
      <c r="AB3210" s="171" t="str" cm="1">
        <f t="array" ref="AB3210">IFERROR(IF(COUNTA('Detailed Inventory'!$B3210:$AA3210)=0,"",IF(AND($B3210="",$C3210=""),"Error: Missing Response in Column B or C",IF(OR($E3210="",$Q3210=""),"Error: Missing Response in Column E or Q",INDEX(SL_Class[Entire SL Classification],MATCH(SUMIFS(SL_Class[Unique ID],SL_Class[UpSys SL Material],I3210,SL_Class[UpSys Ever Previously Lead],H3210,SL_Class[DownCus SL Material],T3210),SL_Class[Unique ID],0),0)))),"Error: Invalid Column H, I, or T. Check spelling &amp; valid options (see dropdown)")</f>
        <v/>
      </c>
      <c r="AC3210" s="32"/>
      <c r="AD3210" s="31" t="b">
        <f t="shared" si="100"/>
        <v>0</v>
      </c>
      <c r="AE3210" s="31" t="b">
        <f t="shared" si="101"/>
        <v>0</v>
      </c>
    </row>
    <row r="3211" spans="1:31" ht="50.15" customHeight="1" x14ac:dyDescent="0.35">
      <c r="A3211" s="100">
        <v>3206</v>
      </c>
      <c r="B3211" s="53"/>
      <c r="C3211" s="41"/>
      <c r="D3211" s="54"/>
      <c r="E3211" s="53"/>
      <c r="F3211" s="41"/>
      <c r="G3211" s="41"/>
      <c r="H3211" s="53"/>
      <c r="I3211" s="55"/>
      <c r="J3211" s="41"/>
      <c r="K3211" s="41"/>
      <c r="L3211" s="56"/>
      <c r="M3211" s="41"/>
      <c r="N3211" s="41"/>
      <c r="O3211" s="41"/>
      <c r="P3211" s="41"/>
      <c r="Q3211" s="53"/>
      <c r="R3211" s="41"/>
      <c r="S3211" s="41"/>
      <c r="T3211" s="57"/>
      <c r="U3211" s="41"/>
      <c r="V3211" s="41"/>
      <c r="W3211" s="56"/>
      <c r="X3211" s="41"/>
      <c r="Y3211" s="58"/>
      <c r="Z3211" s="41"/>
      <c r="AA3211" s="41"/>
      <c r="AB3211" s="171" t="str" cm="1">
        <f t="array" ref="AB3211">IFERROR(IF(COUNTA('Detailed Inventory'!$B3211:$AA3211)=0,"",IF(AND($B3211="",$C3211=""),"Error: Missing Response in Column B or C",IF(OR($E3211="",$Q3211=""),"Error: Missing Response in Column E or Q",INDEX(SL_Class[Entire SL Classification],MATCH(SUMIFS(SL_Class[Unique ID],SL_Class[UpSys SL Material],I3211,SL_Class[UpSys Ever Previously Lead],H3211,SL_Class[DownCus SL Material],T3211),SL_Class[Unique ID],0),0)))),"Error: Invalid Column H, I, or T. Check spelling &amp; valid options (see dropdown)")</f>
        <v/>
      </c>
      <c r="AC3211" s="32"/>
      <c r="AD3211" s="31" t="b">
        <f t="shared" si="100"/>
        <v>0</v>
      </c>
      <c r="AE3211" s="31" t="b">
        <f t="shared" si="101"/>
        <v>0</v>
      </c>
    </row>
    <row r="3212" spans="1:31" ht="50.15" customHeight="1" x14ac:dyDescent="0.35">
      <c r="A3212" s="101">
        <v>3207</v>
      </c>
      <c r="B3212" s="53"/>
      <c r="C3212" s="41"/>
      <c r="D3212" s="54"/>
      <c r="E3212" s="53"/>
      <c r="F3212" s="41"/>
      <c r="G3212" s="41"/>
      <c r="H3212" s="53"/>
      <c r="I3212" s="55"/>
      <c r="J3212" s="41"/>
      <c r="K3212" s="41"/>
      <c r="L3212" s="56"/>
      <c r="M3212" s="41"/>
      <c r="N3212" s="41"/>
      <c r="O3212" s="41"/>
      <c r="P3212" s="41"/>
      <c r="Q3212" s="53"/>
      <c r="R3212" s="41"/>
      <c r="S3212" s="41"/>
      <c r="T3212" s="57"/>
      <c r="U3212" s="41"/>
      <c r="V3212" s="41"/>
      <c r="W3212" s="56"/>
      <c r="X3212" s="41"/>
      <c r="Y3212" s="58"/>
      <c r="Z3212" s="41"/>
      <c r="AA3212" s="41"/>
      <c r="AB3212" s="171" t="str" cm="1">
        <f t="array" ref="AB3212">IFERROR(IF(COUNTA('Detailed Inventory'!$B3212:$AA3212)=0,"",IF(AND($B3212="",$C3212=""),"Error: Missing Response in Column B or C",IF(OR($E3212="",$Q3212=""),"Error: Missing Response in Column E or Q",INDEX(SL_Class[Entire SL Classification],MATCH(SUMIFS(SL_Class[Unique ID],SL_Class[UpSys SL Material],I3212,SL_Class[UpSys Ever Previously Lead],H3212,SL_Class[DownCus SL Material],T3212),SL_Class[Unique ID],0),0)))),"Error: Invalid Column H, I, or T. Check spelling &amp; valid options (see dropdown)")</f>
        <v/>
      </c>
      <c r="AC3212" s="32"/>
      <c r="AD3212" s="31" t="b">
        <f t="shared" si="100"/>
        <v>0</v>
      </c>
      <c r="AE3212" s="31" t="b">
        <f t="shared" si="101"/>
        <v>0</v>
      </c>
    </row>
    <row r="3213" spans="1:31" ht="50.15" customHeight="1" x14ac:dyDescent="0.35">
      <c r="A3213" s="100">
        <v>3208</v>
      </c>
      <c r="B3213" s="53"/>
      <c r="C3213" s="41"/>
      <c r="D3213" s="54"/>
      <c r="E3213" s="53"/>
      <c r="F3213" s="41"/>
      <c r="G3213" s="41"/>
      <c r="H3213" s="53"/>
      <c r="I3213" s="55"/>
      <c r="J3213" s="41"/>
      <c r="K3213" s="41"/>
      <c r="L3213" s="56"/>
      <c r="M3213" s="41"/>
      <c r="N3213" s="41"/>
      <c r="O3213" s="41"/>
      <c r="P3213" s="41"/>
      <c r="Q3213" s="53"/>
      <c r="R3213" s="41"/>
      <c r="S3213" s="41"/>
      <c r="T3213" s="57"/>
      <c r="U3213" s="41"/>
      <c r="V3213" s="41"/>
      <c r="W3213" s="56"/>
      <c r="X3213" s="41"/>
      <c r="Y3213" s="58"/>
      <c r="Z3213" s="41"/>
      <c r="AA3213" s="41"/>
      <c r="AB3213" s="171" t="str" cm="1">
        <f t="array" ref="AB3213">IFERROR(IF(COUNTA('Detailed Inventory'!$B3213:$AA3213)=0,"",IF(AND($B3213="",$C3213=""),"Error: Missing Response in Column B or C",IF(OR($E3213="",$Q3213=""),"Error: Missing Response in Column E or Q",INDEX(SL_Class[Entire SL Classification],MATCH(SUMIFS(SL_Class[Unique ID],SL_Class[UpSys SL Material],I3213,SL_Class[UpSys Ever Previously Lead],H3213,SL_Class[DownCus SL Material],T3213),SL_Class[Unique ID],0),0)))),"Error: Invalid Column H, I, or T. Check spelling &amp; valid options (see dropdown)")</f>
        <v/>
      </c>
      <c r="AC3213" s="32"/>
      <c r="AD3213" s="31" t="b">
        <f t="shared" si="100"/>
        <v>0</v>
      </c>
      <c r="AE3213" s="31" t="b">
        <f t="shared" si="101"/>
        <v>0</v>
      </c>
    </row>
    <row r="3214" spans="1:31" ht="50.15" customHeight="1" x14ac:dyDescent="0.35">
      <c r="A3214" s="101">
        <v>3209</v>
      </c>
      <c r="B3214" s="53"/>
      <c r="C3214" s="41"/>
      <c r="D3214" s="54"/>
      <c r="E3214" s="53"/>
      <c r="F3214" s="41"/>
      <c r="G3214" s="41"/>
      <c r="H3214" s="53"/>
      <c r="I3214" s="55"/>
      <c r="J3214" s="41"/>
      <c r="K3214" s="41"/>
      <c r="L3214" s="56"/>
      <c r="M3214" s="41"/>
      <c r="N3214" s="41"/>
      <c r="O3214" s="41"/>
      <c r="P3214" s="41"/>
      <c r="Q3214" s="53"/>
      <c r="R3214" s="41"/>
      <c r="S3214" s="41"/>
      <c r="T3214" s="57"/>
      <c r="U3214" s="41"/>
      <c r="V3214" s="41"/>
      <c r="W3214" s="56"/>
      <c r="X3214" s="41"/>
      <c r="Y3214" s="58"/>
      <c r="Z3214" s="41"/>
      <c r="AA3214" s="41"/>
      <c r="AB3214" s="171" t="str" cm="1">
        <f t="array" ref="AB3214">IFERROR(IF(COUNTA('Detailed Inventory'!$B3214:$AA3214)=0,"",IF(AND($B3214="",$C3214=""),"Error: Missing Response in Column B or C",IF(OR($E3214="",$Q3214=""),"Error: Missing Response in Column E or Q",INDEX(SL_Class[Entire SL Classification],MATCH(SUMIFS(SL_Class[Unique ID],SL_Class[UpSys SL Material],I3214,SL_Class[UpSys Ever Previously Lead],H3214,SL_Class[DownCus SL Material],T3214),SL_Class[Unique ID],0),0)))),"Error: Invalid Column H, I, or T. Check spelling &amp; valid options (see dropdown)")</f>
        <v/>
      </c>
      <c r="AC3214" s="32"/>
      <c r="AD3214" s="31" t="b">
        <f t="shared" si="100"/>
        <v>0</v>
      </c>
      <c r="AE3214" s="31" t="b">
        <f t="shared" si="101"/>
        <v>0</v>
      </c>
    </row>
    <row r="3215" spans="1:31" ht="50.15" customHeight="1" x14ac:dyDescent="0.35">
      <c r="A3215" s="100">
        <v>3210</v>
      </c>
      <c r="B3215" s="53"/>
      <c r="C3215" s="41"/>
      <c r="D3215" s="54"/>
      <c r="E3215" s="53"/>
      <c r="F3215" s="41"/>
      <c r="G3215" s="41"/>
      <c r="H3215" s="53"/>
      <c r="I3215" s="55"/>
      <c r="J3215" s="41"/>
      <c r="K3215" s="41"/>
      <c r="L3215" s="56"/>
      <c r="M3215" s="41"/>
      <c r="N3215" s="41"/>
      <c r="O3215" s="41"/>
      <c r="P3215" s="41"/>
      <c r="Q3215" s="53"/>
      <c r="R3215" s="41"/>
      <c r="S3215" s="41"/>
      <c r="T3215" s="57"/>
      <c r="U3215" s="41"/>
      <c r="V3215" s="41"/>
      <c r="W3215" s="56"/>
      <c r="X3215" s="41"/>
      <c r="Y3215" s="58"/>
      <c r="Z3215" s="41"/>
      <c r="AA3215" s="41"/>
      <c r="AB3215" s="171" t="str" cm="1">
        <f t="array" ref="AB3215">IFERROR(IF(COUNTA('Detailed Inventory'!$B3215:$AA3215)=0,"",IF(AND($B3215="",$C3215=""),"Error: Missing Response in Column B or C",IF(OR($E3215="",$Q3215=""),"Error: Missing Response in Column E or Q",INDEX(SL_Class[Entire SL Classification],MATCH(SUMIFS(SL_Class[Unique ID],SL_Class[UpSys SL Material],I3215,SL_Class[UpSys Ever Previously Lead],H3215,SL_Class[DownCus SL Material],T3215),SL_Class[Unique ID],0),0)))),"Error: Invalid Column H, I, or T. Check spelling &amp; valid options (see dropdown)")</f>
        <v/>
      </c>
      <c r="AC3215" s="32"/>
      <c r="AD3215" s="31" t="b">
        <f t="shared" si="100"/>
        <v>0</v>
      </c>
      <c r="AE3215" s="31" t="b">
        <f t="shared" si="101"/>
        <v>0</v>
      </c>
    </row>
    <row r="3216" spans="1:31" ht="50.15" customHeight="1" x14ac:dyDescent="0.35">
      <c r="A3216" s="101">
        <v>3211</v>
      </c>
      <c r="B3216" s="53"/>
      <c r="C3216" s="41"/>
      <c r="D3216" s="54"/>
      <c r="E3216" s="53"/>
      <c r="F3216" s="41"/>
      <c r="G3216" s="41"/>
      <c r="H3216" s="53"/>
      <c r="I3216" s="55"/>
      <c r="J3216" s="41"/>
      <c r="K3216" s="41"/>
      <c r="L3216" s="56"/>
      <c r="M3216" s="41"/>
      <c r="N3216" s="41"/>
      <c r="O3216" s="41"/>
      <c r="P3216" s="41"/>
      <c r="Q3216" s="53"/>
      <c r="R3216" s="41"/>
      <c r="S3216" s="41"/>
      <c r="T3216" s="57"/>
      <c r="U3216" s="41"/>
      <c r="V3216" s="41"/>
      <c r="W3216" s="56"/>
      <c r="X3216" s="41"/>
      <c r="Y3216" s="58"/>
      <c r="Z3216" s="41"/>
      <c r="AA3216" s="41"/>
      <c r="AB3216" s="171" t="str" cm="1">
        <f t="array" ref="AB3216">IFERROR(IF(COUNTA('Detailed Inventory'!$B3216:$AA3216)=0,"",IF(AND($B3216="",$C3216=""),"Error: Missing Response in Column B or C",IF(OR($E3216="",$Q3216=""),"Error: Missing Response in Column E or Q",INDEX(SL_Class[Entire SL Classification],MATCH(SUMIFS(SL_Class[Unique ID],SL_Class[UpSys SL Material],I3216,SL_Class[UpSys Ever Previously Lead],H3216,SL_Class[DownCus SL Material],T3216),SL_Class[Unique ID],0),0)))),"Error: Invalid Column H, I, or T. Check spelling &amp; valid options (see dropdown)")</f>
        <v/>
      </c>
      <c r="AC3216" s="32"/>
      <c r="AD3216" s="31" t="b">
        <f t="shared" si="100"/>
        <v>0</v>
      </c>
      <c r="AE3216" s="31" t="b">
        <f t="shared" si="101"/>
        <v>0</v>
      </c>
    </row>
    <row r="3217" spans="1:31" ht="50.15" customHeight="1" x14ac:dyDescent="0.35">
      <c r="A3217" s="100">
        <v>3212</v>
      </c>
      <c r="B3217" s="53"/>
      <c r="C3217" s="41"/>
      <c r="D3217" s="54"/>
      <c r="E3217" s="53"/>
      <c r="F3217" s="41"/>
      <c r="G3217" s="41"/>
      <c r="H3217" s="53"/>
      <c r="I3217" s="55"/>
      <c r="J3217" s="41"/>
      <c r="K3217" s="41"/>
      <c r="L3217" s="56"/>
      <c r="M3217" s="41"/>
      <c r="N3217" s="41"/>
      <c r="O3217" s="41"/>
      <c r="P3217" s="41"/>
      <c r="Q3217" s="53"/>
      <c r="R3217" s="41"/>
      <c r="S3217" s="41"/>
      <c r="T3217" s="57"/>
      <c r="U3217" s="41"/>
      <c r="V3217" s="41"/>
      <c r="W3217" s="56"/>
      <c r="X3217" s="41"/>
      <c r="Y3217" s="58"/>
      <c r="Z3217" s="41"/>
      <c r="AA3217" s="41"/>
      <c r="AB3217" s="171" t="str" cm="1">
        <f t="array" ref="AB3217">IFERROR(IF(COUNTA('Detailed Inventory'!$B3217:$AA3217)=0,"",IF(AND($B3217="",$C3217=""),"Error: Missing Response in Column B or C",IF(OR($E3217="",$Q3217=""),"Error: Missing Response in Column E or Q",INDEX(SL_Class[Entire SL Classification],MATCH(SUMIFS(SL_Class[Unique ID],SL_Class[UpSys SL Material],I3217,SL_Class[UpSys Ever Previously Lead],H3217,SL_Class[DownCus SL Material],T3217),SL_Class[Unique ID],0),0)))),"Error: Invalid Column H, I, or T. Check spelling &amp; valid options (see dropdown)")</f>
        <v/>
      </c>
      <c r="AC3217" s="32"/>
      <c r="AD3217" s="31" t="b">
        <f t="shared" si="100"/>
        <v>0</v>
      </c>
      <c r="AE3217" s="31" t="b">
        <f t="shared" si="101"/>
        <v>0</v>
      </c>
    </row>
    <row r="3218" spans="1:31" ht="50.15" customHeight="1" x14ac:dyDescent="0.35">
      <c r="A3218" s="101">
        <v>3213</v>
      </c>
      <c r="B3218" s="53"/>
      <c r="C3218" s="41"/>
      <c r="D3218" s="54"/>
      <c r="E3218" s="53"/>
      <c r="F3218" s="41"/>
      <c r="G3218" s="41"/>
      <c r="H3218" s="53"/>
      <c r="I3218" s="55"/>
      <c r="J3218" s="41"/>
      <c r="K3218" s="41"/>
      <c r="L3218" s="56"/>
      <c r="M3218" s="41"/>
      <c r="N3218" s="41"/>
      <c r="O3218" s="41"/>
      <c r="P3218" s="41"/>
      <c r="Q3218" s="53"/>
      <c r="R3218" s="41"/>
      <c r="S3218" s="41"/>
      <c r="T3218" s="57"/>
      <c r="U3218" s="41"/>
      <c r="V3218" s="41"/>
      <c r="W3218" s="56"/>
      <c r="X3218" s="41"/>
      <c r="Y3218" s="58"/>
      <c r="Z3218" s="41"/>
      <c r="AA3218" s="41"/>
      <c r="AB3218" s="171" t="str" cm="1">
        <f t="array" ref="AB3218">IFERROR(IF(COUNTA('Detailed Inventory'!$B3218:$AA3218)=0,"",IF(AND($B3218="",$C3218=""),"Error: Missing Response in Column B or C",IF(OR($E3218="",$Q3218=""),"Error: Missing Response in Column E or Q",INDEX(SL_Class[Entire SL Classification],MATCH(SUMIFS(SL_Class[Unique ID],SL_Class[UpSys SL Material],I3218,SL_Class[UpSys Ever Previously Lead],H3218,SL_Class[DownCus SL Material],T3218),SL_Class[Unique ID],0),0)))),"Error: Invalid Column H, I, or T. Check spelling &amp; valid options (see dropdown)")</f>
        <v/>
      </c>
      <c r="AC3218" s="32"/>
      <c r="AD3218" s="31" t="b">
        <f t="shared" si="100"/>
        <v>0</v>
      </c>
      <c r="AE3218" s="31" t="b">
        <f t="shared" si="101"/>
        <v>0</v>
      </c>
    </row>
    <row r="3219" spans="1:31" ht="50.15" customHeight="1" x14ac:dyDescent="0.35">
      <c r="A3219" s="100">
        <v>3214</v>
      </c>
      <c r="B3219" s="53"/>
      <c r="C3219" s="41"/>
      <c r="D3219" s="54"/>
      <c r="E3219" s="53"/>
      <c r="F3219" s="41"/>
      <c r="G3219" s="41"/>
      <c r="H3219" s="53"/>
      <c r="I3219" s="55"/>
      <c r="J3219" s="41"/>
      <c r="K3219" s="41"/>
      <c r="L3219" s="56"/>
      <c r="M3219" s="41"/>
      <c r="N3219" s="41"/>
      <c r="O3219" s="41"/>
      <c r="P3219" s="41"/>
      <c r="Q3219" s="53"/>
      <c r="R3219" s="41"/>
      <c r="S3219" s="41"/>
      <c r="T3219" s="57"/>
      <c r="U3219" s="41"/>
      <c r="V3219" s="41"/>
      <c r="W3219" s="56"/>
      <c r="X3219" s="41"/>
      <c r="Y3219" s="58"/>
      <c r="Z3219" s="41"/>
      <c r="AA3219" s="41"/>
      <c r="AB3219" s="171" t="str" cm="1">
        <f t="array" ref="AB3219">IFERROR(IF(COUNTA('Detailed Inventory'!$B3219:$AA3219)=0,"",IF(AND($B3219="",$C3219=""),"Error: Missing Response in Column B or C",IF(OR($E3219="",$Q3219=""),"Error: Missing Response in Column E or Q",INDEX(SL_Class[Entire SL Classification],MATCH(SUMIFS(SL_Class[Unique ID],SL_Class[UpSys SL Material],I3219,SL_Class[UpSys Ever Previously Lead],H3219,SL_Class[DownCus SL Material],T3219),SL_Class[Unique ID],0),0)))),"Error: Invalid Column H, I, or T. Check spelling &amp; valid options (see dropdown)")</f>
        <v/>
      </c>
      <c r="AC3219" s="32"/>
      <c r="AD3219" s="31" t="b">
        <f t="shared" si="100"/>
        <v>0</v>
      </c>
      <c r="AE3219" s="31" t="b">
        <f t="shared" si="101"/>
        <v>0</v>
      </c>
    </row>
    <row r="3220" spans="1:31" ht="50.15" customHeight="1" x14ac:dyDescent="0.35">
      <c r="A3220" s="101">
        <v>3215</v>
      </c>
      <c r="B3220" s="53"/>
      <c r="C3220" s="41"/>
      <c r="D3220" s="54"/>
      <c r="E3220" s="53"/>
      <c r="F3220" s="41"/>
      <c r="G3220" s="41"/>
      <c r="H3220" s="53"/>
      <c r="I3220" s="55"/>
      <c r="J3220" s="41"/>
      <c r="K3220" s="41"/>
      <c r="L3220" s="56"/>
      <c r="M3220" s="41"/>
      <c r="N3220" s="41"/>
      <c r="O3220" s="41"/>
      <c r="P3220" s="41"/>
      <c r="Q3220" s="53"/>
      <c r="R3220" s="41"/>
      <c r="S3220" s="41"/>
      <c r="T3220" s="57"/>
      <c r="U3220" s="41"/>
      <c r="V3220" s="41"/>
      <c r="W3220" s="56"/>
      <c r="X3220" s="41"/>
      <c r="Y3220" s="58"/>
      <c r="Z3220" s="41"/>
      <c r="AA3220" s="41"/>
      <c r="AB3220" s="171" t="str" cm="1">
        <f t="array" ref="AB3220">IFERROR(IF(COUNTA('Detailed Inventory'!$B3220:$AA3220)=0,"",IF(AND($B3220="",$C3220=""),"Error: Missing Response in Column B or C",IF(OR($E3220="",$Q3220=""),"Error: Missing Response in Column E or Q",INDEX(SL_Class[Entire SL Classification],MATCH(SUMIFS(SL_Class[Unique ID],SL_Class[UpSys SL Material],I3220,SL_Class[UpSys Ever Previously Lead],H3220,SL_Class[DownCus SL Material],T3220),SL_Class[Unique ID],0),0)))),"Error: Invalid Column H, I, or T. Check spelling &amp; valid options (see dropdown)")</f>
        <v/>
      </c>
      <c r="AC3220" s="32"/>
      <c r="AD3220" s="31" t="b">
        <f t="shared" si="100"/>
        <v>0</v>
      </c>
      <c r="AE3220" s="31" t="b">
        <f t="shared" si="101"/>
        <v>0</v>
      </c>
    </row>
    <row r="3221" spans="1:31" ht="50.15" customHeight="1" x14ac:dyDescent="0.35">
      <c r="A3221" s="100">
        <v>3216</v>
      </c>
      <c r="B3221" s="53"/>
      <c r="C3221" s="41"/>
      <c r="D3221" s="54"/>
      <c r="E3221" s="53"/>
      <c r="F3221" s="41"/>
      <c r="G3221" s="41"/>
      <c r="H3221" s="53"/>
      <c r="I3221" s="55"/>
      <c r="J3221" s="41"/>
      <c r="K3221" s="41"/>
      <c r="L3221" s="56"/>
      <c r="M3221" s="41"/>
      <c r="N3221" s="41"/>
      <c r="O3221" s="41"/>
      <c r="P3221" s="41"/>
      <c r="Q3221" s="53"/>
      <c r="R3221" s="41"/>
      <c r="S3221" s="41"/>
      <c r="T3221" s="57"/>
      <c r="U3221" s="41"/>
      <c r="V3221" s="41"/>
      <c r="W3221" s="56"/>
      <c r="X3221" s="41"/>
      <c r="Y3221" s="58"/>
      <c r="Z3221" s="41"/>
      <c r="AA3221" s="41"/>
      <c r="AB3221" s="171" t="str" cm="1">
        <f t="array" ref="AB3221">IFERROR(IF(COUNTA('Detailed Inventory'!$B3221:$AA3221)=0,"",IF(AND($B3221="",$C3221=""),"Error: Missing Response in Column B or C",IF(OR($E3221="",$Q3221=""),"Error: Missing Response in Column E or Q",INDEX(SL_Class[Entire SL Classification],MATCH(SUMIFS(SL_Class[Unique ID],SL_Class[UpSys SL Material],I3221,SL_Class[UpSys Ever Previously Lead],H3221,SL_Class[DownCus SL Material],T3221),SL_Class[Unique ID],0),0)))),"Error: Invalid Column H, I, or T. Check spelling &amp; valid options (see dropdown)")</f>
        <v/>
      </c>
      <c r="AC3221" s="32"/>
      <c r="AD3221" s="31" t="b">
        <f t="shared" si="100"/>
        <v>0</v>
      </c>
      <c r="AE3221" s="31" t="b">
        <f t="shared" si="101"/>
        <v>0</v>
      </c>
    </row>
    <row r="3222" spans="1:31" ht="50.15" customHeight="1" x14ac:dyDescent="0.35">
      <c r="A3222" s="101">
        <v>3217</v>
      </c>
      <c r="B3222" s="53"/>
      <c r="C3222" s="41"/>
      <c r="D3222" s="54"/>
      <c r="E3222" s="53"/>
      <c r="F3222" s="41"/>
      <c r="G3222" s="41"/>
      <c r="H3222" s="53"/>
      <c r="I3222" s="55"/>
      <c r="J3222" s="41"/>
      <c r="K3222" s="41"/>
      <c r="L3222" s="56"/>
      <c r="M3222" s="41"/>
      <c r="N3222" s="41"/>
      <c r="O3222" s="41"/>
      <c r="P3222" s="41"/>
      <c r="Q3222" s="53"/>
      <c r="R3222" s="41"/>
      <c r="S3222" s="41"/>
      <c r="T3222" s="57"/>
      <c r="U3222" s="41"/>
      <c r="V3222" s="41"/>
      <c r="W3222" s="56"/>
      <c r="X3222" s="41"/>
      <c r="Y3222" s="58"/>
      <c r="Z3222" s="41"/>
      <c r="AA3222" s="41"/>
      <c r="AB3222" s="171" t="str" cm="1">
        <f t="array" ref="AB3222">IFERROR(IF(COUNTA('Detailed Inventory'!$B3222:$AA3222)=0,"",IF(AND($B3222="",$C3222=""),"Error: Missing Response in Column B or C",IF(OR($E3222="",$Q3222=""),"Error: Missing Response in Column E or Q",INDEX(SL_Class[Entire SL Classification],MATCH(SUMIFS(SL_Class[Unique ID],SL_Class[UpSys SL Material],I3222,SL_Class[UpSys Ever Previously Lead],H3222,SL_Class[DownCus SL Material],T3222),SL_Class[Unique ID],0),0)))),"Error: Invalid Column H, I, or T. Check spelling &amp; valid options (see dropdown)")</f>
        <v/>
      </c>
      <c r="AC3222" s="32"/>
      <c r="AD3222" s="31" t="b">
        <f t="shared" si="100"/>
        <v>0</v>
      </c>
      <c r="AE3222" s="31" t="b">
        <f t="shared" si="101"/>
        <v>0</v>
      </c>
    </row>
    <row r="3223" spans="1:31" ht="50.15" customHeight="1" x14ac:dyDescent="0.35">
      <c r="A3223" s="100">
        <v>3218</v>
      </c>
      <c r="B3223" s="53"/>
      <c r="C3223" s="41"/>
      <c r="D3223" s="54"/>
      <c r="E3223" s="53"/>
      <c r="F3223" s="41"/>
      <c r="G3223" s="41"/>
      <c r="H3223" s="53"/>
      <c r="I3223" s="55"/>
      <c r="J3223" s="41"/>
      <c r="K3223" s="41"/>
      <c r="L3223" s="56"/>
      <c r="M3223" s="41"/>
      <c r="N3223" s="41"/>
      <c r="O3223" s="41"/>
      <c r="P3223" s="41"/>
      <c r="Q3223" s="53"/>
      <c r="R3223" s="41"/>
      <c r="S3223" s="41"/>
      <c r="T3223" s="57"/>
      <c r="U3223" s="41"/>
      <c r="V3223" s="41"/>
      <c r="W3223" s="56"/>
      <c r="X3223" s="41"/>
      <c r="Y3223" s="58"/>
      <c r="Z3223" s="41"/>
      <c r="AA3223" s="41"/>
      <c r="AB3223" s="171" t="str" cm="1">
        <f t="array" ref="AB3223">IFERROR(IF(COUNTA('Detailed Inventory'!$B3223:$AA3223)=0,"",IF(AND($B3223="",$C3223=""),"Error: Missing Response in Column B or C",IF(OR($E3223="",$Q3223=""),"Error: Missing Response in Column E or Q",INDEX(SL_Class[Entire SL Classification],MATCH(SUMIFS(SL_Class[Unique ID],SL_Class[UpSys SL Material],I3223,SL_Class[UpSys Ever Previously Lead],H3223,SL_Class[DownCus SL Material],T3223),SL_Class[Unique ID],0),0)))),"Error: Invalid Column H, I, or T. Check spelling &amp; valid options (see dropdown)")</f>
        <v/>
      </c>
      <c r="AC3223" s="32"/>
      <c r="AD3223" s="31" t="b">
        <f t="shared" si="100"/>
        <v>0</v>
      </c>
      <c r="AE3223" s="31" t="b">
        <f t="shared" si="101"/>
        <v>0</v>
      </c>
    </row>
    <row r="3224" spans="1:31" ht="50.15" customHeight="1" x14ac:dyDescent="0.35">
      <c r="A3224" s="101">
        <v>3219</v>
      </c>
      <c r="B3224" s="53"/>
      <c r="C3224" s="41"/>
      <c r="D3224" s="54"/>
      <c r="E3224" s="53"/>
      <c r="F3224" s="41"/>
      <c r="G3224" s="41"/>
      <c r="H3224" s="53"/>
      <c r="I3224" s="55"/>
      <c r="J3224" s="41"/>
      <c r="K3224" s="41"/>
      <c r="L3224" s="56"/>
      <c r="M3224" s="41"/>
      <c r="N3224" s="41"/>
      <c r="O3224" s="41"/>
      <c r="P3224" s="41"/>
      <c r="Q3224" s="53"/>
      <c r="R3224" s="41"/>
      <c r="S3224" s="41"/>
      <c r="T3224" s="57"/>
      <c r="U3224" s="41"/>
      <c r="V3224" s="41"/>
      <c r="W3224" s="56"/>
      <c r="X3224" s="41"/>
      <c r="Y3224" s="58"/>
      <c r="Z3224" s="41"/>
      <c r="AA3224" s="41"/>
      <c r="AB3224" s="171" t="str" cm="1">
        <f t="array" ref="AB3224">IFERROR(IF(COUNTA('Detailed Inventory'!$B3224:$AA3224)=0,"",IF(AND($B3224="",$C3224=""),"Error: Missing Response in Column B or C",IF(OR($E3224="",$Q3224=""),"Error: Missing Response in Column E or Q",INDEX(SL_Class[Entire SL Classification],MATCH(SUMIFS(SL_Class[Unique ID],SL_Class[UpSys SL Material],I3224,SL_Class[UpSys Ever Previously Lead],H3224,SL_Class[DownCus SL Material],T3224),SL_Class[Unique ID],0),0)))),"Error: Invalid Column H, I, or T. Check spelling &amp; valid options (see dropdown)")</f>
        <v/>
      </c>
      <c r="AC3224" s="32"/>
      <c r="AD3224" s="31" t="b">
        <f t="shared" si="100"/>
        <v>0</v>
      </c>
      <c r="AE3224" s="31" t="b">
        <f t="shared" si="101"/>
        <v>0</v>
      </c>
    </row>
    <row r="3225" spans="1:31" ht="50.15" customHeight="1" x14ac:dyDescent="0.35">
      <c r="A3225" s="100">
        <v>3220</v>
      </c>
      <c r="B3225" s="53"/>
      <c r="C3225" s="41"/>
      <c r="D3225" s="54"/>
      <c r="E3225" s="53"/>
      <c r="F3225" s="41"/>
      <c r="G3225" s="41"/>
      <c r="H3225" s="53"/>
      <c r="I3225" s="55"/>
      <c r="J3225" s="41"/>
      <c r="K3225" s="41"/>
      <c r="L3225" s="56"/>
      <c r="M3225" s="41"/>
      <c r="N3225" s="41"/>
      <c r="O3225" s="41"/>
      <c r="P3225" s="41"/>
      <c r="Q3225" s="53"/>
      <c r="R3225" s="41"/>
      <c r="S3225" s="41"/>
      <c r="T3225" s="57"/>
      <c r="U3225" s="41"/>
      <c r="V3225" s="41"/>
      <c r="W3225" s="56"/>
      <c r="X3225" s="41"/>
      <c r="Y3225" s="58"/>
      <c r="Z3225" s="41"/>
      <c r="AA3225" s="41"/>
      <c r="AB3225" s="171" t="str" cm="1">
        <f t="array" ref="AB3225">IFERROR(IF(COUNTA('Detailed Inventory'!$B3225:$AA3225)=0,"",IF(AND($B3225="",$C3225=""),"Error: Missing Response in Column B or C",IF(OR($E3225="",$Q3225=""),"Error: Missing Response in Column E or Q",INDEX(SL_Class[Entire SL Classification],MATCH(SUMIFS(SL_Class[Unique ID],SL_Class[UpSys SL Material],I3225,SL_Class[UpSys Ever Previously Lead],H3225,SL_Class[DownCus SL Material],T3225),SL_Class[Unique ID],0),0)))),"Error: Invalid Column H, I, or T. Check spelling &amp; valid options (see dropdown)")</f>
        <v/>
      </c>
      <c r="AC3225" s="32"/>
      <c r="AD3225" s="31" t="b">
        <f t="shared" si="100"/>
        <v>0</v>
      </c>
      <c r="AE3225" s="31" t="b">
        <f t="shared" si="101"/>
        <v>0</v>
      </c>
    </row>
    <row r="3226" spans="1:31" ht="50.15" customHeight="1" x14ac:dyDescent="0.35">
      <c r="A3226" s="101">
        <v>3221</v>
      </c>
      <c r="B3226" s="53"/>
      <c r="C3226" s="41"/>
      <c r="D3226" s="54"/>
      <c r="E3226" s="53"/>
      <c r="F3226" s="41"/>
      <c r="G3226" s="41"/>
      <c r="H3226" s="53"/>
      <c r="I3226" s="55"/>
      <c r="J3226" s="41"/>
      <c r="K3226" s="41"/>
      <c r="L3226" s="56"/>
      <c r="M3226" s="41"/>
      <c r="N3226" s="41"/>
      <c r="O3226" s="41"/>
      <c r="P3226" s="41"/>
      <c r="Q3226" s="53"/>
      <c r="R3226" s="41"/>
      <c r="S3226" s="41"/>
      <c r="T3226" s="57"/>
      <c r="U3226" s="41"/>
      <c r="V3226" s="41"/>
      <c r="W3226" s="56"/>
      <c r="X3226" s="41"/>
      <c r="Y3226" s="58"/>
      <c r="Z3226" s="41"/>
      <c r="AA3226" s="41"/>
      <c r="AB3226" s="171" t="str" cm="1">
        <f t="array" ref="AB3226">IFERROR(IF(COUNTA('Detailed Inventory'!$B3226:$AA3226)=0,"",IF(AND($B3226="",$C3226=""),"Error: Missing Response in Column B or C",IF(OR($E3226="",$Q3226=""),"Error: Missing Response in Column E or Q",INDEX(SL_Class[Entire SL Classification],MATCH(SUMIFS(SL_Class[Unique ID],SL_Class[UpSys SL Material],I3226,SL_Class[UpSys Ever Previously Lead],H3226,SL_Class[DownCus SL Material],T3226),SL_Class[Unique ID],0),0)))),"Error: Invalid Column H, I, or T. Check spelling &amp; valid options (see dropdown)")</f>
        <v/>
      </c>
      <c r="AC3226" s="32"/>
      <c r="AD3226" s="31" t="b">
        <f t="shared" si="100"/>
        <v>0</v>
      </c>
      <c r="AE3226" s="31" t="b">
        <f t="shared" si="101"/>
        <v>0</v>
      </c>
    </row>
    <row r="3227" spans="1:31" ht="50.15" customHeight="1" x14ac:dyDescent="0.35">
      <c r="A3227" s="100">
        <v>3222</v>
      </c>
      <c r="B3227" s="53"/>
      <c r="C3227" s="41"/>
      <c r="D3227" s="54"/>
      <c r="E3227" s="53"/>
      <c r="F3227" s="41"/>
      <c r="G3227" s="41"/>
      <c r="H3227" s="53"/>
      <c r="I3227" s="55"/>
      <c r="J3227" s="41"/>
      <c r="K3227" s="41"/>
      <c r="L3227" s="56"/>
      <c r="M3227" s="41"/>
      <c r="N3227" s="41"/>
      <c r="O3227" s="41"/>
      <c r="P3227" s="41"/>
      <c r="Q3227" s="53"/>
      <c r="R3227" s="41"/>
      <c r="S3227" s="41"/>
      <c r="T3227" s="57"/>
      <c r="U3227" s="41"/>
      <c r="V3227" s="41"/>
      <c r="W3227" s="56"/>
      <c r="X3227" s="41"/>
      <c r="Y3227" s="58"/>
      <c r="Z3227" s="41"/>
      <c r="AA3227" s="41"/>
      <c r="AB3227" s="171" t="str" cm="1">
        <f t="array" ref="AB3227">IFERROR(IF(COUNTA('Detailed Inventory'!$B3227:$AA3227)=0,"",IF(AND($B3227="",$C3227=""),"Error: Missing Response in Column B or C",IF(OR($E3227="",$Q3227=""),"Error: Missing Response in Column E or Q",INDEX(SL_Class[Entire SL Classification],MATCH(SUMIFS(SL_Class[Unique ID],SL_Class[UpSys SL Material],I3227,SL_Class[UpSys Ever Previously Lead],H3227,SL_Class[DownCus SL Material],T3227),SL_Class[Unique ID],0),0)))),"Error: Invalid Column H, I, or T. Check spelling &amp; valid options (see dropdown)")</f>
        <v/>
      </c>
      <c r="AC3227" s="32"/>
      <c r="AD3227" s="31" t="b">
        <f t="shared" si="100"/>
        <v>0</v>
      </c>
      <c r="AE3227" s="31" t="b">
        <f t="shared" si="101"/>
        <v>0</v>
      </c>
    </row>
    <row r="3228" spans="1:31" ht="50.15" customHeight="1" x14ac:dyDescent="0.35">
      <c r="A3228" s="101">
        <v>3223</v>
      </c>
      <c r="B3228" s="53"/>
      <c r="C3228" s="41"/>
      <c r="D3228" s="54"/>
      <c r="E3228" s="53"/>
      <c r="F3228" s="41"/>
      <c r="G3228" s="41"/>
      <c r="H3228" s="53"/>
      <c r="I3228" s="55"/>
      <c r="J3228" s="41"/>
      <c r="K3228" s="41"/>
      <c r="L3228" s="56"/>
      <c r="M3228" s="41"/>
      <c r="N3228" s="41"/>
      <c r="O3228" s="41"/>
      <c r="P3228" s="41"/>
      <c r="Q3228" s="53"/>
      <c r="R3228" s="41"/>
      <c r="S3228" s="41"/>
      <c r="T3228" s="57"/>
      <c r="U3228" s="41"/>
      <c r="V3228" s="41"/>
      <c r="W3228" s="56"/>
      <c r="X3228" s="41"/>
      <c r="Y3228" s="58"/>
      <c r="Z3228" s="41"/>
      <c r="AA3228" s="41"/>
      <c r="AB3228" s="171" t="str" cm="1">
        <f t="array" ref="AB3228">IFERROR(IF(COUNTA('Detailed Inventory'!$B3228:$AA3228)=0,"",IF(AND($B3228="",$C3228=""),"Error: Missing Response in Column B or C",IF(OR($E3228="",$Q3228=""),"Error: Missing Response in Column E or Q",INDEX(SL_Class[Entire SL Classification],MATCH(SUMIFS(SL_Class[Unique ID],SL_Class[UpSys SL Material],I3228,SL_Class[UpSys Ever Previously Lead],H3228,SL_Class[DownCus SL Material],T3228),SL_Class[Unique ID],0),0)))),"Error: Invalid Column H, I, or T. Check spelling &amp; valid options (see dropdown)")</f>
        <v/>
      </c>
      <c r="AC3228" s="32"/>
      <c r="AD3228" s="31" t="b">
        <f t="shared" si="100"/>
        <v>0</v>
      </c>
      <c r="AE3228" s="31" t="b">
        <f t="shared" si="101"/>
        <v>0</v>
      </c>
    </row>
    <row r="3229" spans="1:31" ht="50.15" customHeight="1" x14ac:dyDescent="0.35">
      <c r="A3229" s="100">
        <v>3224</v>
      </c>
      <c r="B3229" s="53"/>
      <c r="C3229" s="41"/>
      <c r="D3229" s="54"/>
      <c r="E3229" s="53"/>
      <c r="F3229" s="41"/>
      <c r="G3229" s="41"/>
      <c r="H3229" s="53"/>
      <c r="I3229" s="55"/>
      <c r="J3229" s="41"/>
      <c r="K3229" s="41"/>
      <c r="L3229" s="56"/>
      <c r="M3229" s="41"/>
      <c r="N3229" s="41"/>
      <c r="O3229" s="41"/>
      <c r="P3229" s="41"/>
      <c r="Q3229" s="53"/>
      <c r="R3229" s="41"/>
      <c r="S3229" s="41"/>
      <c r="T3229" s="57"/>
      <c r="U3229" s="41"/>
      <c r="V3229" s="41"/>
      <c r="W3229" s="56"/>
      <c r="X3229" s="41"/>
      <c r="Y3229" s="58"/>
      <c r="Z3229" s="41"/>
      <c r="AA3229" s="41"/>
      <c r="AB3229" s="171" t="str" cm="1">
        <f t="array" ref="AB3229">IFERROR(IF(COUNTA('Detailed Inventory'!$B3229:$AA3229)=0,"",IF(AND($B3229="",$C3229=""),"Error: Missing Response in Column B or C",IF(OR($E3229="",$Q3229=""),"Error: Missing Response in Column E or Q",INDEX(SL_Class[Entire SL Classification],MATCH(SUMIFS(SL_Class[Unique ID],SL_Class[UpSys SL Material],I3229,SL_Class[UpSys Ever Previously Lead],H3229,SL_Class[DownCus SL Material],T3229),SL_Class[Unique ID],0),0)))),"Error: Invalid Column H, I, or T. Check spelling &amp; valid options (see dropdown)")</f>
        <v/>
      </c>
      <c r="AC3229" s="32"/>
      <c r="AD3229" s="31" t="b">
        <f t="shared" si="100"/>
        <v>0</v>
      </c>
      <c r="AE3229" s="31" t="b">
        <f t="shared" si="101"/>
        <v>0</v>
      </c>
    </row>
    <row r="3230" spans="1:31" ht="50.15" customHeight="1" x14ac:dyDescent="0.35">
      <c r="A3230" s="101">
        <v>3225</v>
      </c>
      <c r="B3230" s="53"/>
      <c r="C3230" s="41"/>
      <c r="D3230" s="54"/>
      <c r="E3230" s="53"/>
      <c r="F3230" s="41"/>
      <c r="G3230" s="41"/>
      <c r="H3230" s="53"/>
      <c r="I3230" s="55"/>
      <c r="J3230" s="41"/>
      <c r="K3230" s="41"/>
      <c r="L3230" s="56"/>
      <c r="M3230" s="41"/>
      <c r="N3230" s="41"/>
      <c r="O3230" s="41"/>
      <c r="P3230" s="41"/>
      <c r="Q3230" s="53"/>
      <c r="R3230" s="41"/>
      <c r="S3230" s="41"/>
      <c r="T3230" s="57"/>
      <c r="U3230" s="41"/>
      <c r="V3230" s="41"/>
      <c r="W3230" s="56"/>
      <c r="X3230" s="41"/>
      <c r="Y3230" s="58"/>
      <c r="Z3230" s="41"/>
      <c r="AA3230" s="41"/>
      <c r="AB3230" s="171" t="str" cm="1">
        <f t="array" ref="AB3230">IFERROR(IF(COUNTA('Detailed Inventory'!$B3230:$AA3230)=0,"",IF(AND($B3230="",$C3230=""),"Error: Missing Response in Column B or C",IF(OR($E3230="",$Q3230=""),"Error: Missing Response in Column E or Q",INDEX(SL_Class[Entire SL Classification],MATCH(SUMIFS(SL_Class[Unique ID],SL_Class[UpSys SL Material],I3230,SL_Class[UpSys Ever Previously Lead],H3230,SL_Class[DownCus SL Material],T3230),SL_Class[Unique ID],0),0)))),"Error: Invalid Column H, I, or T. Check spelling &amp; valid options (see dropdown)")</f>
        <v/>
      </c>
      <c r="AC3230" s="32"/>
      <c r="AD3230" s="31" t="b">
        <f t="shared" si="100"/>
        <v>0</v>
      </c>
      <c r="AE3230" s="31" t="b">
        <f t="shared" si="101"/>
        <v>0</v>
      </c>
    </row>
    <row r="3231" spans="1:31" ht="50.15" customHeight="1" x14ac:dyDescent="0.35">
      <c r="A3231" s="100">
        <v>3226</v>
      </c>
      <c r="B3231" s="53"/>
      <c r="C3231" s="41"/>
      <c r="D3231" s="54"/>
      <c r="E3231" s="53"/>
      <c r="F3231" s="41"/>
      <c r="G3231" s="41"/>
      <c r="H3231" s="53"/>
      <c r="I3231" s="55"/>
      <c r="J3231" s="41"/>
      <c r="K3231" s="41"/>
      <c r="L3231" s="56"/>
      <c r="M3231" s="41"/>
      <c r="N3231" s="41"/>
      <c r="O3231" s="41"/>
      <c r="P3231" s="41"/>
      <c r="Q3231" s="53"/>
      <c r="R3231" s="41"/>
      <c r="S3231" s="41"/>
      <c r="T3231" s="57"/>
      <c r="U3231" s="41"/>
      <c r="V3231" s="41"/>
      <c r="W3231" s="56"/>
      <c r="X3231" s="41"/>
      <c r="Y3231" s="58"/>
      <c r="Z3231" s="41"/>
      <c r="AA3231" s="41"/>
      <c r="AB3231" s="171" t="str" cm="1">
        <f t="array" ref="AB3231">IFERROR(IF(COUNTA('Detailed Inventory'!$B3231:$AA3231)=0,"",IF(AND($B3231="",$C3231=""),"Error: Missing Response in Column B or C",IF(OR($E3231="",$Q3231=""),"Error: Missing Response in Column E or Q",INDEX(SL_Class[Entire SL Classification],MATCH(SUMIFS(SL_Class[Unique ID],SL_Class[UpSys SL Material],I3231,SL_Class[UpSys Ever Previously Lead],H3231,SL_Class[DownCus SL Material],T3231),SL_Class[Unique ID],0),0)))),"Error: Invalid Column H, I, or T. Check spelling &amp; valid options (see dropdown)")</f>
        <v/>
      </c>
      <c r="AC3231" s="32"/>
      <c r="AD3231" s="31" t="b">
        <f t="shared" si="100"/>
        <v>0</v>
      </c>
      <c r="AE3231" s="31" t="b">
        <f t="shared" si="101"/>
        <v>0</v>
      </c>
    </row>
    <row r="3232" spans="1:31" ht="50.15" customHeight="1" x14ac:dyDescent="0.35">
      <c r="A3232" s="101">
        <v>3227</v>
      </c>
      <c r="B3232" s="53"/>
      <c r="C3232" s="41"/>
      <c r="D3232" s="54"/>
      <c r="E3232" s="53"/>
      <c r="F3232" s="41"/>
      <c r="G3232" s="41"/>
      <c r="H3232" s="53"/>
      <c r="I3232" s="55"/>
      <c r="J3232" s="41"/>
      <c r="K3232" s="41"/>
      <c r="L3232" s="56"/>
      <c r="M3232" s="41"/>
      <c r="N3232" s="41"/>
      <c r="O3232" s="41"/>
      <c r="P3232" s="41"/>
      <c r="Q3232" s="53"/>
      <c r="R3232" s="41"/>
      <c r="S3232" s="41"/>
      <c r="T3232" s="57"/>
      <c r="U3232" s="41"/>
      <c r="V3232" s="41"/>
      <c r="W3232" s="56"/>
      <c r="X3232" s="41"/>
      <c r="Y3232" s="58"/>
      <c r="Z3232" s="41"/>
      <c r="AA3232" s="41"/>
      <c r="AB3232" s="171" t="str" cm="1">
        <f t="array" ref="AB3232">IFERROR(IF(COUNTA('Detailed Inventory'!$B3232:$AA3232)=0,"",IF(AND($B3232="",$C3232=""),"Error: Missing Response in Column B or C",IF(OR($E3232="",$Q3232=""),"Error: Missing Response in Column E or Q",INDEX(SL_Class[Entire SL Classification],MATCH(SUMIFS(SL_Class[Unique ID],SL_Class[UpSys SL Material],I3232,SL_Class[UpSys Ever Previously Lead],H3232,SL_Class[DownCus SL Material],T3232),SL_Class[Unique ID],0),0)))),"Error: Invalid Column H, I, or T. Check spelling &amp; valid options (see dropdown)")</f>
        <v/>
      </c>
      <c r="AC3232" s="32"/>
      <c r="AD3232" s="31" t="b">
        <f t="shared" si="100"/>
        <v>0</v>
      </c>
      <c r="AE3232" s="31" t="b">
        <f t="shared" si="101"/>
        <v>0</v>
      </c>
    </row>
    <row r="3233" spans="1:31" ht="50.15" customHeight="1" x14ac:dyDescent="0.35">
      <c r="A3233" s="100">
        <v>3228</v>
      </c>
      <c r="B3233" s="53"/>
      <c r="C3233" s="41"/>
      <c r="D3233" s="54"/>
      <c r="E3233" s="53"/>
      <c r="F3233" s="41"/>
      <c r="G3233" s="41"/>
      <c r="H3233" s="53"/>
      <c r="I3233" s="55"/>
      <c r="J3233" s="41"/>
      <c r="K3233" s="41"/>
      <c r="L3233" s="56"/>
      <c r="M3233" s="41"/>
      <c r="N3233" s="41"/>
      <c r="O3233" s="41"/>
      <c r="P3233" s="41"/>
      <c r="Q3233" s="53"/>
      <c r="R3233" s="41"/>
      <c r="S3233" s="41"/>
      <c r="T3233" s="57"/>
      <c r="U3233" s="41"/>
      <c r="V3233" s="41"/>
      <c r="W3233" s="56"/>
      <c r="X3233" s="41"/>
      <c r="Y3233" s="58"/>
      <c r="Z3233" s="41"/>
      <c r="AA3233" s="41"/>
      <c r="AB3233" s="171" t="str" cm="1">
        <f t="array" ref="AB3233">IFERROR(IF(COUNTA('Detailed Inventory'!$B3233:$AA3233)=0,"",IF(AND($B3233="",$C3233=""),"Error: Missing Response in Column B or C",IF(OR($E3233="",$Q3233=""),"Error: Missing Response in Column E or Q",INDEX(SL_Class[Entire SL Classification],MATCH(SUMIFS(SL_Class[Unique ID],SL_Class[UpSys SL Material],I3233,SL_Class[UpSys Ever Previously Lead],H3233,SL_Class[DownCus SL Material],T3233),SL_Class[Unique ID],0),0)))),"Error: Invalid Column H, I, or T. Check spelling &amp; valid options (see dropdown)")</f>
        <v/>
      </c>
      <c r="AC3233" s="32"/>
      <c r="AD3233" s="31" t="b">
        <f t="shared" si="100"/>
        <v>0</v>
      </c>
      <c r="AE3233" s="31" t="b">
        <f t="shared" si="101"/>
        <v>0</v>
      </c>
    </row>
    <row r="3234" spans="1:31" ht="50.15" customHeight="1" x14ac:dyDescent="0.35">
      <c r="A3234" s="101">
        <v>3229</v>
      </c>
      <c r="B3234" s="53"/>
      <c r="C3234" s="41"/>
      <c r="D3234" s="54"/>
      <c r="E3234" s="53"/>
      <c r="F3234" s="41"/>
      <c r="G3234" s="41"/>
      <c r="H3234" s="53"/>
      <c r="I3234" s="55"/>
      <c r="J3234" s="41"/>
      <c r="K3234" s="41"/>
      <c r="L3234" s="56"/>
      <c r="M3234" s="41"/>
      <c r="N3234" s="41"/>
      <c r="O3234" s="41"/>
      <c r="P3234" s="41"/>
      <c r="Q3234" s="53"/>
      <c r="R3234" s="41"/>
      <c r="S3234" s="41"/>
      <c r="T3234" s="57"/>
      <c r="U3234" s="41"/>
      <c r="V3234" s="41"/>
      <c r="W3234" s="56"/>
      <c r="X3234" s="41"/>
      <c r="Y3234" s="58"/>
      <c r="Z3234" s="41"/>
      <c r="AA3234" s="41"/>
      <c r="AB3234" s="171" t="str" cm="1">
        <f t="array" ref="AB3234">IFERROR(IF(COUNTA('Detailed Inventory'!$B3234:$AA3234)=0,"",IF(AND($B3234="",$C3234=""),"Error: Missing Response in Column B or C",IF(OR($E3234="",$Q3234=""),"Error: Missing Response in Column E or Q",INDEX(SL_Class[Entire SL Classification],MATCH(SUMIFS(SL_Class[Unique ID],SL_Class[UpSys SL Material],I3234,SL_Class[UpSys Ever Previously Lead],H3234,SL_Class[DownCus SL Material],T3234),SL_Class[Unique ID],0),0)))),"Error: Invalid Column H, I, or T. Check spelling &amp; valid options (see dropdown)")</f>
        <v/>
      </c>
      <c r="AC3234" s="32"/>
      <c r="AD3234" s="31" t="b">
        <f t="shared" si="100"/>
        <v>0</v>
      </c>
      <c r="AE3234" s="31" t="b">
        <f t="shared" si="101"/>
        <v>0</v>
      </c>
    </row>
    <row r="3235" spans="1:31" ht="50.15" customHeight="1" x14ac:dyDescent="0.35">
      <c r="A3235" s="100">
        <v>3230</v>
      </c>
      <c r="B3235" s="53"/>
      <c r="C3235" s="41"/>
      <c r="D3235" s="54"/>
      <c r="E3235" s="53"/>
      <c r="F3235" s="41"/>
      <c r="G3235" s="41"/>
      <c r="H3235" s="53"/>
      <c r="I3235" s="55"/>
      <c r="J3235" s="41"/>
      <c r="K3235" s="41"/>
      <c r="L3235" s="56"/>
      <c r="M3235" s="41"/>
      <c r="N3235" s="41"/>
      <c r="O3235" s="41"/>
      <c r="P3235" s="41"/>
      <c r="Q3235" s="53"/>
      <c r="R3235" s="41"/>
      <c r="S3235" s="41"/>
      <c r="T3235" s="57"/>
      <c r="U3235" s="41"/>
      <c r="V3235" s="41"/>
      <c r="W3235" s="56"/>
      <c r="X3235" s="41"/>
      <c r="Y3235" s="58"/>
      <c r="Z3235" s="41"/>
      <c r="AA3235" s="41"/>
      <c r="AB3235" s="171" t="str" cm="1">
        <f t="array" ref="AB3235">IFERROR(IF(COUNTA('Detailed Inventory'!$B3235:$AA3235)=0,"",IF(AND($B3235="",$C3235=""),"Error: Missing Response in Column B or C",IF(OR($E3235="",$Q3235=""),"Error: Missing Response in Column E or Q",INDEX(SL_Class[Entire SL Classification],MATCH(SUMIFS(SL_Class[Unique ID],SL_Class[UpSys SL Material],I3235,SL_Class[UpSys Ever Previously Lead],H3235,SL_Class[DownCus SL Material],T3235),SL_Class[Unique ID],0),0)))),"Error: Invalid Column H, I, or T. Check spelling &amp; valid options (see dropdown)")</f>
        <v/>
      </c>
      <c r="AC3235" s="32"/>
      <c r="AD3235" s="31" t="b">
        <f t="shared" si="100"/>
        <v>0</v>
      </c>
      <c r="AE3235" s="31" t="b">
        <f t="shared" si="101"/>
        <v>0</v>
      </c>
    </row>
    <row r="3236" spans="1:31" ht="50.15" customHeight="1" x14ac:dyDescent="0.35">
      <c r="A3236" s="101">
        <v>3231</v>
      </c>
      <c r="B3236" s="53"/>
      <c r="C3236" s="41"/>
      <c r="D3236" s="54"/>
      <c r="E3236" s="53"/>
      <c r="F3236" s="41"/>
      <c r="G3236" s="41"/>
      <c r="H3236" s="53"/>
      <c r="I3236" s="55"/>
      <c r="J3236" s="41"/>
      <c r="K3236" s="41"/>
      <c r="L3236" s="56"/>
      <c r="M3236" s="41"/>
      <c r="N3236" s="41"/>
      <c r="O3236" s="41"/>
      <c r="P3236" s="41"/>
      <c r="Q3236" s="53"/>
      <c r="R3236" s="41"/>
      <c r="S3236" s="41"/>
      <c r="T3236" s="57"/>
      <c r="U3236" s="41"/>
      <c r="V3236" s="41"/>
      <c r="W3236" s="56"/>
      <c r="X3236" s="41"/>
      <c r="Y3236" s="58"/>
      <c r="Z3236" s="41"/>
      <c r="AA3236" s="41"/>
      <c r="AB3236" s="171" t="str" cm="1">
        <f t="array" ref="AB3236">IFERROR(IF(COUNTA('Detailed Inventory'!$B3236:$AA3236)=0,"",IF(AND($B3236="",$C3236=""),"Error: Missing Response in Column B or C",IF(OR($E3236="",$Q3236=""),"Error: Missing Response in Column E or Q",INDEX(SL_Class[Entire SL Classification],MATCH(SUMIFS(SL_Class[Unique ID],SL_Class[UpSys SL Material],I3236,SL_Class[UpSys Ever Previously Lead],H3236,SL_Class[DownCus SL Material],T3236),SL_Class[Unique ID],0),0)))),"Error: Invalid Column H, I, or T. Check spelling &amp; valid options (see dropdown)")</f>
        <v/>
      </c>
      <c r="AC3236" s="32"/>
      <c r="AD3236" s="31" t="b">
        <f t="shared" si="100"/>
        <v>0</v>
      </c>
      <c r="AE3236" s="31" t="b">
        <f t="shared" si="101"/>
        <v>0</v>
      </c>
    </row>
    <row r="3237" spans="1:31" ht="50.15" customHeight="1" x14ac:dyDescent="0.35">
      <c r="A3237" s="100">
        <v>3232</v>
      </c>
      <c r="B3237" s="53"/>
      <c r="C3237" s="41"/>
      <c r="D3237" s="54"/>
      <c r="E3237" s="53"/>
      <c r="F3237" s="41"/>
      <c r="G3237" s="41"/>
      <c r="H3237" s="53"/>
      <c r="I3237" s="55"/>
      <c r="J3237" s="41"/>
      <c r="K3237" s="41"/>
      <c r="L3237" s="56"/>
      <c r="M3237" s="41"/>
      <c r="N3237" s="41"/>
      <c r="O3237" s="41"/>
      <c r="P3237" s="41"/>
      <c r="Q3237" s="53"/>
      <c r="R3237" s="41"/>
      <c r="S3237" s="41"/>
      <c r="T3237" s="57"/>
      <c r="U3237" s="41"/>
      <c r="V3237" s="41"/>
      <c r="W3237" s="56"/>
      <c r="X3237" s="41"/>
      <c r="Y3237" s="58"/>
      <c r="Z3237" s="41"/>
      <c r="AA3237" s="41"/>
      <c r="AB3237" s="171" t="str" cm="1">
        <f t="array" ref="AB3237">IFERROR(IF(COUNTA('Detailed Inventory'!$B3237:$AA3237)=0,"",IF(AND($B3237="",$C3237=""),"Error: Missing Response in Column B or C",IF(OR($E3237="",$Q3237=""),"Error: Missing Response in Column E or Q",INDEX(SL_Class[Entire SL Classification],MATCH(SUMIFS(SL_Class[Unique ID],SL_Class[UpSys SL Material],I3237,SL_Class[UpSys Ever Previously Lead],H3237,SL_Class[DownCus SL Material],T3237),SL_Class[Unique ID],0),0)))),"Error: Invalid Column H, I, or T. Check spelling &amp; valid options (see dropdown)")</f>
        <v/>
      </c>
      <c r="AC3237" s="32"/>
      <c r="AD3237" s="31" t="b">
        <f t="shared" si="100"/>
        <v>0</v>
      </c>
      <c r="AE3237" s="31" t="b">
        <f t="shared" si="101"/>
        <v>0</v>
      </c>
    </row>
    <row r="3238" spans="1:31" ht="50.15" customHeight="1" x14ac:dyDescent="0.35">
      <c r="A3238" s="101">
        <v>3233</v>
      </c>
      <c r="B3238" s="53"/>
      <c r="C3238" s="41"/>
      <c r="D3238" s="54"/>
      <c r="E3238" s="53"/>
      <c r="F3238" s="41"/>
      <c r="G3238" s="41"/>
      <c r="H3238" s="53"/>
      <c r="I3238" s="55"/>
      <c r="J3238" s="41"/>
      <c r="K3238" s="41"/>
      <c r="L3238" s="56"/>
      <c r="M3238" s="41"/>
      <c r="N3238" s="41"/>
      <c r="O3238" s="41"/>
      <c r="P3238" s="41"/>
      <c r="Q3238" s="53"/>
      <c r="R3238" s="41"/>
      <c r="S3238" s="41"/>
      <c r="T3238" s="57"/>
      <c r="U3238" s="41"/>
      <c r="V3238" s="41"/>
      <c r="W3238" s="56"/>
      <c r="X3238" s="41"/>
      <c r="Y3238" s="58"/>
      <c r="Z3238" s="41"/>
      <c r="AA3238" s="41"/>
      <c r="AB3238" s="171" t="str" cm="1">
        <f t="array" ref="AB3238">IFERROR(IF(COUNTA('Detailed Inventory'!$B3238:$AA3238)=0,"",IF(AND($B3238="",$C3238=""),"Error: Missing Response in Column B or C",IF(OR($E3238="",$Q3238=""),"Error: Missing Response in Column E or Q",INDEX(SL_Class[Entire SL Classification],MATCH(SUMIFS(SL_Class[Unique ID],SL_Class[UpSys SL Material],I3238,SL_Class[UpSys Ever Previously Lead],H3238,SL_Class[DownCus SL Material],T3238),SL_Class[Unique ID],0),0)))),"Error: Invalid Column H, I, or T. Check spelling &amp; valid options (see dropdown)")</f>
        <v/>
      </c>
      <c r="AC3238" s="32"/>
      <c r="AD3238" s="31" t="b">
        <f t="shared" si="100"/>
        <v>0</v>
      </c>
      <c r="AE3238" s="31" t="b">
        <f t="shared" si="101"/>
        <v>0</v>
      </c>
    </row>
    <row r="3239" spans="1:31" ht="50.15" customHeight="1" x14ac:dyDescent="0.35">
      <c r="A3239" s="100">
        <v>3234</v>
      </c>
      <c r="B3239" s="53"/>
      <c r="C3239" s="41"/>
      <c r="D3239" s="54"/>
      <c r="E3239" s="53"/>
      <c r="F3239" s="41"/>
      <c r="G3239" s="41"/>
      <c r="H3239" s="53"/>
      <c r="I3239" s="55"/>
      <c r="J3239" s="41"/>
      <c r="K3239" s="41"/>
      <c r="L3239" s="56"/>
      <c r="M3239" s="41"/>
      <c r="N3239" s="41"/>
      <c r="O3239" s="41"/>
      <c r="P3239" s="41"/>
      <c r="Q3239" s="53"/>
      <c r="R3239" s="41"/>
      <c r="S3239" s="41"/>
      <c r="T3239" s="57"/>
      <c r="U3239" s="41"/>
      <c r="V3239" s="41"/>
      <c r="W3239" s="56"/>
      <c r="X3239" s="41"/>
      <c r="Y3239" s="58"/>
      <c r="Z3239" s="41"/>
      <c r="AA3239" s="41"/>
      <c r="AB3239" s="171" t="str" cm="1">
        <f t="array" ref="AB3239">IFERROR(IF(COUNTA('Detailed Inventory'!$B3239:$AA3239)=0,"",IF(AND($B3239="",$C3239=""),"Error: Missing Response in Column B or C",IF(OR($E3239="",$Q3239=""),"Error: Missing Response in Column E or Q",INDEX(SL_Class[Entire SL Classification],MATCH(SUMIFS(SL_Class[Unique ID],SL_Class[UpSys SL Material],I3239,SL_Class[UpSys Ever Previously Lead],H3239,SL_Class[DownCus SL Material],T3239),SL_Class[Unique ID],0),0)))),"Error: Invalid Column H, I, or T. Check spelling &amp; valid options (see dropdown)")</f>
        <v/>
      </c>
      <c r="AC3239" s="32"/>
      <c r="AD3239" s="31" t="b">
        <f t="shared" si="100"/>
        <v>0</v>
      </c>
      <c r="AE3239" s="31" t="b">
        <f t="shared" si="101"/>
        <v>0</v>
      </c>
    </row>
    <row r="3240" spans="1:31" ht="50.15" customHeight="1" x14ac:dyDescent="0.35">
      <c r="A3240" s="101">
        <v>3235</v>
      </c>
      <c r="B3240" s="53"/>
      <c r="C3240" s="41"/>
      <c r="D3240" s="54"/>
      <c r="E3240" s="53"/>
      <c r="F3240" s="41"/>
      <c r="G3240" s="41"/>
      <c r="H3240" s="53"/>
      <c r="I3240" s="55"/>
      <c r="J3240" s="41"/>
      <c r="K3240" s="41"/>
      <c r="L3240" s="56"/>
      <c r="M3240" s="41"/>
      <c r="N3240" s="41"/>
      <c r="O3240" s="41"/>
      <c r="P3240" s="41"/>
      <c r="Q3240" s="53"/>
      <c r="R3240" s="41"/>
      <c r="S3240" s="41"/>
      <c r="T3240" s="57"/>
      <c r="U3240" s="41"/>
      <c r="V3240" s="41"/>
      <c r="W3240" s="56"/>
      <c r="X3240" s="41"/>
      <c r="Y3240" s="58"/>
      <c r="Z3240" s="41"/>
      <c r="AA3240" s="41"/>
      <c r="AB3240" s="171" t="str" cm="1">
        <f t="array" ref="AB3240">IFERROR(IF(COUNTA('Detailed Inventory'!$B3240:$AA3240)=0,"",IF(AND($B3240="",$C3240=""),"Error: Missing Response in Column B or C",IF(OR($E3240="",$Q3240=""),"Error: Missing Response in Column E or Q",INDEX(SL_Class[Entire SL Classification],MATCH(SUMIFS(SL_Class[Unique ID],SL_Class[UpSys SL Material],I3240,SL_Class[UpSys Ever Previously Lead],H3240,SL_Class[DownCus SL Material],T3240),SL_Class[Unique ID],0),0)))),"Error: Invalid Column H, I, or T. Check spelling &amp; valid options (see dropdown)")</f>
        <v/>
      </c>
      <c r="AC3240" s="32"/>
      <c r="AD3240" s="31" t="b">
        <f t="shared" si="100"/>
        <v>0</v>
      </c>
      <c r="AE3240" s="31" t="b">
        <f t="shared" si="101"/>
        <v>0</v>
      </c>
    </row>
    <row r="3241" spans="1:31" ht="50.15" customHeight="1" x14ac:dyDescent="0.35">
      <c r="A3241" s="100">
        <v>3236</v>
      </c>
      <c r="B3241" s="53"/>
      <c r="C3241" s="41"/>
      <c r="D3241" s="54"/>
      <c r="E3241" s="53"/>
      <c r="F3241" s="41"/>
      <c r="G3241" s="41"/>
      <c r="H3241" s="53"/>
      <c r="I3241" s="55"/>
      <c r="J3241" s="41"/>
      <c r="K3241" s="41"/>
      <c r="L3241" s="56"/>
      <c r="M3241" s="41"/>
      <c r="N3241" s="41"/>
      <c r="O3241" s="41"/>
      <c r="P3241" s="41"/>
      <c r="Q3241" s="53"/>
      <c r="R3241" s="41"/>
      <c r="S3241" s="41"/>
      <c r="T3241" s="57"/>
      <c r="U3241" s="41"/>
      <c r="V3241" s="41"/>
      <c r="W3241" s="56"/>
      <c r="X3241" s="41"/>
      <c r="Y3241" s="58"/>
      <c r="Z3241" s="41"/>
      <c r="AA3241" s="41"/>
      <c r="AB3241" s="171" t="str" cm="1">
        <f t="array" ref="AB3241">IFERROR(IF(COUNTA('Detailed Inventory'!$B3241:$AA3241)=0,"",IF(AND($B3241="",$C3241=""),"Error: Missing Response in Column B or C",IF(OR($E3241="",$Q3241=""),"Error: Missing Response in Column E or Q",INDEX(SL_Class[Entire SL Classification],MATCH(SUMIFS(SL_Class[Unique ID],SL_Class[UpSys SL Material],I3241,SL_Class[UpSys Ever Previously Lead],H3241,SL_Class[DownCus SL Material],T3241),SL_Class[Unique ID],0),0)))),"Error: Invalid Column H, I, or T. Check spelling &amp; valid options (see dropdown)")</f>
        <v/>
      </c>
      <c r="AC3241" s="32"/>
      <c r="AD3241" s="31" t="b">
        <f t="shared" si="100"/>
        <v>0</v>
      </c>
      <c r="AE3241" s="31" t="b">
        <f t="shared" si="101"/>
        <v>0</v>
      </c>
    </row>
    <row r="3242" spans="1:31" ht="50.15" customHeight="1" x14ac:dyDescent="0.35">
      <c r="A3242" s="101">
        <v>3237</v>
      </c>
      <c r="B3242" s="53"/>
      <c r="C3242" s="41"/>
      <c r="D3242" s="54"/>
      <c r="E3242" s="53"/>
      <c r="F3242" s="41"/>
      <c r="G3242" s="41"/>
      <c r="H3242" s="53"/>
      <c r="I3242" s="55"/>
      <c r="J3242" s="41"/>
      <c r="K3242" s="41"/>
      <c r="L3242" s="56"/>
      <c r="M3242" s="41"/>
      <c r="N3242" s="41"/>
      <c r="O3242" s="41"/>
      <c r="P3242" s="41"/>
      <c r="Q3242" s="53"/>
      <c r="R3242" s="41"/>
      <c r="S3242" s="41"/>
      <c r="T3242" s="57"/>
      <c r="U3242" s="41"/>
      <c r="V3242" s="41"/>
      <c r="W3242" s="56"/>
      <c r="X3242" s="41"/>
      <c r="Y3242" s="58"/>
      <c r="Z3242" s="41"/>
      <c r="AA3242" s="41"/>
      <c r="AB3242" s="171" t="str" cm="1">
        <f t="array" ref="AB3242">IFERROR(IF(COUNTA('Detailed Inventory'!$B3242:$AA3242)=0,"",IF(AND($B3242="",$C3242=""),"Error: Missing Response in Column B or C",IF(OR($E3242="",$Q3242=""),"Error: Missing Response in Column E or Q",INDEX(SL_Class[Entire SL Classification],MATCH(SUMIFS(SL_Class[Unique ID],SL_Class[UpSys SL Material],I3242,SL_Class[UpSys Ever Previously Lead],H3242,SL_Class[DownCus SL Material],T3242),SL_Class[Unique ID],0),0)))),"Error: Invalid Column H, I, or T. Check spelling &amp; valid options (see dropdown)")</f>
        <v/>
      </c>
      <c r="AC3242" s="32"/>
      <c r="AD3242" s="31" t="b">
        <f t="shared" si="100"/>
        <v>0</v>
      </c>
      <c r="AE3242" s="31" t="b">
        <f t="shared" si="101"/>
        <v>0</v>
      </c>
    </row>
    <row r="3243" spans="1:31" ht="50.15" customHeight="1" x14ac:dyDescent="0.35">
      <c r="A3243" s="100">
        <v>3238</v>
      </c>
      <c r="B3243" s="53"/>
      <c r="C3243" s="41"/>
      <c r="D3243" s="54"/>
      <c r="E3243" s="53"/>
      <c r="F3243" s="41"/>
      <c r="G3243" s="41"/>
      <c r="H3243" s="53"/>
      <c r="I3243" s="55"/>
      <c r="J3243" s="41"/>
      <c r="K3243" s="41"/>
      <c r="L3243" s="56"/>
      <c r="M3243" s="41"/>
      <c r="N3243" s="41"/>
      <c r="O3243" s="41"/>
      <c r="P3243" s="41"/>
      <c r="Q3243" s="53"/>
      <c r="R3243" s="41"/>
      <c r="S3243" s="41"/>
      <c r="T3243" s="57"/>
      <c r="U3243" s="41"/>
      <c r="V3243" s="41"/>
      <c r="W3243" s="56"/>
      <c r="X3243" s="41"/>
      <c r="Y3243" s="58"/>
      <c r="Z3243" s="41"/>
      <c r="AA3243" s="41"/>
      <c r="AB3243" s="171" t="str" cm="1">
        <f t="array" ref="AB3243">IFERROR(IF(COUNTA('Detailed Inventory'!$B3243:$AA3243)=0,"",IF(AND($B3243="",$C3243=""),"Error: Missing Response in Column B or C",IF(OR($E3243="",$Q3243=""),"Error: Missing Response in Column E or Q",INDEX(SL_Class[Entire SL Classification],MATCH(SUMIFS(SL_Class[Unique ID],SL_Class[UpSys SL Material],I3243,SL_Class[UpSys Ever Previously Lead],H3243,SL_Class[DownCus SL Material],T3243),SL_Class[Unique ID],0),0)))),"Error: Invalid Column H, I, or T. Check spelling &amp; valid options (see dropdown)")</f>
        <v/>
      </c>
      <c r="AC3243" s="32"/>
      <c r="AD3243" s="31" t="b">
        <f t="shared" si="100"/>
        <v>0</v>
      </c>
      <c r="AE3243" s="31" t="b">
        <f t="shared" si="101"/>
        <v>0</v>
      </c>
    </row>
    <row r="3244" spans="1:31" ht="50.15" customHeight="1" x14ac:dyDescent="0.35">
      <c r="A3244" s="101">
        <v>3239</v>
      </c>
      <c r="B3244" s="53"/>
      <c r="C3244" s="41"/>
      <c r="D3244" s="54"/>
      <c r="E3244" s="53"/>
      <c r="F3244" s="41"/>
      <c r="G3244" s="41"/>
      <c r="H3244" s="53"/>
      <c r="I3244" s="55"/>
      <c r="J3244" s="41"/>
      <c r="K3244" s="41"/>
      <c r="L3244" s="56"/>
      <c r="M3244" s="41"/>
      <c r="N3244" s="41"/>
      <c r="O3244" s="41"/>
      <c r="P3244" s="41"/>
      <c r="Q3244" s="53"/>
      <c r="R3244" s="41"/>
      <c r="S3244" s="41"/>
      <c r="T3244" s="57"/>
      <c r="U3244" s="41"/>
      <c r="V3244" s="41"/>
      <c r="W3244" s="56"/>
      <c r="X3244" s="41"/>
      <c r="Y3244" s="58"/>
      <c r="Z3244" s="41"/>
      <c r="AA3244" s="41"/>
      <c r="AB3244" s="171" t="str" cm="1">
        <f t="array" ref="AB3244">IFERROR(IF(COUNTA('Detailed Inventory'!$B3244:$AA3244)=0,"",IF(AND($B3244="",$C3244=""),"Error: Missing Response in Column B or C",IF(OR($E3244="",$Q3244=""),"Error: Missing Response in Column E or Q",INDEX(SL_Class[Entire SL Classification],MATCH(SUMIFS(SL_Class[Unique ID],SL_Class[UpSys SL Material],I3244,SL_Class[UpSys Ever Previously Lead],H3244,SL_Class[DownCus SL Material],T3244),SL_Class[Unique ID],0),0)))),"Error: Invalid Column H, I, or T. Check spelling &amp; valid options (see dropdown)")</f>
        <v/>
      </c>
      <c r="AC3244" s="32"/>
      <c r="AD3244" s="31" t="b">
        <f t="shared" si="100"/>
        <v>0</v>
      </c>
      <c r="AE3244" s="31" t="b">
        <f t="shared" si="101"/>
        <v>0</v>
      </c>
    </row>
    <row r="3245" spans="1:31" ht="50.15" customHeight="1" x14ac:dyDescent="0.35">
      <c r="A3245" s="100">
        <v>3240</v>
      </c>
      <c r="B3245" s="53"/>
      <c r="C3245" s="41"/>
      <c r="D3245" s="54"/>
      <c r="E3245" s="53"/>
      <c r="F3245" s="41"/>
      <c r="G3245" s="41"/>
      <c r="H3245" s="53"/>
      <c r="I3245" s="55"/>
      <c r="J3245" s="41"/>
      <c r="K3245" s="41"/>
      <c r="L3245" s="56"/>
      <c r="M3245" s="41"/>
      <c r="N3245" s="41"/>
      <c r="O3245" s="41"/>
      <c r="P3245" s="41"/>
      <c r="Q3245" s="53"/>
      <c r="R3245" s="41"/>
      <c r="S3245" s="41"/>
      <c r="T3245" s="57"/>
      <c r="U3245" s="41"/>
      <c r="V3245" s="41"/>
      <c r="W3245" s="56"/>
      <c r="X3245" s="41"/>
      <c r="Y3245" s="58"/>
      <c r="Z3245" s="41"/>
      <c r="AA3245" s="41"/>
      <c r="AB3245" s="171" t="str" cm="1">
        <f t="array" ref="AB3245">IFERROR(IF(COUNTA('Detailed Inventory'!$B3245:$AA3245)=0,"",IF(AND($B3245="",$C3245=""),"Error: Missing Response in Column B or C",IF(OR($E3245="",$Q3245=""),"Error: Missing Response in Column E or Q",INDEX(SL_Class[Entire SL Classification],MATCH(SUMIFS(SL_Class[Unique ID],SL_Class[UpSys SL Material],I3245,SL_Class[UpSys Ever Previously Lead],H3245,SL_Class[DownCus SL Material],T3245),SL_Class[Unique ID],0),0)))),"Error: Invalid Column H, I, or T. Check spelling &amp; valid options (see dropdown)")</f>
        <v/>
      </c>
      <c r="AC3245" s="32"/>
      <c r="AD3245" s="31" t="b">
        <f t="shared" si="100"/>
        <v>0</v>
      </c>
      <c r="AE3245" s="31" t="b">
        <f t="shared" si="101"/>
        <v>0</v>
      </c>
    </row>
    <row r="3246" spans="1:31" ht="50.15" customHeight="1" x14ac:dyDescent="0.35">
      <c r="A3246" s="101">
        <v>3241</v>
      </c>
      <c r="B3246" s="53"/>
      <c r="C3246" s="41"/>
      <c r="D3246" s="54"/>
      <c r="E3246" s="53"/>
      <c r="F3246" s="41"/>
      <c r="G3246" s="41"/>
      <c r="H3246" s="53"/>
      <c r="I3246" s="55"/>
      <c r="J3246" s="41"/>
      <c r="K3246" s="41"/>
      <c r="L3246" s="56"/>
      <c r="M3246" s="41"/>
      <c r="N3246" s="41"/>
      <c r="O3246" s="41"/>
      <c r="P3246" s="41"/>
      <c r="Q3246" s="53"/>
      <c r="R3246" s="41"/>
      <c r="S3246" s="41"/>
      <c r="T3246" s="57"/>
      <c r="U3246" s="41"/>
      <c r="V3246" s="41"/>
      <c r="W3246" s="56"/>
      <c r="X3246" s="41"/>
      <c r="Y3246" s="58"/>
      <c r="Z3246" s="41"/>
      <c r="AA3246" s="41"/>
      <c r="AB3246" s="171" t="str" cm="1">
        <f t="array" ref="AB3246">IFERROR(IF(COUNTA('Detailed Inventory'!$B3246:$AA3246)=0,"",IF(AND($B3246="",$C3246=""),"Error: Missing Response in Column B or C",IF(OR($E3246="",$Q3246=""),"Error: Missing Response in Column E or Q",INDEX(SL_Class[Entire SL Classification],MATCH(SUMIFS(SL_Class[Unique ID],SL_Class[UpSys SL Material],I3246,SL_Class[UpSys Ever Previously Lead],H3246,SL_Class[DownCus SL Material],T3246),SL_Class[Unique ID],0),0)))),"Error: Invalid Column H, I, or T. Check spelling &amp; valid options (see dropdown)")</f>
        <v/>
      </c>
      <c r="AC3246" s="32"/>
      <c r="AD3246" s="31" t="b">
        <f t="shared" si="100"/>
        <v>0</v>
      </c>
      <c r="AE3246" s="31" t="b">
        <f t="shared" si="101"/>
        <v>0</v>
      </c>
    </row>
    <row r="3247" spans="1:31" ht="50.15" customHeight="1" x14ac:dyDescent="0.35">
      <c r="A3247" s="100">
        <v>3242</v>
      </c>
      <c r="B3247" s="53"/>
      <c r="C3247" s="41"/>
      <c r="D3247" s="54"/>
      <c r="E3247" s="53"/>
      <c r="F3247" s="41"/>
      <c r="G3247" s="41"/>
      <c r="H3247" s="53"/>
      <c r="I3247" s="55"/>
      <c r="J3247" s="41"/>
      <c r="K3247" s="41"/>
      <c r="L3247" s="56"/>
      <c r="M3247" s="41"/>
      <c r="N3247" s="41"/>
      <c r="O3247" s="41"/>
      <c r="P3247" s="41"/>
      <c r="Q3247" s="53"/>
      <c r="R3247" s="41"/>
      <c r="S3247" s="41"/>
      <c r="T3247" s="57"/>
      <c r="U3247" s="41"/>
      <c r="V3247" s="41"/>
      <c r="W3247" s="56"/>
      <c r="X3247" s="41"/>
      <c r="Y3247" s="58"/>
      <c r="Z3247" s="41"/>
      <c r="AA3247" s="41"/>
      <c r="AB3247" s="171" t="str" cm="1">
        <f t="array" ref="AB3247">IFERROR(IF(COUNTA('Detailed Inventory'!$B3247:$AA3247)=0,"",IF(AND($B3247="",$C3247=""),"Error: Missing Response in Column B or C",IF(OR($E3247="",$Q3247=""),"Error: Missing Response in Column E or Q",INDEX(SL_Class[Entire SL Classification],MATCH(SUMIFS(SL_Class[Unique ID],SL_Class[UpSys SL Material],I3247,SL_Class[UpSys Ever Previously Lead],H3247,SL_Class[DownCus SL Material],T3247),SL_Class[Unique ID],0),0)))),"Error: Invalid Column H, I, or T. Check spelling &amp; valid options (see dropdown)")</f>
        <v/>
      </c>
      <c r="AC3247" s="32"/>
      <c r="AD3247" s="31" t="b">
        <f t="shared" si="100"/>
        <v>0</v>
      </c>
      <c r="AE3247" s="31" t="b">
        <f t="shared" si="101"/>
        <v>0</v>
      </c>
    </row>
    <row r="3248" spans="1:31" ht="50.15" customHeight="1" x14ac:dyDescent="0.35">
      <c r="A3248" s="101">
        <v>3243</v>
      </c>
      <c r="B3248" s="53"/>
      <c r="C3248" s="41"/>
      <c r="D3248" s="54"/>
      <c r="E3248" s="53"/>
      <c r="F3248" s="41"/>
      <c r="G3248" s="41"/>
      <c r="H3248" s="53"/>
      <c r="I3248" s="55"/>
      <c r="J3248" s="41"/>
      <c r="K3248" s="41"/>
      <c r="L3248" s="56"/>
      <c r="M3248" s="41"/>
      <c r="N3248" s="41"/>
      <c r="O3248" s="41"/>
      <c r="P3248" s="41"/>
      <c r="Q3248" s="53"/>
      <c r="R3248" s="41"/>
      <c r="S3248" s="41"/>
      <c r="T3248" s="57"/>
      <c r="U3248" s="41"/>
      <c r="V3248" s="41"/>
      <c r="W3248" s="56"/>
      <c r="X3248" s="41"/>
      <c r="Y3248" s="58"/>
      <c r="Z3248" s="41"/>
      <c r="AA3248" s="41"/>
      <c r="AB3248" s="171" t="str" cm="1">
        <f t="array" ref="AB3248">IFERROR(IF(COUNTA('Detailed Inventory'!$B3248:$AA3248)=0,"",IF(AND($B3248="",$C3248=""),"Error: Missing Response in Column B or C",IF(OR($E3248="",$Q3248=""),"Error: Missing Response in Column E or Q",INDEX(SL_Class[Entire SL Classification],MATCH(SUMIFS(SL_Class[Unique ID],SL_Class[UpSys SL Material],I3248,SL_Class[UpSys Ever Previously Lead],H3248,SL_Class[DownCus SL Material],T3248),SL_Class[Unique ID],0),0)))),"Error: Invalid Column H, I, or T. Check spelling &amp; valid options (see dropdown)")</f>
        <v/>
      </c>
      <c r="AC3248" s="32"/>
      <c r="AD3248" s="31" t="b">
        <f t="shared" si="100"/>
        <v>0</v>
      </c>
      <c r="AE3248" s="31" t="b">
        <f t="shared" si="101"/>
        <v>0</v>
      </c>
    </row>
    <row r="3249" spans="1:31" ht="50.15" customHeight="1" x14ac:dyDescent="0.35">
      <c r="A3249" s="100">
        <v>3244</v>
      </c>
      <c r="B3249" s="53"/>
      <c r="C3249" s="41"/>
      <c r="D3249" s="54"/>
      <c r="E3249" s="53"/>
      <c r="F3249" s="41"/>
      <c r="G3249" s="41"/>
      <c r="H3249" s="53"/>
      <c r="I3249" s="55"/>
      <c r="J3249" s="41"/>
      <c r="K3249" s="41"/>
      <c r="L3249" s="56"/>
      <c r="M3249" s="41"/>
      <c r="N3249" s="41"/>
      <c r="O3249" s="41"/>
      <c r="P3249" s="41"/>
      <c r="Q3249" s="53"/>
      <c r="R3249" s="41"/>
      <c r="S3249" s="41"/>
      <c r="T3249" s="57"/>
      <c r="U3249" s="41"/>
      <c r="V3249" s="41"/>
      <c r="W3249" s="56"/>
      <c r="X3249" s="41"/>
      <c r="Y3249" s="58"/>
      <c r="Z3249" s="41"/>
      <c r="AA3249" s="41"/>
      <c r="AB3249" s="171" t="str" cm="1">
        <f t="array" ref="AB3249">IFERROR(IF(COUNTA('Detailed Inventory'!$B3249:$AA3249)=0,"",IF(AND($B3249="",$C3249=""),"Error: Missing Response in Column B or C",IF(OR($E3249="",$Q3249=""),"Error: Missing Response in Column E or Q",INDEX(SL_Class[Entire SL Classification],MATCH(SUMIFS(SL_Class[Unique ID],SL_Class[UpSys SL Material],I3249,SL_Class[UpSys Ever Previously Lead],H3249,SL_Class[DownCus SL Material],T3249),SL_Class[Unique ID],0),0)))),"Error: Invalid Column H, I, or T. Check spelling &amp; valid options (see dropdown)")</f>
        <v/>
      </c>
      <c r="AC3249" s="32"/>
      <c r="AD3249" s="31" t="b">
        <f t="shared" si="100"/>
        <v>0</v>
      </c>
      <c r="AE3249" s="31" t="b">
        <f t="shared" si="101"/>
        <v>0</v>
      </c>
    </row>
    <row r="3250" spans="1:31" ht="50.15" customHeight="1" x14ac:dyDescent="0.35">
      <c r="A3250" s="101">
        <v>3245</v>
      </c>
      <c r="B3250" s="53"/>
      <c r="C3250" s="41"/>
      <c r="D3250" s="54"/>
      <c r="E3250" s="53"/>
      <c r="F3250" s="41"/>
      <c r="G3250" s="41"/>
      <c r="H3250" s="53"/>
      <c r="I3250" s="55"/>
      <c r="J3250" s="41"/>
      <c r="K3250" s="41"/>
      <c r="L3250" s="56"/>
      <c r="M3250" s="41"/>
      <c r="N3250" s="41"/>
      <c r="O3250" s="41"/>
      <c r="P3250" s="41"/>
      <c r="Q3250" s="53"/>
      <c r="R3250" s="41"/>
      <c r="S3250" s="41"/>
      <c r="T3250" s="57"/>
      <c r="U3250" s="41"/>
      <c r="V3250" s="41"/>
      <c r="W3250" s="56"/>
      <c r="X3250" s="41"/>
      <c r="Y3250" s="58"/>
      <c r="Z3250" s="41"/>
      <c r="AA3250" s="41"/>
      <c r="AB3250" s="171" t="str" cm="1">
        <f t="array" ref="AB3250">IFERROR(IF(COUNTA('Detailed Inventory'!$B3250:$AA3250)=0,"",IF(AND($B3250="",$C3250=""),"Error: Missing Response in Column B or C",IF(OR($E3250="",$Q3250=""),"Error: Missing Response in Column E or Q",INDEX(SL_Class[Entire SL Classification],MATCH(SUMIFS(SL_Class[Unique ID],SL_Class[UpSys SL Material],I3250,SL_Class[UpSys Ever Previously Lead],H3250,SL_Class[DownCus SL Material],T3250),SL_Class[Unique ID],0),0)))),"Error: Invalid Column H, I, or T. Check spelling &amp; valid options (see dropdown)")</f>
        <v/>
      </c>
      <c r="AC3250" s="32"/>
      <c r="AD3250" s="31" t="b">
        <f t="shared" si="100"/>
        <v>0</v>
      </c>
      <c r="AE3250" s="31" t="b">
        <f t="shared" si="101"/>
        <v>0</v>
      </c>
    </row>
    <row r="3251" spans="1:31" ht="50.15" customHeight="1" x14ac:dyDescent="0.35">
      <c r="A3251" s="100">
        <v>3246</v>
      </c>
      <c r="B3251" s="53"/>
      <c r="C3251" s="41"/>
      <c r="D3251" s="54"/>
      <c r="E3251" s="53"/>
      <c r="F3251" s="41"/>
      <c r="G3251" s="41"/>
      <c r="H3251" s="53"/>
      <c r="I3251" s="55"/>
      <c r="J3251" s="41"/>
      <c r="K3251" s="41"/>
      <c r="L3251" s="56"/>
      <c r="M3251" s="41"/>
      <c r="N3251" s="41"/>
      <c r="O3251" s="41"/>
      <c r="P3251" s="41"/>
      <c r="Q3251" s="53"/>
      <c r="R3251" s="41"/>
      <c r="S3251" s="41"/>
      <c r="T3251" s="57"/>
      <c r="U3251" s="41"/>
      <c r="V3251" s="41"/>
      <c r="W3251" s="56"/>
      <c r="X3251" s="41"/>
      <c r="Y3251" s="58"/>
      <c r="Z3251" s="41"/>
      <c r="AA3251" s="41"/>
      <c r="AB3251" s="171" t="str" cm="1">
        <f t="array" ref="AB3251">IFERROR(IF(COUNTA('Detailed Inventory'!$B3251:$AA3251)=0,"",IF(AND($B3251="",$C3251=""),"Error: Missing Response in Column B or C",IF(OR($E3251="",$Q3251=""),"Error: Missing Response in Column E or Q",INDEX(SL_Class[Entire SL Classification],MATCH(SUMIFS(SL_Class[Unique ID],SL_Class[UpSys SL Material],I3251,SL_Class[UpSys Ever Previously Lead],H3251,SL_Class[DownCus SL Material],T3251),SL_Class[Unique ID],0),0)))),"Error: Invalid Column H, I, or T. Check spelling &amp; valid options (see dropdown)")</f>
        <v/>
      </c>
      <c r="AC3251" s="32"/>
      <c r="AD3251" s="31" t="b">
        <f t="shared" si="100"/>
        <v>0</v>
      </c>
      <c r="AE3251" s="31" t="b">
        <f t="shared" si="101"/>
        <v>0</v>
      </c>
    </row>
    <row r="3252" spans="1:31" ht="50.15" customHeight="1" x14ac:dyDescent="0.35">
      <c r="A3252" s="101">
        <v>3247</v>
      </c>
      <c r="B3252" s="53"/>
      <c r="C3252" s="41"/>
      <c r="D3252" s="54"/>
      <c r="E3252" s="53"/>
      <c r="F3252" s="41"/>
      <c r="G3252" s="41"/>
      <c r="H3252" s="53"/>
      <c r="I3252" s="55"/>
      <c r="J3252" s="41"/>
      <c r="K3252" s="41"/>
      <c r="L3252" s="56"/>
      <c r="M3252" s="41"/>
      <c r="N3252" s="41"/>
      <c r="O3252" s="41"/>
      <c r="P3252" s="41"/>
      <c r="Q3252" s="53"/>
      <c r="R3252" s="41"/>
      <c r="S3252" s="41"/>
      <c r="T3252" s="57"/>
      <c r="U3252" s="41"/>
      <c r="V3252" s="41"/>
      <c r="W3252" s="56"/>
      <c r="X3252" s="41"/>
      <c r="Y3252" s="58"/>
      <c r="Z3252" s="41"/>
      <c r="AA3252" s="41"/>
      <c r="AB3252" s="171" t="str" cm="1">
        <f t="array" ref="AB3252">IFERROR(IF(COUNTA('Detailed Inventory'!$B3252:$AA3252)=0,"",IF(AND($B3252="",$C3252=""),"Error: Missing Response in Column B or C",IF(OR($E3252="",$Q3252=""),"Error: Missing Response in Column E or Q",INDEX(SL_Class[Entire SL Classification],MATCH(SUMIFS(SL_Class[Unique ID],SL_Class[UpSys SL Material],I3252,SL_Class[UpSys Ever Previously Lead],H3252,SL_Class[DownCus SL Material],T3252),SL_Class[Unique ID],0),0)))),"Error: Invalid Column H, I, or T. Check spelling &amp; valid options (see dropdown)")</f>
        <v/>
      </c>
      <c r="AC3252" s="32"/>
      <c r="AD3252" s="31" t="b">
        <f t="shared" si="100"/>
        <v>0</v>
      </c>
      <c r="AE3252" s="31" t="b">
        <f t="shared" si="101"/>
        <v>0</v>
      </c>
    </row>
    <row r="3253" spans="1:31" ht="50.15" customHeight="1" x14ac:dyDescent="0.35">
      <c r="A3253" s="100">
        <v>3248</v>
      </c>
      <c r="B3253" s="53"/>
      <c r="C3253" s="41"/>
      <c r="D3253" s="54"/>
      <c r="E3253" s="53"/>
      <c r="F3253" s="41"/>
      <c r="G3253" s="41"/>
      <c r="H3253" s="53"/>
      <c r="I3253" s="55"/>
      <c r="J3253" s="41"/>
      <c r="K3253" s="41"/>
      <c r="L3253" s="56"/>
      <c r="M3253" s="41"/>
      <c r="N3253" s="41"/>
      <c r="O3253" s="41"/>
      <c r="P3253" s="41"/>
      <c r="Q3253" s="53"/>
      <c r="R3253" s="41"/>
      <c r="S3253" s="41"/>
      <c r="T3253" s="57"/>
      <c r="U3253" s="41"/>
      <c r="V3253" s="41"/>
      <c r="W3253" s="56"/>
      <c r="X3253" s="41"/>
      <c r="Y3253" s="58"/>
      <c r="Z3253" s="41"/>
      <c r="AA3253" s="41"/>
      <c r="AB3253" s="171" t="str" cm="1">
        <f t="array" ref="AB3253">IFERROR(IF(COUNTA('Detailed Inventory'!$B3253:$AA3253)=0,"",IF(AND($B3253="",$C3253=""),"Error: Missing Response in Column B or C",IF(OR($E3253="",$Q3253=""),"Error: Missing Response in Column E or Q",INDEX(SL_Class[Entire SL Classification],MATCH(SUMIFS(SL_Class[Unique ID],SL_Class[UpSys SL Material],I3253,SL_Class[UpSys Ever Previously Lead],H3253,SL_Class[DownCus SL Material],T3253),SL_Class[Unique ID],0),0)))),"Error: Invalid Column H, I, or T. Check spelling &amp; valid options (see dropdown)")</f>
        <v/>
      </c>
      <c r="AC3253" s="32"/>
      <c r="AD3253" s="31" t="b">
        <f t="shared" si="100"/>
        <v>0</v>
      </c>
      <c r="AE3253" s="31" t="b">
        <f t="shared" si="101"/>
        <v>0</v>
      </c>
    </row>
    <row r="3254" spans="1:31" ht="50.15" customHeight="1" x14ac:dyDescent="0.35">
      <c r="A3254" s="101">
        <v>3249</v>
      </c>
      <c r="B3254" s="53"/>
      <c r="C3254" s="41"/>
      <c r="D3254" s="54"/>
      <c r="E3254" s="53"/>
      <c r="F3254" s="41"/>
      <c r="G3254" s="41"/>
      <c r="H3254" s="53"/>
      <c r="I3254" s="55"/>
      <c r="J3254" s="41"/>
      <c r="K3254" s="41"/>
      <c r="L3254" s="56"/>
      <c r="M3254" s="41"/>
      <c r="N3254" s="41"/>
      <c r="O3254" s="41"/>
      <c r="P3254" s="41"/>
      <c r="Q3254" s="53"/>
      <c r="R3254" s="41"/>
      <c r="S3254" s="41"/>
      <c r="T3254" s="57"/>
      <c r="U3254" s="41"/>
      <c r="V3254" s="41"/>
      <c r="W3254" s="56"/>
      <c r="X3254" s="41"/>
      <c r="Y3254" s="58"/>
      <c r="Z3254" s="41"/>
      <c r="AA3254" s="41"/>
      <c r="AB3254" s="171" t="str" cm="1">
        <f t="array" ref="AB3254">IFERROR(IF(COUNTA('Detailed Inventory'!$B3254:$AA3254)=0,"",IF(AND($B3254="",$C3254=""),"Error: Missing Response in Column B or C",IF(OR($E3254="",$Q3254=""),"Error: Missing Response in Column E or Q",INDEX(SL_Class[Entire SL Classification],MATCH(SUMIFS(SL_Class[Unique ID],SL_Class[UpSys SL Material],I3254,SL_Class[UpSys Ever Previously Lead],H3254,SL_Class[DownCus SL Material],T3254),SL_Class[Unique ID],0),0)))),"Error: Invalid Column H, I, or T. Check spelling &amp; valid options (see dropdown)")</f>
        <v/>
      </c>
      <c r="AC3254" s="32"/>
      <c r="AD3254" s="31" t="b">
        <f t="shared" si="100"/>
        <v>0</v>
      </c>
      <c r="AE3254" s="31" t="b">
        <f t="shared" si="101"/>
        <v>0</v>
      </c>
    </row>
    <row r="3255" spans="1:31" ht="50.15" customHeight="1" x14ac:dyDescent="0.35">
      <c r="A3255" s="100">
        <v>3250</v>
      </c>
      <c r="B3255" s="53"/>
      <c r="C3255" s="41"/>
      <c r="D3255" s="54"/>
      <c r="E3255" s="53"/>
      <c r="F3255" s="41"/>
      <c r="G3255" s="41"/>
      <c r="H3255" s="53"/>
      <c r="I3255" s="55"/>
      <c r="J3255" s="41"/>
      <c r="K3255" s="41"/>
      <c r="L3255" s="56"/>
      <c r="M3255" s="41"/>
      <c r="N3255" s="41"/>
      <c r="O3255" s="41"/>
      <c r="P3255" s="41"/>
      <c r="Q3255" s="53"/>
      <c r="R3255" s="41"/>
      <c r="S3255" s="41"/>
      <c r="T3255" s="57"/>
      <c r="U3255" s="41"/>
      <c r="V3255" s="41"/>
      <c r="W3255" s="56"/>
      <c r="X3255" s="41"/>
      <c r="Y3255" s="58"/>
      <c r="Z3255" s="41"/>
      <c r="AA3255" s="41"/>
      <c r="AB3255" s="171" t="str" cm="1">
        <f t="array" ref="AB3255">IFERROR(IF(COUNTA('Detailed Inventory'!$B3255:$AA3255)=0,"",IF(AND($B3255="",$C3255=""),"Error: Missing Response in Column B or C",IF(OR($E3255="",$Q3255=""),"Error: Missing Response in Column E or Q",INDEX(SL_Class[Entire SL Classification],MATCH(SUMIFS(SL_Class[Unique ID],SL_Class[UpSys SL Material],I3255,SL_Class[UpSys Ever Previously Lead],H3255,SL_Class[DownCus SL Material],T3255),SL_Class[Unique ID],0),0)))),"Error: Invalid Column H, I, or T. Check spelling &amp; valid options (see dropdown)")</f>
        <v/>
      </c>
      <c r="AC3255" s="32"/>
      <c r="AD3255" s="31" t="b">
        <f t="shared" si="100"/>
        <v>0</v>
      </c>
      <c r="AE3255" s="31" t="b">
        <f t="shared" si="101"/>
        <v>0</v>
      </c>
    </row>
    <row r="3256" spans="1:31" ht="50.15" customHeight="1" x14ac:dyDescent="0.35">
      <c r="A3256" s="101">
        <v>3251</v>
      </c>
      <c r="B3256" s="53"/>
      <c r="C3256" s="41"/>
      <c r="D3256" s="54"/>
      <c r="E3256" s="53"/>
      <c r="F3256" s="41"/>
      <c r="G3256" s="41"/>
      <c r="H3256" s="53"/>
      <c r="I3256" s="55"/>
      <c r="J3256" s="41"/>
      <c r="K3256" s="41"/>
      <c r="L3256" s="56"/>
      <c r="M3256" s="41"/>
      <c r="N3256" s="41"/>
      <c r="O3256" s="41"/>
      <c r="P3256" s="41"/>
      <c r="Q3256" s="53"/>
      <c r="R3256" s="41"/>
      <c r="S3256" s="41"/>
      <c r="T3256" s="57"/>
      <c r="U3256" s="41"/>
      <c r="V3256" s="41"/>
      <c r="W3256" s="56"/>
      <c r="X3256" s="41"/>
      <c r="Y3256" s="58"/>
      <c r="Z3256" s="41"/>
      <c r="AA3256" s="41"/>
      <c r="AB3256" s="171" t="str" cm="1">
        <f t="array" ref="AB3256">IFERROR(IF(COUNTA('Detailed Inventory'!$B3256:$AA3256)=0,"",IF(AND($B3256="",$C3256=""),"Error: Missing Response in Column B or C",IF(OR($E3256="",$Q3256=""),"Error: Missing Response in Column E or Q",INDEX(SL_Class[Entire SL Classification],MATCH(SUMIFS(SL_Class[Unique ID],SL_Class[UpSys SL Material],I3256,SL_Class[UpSys Ever Previously Lead],H3256,SL_Class[DownCus SL Material],T3256),SL_Class[Unique ID],0),0)))),"Error: Invalid Column H, I, or T. Check spelling &amp; valid options (see dropdown)")</f>
        <v/>
      </c>
      <c r="AC3256" s="32"/>
      <c r="AD3256" s="31" t="b">
        <f t="shared" si="100"/>
        <v>0</v>
      </c>
      <c r="AE3256" s="31" t="b">
        <f t="shared" si="101"/>
        <v>0</v>
      </c>
    </row>
    <row r="3257" spans="1:31" ht="50.15" customHeight="1" x14ac:dyDescent="0.35">
      <c r="A3257" s="100">
        <v>3252</v>
      </c>
      <c r="B3257" s="53"/>
      <c r="C3257" s="41"/>
      <c r="D3257" s="54"/>
      <c r="E3257" s="53"/>
      <c r="F3257" s="41"/>
      <c r="G3257" s="41"/>
      <c r="H3257" s="53"/>
      <c r="I3257" s="55"/>
      <c r="J3257" s="41"/>
      <c r="K3257" s="41"/>
      <c r="L3257" s="56"/>
      <c r="M3257" s="41"/>
      <c r="N3257" s="41"/>
      <c r="O3257" s="41"/>
      <c r="P3257" s="41"/>
      <c r="Q3257" s="53"/>
      <c r="R3257" s="41"/>
      <c r="S3257" s="41"/>
      <c r="T3257" s="57"/>
      <c r="U3257" s="41"/>
      <c r="V3257" s="41"/>
      <c r="W3257" s="56"/>
      <c r="X3257" s="41"/>
      <c r="Y3257" s="58"/>
      <c r="Z3257" s="41"/>
      <c r="AA3257" s="41"/>
      <c r="AB3257" s="171" t="str" cm="1">
        <f t="array" ref="AB3257">IFERROR(IF(COUNTA('Detailed Inventory'!$B3257:$AA3257)=0,"",IF(AND($B3257="",$C3257=""),"Error: Missing Response in Column B or C",IF(OR($E3257="",$Q3257=""),"Error: Missing Response in Column E or Q",INDEX(SL_Class[Entire SL Classification],MATCH(SUMIFS(SL_Class[Unique ID],SL_Class[UpSys SL Material],I3257,SL_Class[UpSys Ever Previously Lead],H3257,SL_Class[DownCus SL Material],T3257),SL_Class[Unique ID],0),0)))),"Error: Invalid Column H, I, or T. Check spelling &amp; valid options (see dropdown)")</f>
        <v/>
      </c>
      <c r="AC3257" s="32"/>
      <c r="AD3257" s="31" t="b">
        <f t="shared" si="100"/>
        <v>0</v>
      </c>
      <c r="AE3257" s="31" t="b">
        <f t="shared" si="101"/>
        <v>0</v>
      </c>
    </row>
    <row r="3258" spans="1:31" ht="50.15" customHeight="1" x14ac:dyDescent="0.35">
      <c r="A3258" s="101">
        <v>3253</v>
      </c>
      <c r="B3258" s="53"/>
      <c r="C3258" s="41"/>
      <c r="D3258" s="54"/>
      <c r="E3258" s="53"/>
      <c r="F3258" s="41"/>
      <c r="G3258" s="41"/>
      <c r="H3258" s="53"/>
      <c r="I3258" s="55"/>
      <c r="J3258" s="41"/>
      <c r="K3258" s="41"/>
      <c r="L3258" s="56"/>
      <c r="M3258" s="41"/>
      <c r="N3258" s="41"/>
      <c r="O3258" s="41"/>
      <c r="P3258" s="41"/>
      <c r="Q3258" s="53"/>
      <c r="R3258" s="41"/>
      <c r="S3258" s="41"/>
      <c r="T3258" s="57"/>
      <c r="U3258" s="41"/>
      <c r="V3258" s="41"/>
      <c r="W3258" s="56"/>
      <c r="X3258" s="41"/>
      <c r="Y3258" s="58"/>
      <c r="Z3258" s="41"/>
      <c r="AA3258" s="41"/>
      <c r="AB3258" s="171" t="str" cm="1">
        <f t="array" ref="AB3258">IFERROR(IF(COUNTA('Detailed Inventory'!$B3258:$AA3258)=0,"",IF(AND($B3258="",$C3258=""),"Error: Missing Response in Column B or C",IF(OR($E3258="",$Q3258=""),"Error: Missing Response in Column E or Q",INDEX(SL_Class[Entire SL Classification],MATCH(SUMIFS(SL_Class[Unique ID],SL_Class[UpSys SL Material],I3258,SL_Class[UpSys Ever Previously Lead],H3258,SL_Class[DownCus SL Material],T3258),SL_Class[Unique ID],0),0)))),"Error: Invalid Column H, I, or T. Check spelling &amp; valid options (see dropdown)")</f>
        <v/>
      </c>
      <c r="AC3258" s="32"/>
      <c r="AD3258" s="31" t="b">
        <f t="shared" si="100"/>
        <v>0</v>
      </c>
      <c r="AE3258" s="31" t="b">
        <f t="shared" si="101"/>
        <v>0</v>
      </c>
    </row>
    <row r="3259" spans="1:31" ht="50.15" customHeight="1" x14ac:dyDescent="0.35">
      <c r="A3259" s="100">
        <v>3254</v>
      </c>
      <c r="B3259" s="53"/>
      <c r="C3259" s="41"/>
      <c r="D3259" s="54"/>
      <c r="E3259" s="53"/>
      <c r="F3259" s="41"/>
      <c r="G3259" s="41"/>
      <c r="H3259" s="53"/>
      <c r="I3259" s="55"/>
      <c r="J3259" s="41"/>
      <c r="K3259" s="41"/>
      <c r="L3259" s="56"/>
      <c r="M3259" s="41"/>
      <c r="N3259" s="41"/>
      <c r="O3259" s="41"/>
      <c r="P3259" s="41"/>
      <c r="Q3259" s="53"/>
      <c r="R3259" s="41"/>
      <c r="S3259" s="41"/>
      <c r="T3259" s="57"/>
      <c r="U3259" s="41"/>
      <c r="V3259" s="41"/>
      <c r="W3259" s="56"/>
      <c r="X3259" s="41"/>
      <c r="Y3259" s="58"/>
      <c r="Z3259" s="41"/>
      <c r="AA3259" s="41"/>
      <c r="AB3259" s="171" t="str" cm="1">
        <f t="array" ref="AB3259">IFERROR(IF(COUNTA('Detailed Inventory'!$B3259:$AA3259)=0,"",IF(AND($B3259="",$C3259=""),"Error: Missing Response in Column B or C",IF(OR($E3259="",$Q3259=""),"Error: Missing Response in Column E or Q",INDEX(SL_Class[Entire SL Classification],MATCH(SUMIFS(SL_Class[Unique ID],SL_Class[UpSys SL Material],I3259,SL_Class[UpSys Ever Previously Lead],H3259,SL_Class[DownCus SL Material],T3259),SL_Class[Unique ID],0),0)))),"Error: Invalid Column H, I, or T. Check spelling &amp; valid options (see dropdown)")</f>
        <v/>
      </c>
      <c r="AC3259" s="32"/>
      <c r="AD3259" s="31" t="b">
        <f t="shared" si="100"/>
        <v>0</v>
      </c>
      <c r="AE3259" s="31" t="b">
        <f t="shared" si="101"/>
        <v>0</v>
      </c>
    </row>
    <row r="3260" spans="1:31" ht="50.15" customHeight="1" x14ac:dyDescent="0.35">
      <c r="A3260" s="101">
        <v>3255</v>
      </c>
      <c r="B3260" s="53"/>
      <c r="C3260" s="41"/>
      <c r="D3260" s="54"/>
      <c r="E3260" s="53"/>
      <c r="F3260" s="41"/>
      <c r="G3260" s="41"/>
      <c r="H3260" s="53"/>
      <c r="I3260" s="55"/>
      <c r="J3260" s="41"/>
      <c r="K3260" s="41"/>
      <c r="L3260" s="56"/>
      <c r="M3260" s="41"/>
      <c r="N3260" s="41"/>
      <c r="O3260" s="41"/>
      <c r="P3260" s="41"/>
      <c r="Q3260" s="53"/>
      <c r="R3260" s="41"/>
      <c r="S3260" s="41"/>
      <c r="T3260" s="57"/>
      <c r="U3260" s="41"/>
      <c r="V3260" s="41"/>
      <c r="W3260" s="56"/>
      <c r="X3260" s="41"/>
      <c r="Y3260" s="58"/>
      <c r="Z3260" s="41"/>
      <c r="AA3260" s="41"/>
      <c r="AB3260" s="171" t="str" cm="1">
        <f t="array" ref="AB3260">IFERROR(IF(COUNTA('Detailed Inventory'!$B3260:$AA3260)=0,"",IF(AND($B3260="",$C3260=""),"Error: Missing Response in Column B or C",IF(OR($E3260="",$Q3260=""),"Error: Missing Response in Column E or Q",INDEX(SL_Class[Entire SL Classification],MATCH(SUMIFS(SL_Class[Unique ID],SL_Class[UpSys SL Material],I3260,SL_Class[UpSys Ever Previously Lead],H3260,SL_Class[DownCus SL Material],T3260),SL_Class[Unique ID],0),0)))),"Error: Invalid Column H, I, or T. Check spelling &amp; valid options (see dropdown)")</f>
        <v/>
      </c>
      <c r="AC3260" s="32"/>
      <c r="AD3260" s="31" t="b">
        <f t="shared" si="100"/>
        <v>0</v>
      </c>
      <c r="AE3260" s="31" t="b">
        <f t="shared" si="101"/>
        <v>0</v>
      </c>
    </row>
    <row r="3261" spans="1:31" ht="50.15" customHeight="1" x14ac:dyDescent="0.35">
      <c r="A3261" s="100">
        <v>3256</v>
      </c>
      <c r="B3261" s="53"/>
      <c r="C3261" s="41"/>
      <c r="D3261" s="54"/>
      <c r="E3261" s="53"/>
      <c r="F3261" s="41"/>
      <c r="G3261" s="41"/>
      <c r="H3261" s="53"/>
      <c r="I3261" s="55"/>
      <c r="J3261" s="41"/>
      <c r="K3261" s="41"/>
      <c r="L3261" s="56"/>
      <c r="M3261" s="41"/>
      <c r="N3261" s="41"/>
      <c r="O3261" s="41"/>
      <c r="P3261" s="41"/>
      <c r="Q3261" s="53"/>
      <c r="R3261" s="41"/>
      <c r="S3261" s="41"/>
      <c r="T3261" s="57"/>
      <c r="U3261" s="41"/>
      <c r="V3261" s="41"/>
      <c r="W3261" s="56"/>
      <c r="X3261" s="41"/>
      <c r="Y3261" s="58"/>
      <c r="Z3261" s="41"/>
      <c r="AA3261" s="41"/>
      <c r="AB3261" s="171" t="str" cm="1">
        <f t="array" ref="AB3261">IFERROR(IF(COUNTA('Detailed Inventory'!$B3261:$AA3261)=0,"",IF(AND($B3261="",$C3261=""),"Error: Missing Response in Column B or C",IF(OR($E3261="",$Q3261=""),"Error: Missing Response in Column E or Q",INDEX(SL_Class[Entire SL Classification],MATCH(SUMIFS(SL_Class[Unique ID],SL_Class[UpSys SL Material],I3261,SL_Class[UpSys Ever Previously Lead],H3261,SL_Class[DownCus SL Material],T3261),SL_Class[Unique ID],0),0)))),"Error: Invalid Column H, I, or T. Check spelling &amp; valid options (see dropdown)")</f>
        <v/>
      </c>
      <c r="AC3261" s="32"/>
      <c r="AD3261" s="31" t="b">
        <f t="shared" si="100"/>
        <v>0</v>
      </c>
      <c r="AE3261" s="31" t="b">
        <f t="shared" si="101"/>
        <v>0</v>
      </c>
    </row>
    <row r="3262" spans="1:31" ht="50.15" customHeight="1" x14ac:dyDescent="0.35">
      <c r="A3262" s="101">
        <v>3257</v>
      </c>
      <c r="B3262" s="53"/>
      <c r="C3262" s="41"/>
      <c r="D3262" s="54"/>
      <c r="E3262" s="53"/>
      <c r="F3262" s="41"/>
      <c r="G3262" s="41"/>
      <c r="H3262" s="53"/>
      <c r="I3262" s="55"/>
      <c r="J3262" s="41"/>
      <c r="K3262" s="41"/>
      <c r="L3262" s="56"/>
      <c r="M3262" s="41"/>
      <c r="N3262" s="41"/>
      <c r="O3262" s="41"/>
      <c r="P3262" s="41"/>
      <c r="Q3262" s="53"/>
      <c r="R3262" s="41"/>
      <c r="S3262" s="41"/>
      <c r="T3262" s="57"/>
      <c r="U3262" s="41"/>
      <c r="V3262" s="41"/>
      <c r="W3262" s="56"/>
      <c r="X3262" s="41"/>
      <c r="Y3262" s="58"/>
      <c r="Z3262" s="41"/>
      <c r="AA3262" s="41"/>
      <c r="AB3262" s="171" t="str" cm="1">
        <f t="array" ref="AB3262">IFERROR(IF(COUNTA('Detailed Inventory'!$B3262:$AA3262)=0,"",IF(AND($B3262="",$C3262=""),"Error: Missing Response in Column B or C",IF(OR($E3262="",$Q3262=""),"Error: Missing Response in Column E or Q",INDEX(SL_Class[Entire SL Classification],MATCH(SUMIFS(SL_Class[Unique ID],SL_Class[UpSys SL Material],I3262,SL_Class[UpSys Ever Previously Lead],H3262,SL_Class[DownCus SL Material],T3262),SL_Class[Unique ID],0),0)))),"Error: Invalid Column H, I, or T. Check spelling &amp; valid options (see dropdown)")</f>
        <v/>
      </c>
      <c r="AC3262" s="32"/>
      <c r="AD3262" s="31" t="b">
        <f t="shared" si="100"/>
        <v>0</v>
      </c>
      <c r="AE3262" s="31" t="b">
        <f t="shared" si="101"/>
        <v>0</v>
      </c>
    </row>
    <row r="3263" spans="1:31" ht="50.15" customHeight="1" x14ac:dyDescent="0.35">
      <c r="A3263" s="100">
        <v>3258</v>
      </c>
      <c r="B3263" s="53"/>
      <c r="C3263" s="41"/>
      <c r="D3263" s="54"/>
      <c r="E3263" s="53"/>
      <c r="F3263" s="41"/>
      <c r="G3263" s="41"/>
      <c r="H3263" s="53"/>
      <c r="I3263" s="55"/>
      <c r="J3263" s="41"/>
      <c r="K3263" s="41"/>
      <c r="L3263" s="56"/>
      <c r="M3263" s="41"/>
      <c r="N3263" s="41"/>
      <c r="O3263" s="41"/>
      <c r="P3263" s="41"/>
      <c r="Q3263" s="53"/>
      <c r="R3263" s="41"/>
      <c r="S3263" s="41"/>
      <c r="T3263" s="57"/>
      <c r="U3263" s="41"/>
      <c r="V3263" s="41"/>
      <c r="W3263" s="56"/>
      <c r="X3263" s="41"/>
      <c r="Y3263" s="58"/>
      <c r="Z3263" s="41"/>
      <c r="AA3263" s="41"/>
      <c r="AB3263" s="171" t="str" cm="1">
        <f t="array" ref="AB3263">IFERROR(IF(COUNTA('Detailed Inventory'!$B3263:$AA3263)=0,"",IF(AND($B3263="",$C3263=""),"Error: Missing Response in Column B or C",IF(OR($E3263="",$Q3263=""),"Error: Missing Response in Column E or Q",INDEX(SL_Class[Entire SL Classification],MATCH(SUMIFS(SL_Class[Unique ID],SL_Class[UpSys SL Material],I3263,SL_Class[UpSys Ever Previously Lead],H3263,SL_Class[DownCus SL Material],T3263),SL_Class[Unique ID],0),0)))),"Error: Invalid Column H, I, or T. Check spelling &amp; valid options (see dropdown)")</f>
        <v/>
      </c>
      <c r="AC3263" s="32"/>
      <c r="AD3263" s="31" t="b">
        <f t="shared" si="100"/>
        <v>0</v>
      </c>
      <c r="AE3263" s="31" t="b">
        <f t="shared" si="101"/>
        <v>0</v>
      </c>
    </row>
    <row r="3264" spans="1:31" ht="50.15" customHeight="1" x14ac:dyDescent="0.35">
      <c r="A3264" s="101">
        <v>3259</v>
      </c>
      <c r="B3264" s="53"/>
      <c r="C3264" s="41"/>
      <c r="D3264" s="54"/>
      <c r="E3264" s="53"/>
      <c r="F3264" s="41"/>
      <c r="G3264" s="41"/>
      <c r="H3264" s="53"/>
      <c r="I3264" s="55"/>
      <c r="J3264" s="41"/>
      <c r="K3264" s="41"/>
      <c r="L3264" s="56"/>
      <c r="M3264" s="41"/>
      <c r="N3264" s="41"/>
      <c r="O3264" s="41"/>
      <c r="P3264" s="41"/>
      <c r="Q3264" s="53"/>
      <c r="R3264" s="41"/>
      <c r="S3264" s="41"/>
      <c r="T3264" s="57"/>
      <c r="U3264" s="41"/>
      <c r="V3264" s="41"/>
      <c r="W3264" s="56"/>
      <c r="X3264" s="41"/>
      <c r="Y3264" s="58"/>
      <c r="Z3264" s="41"/>
      <c r="AA3264" s="41"/>
      <c r="AB3264" s="171" t="str" cm="1">
        <f t="array" ref="AB3264">IFERROR(IF(COUNTA('Detailed Inventory'!$B3264:$AA3264)=0,"",IF(AND($B3264="",$C3264=""),"Error: Missing Response in Column B or C",IF(OR($E3264="",$Q3264=""),"Error: Missing Response in Column E or Q",INDEX(SL_Class[Entire SL Classification],MATCH(SUMIFS(SL_Class[Unique ID],SL_Class[UpSys SL Material],I3264,SL_Class[UpSys Ever Previously Lead],H3264,SL_Class[DownCus SL Material],T3264),SL_Class[Unique ID],0),0)))),"Error: Invalid Column H, I, or T. Check spelling &amp; valid options (see dropdown)")</f>
        <v/>
      </c>
      <c r="AC3264" s="32"/>
      <c r="AD3264" s="31" t="b">
        <f t="shared" si="100"/>
        <v>0</v>
      </c>
      <c r="AE3264" s="31" t="b">
        <f t="shared" si="101"/>
        <v>0</v>
      </c>
    </row>
    <row r="3265" spans="1:31" ht="50.15" customHeight="1" x14ac:dyDescent="0.35">
      <c r="A3265" s="100">
        <v>3260</v>
      </c>
      <c r="B3265" s="53"/>
      <c r="C3265" s="41"/>
      <c r="D3265" s="54"/>
      <c r="E3265" s="53"/>
      <c r="F3265" s="41"/>
      <c r="G3265" s="41"/>
      <c r="H3265" s="53"/>
      <c r="I3265" s="55"/>
      <c r="J3265" s="41"/>
      <c r="K3265" s="41"/>
      <c r="L3265" s="56"/>
      <c r="M3265" s="41"/>
      <c r="N3265" s="41"/>
      <c r="O3265" s="41"/>
      <c r="P3265" s="41"/>
      <c r="Q3265" s="53"/>
      <c r="R3265" s="41"/>
      <c r="S3265" s="41"/>
      <c r="T3265" s="57"/>
      <c r="U3265" s="41"/>
      <c r="V3265" s="41"/>
      <c r="W3265" s="56"/>
      <c r="X3265" s="41"/>
      <c r="Y3265" s="58"/>
      <c r="Z3265" s="41"/>
      <c r="AA3265" s="41"/>
      <c r="AB3265" s="171" t="str" cm="1">
        <f t="array" ref="AB3265">IFERROR(IF(COUNTA('Detailed Inventory'!$B3265:$AA3265)=0,"",IF(AND($B3265="",$C3265=""),"Error: Missing Response in Column B or C",IF(OR($E3265="",$Q3265=""),"Error: Missing Response in Column E or Q",INDEX(SL_Class[Entire SL Classification],MATCH(SUMIFS(SL_Class[Unique ID],SL_Class[UpSys SL Material],I3265,SL_Class[UpSys Ever Previously Lead],H3265,SL_Class[DownCus SL Material],T3265),SL_Class[Unique ID],0),0)))),"Error: Invalid Column H, I, or T. Check spelling &amp; valid options (see dropdown)")</f>
        <v/>
      </c>
      <c r="AC3265" s="32"/>
      <c r="AD3265" s="31" t="b">
        <f t="shared" si="100"/>
        <v>0</v>
      </c>
      <c r="AE3265" s="31" t="b">
        <f t="shared" si="101"/>
        <v>0</v>
      </c>
    </row>
    <row r="3266" spans="1:31" ht="50.15" customHeight="1" x14ac:dyDescent="0.35">
      <c r="A3266" s="101">
        <v>3261</v>
      </c>
      <c r="B3266" s="53"/>
      <c r="C3266" s="41"/>
      <c r="D3266" s="54"/>
      <c r="E3266" s="53"/>
      <c r="F3266" s="41"/>
      <c r="G3266" s="41"/>
      <c r="H3266" s="53"/>
      <c r="I3266" s="55"/>
      <c r="J3266" s="41"/>
      <c r="K3266" s="41"/>
      <c r="L3266" s="56"/>
      <c r="M3266" s="41"/>
      <c r="N3266" s="41"/>
      <c r="O3266" s="41"/>
      <c r="P3266" s="41"/>
      <c r="Q3266" s="53"/>
      <c r="R3266" s="41"/>
      <c r="S3266" s="41"/>
      <c r="T3266" s="57"/>
      <c r="U3266" s="41"/>
      <c r="V3266" s="41"/>
      <c r="W3266" s="56"/>
      <c r="X3266" s="41"/>
      <c r="Y3266" s="58"/>
      <c r="Z3266" s="41"/>
      <c r="AA3266" s="41"/>
      <c r="AB3266" s="171" t="str" cm="1">
        <f t="array" ref="AB3266">IFERROR(IF(COUNTA('Detailed Inventory'!$B3266:$AA3266)=0,"",IF(AND($B3266="",$C3266=""),"Error: Missing Response in Column B or C",IF(OR($E3266="",$Q3266=""),"Error: Missing Response in Column E or Q",INDEX(SL_Class[Entire SL Classification],MATCH(SUMIFS(SL_Class[Unique ID],SL_Class[UpSys SL Material],I3266,SL_Class[UpSys Ever Previously Lead],H3266,SL_Class[DownCus SL Material],T3266),SL_Class[Unique ID],0),0)))),"Error: Invalid Column H, I, or T. Check spelling &amp; valid options (see dropdown)")</f>
        <v/>
      </c>
      <c r="AC3266" s="32"/>
      <c r="AD3266" s="31" t="b">
        <f t="shared" si="100"/>
        <v>0</v>
      </c>
      <c r="AE3266" s="31" t="b">
        <f t="shared" si="101"/>
        <v>0</v>
      </c>
    </row>
    <row r="3267" spans="1:31" ht="50.15" customHeight="1" x14ac:dyDescent="0.35">
      <c r="A3267" s="100">
        <v>3262</v>
      </c>
      <c r="B3267" s="53"/>
      <c r="C3267" s="41"/>
      <c r="D3267" s="54"/>
      <c r="E3267" s="53"/>
      <c r="F3267" s="41"/>
      <c r="G3267" s="41"/>
      <c r="H3267" s="53"/>
      <c r="I3267" s="55"/>
      <c r="J3267" s="41"/>
      <c r="K3267" s="41"/>
      <c r="L3267" s="56"/>
      <c r="M3267" s="41"/>
      <c r="N3267" s="41"/>
      <c r="O3267" s="41"/>
      <c r="P3267" s="41"/>
      <c r="Q3267" s="53"/>
      <c r="R3267" s="41"/>
      <c r="S3267" s="41"/>
      <c r="T3267" s="57"/>
      <c r="U3267" s="41"/>
      <c r="V3267" s="41"/>
      <c r="W3267" s="56"/>
      <c r="X3267" s="41"/>
      <c r="Y3267" s="58"/>
      <c r="Z3267" s="41"/>
      <c r="AA3267" s="41"/>
      <c r="AB3267" s="171" t="str" cm="1">
        <f t="array" ref="AB3267">IFERROR(IF(COUNTA('Detailed Inventory'!$B3267:$AA3267)=0,"",IF(AND($B3267="",$C3267=""),"Error: Missing Response in Column B or C",IF(OR($E3267="",$Q3267=""),"Error: Missing Response in Column E or Q",INDEX(SL_Class[Entire SL Classification],MATCH(SUMIFS(SL_Class[Unique ID],SL_Class[UpSys SL Material],I3267,SL_Class[UpSys Ever Previously Lead],H3267,SL_Class[DownCus SL Material],T3267),SL_Class[Unique ID],0),0)))),"Error: Invalid Column H, I, or T. Check spelling &amp; valid options (see dropdown)")</f>
        <v/>
      </c>
      <c r="AC3267" s="32"/>
      <c r="AD3267" s="31" t="b">
        <f t="shared" si="100"/>
        <v>0</v>
      </c>
      <c r="AE3267" s="31" t="b">
        <f t="shared" si="101"/>
        <v>0</v>
      </c>
    </row>
    <row r="3268" spans="1:31" ht="50.15" customHeight="1" x14ac:dyDescent="0.35">
      <c r="A3268" s="101">
        <v>3263</v>
      </c>
      <c r="B3268" s="53"/>
      <c r="C3268" s="41"/>
      <c r="D3268" s="54"/>
      <c r="E3268" s="53"/>
      <c r="F3268" s="41"/>
      <c r="G3268" s="41"/>
      <c r="H3268" s="53"/>
      <c r="I3268" s="55"/>
      <c r="J3268" s="41"/>
      <c r="K3268" s="41"/>
      <c r="L3268" s="56"/>
      <c r="M3268" s="41"/>
      <c r="N3268" s="41"/>
      <c r="O3268" s="41"/>
      <c r="P3268" s="41"/>
      <c r="Q3268" s="53"/>
      <c r="R3268" s="41"/>
      <c r="S3268" s="41"/>
      <c r="T3268" s="57"/>
      <c r="U3268" s="41"/>
      <c r="V3268" s="41"/>
      <c r="W3268" s="56"/>
      <c r="X3268" s="41"/>
      <c r="Y3268" s="58"/>
      <c r="Z3268" s="41"/>
      <c r="AA3268" s="41"/>
      <c r="AB3268" s="171" t="str" cm="1">
        <f t="array" ref="AB3268">IFERROR(IF(COUNTA('Detailed Inventory'!$B3268:$AA3268)=0,"",IF(AND($B3268="",$C3268=""),"Error: Missing Response in Column B or C",IF(OR($E3268="",$Q3268=""),"Error: Missing Response in Column E or Q",INDEX(SL_Class[Entire SL Classification],MATCH(SUMIFS(SL_Class[Unique ID],SL_Class[UpSys SL Material],I3268,SL_Class[UpSys Ever Previously Lead],H3268,SL_Class[DownCus SL Material],T3268),SL_Class[Unique ID],0),0)))),"Error: Invalid Column H, I, or T. Check spelling &amp; valid options (see dropdown)")</f>
        <v/>
      </c>
      <c r="AC3268" s="32"/>
      <c r="AD3268" s="31" t="b">
        <f t="shared" si="100"/>
        <v>0</v>
      </c>
      <c r="AE3268" s="31" t="b">
        <f t="shared" si="101"/>
        <v>0</v>
      </c>
    </row>
    <row r="3269" spans="1:31" ht="50.15" customHeight="1" x14ac:dyDescent="0.35">
      <c r="A3269" s="100">
        <v>3264</v>
      </c>
      <c r="B3269" s="53"/>
      <c r="C3269" s="41"/>
      <c r="D3269" s="54"/>
      <c r="E3269" s="53"/>
      <c r="F3269" s="41"/>
      <c r="G3269" s="41"/>
      <c r="H3269" s="53"/>
      <c r="I3269" s="55"/>
      <c r="J3269" s="41"/>
      <c r="K3269" s="41"/>
      <c r="L3269" s="56"/>
      <c r="M3269" s="41"/>
      <c r="N3269" s="41"/>
      <c r="O3269" s="41"/>
      <c r="P3269" s="41"/>
      <c r="Q3269" s="53"/>
      <c r="R3269" s="41"/>
      <c r="S3269" s="41"/>
      <c r="T3269" s="57"/>
      <c r="U3269" s="41"/>
      <c r="V3269" s="41"/>
      <c r="W3269" s="56"/>
      <c r="X3269" s="41"/>
      <c r="Y3269" s="58"/>
      <c r="Z3269" s="41"/>
      <c r="AA3269" s="41"/>
      <c r="AB3269" s="171" t="str" cm="1">
        <f t="array" ref="AB3269">IFERROR(IF(COUNTA('Detailed Inventory'!$B3269:$AA3269)=0,"",IF(AND($B3269="",$C3269=""),"Error: Missing Response in Column B or C",IF(OR($E3269="",$Q3269=""),"Error: Missing Response in Column E or Q",INDEX(SL_Class[Entire SL Classification],MATCH(SUMIFS(SL_Class[Unique ID],SL_Class[UpSys SL Material],I3269,SL_Class[UpSys Ever Previously Lead],H3269,SL_Class[DownCus SL Material],T3269),SL_Class[Unique ID],0),0)))),"Error: Invalid Column H, I, or T. Check spelling &amp; valid options (see dropdown)")</f>
        <v/>
      </c>
      <c r="AC3269" s="32"/>
      <c r="AD3269" s="31" t="b">
        <f t="shared" si="100"/>
        <v>0</v>
      </c>
      <c r="AE3269" s="31" t="b">
        <f t="shared" si="101"/>
        <v>0</v>
      </c>
    </row>
    <row r="3270" spans="1:31" ht="50.15" customHeight="1" x14ac:dyDescent="0.35">
      <c r="A3270" s="101">
        <v>3265</v>
      </c>
      <c r="B3270" s="53"/>
      <c r="C3270" s="41"/>
      <c r="D3270" s="54"/>
      <c r="E3270" s="53"/>
      <c r="F3270" s="41"/>
      <c r="G3270" s="41"/>
      <c r="H3270" s="53"/>
      <c r="I3270" s="55"/>
      <c r="J3270" s="41"/>
      <c r="K3270" s="41"/>
      <c r="L3270" s="56"/>
      <c r="M3270" s="41"/>
      <c r="N3270" s="41"/>
      <c r="O3270" s="41"/>
      <c r="P3270" s="41"/>
      <c r="Q3270" s="53"/>
      <c r="R3270" s="41"/>
      <c r="S3270" s="41"/>
      <c r="T3270" s="57"/>
      <c r="U3270" s="41"/>
      <c r="V3270" s="41"/>
      <c r="W3270" s="56"/>
      <c r="X3270" s="41"/>
      <c r="Y3270" s="58"/>
      <c r="Z3270" s="41"/>
      <c r="AA3270" s="41"/>
      <c r="AB3270" s="171" t="str" cm="1">
        <f t="array" ref="AB3270">IFERROR(IF(COUNTA('Detailed Inventory'!$B3270:$AA3270)=0,"",IF(AND($B3270="",$C3270=""),"Error: Missing Response in Column B or C",IF(OR($E3270="",$Q3270=""),"Error: Missing Response in Column E or Q",INDEX(SL_Class[Entire SL Classification],MATCH(SUMIFS(SL_Class[Unique ID],SL_Class[UpSys SL Material],I3270,SL_Class[UpSys Ever Previously Lead],H3270,SL_Class[DownCus SL Material],T3270),SL_Class[Unique ID],0),0)))),"Error: Invalid Column H, I, or T. Check spelling &amp; valid options (see dropdown)")</f>
        <v/>
      </c>
      <c r="AC3270" s="32"/>
      <c r="AD3270" s="31" t="b">
        <f t="shared" ref="AD3270:AD3333" si="102">COUNTIFS($B$6:$B$5005,"&lt;&gt;0",$B$6:$B$5005,"&lt;&gt;",$B$6:$B$5005,B3270)&gt;1</f>
        <v>0</v>
      </c>
      <c r="AE3270" s="31" t="b">
        <f t="shared" ref="AE3270:AE3333" si="103">COUNTIFS($C$6:$C$5005,"&lt;&gt;0",$C$6:$C$5005,"&lt;&gt;",$C$6:$C$5005,C3270)&gt;1</f>
        <v>0</v>
      </c>
    </row>
    <row r="3271" spans="1:31" ht="50.15" customHeight="1" x14ac:dyDescent="0.35">
      <c r="A3271" s="100">
        <v>3266</v>
      </c>
      <c r="B3271" s="53"/>
      <c r="C3271" s="41"/>
      <c r="D3271" s="54"/>
      <c r="E3271" s="53"/>
      <c r="F3271" s="41"/>
      <c r="G3271" s="41"/>
      <c r="H3271" s="53"/>
      <c r="I3271" s="55"/>
      <c r="J3271" s="41"/>
      <c r="K3271" s="41"/>
      <c r="L3271" s="56"/>
      <c r="M3271" s="41"/>
      <c r="N3271" s="41"/>
      <c r="O3271" s="41"/>
      <c r="P3271" s="41"/>
      <c r="Q3271" s="53"/>
      <c r="R3271" s="41"/>
      <c r="S3271" s="41"/>
      <c r="T3271" s="57"/>
      <c r="U3271" s="41"/>
      <c r="V3271" s="41"/>
      <c r="W3271" s="56"/>
      <c r="X3271" s="41"/>
      <c r="Y3271" s="58"/>
      <c r="Z3271" s="41"/>
      <c r="AA3271" s="41"/>
      <c r="AB3271" s="171" t="str" cm="1">
        <f t="array" ref="AB3271">IFERROR(IF(COUNTA('Detailed Inventory'!$B3271:$AA3271)=0,"",IF(AND($B3271="",$C3271=""),"Error: Missing Response in Column B or C",IF(OR($E3271="",$Q3271=""),"Error: Missing Response in Column E or Q",INDEX(SL_Class[Entire SL Classification],MATCH(SUMIFS(SL_Class[Unique ID],SL_Class[UpSys SL Material],I3271,SL_Class[UpSys Ever Previously Lead],H3271,SL_Class[DownCus SL Material],T3271),SL_Class[Unique ID],0),0)))),"Error: Invalid Column H, I, or T. Check spelling &amp; valid options (see dropdown)")</f>
        <v/>
      </c>
      <c r="AC3271" s="32"/>
      <c r="AD3271" s="31" t="b">
        <f t="shared" si="102"/>
        <v>0</v>
      </c>
      <c r="AE3271" s="31" t="b">
        <f t="shared" si="103"/>
        <v>0</v>
      </c>
    </row>
    <row r="3272" spans="1:31" ht="50.15" customHeight="1" x14ac:dyDescent="0.35">
      <c r="A3272" s="101">
        <v>3267</v>
      </c>
      <c r="B3272" s="53"/>
      <c r="C3272" s="41"/>
      <c r="D3272" s="54"/>
      <c r="E3272" s="53"/>
      <c r="F3272" s="41"/>
      <c r="G3272" s="41"/>
      <c r="H3272" s="53"/>
      <c r="I3272" s="55"/>
      <c r="J3272" s="41"/>
      <c r="K3272" s="41"/>
      <c r="L3272" s="56"/>
      <c r="M3272" s="41"/>
      <c r="N3272" s="41"/>
      <c r="O3272" s="41"/>
      <c r="P3272" s="41"/>
      <c r="Q3272" s="53"/>
      <c r="R3272" s="41"/>
      <c r="S3272" s="41"/>
      <c r="T3272" s="57"/>
      <c r="U3272" s="41"/>
      <c r="V3272" s="41"/>
      <c r="W3272" s="56"/>
      <c r="X3272" s="41"/>
      <c r="Y3272" s="58"/>
      <c r="Z3272" s="41"/>
      <c r="AA3272" s="41"/>
      <c r="AB3272" s="171" t="str" cm="1">
        <f t="array" ref="AB3272">IFERROR(IF(COUNTA('Detailed Inventory'!$B3272:$AA3272)=0,"",IF(AND($B3272="",$C3272=""),"Error: Missing Response in Column B or C",IF(OR($E3272="",$Q3272=""),"Error: Missing Response in Column E or Q",INDEX(SL_Class[Entire SL Classification],MATCH(SUMIFS(SL_Class[Unique ID],SL_Class[UpSys SL Material],I3272,SL_Class[UpSys Ever Previously Lead],H3272,SL_Class[DownCus SL Material],T3272),SL_Class[Unique ID],0),0)))),"Error: Invalid Column H, I, or T. Check spelling &amp; valid options (see dropdown)")</f>
        <v/>
      </c>
      <c r="AC3272" s="32"/>
      <c r="AD3272" s="31" t="b">
        <f t="shared" si="102"/>
        <v>0</v>
      </c>
      <c r="AE3272" s="31" t="b">
        <f t="shared" si="103"/>
        <v>0</v>
      </c>
    </row>
    <row r="3273" spans="1:31" ht="50.15" customHeight="1" x14ac:dyDescent="0.35">
      <c r="A3273" s="100">
        <v>3268</v>
      </c>
      <c r="B3273" s="53"/>
      <c r="C3273" s="41"/>
      <c r="D3273" s="54"/>
      <c r="E3273" s="53"/>
      <c r="F3273" s="41"/>
      <c r="G3273" s="41"/>
      <c r="H3273" s="53"/>
      <c r="I3273" s="55"/>
      <c r="J3273" s="41"/>
      <c r="K3273" s="41"/>
      <c r="L3273" s="56"/>
      <c r="M3273" s="41"/>
      <c r="N3273" s="41"/>
      <c r="O3273" s="41"/>
      <c r="P3273" s="41"/>
      <c r="Q3273" s="53"/>
      <c r="R3273" s="41"/>
      <c r="S3273" s="41"/>
      <c r="T3273" s="57"/>
      <c r="U3273" s="41"/>
      <c r="V3273" s="41"/>
      <c r="W3273" s="56"/>
      <c r="X3273" s="41"/>
      <c r="Y3273" s="58"/>
      <c r="Z3273" s="41"/>
      <c r="AA3273" s="41"/>
      <c r="AB3273" s="171" t="str" cm="1">
        <f t="array" ref="AB3273">IFERROR(IF(COUNTA('Detailed Inventory'!$B3273:$AA3273)=0,"",IF(AND($B3273="",$C3273=""),"Error: Missing Response in Column B or C",IF(OR($E3273="",$Q3273=""),"Error: Missing Response in Column E or Q",INDEX(SL_Class[Entire SL Classification],MATCH(SUMIFS(SL_Class[Unique ID],SL_Class[UpSys SL Material],I3273,SL_Class[UpSys Ever Previously Lead],H3273,SL_Class[DownCus SL Material],T3273),SL_Class[Unique ID],0),0)))),"Error: Invalid Column H, I, or T. Check spelling &amp; valid options (see dropdown)")</f>
        <v/>
      </c>
      <c r="AC3273" s="32"/>
      <c r="AD3273" s="31" t="b">
        <f t="shared" si="102"/>
        <v>0</v>
      </c>
      <c r="AE3273" s="31" t="b">
        <f t="shared" si="103"/>
        <v>0</v>
      </c>
    </row>
    <row r="3274" spans="1:31" ht="50.15" customHeight="1" x14ac:dyDescent="0.35">
      <c r="A3274" s="101">
        <v>3269</v>
      </c>
      <c r="B3274" s="53"/>
      <c r="C3274" s="41"/>
      <c r="D3274" s="54"/>
      <c r="E3274" s="53"/>
      <c r="F3274" s="41"/>
      <c r="G3274" s="41"/>
      <c r="H3274" s="53"/>
      <c r="I3274" s="55"/>
      <c r="J3274" s="41"/>
      <c r="K3274" s="41"/>
      <c r="L3274" s="56"/>
      <c r="M3274" s="41"/>
      <c r="N3274" s="41"/>
      <c r="O3274" s="41"/>
      <c r="P3274" s="41"/>
      <c r="Q3274" s="53"/>
      <c r="R3274" s="41"/>
      <c r="S3274" s="41"/>
      <c r="T3274" s="57"/>
      <c r="U3274" s="41"/>
      <c r="V3274" s="41"/>
      <c r="W3274" s="56"/>
      <c r="X3274" s="41"/>
      <c r="Y3274" s="58"/>
      <c r="Z3274" s="41"/>
      <c r="AA3274" s="41"/>
      <c r="AB3274" s="171" t="str" cm="1">
        <f t="array" ref="AB3274">IFERROR(IF(COUNTA('Detailed Inventory'!$B3274:$AA3274)=0,"",IF(AND($B3274="",$C3274=""),"Error: Missing Response in Column B or C",IF(OR($E3274="",$Q3274=""),"Error: Missing Response in Column E or Q",INDEX(SL_Class[Entire SL Classification],MATCH(SUMIFS(SL_Class[Unique ID],SL_Class[UpSys SL Material],I3274,SL_Class[UpSys Ever Previously Lead],H3274,SL_Class[DownCus SL Material],T3274),SL_Class[Unique ID],0),0)))),"Error: Invalid Column H, I, or T. Check spelling &amp; valid options (see dropdown)")</f>
        <v/>
      </c>
      <c r="AC3274" s="32"/>
      <c r="AD3274" s="31" t="b">
        <f t="shared" si="102"/>
        <v>0</v>
      </c>
      <c r="AE3274" s="31" t="b">
        <f t="shared" si="103"/>
        <v>0</v>
      </c>
    </row>
    <row r="3275" spans="1:31" ht="50.15" customHeight="1" x14ac:dyDescent="0.35">
      <c r="A3275" s="100">
        <v>3270</v>
      </c>
      <c r="B3275" s="53"/>
      <c r="C3275" s="41"/>
      <c r="D3275" s="54"/>
      <c r="E3275" s="53"/>
      <c r="F3275" s="41"/>
      <c r="G3275" s="41"/>
      <c r="H3275" s="53"/>
      <c r="I3275" s="55"/>
      <c r="J3275" s="41"/>
      <c r="K3275" s="41"/>
      <c r="L3275" s="56"/>
      <c r="M3275" s="41"/>
      <c r="N3275" s="41"/>
      <c r="O3275" s="41"/>
      <c r="P3275" s="41"/>
      <c r="Q3275" s="53"/>
      <c r="R3275" s="41"/>
      <c r="S3275" s="41"/>
      <c r="T3275" s="57"/>
      <c r="U3275" s="41"/>
      <c r="V3275" s="41"/>
      <c r="W3275" s="56"/>
      <c r="X3275" s="41"/>
      <c r="Y3275" s="58"/>
      <c r="Z3275" s="41"/>
      <c r="AA3275" s="41"/>
      <c r="AB3275" s="171" t="str" cm="1">
        <f t="array" ref="AB3275">IFERROR(IF(COUNTA('Detailed Inventory'!$B3275:$AA3275)=0,"",IF(AND($B3275="",$C3275=""),"Error: Missing Response in Column B or C",IF(OR($E3275="",$Q3275=""),"Error: Missing Response in Column E or Q",INDEX(SL_Class[Entire SL Classification],MATCH(SUMIFS(SL_Class[Unique ID],SL_Class[UpSys SL Material],I3275,SL_Class[UpSys Ever Previously Lead],H3275,SL_Class[DownCus SL Material],T3275),SL_Class[Unique ID],0),0)))),"Error: Invalid Column H, I, or T. Check spelling &amp; valid options (see dropdown)")</f>
        <v/>
      </c>
      <c r="AC3275" s="32"/>
      <c r="AD3275" s="31" t="b">
        <f t="shared" si="102"/>
        <v>0</v>
      </c>
      <c r="AE3275" s="31" t="b">
        <f t="shared" si="103"/>
        <v>0</v>
      </c>
    </row>
    <row r="3276" spans="1:31" ht="50.15" customHeight="1" x14ac:dyDescent="0.35">
      <c r="A3276" s="101">
        <v>3271</v>
      </c>
      <c r="B3276" s="53"/>
      <c r="C3276" s="41"/>
      <c r="D3276" s="54"/>
      <c r="E3276" s="53"/>
      <c r="F3276" s="41"/>
      <c r="G3276" s="41"/>
      <c r="H3276" s="53"/>
      <c r="I3276" s="55"/>
      <c r="J3276" s="41"/>
      <c r="K3276" s="41"/>
      <c r="L3276" s="56"/>
      <c r="M3276" s="41"/>
      <c r="N3276" s="41"/>
      <c r="O3276" s="41"/>
      <c r="P3276" s="41"/>
      <c r="Q3276" s="53"/>
      <c r="R3276" s="41"/>
      <c r="S3276" s="41"/>
      <c r="T3276" s="57"/>
      <c r="U3276" s="41"/>
      <c r="V3276" s="41"/>
      <c r="W3276" s="56"/>
      <c r="X3276" s="41"/>
      <c r="Y3276" s="58"/>
      <c r="Z3276" s="41"/>
      <c r="AA3276" s="41"/>
      <c r="AB3276" s="171" t="str" cm="1">
        <f t="array" ref="AB3276">IFERROR(IF(COUNTA('Detailed Inventory'!$B3276:$AA3276)=0,"",IF(AND($B3276="",$C3276=""),"Error: Missing Response in Column B or C",IF(OR($E3276="",$Q3276=""),"Error: Missing Response in Column E or Q",INDEX(SL_Class[Entire SL Classification],MATCH(SUMIFS(SL_Class[Unique ID],SL_Class[UpSys SL Material],I3276,SL_Class[UpSys Ever Previously Lead],H3276,SL_Class[DownCus SL Material],T3276),SL_Class[Unique ID],0),0)))),"Error: Invalid Column H, I, or T. Check spelling &amp; valid options (see dropdown)")</f>
        <v/>
      </c>
      <c r="AC3276" s="32"/>
      <c r="AD3276" s="31" t="b">
        <f t="shared" si="102"/>
        <v>0</v>
      </c>
      <c r="AE3276" s="31" t="b">
        <f t="shared" si="103"/>
        <v>0</v>
      </c>
    </row>
    <row r="3277" spans="1:31" ht="50.15" customHeight="1" x14ac:dyDescent="0.35">
      <c r="A3277" s="100">
        <v>3272</v>
      </c>
      <c r="B3277" s="53"/>
      <c r="C3277" s="41"/>
      <c r="D3277" s="54"/>
      <c r="E3277" s="53"/>
      <c r="F3277" s="41"/>
      <c r="G3277" s="41"/>
      <c r="H3277" s="53"/>
      <c r="I3277" s="55"/>
      <c r="J3277" s="41"/>
      <c r="K3277" s="41"/>
      <c r="L3277" s="56"/>
      <c r="M3277" s="41"/>
      <c r="N3277" s="41"/>
      <c r="O3277" s="41"/>
      <c r="P3277" s="41"/>
      <c r="Q3277" s="53"/>
      <c r="R3277" s="41"/>
      <c r="S3277" s="41"/>
      <c r="T3277" s="57"/>
      <c r="U3277" s="41"/>
      <c r="V3277" s="41"/>
      <c r="W3277" s="56"/>
      <c r="X3277" s="41"/>
      <c r="Y3277" s="58"/>
      <c r="Z3277" s="41"/>
      <c r="AA3277" s="41"/>
      <c r="AB3277" s="171" t="str" cm="1">
        <f t="array" ref="AB3277">IFERROR(IF(COUNTA('Detailed Inventory'!$B3277:$AA3277)=0,"",IF(AND($B3277="",$C3277=""),"Error: Missing Response in Column B or C",IF(OR($E3277="",$Q3277=""),"Error: Missing Response in Column E or Q",INDEX(SL_Class[Entire SL Classification],MATCH(SUMIFS(SL_Class[Unique ID],SL_Class[UpSys SL Material],I3277,SL_Class[UpSys Ever Previously Lead],H3277,SL_Class[DownCus SL Material],T3277),SL_Class[Unique ID],0),0)))),"Error: Invalid Column H, I, or T. Check spelling &amp; valid options (see dropdown)")</f>
        <v/>
      </c>
      <c r="AC3277" s="32"/>
      <c r="AD3277" s="31" t="b">
        <f t="shared" si="102"/>
        <v>0</v>
      </c>
      <c r="AE3277" s="31" t="b">
        <f t="shared" si="103"/>
        <v>0</v>
      </c>
    </row>
    <row r="3278" spans="1:31" ht="50.15" customHeight="1" x14ac:dyDescent="0.35">
      <c r="A3278" s="101">
        <v>3273</v>
      </c>
      <c r="B3278" s="53"/>
      <c r="C3278" s="41"/>
      <c r="D3278" s="54"/>
      <c r="E3278" s="53"/>
      <c r="F3278" s="41"/>
      <c r="G3278" s="41"/>
      <c r="H3278" s="53"/>
      <c r="I3278" s="55"/>
      <c r="J3278" s="41"/>
      <c r="K3278" s="41"/>
      <c r="L3278" s="56"/>
      <c r="M3278" s="41"/>
      <c r="N3278" s="41"/>
      <c r="O3278" s="41"/>
      <c r="P3278" s="41"/>
      <c r="Q3278" s="53"/>
      <c r="R3278" s="41"/>
      <c r="S3278" s="41"/>
      <c r="T3278" s="57"/>
      <c r="U3278" s="41"/>
      <c r="V3278" s="41"/>
      <c r="W3278" s="56"/>
      <c r="X3278" s="41"/>
      <c r="Y3278" s="58"/>
      <c r="Z3278" s="41"/>
      <c r="AA3278" s="41"/>
      <c r="AB3278" s="171" t="str" cm="1">
        <f t="array" ref="AB3278">IFERROR(IF(COUNTA('Detailed Inventory'!$B3278:$AA3278)=0,"",IF(AND($B3278="",$C3278=""),"Error: Missing Response in Column B or C",IF(OR($E3278="",$Q3278=""),"Error: Missing Response in Column E or Q",INDEX(SL_Class[Entire SL Classification],MATCH(SUMIFS(SL_Class[Unique ID],SL_Class[UpSys SL Material],I3278,SL_Class[UpSys Ever Previously Lead],H3278,SL_Class[DownCus SL Material],T3278),SL_Class[Unique ID],0),0)))),"Error: Invalid Column H, I, or T. Check spelling &amp; valid options (see dropdown)")</f>
        <v/>
      </c>
      <c r="AC3278" s="32"/>
      <c r="AD3278" s="31" t="b">
        <f t="shared" si="102"/>
        <v>0</v>
      </c>
      <c r="AE3278" s="31" t="b">
        <f t="shared" si="103"/>
        <v>0</v>
      </c>
    </row>
    <row r="3279" spans="1:31" ht="50.15" customHeight="1" x14ac:dyDescent="0.35">
      <c r="A3279" s="100">
        <v>3274</v>
      </c>
      <c r="B3279" s="53"/>
      <c r="C3279" s="41"/>
      <c r="D3279" s="54"/>
      <c r="E3279" s="53"/>
      <c r="F3279" s="41"/>
      <c r="G3279" s="41"/>
      <c r="H3279" s="53"/>
      <c r="I3279" s="55"/>
      <c r="J3279" s="41"/>
      <c r="K3279" s="41"/>
      <c r="L3279" s="56"/>
      <c r="M3279" s="41"/>
      <c r="N3279" s="41"/>
      <c r="O3279" s="41"/>
      <c r="P3279" s="41"/>
      <c r="Q3279" s="53"/>
      <c r="R3279" s="41"/>
      <c r="S3279" s="41"/>
      <c r="T3279" s="57"/>
      <c r="U3279" s="41"/>
      <c r="V3279" s="41"/>
      <c r="W3279" s="56"/>
      <c r="X3279" s="41"/>
      <c r="Y3279" s="58"/>
      <c r="Z3279" s="41"/>
      <c r="AA3279" s="41"/>
      <c r="AB3279" s="171" t="str" cm="1">
        <f t="array" ref="AB3279">IFERROR(IF(COUNTA('Detailed Inventory'!$B3279:$AA3279)=0,"",IF(AND($B3279="",$C3279=""),"Error: Missing Response in Column B or C",IF(OR($E3279="",$Q3279=""),"Error: Missing Response in Column E or Q",INDEX(SL_Class[Entire SL Classification],MATCH(SUMIFS(SL_Class[Unique ID],SL_Class[UpSys SL Material],I3279,SL_Class[UpSys Ever Previously Lead],H3279,SL_Class[DownCus SL Material],T3279),SL_Class[Unique ID],0),0)))),"Error: Invalid Column H, I, or T. Check spelling &amp; valid options (see dropdown)")</f>
        <v/>
      </c>
      <c r="AC3279" s="32"/>
      <c r="AD3279" s="31" t="b">
        <f t="shared" si="102"/>
        <v>0</v>
      </c>
      <c r="AE3279" s="31" t="b">
        <f t="shared" si="103"/>
        <v>0</v>
      </c>
    </row>
    <row r="3280" spans="1:31" ht="50.15" customHeight="1" x14ac:dyDescent="0.35">
      <c r="A3280" s="101">
        <v>3275</v>
      </c>
      <c r="B3280" s="53"/>
      <c r="C3280" s="41"/>
      <c r="D3280" s="54"/>
      <c r="E3280" s="53"/>
      <c r="F3280" s="41"/>
      <c r="G3280" s="41"/>
      <c r="H3280" s="53"/>
      <c r="I3280" s="55"/>
      <c r="J3280" s="41"/>
      <c r="K3280" s="41"/>
      <c r="L3280" s="56"/>
      <c r="M3280" s="41"/>
      <c r="N3280" s="41"/>
      <c r="O3280" s="41"/>
      <c r="P3280" s="41"/>
      <c r="Q3280" s="53"/>
      <c r="R3280" s="41"/>
      <c r="S3280" s="41"/>
      <c r="T3280" s="57"/>
      <c r="U3280" s="41"/>
      <c r="V3280" s="41"/>
      <c r="W3280" s="56"/>
      <c r="X3280" s="41"/>
      <c r="Y3280" s="58"/>
      <c r="Z3280" s="41"/>
      <c r="AA3280" s="41"/>
      <c r="AB3280" s="171" t="str" cm="1">
        <f t="array" ref="AB3280">IFERROR(IF(COUNTA('Detailed Inventory'!$B3280:$AA3280)=0,"",IF(AND($B3280="",$C3280=""),"Error: Missing Response in Column B or C",IF(OR($E3280="",$Q3280=""),"Error: Missing Response in Column E or Q",INDEX(SL_Class[Entire SL Classification],MATCH(SUMIFS(SL_Class[Unique ID],SL_Class[UpSys SL Material],I3280,SL_Class[UpSys Ever Previously Lead],H3280,SL_Class[DownCus SL Material],T3280),SL_Class[Unique ID],0),0)))),"Error: Invalid Column H, I, or T. Check spelling &amp; valid options (see dropdown)")</f>
        <v/>
      </c>
      <c r="AC3280" s="32"/>
      <c r="AD3280" s="31" t="b">
        <f t="shared" si="102"/>
        <v>0</v>
      </c>
      <c r="AE3280" s="31" t="b">
        <f t="shared" si="103"/>
        <v>0</v>
      </c>
    </row>
    <row r="3281" spans="1:31" ht="50.15" customHeight="1" x14ac:dyDescent="0.35">
      <c r="A3281" s="100">
        <v>3276</v>
      </c>
      <c r="B3281" s="53"/>
      <c r="C3281" s="41"/>
      <c r="D3281" s="54"/>
      <c r="E3281" s="53"/>
      <c r="F3281" s="41"/>
      <c r="G3281" s="41"/>
      <c r="H3281" s="53"/>
      <c r="I3281" s="55"/>
      <c r="J3281" s="41"/>
      <c r="K3281" s="41"/>
      <c r="L3281" s="56"/>
      <c r="M3281" s="41"/>
      <c r="N3281" s="41"/>
      <c r="O3281" s="41"/>
      <c r="P3281" s="41"/>
      <c r="Q3281" s="53"/>
      <c r="R3281" s="41"/>
      <c r="S3281" s="41"/>
      <c r="T3281" s="57"/>
      <c r="U3281" s="41"/>
      <c r="V3281" s="41"/>
      <c r="W3281" s="56"/>
      <c r="X3281" s="41"/>
      <c r="Y3281" s="58"/>
      <c r="Z3281" s="41"/>
      <c r="AA3281" s="41"/>
      <c r="AB3281" s="171" t="str" cm="1">
        <f t="array" ref="AB3281">IFERROR(IF(COUNTA('Detailed Inventory'!$B3281:$AA3281)=0,"",IF(AND($B3281="",$C3281=""),"Error: Missing Response in Column B or C",IF(OR($E3281="",$Q3281=""),"Error: Missing Response in Column E or Q",INDEX(SL_Class[Entire SL Classification],MATCH(SUMIFS(SL_Class[Unique ID],SL_Class[UpSys SL Material],I3281,SL_Class[UpSys Ever Previously Lead],H3281,SL_Class[DownCus SL Material],T3281),SL_Class[Unique ID],0),0)))),"Error: Invalid Column H, I, or T. Check spelling &amp; valid options (see dropdown)")</f>
        <v/>
      </c>
      <c r="AC3281" s="32"/>
      <c r="AD3281" s="31" t="b">
        <f t="shared" si="102"/>
        <v>0</v>
      </c>
      <c r="AE3281" s="31" t="b">
        <f t="shared" si="103"/>
        <v>0</v>
      </c>
    </row>
    <row r="3282" spans="1:31" ht="50.15" customHeight="1" x14ac:dyDescent="0.35">
      <c r="A3282" s="101">
        <v>3277</v>
      </c>
      <c r="B3282" s="53"/>
      <c r="C3282" s="41"/>
      <c r="D3282" s="54"/>
      <c r="E3282" s="53"/>
      <c r="F3282" s="41"/>
      <c r="G3282" s="41"/>
      <c r="H3282" s="53"/>
      <c r="I3282" s="55"/>
      <c r="J3282" s="41"/>
      <c r="K3282" s="41"/>
      <c r="L3282" s="56"/>
      <c r="M3282" s="41"/>
      <c r="N3282" s="41"/>
      <c r="O3282" s="41"/>
      <c r="P3282" s="41"/>
      <c r="Q3282" s="53"/>
      <c r="R3282" s="41"/>
      <c r="S3282" s="41"/>
      <c r="T3282" s="57"/>
      <c r="U3282" s="41"/>
      <c r="V3282" s="41"/>
      <c r="W3282" s="56"/>
      <c r="X3282" s="41"/>
      <c r="Y3282" s="58"/>
      <c r="Z3282" s="41"/>
      <c r="AA3282" s="41"/>
      <c r="AB3282" s="171" t="str" cm="1">
        <f t="array" ref="AB3282">IFERROR(IF(COUNTA('Detailed Inventory'!$B3282:$AA3282)=0,"",IF(AND($B3282="",$C3282=""),"Error: Missing Response in Column B or C",IF(OR($E3282="",$Q3282=""),"Error: Missing Response in Column E or Q",INDEX(SL_Class[Entire SL Classification],MATCH(SUMIFS(SL_Class[Unique ID],SL_Class[UpSys SL Material],I3282,SL_Class[UpSys Ever Previously Lead],H3282,SL_Class[DownCus SL Material],T3282),SL_Class[Unique ID],0),0)))),"Error: Invalid Column H, I, or T. Check spelling &amp; valid options (see dropdown)")</f>
        <v/>
      </c>
      <c r="AC3282" s="32"/>
      <c r="AD3282" s="31" t="b">
        <f t="shared" si="102"/>
        <v>0</v>
      </c>
      <c r="AE3282" s="31" t="b">
        <f t="shared" si="103"/>
        <v>0</v>
      </c>
    </row>
    <row r="3283" spans="1:31" ht="50.15" customHeight="1" x14ac:dyDescent="0.35">
      <c r="A3283" s="100">
        <v>3278</v>
      </c>
      <c r="B3283" s="53"/>
      <c r="C3283" s="41"/>
      <c r="D3283" s="54"/>
      <c r="E3283" s="53"/>
      <c r="F3283" s="41"/>
      <c r="G3283" s="41"/>
      <c r="H3283" s="53"/>
      <c r="I3283" s="55"/>
      <c r="J3283" s="41"/>
      <c r="K3283" s="41"/>
      <c r="L3283" s="56"/>
      <c r="M3283" s="41"/>
      <c r="N3283" s="41"/>
      <c r="O3283" s="41"/>
      <c r="P3283" s="41"/>
      <c r="Q3283" s="53"/>
      <c r="R3283" s="41"/>
      <c r="S3283" s="41"/>
      <c r="T3283" s="57"/>
      <c r="U3283" s="41"/>
      <c r="V3283" s="41"/>
      <c r="W3283" s="56"/>
      <c r="X3283" s="41"/>
      <c r="Y3283" s="58"/>
      <c r="Z3283" s="41"/>
      <c r="AA3283" s="41"/>
      <c r="AB3283" s="171" t="str" cm="1">
        <f t="array" ref="AB3283">IFERROR(IF(COUNTA('Detailed Inventory'!$B3283:$AA3283)=0,"",IF(AND($B3283="",$C3283=""),"Error: Missing Response in Column B or C",IF(OR($E3283="",$Q3283=""),"Error: Missing Response in Column E or Q",INDEX(SL_Class[Entire SL Classification],MATCH(SUMIFS(SL_Class[Unique ID],SL_Class[UpSys SL Material],I3283,SL_Class[UpSys Ever Previously Lead],H3283,SL_Class[DownCus SL Material],T3283),SL_Class[Unique ID],0),0)))),"Error: Invalid Column H, I, or T. Check spelling &amp; valid options (see dropdown)")</f>
        <v/>
      </c>
      <c r="AC3283" s="32"/>
      <c r="AD3283" s="31" t="b">
        <f t="shared" si="102"/>
        <v>0</v>
      </c>
      <c r="AE3283" s="31" t="b">
        <f t="shared" si="103"/>
        <v>0</v>
      </c>
    </row>
    <row r="3284" spans="1:31" ht="50.15" customHeight="1" x14ac:dyDescent="0.35">
      <c r="A3284" s="101">
        <v>3279</v>
      </c>
      <c r="B3284" s="53"/>
      <c r="C3284" s="41"/>
      <c r="D3284" s="54"/>
      <c r="E3284" s="53"/>
      <c r="F3284" s="41"/>
      <c r="G3284" s="41"/>
      <c r="H3284" s="53"/>
      <c r="I3284" s="55"/>
      <c r="J3284" s="41"/>
      <c r="K3284" s="41"/>
      <c r="L3284" s="56"/>
      <c r="M3284" s="41"/>
      <c r="N3284" s="41"/>
      <c r="O3284" s="41"/>
      <c r="P3284" s="41"/>
      <c r="Q3284" s="53"/>
      <c r="R3284" s="41"/>
      <c r="S3284" s="41"/>
      <c r="T3284" s="57"/>
      <c r="U3284" s="41"/>
      <c r="V3284" s="41"/>
      <c r="W3284" s="56"/>
      <c r="X3284" s="41"/>
      <c r="Y3284" s="58"/>
      <c r="Z3284" s="41"/>
      <c r="AA3284" s="41"/>
      <c r="AB3284" s="171" t="str" cm="1">
        <f t="array" ref="AB3284">IFERROR(IF(COUNTA('Detailed Inventory'!$B3284:$AA3284)=0,"",IF(AND($B3284="",$C3284=""),"Error: Missing Response in Column B or C",IF(OR($E3284="",$Q3284=""),"Error: Missing Response in Column E or Q",INDEX(SL_Class[Entire SL Classification],MATCH(SUMIFS(SL_Class[Unique ID],SL_Class[UpSys SL Material],I3284,SL_Class[UpSys Ever Previously Lead],H3284,SL_Class[DownCus SL Material],T3284),SL_Class[Unique ID],0),0)))),"Error: Invalid Column H, I, or T. Check spelling &amp; valid options (see dropdown)")</f>
        <v/>
      </c>
      <c r="AC3284" s="32"/>
      <c r="AD3284" s="31" t="b">
        <f t="shared" si="102"/>
        <v>0</v>
      </c>
      <c r="AE3284" s="31" t="b">
        <f t="shared" si="103"/>
        <v>0</v>
      </c>
    </row>
    <row r="3285" spans="1:31" ht="50.15" customHeight="1" x14ac:dyDescent="0.35">
      <c r="A3285" s="100">
        <v>3280</v>
      </c>
      <c r="B3285" s="53"/>
      <c r="C3285" s="41"/>
      <c r="D3285" s="54"/>
      <c r="E3285" s="53"/>
      <c r="F3285" s="41"/>
      <c r="G3285" s="41"/>
      <c r="H3285" s="53"/>
      <c r="I3285" s="55"/>
      <c r="J3285" s="41"/>
      <c r="K3285" s="41"/>
      <c r="L3285" s="56"/>
      <c r="M3285" s="41"/>
      <c r="N3285" s="41"/>
      <c r="O3285" s="41"/>
      <c r="P3285" s="41"/>
      <c r="Q3285" s="53"/>
      <c r="R3285" s="41"/>
      <c r="S3285" s="41"/>
      <c r="T3285" s="57"/>
      <c r="U3285" s="41"/>
      <c r="V3285" s="41"/>
      <c r="W3285" s="56"/>
      <c r="X3285" s="41"/>
      <c r="Y3285" s="58"/>
      <c r="Z3285" s="41"/>
      <c r="AA3285" s="41"/>
      <c r="AB3285" s="171" t="str" cm="1">
        <f t="array" ref="AB3285">IFERROR(IF(COUNTA('Detailed Inventory'!$B3285:$AA3285)=0,"",IF(AND($B3285="",$C3285=""),"Error: Missing Response in Column B or C",IF(OR($E3285="",$Q3285=""),"Error: Missing Response in Column E or Q",INDEX(SL_Class[Entire SL Classification],MATCH(SUMIFS(SL_Class[Unique ID],SL_Class[UpSys SL Material],I3285,SL_Class[UpSys Ever Previously Lead],H3285,SL_Class[DownCus SL Material],T3285),SL_Class[Unique ID],0),0)))),"Error: Invalid Column H, I, or T. Check spelling &amp; valid options (see dropdown)")</f>
        <v/>
      </c>
      <c r="AC3285" s="32"/>
      <c r="AD3285" s="31" t="b">
        <f t="shared" si="102"/>
        <v>0</v>
      </c>
      <c r="AE3285" s="31" t="b">
        <f t="shared" si="103"/>
        <v>0</v>
      </c>
    </row>
    <row r="3286" spans="1:31" ht="50.15" customHeight="1" x14ac:dyDescent="0.35">
      <c r="A3286" s="101">
        <v>3281</v>
      </c>
      <c r="B3286" s="53"/>
      <c r="C3286" s="41"/>
      <c r="D3286" s="54"/>
      <c r="E3286" s="53"/>
      <c r="F3286" s="41"/>
      <c r="G3286" s="41"/>
      <c r="H3286" s="53"/>
      <c r="I3286" s="55"/>
      <c r="J3286" s="41"/>
      <c r="K3286" s="41"/>
      <c r="L3286" s="56"/>
      <c r="M3286" s="41"/>
      <c r="N3286" s="41"/>
      <c r="O3286" s="41"/>
      <c r="P3286" s="41"/>
      <c r="Q3286" s="53"/>
      <c r="R3286" s="41"/>
      <c r="S3286" s="41"/>
      <c r="T3286" s="57"/>
      <c r="U3286" s="41"/>
      <c r="V3286" s="41"/>
      <c r="W3286" s="56"/>
      <c r="X3286" s="41"/>
      <c r="Y3286" s="58"/>
      <c r="Z3286" s="41"/>
      <c r="AA3286" s="41"/>
      <c r="AB3286" s="171" t="str" cm="1">
        <f t="array" ref="AB3286">IFERROR(IF(COUNTA('Detailed Inventory'!$B3286:$AA3286)=0,"",IF(AND($B3286="",$C3286=""),"Error: Missing Response in Column B or C",IF(OR($E3286="",$Q3286=""),"Error: Missing Response in Column E or Q",INDEX(SL_Class[Entire SL Classification],MATCH(SUMIFS(SL_Class[Unique ID],SL_Class[UpSys SL Material],I3286,SL_Class[UpSys Ever Previously Lead],H3286,SL_Class[DownCus SL Material],T3286),SL_Class[Unique ID],0),0)))),"Error: Invalid Column H, I, or T. Check spelling &amp; valid options (see dropdown)")</f>
        <v/>
      </c>
      <c r="AC3286" s="32"/>
      <c r="AD3286" s="31" t="b">
        <f t="shared" si="102"/>
        <v>0</v>
      </c>
      <c r="AE3286" s="31" t="b">
        <f t="shared" si="103"/>
        <v>0</v>
      </c>
    </row>
    <row r="3287" spans="1:31" ht="50.15" customHeight="1" x14ac:dyDescent="0.35">
      <c r="A3287" s="100">
        <v>3282</v>
      </c>
      <c r="B3287" s="53"/>
      <c r="C3287" s="41"/>
      <c r="D3287" s="54"/>
      <c r="E3287" s="53"/>
      <c r="F3287" s="41"/>
      <c r="G3287" s="41"/>
      <c r="H3287" s="53"/>
      <c r="I3287" s="55"/>
      <c r="J3287" s="41"/>
      <c r="K3287" s="41"/>
      <c r="L3287" s="56"/>
      <c r="M3287" s="41"/>
      <c r="N3287" s="41"/>
      <c r="O3287" s="41"/>
      <c r="P3287" s="41"/>
      <c r="Q3287" s="53"/>
      <c r="R3287" s="41"/>
      <c r="S3287" s="41"/>
      <c r="T3287" s="57"/>
      <c r="U3287" s="41"/>
      <c r="V3287" s="41"/>
      <c r="W3287" s="56"/>
      <c r="X3287" s="41"/>
      <c r="Y3287" s="58"/>
      <c r="Z3287" s="41"/>
      <c r="AA3287" s="41"/>
      <c r="AB3287" s="171" t="str" cm="1">
        <f t="array" ref="AB3287">IFERROR(IF(COUNTA('Detailed Inventory'!$B3287:$AA3287)=0,"",IF(AND($B3287="",$C3287=""),"Error: Missing Response in Column B or C",IF(OR($E3287="",$Q3287=""),"Error: Missing Response in Column E or Q",INDEX(SL_Class[Entire SL Classification],MATCH(SUMIFS(SL_Class[Unique ID],SL_Class[UpSys SL Material],I3287,SL_Class[UpSys Ever Previously Lead],H3287,SL_Class[DownCus SL Material],T3287),SL_Class[Unique ID],0),0)))),"Error: Invalid Column H, I, or T. Check spelling &amp; valid options (see dropdown)")</f>
        <v/>
      </c>
      <c r="AC3287" s="32"/>
      <c r="AD3287" s="31" t="b">
        <f t="shared" si="102"/>
        <v>0</v>
      </c>
      <c r="AE3287" s="31" t="b">
        <f t="shared" si="103"/>
        <v>0</v>
      </c>
    </row>
    <row r="3288" spans="1:31" ht="50.15" customHeight="1" x14ac:dyDescent="0.35">
      <c r="A3288" s="101">
        <v>3283</v>
      </c>
      <c r="B3288" s="53"/>
      <c r="C3288" s="41"/>
      <c r="D3288" s="54"/>
      <c r="E3288" s="53"/>
      <c r="F3288" s="41"/>
      <c r="G3288" s="41"/>
      <c r="H3288" s="53"/>
      <c r="I3288" s="55"/>
      <c r="J3288" s="41"/>
      <c r="K3288" s="41"/>
      <c r="L3288" s="56"/>
      <c r="M3288" s="41"/>
      <c r="N3288" s="41"/>
      <c r="O3288" s="41"/>
      <c r="P3288" s="41"/>
      <c r="Q3288" s="53"/>
      <c r="R3288" s="41"/>
      <c r="S3288" s="41"/>
      <c r="T3288" s="57"/>
      <c r="U3288" s="41"/>
      <c r="V3288" s="41"/>
      <c r="W3288" s="56"/>
      <c r="X3288" s="41"/>
      <c r="Y3288" s="58"/>
      <c r="Z3288" s="41"/>
      <c r="AA3288" s="41"/>
      <c r="AB3288" s="171" t="str" cm="1">
        <f t="array" ref="AB3288">IFERROR(IF(COUNTA('Detailed Inventory'!$B3288:$AA3288)=0,"",IF(AND($B3288="",$C3288=""),"Error: Missing Response in Column B or C",IF(OR($E3288="",$Q3288=""),"Error: Missing Response in Column E or Q",INDEX(SL_Class[Entire SL Classification],MATCH(SUMIFS(SL_Class[Unique ID],SL_Class[UpSys SL Material],I3288,SL_Class[UpSys Ever Previously Lead],H3288,SL_Class[DownCus SL Material],T3288),SL_Class[Unique ID],0),0)))),"Error: Invalid Column H, I, or T. Check spelling &amp; valid options (see dropdown)")</f>
        <v/>
      </c>
      <c r="AC3288" s="32"/>
      <c r="AD3288" s="31" t="b">
        <f t="shared" si="102"/>
        <v>0</v>
      </c>
      <c r="AE3288" s="31" t="b">
        <f t="shared" si="103"/>
        <v>0</v>
      </c>
    </row>
    <row r="3289" spans="1:31" ht="50.15" customHeight="1" x14ac:dyDescent="0.35">
      <c r="A3289" s="100">
        <v>3284</v>
      </c>
      <c r="B3289" s="53"/>
      <c r="C3289" s="41"/>
      <c r="D3289" s="54"/>
      <c r="E3289" s="53"/>
      <c r="F3289" s="41"/>
      <c r="G3289" s="41"/>
      <c r="H3289" s="53"/>
      <c r="I3289" s="55"/>
      <c r="J3289" s="41"/>
      <c r="K3289" s="41"/>
      <c r="L3289" s="56"/>
      <c r="M3289" s="41"/>
      <c r="N3289" s="41"/>
      <c r="O3289" s="41"/>
      <c r="P3289" s="41"/>
      <c r="Q3289" s="53"/>
      <c r="R3289" s="41"/>
      <c r="S3289" s="41"/>
      <c r="T3289" s="57"/>
      <c r="U3289" s="41"/>
      <c r="V3289" s="41"/>
      <c r="W3289" s="56"/>
      <c r="X3289" s="41"/>
      <c r="Y3289" s="58"/>
      <c r="Z3289" s="41"/>
      <c r="AA3289" s="41"/>
      <c r="AB3289" s="171" t="str" cm="1">
        <f t="array" ref="AB3289">IFERROR(IF(COUNTA('Detailed Inventory'!$B3289:$AA3289)=0,"",IF(AND($B3289="",$C3289=""),"Error: Missing Response in Column B or C",IF(OR($E3289="",$Q3289=""),"Error: Missing Response in Column E or Q",INDEX(SL_Class[Entire SL Classification],MATCH(SUMIFS(SL_Class[Unique ID],SL_Class[UpSys SL Material],I3289,SL_Class[UpSys Ever Previously Lead],H3289,SL_Class[DownCus SL Material],T3289),SL_Class[Unique ID],0),0)))),"Error: Invalid Column H, I, or T. Check spelling &amp; valid options (see dropdown)")</f>
        <v/>
      </c>
      <c r="AC3289" s="32"/>
      <c r="AD3289" s="31" t="b">
        <f t="shared" si="102"/>
        <v>0</v>
      </c>
      <c r="AE3289" s="31" t="b">
        <f t="shared" si="103"/>
        <v>0</v>
      </c>
    </row>
    <row r="3290" spans="1:31" ht="50.15" customHeight="1" x14ac:dyDescent="0.35">
      <c r="A3290" s="101">
        <v>3285</v>
      </c>
      <c r="B3290" s="53"/>
      <c r="C3290" s="41"/>
      <c r="D3290" s="54"/>
      <c r="E3290" s="53"/>
      <c r="F3290" s="41"/>
      <c r="G3290" s="41"/>
      <c r="H3290" s="53"/>
      <c r="I3290" s="55"/>
      <c r="J3290" s="41"/>
      <c r="K3290" s="41"/>
      <c r="L3290" s="56"/>
      <c r="M3290" s="41"/>
      <c r="N3290" s="41"/>
      <c r="O3290" s="41"/>
      <c r="P3290" s="41"/>
      <c r="Q3290" s="53"/>
      <c r="R3290" s="41"/>
      <c r="S3290" s="41"/>
      <c r="T3290" s="57"/>
      <c r="U3290" s="41"/>
      <c r="V3290" s="41"/>
      <c r="W3290" s="56"/>
      <c r="X3290" s="41"/>
      <c r="Y3290" s="58"/>
      <c r="Z3290" s="41"/>
      <c r="AA3290" s="41"/>
      <c r="AB3290" s="171" t="str" cm="1">
        <f t="array" ref="AB3290">IFERROR(IF(COUNTA('Detailed Inventory'!$B3290:$AA3290)=0,"",IF(AND($B3290="",$C3290=""),"Error: Missing Response in Column B or C",IF(OR($E3290="",$Q3290=""),"Error: Missing Response in Column E or Q",INDEX(SL_Class[Entire SL Classification],MATCH(SUMIFS(SL_Class[Unique ID],SL_Class[UpSys SL Material],I3290,SL_Class[UpSys Ever Previously Lead],H3290,SL_Class[DownCus SL Material],T3290),SL_Class[Unique ID],0),0)))),"Error: Invalid Column H, I, or T. Check spelling &amp; valid options (see dropdown)")</f>
        <v/>
      </c>
      <c r="AC3290" s="32"/>
      <c r="AD3290" s="31" t="b">
        <f t="shared" si="102"/>
        <v>0</v>
      </c>
      <c r="AE3290" s="31" t="b">
        <f t="shared" si="103"/>
        <v>0</v>
      </c>
    </row>
    <row r="3291" spans="1:31" ht="50.15" customHeight="1" x14ac:dyDescent="0.35">
      <c r="A3291" s="100">
        <v>3286</v>
      </c>
      <c r="B3291" s="53"/>
      <c r="C3291" s="41"/>
      <c r="D3291" s="54"/>
      <c r="E3291" s="53"/>
      <c r="F3291" s="41"/>
      <c r="G3291" s="41"/>
      <c r="H3291" s="53"/>
      <c r="I3291" s="55"/>
      <c r="J3291" s="41"/>
      <c r="K3291" s="41"/>
      <c r="L3291" s="56"/>
      <c r="M3291" s="41"/>
      <c r="N3291" s="41"/>
      <c r="O3291" s="41"/>
      <c r="P3291" s="41"/>
      <c r="Q3291" s="53"/>
      <c r="R3291" s="41"/>
      <c r="S3291" s="41"/>
      <c r="T3291" s="57"/>
      <c r="U3291" s="41"/>
      <c r="V3291" s="41"/>
      <c r="W3291" s="56"/>
      <c r="X3291" s="41"/>
      <c r="Y3291" s="58"/>
      <c r="Z3291" s="41"/>
      <c r="AA3291" s="41"/>
      <c r="AB3291" s="171" t="str" cm="1">
        <f t="array" ref="AB3291">IFERROR(IF(COUNTA('Detailed Inventory'!$B3291:$AA3291)=0,"",IF(AND($B3291="",$C3291=""),"Error: Missing Response in Column B or C",IF(OR($E3291="",$Q3291=""),"Error: Missing Response in Column E or Q",INDEX(SL_Class[Entire SL Classification],MATCH(SUMIFS(SL_Class[Unique ID],SL_Class[UpSys SL Material],I3291,SL_Class[UpSys Ever Previously Lead],H3291,SL_Class[DownCus SL Material],T3291),SL_Class[Unique ID],0),0)))),"Error: Invalid Column H, I, or T. Check spelling &amp; valid options (see dropdown)")</f>
        <v/>
      </c>
      <c r="AC3291" s="32"/>
      <c r="AD3291" s="31" t="b">
        <f t="shared" si="102"/>
        <v>0</v>
      </c>
      <c r="AE3291" s="31" t="b">
        <f t="shared" si="103"/>
        <v>0</v>
      </c>
    </row>
    <row r="3292" spans="1:31" ht="50.15" customHeight="1" x14ac:dyDescent="0.35">
      <c r="A3292" s="101">
        <v>3287</v>
      </c>
      <c r="B3292" s="53"/>
      <c r="C3292" s="41"/>
      <c r="D3292" s="54"/>
      <c r="E3292" s="53"/>
      <c r="F3292" s="41"/>
      <c r="G3292" s="41"/>
      <c r="H3292" s="53"/>
      <c r="I3292" s="55"/>
      <c r="J3292" s="41"/>
      <c r="K3292" s="41"/>
      <c r="L3292" s="56"/>
      <c r="M3292" s="41"/>
      <c r="N3292" s="41"/>
      <c r="O3292" s="41"/>
      <c r="P3292" s="41"/>
      <c r="Q3292" s="53"/>
      <c r="R3292" s="41"/>
      <c r="S3292" s="41"/>
      <c r="T3292" s="57"/>
      <c r="U3292" s="41"/>
      <c r="V3292" s="41"/>
      <c r="W3292" s="56"/>
      <c r="X3292" s="41"/>
      <c r="Y3292" s="58"/>
      <c r="Z3292" s="41"/>
      <c r="AA3292" s="41"/>
      <c r="AB3292" s="171" t="str" cm="1">
        <f t="array" ref="AB3292">IFERROR(IF(COUNTA('Detailed Inventory'!$B3292:$AA3292)=0,"",IF(AND($B3292="",$C3292=""),"Error: Missing Response in Column B or C",IF(OR($E3292="",$Q3292=""),"Error: Missing Response in Column E or Q",INDEX(SL_Class[Entire SL Classification],MATCH(SUMIFS(SL_Class[Unique ID],SL_Class[UpSys SL Material],I3292,SL_Class[UpSys Ever Previously Lead],H3292,SL_Class[DownCus SL Material],T3292),SL_Class[Unique ID],0),0)))),"Error: Invalid Column H, I, or T. Check spelling &amp; valid options (see dropdown)")</f>
        <v/>
      </c>
      <c r="AC3292" s="32"/>
      <c r="AD3292" s="31" t="b">
        <f t="shared" si="102"/>
        <v>0</v>
      </c>
      <c r="AE3292" s="31" t="b">
        <f t="shared" si="103"/>
        <v>0</v>
      </c>
    </row>
    <row r="3293" spans="1:31" ht="50.15" customHeight="1" x14ac:dyDescent="0.35">
      <c r="A3293" s="100">
        <v>3288</v>
      </c>
      <c r="B3293" s="53"/>
      <c r="C3293" s="41"/>
      <c r="D3293" s="54"/>
      <c r="E3293" s="53"/>
      <c r="F3293" s="41"/>
      <c r="G3293" s="41"/>
      <c r="H3293" s="53"/>
      <c r="I3293" s="55"/>
      <c r="J3293" s="41"/>
      <c r="K3293" s="41"/>
      <c r="L3293" s="56"/>
      <c r="M3293" s="41"/>
      <c r="N3293" s="41"/>
      <c r="O3293" s="41"/>
      <c r="P3293" s="41"/>
      <c r="Q3293" s="53"/>
      <c r="R3293" s="41"/>
      <c r="S3293" s="41"/>
      <c r="T3293" s="57"/>
      <c r="U3293" s="41"/>
      <c r="V3293" s="41"/>
      <c r="W3293" s="56"/>
      <c r="X3293" s="41"/>
      <c r="Y3293" s="58"/>
      <c r="Z3293" s="41"/>
      <c r="AA3293" s="41"/>
      <c r="AB3293" s="171" t="str" cm="1">
        <f t="array" ref="AB3293">IFERROR(IF(COUNTA('Detailed Inventory'!$B3293:$AA3293)=0,"",IF(AND($B3293="",$C3293=""),"Error: Missing Response in Column B or C",IF(OR($E3293="",$Q3293=""),"Error: Missing Response in Column E or Q",INDEX(SL_Class[Entire SL Classification],MATCH(SUMIFS(SL_Class[Unique ID],SL_Class[UpSys SL Material],I3293,SL_Class[UpSys Ever Previously Lead],H3293,SL_Class[DownCus SL Material],T3293),SL_Class[Unique ID],0),0)))),"Error: Invalid Column H, I, or T. Check spelling &amp; valid options (see dropdown)")</f>
        <v/>
      </c>
      <c r="AC3293" s="32"/>
      <c r="AD3293" s="31" t="b">
        <f t="shared" si="102"/>
        <v>0</v>
      </c>
      <c r="AE3293" s="31" t="b">
        <f t="shared" si="103"/>
        <v>0</v>
      </c>
    </row>
    <row r="3294" spans="1:31" ht="50.15" customHeight="1" x14ac:dyDescent="0.35">
      <c r="A3294" s="101">
        <v>3289</v>
      </c>
      <c r="B3294" s="53"/>
      <c r="C3294" s="41"/>
      <c r="D3294" s="54"/>
      <c r="E3294" s="53"/>
      <c r="F3294" s="41"/>
      <c r="G3294" s="41"/>
      <c r="H3294" s="53"/>
      <c r="I3294" s="55"/>
      <c r="J3294" s="41"/>
      <c r="K3294" s="41"/>
      <c r="L3294" s="56"/>
      <c r="M3294" s="41"/>
      <c r="N3294" s="41"/>
      <c r="O3294" s="41"/>
      <c r="P3294" s="41"/>
      <c r="Q3294" s="53"/>
      <c r="R3294" s="41"/>
      <c r="S3294" s="41"/>
      <c r="T3294" s="57"/>
      <c r="U3294" s="41"/>
      <c r="V3294" s="41"/>
      <c r="W3294" s="56"/>
      <c r="X3294" s="41"/>
      <c r="Y3294" s="58"/>
      <c r="Z3294" s="41"/>
      <c r="AA3294" s="41"/>
      <c r="AB3294" s="171" t="str" cm="1">
        <f t="array" ref="AB3294">IFERROR(IF(COUNTA('Detailed Inventory'!$B3294:$AA3294)=0,"",IF(AND($B3294="",$C3294=""),"Error: Missing Response in Column B or C",IF(OR($E3294="",$Q3294=""),"Error: Missing Response in Column E or Q",INDEX(SL_Class[Entire SL Classification],MATCH(SUMIFS(SL_Class[Unique ID],SL_Class[UpSys SL Material],I3294,SL_Class[UpSys Ever Previously Lead],H3294,SL_Class[DownCus SL Material],T3294),SL_Class[Unique ID],0),0)))),"Error: Invalid Column H, I, or T. Check spelling &amp; valid options (see dropdown)")</f>
        <v/>
      </c>
      <c r="AC3294" s="32"/>
      <c r="AD3294" s="31" t="b">
        <f t="shared" si="102"/>
        <v>0</v>
      </c>
      <c r="AE3294" s="31" t="b">
        <f t="shared" si="103"/>
        <v>0</v>
      </c>
    </row>
    <row r="3295" spans="1:31" ht="50.15" customHeight="1" x14ac:dyDescent="0.35">
      <c r="A3295" s="100">
        <v>3290</v>
      </c>
      <c r="B3295" s="53"/>
      <c r="C3295" s="41"/>
      <c r="D3295" s="54"/>
      <c r="E3295" s="53"/>
      <c r="F3295" s="41"/>
      <c r="G3295" s="41"/>
      <c r="H3295" s="53"/>
      <c r="I3295" s="55"/>
      <c r="J3295" s="41"/>
      <c r="K3295" s="41"/>
      <c r="L3295" s="56"/>
      <c r="M3295" s="41"/>
      <c r="N3295" s="41"/>
      <c r="O3295" s="41"/>
      <c r="P3295" s="41"/>
      <c r="Q3295" s="53"/>
      <c r="R3295" s="41"/>
      <c r="S3295" s="41"/>
      <c r="T3295" s="57"/>
      <c r="U3295" s="41"/>
      <c r="V3295" s="41"/>
      <c r="W3295" s="56"/>
      <c r="X3295" s="41"/>
      <c r="Y3295" s="58"/>
      <c r="Z3295" s="41"/>
      <c r="AA3295" s="41"/>
      <c r="AB3295" s="171" t="str" cm="1">
        <f t="array" ref="AB3295">IFERROR(IF(COUNTA('Detailed Inventory'!$B3295:$AA3295)=0,"",IF(AND($B3295="",$C3295=""),"Error: Missing Response in Column B or C",IF(OR($E3295="",$Q3295=""),"Error: Missing Response in Column E or Q",INDEX(SL_Class[Entire SL Classification],MATCH(SUMIFS(SL_Class[Unique ID],SL_Class[UpSys SL Material],I3295,SL_Class[UpSys Ever Previously Lead],H3295,SL_Class[DownCus SL Material],T3295),SL_Class[Unique ID],0),0)))),"Error: Invalid Column H, I, or T. Check spelling &amp; valid options (see dropdown)")</f>
        <v/>
      </c>
      <c r="AC3295" s="32"/>
      <c r="AD3295" s="31" t="b">
        <f t="shared" si="102"/>
        <v>0</v>
      </c>
      <c r="AE3295" s="31" t="b">
        <f t="shared" si="103"/>
        <v>0</v>
      </c>
    </row>
    <row r="3296" spans="1:31" ht="50.15" customHeight="1" x14ac:dyDescent="0.35">
      <c r="A3296" s="101">
        <v>3291</v>
      </c>
      <c r="B3296" s="53"/>
      <c r="C3296" s="41"/>
      <c r="D3296" s="54"/>
      <c r="E3296" s="53"/>
      <c r="F3296" s="41"/>
      <c r="G3296" s="41"/>
      <c r="H3296" s="53"/>
      <c r="I3296" s="55"/>
      <c r="J3296" s="41"/>
      <c r="K3296" s="41"/>
      <c r="L3296" s="56"/>
      <c r="M3296" s="41"/>
      <c r="N3296" s="41"/>
      <c r="O3296" s="41"/>
      <c r="P3296" s="41"/>
      <c r="Q3296" s="53"/>
      <c r="R3296" s="41"/>
      <c r="S3296" s="41"/>
      <c r="T3296" s="57"/>
      <c r="U3296" s="41"/>
      <c r="V3296" s="41"/>
      <c r="W3296" s="56"/>
      <c r="X3296" s="41"/>
      <c r="Y3296" s="58"/>
      <c r="Z3296" s="41"/>
      <c r="AA3296" s="41"/>
      <c r="AB3296" s="171" t="str" cm="1">
        <f t="array" ref="AB3296">IFERROR(IF(COUNTA('Detailed Inventory'!$B3296:$AA3296)=0,"",IF(AND($B3296="",$C3296=""),"Error: Missing Response in Column B or C",IF(OR($E3296="",$Q3296=""),"Error: Missing Response in Column E or Q",INDEX(SL_Class[Entire SL Classification],MATCH(SUMIFS(SL_Class[Unique ID],SL_Class[UpSys SL Material],I3296,SL_Class[UpSys Ever Previously Lead],H3296,SL_Class[DownCus SL Material],T3296),SL_Class[Unique ID],0),0)))),"Error: Invalid Column H, I, or T. Check spelling &amp; valid options (see dropdown)")</f>
        <v/>
      </c>
      <c r="AC3296" s="32"/>
      <c r="AD3296" s="31" t="b">
        <f t="shared" si="102"/>
        <v>0</v>
      </c>
      <c r="AE3296" s="31" t="b">
        <f t="shared" si="103"/>
        <v>0</v>
      </c>
    </row>
    <row r="3297" spans="1:31" ht="50.15" customHeight="1" x14ac:dyDescent="0.35">
      <c r="A3297" s="100">
        <v>3292</v>
      </c>
      <c r="B3297" s="53"/>
      <c r="C3297" s="41"/>
      <c r="D3297" s="54"/>
      <c r="E3297" s="53"/>
      <c r="F3297" s="41"/>
      <c r="G3297" s="41"/>
      <c r="H3297" s="53"/>
      <c r="I3297" s="55"/>
      <c r="J3297" s="41"/>
      <c r="K3297" s="41"/>
      <c r="L3297" s="56"/>
      <c r="M3297" s="41"/>
      <c r="N3297" s="41"/>
      <c r="O3297" s="41"/>
      <c r="P3297" s="41"/>
      <c r="Q3297" s="53"/>
      <c r="R3297" s="41"/>
      <c r="S3297" s="41"/>
      <c r="T3297" s="57"/>
      <c r="U3297" s="41"/>
      <c r="V3297" s="41"/>
      <c r="W3297" s="56"/>
      <c r="X3297" s="41"/>
      <c r="Y3297" s="58"/>
      <c r="Z3297" s="41"/>
      <c r="AA3297" s="41"/>
      <c r="AB3297" s="171" t="str" cm="1">
        <f t="array" ref="AB3297">IFERROR(IF(COUNTA('Detailed Inventory'!$B3297:$AA3297)=0,"",IF(AND($B3297="",$C3297=""),"Error: Missing Response in Column B or C",IF(OR($E3297="",$Q3297=""),"Error: Missing Response in Column E or Q",INDEX(SL_Class[Entire SL Classification],MATCH(SUMIFS(SL_Class[Unique ID],SL_Class[UpSys SL Material],I3297,SL_Class[UpSys Ever Previously Lead],H3297,SL_Class[DownCus SL Material],T3297),SL_Class[Unique ID],0),0)))),"Error: Invalid Column H, I, or T. Check spelling &amp; valid options (see dropdown)")</f>
        <v/>
      </c>
      <c r="AC3297" s="32"/>
      <c r="AD3297" s="31" t="b">
        <f t="shared" si="102"/>
        <v>0</v>
      </c>
      <c r="AE3297" s="31" t="b">
        <f t="shared" si="103"/>
        <v>0</v>
      </c>
    </row>
    <row r="3298" spans="1:31" ht="50.15" customHeight="1" x14ac:dyDescent="0.35">
      <c r="A3298" s="101">
        <v>3293</v>
      </c>
      <c r="B3298" s="53"/>
      <c r="C3298" s="41"/>
      <c r="D3298" s="54"/>
      <c r="E3298" s="53"/>
      <c r="F3298" s="41"/>
      <c r="G3298" s="41"/>
      <c r="H3298" s="53"/>
      <c r="I3298" s="55"/>
      <c r="J3298" s="41"/>
      <c r="K3298" s="41"/>
      <c r="L3298" s="56"/>
      <c r="M3298" s="41"/>
      <c r="N3298" s="41"/>
      <c r="O3298" s="41"/>
      <c r="P3298" s="41"/>
      <c r="Q3298" s="53"/>
      <c r="R3298" s="41"/>
      <c r="S3298" s="41"/>
      <c r="T3298" s="57"/>
      <c r="U3298" s="41"/>
      <c r="V3298" s="41"/>
      <c r="W3298" s="56"/>
      <c r="X3298" s="41"/>
      <c r="Y3298" s="58"/>
      <c r="Z3298" s="41"/>
      <c r="AA3298" s="41"/>
      <c r="AB3298" s="171" t="str" cm="1">
        <f t="array" ref="AB3298">IFERROR(IF(COUNTA('Detailed Inventory'!$B3298:$AA3298)=0,"",IF(AND($B3298="",$C3298=""),"Error: Missing Response in Column B or C",IF(OR($E3298="",$Q3298=""),"Error: Missing Response in Column E or Q",INDEX(SL_Class[Entire SL Classification],MATCH(SUMIFS(SL_Class[Unique ID],SL_Class[UpSys SL Material],I3298,SL_Class[UpSys Ever Previously Lead],H3298,SL_Class[DownCus SL Material],T3298),SL_Class[Unique ID],0),0)))),"Error: Invalid Column H, I, or T. Check spelling &amp; valid options (see dropdown)")</f>
        <v/>
      </c>
      <c r="AC3298" s="32"/>
      <c r="AD3298" s="31" t="b">
        <f t="shared" si="102"/>
        <v>0</v>
      </c>
      <c r="AE3298" s="31" t="b">
        <f t="shared" si="103"/>
        <v>0</v>
      </c>
    </row>
    <row r="3299" spans="1:31" ht="50.15" customHeight="1" x14ac:dyDescent="0.35">
      <c r="A3299" s="100">
        <v>3294</v>
      </c>
      <c r="B3299" s="53"/>
      <c r="C3299" s="41"/>
      <c r="D3299" s="54"/>
      <c r="E3299" s="53"/>
      <c r="F3299" s="41"/>
      <c r="G3299" s="41"/>
      <c r="H3299" s="53"/>
      <c r="I3299" s="55"/>
      <c r="J3299" s="41"/>
      <c r="K3299" s="41"/>
      <c r="L3299" s="56"/>
      <c r="M3299" s="41"/>
      <c r="N3299" s="41"/>
      <c r="O3299" s="41"/>
      <c r="P3299" s="41"/>
      <c r="Q3299" s="53"/>
      <c r="R3299" s="41"/>
      <c r="S3299" s="41"/>
      <c r="T3299" s="57"/>
      <c r="U3299" s="41"/>
      <c r="V3299" s="41"/>
      <c r="W3299" s="56"/>
      <c r="X3299" s="41"/>
      <c r="Y3299" s="58"/>
      <c r="Z3299" s="41"/>
      <c r="AA3299" s="41"/>
      <c r="AB3299" s="171" t="str" cm="1">
        <f t="array" ref="AB3299">IFERROR(IF(COUNTA('Detailed Inventory'!$B3299:$AA3299)=0,"",IF(AND($B3299="",$C3299=""),"Error: Missing Response in Column B or C",IF(OR($E3299="",$Q3299=""),"Error: Missing Response in Column E or Q",INDEX(SL_Class[Entire SL Classification],MATCH(SUMIFS(SL_Class[Unique ID],SL_Class[UpSys SL Material],I3299,SL_Class[UpSys Ever Previously Lead],H3299,SL_Class[DownCus SL Material],T3299),SL_Class[Unique ID],0),0)))),"Error: Invalid Column H, I, or T. Check spelling &amp; valid options (see dropdown)")</f>
        <v/>
      </c>
      <c r="AC3299" s="32"/>
      <c r="AD3299" s="31" t="b">
        <f t="shared" si="102"/>
        <v>0</v>
      </c>
      <c r="AE3299" s="31" t="b">
        <f t="shared" si="103"/>
        <v>0</v>
      </c>
    </row>
    <row r="3300" spans="1:31" ht="50.15" customHeight="1" x14ac:dyDescent="0.35">
      <c r="A3300" s="101">
        <v>3295</v>
      </c>
      <c r="B3300" s="53"/>
      <c r="C3300" s="41"/>
      <c r="D3300" s="54"/>
      <c r="E3300" s="53"/>
      <c r="F3300" s="41"/>
      <c r="G3300" s="41"/>
      <c r="H3300" s="53"/>
      <c r="I3300" s="55"/>
      <c r="J3300" s="41"/>
      <c r="K3300" s="41"/>
      <c r="L3300" s="56"/>
      <c r="M3300" s="41"/>
      <c r="N3300" s="41"/>
      <c r="O3300" s="41"/>
      <c r="P3300" s="41"/>
      <c r="Q3300" s="53"/>
      <c r="R3300" s="41"/>
      <c r="S3300" s="41"/>
      <c r="T3300" s="57"/>
      <c r="U3300" s="41"/>
      <c r="V3300" s="41"/>
      <c r="W3300" s="56"/>
      <c r="X3300" s="41"/>
      <c r="Y3300" s="58"/>
      <c r="Z3300" s="41"/>
      <c r="AA3300" s="41"/>
      <c r="AB3300" s="171" t="str" cm="1">
        <f t="array" ref="AB3300">IFERROR(IF(COUNTA('Detailed Inventory'!$B3300:$AA3300)=0,"",IF(AND($B3300="",$C3300=""),"Error: Missing Response in Column B or C",IF(OR($E3300="",$Q3300=""),"Error: Missing Response in Column E or Q",INDEX(SL_Class[Entire SL Classification],MATCH(SUMIFS(SL_Class[Unique ID],SL_Class[UpSys SL Material],I3300,SL_Class[UpSys Ever Previously Lead],H3300,SL_Class[DownCus SL Material],T3300),SL_Class[Unique ID],0),0)))),"Error: Invalid Column H, I, or T. Check spelling &amp; valid options (see dropdown)")</f>
        <v/>
      </c>
      <c r="AC3300" s="32"/>
      <c r="AD3300" s="31" t="b">
        <f t="shared" si="102"/>
        <v>0</v>
      </c>
      <c r="AE3300" s="31" t="b">
        <f t="shared" si="103"/>
        <v>0</v>
      </c>
    </row>
    <row r="3301" spans="1:31" ht="50.15" customHeight="1" x14ac:dyDescent="0.35">
      <c r="A3301" s="100">
        <v>3296</v>
      </c>
      <c r="B3301" s="53"/>
      <c r="C3301" s="41"/>
      <c r="D3301" s="54"/>
      <c r="E3301" s="53"/>
      <c r="F3301" s="41"/>
      <c r="G3301" s="41"/>
      <c r="H3301" s="53"/>
      <c r="I3301" s="55"/>
      <c r="J3301" s="41"/>
      <c r="K3301" s="41"/>
      <c r="L3301" s="56"/>
      <c r="M3301" s="41"/>
      <c r="N3301" s="41"/>
      <c r="O3301" s="41"/>
      <c r="P3301" s="41"/>
      <c r="Q3301" s="53"/>
      <c r="R3301" s="41"/>
      <c r="S3301" s="41"/>
      <c r="T3301" s="57"/>
      <c r="U3301" s="41"/>
      <c r="V3301" s="41"/>
      <c r="W3301" s="56"/>
      <c r="X3301" s="41"/>
      <c r="Y3301" s="58"/>
      <c r="Z3301" s="41"/>
      <c r="AA3301" s="41"/>
      <c r="AB3301" s="171" t="str" cm="1">
        <f t="array" ref="AB3301">IFERROR(IF(COUNTA('Detailed Inventory'!$B3301:$AA3301)=0,"",IF(AND($B3301="",$C3301=""),"Error: Missing Response in Column B or C",IF(OR($E3301="",$Q3301=""),"Error: Missing Response in Column E or Q",INDEX(SL_Class[Entire SL Classification],MATCH(SUMIFS(SL_Class[Unique ID],SL_Class[UpSys SL Material],I3301,SL_Class[UpSys Ever Previously Lead],H3301,SL_Class[DownCus SL Material],T3301),SL_Class[Unique ID],0),0)))),"Error: Invalid Column H, I, or T. Check spelling &amp; valid options (see dropdown)")</f>
        <v/>
      </c>
      <c r="AC3301" s="32"/>
      <c r="AD3301" s="31" t="b">
        <f t="shared" si="102"/>
        <v>0</v>
      </c>
      <c r="AE3301" s="31" t="b">
        <f t="shared" si="103"/>
        <v>0</v>
      </c>
    </row>
    <row r="3302" spans="1:31" ht="50.15" customHeight="1" x14ac:dyDescent="0.35">
      <c r="A3302" s="101">
        <v>3297</v>
      </c>
      <c r="B3302" s="53"/>
      <c r="C3302" s="41"/>
      <c r="D3302" s="54"/>
      <c r="E3302" s="53"/>
      <c r="F3302" s="41"/>
      <c r="G3302" s="41"/>
      <c r="H3302" s="53"/>
      <c r="I3302" s="55"/>
      <c r="J3302" s="41"/>
      <c r="K3302" s="41"/>
      <c r="L3302" s="56"/>
      <c r="M3302" s="41"/>
      <c r="N3302" s="41"/>
      <c r="O3302" s="41"/>
      <c r="P3302" s="41"/>
      <c r="Q3302" s="53"/>
      <c r="R3302" s="41"/>
      <c r="S3302" s="41"/>
      <c r="T3302" s="57"/>
      <c r="U3302" s="41"/>
      <c r="V3302" s="41"/>
      <c r="W3302" s="56"/>
      <c r="X3302" s="41"/>
      <c r="Y3302" s="58"/>
      <c r="Z3302" s="41"/>
      <c r="AA3302" s="41"/>
      <c r="AB3302" s="171" t="str" cm="1">
        <f t="array" ref="AB3302">IFERROR(IF(COUNTA('Detailed Inventory'!$B3302:$AA3302)=0,"",IF(AND($B3302="",$C3302=""),"Error: Missing Response in Column B or C",IF(OR($E3302="",$Q3302=""),"Error: Missing Response in Column E or Q",INDEX(SL_Class[Entire SL Classification],MATCH(SUMIFS(SL_Class[Unique ID],SL_Class[UpSys SL Material],I3302,SL_Class[UpSys Ever Previously Lead],H3302,SL_Class[DownCus SL Material],T3302),SL_Class[Unique ID],0),0)))),"Error: Invalid Column H, I, or T. Check spelling &amp; valid options (see dropdown)")</f>
        <v/>
      </c>
      <c r="AC3302" s="32"/>
      <c r="AD3302" s="31" t="b">
        <f t="shared" si="102"/>
        <v>0</v>
      </c>
      <c r="AE3302" s="31" t="b">
        <f t="shared" si="103"/>
        <v>0</v>
      </c>
    </row>
    <row r="3303" spans="1:31" ht="50.15" customHeight="1" x14ac:dyDescent="0.35">
      <c r="A3303" s="100">
        <v>3298</v>
      </c>
      <c r="B3303" s="53"/>
      <c r="C3303" s="41"/>
      <c r="D3303" s="54"/>
      <c r="E3303" s="53"/>
      <c r="F3303" s="41"/>
      <c r="G3303" s="41"/>
      <c r="H3303" s="53"/>
      <c r="I3303" s="55"/>
      <c r="J3303" s="41"/>
      <c r="K3303" s="41"/>
      <c r="L3303" s="56"/>
      <c r="M3303" s="41"/>
      <c r="N3303" s="41"/>
      <c r="O3303" s="41"/>
      <c r="P3303" s="41"/>
      <c r="Q3303" s="53"/>
      <c r="R3303" s="41"/>
      <c r="S3303" s="41"/>
      <c r="T3303" s="57"/>
      <c r="U3303" s="41"/>
      <c r="V3303" s="41"/>
      <c r="W3303" s="56"/>
      <c r="X3303" s="41"/>
      <c r="Y3303" s="58"/>
      <c r="Z3303" s="41"/>
      <c r="AA3303" s="41"/>
      <c r="AB3303" s="171" t="str" cm="1">
        <f t="array" ref="AB3303">IFERROR(IF(COUNTA('Detailed Inventory'!$B3303:$AA3303)=0,"",IF(AND($B3303="",$C3303=""),"Error: Missing Response in Column B or C",IF(OR($E3303="",$Q3303=""),"Error: Missing Response in Column E or Q",INDEX(SL_Class[Entire SL Classification],MATCH(SUMIFS(SL_Class[Unique ID],SL_Class[UpSys SL Material],I3303,SL_Class[UpSys Ever Previously Lead],H3303,SL_Class[DownCus SL Material],T3303),SL_Class[Unique ID],0),0)))),"Error: Invalid Column H, I, or T. Check spelling &amp; valid options (see dropdown)")</f>
        <v/>
      </c>
      <c r="AC3303" s="32"/>
      <c r="AD3303" s="31" t="b">
        <f t="shared" si="102"/>
        <v>0</v>
      </c>
      <c r="AE3303" s="31" t="b">
        <f t="shared" si="103"/>
        <v>0</v>
      </c>
    </row>
    <row r="3304" spans="1:31" ht="50.15" customHeight="1" x14ac:dyDescent="0.35">
      <c r="A3304" s="101">
        <v>3299</v>
      </c>
      <c r="B3304" s="53"/>
      <c r="C3304" s="41"/>
      <c r="D3304" s="54"/>
      <c r="E3304" s="53"/>
      <c r="F3304" s="41"/>
      <c r="G3304" s="41"/>
      <c r="H3304" s="53"/>
      <c r="I3304" s="55"/>
      <c r="J3304" s="41"/>
      <c r="K3304" s="41"/>
      <c r="L3304" s="56"/>
      <c r="M3304" s="41"/>
      <c r="N3304" s="41"/>
      <c r="O3304" s="41"/>
      <c r="P3304" s="41"/>
      <c r="Q3304" s="53"/>
      <c r="R3304" s="41"/>
      <c r="S3304" s="41"/>
      <c r="T3304" s="57"/>
      <c r="U3304" s="41"/>
      <c r="V3304" s="41"/>
      <c r="W3304" s="56"/>
      <c r="X3304" s="41"/>
      <c r="Y3304" s="58"/>
      <c r="Z3304" s="41"/>
      <c r="AA3304" s="41"/>
      <c r="AB3304" s="171" t="str" cm="1">
        <f t="array" ref="AB3304">IFERROR(IF(COUNTA('Detailed Inventory'!$B3304:$AA3304)=0,"",IF(AND($B3304="",$C3304=""),"Error: Missing Response in Column B or C",IF(OR($E3304="",$Q3304=""),"Error: Missing Response in Column E or Q",INDEX(SL_Class[Entire SL Classification],MATCH(SUMIFS(SL_Class[Unique ID],SL_Class[UpSys SL Material],I3304,SL_Class[UpSys Ever Previously Lead],H3304,SL_Class[DownCus SL Material],T3304),SL_Class[Unique ID],0),0)))),"Error: Invalid Column H, I, or T. Check spelling &amp; valid options (see dropdown)")</f>
        <v/>
      </c>
      <c r="AC3304" s="32"/>
      <c r="AD3304" s="31" t="b">
        <f t="shared" si="102"/>
        <v>0</v>
      </c>
      <c r="AE3304" s="31" t="b">
        <f t="shared" si="103"/>
        <v>0</v>
      </c>
    </row>
    <row r="3305" spans="1:31" ht="50.15" customHeight="1" x14ac:dyDescent="0.35">
      <c r="A3305" s="100">
        <v>3300</v>
      </c>
      <c r="B3305" s="53"/>
      <c r="C3305" s="41"/>
      <c r="D3305" s="54"/>
      <c r="E3305" s="53"/>
      <c r="F3305" s="41"/>
      <c r="G3305" s="41"/>
      <c r="H3305" s="53"/>
      <c r="I3305" s="55"/>
      <c r="J3305" s="41"/>
      <c r="K3305" s="41"/>
      <c r="L3305" s="56"/>
      <c r="M3305" s="41"/>
      <c r="N3305" s="41"/>
      <c r="O3305" s="41"/>
      <c r="P3305" s="41"/>
      <c r="Q3305" s="53"/>
      <c r="R3305" s="41"/>
      <c r="S3305" s="41"/>
      <c r="T3305" s="57"/>
      <c r="U3305" s="41"/>
      <c r="V3305" s="41"/>
      <c r="W3305" s="56"/>
      <c r="X3305" s="41"/>
      <c r="Y3305" s="58"/>
      <c r="Z3305" s="41"/>
      <c r="AA3305" s="41"/>
      <c r="AB3305" s="171" t="str" cm="1">
        <f t="array" ref="AB3305">IFERROR(IF(COUNTA('Detailed Inventory'!$B3305:$AA3305)=0,"",IF(AND($B3305="",$C3305=""),"Error: Missing Response in Column B or C",IF(OR($E3305="",$Q3305=""),"Error: Missing Response in Column E or Q",INDEX(SL_Class[Entire SL Classification],MATCH(SUMIFS(SL_Class[Unique ID],SL_Class[UpSys SL Material],I3305,SL_Class[UpSys Ever Previously Lead],H3305,SL_Class[DownCus SL Material],T3305),SL_Class[Unique ID],0),0)))),"Error: Invalid Column H, I, or T. Check spelling &amp; valid options (see dropdown)")</f>
        <v/>
      </c>
      <c r="AC3305" s="32"/>
      <c r="AD3305" s="31" t="b">
        <f t="shared" si="102"/>
        <v>0</v>
      </c>
      <c r="AE3305" s="31" t="b">
        <f t="shared" si="103"/>
        <v>0</v>
      </c>
    </row>
    <row r="3306" spans="1:31" ht="50.15" customHeight="1" x14ac:dyDescent="0.35">
      <c r="A3306" s="101">
        <v>3301</v>
      </c>
      <c r="B3306" s="53"/>
      <c r="C3306" s="41"/>
      <c r="D3306" s="54"/>
      <c r="E3306" s="53"/>
      <c r="F3306" s="41"/>
      <c r="G3306" s="41"/>
      <c r="H3306" s="53"/>
      <c r="I3306" s="55"/>
      <c r="J3306" s="41"/>
      <c r="K3306" s="41"/>
      <c r="L3306" s="56"/>
      <c r="M3306" s="41"/>
      <c r="N3306" s="41"/>
      <c r="O3306" s="41"/>
      <c r="P3306" s="41"/>
      <c r="Q3306" s="53"/>
      <c r="R3306" s="41"/>
      <c r="S3306" s="41"/>
      <c r="T3306" s="57"/>
      <c r="U3306" s="41"/>
      <c r="V3306" s="41"/>
      <c r="W3306" s="56"/>
      <c r="X3306" s="41"/>
      <c r="Y3306" s="58"/>
      <c r="Z3306" s="41"/>
      <c r="AA3306" s="41"/>
      <c r="AB3306" s="171" t="str" cm="1">
        <f t="array" ref="AB3306">IFERROR(IF(COUNTA('Detailed Inventory'!$B3306:$AA3306)=0,"",IF(AND($B3306="",$C3306=""),"Error: Missing Response in Column B or C",IF(OR($E3306="",$Q3306=""),"Error: Missing Response in Column E or Q",INDEX(SL_Class[Entire SL Classification],MATCH(SUMIFS(SL_Class[Unique ID],SL_Class[UpSys SL Material],I3306,SL_Class[UpSys Ever Previously Lead],H3306,SL_Class[DownCus SL Material],T3306),SL_Class[Unique ID],0),0)))),"Error: Invalid Column H, I, or T. Check spelling &amp; valid options (see dropdown)")</f>
        <v/>
      </c>
      <c r="AC3306" s="32"/>
      <c r="AD3306" s="31" t="b">
        <f t="shared" si="102"/>
        <v>0</v>
      </c>
      <c r="AE3306" s="31" t="b">
        <f t="shared" si="103"/>
        <v>0</v>
      </c>
    </row>
    <row r="3307" spans="1:31" ht="50.15" customHeight="1" x14ac:dyDescent="0.35">
      <c r="A3307" s="100">
        <v>3302</v>
      </c>
      <c r="B3307" s="53"/>
      <c r="C3307" s="41"/>
      <c r="D3307" s="54"/>
      <c r="E3307" s="53"/>
      <c r="F3307" s="41"/>
      <c r="G3307" s="41"/>
      <c r="H3307" s="53"/>
      <c r="I3307" s="55"/>
      <c r="J3307" s="41"/>
      <c r="K3307" s="41"/>
      <c r="L3307" s="56"/>
      <c r="M3307" s="41"/>
      <c r="N3307" s="41"/>
      <c r="O3307" s="41"/>
      <c r="P3307" s="41"/>
      <c r="Q3307" s="53"/>
      <c r="R3307" s="41"/>
      <c r="S3307" s="41"/>
      <c r="T3307" s="57"/>
      <c r="U3307" s="41"/>
      <c r="V3307" s="41"/>
      <c r="W3307" s="56"/>
      <c r="X3307" s="41"/>
      <c r="Y3307" s="58"/>
      <c r="Z3307" s="41"/>
      <c r="AA3307" s="41"/>
      <c r="AB3307" s="171" t="str" cm="1">
        <f t="array" ref="AB3307">IFERROR(IF(COUNTA('Detailed Inventory'!$B3307:$AA3307)=0,"",IF(AND($B3307="",$C3307=""),"Error: Missing Response in Column B or C",IF(OR($E3307="",$Q3307=""),"Error: Missing Response in Column E or Q",INDEX(SL_Class[Entire SL Classification],MATCH(SUMIFS(SL_Class[Unique ID],SL_Class[UpSys SL Material],I3307,SL_Class[UpSys Ever Previously Lead],H3307,SL_Class[DownCus SL Material],T3307),SL_Class[Unique ID],0),0)))),"Error: Invalid Column H, I, or T. Check spelling &amp; valid options (see dropdown)")</f>
        <v/>
      </c>
      <c r="AC3307" s="32"/>
      <c r="AD3307" s="31" t="b">
        <f t="shared" si="102"/>
        <v>0</v>
      </c>
      <c r="AE3307" s="31" t="b">
        <f t="shared" si="103"/>
        <v>0</v>
      </c>
    </row>
    <row r="3308" spans="1:31" ht="50.15" customHeight="1" x14ac:dyDescent="0.35">
      <c r="A3308" s="101">
        <v>3303</v>
      </c>
      <c r="B3308" s="53"/>
      <c r="C3308" s="41"/>
      <c r="D3308" s="54"/>
      <c r="E3308" s="53"/>
      <c r="F3308" s="41"/>
      <c r="G3308" s="41"/>
      <c r="H3308" s="53"/>
      <c r="I3308" s="55"/>
      <c r="J3308" s="41"/>
      <c r="K3308" s="41"/>
      <c r="L3308" s="56"/>
      <c r="M3308" s="41"/>
      <c r="N3308" s="41"/>
      <c r="O3308" s="41"/>
      <c r="P3308" s="41"/>
      <c r="Q3308" s="53"/>
      <c r="R3308" s="41"/>
      <c r="S3308" s="41"/>
      <c r="T3308" s="57"/>
      <c r="U3308" s="41"/>
      <c r="V3308" s="41"/>
      <c r="W3308" s="56"/>
      <c r="X3308" s="41"/>
      <c r="Y3308" s="58"/>
      <c r="Z3308" s="41"/>
      <c r="AA3308" s="41"/>
      <c r="AB3308" s="171" t="str" cm="1">
        <f t="array" ref="AB3308">IFERROR(IF(COUNTA('Detailed Inventory'!$B3308:$AA3308)=0,"",IF(AND($B3308="",$C3308=""),"Error: Missing Response in Column B or C",IF(OR($E3308="",$Q3308=""),"Error: Missing Response in Column E or Q",INDEX(SL_Class[Entire SL Classification],MATCH(SUMIFS(SL_Class[Unique ID],SL_Class[UpSys SL Material],I3308,SL_Class[UpSys Ever Previously Lead],H3308,SL_Class[DownCus SL Material],T3308),SL_Class[Unique ID],0),0)))),"Error: Invalid Column H, I, or T. Check spelling &amp; valid options (see dropdown)")</f>
        <v/>
      </c>
      <c r="AC3308" s="32"/>
      <c r="AD3308" s="31" t="b">
        <f t="shared" si="102"/>
        <v>0</v>
      </c>
      <c r="AE3308" s="31" t="b">
        <f t="shared" si="103"/>
        <v>0</v>
      </c>
    </row>
    <row r="3309" spans="1:31" ht="50.15" customHeight="1" x14ac:dyDescent="0.35">
      <c r="A3309" s="100">
        <v>3304</v>
      </c>
      <c r="B3309" s="53"/>
      <c r="C3309" s="41"/>
      <c r="D3309" s="54"/>
      <c r="E3309" s="53"/>
      <c r="F3309" s="41"/>
      <c r="G3309" s="41"/>
      <c r="H3309" s="53"/>
      <c r="I3309" s="55"/>
      <c r="J3309" s="41"/>
      <c r="K3309" s="41"/>
      <c r="L3309" s="56"/>
      <c r="M3309" s="41"/>
      <c r="N3309" s="41"/>
      <c r="O3309" s="41"/>
      <c r="P3309" s="41"/>
      <c r="Q3309" s="53"/>
      <c r="R3309" s="41"/>
      <c r="S3309" s="41"/>
      <c r="T3309" s="57"/>
      <c r="U3309" s="41"/>
      <c r="V3309" s="41"/>
      <c r="W3309" s="56"/>
      <c r="X3309" s="41"/>
      <c r="Y3309" s="58"/>
      <c r="Z3309" s="41"/>
      <c r="AA3309" s="41"/>
      <c r="AB3309" s="171" t="str" cm="1">
        <f t="array" ref="AB3309">IFERROR(IF(COUNTA('Detailed Inventory'!$B3309:$AA3309)=0,"",IF(AND($B3309="",$C3309=""),"Error: Missing Response in Column B or C",IF(OR($E3309="",$Q3309=""),"Error: Missing Response in Column E or Q",INDEX(SL_Class[Entire SL Classification],MATCH(SUMIFS(SL_Class[Unique ID],SL_Class[UpSys SL Material],I3309,SL_Class[UpSys Ever Previously Lead],H3309,SL_Class[DownCus SL Material],T3309),SL_Class[Unique ID],0),0)))),"Error: Invalid Column H, I, or T. Check spelling &amp; valid options (see dropdown)")</f>
        <v/>
      </c>
      <c r="AC3309" s="32"/>
      <c r="AD3309" s="31" t="b">
        <f t="shared" si="102"/>
        <v>0</v>
      </c>
      <c r="AE3309" s="31" t="b">
        <f t="shared" si="103"/>
        <v>0</v>
      </c>
    </row>
    <row r="3310" spans="1:31" ht="50.15" customHeight="1" x14ac:dyDescent="0.35">
      <c r="A3310" s="101">
        <v>3305</v>
      </c>
      <c r="B3310" s="53"/>
      <c r="C3310" s="41"/>
      <c r="D3310" s="54"/>
      <c r="E3310" s="53"/>
      <c r="F3310" s="41"/>
      <c r="G3310" s="41"/>
      <c r="H3310" s="53"/>
      <c r="I3310" s="55"/>
      <c r="J3310" s="41"/>
      <c r="K3310" s="41"/>
      <c r="L3310" s="56"/>
      <c r="M3310" s="41"/>
      <c r="N3310" s="41"/>
      <c r="O3310" s="41"/>
      <c r="P3310" s="41"/>
      <c r="Q3310" s="53"/>
      <c r="R3310" s="41"/>
      <c r="S3310" s="41"/>
      <c r="T3310" s="57"/>
      <c r="U3310" s="41"/>
      <c r="V3310" s="41"/>
      <c r="W3310" s="56"/>
      <c r="X3310" s="41"/>
      <c r="Y3310" s="58"/>
      <c r="Z3310" s="41"/>
      <c r="AA3310" s="41"/>
      <c r="AB3310" s="171" t="str" cm="1">
        <f t="array" ref="AB3310">IFERROR(IF(COUNTA('Detailed Inventory'!$B3310:$AA3310)=0,"",IF(AND($B3310="",$C3310=""),"Error: Missing Response in Column B or C",IF(OR($E3310="",$Q3310=""),"Error: Missing Response in Column E or Q",INDEX(SL_Class[Entire SL Classification],MATCH(SUMIFS(SL_Class[Unique ID],SL_Class[UpSys SL Material],I3310,SL_Class[UpSys Ever Previously Lead],H3310,SL_Class[DownCus SL Material],T3310),SL_Class[Unique ID],0),0)))),"Error: Invalid Column H, I, or T. Check spelling &amp; valid options (see dropdown)")</f>
        <v/>
      </c>
      <c r="AC3310" s="32"/>
      <c r="AD3310" s="31" t="b">
        <f t="shared" si="102"/>
        <v>0</v>
      </c>
      <c r="AE3310" s="31" t="b">
        <f t="shared" si="103"/>
        <v>0</v>
      </c>
    </row>
    <row r="3311" spans="1:31" ht="50.15" customHeight="1" x14ac:dyDescent="0.35">
      <c r="A3311" s="100">
        <v>3306</v>
      </c>
      <c r="B3311" s="53"/>
      <c r="C3311" s="41"/>
      <c r="D3311" s="54"/>
      <c r="E3311" s="53"/>
      <c r="F3311" s="41"/>
      <c r="G3311" s="41"/>
      <c r="H3311" s="53"/>
      <c r="I3311" s="55"/>
      <c r="J3311" s="41"/>
      <c r="K3311" s="41"/>
      <c r="L3311" s="56"/>
      <c r="M3311" s="41"/>
      <c r="N3311" s="41"/>
      <c r="O3311" s="41"/>
      <c r="P3311" s="41"/>
      <c r="Q3311" s="53"/>
      <c r="R3311" s="41"/>
      <c r="S3311" s="41"/>
      <c r="T3311" s="57"/>
      <c r="U3311" s="41"/>
      <c r="V3311" s="41"/>
      <c r="W3311" s="56"/>
      <c r="X3311" s="41"/>
      <c r="Y3311" s="58"/>
      <c r="Z3311" s="41"/>
      <c r="AA3311" s="41"/>
      <c r="AB3311" s="171" t="str" cm="1">
        <f t="array" ref="AB3311">IFERROR(IF(COUNTA('Detailed Inventory'!$B3311:$AA3311)=0,"",IF(AND($B3311="",$C3311=""),"Error: Missing Response in Column B or C",IF(OR($E3311="",$Q3311=""),"Error: Missing Response in Column E or Q",INDEX(SL_Class[Entire SL Classification],MATCH(SUMIFS(SL_Class[Unique ID],SL_Class[UpSys SL Material],I3311,SL_Class[UpSys Ever Previously Lead],H3311,SL_Class[DownCus SL Material],T3311),SL_Class[Unique ID],0),0)))),"Error: Invalid Column H, I, or T. Check spelling &amp; valid options (see dropdown)")</f>
        <v/>
      </c>
      <c r="AC3311" s="32"/>
      <c r="AD3311" s="31" t="b">
        <f t="shared" si="102"/>
        <v>0</v>
      </c>
      <c r="AE3311" s="31" t="b">
        <f t="shared" si="103"/>
        <v>0</v>
      </c>
    </row>
    <row r="3312" spans="1:31" ht="50.15" customHeight="1" x14ac:dyDescent="0.35">
      <c r="A3312" s="101">
        <v>3307</v>
      </c>
      <c r="B3312" s="53"/>
      <c r="C3312" s="41"/>
      <c r="D3312" s="54"/>
      <c r="E3312" s="53"/>
      <c r="F3312" s="41"/>
      <c r="G3312" s="41"/>
      <c r="H3312" s="53"/>
      <c r="I3312" s="55"/>
      <c r="J3312" s="41"/>
      <c r="K3312" s="41"/>
      <c r="L3312" s="56"/>
      <c r="M3312" s="41"/>
      <c r="N3312" s="41"/>
      <c r="O3312" s="41"/>
      <c r="P3312" s="41"/>
      <c r="Q3312" s="53"/>
      <c r="R3312" s="41"/>
      <c r="S3312" s="41"/>
      <c r="T3312" s="57"/>
      <c r="U3312" s="41"/>
      <c r="V3312" s="41"/>
      <c r="W3312" s="56"/>
      <c r="X3312" s="41"/>
      <c r="Y3312" s="58"/>
      <c r="Z3312" s="41"/>
      <c r="AA3312" s="41"/>
      <c r="AB3312" s="171" t="str" cm="1">
        <f t="array" ref="AB3312">IFERROR(IF(COUNTA('Detailed Inventory'!$B3312:$AA3312)=0,"",IF(AND($B3312="",$C3312=""),"Error: Missing Response in Column B or C",IF(OR($E3312="",$Q3312=""),"Error: Missing Response in Column E or Q",INDEX(SL_Class[Entire SL Classification],MATCH(SUMIFS(SL_Class[Unique ID],SL_Class[UpSys SL Material],I3312,SL_Class[UpSys Ever Previously Lead],H3312,SL_Class[DownCus SL Material],T3312),SL_Class[Unique ID],0),0)))),"Error: Invalid Column H, I, or T. Check spelling &amp; valid options (see dropdown)")</f>
        <v/>
      </c>
      <c r="AC3312" s="32"/>
      <c r="AD3312" s="31" t="b">
        <f t="shared" si="102"/>
        <v>0</v>
      </c>
      <c r="AE3312" s="31" t="b">
        <f t="shared" si="103"/>
        <v>0</v>
      </c>
    </row>
    <row r="3313" spans="1:31" ht="50.15" customHeight="1" x14ac:dyDescent="0.35">
      <c r="A3313" s="100">
        <v>3308</v>
      </c>
      <c r="B3313" s="53"/>
      <c r="C3313" s="41"/>
      <c r="D3313" s="54"/>
      <c r="E3313" s="53"/>
      <c r="F3313" s="41"/>
      <c r="G3313" s="41"/>
      <c r="H3313" s="53"/>
      <c r="I3313" s="55"/>
      <c r="J3313" s="41"/>
      <c r="K3313" s="41"/>
      <c r="L3313" s="56"/>
      <c r="M3313" s="41"/>
      <c r="N3313" s="41"/>
      <c r="O3313" s="41"/>
      <c r="P3313" s="41"/>
      <c r="Q3313" s="53"/>
      <c r="R3313" s="41"/>
      <c r="S3313" s="41"/>
      <c r="T3313" s="57"/>
      <c r="U3313" s="41"/>
      <c r="V3313" s="41"/>
      <c r="W3313" s="56"/>
      <c r="X3313" s="41"/>
      <c r="Y3313" s="58"/>
      <c r="Z3313" s="41"/>
      <c r="AA3313" s="41"/>
      <c r="AB3313" s="171" t="str" cm="1">
        <f t="array" ref="AB3313">IFERROR(IF(COUNTA('Detailed Inventory'!$B3313:$AA3313)=0,"",IF(AND($B3313="",$C3313=""),"Error: Missing Response in Column B or C",IF(OR($E3313="",$Q3313=""),"Error: Missing Response in Column E or Q",INDEX(SL_Class[Entire SL Classification],MATCH(SUMIFS(SL_Class[Unique ID],SL_Class[UpSys SL Material],I3313,SL_Class[UpSys Ever Previously Lead],H3313,SL_Class[DownCus SL Material],T3313),SL_Class[Unique ID],0),0)))),"Error: Invalid Column H, I, or T. Check spelling &amp; valid options (see dropdown)")</f>
        <v/>
      </c>
      <c r="AC3313" s="32"/>
      <c r="AD3313" s="31" t="b">
        <f t="shared" si="102"/>
        <v>0</v>
      </c>
      <c r="AE3313" s="31" t="b">
        <f t="shared" si="103"/>
        <v>0</v>
      </c>
    </row>
    <row r="3314" spans="1:31" ht="50.15" customHeight="1" x14ac:dyDescent="0.35">
      <c r="A3314" s="101">
        <v>3309</v>
      </c>
      <c r="B3314" s="53"/>
      <c r="C3314" s="41"/>
      <c r="D3314" s="54"/>
      <c r="E3314" s="53"/>
      <c r="F3314" s="41"/>
      <c r="G3314" s="41"/>
      <c r="H3314" s="53"/>
      <c r="I3314" s="55"/>
      <c r="J3314" s="41"/>
      <c r="K3314" s="41"/>
      <c r="L3314" s="56"/>
      <c r="M3314" s="41"/>
      <c r="N3314" s="41"/>
      <c r="O3314" s="41"/>
      <c r="P3314" s="41"/>
      <c r="Q3314" s="53"/>
      <c r="R3314" s="41"/>
      <c r="S3314" s="41"/>
      <c r="T3314" s="57"/>
      <c r="U3314" s="41"/>
      <c r="V3314" s="41"/>
      <c r="W3314" s="56"/>
      <c r="X3314" s="41"/>
      <c r="Y3314" s="58"/>
      <c r="Z3314" s="41"/>
      <c r="AA3314" s="41"/>
      <c r="AB3314" s="171" t="str" cm="1">
        <f t="array" ref="AB3314">IFERROR(IF(COUNTA('Detailed Inventory'!$B3314:$AA3314)=0,"",IF(AND($B3314="",$C3314=""),"Error: Missing Response in Column B or C",IF(OR($E3314="",$Q3314=""),"Error: Missing Response in Column E or Q",INDEX(SL_Class[Entire SL Classification],MATCH(SUMIFS(SL_Class[Unique ID],SL_Class[UpSys SL Material],I3314,SL_Class[UpSys Ever Previously Lead],H3314,SL_Class[DownCus SL Material],T3314),SL_Class[Unique ID],0),0)))),"Error: Invalid Column H, I, or T. Check spelling &amp; valid options (see dropdown)")</f>
        <v/>
      </c>
      <c r="AC3314" s="32"/>
      <c r="AD3314" s="31" t="b">
        <f t="shared" si="102"/>
        <v>0</v>
      </c>
      <c r="AE3314" s="31" t="b">
        <f t="shared" si="103"/>
        <v>0</v>
      </c>
    </row>
    <row r="3315" spans="1:31" ht="50.15" customHeight="1" x14ac:dyDescent="0.35">
      <c r="A3315" s="100">
        <v>3310</v>
      </c>
      <c r="B3315" s="53"/>
      <c r="C3315" s="41"/>
      <c r="D3315" s="54"/>
      <c r="E3315" s="53"/>
      <c r="F3315" s="41"/>
      <c r="G3315" s="41"/>
      <c r="H3315" s="53"/>
      <c r="I3315" s="55"/>
      <c r="J3315" s="41"/>
      <c r="K3315" s="41"/>
      <c r="L3315" s="56"/>
      <c r="M3315" s="41"/>
      <c r="N3315" s="41"/>
      <c r="O3315" s="41"/>
      <c r="P3315" s="41"/>
      <c r="Q3315" s="53"/>
      <c r="R3315" s="41"/>
      <c r="S3315" s="41"/>
      <c r="T3315" s="57"/>
      <c r="U3315" s="41"/>
      <c r="V3315" s="41"/>
      <c r="W3315" s="56"/>
      <c r="X3315" s="41"/>
      <c r="Y3315" s="58"/>
      <c r="Z3315" s="41"/>
      <c r="AA3315" s="41"/>
      <c r="AB3315" s="171" t="str" cm="1">
        <f t="array" ref="AB3315">IFERROR(IF(COUNTA('Detailed Inventory'!$B3315:$AA3315)=0,"",IF(AND($B3315="",$C3315=""),"Error: Missing Response in Column B or C",IF(OR($E3315="",$Q3315=""),"Error: Missing Response in Column E or Q",INDEX(SL_Class[Entire SL Classification],MATCH(SUMIFS(SL_Class[Unique ID],SL_Class[UpSys SL Material],I3315,SL_Class[UpSys Ever Previously Lead],H3315,SL_Class[DownCus SL Material],T3315),SL_Class[Unique ID],0),0)))),"Error: Invalid Column H, I, or T. Check spelling &amp; valid options (see dropdown)")</f>
        <v/>
      </c>
      <c r="AC3315" s="32"/>
      <c r="AD3315" s="31" t="b">
        <f t="shared" si="102"/>
        <v>0</v>
      </c>
      <c r="AE3315" s="31" t="b">
        <f t="shared" si="103"/>
        <v>0</v>
      </c>
    </row>
    <row r="3316" spans="1:31" ht="50.15" customHeight="1" x14ac:dyDescent="0.35">
      <c r="A3316" s="101">
        <v>3311</v>
      </c>
      <c r="B3316" s="53"/>
      <c r="C3316" s="41"/>
      <c r="D3316" s="54"/>
      <c r="E3316" s="53"/>
      <c r="F3316" s="41"/>
      <c r="G3316" s="41"/>
      <c r="H3316" s="53"/>
      <c r="I3316" s="55"/>
      <c r="J3316" s="41"/>
      <c r="K3316" s="41"/>
      <c r="L3316" s="56"/>
      <c r="M3316" s="41"/>
      <c r="N3316" s="41"/>
      <c r="O3316" s="41"/>
      <c r="P3316" s="41"/>
      <c r="Q3316" s="53"/>
      <c r="R3316" s="41"/>
      <c r="S3316" s="41"/>
      <c r="T3316" s="57"/>
      <c r="U3316" s="41"/>
      <c r="V3316" s="41"/>
      <c r="W3316" s="56"/>
      <c r="X3316" s="41"/>
      <c r="Y3316" s="58"/>
      <c r="Z3316" s="41"/>
      <c r="AA3316" s="41"/>
      <c r="AB3316" s="171" t="str" cm="1">
        <f t="array" ref="AB3316">IFERROR(IF(COUNTA('Detailed Inventory'!$B3316:$AA3316)=0,"",IF(AND($B3316="",$C3316=""),"Error: Missing Response in Column B or C",IF(OR($E3316="",$Q3316=""),"Error: Missing Response in Column E or Q",INDEX(SL_Class[Entire SL Classification],MATCH(SUMIFS(SL_Class[Unique ID],SL_Class[UpSys SL Material],I3316,SL_Class[UpSys Ever Previously Lead],H3316,SL_Class[DownCus SL Material],T3316),SL_Class[Unique ID],0),0)))),"Error: Invalid Column H, I, or T. Check spelling &amp; valid options (see dropdown)")</f>
        <v/>
      </c>
      <c r="AC3316" s="32"/>
      <c r="AD3316" s="31" t="b">
        <f t="shared" si="102"/>
        <v>0</v>
      </c>
      <c r="AE3316" s="31" t="b">
        <f t="shared" si="103"/>
        <v>0</v>
      </c>
    </row>
    <row r="3317" spans="1:31" ht="50.15" customHeight="1" x14ac:dyDescent="0.35">
      <c r="A3317" s="100">
        <v>3312</v>
      </c>
      <c r="B3317" s="53"/>
      <c r="C3317" s="41"/>
      <c r="D3317" s="54"/>
      <c r="E3317" s="53"/>
      <c r="F3317" s="41"/>
      <c r="G3317" s="41"/>
      <c r="H3317" s="53"/>
      <c r="I3317" s="55"/>
      <c r="J3317" s="41"/>
      <c r="K3317" s="41"/>
      <c r="L3317" s="56"/>
      <c r="M3317" s="41"/>
      <c r="N3317" s="41"/>
      <c r="O3317" s="41"/>
      <c r="P3317" s="41"/>
      <c r="Q3317" s="53"/>
      <c r="R3317" s="41"/>
      <c r="S3317" s="41"/>
      <c r="T3317" s="57"/>
      <c r="U3317" s="41"/>
      <c r="V3317" s="41"/>
      <c r="W3317" s="56"/>
      <c r="X3317" s="41"/>
      <c r="Y3317" s="58"/>
      <c r="Z3317" s="41"/>
      <c r="AA3317" s="41"/>
      <c r="AB3317" s="171" t="str" cm="1">
        <f t="array" ref="AB3317">IFERROR(IF(COUNTA('Detailed Inventory'!$B3317:$AA3317)=0,"",IF(AND($B3317="",$C3317=""),"Error: Missing Response in Column B or C",IF(OR($E3317="",$Q3317=""),"Error: Missing Response in Column E or Q",INDEX(SL_Class[Entire SL Classification],MATCH(SUMIFS(SL_Class[Unique ID],SL_Class[UpSys SL Material],I3317,SL_Class[UpSys Ever Previously Lead],H3317,SL_Class[DownCus SL Material],T3317),SL_Class[Unique ID],0),0)))),"Error: Invalid Column H, I, or T. Check spelling &amp; valid options (see dropdown)")</f>
        <v/>
      </c>
      <c r="AC3317" s="32"/>
      <c r="AD3317" s="31" t="b">
        <f t="shared" si="102"/>
        <v>0</v>
      </c>
      <c r="AE3317" s="31" t="b">
        <f t="shared" si="103"/>
        <v>0</v>
      </c>
    </row>
    <row r="3318" spans="1:31" ht="50.15" customHeight="1" x14ac:dyDescent="0.35">
      <c r="A3318" s="101">
        <v>3313</v>
      </c>
      <c r="B3318" s="53"/>
      <c r="C3318" s="41"/>
      <c r="D3318" s="54"/>
      <c r="E3318" s="53"/>
      <c r="F3318" s="41"/>
      <c r="G3318" s="41"/>
      <c r="H3318" s="53"/>
      <c r="I3318" s="55"/>
      <c r="J3318" s="41"/>
      <c r="K3318" s="41"/>
      <c r="L3318" s="56"/>
      <c r="M3318" s="41"/>
      <c r="N3318" s="41"/>
      <c r="O3318" s="41"/>
      <c r="P3318" s="41"/>
      <c r="Q3318" s="53"/>
      <c r="R3318" s="41"/>
      <c r="S3318" s="41"/>
      <c r="T3318" s="57"/>
      <c r="U3318" s="41"/>
      <c r="V3318" s="41"/>
      <c r="W3318" s="56"/>
      <c r="X3318" s="41"/>
      <c r="Y3318" s="58"/>
      <c r="Z3318" s="41"/>
      <c r="AA3318" s="41"/>
      <c r="AB3318" s="171" t="str" cm="1">
        <f t="array" ref="AB3318">IFERROR(IF(COUNTA('Detailed Inventory'!$B3318:$AA3318)=0,"",IF(AND($B3318="",$C3318=""),"Error: Missing Response in Column B or C",IF(OR($E3318="",$Q3318=""),"Error: Missing Response in Column E or Q",INDEX(SL_Class[Entire SL Classification],MATCH(SUMIFS(SL_Class[Unique ID],SL_Class[UpSys SL Material],I3318,SL_Class[UpSys Ever Previously Lead],H3318,SL_Class[DownCus SL Material],T3318),SL_Class[Unique ID],0),0)))),"Error: Invalid Column H, I, or T. Check spelling &amp; valid options (see dropdown)")</f>
        <v/>
      </c>
      <c r="AC3318" s="32"/>
      <c r="AD3318" s="31" t="b">
        <f t="shared" si="102"/>
        <v>0</v>
      </c>
      <c r="AE3318" s="31" t="b">
        <f t="shared" si="103"/>
        <v>0</v>
      </c>
    </row>
    <row r="3319" spans="1:31" ht="50.15" customHeight="1" x14ac:dyDescent="0.35">
      <c r="A3319" s="100">
        <v>3314</v>
      </c>
      <c r="B3319" s="53"/>
      <c r="C3319" s="41"/>
      <c r="D3319" s="54"/>
      <c r="E3319" s="53"/>
      <c r="F3319" s="41"/>
      <c r="G3319" s="41"/>
      <c r="H3319" s="53"/>
      <c r="I3319" s="55"/>
      <c r="J3319" s="41"/>
      <c r="K3319" s="41"/>
      <c r="L3319" s="56"/>
      <c r="M3319" s="41"/>
      <c r="N3319" s="41"/>
      <c r="O3319" s="41"/>
      <c r="P3319" s="41"/>
      <c r="Q3319" s="53"/>
      <c r="R3319" s="41"/>
      <c r="S3319" s="41"/>
      <c r="T3319" s="57"/>
      <c r="U3319" s="41"/>
      <c r="V3319" s="41"/>
      <c r="W3319" s="56"/>
      <c r="X3319" s="41"/>
      <c r="Y3319" s="58"/>
      <c r="Z3319" s="41"/>
      <c r="AA3319" s="41"/>
      <c r="AB3319" s="171" t="str" cm="1">
        <f t="array" ref="AB3319">IFERROR(IF(COUNTA('Detailed Inventory'!$B3319:$AA3319)=0,"",IF(AND($B3319="",$C3319=""),"Error: Missing Response in Column B or C",IF(OR($E3319="",$Q3319=""),"Error: Missing Response in Column E or Q",INDEX(SL_Class[Entire SL Classification],MATCH(SUMIFS(SL_Class[Unique ID],SL_Class[UpSys SL Material],I3319,SL_Class[UpSys Ever Previously Lead],H3319,SL_Class[DownCus SL Material],T3319),SL_Class[Unique ID],0),0)))),"Error: Invalid Column H, I, or T. Check spelling &amp; valid options (see dropdown)")</f>
        <v/>
      </c>
      <c r="AC3319" s="32"/>
      <c r="AD3319" s="31" t="b">
        <f t="shared" si="102"/>
        <v>0</v>
      </c>
      <c r="AE3319" s="31" t="b">
        <f t="shared" si="103"/>
        <v>0</v>
      </c>
    </row>
    <row r="3320" spans="1:31" ht="50.15" customHeight="1" x14ac:dyDescent="0.35">
      <c r="A3320" s="101">
        <v>3315</v>
      </c>
      <c r="B3320" s="53"/>
      <c r="C3320" s="41"/>
      <c r="D3320" s="54"/>
      <c r="E3320" s="53"/>
      <c r="F3320" s="41"/>
      <c r="G3320" s="41"/>
      <c r="H3320" s="53"/>
      <c r="I3320" s="55"/>
      <c r="J3320" s="41"/>
      <c r="K3320" s="41"/>
      <c r="L3320" s="56"/>
      <c r="M3320" s="41"/>
      <c r="N3320" s="41"/>
      <c r="O3320" s="41"/>
      <c r="P3320" s="41"/>
      <c r="Q3320" s="53"/>
      <c r="R3320" s="41"/>
      <c r="S3320" s="41"/>
      <c r="T3320" s="57"/>
      <c r="U3320" s="41"/>
      <c r="V3320" s="41"/>
      <c r="W3320" s="56"/>
      <c r="X3320" s="41"/>
      <c r="Y3320" s="58"/>
      <c r="Z3320" s="41"/>
      <c r="AA3320" s="41"/>
      <c r="AB3320" s="171" t="str" cm="1">
        <f t="array" ref="AB3320">IFERROR(IF(COUNTA('Detailed Inventory'!$B3320:$AA3320)=0,"",IF(AND($B3320="",$C3320=""),"Error: Missing Response in Column B or C",IF(OR($E3320="",$Q3320=""),"Error: Missing Response in Column E or Q",INDEX(SL_Class[Entire SL Classification],MATCH(SUMIFS(SL_Class[Unique ID],SL_Class[UpSys SL Material],I3320,SL_Class[UpSys Ever Previously Lead],H3320,SL_Class[DownCus SL Material],T3320),SL_Class[Unique ID],0),0)))),"Error: Invalid Column H, I, or T. Check spelling &amp; valid options (see dropdown)")</f>
        <v/>
      </c>
      <c r="AC3320" s="32"/>
      <c r="AD3320" s="31" t="b">
        <f t="shared" si="102"/>
        <v>0</v>
      </c>
      <c r="AE3320" s="31" t="b">
        <f t="shared" si="103"/>
        <v>0</v>
      </c>
    </row>
    <row r="3321" spans="1:31" ht="50.15" customHeight="1" x14ac:dyDescent="0.35">
      <c r="A3321" s="100">
        <v>3316</v>
      </c>
      <c r="B3321" s="53"/>
      <c r="C3321" s="41"/>
      <c r="D3321" s="54"/>
      <c r="E3321" s="53"/>
      <c r="F3321" s="41"/>
      <c r="G3321" s="41"/>
      <c r="H3321" s="53"/>
      <c r="I3321" s="55"/>
      <c r="J3321" s="41"/>
      <c r="K3321" s="41"/>
      <c r="L3321" s="56"/>
      <c r="M3321" s="41"/>
      <c r="N3321" s="41"/>
      <c r="O3321" s="41"/>
      <c r="P3321" s="41"/>
      <c r="Q3321" s="53"/>
      <c r="R3321" s="41"/>
      <c r="S3321" s="41"/>
      <c r="T3321" s="57"/>
      <c r="U3321" s="41"/>
      <c r="V3321" s="41"/>
      <c r="W3321" s="56"/>
      <c r="X3321" s="41"/>
      <c r="Y3321" s="58"/>
      <c r="Z3321" s="41"/>
      <c r="AA3321" s="41"/>
      <c r="AB3321" s="171" t="str" cm="1">
        <f t="array" ref="AB3321">IFERROR(IF(COUNTA('Detailed Inventory'!$B3321:$AA3321)=0,"",IF(AND($B3321="",$C3321=""),"Error: Missing Response in Column B or C",IF(OR($E3321="",$Q3321=""),"Error: Missing Response in Column E or Q",INDEX(SL_Class[Entire SL Classification],MATCH(SUMIFS(SL_Class[Unique ID],SL_Class[UpSys SL Material],I3321,SL_Class[UpSys Ever Previously Lead],H3321,SL_Class[DownCus SL Material],T3321),SL_Class[Unique ID],0),0)))),"Error: Invalid Column H, I, or T. Check spelling &amp; valid options (see dropdown)")</f>
        <v/>
      </c>
      <c r="AC3321" s="32"/>
      <c r="AD3321" s="31" t="b">
        <f t="shared" si="102"/>
        <v>0</v>
      </c>
      <c r="AE3321" s="31" t="b">
        <f t="shared" si="103"/>
        <v>0</v>
      </c>
    </row>
    <row r="3322" spans="1:31" ht="50.15" customHeight="1" x14ac:dyDescent="0.35">
      <c r="A3322" s="101">
        <v>3317</v>
      </c>
      <c r="B3322" s="53"/>
      <c r="C3322" s="41"/>
      <c r="D3322" s="54"/>
      <c r="E3322" s="53"/>
      <c r="F3322" s="41"/>
      <c r="G3322" s="41"/>
      <c r="H3322" s="53"/>
      <c r="I3322" s="55"/>
      <c r="J3322" s="41"/>
      <c r="K3322" s="41"/>
      <c r="L3322" s="56"/>
      <c r="M3322" s="41"/>
      <c r="N3322" s="41"/>
      <c r="O3322" s="41"/>
      <c r="P3322" s="41"/>
      <c r="Q3322" s="53"/>
      <c r="R3322" s="41"/>
      <c r="S3322" s="41"/>
      <c r="T3322" s="57"/>
      <c r="U3322" s="41"/>
      <c r="V3322" s="41"/>
      <c r="W3322" s="56"/>
      <c r="X3322" s="41"/>
      <c r="Y3322" s="58"/>
      <c r="Z3322" s="41"/>
      <c r="AA3322" s="41"/>
      <c r="AB3322" s="171" t="str" cm="1">
        <f t="array" ref="AB3322">IFERROR(IF(COUNTA('Detailed Inventory'!$B3322:$AA3322)=0,"",IF(AND($B3322="",$C3322=""),"Error: Missing Response in Column B or C",IF(OR($E3322="",$Q3322=""),"Error: Missing Response in Column E or Q",INDEX(SL_Class[Entire SL Classification],MATCH(SUMIFS(SL_Class[Unique ID],SL_Class[UpSys SL Material],I3322,SL_Class[UpSys Ever Previously Lead],H3322,SL_Class[DownCus SL Material],T3322),SL_Class[Unique ID],0),0)))),"Error: Invalid Column H, I, or T. Check spelling &amp; valid options (see dropdown)")</f>
        <v/>
      </c>
      <c r="AC3322" s="32"/>
      <c r="AD3322" s="31" t="b">
        <f t="shared" si="102"/>
        <v>0</v>
      </c>
      <c r="AE3322" s="31" t="b">
        <f t="shared" si="103"/>
        <v>0</v>
      </c>
    </row>
    <row r="3323" spans="1:31" ht="50.15" customHeight="1" x14ac:dyDescent="0.35">
      <c r="A3323" s="100">
        <v>3318</v>
      </c>
      <c r="B3323" s="53"/>
      <c r="C3323" s="41"/>
      <c r="D3323" s="54"/>
      <c r="E3323" s="53"/>
      <c r="F3323" s="41"/>
      <c r="G3323" s="41"/>
      <c r="H3323" s="53"/>
      <c r="I3323" s="55"/>
      <c r="J3323" s="41"/>
      <c r="K3323" s="41"/>
      <c r="L3323" s="56"/>
      <c r="M3323" s="41"/>
      <c r="N3323" s="41"/>
      <c r="O3323" s="41"/>
      <c r="P3323" s="41"/>
      <c r="Q3323" s="53"/>
      <c r="R3323" s="41"/>
      <c r="S3323" s="41"/>
      <c r="T3323" s="57"/>
      <c r="U3323" s="41"/>
      <c r="V3323" s="41"/>
      <c r="W3323" s="56"/>
      <c r="X3323" s="41"/>
      <c r="Y3323" s="58"/>
      <c r="Z3323" s="41"/>
      <c r="AA3323" s="41"/>
      <c r="AB3323" s="171" t="str" cm="1">
        <f t="array" ref="AB3323">IFERROR(IF(COUNTA('Detailed Inventory'!$B3323:$AA3323)=0,"",IF(AND($B3323="",$C3323=""),"Error: Missing Response in Column B or C",IF(OR($E3323="",$Q3323=""),"Error: Missing Response in Column E or Q",INDEX(SL_Class[Entire SL Classification],MATCH(SUMIFS(SL_Class[Unique ID],SL_Class[UpSys SL Material],I3323,SL_Class[UpSys Ever Previously Lead],H3323,SL_Class[DownCus SL Material],T3323),SL_Class[Unique ID],0),0)))),"Error: Invalid Column H, I, or T. Check spelling &amp; valid options (see dropdown)")</f>
        <v/>
      </c>
      <c r="AC3323" s="32"/>
      <c r="AD3323" s="31" t="b">
        <f t="shared" si="102"/>
        <v>0</v>
      </c>
      <c r="AE3323" s="31" t="b">
        <f t="shared" si="103"/>
        <v>0</v>
      </c>
    </row>
    <row r="3324" spans="1:31" ht="50.15" customHeight="1" x14ac:dyDescent="0.35">
      <c r="A3324" s="101">
        <v>3319</v>
      </c>
      <c r="B3324" s="53"/>
      <c r="C3324" s="41"/>
      <c r="D3324" s="54"/>
      <c r="E3324" s="53"/>
      <c r="F3324" s="41"/>
      <c r="G3324" s="41"/>
      <c r="H3324" s="53"/>
      <c r="I3324" s="55"/>
      <c r="J3324" s="41"/>
      <c r="K3324" s="41"/>
      <c r="L3324" s="56"/>
      <c r="M3324" s="41"/>
      <c r="N3324" s="41"/>
      <c r="O3324" s="41"/>
      <c r="P3324" s="41"/>
      <c r="Q3324" s="53"/>
      <c r="R3324" s="41"/>
      <c r="S3324" s="41"/>
      <c r="T3324" s="57"/>
      <c r="U3324" s="41"/>
      <c r="V3324" s="41"/>
      <c r="W3324" s="56"/>
      <c r="X3324" s="41"/>
      <c r="Y3324" s="58"/>
      <c r="Z3324" s="41"/>
      <c r="AA3324" s="41"/>
      <c r="AB3324" s="171" t="str" cm="1">
        <f t="array" ref="AB3324">IFERROR(IF(COUNTA('Detailed Inventory'!$B3324:$AA3324)=0,"",IF(AND($B3324="",$C3324=""),"Error: Missing Response in Column B or C",IF(OR($E3324="",$Q3324=""),"Error: Missing Response in Column E or Q",INDEX(SL_Class[Entire SL Classification],MATCH(SUMIFS(SL_Class[Unique ID],SL_Class[UpSys SL Material],I3324,SL_Class[UpSys Ever Previously Lead],H3324,SL_Class[DownCus SL Material],T3324),SL_Class[Unique ID],0),0)))),"Error: Invalid Column H, I, or T. Check spelling &amp; valid options (see dropdown)")</f>
        <v/>
      </c>
      <c r="AC3324" s="32"/>
      <c r="AD3324" s="31" t="b">
        <f t="shared" si="102"/>
        <v>0</v>
      </c>
      <c r="AE3324" s="31" t="b">
        <f t="shared" si="103"/>
        <v>0</v>
      </c>
    </row>
    <row r="3325" spans="1:31" ht="50.15" customHeight="1" x14ac:dyDescent="0.35">
      <c r="A3325" s="100">
        <v>3320</v>
      </c>
      <c r="B3325" s="53"/>
      <c r="C3325" s="41"/>
      <c r="D3325" s="54"/>
      <c r="E3325" s="53"/>
      <c r="F3325" s="41"/>
      <c r="G3325" s="41"/>
      <c r="H3325" s="53"/>
      <c r="I3325" s="55"/>
      <c r="J3325" s="41"/>
      <c r="K3325" s="41"/>
      <c r="L3325" s="56"/>
      <c r="M3325" s="41"/>
      <c r="N3325" s="41"/>
      <c r="O3325" s="41"/>
      <c r="P3325" s="41"/>
      <c r="Q3325" s="53"/>
      <c r="R3325" s="41"/>
      <c r="S3325" s="41"/>
      <c r="T3325" s="57"/>
      <c r="U3325" s="41"/>
      <c r="V3325" s="41"/>
      <c r="W3325" s="56"/>
      <c r="X3325" s="41"/>
      <c r="Y3325" s="58"/>
      <c r="Z3325" s="41"/>
      <c r="AA3325" s="41"/>
      <c r="AB3325" s="171" t="str" cm="1">
        <f t="array" ref="AB3325">IFERROR(IF(COUNTA('Detailed Inventory'!$B3325:$AA3325)=0,"",IF(AND($B3325="",$C3325=""),"Error: Missing Response in Column B or C",IF(OR($E3325="",$Q3325=""),"Error: Missing Response in Column E or Q",INDEX(SL_Class[Entire SL Classification],MATCH(SUMIFS(SL_Class[Unique ID],SL_Class[UpSys SL Material],I3325,SL_Class[UpSys Ever Previously Lead],H3325,SL_Class[DownCus SL Material],T3325),SL_Class[Unique ID],0),0)))),"Error: Invalid Column H, I, or T. Check spelling &amp; valid options (see dropdown)")</f>
        <v/>
      </c>
      <c r="AC3325" s="32"/>
      <c r="AD3325" s="31" t="b">
        <f t="shared" si="102"/>
        <v>0</v>
      </c>
      <c r="AE3325" s="31" t="b">
        <f t="shared" si="103"/>
        <v>0</v>
      </c>
    </row>
    <row r="3326" spans="1:31" ht="50.15" customHeight="1" x14ac:dyDescent="0.35">
      <c r="A3326" s="101">
        <v>3321</v>
      </c>
      <c r="B3326" s="53"/>
      <c r="C3326" s="41"/>
      <c r="D3326" s="54"/>
      <c r="E3326" s="53"/>
      <c r="F3326" s="41"/>
      <c r="G3326" s="41"/>
      <c r="H3326" s="53"/>
      <c r="I3326" s="55"/>
      <c r="J3326" s="41"/>
      <c r="K3326" s="41"/>
      <c r="L3326" s="56"/>
      <c r="M3326" s="41"/>
      <c r="N3326" s="41"/>
      <c r="O3326" s="41"/>
      <c r="P3326" s="41"/>
      <c r="Q3326" s="53"/>
      <c r="R3326" s="41"/>
      <c r="S3326" s="41"/>
      <c r="T3326" s="57"/>
      <c r="U3326" s="41"/>
      <c r="V3326" s="41"/>
      <c r="W3326" s="56"/>
      <c r="X3326" s="41"/>
      <c r="Y3326" s="58"/>
      <c r="Z3326" s="41"/>
      <c r="AA3326" s="41"/>
      <c r="AB3326" s="171" t="str" cm="1">
        <f t="array" ref="AB3326">IFERROR(IF(COUNTA('Detailed Inventory'!$B3326:$AA3326)=0,"",IF(AND($B3326="",$C3326=""),"Error: Missing Response in Column B or C",IF(OR($E3326="",$Q3326=""),"Error: Missing Response in Column E or Q",INDEX(SL_Class[Entire SL Classification],MATCH(SUMIFS(SL_Class[Unique ID],SL_Class[UpSys SL Material],I3326,SL_Class[UpSys Ever Previously Lead],H3326,SL_Class[DownCus SL Material],T3326),SL_Class[Unique ID],0),0)))),"Error: Invalid Column H, I, or T. Check spelling &amp; valid options (see dropdown)")</f>
        <v/>
      </c>
      <c r="AC3326" s="32"/>
      <c r="AD3326" s="31" t="b">
        <f t="shared" si="102"/>
        <v>0</v>
      </c>
      <c r="AE3326" s="31" t="b">
        <f t="shared" si="103"/>
        <v>0</v>
      </c>
    </row>
    <row r="3327" spans="1:31" ht="50.15" customHeight="1" x14ac:dyDescent="0.35">
      <c r="A3327" s="100">
        <v>3322</v>
      </c>
      <c r="B3327" s="53"/>
      <c r="C3327" s="41"/>
      <c r="D3327" s="54"/>
      <c r="E3327" s="53"/>
      <c r="F3327" s="41"/>
      <c r="G3327" s="41"/>
      <c r="H3327" s="53"/>
      <c r="I3327" s="55"/>
      <c r="J3327" s="41"/>
      <c r="K3327" s="41"/>
      <c r="L3327" s="56"/>
      <c r="M3327" s="41"/>
      <c r="N3327" s="41"/>
      <c r="O3327" s="41"/>
      <c r="P3327" s="41"/>
      <c r="Q3327" s="53"/>
      <c r="R3327" s="41"/>
      <c r="S3327" s="41"/>
      <c r="T3327" s="57"/>
      <c r="U3327" s="41"/>
      <c r="V3327" s="41"/>
      <c r="W3327" s="56"/>
      <c r="X3327" s="41"/>
      <c r="Y3327" s="58"/>
      <c r="Z3327" s="41"/>
      <c r="AA3327" s="41"/>
      <c r="AB3327" s="171" t="str" cm="1">
        <f t="array" ref="AB3327">IFERROR(IF(COUNTA('Detailed Inventory'!$B3327:$AA3327)=0,"",IF(AND($B3327="",$C3327=""),"Error: Missing Response in Column B or C",IF(OR($E3327="",$Q3327=""),"Error: Missing Response in Column E or Q",INDEX(SL_Class[Entire SL Classification],MATCH(SUMIFS(SL_Class[Unique ID],SL_Class[UpSys SL Material],I3327,SL_Class[UpSys Ever Previously Lead],H3327,SL_Class[DownCus SL Material],T3327),SL_Class[Unique ID],0),0)))),"Error: Invalid Column H, I, or T. Check spelling &amp; valid options (see dropdown)")</f>
        <v/>
      </c>
      <c r="AC3327" s="32"/>
      <c r="AD3327" s="31" t="b">
        <f t="shared" si="102"/>
        <v>0</v>
      </c>
      <c r="AE3327" s="31" t="b">
        <f t="shared" si="103"/>
        <v>0</v>
      </c>
    </row>
    <row r="3328" spans="1:31" ht="50.15" customHeight="1" x14ac:dyDescent="0.35">
      <c r="A3328" s="101">
        <v>3323</v>
      </c>
      <c r="B3328" s="53"/>
      <c r="C3328" s="41"/>
      <c r="D3328" s="54"/>
      <c r="E3328" s="53"/>
      <c r="F3328" s="41"/>
      <c r="G3328" s="41"/>
      <c r="H3328" s="53"/>
      <c r="I3328" s="55"/>
      <c r="J3328" s="41"/>
      <c r="K3328" s="41"/>
      <c r="L3328" s="56"/>
      <c r="M3328" s="41"/>
      <c r="N3328" s="41"/>
      <c r="O3328" s="41"/>
      <c r="P3328" s="41"/>
      <c r="Q3328" s="53"/>
      <c r="R3328" s="41"/>
      <c r="S3328" s="41"/>
      <c r="T3328" s="57"/>
      <c r="U3328" s="41"/>
      <c r="V3328" s="41"/>
      <c r="W3328" s="56"/>
      <c r="X3328" s="41"/>
      <c r="Y3328" s="58"/>
      <c r="Z3328" s="41"/>
      <c r="AA3328" s="41"/>
      <c r="AB3328" s="171" t="str" cm="1">
        <f t="array" ref="AB3328">IFERROR(IF(COUNTA('Detailed Inventory'!$B3328:$AA3328)=0,"",IF(AND($B3328="",$C3328=""),"Error: Missing Response in Column B or C",IF(OR($E3328="",$Q3328=""),"Error: Missing Response in Column E or Q",INDEX(SL_Class[Entire SL Classification],MATCH(SUMIFS(SL_Class[Unique ID],SL_Class[UpSys SL Material],I3328,SL_Class[UpSys Ever Previously Lead],H3328,SL_Class[DownCus SL Material],T3328),SL_Class[Unique ID],0),0)))),"Error: Invalid Column H, I, or T. Check spelling &amp; valid options (see dropdown)")</f>
        <v/>
      </c>
      <c r="AC3328" s="32"/>
      <c r="AD3328" s="31" t="b">
        <f t="shared" si="102"/>
        <v>0</v>
      </c>
      <c r="AE3328" s="31" t="b">
        <f t="shared" si="103"/>
        <v>0</v>
      </c>
    </row>
    <row r="3329" spans="1:31" ht="50.15" customHeight="1" x14ac:dyDescent="0.35">
      <c r="A3329" s="100">
        <v>3324</v>
      </c>
      <c r="B3329" s="53"/>
      <c r="C3329" s="41"/>
      <c r="D3329" s="54"/>
      <c r="E3329" s="53"/>
      <c r="F3329" s="41"/>
      <c r="G3329" s="41"/>
      <c r="H3329" s="53"/>
      <c r="I3329" s="55"/>
      <c r="J3329" s="41"/>
      <c r="K3329" s="41"/>
      <c r="L3329" s="56"/>
      <c r="M3329" s="41"/>
      <c r="N3329" s="41"/>
      <c r="O3329" s="41"/>
      <c r="P3329" s="41"/>
      <c r="Q3329" s="53"/>
      <c r="R3329" s="41"/>
      <c r="S3329" s="41"/>
      <c r="T3329" s="57"/>
      <c r="U3329" s="41"/>
      <c r="V3329" s="41"/>
      <c r="W3329" s="56"/>
      <c r="X3329" s="41"/>
      <c r="Y3329" s="58"/>
      <c r="Z3329" s="41"/>
      <c r="AA3329" s="41"/>
      <c r="AB3329" s="171" t="str" cm="1">
        <f t="array" ref="AB3329">IFERROR(IF(COUNTA('Detailed Inventory'!$B3329:$AA3329)=0,"",IF(AND($B3329="",$C3329=""),"Error: Missing Response in Column B or C",IF(OR($E3329="",$Q3329=""),"Error: Missing Response in Column E or Q",INDEX(SL_Class[Entire SL Classification],MATCH(SUMIFS(SL_Class[Unique ID],SL_Class[UpSys SL Material],I3329,SL_Class[UpSys Ever Previously Lead],H3329,SL_Class[DownCus SL Material],T3329),SL_Class[Unique ID],0),0)))),"Error: Invalid Column H, I, or T. Check spelling &amp; valid options (see dropdown)")</f>
        <v/>
      </c>
      <c r="AC3329" s="32"/>
      <c r="AD3329" s="31" t="b">
        <f t="shared" si="102"/>
        <v>0</v>
      </c>
      <c r="AE3329" s="31" t="b">
        <f t="shared" si="103"/>
        <v>0</v>
      </c>
    </row>
    <row r="3330" spans="1:31" ht="50.15" customHeight="1" x14ac:dyDescent="0.35">
      <c r="A3330" s="101">
        <v>3325</v>
      </c>
      <c r="B3330" s="53"/>
      <c r="C3330" s="41"/>
      <c r="D3330" s="54"/>
      <c r="E3330" s="53"/>
      <c r="F3330" s="41"/>
      <c r="G3330" s="41"/>
      <c r="H3330" s="53"/>
      <c r="I3330" s="55"/>
      <c r="J3330" s="41"/>
      <c r="K3330" s="41"/>
      <c r="L3330" s="56"/>
      <c r="M3330" s="41"/>
      <c r="N3330" s="41"/>
      <c r="O3330" s="41"/>
      <c r="P3330" s="41"/>
      <c r="Q3330" s="53"/>
      <c r="R3330" s="41"/>
      <c r="S3330" s="41"/>
      <c r="T3330" s="57"/>
      <c r="U3330" s="41"/>
      <c r="V3330" s="41"/>
      <c r="W3330" s="56"/>
      <c r="X3330" s="41"/>
      <c r="Y3330" s="58"/>
      <c r="Z3330" s="41"/>
      <c r="AA3330" s="41"/>
      <c r="AB3330" s="171" t="str" cm="1">
        <f t="array" ref="AB3330">IFERROR(IF(COUNTA('Detailed Inventory'!$B3330:$AA3330)=0,"",IF(AND($B3330="",$C3330=""),"Error: Missing Response in Column B or C",IF(OR($E3330="",$Q3330=""),"Error: Missing Response in Column E or Q",INDEX(SL_Class[Entire SL Classification],MATCH(SUMIFS(SL_Class[Unique ID],SL_Class[UpSys SL Material],I3330,SL_Class[UpSys Ever Previously Lead],H3330,SL_Class[DownCus SL Material],T3330),SL_Class[Unique ID],0),0)))),"Error: Invalid Column H, I, or T. Check spelling &amp; valid options (see dropdown)")</f>
        <v/>
      </c>
      <c r="AC3330" s="32"/>
      <c r="AD3330" s="31" t="b">
        <f t="shared" si="102"/>
        <v>0</v>
      </c>
      <c r="AE3330" s="31" t="b">
        <f t="shared" si="103"/>
        <v>0</v>
      </c>
    </row>
    <row r="3331" spans="1:31" ht="50.15" customHeight="1" x14ac:dyDescent="0.35">
      <c r="A3331" s="100">
        <v>3326</v>
      </c>
      <c r="B3331" s="53"/>
      <c r="C3331" s="41"/>
      <c r="D3331" s="54"/>
      <c r="E3331" s="53"/>
      <c r="F3331" s="41"/>
      <c r="G3331" s="41"/>
      <c r="H3331" s="53"/>
      <c r="I3331" s="55"/>
      <c r="J3331" s="41"/>
      <c r="K3331" s="41"/>
      <c r="L3331" s="56"/>
      <c r="M3331" s="41"/>
      <c r="N3331" s="41"/>
      <c r="O3331" s="41"/>
      <c r="P3331" s="41"/>
      <c r="Q3331" s="53"/>
      <c r="R3331" s="41"/>
      <c r="S3331" s="41"/>
      <c r="T3331" s="57"/>
      <c r="U3331" s="41"/>
      <c r="V3331" s="41"/>
      <c r="W3331" s="56"/>
      <c r="X3331" s="41"/>
      <c r="Y3331" s="58"/>
      <c r="Z3331" s="41"/>
      <c r="AA3331" s="41"/>
      <c r="AB3331" s="171" t="str" cm="1">
        <f t="array" ref="AB3331">IFERROR(IF(COUNTA('Detailed Inventory'!$B3331:$AA3331)=0,"",IF(AND($B3331="",$C3331=""),"Error: Missing Response in Column B or C",IF(OR($E3331="",$Q3331=""),"Error: Missing Response in Column E or Q",INDEX(SL_Class[Entire SL Classification],MATCH(SUMIFS(SL_Class[Unique ID],SL_Class[UpSys SL Material],I3331,SL_Class[UpSys Ever Previously Lead],H3331,SL_Class[DownCus SL Material],T3331),SL_Class[Unique ID],0),0)))),"Error: Invalid Column H, I, or T. Check spelling &amp; valid options (see dropdown)")</f>
        <v/>
      </c>
      <c r="AC3331" s="32"/>
      <c r="AD3331" s="31" t="b">
        <f t="shared" si="102"/>
        <v>0</v>
      </c>
      <c r="AE3331" s="31" t="b">
        <f t="shared" si="103"/>
        <v>0</v>
      </c>
    </row>
    <row r="3332" spans="1:31" ht="50.15" customHeight="1" x14ac:dyDescent="0.35">
      <c r="A3332" s="101">
        <v>3327</v>
      </c>
      <c r="B3332" s="53"/>
      <c r="C3332" s="41"/>
      <c r="D3332" s="54"/>
      <c r="E3332" s="53"/>
      <c r="F3332" s="41"/>
      <c r="G3332" s="41"/>
      <c r="H3332" s="53"/>
      <c r="I3332" s="55"/>
      <c r="J3332" s="41"/>
      <c r="K3332" s="41"/>
      <c r="L3332" s="56"/>
      <c r="M3332" s="41"/>
      <c r="N3332" s="41"/>
      <c r="O3332" s="41"/>
      <c r="P3332" s="41"/>
      <c r="Q3332" s="53"/>
      <c r="R3332" s="41"/>
      <c r="S3332" s="41"/>
      <c r="T3332" s="57"/>
      <c r="U3332" s="41"/>
      <c r="V3332" s="41"/>
      <c r="W3332" s="56"/>
      <c r="X3332" s="41"/>
      <c r="Y3332" s="58"/>
      <c r="Z3332" s="41"/>
      <c r="AA3332" s="41"/>
      <c r="AB3332" s="171" t="str" cm="1">
        <f t="array" ref="AB3332">IFERROR(IF(COUNTA('Detailed Inventory'!$B3332:$AA3332)=0,"",IF(AND($B3332="",$C3332=""),"Error: Missing Response in Column B or C",IF(OR($E3332="",$Q3332=""),"Error: Missing Response in Column E or Q",INDEX(SL_Class[Entire SL Classification],MATCH(SUMIFS(SL_Class[Unique ID],SL_Class[UpSys SL Material],I3332,SL_Class[UpSys Ever Previously Lead],H3332,SL_Class[DownCus SL Material],T3332),SL_Class[Unique ID],0),0)))),"Error: Invalid Column H, I, or T. Check spelling &amp; valid options (see dropdown)")</f>
        <v/>
      </c>
      <c r="AC3332" s="32"/>
      <c r="AD3332" s="31" t="b">
        <f t="shared" si="102"/>
        <v>0</v>
      </c>
      <c r="AE3332" s="31" t="b">
        <f t="shared" si="103"/>
        <v>0</v>
      </c>
    </row>
    <row r="3333" spans="1:31" ht="50.15" customHeight="1" x14ac:dyDescent="0.35">
      <c r="A3333" s="100">
        <v>3328</v>
      </c>
      <c r="B3333" s="53"/>
      <c r="C3333" s="41"/>
      <c r="D3333" s="54"/>
      <c r="E3333" s="53"/>
      <c r="F3333" s="41"/>
      <c r="G3333" s="41"/>
      <c r="H3333" s="53"/>
      <c r="I3333" s="55"/>
      <c r="J3333" s="41"/>
      <c r="K3333" s="41"/>
      <c r="L3333" s="56"/>
      <c r="M3333" s="41"/>
      <c r="N3333" s="41"/>
      <c r="O3333" s="41"/>
      <c r="P3333" s="41"/>
      <c r="Q3333" s="53"/>
      <c r="R3333" s="41"/>
      <c r="S3333" s="41"/>
      <c r="T3333" s="57"/>
      <c r="U3333" s="41"/>
      <c r="V3333" s="41"/>
      <c r="W3333" s="56"/>
      <c r="X3333" s="41"/>
      <c r="Y3333" s="58"/>
      <c r="Z3333" s="41"/>
      <c r="AA3333" s="41"/>
      <c r="AB3333" s="171" t="str" cm="1">
        <f t="array" ref="AB3333">IFERROR(IF(COUNTA('Detailed Inventory'!$B3333:$AA3333)=0,"",IF(AND($B3333="",$C3333=""),"Error: Missing Response in Column B or C",IF(OR($E3333="",$Q3333=""),"Error: Missing Response in Column E or Q",INDEX(SL_Class[Entire SL Classification],MATCH(SUMIFS(SL_Class[Unique ID],SL_Class[UpSys SL Material],I3333,SL_Class[UpSys Ever Previously Lead],H3333,SL_Class[DownCus SL Material],T3333),SL_Class[Unique ID],0),0)))),"Error: Invalid Column H, I, or T. Check spelling &amp; valid options (see dropdown)")</f>
        <v/>
      </c>
      <c r="AC3333" s="32"/>
      <c r="AD3333" s="31" t="b">
        <f t="shared" si="102"/>
        <v>0</v>
      </c>
      <c r="AE3333" s="31" t="b">
        <f t="shared" si="103"/>
        <v>0</v>
      </c>
    </row>
    <row r="3334" spans="1:31" ht="50.15" customHeight="1" x14ac:dyDescent="0.35">
      <c r="A3334" s="101">
        <v>3329</v>
      </c>
      <c r="B3334" s="53"/>
      <c r="C3334" s="41"/>
      <c r="D3334" s="54"/>
      <c r="E3334" s="53"/>
      <c r="F3334" s="41"/>
      <c r="G3334" s="41"/>
      <c r="H3334" s="53"/>
      <c r="I3334" s="55"/>
      <c r="J3334" s="41"/>
      <c r="K3334" s="41"/>
      <c r="L3334" s="56"/>
      <c r="M3334" s="41"/>
      <c r="N3334" s="41"/>
      <c r="O3334" s="41"/>
      <c r="P3334" s="41"/>
      <c r="Q3334" s="53"/>
      <c r="R3334" s="41"/>
      <c r="S3334" s="41"/>
      <c r="T3334" s="57"/>
      <c r="U3334" s="41"/>
      <c r="V3334" s="41"/>
      <c r="W3334" s="56"/>
      <c r="X3334" s="41"/>
      <c r="Y3334" s="58"/>
      <c r="Z3334" s="41"/>
      <c r="AA3334" s="41"/>
      <c r="AB3334" s="171" t="str" cm="1">
        <f t="array" ref="AB3334">IFERROR(IF(COUNTA('Detailed Inventory'!$B3334:$AA3334)=0,"",IF(AND($B3334="",$C3334=""),"Error: Missing Response in Column B or C",IF(OR($E3334="",$Q3334=""),"Error: Missing Response in Column E or Q",INDEX(SL_Class[Entire SL Classification],MATCH(SUMIFS(SL_Class[Unique ID],SL_Class[UpSys SL Material],I3334,SL_Class[UpSys Ever Previously Lead],H3334,SL_Class[DownCus SL Material],T3334),SL_Class[Unique ID],0),0)))),"Error: Invalid Column H, I, or T. Check spelling &amp; valid options (see dropdown)")</f>
        <v/>
      </c>
      <c r="AC3334" s="32"/>
      <c r="AD3334" s="31" t="b">
        <f t="shared" ref="AD3334:AD3397" si="104">COUNTIFS($B$6:$B$5005,"&lt;&gt;0",$B$6:$B$5005,"&lt;&gt;",$B$6:$B$5005,B3334)&gt;1</f>
        <v>0</v>
      </c>
      <c r="AE3334" s="31" t="b">
        <f t="shared" ref="AE3334:AE3397" si="105">COUNTIFS($C$6:$C$5005,"&lt;&gt;0",$C$6:$C$5005,"&lt;&gt;",$C$6:$C$5005,C3334)&gt;1</f>
        <v>0</v>
      </c>
    </row>
    <row r="3335" spans="1:31" ht="50.15" customHeight="1" x14ac:dyDescent="0.35">
      <c r="A3335" s="100">
        <v>3330</v>
      </c>
      <c r="B3335" s="53"/>
      <c r="C3335" s="41"/>
      <c r="D3335" s="54"/>
      <c r="E3335" s="53"/>
      <c r="F3335" s="41"/>
      <c r="G3335" s="41"/>
      <c r="H3335" s="53"/>
      <c r="I3335" s="55"/>
      <c r="J3335" s="41"/>
      <c r="K3335" s="41"/>
      <c r="L3335" s="56"/>
      <c r="M3335" s="41"/>
      <c r="N3335" s="41"/>
      <c r="O3335" s="41"/>
      <c r="P3335" s="41"/>
      <c r="Q3335" s="53"/>
      <c r="R3335" s="41"/>
      <c r="S3335" s="41"/>
      <c r="T3335" s="57"/>
      <c r="U3335" s="41"/>
      <c r="V3335" s="41"/>
      <c r="W3335" s="56"/>
      <c r="X3335" s="41"/>
      <c r="Y3335" s="58"/>
      <c r="Z3335" s="41"/>
      <c r="AA3335" s="41"/>
      <c r="AB3335" s="171" t="str" cm="1">
        <f t="array" ref="AB3335">IFERROR(IF(COUNTA('Detailed Inventory'!$B3335:$AA3335)=0,"",IF(AND($B3335="",$C3335=""),"Error: Missing Response in Column B or C",IF(OR($E3335="",$Q3335=""),"Error: Missing Response in Column E or Q",INDEX(SL_Class[Entire SL Classification],MATCH(SUMIFS(SL_Class[Unique ID],SL_Class[UpSys SL Material],I3335,SL_Class[UpSys Ever Previously Lead],H3335,SL_Class[DownCus SL Material],T3335),SL_Class[Unique ID],0),0)))),"Error: Invalid Column H, I, or T. Check spelling &amp; valid options (see dropdown)")</f>
        <v/>
      </c>
      <c r="AC3335" s="32"/>
      <c r="AD3335" s="31" t="b">
        <f t="shared" si="104"/>
        <v>0</v>
      </c>
      <c r="AE3335" s="31" t="b">
        <f t="shared" si="105"/>
        <v>0</v>
      </c>
    </row>
    <row r="3336" spans="1:31" ht="50.15" customHeight="1" x14ac:dyDescent="0.35">
      <c r="A3336" s="101">
        <v>3331</v>
      </c>
      <c r="B3336" s="53"/>
      <c r="C3336" s="41"/>
      <c r="D3336" s="54"/>
      <c r="E3336" s="53"/>
      <c r="F3336" s="41"/>
      <c r="G3336" s="41"/>
      <c r="H3336" s="53"/>
      <c r="I3336" s="55"/>
      <c r="J3336" s="41"/>
      <c r="K3336" s="41"/>
      <c r="L3336" s="56"/>
      <c r="M3336" s="41"/>
      <c r="N3336" s="41"/>
      <c r="O3336" s="41"/>
      <c r="P3336" s="41"/>
      <c r="Q3336" s="53"/>
      <c r="R3336" s="41"/>
      <c r="S3336" s="41"/>
      <c r="T3336" s="57"/>
      <c r="U3336" s="41"/>
      <c r="V3336" s="41"/>
      <c r="W3336" s="56"/>
      <c r="X3336" s="41"/>
      <c r="Y3336" s="58"/>
      <c r="Z3336" s="41"/>
      <c r="AA3336" s="41"/>
      <c r="AB3336" s="171" t="str" cm="1">
        <f t="array" ref="AB3336">IFERROR(IF(COUNTA('Detailed Inventory'!$B3336:$AA3336)=0,"",IF(AND($B3336="",$C3336=""),"Error: Missing Response in Column B or C",IF(OR($E3336="",$Q3336=""),"Error: Missing Response in Column E or Q",INDEX(SL_Class[Entire SL Classification],MATCH(SUMIFS(SL_Class[Unique ID],SL_Class[UpSys SL Material],I3336,SL_Class[UpSys Ever Previously Lead],H3336,SL_Class[DownCus SL Material],T3336),SL_Class[Unique ID],0),0)))),"Error: Invalid Column H, I, or T. Check spelling &amp; valid options (see dropdown)")</f>
        <v/>
      </c>
      <c r="AC3336" s="32"/>
      <c r="AD3336" s="31" t="b">
        <f t="shared" si="104"/>
        <v>0</v>
      </c>
      <c r="AE3336" s="31" t="b">
        <f t="shared" si="105"/>
        <v>0</v>
      </c>
    </row>
    <row r="3337" spans="1:31" ht="50.15" customHeight="1" x14ac:dyDescent="0.35">
      <c r="A3337" s="100">
        <v>3332</v>
      </c>
      <c r="B3337" s="53"/>
      <c r="C3337" s="41"/>
      <c r="D3337" s="54"/>
      <c r="E3337" s="53"/>
      <c r="F3337" s="41"/>
      <c r="G3337" s="41"/>
      <c r="H3337" s="53"/>
      <c r="I3337" s="55"/>
      <c r="J3337" s="41"/>
      <c r="K3337" s="41"/>
      <c r="L3337" s="56"/>
      <c r="M3337" s="41"/>
      <c r="N3337" s="41"/>
      <c r="O3337" s="41"/>
      <c r="P3337" s="41"/>
      <c r="Q3337" s="53"/>
      <c r="R3337" s="41"/>
      <c r="S3337" s="41"/>
      <c r="T3337" s="57"/>
      <c r="U3337" s="41"/>
      <c r="V3337" s="41"/>
      <c r="W3337" s="56"/>
      <c r="X3337" s="41"/>
      <c r="Y3337" s="58"/>
      <c r="Z3337" s="41"/>
      <c r="AA3337" s="41"/>
      <c r="AB3337" s="171" t="str" cm="1">
        <f t="array" ref="AB3337">IFERROR(IF(COUNTA('Detailed Inventory'!$B3337:$AA3337)=0,"",IF(AND($B3337="",$C3337=""),"Error: Missing Response in Column B or C",IF(OR($E3337="",$Q3337=""),"Error: Missing Response in Column E or Q",INDEX(SL_Class[Entire SL Classification],MATCH(SUMIFS(SL_Class[Unique ID],SL_Class[UpSys SL Material],I3337,SL_Class[UpSys Ever Previously Lead],H3337,SL_Class[DownCus SL Material],T3337),SL_Class[Unique ID],0),0)))),"Error: Invalid Column H, I, or T. Check spelling &amp; valid options (see dropdown)")</f>
        <v/>
      </c>
      <c r="AC3337" s="32"/>
      <c r="AD3337" s="31" t="b">
        <f t="shared" si="104"/>
        <v>0</v>
      </c>
      <c r="AE3337" s="31" t="b">
        <f t="shared" si="105"/>
        <v>0</v>
      </c>
    </row>
    <row r="3338" spans="1:31" ht="50.15" customHeight="1" x14ac:dyDescent="0.35">
      <c r="A3338" s="101">
        <v>3333</v>
      </c>
      <c r="B3338" s="53"/>
      <c r="C3338" s="41"/>
      <c r="D3338" s="54"/>
      <c r="E3338" s="53"/>
      <c r="F3338" s="41"/>
      <c r="G3338" s="41"/>
      <c r="H3338" s="53"/>
      <c r="I3338" s="55"/>
      <c r="J3338" s="41"/>
      <c r="K3338" s="41"/>
      <c r="L3338" s="56"/>
      <c r="M3338" s="41"/>
      <c r="N3338" s="41"/>
      <c r="O3338" s="41"/>
      <c r="P3338" s="41"/>
      <c r="Q3338" s="53"/>
      <c r="R3338" s="41"/>
      <c r="S3338" s="41"/>
      <c r="T3338" s="57"/>
      <c r="U3338" s="41"/>
      <c r="V3338" s="41"/>
      <c r="W3338" s="56"/>
      <c r="X3338" s="41"/>
      <c r="Y3338" s="58"/>
      <c r="Z3338" s="41"/>
      <c r="AA3338" s="41"/>
      <c r="AB3338" s="171" t="str" cm="1">
        <f t="array" ref="AB3338">IFERROR(IF(COUNTA('Detailed Inventory'!$B3338:$AA3338)=0,"",IF(AND($B3338="",$C3338=""),"Error: Missing Response in Column B or C",IF(OR($E3338="",$Q3338=""),"Error: Missing Response in Column E or Q",INDEX(SL_Class[Entire SL Classification],MATCH(SUMIFS(SL_Class[Unique ID],SL_Class[UpSys SL Material],I3338,SL_Class[UpSys Ever Previously Lead],H3338,SL_Class[DownCus SL Material],T3338),SL_Class[Unique ID],0),0)))),"Error: Invalid Column H, I, or T. Check spelling &amp; valid options (see dropdown)")</f>
        <v/>
      </c>
      <c r="AC3338" s="32"/>
      <c r="AD3338" s="31" t="b">
        <f t="shared" si="104"/>
        <v>0</v>
      </c>
      <c r="AE3338" s="31" t="b">
        <f t="shared" si="105"/>
        <v>0</v>
      </c>
    </row>
    <row r="3339" spans="1:31" ht="50.15" customHeight="1" x14ac:dyDescent="0.35">
      <c r="A3339" s="100">
        <v>3334</v>
      </c>
      <c r="B3339" s="53"/>
      <c r="C3339" s="41"/>
      <c r="D3339" s="54"/>
      <c r="E3339" s="53"/>
      <c r="F3339" s="41"/>
      <c r="G3339" s="41"/>
      <c r="H3339" s="53"/>
      <c r="I3339" s="55"/>
      <c r="J3339" s="41"/>
      <c r="K3339" s="41"/>
      <c r="L3339" s="56"/>
      <c r="M3339" s="41"/>
      <c r="N3339" s="41"/>
      <c r="O3339" s="41"/>
      <c r="P3339" s="41"/>
      <c r="Q3339" s="53"/>
      <c r="R3339" s="41"/>
      <c r="S3339" s="41"/>
      <c r="T3339" s="57"/>
      <c r="U3339" s="41"/>
      <c r="V3339" s="41"/>
      <c r="W3339" s="56"/>
      <c r="X3339" s="41"/>
      <c r="Y3339" s="58"/>
      <c r="Z3339" s="41"/>
      <c r="AA3339" s="41"/>
      <c r="AB3339" s="171" t="str" cm="1">
        <f t="array" ref="AB3339">IFERROR(IF(COUNTA('Detailed Inventory'!$B3339:$AA3339)=0,"",IF(AND($B3339="",$C3339=""),"Error: Missing Response in Column B or C",IF(OR($E3339="",$Q3339=""),"Error: Missing Response in Column E or Q",INDEX(SL_Class[Entire SL Classification],MATCH(SUMIFS(SL_Class[Unique ID],SL_Class[UpSys SL Material],I3339,SL_Class[UpSys Ever Previously Lead],H3339,SL_Class[DownCus SL Material],T3339),SL_Class[Unique ID],0),0)))),"Error: Invalid Column H, I, or T. Check spelling &amp; valid options (see dropdown)")</f>
        <v/>
      </c>
      <c r="AC3339" s="32"/>
      <c r="AD3339" s="31" t="b">
        <f t="shared" si="104"/>
        <v>0</v>
      </c>
      <c r="AE3339" s="31" t="b">
        <f t="shared" si="105"/>
        <v>0</v>
      </c>
    </row>
    <row r="3340" spans="1:31" ht="50.15" customHeight="1" x14ac:dyDescent="0.35">
      <c r="A3340" s="101">
        <v>3335</v>
      </c>
      <c r="B3340" s="53"/>
      <c r="C3340" s="41"/>
      <c r="D3340" s="54"/>
      <c r="E3340" s="53"/>
      <c r="F3340" s="41"/>
      <c r="G3340" s="41"/>
      <c r="H3340" s="53"/>
      <c r="I3340" s="55"/>
      <c r="J3340" s="41"/>
      <c r="K3340" s="41"/>
      <c r="L3340" s="56"/>
      <c r="M3340" s="41"/>
      <c r="N3340" s="41"/>
      <c r="O3340" s="41"/>
      <c r="P3340" s="41"/>
      <c r="Q3340" s="53"/>
      <c r="R3340" s="41"/>
      <c r="S3340" s="41"/>
      <c r="T3340" s="57"/>
      <c r="U3340" s="41"/>
      <c r="V3340" s="41"/>
      <c r="W3340" s="56"/>
      <c r="X3340" s="41"/>
      <c r="Y3340" s="58"/>
      <c r="Z3340" s="41"/>
      <c r="AA3340" s="41"/>
      <c r="AB3340" s="171" t="str" cm="1">
        <f t="array" ref="AB3340">IFERROR(IF(COUNTA('Detailed Inventory'!$B3340:$AA3340)=0,"",IF(AND($B3340="",$C3340=""),"Error: Missing Response in Column B or C",IF(OR($E3340="",$Q3340=""),"Error: Missing Response in Column E or Q",INDEX(SL_Class[Entire SL Classification],MATCH(SUMIFS(SL_Class[Unique ID],SL_Class[UpSys SL Material],I3340,SL_Class[UpSys Ever Previously Lead],H3340,SL_Class[DownCus SL Material],T3340),SL_Class[Unique ID],0),0)))),"Error: Invalid Column H, I, or T. Check spelling &amp; valid options (see dropdown)")</f>
        <v/>
      </c>
      <c r="AC3340" s="32"/>
      <c r="AD3340" s="31" t="b">
        <f t="shared" si="104"/>
        <v>0</v>
      </c>
      <c r="AE3340" s="31" t="b">
        <f t="shared" si="105"/>
        <v>0</v>
      </c>
    </row>
    <row r="3341" spans="1:31" ht="50.15" customHeight="1" x14ac:dyDescent="0.35">
      <c r="A3341" s="100">
        <v>3336</v>
      </c>
      <c r="B3341" s="53"/>
      <c r="C3341" s="41"/>
      <c r="D3341" s="54"/>
      <c r="E3341" s="53"/>
      <c r="F3341" s="41"/>
      <c r="G3341" s="41"/>
      <c r="H3341" s="53"/>
      <c r="I3341" s="55"/>
      <c r="J3341" s="41"/>
      <c r="K3341" s="41"/>
      <c r="L3341" s="56"/>
      <c r="M3341" s="41"/>
      <c r="N3341" s="41"/>
      <c r="O3341" s="41"/>
      <c r="P3341" s="41"/>
      <c r="Q3341" s="53"/>
      <c r="R3341" s="41"/>
      <c r="S3341" s="41"/>
      <c r="T3341" s="57"/>
      <c r="U3341" s="41"/>
      <c r="V3341" s="41"/>
      <c r="W3341" s="56"/>
      <c r="X3341" s="41"/>
      <c r="Y3341" s="58"/>
      <c r="Z3341" s="41"/>
      <c r="AA3341" s="41"/>
      <c r="AB3341" s="171" t="str" cm="1">
        <f t="array" ref="AB3341">IFERROR(IF(COUNTA('Detailed Inventory'!$B3341:$AA3341)=0,"",IF(AND($B3341="",$C3341=""),"Error: Missing Response in Column B or C",IF(OR($E3341="",$Q3341=""),"Error: Missing Response in Column E or Q",INDEX(SL_Class[Entire SL Classification],MATCH(SUMIFS(SL_Class[Unique ID],SL_Class[UpSys SL Material],I3341,SL_Class[UpSys Ever Previously Lead],H3341,SL_Class[DownCus SL Material],T3341),SL_Class[Unique ID],0),0)))),"Error: Invalid Column H, I, or T. Check spelling &amp; valid options (see dropdown)")</f>
        <v/>
      </c>
      <c r="AC3341" s="32"/>
      <c r="AD3341" s="31" t="b">
        <f t="shared" si="104"/>
        <v>0</v>
      </c>
      <c r="AE3341" s="31" t="b">
        <f t="shared" si="105"/>
        <v>0</v>
      </c>
    </row>
    <row r="3342" spans="1:31" ht="50.15" customHeight="1" x14ac:dyDescent="0.35">
      <c r="A3342" s="101">
        <v>3337</v>
      </c>
      <c r="B3342" s="53"/>
      <c r="C3342" s="41"/>
      <c r="D3342" s="54"/>
      <c r="E3342" s="53"/>
      <c r="F3342" s="41"/>
      <c r="G3342" s="41"/>
      <c r="H3342" s="53"/>
      <c r="I3342" s="55"/>
      <c r="J3342" s="41"/>
      <c r="K3342" s="41"/>
      <c r="L3342" s="56"/>
      <c r="M3342" s="41"/>
      <c r="N3342" s="41"/>
      <c r="O3342" s="41"/>
      <c r="P3342" s="41"/>
      <c r="Q3342" s="53"/>
      <c r="R3342" s="41"/>
      <c r="S3342" s="41"/>
      <c r="T3342" s="57"/>
      <c r="U3342" s="41"/>
      <c r="V3342" s="41"/>
      <c r="W3342" s="56"/>
      <c r="X3342" s="41"/>
      <c r="Y3342" s="58"/>
      <c r="Z3342" s="41"/>
      <c r="AA3342" s="41"/>
      <c r="AB3342" s="171" t="str" cm="1">
        <f t="array" ref="AB3342">IFERROR(IF(COUNTA('Detailed Inventory'!$B3342:$AA3342)=0,"",IF(AND($B3342="",$C3342=""),"Error: Missing Response in Column B or C",IF(OR($E3342="",$Q3342=""),"Error: Missing Response in Column E or Q",INDEX(SL_Class[Entire SL Classification],MATCH(SUMIFS(SL_Class[Unique ID],SL_Class[UpSys SL Material],I3342,SL_Class[UpSys Ever Previously Lead],H3342,SL_Class[DownCus SL Material],T3342),SL_Class[Unique ID],0),0)))),"Error: Invalid Column H, I, or T. Check spelling &amp; valid options (see dropdown)")</f>
        <v/>
      </c>
      <c r="AC3342" s="32"/>
      <c r="AD3342" s="31" t="b">
        <f t="shared" si="104"/>
        <v>0</v>
      </c>
      <c r="AE3342" s="31" t="b">
        <f t="shared" si="105"/>
        <v>0</v>
      </c>
    </row>
    <row r="3343" spans="1:31" ht="50.15" customHeight="1" x14ac:dyDescent="0.35">
      <c r="A3343" s="100">
        <v>3338</v>
      </c>
      <c r="B3343" s="53"/>
      <c r="C3343" s="41"/>
      <c r="D3343" s="54"/>
      <c r="E3343" s="53"/>
      <c r="F3343" s="41"/>
      <c r="G3343" s="41"/>
      <c r="H3343" s="53"/>
      <c r="I3343" s="55"/>
      <c r="J3343" s="41"/>
      <c r="K3343" s="41"/>
      <c r="L3343" s="56"/>
      <c r="M3343" s="41"/>
      <c r="N3343" s="41"/>
      <c r="O3343" s="41"/>
      <c r="P3343" s="41"/>
      <c r="Q3343" s="53"/>
      <c r="R3343" s="41"/>
      <c r="S3343" s="41"/>
      <c r="T3343" s="57"/>
      <c r="U3343" s="41"/>
      <c r="V3343" s="41"/>
      <c r="W3343" s="56"/>
      <c r="X3343" s="41"/>
      <c r="Y3343" s="58"/>
      <c r="Z3343" s="41"/>
      <c r="AA3343" s="41"/>
      <c r="AB3343" s="171" t="str" cm="1">
        <f t="array" ref="AB3343">IFERROR(IF(COUNTA('Detailed Inventory'!$B3343:$AA3343)=0,"",IF(AND($B3343="",$C3343=""),"Error: Missing Response in Column B or C",IF(OR($E3343="",$Q3343=""),"Error: Missing Response in Column E or Q",INDEX(SL_Class[Entire SL Classification],MATCH(SUMIFS(SL_Class[Unique ID],SL_Class[UpSys SL Material],I3343,SL_Class[UpSys Ever Previously Lead],H3343,SL_Class[DownCus SL Material],T3343),SL_Class[Unique ID],0),0)))),"Error: Invalid Column H, I, or T. Check spelling &amp; valid options (see dropdown)")</f>
        <v/>
      </c>
      <c r="AC3343" s="32"/>
      <c r="AD3343" s="31" t="b">
        <f t="shared" si="104"/>
        <v>0</v>
      </c>
      <c r="AE3343" s="31" t="b">
        <f t="shared" si="105"/>
        <v>0</v>
      </c>
    </row>
    <row r="3344" spans="1:31" ht="50.15" customHeight="1" x14ac:dyDescent="0.35">
      <c r="A3344" s="101">
        <v>3339</v>
      </c>
      <c r="B3344" s="53"/>
      <c r="C3344" s="41"/>
      <c r="D3344" s="54"/>
      <c r="E3344" s="53"/>
      <c r="F3344" s="41"/>
      <c r="G3344" s="41"/>
      <c r="H3344" s="53"/>
      <c r="I3344" s="55"/>
      <c r="J3344" s="41"/>
      <c r="K3344" s="41"/>
      <c r="L3344" s="56"/>
      <c r="M3344" s="41"/>
      <c r="N3344" s="41"/>
      <c r="O3344" s="41"/>
      <c r="P3344" s="41"/>
      <c r="Q3344" s="53"/>
      <c r="R3344" s="41"/>
      <c r="S3344" s="41"/>
      <c r="T3344" s="57"/>
      <c r="U3344" s="41"/>
      <c r="V3344" s="41"/>
      <c r="W3344" s="56"/>
      <c r="X3344" s="41"/>
      <c r="Y3344" s="58"/>
      <c r="Z3344" s="41"/>
      <c r="AA3344" s="41"/>
      <c r="AB3344" s="171" t="str" cm="1">
        <f t="array" ref="AB3344">IFERROR(IF(COUNTA('Detailed Inventory'!$B3344:$AA3344)=0,"",IF(AND($B3344="",$C3344=""),"Error: Missing Response in Column B or C",IF(OR($E3344="",$Q3344=""),"Error: Missing Response in Column E or Q",INDEX(SL_Class[Entire SL Classification],MATCH(SUMIFS(SL_Class[Unique ID],SL_Class[UpSys SL Material],I3344,SL_Class[UpSys Ever Previously Lead],H3344,SL_Class[DownCus SL Material],T3344),SL_Class[Unique ID],0),0)))),"Error: Invalid Column H, I, or T. Check spelling &amp; valid options (see dropdown)")</f>
        <v/>
      </c>
      <c r="AC3344" s="32"/>
      <c r="AD3344" s="31" t="b">
        <f t="shared" si="104"/>
        <v>0</v>
      </c>
      <c r="AE3344" s="31" t="b">
        <f t="shared" si="105"/>
        <v>0</v>
      </c>
    </row>
    <row r="3345" spans="1:31" ht="50.15" customHeight="1" x14ac:dyDescent="0.35">
      <c r="A3345" s="100">
        <v>3340</v>
      </c>
      <c r="B3345" s="53"/>
      <c r="C3345" s="41"/>
      <c r="D3345" s="54"/>
      <c r="E3345" s="53"/>
      <c r="F3345" s="41"/>
      <c r="G3345" s="41"/>
      <c r="H3345" s="53"/>
      <c r="I3345" s="55"/>
      <c r="J3345" s="41"/>
      <c r="K3345" s="41"/>
      <c r="L3345" s="56"/>
      <c r="M3345" s="41"/>
      <c r="N3345" s="41"/>
      <c r="O3345" s="41"/>
      <c r="P3345" s="41"/>
      <c r="Q3345" s="53"/>
      <c r="R3345" s="41"/>
      <c r="S3345" s="41"/>
      <c r="T3345" s="57"/>
      <c r="U3345" s="41"/>
      <c r="V3345" s="41"/>
      <c r="W3345" s="56"/>
      <c r="X3345" s="41"/>
      <c r="Y3345" s="58"/>
      <c r="Z3345" s="41"/>
      <c r="AA3345" s="41"/>
      <c r="AB3345" s="171" t="str" cm="1">
        <f t="array" ref="AB3345">IFERROR(IF(COUNTA('Detailed Inventory'!$B3345:$AA3345)=0,"",IF(AND($B3345="",$C3345=""),"Error: Missing Response in Column B or C",IF(OR($E3345="",$Q3345=""),"Error: Missing Response in Column E or Q",INDEX(SL_Class[Entire SL Classification],MATCH(SUMIFS(SL_Class[Unique ID],SL_Class[UpSys SL Material],I3345,SL_Class[UpSys Ever Previously Lead],H3345,SL_Class[DownCus SL Material],T3345),SL_Class[Unique ID],0),0)))),"Error: Invalid Column H, I, or T. Check spelling &amp; valid options (see dropdown)")</f>
        <v/>
      </c>
      <c r="AC3345" s="32"/>
      <c r="AD3345" s="31" t="b">
        <f t="shared" si="104"/>
        <v>0</v>
      </c>
      <c r="AE3345" s="31" t="b">
        <f t="shared" si="105"/>
        <v>0</v>
      </c>
    </row>
    <row r="3346" spans="1:31" ht="50.15" customHeight="1" x14ac:dyDescent="0.35">
      <c r="A3346" s="101">
        <v>3341</v>
      </c>
      <c r="B3346" s="53"/>
      <c r="C3346" s="41"/>
      <c r="D3346" s="54"/>
      <c r="E3346" s="53"/>
      <c r="F3346" s="41"/>
      <c r="G3346" s="41"/>
      <c r="H3346" s="53"/>
      <c r="I3346" s="55"/>
      <c r="J3346" s="41"/>
      <c r="K3346" s="41"/>
      <c r="L3346" s="56"/>
      <c r="M3346" s="41"/>
      <c r="N3346" s="41"/>
      <c r="O3346" s="41"/>
      <c r="P3346" s="41"/>
      <c r="Q3346" s="53"/>
      <c r="R3346" s="41"/>
      <c r="S3346" s="41"/>
      <c r="T3346" s="57"/>
      <c r="U3346" s="41"/>
      <c r="V3346" s="41"/>
      <c r="W3346" s="56"/>
      <c r="X3346" s="41"/>
      <c r="Y3346" s="58"/>
      <c r="Z3346" s="41"/>
      <c r="AA3346" s="41"/>
      <c r="AB3346" s="171" t="str" cm="1">
        <f t="array" ref="AB3346">IFERROR(IF(COUNTA('Detailed Inventory'!$B3346:$AA3346)=0,"",IF(AND($B3346="",$C3346=""),"Error: Missing Response in Column B or C",IF(OR($E3346="",$Q3346=""),"Error: Missing Response in Column E or Q",INDEX(SL_Class[Entire SL Classification],MATCH(SUMIFS(SL_Class[Unique ID],SL_Class[UpSys SL Material],I3346,SL_Class[UpSys Ever Previously Lead],H3346,SL_Class[DownCus SL Material],T3346),SL_Class[Unique ID],0),0)))),"Error: Invalid Column H, I, or T. Check spelling &amp; valid options (see dropdown)")</f>
        <v/>
      </c>
      <c r="AC3346" s="32"/>
      <c r="AD3346" s="31" t="b">
        <f t="shared" si="104"/>
        <v>0</v>
      </c>
      <c r="AE3346" s="31" t="b">
        <f t="shared" si="105"/>
        <v>0</v>
      </c>
    </row>
    <row r="3347" spans="1:31" ht="50.15" customHeight="1" x14ac:dyDescent="0.35">
      <c r="A3347" s="100">
        <v>3342</v>
      </c>
      <c r="B3347" s="53"/>
      <c r="C3347" s="41"/>
      <c r="D3347" s="54"/>
      <c r="E3347" s="53"/>
      <c r="F3347" s="41"/>
      <c r="G3347" s="41"/>
      <c r="H3347" s="53"/>
      <c r="I3347" s="55"/>
      <c r="J3347" s="41"/>
      <c r="K3347" s="41"/>
      <c r="L3347" s="56"/>
      <c r="M3347" s="41"/>
      <c r="N3347" s="41"/>
      <c r="O3347" s="41"/>
      <c r="P3347" s="41"/>
      <c r="Q3347" s="53"/>
      <c r="R3347" s="41"/>
      <c r="S3347" s="41"/>
      <c r="T3347" s="57"/>
      <c r="U3347" s="41"/>
      <c r="V3347" s="41"/>
      <c r="W3347" s="56"/>
      <c r="X3347" s="41"/>
      <c r="Y3347" s="58"/>
      <c r="Z3347" s="41"/>
      <c r="AA3347" s="41"/>
      <c r="AB3347" s="171" t="str" cm="1">
        <f t="array" ref="AB3347">IFERROR(IF(COUNTA('Detailed Inventory'!$B3347:$AA3347)=0,"",IF(AND($B3347="",$C3347=""),"Error: Missing Response in Column B or C",IF(OR($E3347="",$Q3347=""),"Error: Missing Response in Column E or Q",INDEX(SL_Class[Entire SL Classification],MATCH(SUMIFS(SL_Class[Unique ID],SL_Class[UpSys SL Material],I3347,SL_Class[UpSys Ever Previously Lead],H3347,SL_Class[DownCus SL Material],T3347),SL_Class[Unique ID],0),0)))),"Error: Invalid Column H, I, or T. Check spelling &amp; valid options (see dropdown)")</f>
        <v/>
      </c>
      <c r="AC3347" s="32"/>
      <c r="AD3347" s="31" t="b">
        <f t="shared" si="104"/>
        <v>0</v>
      </c>
      <c r="AE3347" s="31" t="b">
        <f t="shared" si="105"/>
        <v>0</v>
      </c>
    </row>
    <row r="3348" spans="1:31" ht="50.15" customHeight="1" x14ac:dyDescent="0.35">
      <c r="A3348" s="101">
        <v>3343</v>
      </c>
      <c r="B3348" s="53"/>
      <c r="C3348" s="41"/>
      <c r="D3348" s="54"/>
      <c r="E3348" s="53"/>
      <c r="F3348" s="41"/>
      <c r="G3348" s="41"/>
      <c r="H3348" s="53"/>
      <c r="I3348" s="55"/>
      <c r="J3348" s="41"/>
      <c r="K3348" s="41"/>
      <c r="L3348" s="56"/>
      <c r="M3348" s="41"/>
      <c r="N3348" s="41"/>
      <c r="O3348" s="41"/>
      <c r="P3348" s="41"/>
      <c r="Q3348" s="53"/>
      <c r="R3348" s="41"/>
      <c r="S3348" s="41"/>
      <c r="T3348" s="57"/>
      <c r="U3348" s="41"/>
      <c r="V3348" s="41"/>
      <c r="W3348" s="56"/>
      <c r="X3348" s="41"/>
      <c r="Y3348" s="58"/>
      <c r="Z3348" s="41"/>
      <c r="AA3348" s="41"/>
      <c r="AB3348" s="171" t="str" cm="1">
        <f t="array" ref="AB3348">IFERROR(IF(COUNTA('Detailed Inventory'!$B3348:$AA3348)=0,"",IF(AND($B3348="",$C3348=""),"Error: Missing Response in Column B or C",IF(OR($E3348="",$Q3348=""),"Error: Missing Response in Column E or Q",INDEX(SL_Class[Entire SL Classification],MATCH(SUMIFS(SL_Class[Unique ID],SL_Class[UpSys SL Material],I3348,SL_Class[UpSys Ever Previously Lead],H3348,SL_Class[DownCus SL Material],T3348),SL_Class[Unique ID],0),0)))),"Error: Invalid Column H, I, or T. Check spelling &amp; valid options (see dropdown)")</f>
        <v/>
      </c>
      <c r="AC3348" s="32"/>
      <c r="AD3348" s="31" t="b">
        <f t="shared" si="104"/>
        <v>0</v>
      </c>
      <c r="AE3348" s="31" t="b">
        <f t="shared" si="105"/>
        <v>0</v>
      </c>
    </row>
    <row r="3349" spans="1:31" ht="50.15" customHeight="1" x14ac:dyDescent="0.35">
      <c r="A3349" s="100">
        <v>3344</v>
      </c>
      <c r="B3349" s="53"/>
      <c r="C3349" s="41"/>
      <c r="D3349" s="54"/>
      <c r="E3349" s="53"/>
      <c r="F3349" s="41"/>
      <c r="G3349" s="41"/>
      <c r="H3349" s="53"/>
      <c r="I3349" s="55"/>
      <c r="J3349" s="41"/>
      <c r="K3349" s="41"/>
      <c r="L3349" s="56"/>
      <c r="M3349" s="41"/>
      <c r="N3349" s="41"/>
      <c r="O3349" s="41"/>
      <c r="P3349" s="41"/>
      <c r="Q3349" s="53"/>
      <c r="R3349" s="41"/>
      <c r="S3349" s="41"/>
      <c r="T3349" s="57"/>
      <c r="U3349" s="41"/>
      <c r="V3349" s="41"/>
      <c r="W3349" s="56"/>
      <c r="X3349" s="41"/>
      <c r="Y3349" s="58"/>
      <c r="Z3349" s="41"/>
      <c r="AA3349" s="41"/>
      <c r="AB3349" s="171" t="str" cm="1">
        <f t="array" ref="AB3349">IFERROR(IF(COUNTA('Detailed Inventory'!$B3349:$AA3349)=0,"",IF(AND($B3349="",$C3349=""),"Error: Missing Response in Column B or C",IF(OR($E3349="",$Q3349=""),"Error: Missing Response in Column E or Q",INDEX(SL_Class[Entire SL Classification],MATCH(SUMIFS(SL_Class[Unique ID],SL_Class[UpSys SL Material],I3349,SL_Class[UpSys Ever Previously Lead],H3349,SL_Class[DownCus SL Material],T3349),SL_Class[Unique ID],0),0)))),"Error: Invalid Column H, I, or T. Check spelling &amp; valid options (see dropdown)")</f>
        <v/>
      </c>
      <c r="AC3349" s="32"/>
      <c r="AD3349" s="31" t="b">
        <f t="shared" si="104"/>
        <v>0</v>
      </c>
      <c r="AE3349" s="31" t="b">
        <f t="shared" si="105"/>
        <v>0</v>
      </c>
    </row>
    <row r="3350" spans="1:31" ht="50.15" customHeight="1" x14ac:dyDescent="0.35">
      <c r="A3350" s="101">
        <v>3345</v>
      </c>
      <c r="B3350" s="53"/>
      <c r="C3350" s="41"/>
      <c r="D3350" s="54"/>
      <c r="E3350" s="53"/>
      <c r="F3350" s="41"/>
      <c r="G3350" s="41"/>
      <c r="H3350" s="53"/>
      <c r="I3350" s="55"/>
      <c r="J3350" s="41"/>
      <c r="K3350" s="41"/>
      <c r="L3350" s="56"/>
      <c r="M3350" s="41"/>
      <c r="N3350" s="41"/>
      <c r="O3350" s="41"/>
      <c r="P3350" s="41"/>
      <c r="Q3350" s="53"/>
      <c r="R3350" s="41"/>
      <c r="S3350" s="41"/>
      <c r="T3350" s="57"/>
      <c r="U3350" s="41"/>
      <c r="V3350" s="41"/>
      <c r="W3350" s="56"/>
      <c r="X3350" s="41"/>
      <c r="Y3350" s="58"/>
      <c r="Z3350" s="41"/>
      <c r="AA3350" s="41"/>
      <c r="AB3350" s="171" t="str" cm="1">
        <f t="array" ref="AB3350">IFERROR(IF(COUNTA('Detailed Inventory'!$B3350:$AA3350)=0,"",IF(AND($B3350="",$C3350=""),"Error: Missing Response in Column B or C",IF(OR($E3350="",$Q3350=""),"Error: Missing Response in Column E or Q",INDEX(SL_Class[Entire SL Classification],MATCH(SUMIFS(SL_Class[Unique ID],SL_Class[UpSys SL Material],I3350,SL_Class[UpSys Ever Previously Lead],H3350,SL_Class[DownCus SL Material],T3350),SL_Class[Unique ID],0),0)))),"Error: Invalid Column H, I, or T. Check spelling &amp; valid options (see dropdown)")</f>
        <v/>
      </c>
      <c r="AC3350" s="32"/>
      <c r="AD3350" s="31" t="b">
        <f t="shared" si="104"/>
        <v>0</v>
      </c>
      <c r="AE3350" s="31" t="b">
        <f t="shared" si="105"/>
        <v>0</v>
      </c>
    </row>
    <row r="3351" spans="1:31" ht="50.15" customHeight="1" x14ac:dyDescent="0.35">
      <c r="A3351" s="100">
        <v>3346</v>
      </c>
      <c r="B3351" s="53"/>
      <c r="C3351" s="41"/>
      <c r="D3351" s="54"/>
      <c r="E3351" s="53"/>
      <c r="F3351" s="41"/>
      <c r="G3351" s="41"/>
      <c r="H3351" s="53"/>
      <c r="I3351" s="55"/>
      <c r="J3351" s="41"/>
      <c r="K3351" s="41"/>
      <c r="L3351" s="56"/>
      <c r="M3351" s="41"/>
      <c r="N3351" s="41"/>
      <c r="O3351" s="41"/>
      <c r="P3351" s="41"/>
      <c r="Q3351" s="53"/>
      <c r="R3351" s="41"/>
      <c r="S3351" s="41"/>
      <c r="T3351" s="57"/>
      <c r="U3351" s="41"/>
      <c r="V3351" s="41"/>
      <c r="W3351" s="56"/>
      <c r="X3351" s="41"/>
      <c r="Y3351" s="58"/>
      <c r="Z3351" s="41"/>
      <c r="AA3351" s="41"/>
      <c r="AB3351" s="171" t="str" cm="1">
        <f t="array" ref="AB3351">IFERROR(IF(COUNTA('Detailed Inventory'!$B3351:$AA3351)=0,"",IF(AND($B3351="",$C3351=""),"Error: Missing Response in Column B or C",IF(OR($E3351="",$Q3351=""),"Error: Missing Response in Column E or Q",INDEX(SL_Class[Entire SL Classification],MATCH(SUMIFS(SL_Class[Unique ID],SL_Class[UpSys SL Material],I3351,SL_Class[UpSys Ever Previously Lead],H3351,SL_Class[DownCus SL Material],T3351),SL_Class[Unique ID],0),0)))),"Error: Invalid Column H, I, or T. Check spelling &amp; valid options (see dropdown)")</f>
        <v/>
      </c>
      <c r="AC3351" s="32"/>
      <c r="AD3351" s="31" t="b">
        <f t="shared" si="104"/>
        <v>0</v>
      </c>
      <c r="AE3351" s="31" t="b">
        <f t="shared" si="105"/>
        <v>0</v>
      </c>
    </row>
    <row r="3352" spans="1:31" ht="50.15" customHeight="1" x14ac:dyDescent="0.35">
      <c r="A3352" s="101">
        <v>3347</v>
      </c>
      <c r="B3352" s="53"/>
      <c r="C3352" s="41"/>
      <c r="D3352" s="54"/>
      <c r="E3352" s="53"/>
      <c r="F3352" s="41"/>
      <c r="G3352" s="41"/>
      <c r="H3352" s="53"/>
      <c r="I3352" s="55"/>
      <c r="J3352" s="41"/>
      <c r="K3352" s="41"/>
      <c r="L3352" s="56"/>
      <c r="M3352" s="41"/>
      <c r="N3352" s="41"/>
      <c r="O3352" s="41"/>
      <c r="P3352" s="41"/>
      <c r="Q3352" s="53"/>
      <c r="R3352" s="41"/>
      <c r="S3352" s="41"/>
      <c r="T3352" s="57"/>
      <c r="U3352" s="41"/>
      <c r="V3352" s="41"/>
      <c r="W3352" s="56"/>
      <c r="X3352" s="41"/>
      <c r="Y3352" s="58"/>
      <c r="Z3352" s="41"/>
      <c r="AA3352" s="41"/>
      <c r="AB3352" s="171" t="str" cm="1">
        <f t="array" ref="AB3352">IFERROR(IF(COUNTA('Detailed Inventory'!$B3352:$AA3352)=0,"",IF(AND($B3352="",$C3352=""),"Error: Missing Response in Column B or C",IF(OR($E3352="",$Q3352=""),"Error: Missing Response in Column E or Q",INDEX(SL_Class[Entire SL Classification],MATCH(SUMIFS(SL_Class[Unique ID],SL_Class[UpSys SL Material],I3352,SL_Class[UpSys Ever Previously Lead],H3352,SL_Class[DownCus SL Material],T3352),SL_Class[Unique ID],0),0)))),"Error: Invalid Column H, I, or T. Check spelling &amp; valid options (see dropdown)")</f>
        <v/>
      </c>
      <c r="AC3352" s="32"/>
      <c r="AD3352" s="31" t="b">
        <f t="shared" si="104"/>
        <v>0</v>
      </c>
      <c r="AE3352" s="31" t="b">
        <f t="shared" si="105"/>
        <v>0</v>
      </c>
    </row>
    <row r="3353" spans="1:31" ht="50.15" customHeight="1" x14ac:dyDescent="0.35">
      <c r="A3353" s="100">
        <v>3348</v>
      </c>
      <c r="B3353" s="53"/>
      <c r="C3353" s="41"/>
      <c r="D3353" s="54"/>
      <c r="E3353" s="53"/>
      <c r="F3353" s="41"/>
      <c r="G3353" s="41"/>
      <c r="H3353" s="53"/>
      <c r="I3353" s="55"/>
      <c r="J3353" s="41"/>
      <c r="K3353" s="41"/>
      <c r="L3353" s="56"/>
      <c r="M3353" s="41"/>
      <c r="N3353" s="41"/>
      <c r="O3353" s="41"/>
      <c r="P3353" s="41"/>
      <c r="Q3353" s="53"/>
      <c r="R3353" s="41"/>
      <c r="S3353" s="41"/>
      <c r="T3353" s="57"/>
      <c r="U3353" s="41"/>
      <c r="V3353" s="41"/>
      <c r="W3353" s="56"/>
      <c r="X3353" s="41"/>
      <c r="Y3353" s="58"/>
      <c r="Z3353" s="41"/>
      <c r="AA3353" s="41"/>
      <c r="AB3353" s="171" t="str" cm="1">
        <f t="array" ref="AB3353">IFERROR(IF(COUNTA('Detailed Inventory'!$B3353:$AA3353)=0,"",IF(AND($B3353="",$C3353=""),"Error: Missing Response in Column B or C",IF(OR($E3353="",$Q3353=""),"Error: Missing Response in Column E or Q",INDEX(SL_Class[Entire SL Classification],MATCH(SUMIFS(SL_Class[Unique ID],SL_Class[UpSys SL Material],I3353,SL_Class[UpSys Ever Previously Lead],H3353,SL_Class[DownCus SL Material],T3353),SL_Class[Unique ID],0),0)))),"Error: Invalid Column H, I, or T. Check spelling &amp; valid options (see dropdown)")</f>
        <v/>
      </c>
      <c r="AC3353" s="32"/>
      <c r="AD3353" s="31" t="b">
        <f t="shared" si="104"/>
        <v>0</v>
      </c>
      <c r="AE3353" s="31" t="b">
        <f t="shared" si="105"/>
        <v>0</v>
      </c>
    </row>
    <row r="3354" spans="1:31" ht="50.15" customHeight="1" x14ac:dyDescent="0.35">
      <c r="A3354" s="101">
        <v>3349</v>
      </c>
      <c r="B3354" s="53"/>
      <c r="C3354" s="41"/>
      <c r="D3354" s="54"/>
      <c r="E3354" s="53"/>
      <c r="F3354" s="41"/>
      <c r="G3354" s="41"/>
      <c r="H3354" s="53"/>
      <c r="I3354" s="55"/>
      <c r="J3354" s="41"/>
      <c r="K3354" s="41"/>
      <c r="L3354" s="56"/>
      <c r="M3354" s="41"/>
      <c r="N3354" s="41"/>
      <c r="O3354" s="41"/>
      <c r="P3354" s="41"/>
      <c r="Q3354" s="53"/>
      <c r="R3354" s="41"/>
      <c r="S3354" s="41"/>
      <c r="T3354" s="57"/>
      <c r="U3354" s="41"/>
      <c r="V3354" s="41"/>
      <c r="W3354" s="56"/>
      <c r="X3354" s="41"/>
      <c r="Y3354" s="58"/>
      <c r="Z3354" s="41"/>
      <c r="AA3354" s="41"/>
      <c r="AB3354" s="171" t="str" cm="1">
        <f t="array" ref="AB3354">IFERROR(IF(COUNTA('Detailed Inventory'!$B3354:$AA3354)=0,"",IF(AND($B3354="",$C3354=""),"Error: Missing Response in Column B or C",IF(OR($E3354="",$Q3354=""),"Error: Missing Response in Column E or Q",INDEX(SL_Class[Entire SL Classification],MATCH(SUMIFS(SL_Class[Unique ID],SL_Class[UpSys SL Material],I3354,SL_Class[UpSys Ever Previously Lead],H3354,SL_Class[DownCus SL Material],T3354),SL_Class[Unique ID],0),0)))),"Error: Invalid Column H, I, or T. Check spelling &amp; valid options (see dropdown)")</f>
        <v/>
      </c>
      <c r="AC3354" s="32"/>
      <c r="AD3354" s="31" t="b">
        <f t="shared" si="104"/>
        <v>0</v>
      </c>
      <c r="AE3354" s="31" t="b">
        <f t="shared" si="105"/>
        <v>0</v>
      </c>
    </row>
    <row r="3355" spans="1:31" ht="50.15" customHeight="1" x14ac:dyDescent="0.35">
      <c r="A3355" s="100">
        <v>3350</v>
      </c>
      <c r="B3355" s="53"/>
      <c r="C3355" s="41"/>
      <c r="D3355" s="54"/>
      <c r="E3355" s="53"/>
      <c r="F3355" s="41"/>
      <c r="G3355" s="41"/>
      <c r="H3355" s="53"/>
      <c r="I3355" s="55"/>
      <c r="J3355" s="41"/>
      <c r="K3355" s="41"/>
      <c r="L3355" s="56"/>
      <c r="M3355" s="41"/>
      <c r="N3355" s="41"/>
      <c r="O3355" s="41"/>
      <c r="P3355" s="41"/>
      <c r="Q3355" s="53"/>
      <c r="R3355" s="41"/>
      <c r="S3355" s="41"/>
      <c r="T3355" s="57"/>
      <c r="U3355" s="41"/>
      <c r="V3355" s="41"/>
      <c r="W3355" s="56"/>
      <c r="X3355" s="41"/>
      <c r="Y3355" s="58"/>
      <c r="Z3355" s="41"/>
      <c r="AA3355" s="41"/>
      <c r="AB3355" s="171" t="str" cm="1">
        <f t="array" ref="AB3355">IFERROR(IF(COUNTA('Detailed Inventory'!$B3355:$AA3355)=0,"",IF(AND($B3355="",$C3355=""),"Error: Missing Response in Column B or C",IF(OR($E3355="",$Q3355=""),"Error: Missing Response in Column E or Q",INDEX(SL_Class[Entire SL Classification],MATCH(SUMIFS(SL_Class[Unique ID],SL_Class[UpSys SL Material],I3355,SL_Class[UpSys Ever Previously Lead],H3355,SL_Class[DownCus SL Material],T3355),SL_Class[Unique ID],0),0)))),"Error: Invalid Column H, I, or T. Check spelling &amp; valid options (see dropdown)")</f>
        <v/>
      </c>
      <c r="AC3355" s="32"/>
      <c r="AD3355" s="31" t="b">
        <f t="shared" si="104"/>
        <v>0</v>
      </c>
      <c r="AE3355" s="31" t="b">
        <f t="shared" si="105"/>
        <v>0</v>
      </c>
    </row>
    <row r="3356" spans="1:31" ht="50.15" customHeight="1" x14ac:dyDescent="0.35">
      <c r="A3356" s="101">
        <v>3351</v>
      </c>
      <c r="B3356" s="53"/>
      <c r="C3356" s="41"/>
      <c r="D3356" s="54"/>
      <c r="E3356" s="53"/>
      <c r="F3356" s="41"/>
      <c r="G3356" s="41"/>
      <c r="H3356" s="53"/>
      <c r="I3356" s="55"/>
      <c r="J3356" s="41"/>
      <c r="K3356" s="41"/>
      <c r="L3356" s="56"/>
      <c r="M3356" s="41"/>
      <c r="N3356" s="41"/>
      <c r="O3356" s="41"/>
      <c r="P3356" s="41"/>
      <c r="Q3356" s="53"/>
      <c r="R3356" s="41"/>
      <c r="S3356" s="41"/>
      <c r="T3356" s="57"/>
      <c r="U3356" s="41"/>
      <c r="V3356" s="41"/>
      <c r="W3356" s="56"/>
      <c r="X3356" s="41"/>
      <c r="Y3356" s="58"/>
      <c r="Z3356" s="41"/>
      <c r="AA3356" s="41"/>
      <c r="AB3356" s="171" t="str" cm="1">
        <f t="array" ref="AB3356">IFERROR(IF(COUNTA('Detailed Inventory'!$B3356:$AA3356)=0,"",IF(AND($B3356="",$C3356=""),"Error: Missing Response in Column B or C",IF(OR($E3356="",$Q3356=""),"Error: Missing Response in Column E or Q",INDEX(SL_Class[Entire SL Classification],MATCH(SUMIFS(SL_Class[Unique ID],SL_Class[UpSys SL Material],I3356,SL_Class[UpSys Ever Previously Lead],H3356,SL_Class[DownCus SL Material],T3356),SL_Class[Unique ID],0),0)))),"Error: Invalid Column H, I, or T. Check spelling &amp; valid options (see dropdown)")</f>
        <v/>
      </c>
      <c r="AC3356" s="32"/>
      <c r="AD3356" s="31" t="b">
        <f t="shared" si="104"/>
        <v>0</v>
      </c>
      <c r="AE3356" s="31" t="b">
        <f t="shared" si="105"/>
        <v>0</v>
      </c>
    </row>
    <row r="3357" spans="1:31" ht="50.15" customHeight="1" x14ac:dyDescent="0.35">
      <c r="A3357" s="100">
        <v>3352</v>
      </c>
      <c r="B3357" s="53"/>
      <c r="C3357" s="41"/>
      <c r="D3357" s="54"/>
      <c r="E3357" s="53"/>
      <c r="F3357" s="41"/>
      <c r="G3357" s="41"/>
      <c r="H3357" s="53"/>
      <c r="I3357" s="55"/>
      <c r="J3357" s="41"/>
      <c r="K3357" s="41"/>
      <c r="L3357" s="56"/>
      <c r="M3357" s="41"/>
      <c r="N3357" s="41"/>
      <c r="O3357" s="41"/>
      <c r="P3357" s="41"/>
      <c r="Q3357" s="53"/>
      <c r="R3357" s="41"/>
      <c r="S3357" s="41"/>
      <c r="T3357" s="57"/>
      <c r="U3357" s="41"/>
      <c r="V3357" s="41"/>
      <c r="W3357" s="56"/>
      <c r="X3357" s="41"/>
      <c r="Y3357" s="58"/>
      <c r="Z3357" s="41"/>
      <c r="AA3357" s="41"/>
      <c r="AB3357" s="171" t="str" cm="1">
        <f t="array" ref="AB3357">IFERROR(IF(COUNTA('Detailed Inventory'!$B3357:$AA3357)=0,"",IF(AND($B3357="",$C3357=""),"Error: Missing Response in Column B or C",IF(OR($E3357="",$Q3357=""),"Error: Missing Response in Column E or Q",INDEX(SL_Class[Entire SL Classification],MATCH(SUMIFS(SL_Class[Unique ID],SL_Class[UpSys SL Material],I3357,SL_Class[UpSys Ever Previously Lead],H3357,SL_Class[DownCus SL Material],T3357),SL_Class[Unique ID],0),0)))),"Error: Invalid Column H, I, or T. Check spelling &amp; valid options (see dropdown)")</f>
        <v/>
      </c>
      <c r="AC3357" s="32"/>
      <c r="AD3357" s="31" t="b">
        <f t="shared" si="104"/>
        <v>0</v>
      </c>
      <c r="AE3357" s="31" t="b">
        <f t="shared" si="105"/>
        <v>0</v>
      </c>
    </row>
    <row r="3358" spans="1:31" ht="50.15" customHeight="1" x14ac:dyDescent="0.35">
      <c r="A3358" s="101">
        <v>3353</v>
      </c>
      <c r="B3358" s="53"/>
      <c r="C3358" s="41"/>
      <c r="D3358" s="54"/>
      <c r="E3358" s="53"/>
      <c r="F3358" s="41"/>
      <c r="G3358" s="41"/>
      <c r="H3358" s="53"/>
      <c r="I3358" s="55"/>
      <c r="J3358" s="41"/>
      <c r="K3358" s="41"/>
      <c r="L3358" s="56"/>
      <c r="M3358" s="41"/>
      <c r="N3358" s="41"/>
      <c r="O3358" s="41"/>
      <c r="P3358" s="41"/>
      <c r="Q3358" s="53"/>
      <c r="R3358" s="41"/>
      <c r="S3358" s="41"/>
      <c r="T3358" s="57"/>
      <c r="U3358" s="41"/>
      <c r="V3358" s="41"/>
      <c r="W3358" s="56"/>
      <c r="X3358" s="41"/>
      <c r="Y3358" s="58"/>
      <c r="Z3358" s="41"/>
      <c r="AA3358" s="41"/>
      <c r="AB3358" s="171" t="str" cm="1">
        <f t="array" ref="AB3358">IFERROR(IF(COUNTA('Detailed Inventory'!$B3358:$AA3358)=0,"",IF(AND($B3358="",$C3358=""),"Error: Missing Response in Column B or C",IF(OR($E3358="",$Q3358=""),"Error: Missing Response in Column E or Q",INDEX(SL_Class[Entire SL Classification],MATCH(SUMIFS(SL_Class[Unique ID],SL_Class[UpSys SL Material],I3358,SL_Class[UpSys Ever Previously Lead],H3358,SL_Class[DownCus SL Material],T3358),SL_Class[Unique ID],0),0)))),"Error: Invalid Column H, I, or T. Check spelling &amp; valid options (see dropdown)")</f>
        <v/>
      </c>
      <c r="AC3358" s="32"/>
      <c r="AD3358" s="31" t="b">
        <f t="shared" si="104"/>
        <v>0</v>
      </c>
      <c r="AE3358" s="31" t="b">
        <f t="shared" si="105"/>
        <v>0</v>
      </c>
    </row>
    <row r="3359" spans="1:31" ht="50.15" customHeight="1" x14ac:dyDescent="0.35">
      <c r="A3359" s="100">
        <v>3354</v>
      </c>
      <c r="B3359" s="53"/>
      <c r="C3359" s="41"/>
      <c r="D3359" s="54"/>
      <c r="E3359" s="53"/>
      <c r="F3359" s="41"/>
      <c r="G3359" s="41"/>
      <c r="H3359" s="53"/>
      <c r="I3359" s="55"/>
      <c r="J3359" s="41"/>
      <c r="K3359" s="41"/>
      <c r="L3359" s="56"/>
      <c r="M3359" s="41"/>
      <c r="N3359" s="41"/>
      <c r="O3359" s="41"/>
      <c r="P3359" s="41"/>
      <c r="Q3359" s="53"/>
      <c r="R3359" s="41"/>
      <c r="S3359" s="41"/>
      <c r="T3359" s="57"/>
      <c r="U3359" s="41"/>
      <c r="V3359" s="41"/>
      <c r="W3359" s="56"/>
      <c r="X3359" s="41"/>
      <c r="Y3359" s="58"/>
      <c r="Z3359" s="41"/>
      <c r="AA3359" s="41"/>
      <c r="AB3359" s="171" t="str" cm="1">
        <f t="array" ref="AB3359">IFERROR(IF(COUNTA('Detailed Inventory'!$B3359:$AA3359)=0,"",IF(AND($B3359="",$C3359=""),"Error: Missing Response in Column B or C",IF(OR($E3359="",$Q3359=""),"Error: Missing Response in Column E or Q",INDEX(SL_Class[Entire SL Classification],MATCH(SUMIFS(SL_Class[Unique ID],SL_Class[UpSys SL Material],I3359,SL_Class[UpSys Ever Previously Lead],H3359,SL_Class[DownCus SL Material],T3359),SL_Class[Unique ID],0),0)))),"Error: Invalid Column H, I, or T. Check spelling &amp; valid options (see dropdown)")</f>
        <v/>
      </c>
      <c r="AC3359" s="32"/>
      <c r="AD3359" s="31" t="b">
        <f t="shared" si="104"/>
        <v>0</v>
      </c>
      <c r="AE3359" s="31" t="b">
        <f t="shared" si="105"/>
        <v>0</v>
      </c>
    </row>
    <row r="3360" spans="1:31" ht="50.15" customHeight="1" x14ac:dyDescent="0.35">
      <c r="A3360" s="101">
        <v>3355</v>
      </c>
      <c r="B3360" s="53"/>
      <c r="C3360" s="41"/>
      <c r="D3360" s="54"/>
      <c r="E3360" s="53"/>
      <c r="F3360" s="41"/>
      <c r="G3360" s="41"/>
      <c r="H3360" s="53"/>
      <c r="I3360" s="55"/>
      <c r="J3360" s="41"/>
      <c r="K3360" s="41"/>
      <c r="L3360" s="56"/>
      <c r="M3360" s="41"/>
      <c r="N3360" s="41"/>
      <c r="O3360" s="41"/>
      <c r="P3360" s="41"/>
      <c r="Q3360" s="53"/>
      <c r="R3360" s="41"/>
      <c r="S3360" s="41"/>
      <c r="T3360" s="57"/>
      <c r="U3360" s="41"/>
      <c r="V3360" s="41"/>
      <c r="W3360" s="56"/>
      <c r="X3360" s="41"/>
      <c r="Y3360" s="58"/>
      <c r="Z3360" s="41"/>
      <c r="AA3360" s="41"/>
      <c r="AB3360" s="171" t="str" cm="1">
        <f t="array" ref="AB3360">IFERROR(IF(COUNTA('Detailed Inventory'!$B3360:$AA3360)=0,"",IF(AND($B3360="",$C3360=""),"Error: Missing Response in Column B or C",IF(OR($E3360="",$Q3360=""),"Error: Missing Response in Column E or Q",INDEX(SL_Class[Entire SL Classification],MATCH(SUMIFS(SL_Class[Unique ID],SL_Class[UpSys SL Material],I3360,SL_Class[UpSys Ever Previously Lead],H3360,SL_Class[DownCus SL Material],T3360),SL_Class[Unique ID],0),0)))),"Error: Invalid Column H, I, or T. Check spelling &amp; valid options (see dropdown)")</f>
        <v/>
      </c>
      <c r="AC3360" s="32"/>
      <c r="AD3360" s="31" t="b">
        <f t="shared" si="104"/>
        <v>0</v>
      </c>
      <c r="AE3360" s="31" t="b">
        <f t="shared" si="105"/>
        <v>0</v>
      </c>
    </row>
    <row r="3361" spans="1:31" ht="50.15" customHeight="1" x14ac:dyDescent="0.35">
      <c r="A3361" s="100">
        <v>3356</v>
      </c>
      <c r="B3361" s="53"/>
      <c r="C3361" s="41"/>
      <c r="D3361" s="54"/>
      <c r="E3361" s="53"/>
      <c r="F3361" s="41"/>
      <c r="G3361" s="41"/>
      <c r="H3361" s="53"/>
      <c r="I3361" s="55"/>
      <c r="J3361" s="41"/>
      <c r="K3361" s="41"/>
      <c r="L3361" s="56"/>
      <c r="M3361" s="41"/>
      <c r="N3361" s="41"/>
      <c r="O3361" s="41"/>
      <c r="P3361" s="41"/>
      <c r="Q3361" s="53"/>
      <c r="R3361" s="41"/>
      <c r="S3361" s="41"/>
      <c r="T3361" s="57"/>
      <c r="U3361" s="41"/>
      <c r="V3361" s="41"/>
      <c r="W3361" s="56"/>
      <c r="X3361" s="41"/>
      <c r="Y3361" s="58"/>
      <c r="Z3361" s="41"/>
      <c r="AA3361" s="41"/>
      <c r="AB3361" s="171" t="str" cm="1">
        <f t="array" ref="AB3361">IFERROR(IF(COUNTA('Detailed Inventory'!$B3361:$AA3361)=0,"",IF(AND($B3361="",$C3361=""),"Error: Missing Response in Column B or C",IF(OR($E3361="",$Q3361=""),"Error: Missing Response in Column E or Q",INDEX(SL_Class[Entire SL Classification],MATCH(SUMIFS(SL_Class[Unique ID],SL_Class[UpSys SL Material],I3361,SL_Class[UpSys Ever Previously Lead],H3361,SL_Class[DownCus SL Material],T3361),SL_Class[Unique ID],0),0)))),"Error: Invalid Column H, I, or T. Check spelling &amp; valid options (see dropdown)")</f>
        <v/>
      </c>
      <c r="AC3361" s="32"/>
      <c r="AD3361" s="31" t="b">
        <f t="shared" si="104"/>
        <v>0</v>
      </c>
      <c r="AE3361" s="31" t="b">
        <f t="shared" si="105"/>
        <v>0</v>
      </c>
    </row>
    <row r="3362" spans="1:31" ht="50.15" customHeight="1" x14ac:dyDescent="0.35">
      <c r="A3362" s="101">
        <v>3357</v>
      </c>
      <c r="B3362" s="53"/>
      <c r="C3362" s="41"/>
      <c r="D3362" s="54"/>
      <c r="E3362" s="53"/>
      <c r="F3362" s="41"/>
      <c r="G3362" s="41"/>
      <c r="H3362" s="53"/>
      <c r="I3362" s="55"/>
      <c r="J3362" s="41"/>
      <c r="K3362" s="41"/>
      <c r="L3362" s="56"/>
      <c r="M3362" s="41"/>
      <c r="N3362" s="41"/>
      <c r="O3362" s="41"/>
      <c r="P3362" s="41"/>
      <c r="Q3362" s="53"/>
      <c r="R3362" s="41"/>
      <c r="S3362" s="41"/>
      <c r="T3362" s="57"/>
      <c r="U3362" s="41"/>
      <c r="V3362" s="41"/>
      <c r="W3362" s="56"/>
      <c r="X3362" s="41"/>
      <c r="Y3362" s="58"/>
      <c r="Z3362" s="41"/>
      <c r="AA3362" s="41"/>
      <c r="AB3362" s="171" t="str" cm="1">
        <f t="array" ref="AB3362">IFERROR(IF(COUNTA('Detailed Inventory'!$B3362:$AA3362)=0,"",IF(AND($B3362="",$C3362=""),"Error: Missing Response in Column B or C",IF(OR($E3362="",$Q3362=""),"Error: Missing Response in Column E or Q",INDEX(SL_Class[Entire SL Classification],MATCH(SUMIFS(SL_Class[Unique ID],SL_Class[UpSys SL Material],I3362,SL_Class[UpSys Ever Previously Lead],H3362,SL_Class[DownCus SL Material],T3362),SL_Class[Unique ID],0),0)))),"Error: Invalid Column H, I, or T. Check spelling &amp; valid options (see dropdown)")</f>
        <v/>
      </c>
      <c r="AC3362" s="32"/>
      <c r="AD3362" s="31" t="b">
        <f t="shared" si="104"/>
        <v>0</v>
      </c>
      <c r="AE3362" s="31" t="b">
        <f t="shared" si="105"/>
        <v>0</v>
      </c>
    </row>
    <row r="3363" spans="1:31" ht="50.15" customHeight="1" x14ac:dyDescent="0.35">
      <c r="A3363" s="100">
        <v>3358</v>
      </c>
      <c r="B3363" s="53"/>
      <c r="C3363" s="41"/>
      <c r="D3363" s="54"/>
      <c r="E3363" s="53"/>
      <c r="F3363" s="41"/>
      <c r="G3363" s="41"/>
      <c r="H3363" s="53"/>
      <c r="I3363" s="55"/>
      <c r="J3363" s="41"/>
      <c r="K3363" s="41"/>
      <c r="L3363" s="56"/>
      <c r="M3363" s="41"/>
      <c r="N3363" s="41"/>
      <c r="O3363" s="41"/>
      <c r="P3363" s="41"/>
      <c r="Q3363" s="53"/>
      <c r="R3363" s="41"/>
      <c r="S3363" s="41"/>
      <c r="T3363" s="57"/>
      <c r="U3363" s="41"/>
      <c r="V3363" s="41"/>
      <c r="W3363" s="56"/>
      <c r="X3363" s="41"/>
      <c r="Y3363" s="58"/>
      <c r="Z3363" s="41"/>
      <c r="AA3363" s="41"/>
      <c r="AB3363" s="171" t="str" cm="1">
        <f t="array" ref="AB3363">IFERROR(IF(COUNTA('Detailed Inventory'!$B3363:$AA3363)=0,"",IF(AND($B3363="",$C3363=""),"Error: Missing Response in Column B or C",IF(OR($E3363="",$Q3363=""),"Error: Missing Response in Column E or Q",INDEX(SL_Class[Entire SL Classification],MATCH(SUMIFS(SL_Class[Unique ID],SL_Class[UpSys SL Material],I3363,SL_Class[UpSys Ever Previously Lead],H3363,SL_Class[DownCus SL Material],T3363),SL_Class[Unique ID],0),0)))),"Error: Invalid Column H, I, or T. Check spelling &amp; valid options (see dropdown)")</f>
        <v/>
      </c>
      <c r="AC3363" s="32"/>
      <c r="AD3363" s="31" t="b">
        <f t="shared" si="104"/>
        <v>0</v>
      </c>
      <c r="AE3363" s="31" t="b">
        <f t="shared" si="105"/>
        <v>0</v>
      </c>
    </row>
    <row r="3364" spans="1:31" ht="50.15" customHeight="1" x14ac:dyDescent="0.35">
      <c r="A3364" s="101">
        <v>3359</v>
      </c>
      <c r="B3364" s="53"/>
      <c r="C3364" s="41"/>
      <c r="D3364" s="54"/>
      <c r="E3364" s="53"/>
      <c r="F3364" s="41"/>
      <c r="G3364" s="41"/>
      <c r="H3364" s="53"/>
      <c r="I3364" s="55"/>
      <c r="J3364" s="41"/>
      <c r="K3364" s="41"/>
      <c r="L3364" s="56"/>
      <c r="M3364" s="41"/>
      <c r="N3364" s="41"/>
      <c r="O3364" s="41"/>
      <c r="P3364" s="41"/>
      <c r="Q3364" s="53"/>
      <c r="R3364" s="41"/>
      <c r="S3364" s="41"/>
      <c r="T3364" s="57"/>
      <c r="U3364" s="41"/>
      <c r="V3364" s="41"/>
      <c r="W3364" s="56"/>
      <c r="X3364" s="41"/>
      <c r="Y3364" s="58"/>
      <c r="Z3364" s="41"/>
      <c r="AA3364" s="41"/>
      <c r="AB3364" s="171" t="str" cm="1">
        <f t="array" ref="AB3364">IFERROR(IF(COUNTA('Detailed Inventory'!$B3364:$AA3364)=0,"",IF(AND($B3364="",$C3364=""),"Error: Missing Response in Column B or C",IF(OR($E3364="",$Q3364=""),"Error: Missing Response in Column E or Q",INDEX(SL_Class[Entire SL Classification],MATCH(SUMIFS(SL_Class[Unique ID],SL_Class[UpSys SL Material],I3364,SL_Class[UpSys Ever Previously Lead],H3364,SL_Class[DownCus SL Material],T3364),SL_Class[Unique ID],0),0)))),"Error: Invalid Column H, I, or T. Check spelling &amp; valid options (see dropdown)")</f>
        <v/>
      </c>
      <c r="AC3364" s="32"/>
      <c r="AD3364" s="31" t="b">
        <f t="shared" si="104"/>
        <v>0</v>
      </c>
      <c r="AE3364" s="31" t="b">
        <f t="shared" si="105"/>
        <v>0</v>
      </c>
    </row>
    <row r="3365" spans="1:31" ht="50.15" customHeight="1" x14ac:dyDescent="0.35">
      <c r="A3365" s="100">
        <v>3360</v>
      </c>
      <c r="B3365" s="53"/>
      <c r="C3365" s="41"/>
      <c r="D3365" s="54"/>
      <c r="E3365" s="53"/>
      <c r="F3365" s="41"/>
      <c r="G3365" s="41"/>
      <c r="H3365" s="53"/>
      <c r="I3365" s="55"/>
      <c r="J3365" s="41"/>
      <c r="K3365" s="41"/>
      <c r="L3365" s="56"/>
      <c r="M3365" s="41"/>
      <c r="N3365" s="41"/>
      <c r="O3365" s="41"/>
      <c r="P3365" s="41"/>
      <c r="Q3365" s="53"/>
      <c r="R3365" s="41"/>
      <c r="S3365" s="41"/>
      <c r="T3365" s="57"/>
      <c r="U3365" s="41"/>
      <c r="V3365" s="41"/>
      <c r="W3365" s="56"/>
      <c r="X3365" s="41"/>
      <c r="Y3365" s="58"/>
      <c r="Z3365" s="41"/>
      <c r="AA3365" s="41"/>
      <c r="AB3365" s="171" t="str" cm="1">
        <f t="array" ref="AB3365">IFERROR(IF(COUNTA('Detailed Inventory'!$B3365:$AA3365)=0,"",IF(AND($B3365="",$C3365=""),"Error: Missing Response in Column B or C",IF(OR($E3365="",$Q3365=""),"Error: Missing Response in Column E or Q",INDEX(SL_Class[Entire SL Classification],MATCH(SUMIFS(SL_Class[Unique ID],SL_Class[UpSys SL Material],I3365,SL_Class[UpSys Ever Previously Lead],H3365,SL_Class[DownCus SL Material],T3365),SL_Class[Unique ID],0),0)))),"Error: Invalid Column H, I, or T. Check spelling &amp; valid options (see dropdown)")</f>
        <v/>
      </c>
      <c r="AC3365" s="32"/>
      <c r="AD3365" s="31" t="b">
        <f t="shared" si="104"/>
        <v>0</v>
      </c>
      <c r="AE3365" s="31" t="b">
        <f t="shared" si="105"/>
        <v>0</v>
      </c>
    </row>
    <row r="3366" spans="1:31" ht="50.15" customHeight="1" x14ac:dyDescent="0.35">
      <c r="A3366" s="101">
        <v>3361</v>
      </c>
      <c r="B3366" s="53"/>
      <c r="C3366" s="41"/>
      <c r="D3366" s="54"/>
      <c r="E3366" s="53"/>
      <c r="F3366" s="41"/>
      <c r="G3366" s="41"/>
      <c r="H3366" s="53"/>
      <c r="I3366" s="55"/>
      <c r="J3366" s="41"/>
      <c r="K3366" s="41"/>
      <c r="L3366" s="56"/>
      <c r="M3366" s="41"/>
      <c r="N3366" s="41"/>
      <c r="O3366" s="41"/>
      <c r="P3366" s="41"/>
      <c r="Q3366" s="53"/>
      <c r="R3366" s="41"/>
      <c r="S3366" s="41"/>
      <c r="T3366" s="57"/>
      <c r="U3366" s="41"/>
      <c r="V3366" s="41"/>
      <c r="W3366" s="56"/>
      <c r="X3366" s="41"/>
      <c r="Y3366" s="58"/>
      <c r="Z3366" s="41"/>
      <c r="AA3366" s="41"/>
      <c r="AB3366" s="171" t="str" cm="1">
        <f t="array" ref="AB3366">IFERROR(IF(COUNTA('Detailed Inventory'!$B3366:$AA3366)=0,"",IF(AND($B3366="",$C3366=""),"Error: Missing Response in Column B or C",IF(OR($E3366="",$Q3366=""),"Error: Missing Response in Column E or Q",INDEX(SL_Class[Entire SL Classification],MATCH(SUMIFS(SL_Class[Unique ID],SL_Class[UpSys SL Material],I3366,SL_Class[UpSys Ever Previously Lead],H3366,SL_Class[DownCus SL Material],T3366),SL_Class[Unique ID],0),0)))),"Error: Invalid Column H, I, or T. Check spelling &amp; valid options (see dropdown)")</f>
        <v/>
      </c>
      <c r="AC3366" s="32"/>
      <c r="AD3366" s="31" t="b">
        <f t="shared" si="104"/>
        <v>0</v>
      </c>
      <c r="AE3366" s="31" t="b">
        <f t="shared" si="105"/>
        <v>0</v>
      </c>
    </row>
    <row r="3367" spans="1:31" ht="50.15" customHeight="1" x14ac:dyDescent="0.35">
      <c r="A3367" s="100">
        <v>3362</v>
      </c>
      <c r="B3367" s="53"/>
      <c r="C3367" s="41"/>
      <c r="D3367" s="54"/>
      <c r="E3367" s="53"/>
      <c r="F3367" s="41"/>
      <c r="G3367" s="41"/>
      <c r="H3367" s="53"/>
      <c r="I3367" s="55"/>
      <c r="J3367" s="41"/>
      <c r="K3367" s="41"/>
      <c r="L3367" s="56"/>
      <c r="M3367" s="41"/>
      <c r="N3367" s="41"/>
      <c r="O3367" s="41"/>
      <c r="P3367" s="41"/>
      <c r="Q3367" s="53"/>
      <c r="R3367" s="41"/>
      <c r="S3367" s="41"/>
      <c r="T3367" s="57"/>
      <c r="U3367" s="41"/>
      <c r="V3367" s="41"/>
      <c r="W3367" s="56"/>
      <c r="X3367" s="41"/>
      <c r="Y3367" s="58"/>
      <c r="Z3367" s="41"/>
      <c r="AA3367" s="41"/>
      <c r="AB3367" s="171" t="str" cm="1">
        <f t="array" ref="AB3367">IFERROR(IF(COUNTA('Detailed Inventory'!$B3367:$AA3367)=0,"",IF(AND($B3367="",$C3367=""),"Error: Missing Response in Column B or C",IF(OR($E3367="",$Q3367=""),"Error: Missing Response in Column E or Q",INDEX(SL_Class[Entire SL Classification],MATCH(SUMIFS(SL_Class[Unique ID],SL_Class[UpSys SL Material],I3367,SL_Class[UpSys Ever Previously Lead],H3367,SL_Class[DownCus SL Material],T3367),SL_Class[Unique ID],0),0)))),"Error: Invalid Column H, I, or T. Check spelling &amp; valid options (see dropdown)")</f>
        <v/>
      </c>
      <c r="AC3367" s="32"/>
      <c r="AD3367" s="31" t="b">
        <f t="shared" si="104"/>
        <v>0</v>
      </c>
      <c r="AE3367" s="31" t="b">
        <f t="shared" si="105"/>
        <v>0</v>
      </c>
    </row>
    <row r="3368" spans="1:31" ht="50.15" customHeight="1" x14ac:dyDescent="0.35">
      <c r="A3368" s="101">
        <v>3363</v>
      </c>
      <c r="B3368" s="53"/>
      <c r="C3368" s="41"/>
      <c r="D3368" s="54"/>
      <c r="E3368" s="53"/>
      <c r="F3368" s="41"/>
      <c r="G3368" s="41"/>
      <c r="H3368" s="53"/>
      <c r="I3368" s="55"/>
      <c r="J3368" s="41"/>
      <c r="K3368" s="41"/>
      <c r="L3368" s="56"/>
      <c r="M3368" s="41"/>
      <c r="N3368" s="41"/>
      <c r="O3368" s="41"/>
      <c r="P3368" s="41"/>
      <c r="Q3368" s="53"/>
      <c r="R3368" s="41"/>
      <c r="S3368" s="41"/>
      <c r="T3368" s="57"/>
      <c r="U3368" s="41"/>
      <c r="V3368" s="41"/>
      <c r="W3368" s="56"/>
      <c r="X3368" s="41"/>
      <c r="Y3368" s="58"/>
      <c r="Z3368" s="41"/>
      <c r="AA3368" s="41"/>
      <c r="AB3368" s="171" t="str" cm="1">
        <f t="array" ref="AB3368">IFERROR(IF(COUNTA('Detailed Inventory'!$B3368:$AA3368)=0,"",IF(AND($B3368="",$C3368=""),"Error: Missing Response in Column B or C",IF(OR($E3368="",$Q3368=""),"Error: Missing Response in Column E or Q",INDEX(SL_Class[Entire SL Classification],MATCH(SUMIFS(SL_Class[Unique ID],SL_Class[UpSys SL Material],I3368,SL_Class[UpSys Ever Previously Lead],H3368,SL_Class[DownCus SL Material],T3368),SL_Class[Unique ID],0),0)))),"Error: Invalid Column H, I, or T. Check spelling &amp; valid options (see dropdown)")</f>
        <v/>
      </c>
      <c r="AC3368" s="32"/>
      <c r="AD3368" s="31" t="b">
        <f t="shared" si="104"/>
        <v>0</v>
      </c>
      <c r="AE3368" s="31" t="b">
        <f t="shared" si="105"/>
        <v>0</v>
      </c>
    </row>
    <row r="3369" spans="1:31" ht="50.15" customHeight="1" x14ac:dyDescent="0.35">
      <c r="A3369" s="100">
        <v>3364</v>
      </c>
      <c r="B3369" s="53"/>
      <c r="C3369" s="41"/>
      <c r="D3369" s="54"/>
      <c r="E3369" s="53"/>
      <c r="F3369" s="41"/>
      <c r="G3369" s="41"/>
      <c r="H3369" s="53"/>
      <c r="I3369" s="55"/>
      <c r="J3369" s="41"/>
      <c r="K3369" s="41"/>
      <c r="L3369" s="56"/>
      <c r="M3369" s="41"/>
      <c r="N3369" s="41"/>
      <c r="O3369" s="41"/>
      <c r="P3369" s="41"/>
      <c r="Q3369" s="53"/>
      <c r="R3369" s="41"/>
      <c r="S3369" s="41"/>
      <c r="T3369" s="57"/>
      <c r="U3369" s="41"/>
      <c r="V3369" s="41"/>
      <c r="W3369" s="56"/>
      <c r="X3369" s="41"/>
      <c r="Y3369" s="58"/>
      <c r="Z3369" s="41"/>
      <c r="AA3369" s="41"/>
      <c r="AB3369" s="171" t="str" cm="1">
        <f t="array" ref="AB3369">IFERROR(IF(COUNTA('Detailed Inventory'!$B3369:$AA3369)=0,"",IF(AND($B3369="",$C3369=""),"Error: Missing Response in Column B or C",IF(OR($E3369="",$Q3369=""),"Error: Missing Response in Column E or Q",INDEX(SL_Class[Entire SL Classification],MATCH(SUMIFS(SL_Class[Unique ID],SL_Class[UpSys SL Material],I3369,SL_Class[UpSys Ever Previously Lead],H3369,SL_Class[DownCus SL Material],T3369),SL_Class[Unique ID],0),0)))),"Error: Invalid Column H, I, or T. Check spelling &amp; valid options (see dropdown)")</f>
        <v/>
      </c>
      <c r="AC3369" s="32"/>
      <c r="AD3369" s="31" t="b">
        <f t="shared" si="104"/>
        <v>0</v>
      </c>
      <c r="AE3369" s="31" t="b">
        <f t="shared" si="105"/>
        <v>0</v>
      </c>
    </row>
    <row r="3370" spans="1:31" ht="50.15" customHeight="1" x14ac:dyDescent="0.35">
      <c r="A3370" s="101">
        <v>3365</v>
      </c>
      <c r="B3370" s="53"/>
      <c r="C3370" s="41"/>
      <c r="D3370" s="54"/>
      <c r="E3370" s="53"/>
      <c r="F3370" s="41"/>
      <c r="G3370" s="41"/>
      <c r="H3370" s="53"/>
      <c r="I3370" s="55"/>
      <c r="J3370" s="41"/>
      <c r="K3370" s="41"/>
      <c r="L3370" s="56"/>
      <c r="M3370" s="41"/>
      <c r="N3370" s="41"/>
      <c r="O3370" s="41"/>
      <c r="P3370" s="41"/>
      <c r="Q3370" s="53"/>
      <c r="R3370" s="41"/>
      <c r="S3370" s="41"/>
      <c r="T3370" s="57"/>
      <c r="U3370" s="41"/>
      <c r="V3370" s="41"/>
      <c r="W3370" s="56"/>
      <c r="X3370" s="41"/>
      <c r="Y3370" s="58"/>
      <c r="Z3370" s="41"/>
      <c r="AA3370" s="41"/>
      <c r="AB3370" s="171" t="str" cm="1">
        <f t="array" ref="AB3370">IFERROR(IF(COUNTA('Detailed Inventory'!$B3370:$AA3370)=0,"",IF(AND($B3370="",$C3370=""),"Error: Missing Response in Column B or C",IF(OR($E3370="",$Q3370=""),"Error: Missing Response in Column E or Q",INDEX(SL_Class[Entire SL Classification],MATCH(SUMIFS(SL_Class[Unique ID],SL_Class[UpSys SL Material],I3370,SL_Class[UpSys Ever Previously Lead],H3370,SL_Class[DownCus SL Material],T3370),SL_Class[Unique ID],0),0)))),"Error: Invalid Column H, I, or T. Check spelling &amp; valid options (see dropdown)")</f>
        <v/>
      </c>
      <c r="AC3370" s="32"/>
      <c r="AD3370" s="31" t="b">
        <f t="shared" si="104"/>
        <v>0</v>
      </c>
      <c r="AE3370" s="31" t="b">
        <f t="shared" si="105"/>
        <v>0</v>
      </c>
    </row>
    <row r="3371" spans="1:31" ht="50.15" customHeight="1" x14ac:dyDescent="0.35">
      <c r="A3371" s="100">
        <v>3366</v>
      </c>
      <c r="B3371" s="53"/>
      <c r="C3371" s="41"/>
      <c r="D3371" s="54"/>
      <c r="E3371" s="53"/>
      <c r="F3371" s="41"/>
      <c r="G3371" s="41"/>
      <c r="H3371" s="53"/>
      <c r="I3371" s="55"/>
      <c r="J3371" s="41"/>
      <c r="K3371" s="41"/>
      <c r="L3371" s="56"/>
      <c r="M3371" s="41"/>
      <c r="N3371" s="41"/>
      <c r="O3371" s="41"/>
      <c r="P3371" s="41"/>
      <c r="Q3371" s="53"/>
      <c r="R3371" s="41"/>
      <c r="S3371" s="41"/>
      <c r="T3371" s="57"/>
      <c r="U3371" s="41"/>
      <c r="V3371" s="41"/>
      <c r="W3371" s="56"/>
      <c r="X3371" s="41"/>
      <c r="Y3371" s="58"/>
      <c r="Z3371" s="41"/>
      <c r="AA3371" s="41"/>
      <c r="AB3371" s="171" t="str" cm="1">
        <f t="array" ref="AB3371">IFERROR(IF(COUNTA('Detailed Inventory'!$B3371:$AA3371)=0,"",IF(AND($B3371="",$C3371=""),"Error: Missing Response in Column B or C",IF(OR($E3371="",$Q3371=""),"Error: Missing Response in Column E or Q",INDEX(SL_Class[Entire SL Classification],MATCH(SUMIFS(SL_Class[Unique ID],SL_Class[UpSys SL Material],I3371,SL_Class[UpSys Ever Previously Lead],H3371,SL_Class[DownCus SL Material],T3371),SL_Class[Unique ID],0),0)))),"Error: Invalid Column H, I, or T. Check spelling &amp; valid options (see dropdown)")</f>
        <v/>
      </c>
      <c r="AC3371" s="32"/>
      <c r="AD3371" s="31" t="b">
        <f t="shared" si="104"/>
        <v>0</v>
      </c>
      <c r="AE3371" s="31" t="b">
        <f t="shared" si="105"/>
        <v>0</v>
      </c>
    </row>
    <row r="3372" spans="1:31" ht="50.15" customHeight="1" x14ac:dyDescent="0.35">
      <c r="A3372" s="101">
        <v>3367</v>
      </c>
      <c r="B3372" s="53"/>
      <c r="C3372" s="41"/>
      <c r="D3372" s="54"/>
      <c r="E3372" s="53"/>
      <c r="F3372" s="41"/>
      <c r="G3372" s="41"/>
      <c r="H3372" s="53"/>
      <c r="I3372" s="55"/>
      <c r="J3372" s="41"/>
      <c r="K3372" s="41"/>
      <c r="L3372" s="56"/>
      <c r="M3372" s="41"/>
      <c r="N3372" s="41"/>
      <c r="O3372" s="41"/>
      <c r="P3372" s="41"/>
      <c r="Q3372" s="53"/>
      <c r="R3372" s="41"/>
      <c r="S3372" s="41"/>
      <c r="T3372" s="57"/>
      <c r="U3372" s="41"/>
      <c r="V3372" s="41"/>
      <c r="W3372" s="56"/>
      <c r="X3372" s="41"/>
      <c r="Y3372" s="58"/>
      <c r="Z3372" s="41"/>
      <c r="AA3372" s="41"/>
      <c r="AB3372" s="171" t="str" cm="1">
        <f t="array" ref="AB3372">IFERROR(IF(COUNTA('Detailed Inventory'!$B3372:$AA3372)=0,"",IF(AND($B3372="",$C3372=""),"Error: Missing Response in Column B or C",IF(OR($E3372="",$Q3372=""),"Error: Missing Response in Column E or Q",INDEX(SL_Class[Entire SL Classification],MATCH(SUMIFS(SL_Class[Unique ID],SL_Class[UpSys SL Material],I3372,SL_Class[UpSys Ever Previously Lead],H3372,SL_Class[DownCus SL Material],T3372),SL_Class[Unique ID],0),0)))),"Error: Invalid Column H, I, or T. Check spelling &amp; valid options (see dropdown)")</f>
        <v/>
      </c>
      <c r="AC3372" s="32"/>
      <c r="AD3372" s="31" t="b">
        <f t="shared" si="104"/>
        <v>0</v>
      </c>
      <c r="AE3372" s="31" t="b">
        <f t="shared" si="105"/>
        <v>0</v>
      </c>
    </row>
    <row r="3373" spans="1:31" ht="50.15" customHeight="1" x14ac:dyDescent="0.35">
      <c r="A3373" s="100">
        <v>3368</v>
      </c>
      <c r="B3373" s="53"/>
      <c r="C3373" s="41"/>
      <c r="D3373" s="54"/>
      <c r="E3373" s="53"/>
      <c r="F3373" s="41"/>
      <c r="G3373" s="41"/>
      <c r="H3373" s="53"/>
      <c r="I3373" s="55"/>
      <c r="J3373" s="41"/>
      <c r="K3373" s="41"/>
      <c r="L3373" s="56"/>
      <c r="M3373" s="41"/>
      <c r="N3373" s="41"/>
      <c r="O3373" s="41"/>
      <c r="P3373" s="41"/>
      <c r="Q3373" s="53"/>
      <c r="R3373" s="41"/>
      <c r="S3373" s="41"/>
      <c r="T3373" s="57"/>
      <c r="U3373" s="41"/>
      <c r="V3373" s="41"/>
      <c r="W3373" s="56"/>
      <c r="X3373" s="41"/>
      <c r="Y3373" s="58"/>
      <c r="Z3373" s="41"/>
      <c r="AA3373" s="41"/>
      <c r="AB3373" s="171" t="str" cm="1">
        <f t="array" ref="AB3373">IFERROR(IF(COUNTA('Detailed Inventory'!$B3373:$AA3373)=0,"",IF(AND($B3373="",$C3373=""),"Error: Missing Response in Column B or C",IF(OR($E3373="",$Q3373=""),"Error: Missing Response in Column E or Q",INDEX(SL_Class[Entire SL Classification],MATCH(SUMIFS(SL_Class[Unique ID],SL_Class[UpSys SL Material],I3373,SL_Class[UpSys Ever Previously Lead],H3373,SL_Class[DownCus SL Material],T3373),SL_Class[Unique ID],0),0)))),"Error: Invalid Column H, I, or T. Check spelling &amp; valid options (see dropdown)")</f>
        <v/>
      </c>
      <c r="AC3373" s="32"/>
      <c r="AD3373" s="31" t="b">
        <f t="shared" si="104"/>
        <v>0</v>
      </c>
      <c r="AE3373" s="31" t="b">
        <f t="shared" si="105"/>
        <v>0</v>
      </c>
    </row>
    <row r="3374" spans="1:31" ht="50.15" customHeight="1" x14ac:dyDescent="0.35">
      <c r="A3374" s="101">
        <v>3369</v>
      </c>
      <c r="B3374" s="53"/>
      <c r="C3374" s="41"/>
      <c r="D3374" s="54"/>
      <c r="E3374" s="53"/>
      <c r="F3374" s="41"/>
      <c r="G3374" s="41"/>
      <c r="H3374" s="53"/>
      <c r="I3374" s="55"/>
      <c r="J3374" s="41"/>
      <c r="K3374" s="41"/>
      <c r="L3374" s="56"/>
      <c r="M3374" s="41"/>
      <c r="N3374" s="41"/>
      <c r="O3374" s="41"/>
      <c r="P3374" s="41"/>
      <c r="Q3374" s="53"/>
      <c r="R3374" s="41"/>
      <c r="S3374" s="41"/>
      <c r="T3374" s="57"/>
      <c r="U3374" s="41"/>
      <c r="V3374" s="41"/>
      <c r="W3374" s="56"/>
      <c r="X3374" s="41"/>
      <c r="Y3374" s="58"/>
      <c r="Z3374" s="41"/>
      <c r="AA3374" s="41"/>
      <c r="AB3374" s="171" t="str" cm="1">
        <f t="array" ref="AB3374">IFERROR(IF(COUNTA('Detailed Inventory'!$B3374:$AA3374)=0,"",IF(AND($B3374="",$C3374=""),"Error: Missing Response in Column B or C",IF(OR($E3374="",$Q3374=""),"Error: Missing Response in Column E or Q",INDEX(SL_Class[Entire SL Classification],MATCH(SUMIFS(SL_Class[Unique ID],SL_Class[UpSys SL Material],I3374,SL_Class[UpSys Ever Previously Lead],H3374,SL_Class[DownCus SL Material],T3374),SL_Class[Unique ID],0),0)))),"Error: Invalid Column H, I, or T. Check spelling &amp; valid options (see dropdown)")</f>
        <v/>
      </c>
      <c r="AC3374" s="32"/>
      <c r="AD3374" s="31" t="b">
        <f t="shared" si="104"/>
        <v>0</v>
      </c>
      <c r="AE3374" s="31" t="b">
        <f t="shared" si="105"/>
        <v>0</v>
      </c>
    </row>
    <row r="3375" spans="1:31" ht="50.15" customHeight="1" x14ac:dyDescent="0.35">
      <c r="A3375" s="100">
        <v>3370</v>
      </c>
      <c r="B3375" s="53"/>
      <c r="C3375" s="41"/>
      <c r="D3375" s="54"/>
      <c r="E3375" s="53"/>
      <c r="F3375" s="41"/>
      <c r="G3375" s="41"/>
      <c r="H3375" s="53"/>
      <c r="I3375" s="55"/>
      <c r="J3375" s="41"/>
      <c r="K3375" s="41"/>
      <c r="L3375" s="56"/>
      <c r="M3375" s="41"/>
      <c r="N3375" s="41"/>
      <c r="O3375" s="41"/>
      <c r="P3375" s="41"/>
      <c r="Q3375" s="53"/>
      <c r="R3375" s="41"/>
      <c r="S3375" s="41"/>
      <c r="T3375" s="57"/>
      <c r="U3375" s="41"/>
      <c r="V3375" s="41"/>
      <c r="W3375" s="56"/>
      <c r="X3375" s="41"/>
      <c r="Y3375" s="58"/>
      <c r="Z3375" s="41"/>
      <c r="AA3375" s="41"/>
      <c r="AB3375" s="171" t="str" cm="1">
        <f t="array" ref="AB3375">IFERROR(IF(COUNTA('Detailed Inventory'!$B3375:$AA3375)=0,"",IF(AND($B3375="",$C3375=""),"Error: Missing Response in Column B or C",IF(OR($E3375="",$Q3375=""),"Error: Missing Response in Column E or Q",INDEX(SL_Class[Entire SL Classification],MATCH(SUMIFS(SL_Class[Unique ID],SL_Class[UpSys SL Material],I3375,SL_Class[UpSys Ever Previously Lead],H3375,SL_Class[DownCus SL Material],T3375),SL_Class[Unique ID],0),0)))),"Error: Invalid Column H, I, or T. Check spelling &amp; valid options (see dropdown)")</f>
        <v/>
      </c>
      <c r="AC3375" s="32"/>
      <c r="AD3375" s="31" t="b">
        <f t="shared" si="104"/>
        <v>0</v>
      </c>
      <c r="AE3375" s="31" t="b">
        <f t="shared" si="105"/>
        <v>0</v>
      </c>
    </row>
    <row r="3376" spans="1:31" ht="50.15" customHeight="1" x14ac:dyDescent="0.35">
      <c r="A3376" s="101">
        <v>3371</v>
      </c>
      <c r="B3376" s="53"/>
      <c r="C3376" s="41"/>
      <c r="D3376" s="54"/>
      <c r="E3376" s="53"/>
      <c r="F3376" s="41"/>
      <c r="G3376" s="41"/>
      <c r="H3376" s="53"/>
      <c r="I3376" s="55"/>
      <c r="J3376" s="41"/>
      <c r="K3376" s="41"/>
      <c r="L3376" s="56"/>
      <c r="M3376" s="41"/>
      <c r="N3376" s="41"/>
      <c r="O3376" s="41"/>
      <c r="P3376" s="41"/>
      <c r="Q3376" s="53"/>
      <c r="R3376" s="41"/>
      <c r="S3376" s="41"/>
      <c r="T3376" s="57"/>
      <c r="U3376" s="41"/>
      <c r="V3376" s="41"/>
      <c r="W3376" s="56"/>
      <c r="X3376" s="41"/>
      <c r="Y3376" s="58"/>
      <c r="Z3376" s="41"/>
      <c r="AA3376" s="41"/>
      <c r="AB3376" s="171" t="str" cm="1">
        <f t="array" ref="AB3376">IFERROR(IF(COUNTA('Detailed Inventory'!$B3376:$AA3376)=0,"",IF(AND($B3376="",$C3376=""),"Error: Missing Response in Column B or C",IF(OR($E3376="",$Q3376=""),"Error: Missing Response in Column E or Q",INDEX(SL_Class[Entire SL Classification],MATCH(SUMIFS(SL_Class[Unique ID],SL_Class[UpSys SL Material],I3376,SL_Class[UpSys Ever Previously Lead],H3376,SL_Class[DownCus SL Material],T3376),SL_Class[Unique ID],0),0)))),"Error: Invalid Column H, I, or T. Check spelling &amp; valid options (see dropdown)")</f>
        <v/>
      </c>
      <c r="AC3376" s="32"/>
      <c r="AD3376" s="31" t="b">
        <f t="shared" si="104"/>
        <v>0</v>
      </c>
      <c r="AE3376" s="31" t="b">
        <f t="shared" si="105"/>
        <v>0</v>
      </c>
    </row>
    <row r="3377" spans="1:31" ht="50.15" customHeight="1" x14ac:dyDescent="0.35">
      <c r="A3377" s="100">
        <v>3372</v>
      </c>
      <c r="B3377" s="53"/>
      <c r="C3377" s="41"/>
      <c r="D3377" s="54"/>
      <c r="E3377" s="53"/>
      <c r="F3377" s="41"/>
      <c r="G3377" s="41"/>
      <c r="H3377" s="53"/>
      <c r="I3377" s="55"/>
      <c r="J3377" s="41"/>
      <c r="K3377" s="41"/>
      <c r="L3377" s="56"/>
      <c r="M3377" s="41"/>
      <c r="N3377" s="41"/>
      <c r="O3377" s="41"/>
      <c r="P3377" s="41"/>
      <c r="Q3377" s="53"/>
      <c r="R3377" s="41"/>
      <c r="S3377" s="41"/>
      <c r="T3377" s="57"/>
      <c r="U3377" s="41"/>
      <c r="V3377" s="41"/>
      <c r="W3377" s="56"/>
      <c r="X3377" s="41"/>
      <c r="Y3377" s="58"/>
      <c r="Z3377" s="41"/>
      <c r="AA3377" s="41"/>
      <c r="AB3377" s="171" t="str" cm="1">
        <f t="array" ref="AB3377">IFERROR(IF(COUNTA('Detailed Inventory'!$B3377:$AA3377)=0,"",IF(AND($B3377="",$C3377=""),"Error: Missing Response in Column B or C",IF(OR($E3377="",$Q3377=""),"Error: Missing Response in Column E or Q",INDEX(SL_Class[Entire SL Classification],MATCH(SUMIFS(SL_Class[Unique ID],SL_Class[UpSys SL Material],I3377,SL_Class[UpSys Ever Previously Lead],H3377,SL_Class[DownCus SL Material],T3377),SL_Class[Unique ID],0),0)))),"Error: Invalid Column H, I, or T. Check spelling &amp; valid options (see dropdown)")</f>
        <v/>
      </c>
      <c r="AC3377" s="32"/>
      <c r="AD3377" s="31" t="b">
        <f t="shared" si="104"/>
        <v>0</v>
      </c>
      <c r="AE3377" s="31" t="b">
        <f t="shared" si="105"/>
        <v>0</v>
      </c>
    </row>
    <row r="3378" spans="1:31" ht="50.15" customHeight="1" x14ac:dyDescent="0.35">
      <c r="A3378" s="101">
        <v>3373</v>
      </c>
      <c r="B3378" s="53"/>
      <c r="C3378" s="41"/>
      <c r="D3378" s="54"/>
      <c r="E3378" s="53"/>
      <c r="F3378" s="41"/>
      <c r="G3378" s="41"/>
      <c r="H3378" s="53"/>
      <c r="I3378" s="55"/>
      <c r="J3378" s="41"/>
      <c r="K3378" s="41"/>
      <c r="L3378" s="56"/>
      <c r="M3378" s="41"/>
      <c r="N3378" s="41"/>
      <c r="O3378" s="41"/>
      <c r="P3378" s="41"/>
      <c r="Q3378" s="53"/>
      <c r="R3378" s="41"/>
      <c r="S3378" s="41"/>
      <c r="T3378" s="57"/>
      <c r="U3378" s="41"/>
      <c r="V3378" s="41"/>
      <c r="W3378" s="56"/>
      <c r="X3378" s="41"/>
      <c r="Y3378" s="58"/>
      <c r="Z3378" s="41"/>
      <c r="AA3378" s="41"/>
      <c r="AB3378" s="171" t="str" cm="1">
        <f t="array" ref="AB3378">IFERROR(IF(COUNTA('Detailed Inventory'!$B3378:$AA3378)=0,"",IF(AND($B3378="",$C3378=""),"Error: Missing Response in Column B or C",IF(OR($E3378="",$Q3378=""),"Error: Missing Response in Column E or Q",INDEX(SL_Class[Entire SL Classification],MATCH(SUMIFS(SL_Class[Unique ID],SL_Class[UpSys SL Material],I3378,SL_Class[UpSys Ever Previously Lead],H3378,SL_Class[DownCus SL Material],T3378),SL_Class[Unique ID],0),0)))),"Error: Invalid Column H, I, or T. Check spelling &amp; valid options (see dropdown)")</f>
        <v/>
      </c>
      <c r="AC3378" s="32"/>
      <c r="AD3378" s="31" t="b">
        <f t="shared" si="104"/>
        <v>0</v>
      </c>
      <c r="AE3378" s="31" t="b">
        <f t="shared" si="105"/>
        <v>0</v>
      </c>
    </row>
    <row r="3379" spans="1:31" ht="50.15" customHeight="1" x14ac:dyDescent="0.35">
      <c r="A3379" s="100">
        <v>3374</v>
      </c>
      <c r="B3379" s="53"/>
      <c r="C3379" s="41"/>
      <c r="D3379" s="54"/>
      <c r="E3379" s="53"/>
      <c r="F3379" s="41"/>
      <c r="G3379" s="41"/>
      <c r="H3379" s="53"/>
      <c r="I3379" s="55"/>
      <c r="J3379" s="41"/>
      <c r="K3379" s="41"/>
      <c r="L3379" s="56"/>
      <c r="M3379" s="41"/>
      <c r="N3379" s="41"/>
      <c r="O3379" s="41"/>
      <c r="P3379" s="41"/>
      <c r="Q3379" s="53"/>
      <c r="R3379" s="41"/>
      <c r="S3379" s="41"/>
      <c r="T3379" s="57"/>
      <c r="U3379" s="41"/>
      <c r="V3379" s="41"/>
      <c r="W3379" s="56"/>
      <c r="X3379" s="41"/>
      <c r="Y3379" s="58"/>
      <c r="Z3379" s="41"/>
      <c r="AA3379" s="41"/>
      <c r="AB3379" s="171" t="str" cm="1">
        <f t="array" ref="AB3379">IFERROR(IF(COUNTA('Detailed Inventory'!$B3379:$AA3379)=0,"",IF(AND($B3379="",$C3379=""),"Error: Missing Response in Column B or C",IF(OR($E3379="",$Q3379=""),"Error: Missing Response in Column E or Q",INDEX(SL_Class[Entire SL Classification],MATCH(SUMIFS(SL_Class[Unique ID],SL_Class[UpSys SL Material],I3379,SL_Class[UpSys Ever Previously Lead],H3379,SL_Class[DownCus SL Material],T3379),SL_Class[Unique ID],0),0)))),"Error: Invalid Column H, I, or T. Check spelling &amp; valid options (see dropdown)")</f>
        <v/>
      </c>
      <c r="AC3379" s="32"/>
      <c r="AD3379" s="31" t="b">
        <f t="shared" si="104"/>
        <v>0</v>
      </c>
      <c r="AE3379" s="31" t="b">
        <f t="shared" si="105"/>
        <v>0</v>
      </c>
    </row>
    <row r="3380" spans="1:31" ht="50.15" customHeight="1" x14ac:dyDescent="0.35">
      <c r="A3380" s="101">
        <v>3375</v>
      </c>
      <c r="B3380" s="53"/>
      <c r="C3380" s="41"/>
      <c r="D3380" s="54"/>
      <c r="E3380" s="53"/>
      <c r="F3380" s="41"/>
      <c r="G3380" s="41"/>
      <c r="H3380" s="53"/>
      <c r="I3380" s="55"/>
      <c r="J3380" s="41"/>
      <c r="K3380" s="41"/>
      <c r="L3380" s="56"/>
      <c r="M3380" s="41"/>
      <c r="N3380" s="41"/>
      <c r="O3380" s="41"/>
      <c r="P3380" s="41"/>
      <c r="Q3380" s="53"/>
      <c r="R3380" s="41"/>
      <c r="S3380" s="41"/>
      <c r="T3380" s="57"/>
      <c r="U3380" s="41"/>
      <c r="V3380" s="41"/>
      <c r="W3380" s="56"/>
      <c r="X3380" s="41"/>
      <c r="Y3380" s="58"/>
      <c r="Z3380" s="41"/>
      <c r="AA3380" s="41"/>
      <c r="AB3380" s="171" t="str" cm="1">
        <f t="array" ref="AB3380">IFERROR(IF(COUNTA('Detailed Inventory'!$B3380:$AA3380)=0,"",IF(AND($B3380="",$C3380=""),"Error: Missing Response in Column B or C",IF(OR($E3380="",$Q3380=""),"Error: Missing Response in Column E or Q",INDEX(SL_Class[Entire SL Classification],MATCH(SUMIFS(SL_Class[Unique ID],SL_Class[UpSys SL Material],I3380,SL_Class[UpSys Ever Previously Lead],H3380,SL_Class[DownCus SL Material],T3380),SL_Class[Unique ID],0),0)))),"Error: Invalid Column H, I, or T. Check spelling &amp; valid options (see dropdown)")</f>
        <v/>
      </c>
      <c r="AC3380" s="32"/>
      <c r="AD3380" s="31" t="b">
        <f t="shared" si="104"/>
        <v>0</v>
      </c>
      <c r="AE3380" s="31" t="b">
        <f t="shared" si="105"/>
        <v>0</v>
      </c>
    </row>
    <row r="3381" spans="1:31" ht="50.15" customHeight="1" x14ac:dyDescent="0.35">
      <c r="A3381" s="100">
        <v>3376</v>
      </c>
      <c r="B3381" s="53"/>
      <c r="C3381" s="41"/>
      <c r="D3381" s="54"/>
      <c r="E3381" s="53"/>
      <c r="F3381" s="41"/>
      <c r="G3381" s="41"/>
      <c r="H3381" s="53"/>
      <c r="I3381" s="55"/>
      <c r="J3381" s="41"/>
      <c r="K3381" s="41"/>
      <c r="L3381" s="56"/>
      <c r="M3381" s="41"/>
      <c r="N3381" s="41"/>
      <c r="O3381" s="41"/>
      <c r="P3381" s="41"/>
      <c r="Q3381" s="53"/>
      <c r="R3381" s="41"/>
      <c r="S3381" s="41"/>
      <c r="T3381" s="57"/>
      <c r="U3381" s="41"/>
      <c r="V3381" s="41"/>
      <c r="W3381" s="56"/>
      <c r="X3381" s="41"/>
      <c r="Y3381" s="58"/>
      <c r="Z3381" s="41"/>
      <c r="AA3381" s="41"/>
      <c r="AB3381" s="171" t="str" cm="1">
        <f t="array" ref="AB3381">IFERROR(IF(COUNTA('Detailed Inventory'!$B3381:$AA3381)=0,"",IF(AND($B3381="",$C3381=""),"Error: Missing Response in Column B or C",IF(OR($E3381="",$Q3381=""),"Error: Missing Response in Column E or Q",INDEX(SL_Class[Entire SL Classification],MATCH(SUMIFS(SL_Class[Unique ID],SL_Class[UpSys SL Material],I3381,SL_Class[UpSys Ever Previously Lead],H3381,SL_Class[DownCus SL Material],T3381),SL_Class[Unique ID],0),0)))),"Error: Invalid Column H, I, or T. Check spelling &amp; valid options (see dropdown)")</f>
        <v/>
      </c>
      <c r="AC3381" s="32"/>
      <c r="AD3381" s="31" t="b">
        <f t="shared" si="104"/>
        <v>0</v>
      </c>
      <c r="AE3381" s="31" t="b">
        <f t="shared" si="105"/>
        <v>0</v>
      </c>
    </row>
    <row r="3382" spans="1:31" ht="50.15" customHeight="1" x14ac:dyDescent="0.35">
      <c r="A3382" s="101">
        <v>3377</v>
      </c>
      <c r="B3382" s="53"/>
      <c r="C3382" s="41"/>
      <c r="D3382" s="54"/>
      <c r="E3382" s="53"/>
      <c r="F3382" s="41"/>
      <c r="G3382" s="41"/>
      <c r="H3382" s="53"/>
      <c r="I3382" s="55"/>
      <c r="J3382" s="41"/>
      <c r="K3382" s="41"/>
      <c r="L3382" s="56"/>
      <c r="M3382" s="41"/>
      <c r="N3382" s="41"/>
      <c r="O3382" s="41"/>
      <c r="P3382" s="41"/>
      <c r="Q3382" s="53"/>
      <c r="R3382" s="41"/>
      <c r="S3382" s="41"/>
      <c r="T3382" s="57"/>
      <c r="U3382" s="41"/>
      <c r="V3382" s="41"/>
      <c r="W3382" s="56"/>
      <c r="X3382" s="41"/>
      <c r="Y3382" s="58"/>
      <c r="Z3382" s="41"/>
      <c r="AA3382" s="41"/>
      <c r="AB3382" s="171" t="str" cm="1">
        <f t="array" ref="AB3382">IFERROR(IF(COUNTA('Detailed Inventory'!$B3382:$AA3382)=0,"",IF(AND($B3382="",$C3382=""),"Error: Missing Response in Column B or C",IF(OR($E3382="",$Q3382=""),"Error: Missing Response in Column E or Q",INDEX(SL_Class[Entire SL Classification],MATCH(SUMIFS(SL_Class[Unique ID],SL_Class[UpSys SL Material],I3382,SL_Class[UpSys Ever Previously Lead],H3382,SL_Class[DownCus SL Material],T3382),SL_Class[Unique ID],0),0)))),"Error: Invalid Column H, I, or T. Check spelling &amp; valid options (see dropdown)")</f>
        <v/>
      </c>
      <c r="AC3382" s="32"/>
      <c r="AD3382" s="31" t="b">
        <f t="shared" si="104"/>
        <v>0</v>
      </c>
      <c r="AE3382" s="31" t="b">
        <f t="shared" si="105"/>
        <v>0</v>
      </c>
    </row>
    <row r="3383" spans="1:31" ht="50.15" customHeight="1" x14ac:dyDescent="0.35">
      <c r="A3383" s="100">
        <v>3378</v>
      </c>
      <c r="B3383" s="53"/>
      <c r="C3383" s="41"/>
      <c r="D3383" s="54"/>
      <c r="E3383" s="53"/>
      <c r="F3383" s="41"/>
      <c r="G3383" s="41"/>
      <c r="H3383" s="53"/>
      <c r="I3383" s="55"/>
      <c r="J3383" s="41"/>
      <c r="K3383" s="41"/>
      <c r="L3383" s="56"/>
      <c r="M3383" s="41"/>
      <c r="N3383" s="41"/>
      <c r="O3383" s="41"/>
      <c r="P3383" s="41"/>
      <c r="Q3383" s="53"/>
      <c r="R3383" s="41"/>
      <c r="S3383" s="41"/>
      <c r="T3383" s="57"/>
      <c r="U3383" s="41"/>
      <c r="V3383" s="41"/>
      <c r="W3383" s="56"/>
      <c r="X3383" s="41"/>
      <c r="Y3383" s="58"/>
      <c r="Z3383" s="41"/>
      <c r="AA3383" s="41"/>
      <c r="AB3383" s="171" t="str" cm="1">
        <f t="array" ref="AB3383">IFERROR(IF(COUNTA('Detailed Inventory'!$B3383:$AA3383)=0,"",IF(AND($B3383="",$C3383=""),"Error: Missing Response in Column B or C",IF(OR($E3383="",$Q3383=""),"Error: Missing Response in Column E or Q",INDEX(SL_Class[Entire SL Classification],MATCH(SUMIFS(SL_Class[Unique ID],SL_Class[UpSys SL Material],I3383,SL_Class[UpSys Ever Previously Lead],H3383,SL_Class[DownCus SL Material],T3383),SL_Class[Unique ID],0),0)))),"Error: Invalid Column H, I, or T. Check spelling &amp; valid options (see dropdown)")</f>
        <v/>
      </c>
      <c r="AC3383" s="32"/>
      <c r="AD3383" s="31" t="b">
        <f t="shared" si="104"/>
        <v>0</v>
      </c>
      <c r="AE3383" s="31" t="b">
        <f t="shared" si="105"/>
        <v>0</v>
      </c>
    </row>
    <row r="3384" spans="1:31" ht="50.15" customHeight="1" x14ac:dyDescent="0.35">
      <c r="A3384" s="101">
        <v>3379</v>
      </c>
      <c r="B3384" s="53"/>
      <c r="C3384" s="41"/>
      <c r="D3384" s="54"/>
      <c r="E3384" s="53"/>
      <c r="F3384" s="41"/>
      <c r="G3384" s="41"/>
      <c r="H3384" s="53"/>
      <c r="I3384" s="55"/>
      <c r="J3384" s="41"/>
      <c r="K3384" s="41"/>
      <c r="L3384" s="56"/>
      <c r="M3384" s="41"/>
      <c r="N3384" s="41"/>
      <c r="O3384" s="41"/>
      <c r="P3384" s="41"/>
      <c r="Q3384" s="53"/>
      <c r="R3384" s="41"/>
      <c r="S3384" s="41"/>
      <c r="T3384" s="57"/>
      <c r="U3384" s="41"/>
      <c r="V3384" s="41"/>
      <c r="W3384" s="56"/>
      <c r="X3384" s="41"/>
      <c r="Y3384" s="58"/>
      <c r="Z3384" s="41"/>
      <c r="AA3384" s="41"/>
      <c r="AB3384" s="171" t="str" cm="1">
        <f t="array" ref="AB3384">IFERROR(IF(COUNTA('Detailed Inventory'!$B3384:$AA3384)=0,"",IF(AND($B3384="",$C3384=""),"Error: Missing Response in Column B or C",IF(OR($E3384="",$Q3384=""),"Error: Missing Response in Column E or Q",INDEX(SL_Class[Entire SL Classification],MATCH(SUMIFS(SL_Class[Unique ID],SL_Class[UpSys SL Material],I3384,SL_Class[UpSys Ever Previously Lead],H3384,SL_Class[DownCus SL Material],T3384),SL_Class[Unique ID],0),0)))),"Error: Invalid Column H, I, or T. Check spelling &amp; valid options (see dropdown)")</f>
        <v/>
      </c>
      <c r="AC3384" s="32"/>
      <c r="AD3384" s="31" t="b">
        <f t="shared" si="104"/>
        <v>0</v>
      </c>
      <c r="AE3384" s="31" t="b">
        <f t="shared" si="105"/>
        <v>0</v>
      </c>
    </row>
    <row r="3385" spans="1:31" ht="50.15" customHeight="1" x14ac:dyDescent="0.35">
      <c r="A3385" s="100">
        <v>3380</v>
      </c>
      <c r="B3385" s="53"/>
      <c r="C3385" s="41"/>
      <c r="D3385" s="54"/>
      <c r="E3385" s="53"/>
      <c r="F3385" s="41"/>
      <c r="G3385" s="41"/>
      <c r="H3385" s="53"/>
      <c r="I3385" s="55"/>
      <c r="J3385" s="41"/>
      <c r="K3385" s="41"/>
      <c r="L3385" s="56"/>
      <c r="M3385" s="41"/>
      <c r="N3385" s="41"/>
      <c r="O3385" s="41"/>
      <c r="P3385" s="41"/>
      <c r="Q3385" s="53"/>
      <c r="R3385" s="41"/>
      <c r="S3385" s="41"/>
      <c r="T3385" s="57"/>
      <c r="U3385" s="41"/>
      <c r="V3385" s="41"/>
      <c r="W3385" s="56"/>
      <c r="X3385" s="41"/>
      <c r="Y3385" s="58"/>
      <c r="Z3385" s="41"/>
      <c r="AA3385" s="41"/>
      <c r="AB3385" s="171" t="str" cm="1">
        <f t="array" ref="AB3385">IFERROR(IF(COUNTA('Detailed Inventory'!$B3385:$AA3385)=0,"",IF(AND($B3385="",$C3385=""),"Error: Missing Response in Column B or C",IF(OR($E3385="",$Q3385=""),"Error: Missing Response in Column E or Q",INDEX(SL_Class[Entire SL Classification],MATCH(SUMIFS(SL_Class[Unique ID],SL_Class[UpSys SL Material],I3385,SL_Class[UpSys Ever Previously Lead],H3385,SL_Class[DownCus SL Material],T3385),SL_Class[Unique ID],0),0)))),"Error: Invalid Column H, I, or T. Check spelling &amp; valid options (see dropdown)")</f>
        <v/>
      </c>
      <c r="AC3385" s="32"/>
      <c r="AD3385" s="31" t="b">
        <f t="shared" si="104"/>
        <v>0</v>
      </c>
      <c r="AE3385" s="31" t="b">
        <f t="shared" si="105"/>
        <v>0</v>
      </c>
    </row>
    <row r="3386" spans="1:31" ht="50.15" customHeight="1" x14ac:dyDescent="0.35">
      <c r="A3386" s="101">
        <v>3381</v>
      </c>
      <c r="B3386" s="53"/>
      <c r="C3386" s="41"/>
      <c r="D3386" s="54"/>
      <c r="E3386" s="53"/>
      <c r="F3386" s="41"/>
      <c r="G3386" s="41"/>
      <c r="H3386" s="53"/>
      <c r="I3386" s="55"/>
      <c r="J3386" s="41"/>
      <c r="K3386" s="41"/>
      <c r="L3386" s="56"/>
      <c r="M3386" s="41"/>
      <c r="N3386" s="41"/>
      <c r="O3386" s="41"/>
      <c r="P3386" s="41"/>
      <c r="Q3386" s="53"/>
      <c r="R3386" s="41"/>
      <c r="S3386" s="41"/>
      <c r="T3386" s="57"/>
      <c r="U3386" s="41"/>
      <c r="V3386" s="41"/>
      <c r="W3386" s="56"/>
      <c r="X3386" s="41"/>
      <c r="Y3386" s="58"/>
      <c r="Z3386" s="41"/>
      <c r="AA3386" s="41"/>
      <c r="AB3386" s="171" t="str" cm="1">
        <f t="array" ref="AB3386">IFERROR(IF(COUNTA('Detailed Inventory'!$B3386:$AA3386)=0,"",IF(AND($B3386="",$C3386=""),"Error: Missing Response in Column B or C",IF(OR($E3386="",$Q3386=""),"Error: Missing Response in Column E or Q",INDEX(SL_Class[Entire SL Classification],MATCH(SUMIFS(SL_Class[Unique ID],SL_Class[UpSys SL Material],I3386,SL_Class[UpSys Ever Previously Lead],H3386,SL_Class[DownCus SL Material],T3386),SL_Class[Unique ID],0),0)))),"Error: Invalid Column H, I, or T. Check spelling &amp; valid options (see dropdown)")</f>
        <v/>
      </c>
      <c r="AC3386" s="32"/>
      <c r="AD3386" s="31" t="b">
        <f t="shared" si="104"/>
        <v>0</v>
      </c>
      <c r="AE3386" s="31" t="b">
        <f t="shared" si="105"/>
        <v>0</v>
      </c>
    </row>
    <row r="3387" spans="1:31" ht="50.15" customHeight="1" x14ac:dyDescent="0.35">
      <c r="A3387" s="100">
        <v>3382</v>
      </c>
      <c r="B3387" s="53"/>
      <c r="C3387" s="41"/>
      <c r="D3387" s="54"/>
      <c r="E3387" s="53"/>
      <c r="F3387" s="41"/>
      <c r="G3387" s="41"/>
      <c r="H3387" s="53"/>
      <c r="I3387" s="55"/>
      <c r="J3387" s="41"/>
      <c r="K3387" s="41"/>
      <c r="L3387" s="56"/>
      <c r="M3387" s="41"/>
      <c r="N3387" s="41"/>
      <c r="O3387" s="41"/>
      <c r="P3387" s="41"/>
      <c r="Q3387" s="53"/>
      <c r="R3387" s="41"/>
      <c r="S3387" s="41"/>
      <c r="T3387" s="57"/>
      <c r="U3387" s="41"/>
      <c r="V3387" s="41"/>
      <c r="W3387" s="56"/>
      <c r="X3387" s="41"/>
      <c r="Y3387" s="58"/>
      <c r="Z3387" s="41"/>
      <c r="AA3387" s="41"/>
      <c r="AB3387" s="171" t="str" cm="1">
        <f t="array" ref="AB3387">IFERROR(IF(COUNTA('Detailed Inventory'!$B3387:$AA3387)=0,"",IF(AND($B3387="",$C3387=""),"Error: Missing Response in Column B or C",IF(OR($E3387="",$Q3387=""),"Error: Missing Response in Column E or Q",INDEX(SL_Class[Entire SL Classification],MATCH(SUMIFS(SL_Class[Unique ID],SL_Class[UpSys SL Material],I3387,SL_Class[UpSys Ever Previously Lead],H3387,SL_Class[DownCus SL Material],T3387),SL_Class[Unique ID],0),0)))),"Error: Invalid Column H, I, or T. Check spelling &amp; valid options (see dropdown)")</f>
        <v/>
      </c>
      <c r="AC3387" s="32"/>
      <c r="AD3387" s="31" t="b">
        <f t="shared" si="104"/>
        <v>0</v>
      </c>
      <c r="AE3387" s="31" t="b">
        <f t="shared" si="105"/>
        <v>0</v>
      </c>
    </row>
    <row r="3388" spans="1:31" ht="50.15" customHeight="1" x14ac:dyDescent="0.35">
      <c r="A3388" s="101">
        <v>3383</v>
      </c>
      <c r="B3388" s="53"/>
      <c r="C3388" s="41"/>
      <c r="D3388" s="54"/>
      <c r="E3388" s="53"/>
      <c r="F3388" s="41"/>
      <c r="G3388" s="41"/>
      <c r="H3388" s="53"/>
      <c r="I3388" s="55"/>
      <c r="J3388" s="41"/>
      <c r="K3388" s="41"/>
      <c r="L3388" s="56"/>
      <c r="M3388" s="41"/>
      <c r="N3388" s="41"/>
      <c r="O3388" s="41"/>
      <c r="P3388" s="41"/>
      <c r="Q3388" s="53"/>
      <c r="R3388" s="41"/>
      <c r="S3388" s="41"/>
      <c r="T3388" s="57"/>
      <c r="U3388" s="41"/>
      <c r="V3388" s="41"/>
      <c r="W3388" s="56"/>
      <c r="X3388" s="41"/>
      <c r="Y3388" s="58"/>
      <c r="Z3388" s="41"/>
      <c r="AA3388" s="41"/>
      <c r="AB3388" s="171" t="str" cm="1">
        <f t="array" ref="AB3388">IFERROR(IF(COUNTA('Detailed Inventory'!$B3388:$AA3388)=0,"",IF(AND($B3388="",$C3388=""),"Error: Missing Response in Column B or C",IF(OR($E3388="",$Q3388=""),"Error: Missing Response in Column E or Q",INDEX(SL_Class[Entire SL Classification],MATCH(SUMIFS(SL_Class[Unique ID],SL_Class[UpSys SL Material],I3388,SL_Class[UpSys Ever Previously Lead],H3388,SL_Class[DownCus SL Material],T3388),SL_Class[Unique ID],0),0)))),"Error: Invalid Column H, I, or T. Check spelling &amp; valid options (see dropdown)")</f>
        <v/>
      </c>
      <c r="AC3388" s="32"/>
      <c r="AD3388" s="31" t="b">
        <f t="shared" si="104"/>
        <v>0</v>
      </c>
      <c r="AE3388" s="31" t="b">
        <f t="shared" si="105"/>
        <v>0</v>
      </c>
    </row>
    <row r="3389" spans="1:31" ht="50.15" customHeight="1" x14ac:dyDescent="0.35">
      <c r="A3389" s="100">
        <v>3384</v>
      </c>
      <c r="B3389" s="53"/>
      <c r="C3389" s="41"/>
      <c r="D3389" s="54"/>
      <c r="E3389" s="53"/>
      <c r="F3389" s="41"/>
      <c r="G3389" s="41"/>
      <c r="H3389" s="53"/>
      <c r="I3389" s="55"/>
      <c r="J3389" s="41"/>
      <c r="K3389" s="41"/>
      <c r="L3389" s="56"/>
      <c r="M3389" s="41"/>
      <c r="N3389" s="41"/>
      <c r="O3389" s="41"/>
      <c r="P3389" s="41"/>
      <c r="Q3389" s="53"/>
      <c r="R3389" s="41"/>
      <c r="S3389" s="41"/>
      <c r="T3389" s="57"/>
      <c r="U3389" s="41"/>
      <c r="V3389" s="41"/>
      <c r="W3389" s="56"/>
      <c r="X3389" s="41"/>
      <c r="Y3389" s="58"/>
      <c r="Z3389" s="41"/>
      <c r="AA3389" s="41"/>
      <c r="AB3389" s="171" t="str" cm="1">
        <f t="array" ref="AB3389">IFERROR(IF(COUNTA('Detailed Inventory'!$B3389:$AA3389)=0,"",IF(AND($B3389="",$C3389=""),"Error: Missing Response in Column B or C",IF(OR($E3389="",$Q3389=""),"Error: Missing Response in Column E or Q",INDEX(SL_Class[Entire SL Classification],MATCH(SUMIFS(SL_Class[Unique ID],SL_Class[UpSys SL Material],I3389,SL_Class[UpSys Ever Previously Lead],H3389,SL_Class[DownCus SL Material],T3389),SL_Class[Unique ID],0),0)))),"Error: Invalid Column H, I, or T. Check spelling &amp; valid options (see dropdown)")</f>
        <v/>
      </c>
      <c r="AC3389" s="32"/>
      <c r="AD3389" s="31" t="b">
        <f t="shared" si="104"/>
        <v>0</v>
      </c>
      <c r="AE3389" s="31" t="b">
        <f t="shared" si="105"/>
        <v>0</v>
      </c>
    </row>
    <row r="3390" spans="1:31" ht="50.15" customHeight="1" x14ac:dyDescent="0.35">
      <c r="A3390" s="101">
        <v>3385</v>
      </c>
      <c r="B3390" s="53"/>
      <c r="C3390" s="41"/>
      <c r="D3390" s="54"/>
      <c r="E3390" s="53"/>
      <c r="F3390" s="41"/>
      <c r="G3390" s="41"/>
      <c r="H3390" s="53"/>
      <c r="I3390" s="55"/>
      <c r="J3390" s="41"/>
      <c r="K3390" s="41"/>
      <c r="L3390" s="56"/>
      <c r="M3390" s="41"/>
      <c r="N3390" s="41"/>
      <c r="O3390" s="41"/>
      <c r="P3390" s="41"/>
      <c r="Q3390" s="53"/>
      <c r="R3390" s="41"/>
      <c r="S3390" s="41"/>
      <c r="T3390" s="57"/>
      <c r="U3390" s="41"/>
      <c r="V3390" s="41"/>
      <c r="W3390" s="56"/>
      <c r="X3390" s="41"/>
      <c r="Y3390" s="58"/>
      <c r="Z3390" s="41"/>
      <c r="AA3390" s="41"/>
      <c r="AB3390" s="171" t="str" cm="1">
        <f t="array" ref="AB3390">IFERROR(IF(COUNTA('Detailed Inventory'!$B3390:$AA3390)=0,"",IF(AND($B3390="",$C3390=""),"Error: Missing Response in Column B or C",IF(OR($E3390="",$Q3390=""),"Error: Missing Response in Column E or Q",INDEX(SL_Class[Entire SL Classification],MATCH(SUMIFS(SL_Class[Unique ID],SL_Class[UpSys SL Material],I3390,SL_Class[UpSys Ever Previously Lead],H3390,SL_Class[DownCus SL Material],T3390),SL_Class[Unique ID],0),0)))),"Error: Invalid Column H, I, or T. Check spelling &amp; valid options (see dropdown)")</f>
        <v/>
      </c>
      <c r="AC3390" s="32"/>
      <c r="AD3390" s="31" t="b">
        <f t="shared" si="104"/>
        <v>0</v>
      </c>
      <c r="AE3390" s="31" t="b">
        <f t="shared" si="105"/>
        <v>0</v>
      </c>
    </row>
    <row r="3391" spans="1:31" ht="50.15" customHeight="1" x14ac:dyDescent="0.35">
      <c r="A3391" s="100">
        <v>3386</v>
      </c>
      <c r="B3391" s="53"/>
      <c r="C3391" s="41"/>
      <c r="D3391" s="54"/>
      <c r="E3391" s="53"/>
      <c r="F3391" s="41"/>
      <c r="G3391" s="41"/>
      <c r="H3391" s="53"/>
      <c r="I3391" s="55"/>
      <c r="J3391" s="41"/>
      <c r="K3391" s="41"/>
      <c r="L3391" s="56"/>
      <c r="M3391" s="41"/>
      <c r="N3391" s="41"/>
      <c r="O3391" s="41"/>
      <c r="P3391" s="41"/>
      <c r="Q3391" s="53"/>
      <c r="R3391" s="41"/>
      <c r="S3391" s="41"/>
      <c r="T3391" s="57"/>
      <c r="U3391" s="41"/>
      <c r="V3391" s="41"/>
      <c r="W3391" s="56"/>
      <c r="X3391" s="41"/>
      <c r="Y3391" s="58"/>
      <c r="Z3391" s="41"/>
      <c r="AA3391" s="41"/>
      <c r="AB3391" s="171" t="str" cm="1">
        <f t="array" ref="AB3391">IFERROR(IF(COUNTA('Detailed Inventory'!$B3391:$AA3391)=0,"",IF(AND($B3391="",$C3391=""),"Error: Missing Response in Column B or C",IF(OR($E3391="",$Q3391=""),"Error: Missing Response in Column E or Q",INDEX(SL_Class[Entire SL Classification],MATCH(SUMIFS(SL_Class[Unique ID],SL_Class[UpSys SL Material],I3391,SL_Class[UpSys Ever Previously Lead],H3391,SL_Class[DownCus SL Material],T3391),SL_Class[Unique ID],0),0)))),"Error: Invalid Column H, I, or T. Check spelling &amp; valid options (see dropdown)")</f>
        <v/>
      </c>
      <c r="AC3391" s="32"/>
      <c r="AD3391" s="31" t="b">
        <f t="shared" si="104"/>
        <v>0</v>
      </c>
      <c r="AE3391" s="31" t="b">
        <f t="shared" si="105"/>
        <v>0</v>
      </c>
    </row>
    <row r="3392" spans="1:31" ht="50.15" customHeight="1" x14ac:dyDescent="0.35">
      <c r="A3392" s="101">
        <v>3387</v>
      </c>
      <c r="B3392" s="53"/>
      <c r="C3392" s="41"/>
      <c r="D3392" s="54"/>
      <c r="E3392" s="53"/>
      <c r="F3392" s="41"/>
      <c r="G3392" s="41"/>
      <c r="H3392" s="53"/>
      <c r="I3392" s="55"/>
      <c r="J3392" s="41"/>
      <c r="K3392" s="41"/>
      <c r="L3392" s="56"/>
      <c r="M3392" s="41"/>
      <c r="N3392" s="41"/>
      <c r="O3392" s="41"/>
      <c r="P3392" s="41"/>
      <c r="Q3392" s="53"/>
      <c r="R3392" s="41"/>
      <c r="S3392" s="41"/>
      <c r="T3392" s="57"/>
      <c r="U3392" s="41"/>
      <c r="V3392" s="41"/>
      <c r="W3392" s="56"/>
      <c r="X3392" s="41"/>
      <c r="Y3392" s="58"/>
      <c r="Z3392" s="41"/>
      <c r="AA3392" s="41"/>
      <c r="AB3392" s="171" t="str" cm="1">
        <f t="array" ref="AB3392">IFERROR(IF(COUNTA('Detailed Inventory'!$B3392:$AA3392)=0,"",IF(AND($B3392="",$C3392=""),"Error: Missing Response in Column B or C",IF(OR($E3392="",$Q3392=""),"Error: Missing Response in Column E or Q",INDEX(SL_Class[Entire SL Classification],MATCH(SUMIFS(SL_Class[Unique ID],SL_Class[UpSys SL Material],I3392,SL_Class[UpSys Ever Previously Lead],H3392,SL_Class[DownCus SL Material],T3392),SL_Class[Unique ID],0),0)))),"Error: Invalid Column H, I, or T. Check spelling &amp; valid options (see dropdown)")</f>
        <v/>
      </c>
      <c r="AC3392" s="32"/>
      <c r="AD3392" s="31" t="b">
        <f t="shared" si="104"/>
        <v>0</v>
      </c>
      <c r="AE3392" s="31" t="b">
        <f t="shared" si="105"/>
        <v>0</v>
      </c>
    </row>
    <row r="3393" spans="1:31" ht="50.15" customHeight="1" x14ac:dyDescent="0.35">
      <c r="A3393" s="100">
        <v>3388</v>
      </c>
      <c r="B3393" s="53"/>
      <c r="C3393" s="41"/>
      <c r="D3393" s="54"/>
      <c r="E3393" s="53"/>
      <c r="F3393" s="41"/>
      <c r="G3393" s="41"/>
      <c r="H3393" s="53"/>
      <c r="I3393" s="55"/>
      <c r="J3393" s="41"/>
      <c r="K3393" s="41"/>
      <c r="L3393" s="56"/>
      <c r="M3393" s="41"/>
      <c r="N3393" s="41"/>
      <c r="O3393" s="41"/>
      <c r="P3393" s="41"/>
      <c r="Q3393" s="53"/>
      <c r="R3393" s="41"/>
      <c r="S3393" s="41"/>
      <c r="T3393" s="57"/>
      <c r="U3393" s="41"/>
      <c r="V3393" s="41"/>
      <c r="W3393" s="56"/>
      <c r="X3393" s="41"/>
      <c r="Y3393" s="58"/>
      <c r="Z3393" s="41"/>
      <c r="AA3393" s="41"/>
      <c r="AB3393" s="171" t="str" cm="1">
        <f t="array" ref="AB3393">IFERROR(IF(COUNTA('Detailed Inventory'!$B3393:$AA3393)=0,"",IF(AND($B3393="",$C3393=""),"Error: Missing Response in Column B or C",IF(OR($E3393="",$Q3393=""),"Error: Missing Response in Column E or Q",INDEX(SL_Class[Entire SL Classification],MATCH(SUMIFS(SL_Class[Unique ID],SL_Class[UpSys SL Material],I3393,SL_Class[UpSys Ever Previously Lead],H3393,SL_Class[DownCus SL Material],T3393),SL_Class[Unique ID],0),0)))),"Error: Invalid Column H, I, or T. Check spelling &amp; valid options (see dropdown)")</f>
        <v/>
      </c>
      <c r="AC3393" s="32"/>
      <c r="AD3393" s="31" t="b">
        <f t="shared" si="104"/>
        <v>0</v>
      </c>
      <c r="AE3393" s="31" t="b">
        <f t="shared" si="105"/>
        <v>0</v>
      </c>
    </row>
    <row r="3394" spans="1:31" ht="50.15" customHeight="1" x14ac:dyDescent="0.35">
      <c r="A3394" s="101">
        <v>3389</v>
      </c>
      <c r="B3394" s="53"/>
      <c r="C3394" s="41"/>
      <c r="D3394" s="54"/>
      <c r="E3394" s="53"/>
      <c r="F3394" s="41"/>
      <c r="G3394" s="41"/>
      <c r="H3394" s="53"/>
      <c r="I3394" s="55"/>
      <c r="J3394" s="41"/>
      <c r="K3394" s="41"/>
      <c r="L3394" s="56"/>
      <c r="M3394" s="41"/>
      <c r="N3394" s="41"/>
      <c r="O3394" s="41"/>
      <c r="P3394" s="41"/>
      <c r="Q3394" s="53"/>
      <c r="R3394" s="41"/>
      <c r="S3394" s="41"/>
      <c r="T3394" s="57"/>
      <c r="U3394" s="41"/>
      <c r="V3394" s="41"/>
      <c r="W3394" s="56"/>
      <c r="X3394" s="41"/>
      <c r="Y3394" s="58"/>
      <c r="Z3394" s="41"/>
      <c r="AA3394" s="41"/>
      <c r="AB3394" s="171" t="str" cm="1">
        <f t="array" ref="AB3394">IFERROR(IF(COUNTA('Detailed Inventory'!$B3394:$AA3394)=0,"",IF(AND($B3394="",$C3394=""),"Error: Missing Response in Column B or C",IF(OR($E3394="",$Q3394=""),"Error: Missing Response in Column E or Q",INDEX(SL_Class[Entire SL Classification],MATCH(SUMIFS(SL_Class[Unique ID],SL_Class[UpSys SL Material],I3394,SL_Class[UpSys Ever Previously Lead],H3394,SL_Class[DownCus SL Material],T3394),SL_Class[Unique ID],0),0)))),"Error: Invalid Column H, I, or T. Check spelling &amp; valid options (see dropdown)")</f>
        <v/>
      </c>
      <c r="AC3394" s="32"/>
      <c r="AD3394" s="31" t="b">
        <f t="shared" si="104"/>
        <v>0</v>
      </c>
      <c r="AE3394" s="31" t="b">
        <f t="shared" si="105"/>
        <v>0</v>
      </c>
    </row>
    <row r="3395" spans="1:31" ht="50.15" customHeight="1" x14ac:dyDescent="0.35">
      <c r="A3395" s="100">
        <v>3390</v>
      </c>
      <c r="B3395" s="53"/>
      <c r="C3395" s="41"/>
      <c r="D3395" s="54"/>
      <c r="E3395" s="53"/>
      <c r="F3395" s="41"/>
      <c r="G3395" s="41"/>
      <c r="H3395" s="53"/>
      <c r="I3395" s="55"/>
      <c r="J3395" s="41"/>
      <c r="K3395" s="41"/>
      <c r="L3395" s="56"/>
      <c r="M3395" s="41"/>
      <c r="N3395" s="41"/>
      <c r="O3395" s="41"/>
      <c r="P3395" s="41"/>
      <c r="Q3395" s="53"/>
      <c r="R3395" s="41"/>
      <c r="S3395" s="41"/>
      <c r="T3395" s="57"/>
      <c r="U3395" s="41"/>
      <c r="V3395" s="41"/>
      <c r="W3395" s="56"/>
      <c r="X3395" s="41"/>
      <c r="Y3395" s="58"/>
      <c r="Z3395" s="41"/>
      <c r="AA3395" s="41"/>
      <c r="AB3395" s="171" t="str" cm="1">
        <f t="array" ref="AB3395">IFERROR(IF(COUNTA('Detailed Inventory'!$B3395:$AA3395)=0,"",IF(AND($B3395="",$C3395=""),"Error: Missing Response in Column B or C",IF(OR($E3395="",$Q3395=""),"Error: Missing Response in Column E or Q",INDEX(SL_Class[Entire SL Classification],MATCH(SUMIFS(SL_Class[Unique ID],SL_Class[UpSys SL Material],I3395,SL_Class[UpSys Ever Previously Lead],H3395,SL_Class[DownCus SL Material],T3395),SL_Class[Unique ID],0),0)))),"Error: Invalid Column H, I, or T. Check spelling &amp; valid options (see dropdown)")</f>
        <v/>
      </c>
      <c r="AC3395" s="32"/>
      <c r="AD3395" s="31" t="b">
        <f t="shared" si="104"/>
        <v>0</v>
      </c>
      <c r="AE3395" s="31" t="b">
        <f t="shared" si="105"/>
        <v>0</v>
      </c>
    </row>
    <row r="3396" spans="1:31" ht="50.15" customHeight="1" x14ac:dyDescent="0.35">
      <c r="A3396" s="101">
        <v>3391</v>
      </c>
      <c r="B3396" s="53"/>
      <c r="C3396" s="41"/>
      <c r="D3396" s="54"/>
      <c r="E3396" s="53"/>
      <c r="F3396" s="41"/>
      <c r="G3396" s="41"/>
      <c r="H3396" s="53"/>
      <c r="I3396" s="55"/>
      <c r="J3396" s="41"/>
      <c r="K3396" s="41"/>
      <c r="L3396" s="56"/>
      <c r="M3396" s="41"/>
      <c r="N3396" s="41"/>
      <c r="O3396" s="41"/>
      <c r="P3396" s="41"/>
      <c r="Q3396" s="53"/>
      <c r="R3396" s="41"/>
      <c r="S3396" s="41"/>
      <c r="T3396" s="57"/>
      <c r="U3396" s="41"/>
      <c r="V3396" s="41"/>
      <c r="W3396" s="56"/>
      <c r="X3396" s="41"/>
      <c r="Y3396" s="58"/>
      <c r="Z3396" s="41"/>
      <c r="AA3396" s="41"/>
      <c r="AB3396" s="171" t="str" cm="1">
        <f t="array" ref="AB3396">IFERROR(IF(COUNTA('Detailed Inventory'!$B3396:$AA3396)=0,"",IF(AND($B3396="",$C3396=""),"Error: Missing Response in Column B or C",IF(OR($E3396="",$Q3396=""),"Error: Missing Response in Column E or Q",INDEX(SL_Class[Entire SL Classification],MATCH(SUMIFS(SL_Class[Unique ID],SL_Class[UpSys SL Material],I3396,SL_Class[UpSys Ever Previously Lead],H3396,SL_Class[DownCus SL Material],T3396),SL_Class[Unique ID],0),0)))),"Error: Invalid Column H, I, or T. Check spelling &amp; valid options (see dropdown)")</f>
        <v/>
      </c>
      <c r="AC3396" s="32"/>
      <c r="AD3396" s="31" t="b">
        <f t="shared" si="104"/>
        <v>0</v>
      </c>
      <c r="AE3396" s="31" t="b">
        <f t="shared" si="105"/>
        <v>0</v>
      </c>
    </row>
    <row r="3397" spans="1:31" ht="50.15" customHeight="1" x14ac:dyDescent="0.35">
      <c r="A3397" s="100">
        <v>3392</v>
      </c>
      <c r="B3397" s="53"/>
      <c r="C3397" s="41"/>
      <c r="D3397" s="54"/>
      <c r="E3397" s="53"/>
      <c r="F3397" s="41"/>
      <c r="G3397" s="41"/>
      <c r="H3397" s="53"/>
      <c r="I3397" s="55"/>
      <c r="J3397" s="41"/>
      <c r="K3397" s="41"/>
      <c r="L3397" s="56"/>
      <c r="M3397" s="41"/>
      <c r="N3397" s="41"/>
      <c r="O3397" s="41"/>
      <c r="P3397" s="41"/>
      <c r="Q3397" s="53"/>
      <c r="R3397" s="41"/>
      <c r="S3397" s="41"/>
      <c r="T3397" s="57"/>
      <c r="U3397" s="41"/>
      <c r="V3397" s="41"/>
      <c r="W3397" s="56"/>
      <c r="X3397" s="41"/>
      <c r="Y3397" s="58"/>
      <c r="Z3397" s="41"/>
      <c r="AA3397" s="41"/>
      <c r="AB3397" s="171" t="str" cm="1">
        <f t="array" ref="AB3397">IFERROR(IF(COUNTA('Detailed Inventory'!$B3397:$AA3397)=0,"",IF(AND($B3397="",$C3397=""),"Error: Missing Response in Column B or C",IF(OR($E3397="",$Q3397=""),"Error: Missing Response in Column E or Q",INDEX(SL_Class[Entire SL Classification],MATCH(SUMIFS(SL_Class[Unique ID],SL_Class[UpSys SL Material],I3397,SL_Class[UpSys Ever Previously Lead],H3397,SL_Class[DownCus SL Material],T3397),SL_Class[Unique ID],0),0)))),"Error: Invalid Column H, I, or T. Check spelling &amp; valid options (see dropdown)")</f>
        <v/>
      </c>
      <c r="AC3397" s="32"/>
      <c r="AD3397" s="31" t="b">
        <f t="shared" si="104"/>
        <v>0</v>
      </c>
      <c r="AE3397" s="31" t="b">
        <f t="shared" si="105"/>
        <v>0</v>
      </c>
    </row>
    <row r="3398" spans="1:31" ht="50.15" customHeight="1" x14ac:dyDescent="0.35">
      <c r="A3398" s="101">
        <v>3393</v>
      </c>
      <c r="B3398" s="53"/>
      <c r="C3398" s="41"/>
      <c r="D3398" s="54"/>
      <c r="E3398" s="53"/>
      <c r="F3398" s="41"/>
      <c r="G3398" s="41"/>
      <c r="H3398" s="53"/>
      <c r="I3398" s="55"/>
      <c r="J3398" s="41"/>
      <c r="K3398" s="41"/>
      <c r="L3398" s="56"/>
      <c r="M3398" s="41"/>
      <c r="N3398" s="41"/>
      <c r="O3398" s="41"/>
      <c r="P3398" s="41"/>
      <c r="Q3398" s="53"/>
      <c r="R3398" s="41"/>
      <c r="S3398" s="41"/>
      <c r="T3398" s="57"/>
      <c r="U3398" s="41"/>
      <c r="V3398" s="41"/>
      <c r="W3398" s="56"/>
      <c r="X3398" s="41"/>
      <c r="Y3398" s="58"/>
      <c r="Z3398" s="41"/>
      <c r="AA3398" s="41"/>
      <c r="AB3398" s="171" t="str" cm="1">
        <f t="array" ref="AB3398">IFERROR(IF(COUNTA('Detailed Inventory'!$B3398:$AA3398)=0,"",IF(AND($B3398="",$C3398=""),"Error: Missing Response in Column B or C",IF(OR($E3398="",$Q3398=""),"Error: Missing Response in Column E or Q",INDEX(SL_Class[Entire SL Classification],MATCH(SUMIFS(SL_Class[Unique ID],SL_Class[UpSys SL Material],I3398,SL_Class[UpSys Ever Previously Lead],H3398,SL_Class[DownCus SL Material],T3398),SL_Class[Unique ID],0),0)))),"Error: Invalid Column H, I, or T. Check spelling &amp; valid options (see dropdown)")</f>
        <v/>
      </c>
      <c r="AC3398" s="32"/>
      <c r="AD3398" s="31" t="b">
        <f t="shared" ref="AD3398:AD3461" si="106">COUNTIFS($B$6:$B$5005,"&lt;&gt;0",$B$6:$B$5005,"&lt;&gt;",$B$6:$B$5005,B3398)&gt;1</f>
        <v>0</v>
      </c>
      <c r="AE3398" s="31" t="b">
        <f t="shared" ref="AE3398:AE3461" si="107">COUNTIFS($C$6:$C$5005,"&lt;&gt;0",$C$6:$C$5005,"&lt;&gt;",$C$6:$C$5005,C3398)&gt;1</f>
        <v>0</v>
      </c>
    </row>
    <row r="3399" spans="1:31" ht="50.15" customHeight="1" x14ac:dyDescent="0.35">
      <c r="A3399" s="100">
        <v>3394</v>
      </c>
      <c r="B3399" s="53"/>
      <c r="C3399" s="41"/>
      <c r="D3399" s="54"/>
      <c r="E3399" s="53"/>
      <c r="F3399" s="41"/>
      <c r="G3399" s="41"/>
      <c r="H3399" s="53"/>
      <c r="I3399" s="55"/>
      <c r="J3399" s="41"/>
      <c r="K3399" s="41"/>
      <c r="L3399" s="56"/>
      <c r="M3399" s="41"/>
      <c r="N3399" s="41"/>
      <c r="O3399" s="41"/>
      <c r="P3399" s="41"/>
      <c r="Q3399" s="53"/>
      <c r="R3399" s="41"/>
      <c r="S3399" s="41"/>
      <c r="T3399" s="57"/>
      <c r="U3399" s="41"/>
      <c r="V3399" s="41"/>
      <c r="W3399" s="56"/>
      <c r="X3399" s="41"/>
      <c r="Y3399" s="58"/>
      <c r="Z3399" s="41"/>
      <c r="AA3399" s="41"/>
      <c r="AB3399" s="171" t="str" cm="1">
        <f t="array" ref="AB3399">IFERROR(IF(COUNTA('Detailed Inventory'!$B3399:$AA3399)=0,"",IF(AND($B3399="",$C3399=""),"Error: Missing Response in Column B or C",IF(OR($E3399="",$Q3399=""),"Error: Missing Response in Column E or Q",INDEX(SL_Class[Entire SL Classification],MATCH(SUMIFS(SL_Class[Unique ID],SL_Class[UpSys SL Material],I3399,SL_Class[UpSys Ever Previously Lead],H3399,SL_Class[DownCus SL Material],T3399),SL_Class[Unique ID],0),0)))),"Error: Invalid Column H, I, or T. Check spelling &amp; valid options (see dropdown)")</f>
        <v/>
      </c>
      <c r="AC3399" s="32"/>
      <c r="AD3399" s="31" t="b">
        <f t="shared" si="106"/>
        <v>0</v>
      </c>
      <c r="AE3399" s="31" t="b">
        <f t="shared" si="107"/>
        <v>0</v>
      </c>
    </row>
    <row r="3400" spans="1:31" ht="50.15" customHeight="1" x14ac:dyDescent="0.35">
      <c r="A3400" s="101">
        <v>3395</v>
      </c>
      <c r="B3400" s="53"/>
      <c r="C3400" s="41"/>
      <c r="D3400" s="54"/>
      <c r="E3400" s="53"/>
      <c r="F3400" s="41"/>
      <c r="G3400" s="41"/>
      <c r="H3400" s="53"/>
      <c r="I3400" s="55"/>
      <c r="J3400" s="41"/>
      <c r="K3400" s="41"/>
      <c r="L3400" s="56"/>
      <c r="M3400" s="41"/>
      <c r="N3400" s="41"/>
      <c r="O3400" s="41"/>
      <c r="P3400" s="41"/>
      <c r="Q3400" s="53"/>
      <c r="R3400" s="41"/>
      <c r="S3400" s="41"/>
      <c r="T3400" s="57"/>
      <c r="U3400" s="41"/>
      <c r="V3400" s="41"/>
      <c r="W3400" s="56"/>
      <c r="X3400" s="41"/>
      <c r="Y3400" s="58"/>
      <c r="Z3400" s="41"/>
      <c r="AA3400" s="41"/>
      <c r="AB3400" s="171" t="str" cm="1">
        <f t="array" ref="AB3400">IFERROR(IF(COUNTA('Detailed Inventory'!$B3400:$AA3400)=0,"",IF(AND($B3400="",$C3400=""),"Error: Missing Response in Column B or C",IF(OR($E3400="",$Q3400=""),"Error: Missing Response in Column E or Q",INDEX(SL_Class[Entire SL Classification],MATCH(SUMIFS(SL_Class[Unique ID],SL_Class[UpSys SL Material],I3400,SL_Class[UpSys Ever Previously Lead],H3400,SL_Class[DownCus SL Material],T3400),SL_Class[Unique ID],0),0)))),"Error: Invalid Column H, I, or T. Check spelling &amp; valid options (see dropdown)")</f>
        <v/>
      </c>
      <c r="AC3400" s="32"/>
      <c r="AD3400" s="31" t="b">
        <f t="shared" si="106"/>
        <v>0</v>
      </c>
      <c r="AE3400" s="31" t="b">
        <f t="shared" si="107"/>
        <v>0</v>
      </c>
    </row>
    <row r="3401" spans="1:31" ht="50.15" customHeight="1" x14ac:dyDescent="0.35">
      <c r="A3401" s="100">
        <v>3396</v>
      </c>
      <c r="B3401" s="53"/>
      <c r="C3401" s="41"/>
      <c r="D3401" s="54"/>
      <c r="E3401" s="53"/>
      <c r="F3401" s="41"/>
      <c r="G3401" s="41"/>
      <c r="H3401" s="53"/>
      <c r="I3401" s="55"/>
      <c r="J3401" s="41"/>
      <c r="K3401" s="41"/>
      <c r="L3401" s="56"/>
      <c r="M3401" s="41"/>
      <c r="N3401" s="41"/>
      <c r="O3401" s="41"/>
      <c r="P3401" s="41"/>
      <c r="Q3401" s="53"/>
      <c r="R3401" s="41"/>
      <c r="S3401" s="41"/>
      <c r="T3401" s="57"/>
      <c r="U3401" s="41"/>
      <c r="V3401" s="41"/>
      <c r="W3401" s="56"/>
      <c r="X3401" s="41"/>
      <c r="Y3401" s="58"/>
      <c r="Z3401" s="41"/>
      <c r="AA3401" s="41"/>
      <c r="AB3401" s="171" t="str" cm="1">
        <f t="array" ref="AB3401">IFERROR(IF(COUNTA('Detailed Inventory'!$B3401:$AA3401)=0,"",IF(AND($B3401="",$C3401=""),"Error: Missing Response in Column B or C",IF(OR($E3401="",$Q3401=""),"Error: Missing Response in Column E or Q",INDEX(SL_Class[Entire SL Classification],MATCH(SUMIFS(SL_Class[Unique ID],SL_Class[UpSys SL Material],I3401,SL_Class[UpSys Ever Previously Lead],H3401,SL_Class[DownCus SL Material],T3401),SL_Class[Unique ID],0),0)))),"Error: Invalid Column H, I, or T. Check spelling &amp; valid options (see dropdown)")</f>
        <v/>
      </c>
      <c r="AC3401" s="32"/>
      <c r="AD3401" s="31" t="b">
        <f t="shared" si="106"/>
        <v>0</v>
      </c>
      <c r="AE3401" s="31" t="b">
        <f t="shared" si="107"/>
        <v>0</v>
      </c>
    </row>
    <row r="3402" spans="1:31" ht="50.15" customHeight="1" x14ac:dyDescent="0.35">
      <c r="A3402" s="101">
        <v>3397</v>
      </c>
      <c r="B3402" s="53"/>
      <c r="C3402" s="41"/>
      <c r="D3402" s="54"/>
      <c r="E3402" s="53"/>
      <c r="F3402" s="41"/>
      <c r="G3402" s="41"/>
      <c r="H3402" s="53"/>
      <c r="I3402" s="55"/>
      <c r="J3402" s="41"/>
      <c r="K3402" s="41"/>
      <c r="L3402" s="56"/>
      <c r="M3402" s="41"/>
      <c r="N3402" s="41"/>
      <c r="O3402" s="41"/>
      <c r="P3402" s="41"/>
      <c r="Q3402" s="53"/>
      <c r="R3402" s="41"/>
      <c r="S3402" s="41"/>
      <c r="T3402" s="57"/>
      <c r="U3402" s="41"/>
      <c r="V3402" s="41"/>
      <c r="W3402" s="56"/>
      <c r="X3402" s="41"/>
      <c r="Y3402" s="58"/>
      <c r="Z3402" s="41"/>
      <c r="AA3402" s="41"/>
      <c r="AB3402" s="171" t="str" cm="1">
        <f t="array" ref="AB3402">IFERROR(IF(COUNTA('Detailed Inventory'!$B3402:$AA3402)=0,"",IF(AND($B3402="",$C3402=""),"Error: Missing Response in Column B or C",IF(OR($E3402="",$Q3402=""),"Error: Missing Response in Column E or Q",INDEX(SL_Class[Entire SL Classification],MATCH(SUMIFS(SL_Class[Unique ID],SL_Class[UpSys SL Material],I3402,SL_Class[UpSys Ever Previously Lead],H3402,SL_Class[DownCus SL Material],T3402),SL_Class[Unique ID],0),0)))),"Error: Invalid Column H, I, or T. Check spelling &amp; valid options (see dropdown)")</f>
        <v/>
      </c>
      <c r="AC3402" s="32"/>
      <c r="AD3402" s="31" t="b">
        <f t="shared" si="106"/>
        <v>0</v>
      </c>
      <c r="AE3402" s="31" t="b">
        <f t="shared" si="107"/>
        <v>0</v>
      </c>
    </row>
    <row r="3403" spans="1:31" ht="50.15" customHeight="1" x14ac:dyDescent="0.35">
      <c r="A3403" s="100">
        <v>3398</v>
      </c>
      <c r="B3403" s="53"/>
      <c r="C3403" s="41"/>
      <c r="D3403" s="54"/>
      <c r="E3403" s="53"/>
      <c r="F3403" s="41"/>
      <c r="G3403" s="41"/>
      <c r="H3403" s="53"/>
      <c r="I3403" s="55"/>
      <c r="J3403" s="41"/>
      <c r="K3403" s="41"/>
      <c r="L3403" s="56"/>
      <c r="M3403" s="41"/>
      <c r="N3403" s="41"/>
      <c r="O3403" s="41"/>
      <c r="P3403" s="41"/>
      <c r="Q3403" s="53"/>
      <c r="R3403" s="41"/>
      <c r="S3403" s="41"/>
      <c r="T3403" s="57"/>
      <c r="U3403" s="41"/>
      <c r="V3403" s="41"/>
      <c r="W3403" s="56"/>
      <c r="X3403" s="41"/>
      <c r="Y3403" s="58"/>
      <c r="Z3403" s="41"/>
      <c r="AA3403" s="41"/>
      <c r="AB3403" s="171" t="str" cm="1">
        <f t="array" ref="AB3403">IFERROR(IF(COUNTA('Detailed Inventory'!$B3403:$AA3403)=0,"",IF(AND($B3403="",$C3403=""),"Error: Missing Response in Column B or C",IF(OR($E3403="",$Q3403=""),"Error: Missing Response in Column E or Q",INDEX(SL_Class[Entire SL Classification],MATCH(SUMIFS(SL_Class[Unique ID],SL_Class[UpSys SL Material],I3403,SL_Class[UpSys Ever Previously Lead],H3403,SL_Class[DownCus SL Material],T3403),SL_Class[Unique ID],0),0)))),"Error: Invalid Column H, I, or T. Check spelling &amp; valid options (see dropdown)")</f>
        <v/>
      </c>
      <c r="AC3403" s="32"/>
      <c r="AD3403" s="31" t="b">
        <f t="shared" si="106"/>
        <v>0</v>
      </c>
      <c r="AE3403" s="31" t="b">
        <f t="shared" si="107"/>
        <v>0</v>
      </c>
    </row>
    <row r="3404" spans="1:31" ht="50.15" customHeight="1" x14ac:dyDescent="0.35">
      <c r="A3404" s="101">
        <v>3399</v>
      </c>
      <c r="B3404" s="53"/>
      <c r="C3404" s="41"/>
      <c r="D3404" s="54"/>
      <c r="E3404" s="53"/>
      <c r="F3404" s="41"/>
      <c r="G3404" s="41"/>
      <c r="H3404" s="53"/>
      <c r="I3404" s="55"/>
      <c r="J3404" s="41"/>
      <c r="K3404" s="41"/>
      <c r="L3404" s="56"/>
      <c r="M3404" s="41"/>
      <c r="N3404" s="41"/>
      <c r="O3404" s="41"/>
      <c r="P3404" s="41"/>
      <c r="Q3404" s="53"/>
      <c r="R3404" s="41"/>
      <c r="S3404" s="41"/>
      <c r="T3404" s="57"/>
      <c r="U3404" s="41"/>
      <c r="V3404" s="41"/>
      <c r="W3404" s="56"/>
      <c r="X3404" s="41"/>
      <c r="Y3404" s="58"/>
      <c r="Z3404" s="41"/>
      <c r="AA3404" s="41"/>
      <c r="AB3404" s="171" t="str" cm="1">
        <f t="array" ref="AB3404">IFERROR(IF(COUNTA('Detailed Inventory'!$B3404:$AA3404)=0,"",IF(AND($B3404="",$C3404=""),"Error: Missing Response in Column B or C",IF(OR($E3404="",$Q3404=""),"Error: Missing Response in Column E or Q",INDEX(SL_Class[Entire SL Classification],MATCH(SUMIFS(SL_Class[Unique ID],SL_Class[UpSys SL Material],I3404,SL_Class[UpSys Ever Previously Lead],H3404,SL_Class[DownCus SL Material],T3404),SL_Class[Unique ID],0),0)))),"Error: Invalid Column H, I, or T. Check spelling &amp; valid options (see dropdown)")</f>
        <v/>
      </c>
      <c r="AC3404" s="32"/>
      <c r="AD3404" s="31" t="b">
        <f t="shared" si="106"/>
        <v>0</v>
      </c>
      <c r="AE3404" s="31" t="b">
        <f t="shared" si="107"/>
        <v>0</v>
      </c>
    </row>
    <row r="3405" spans="1:31" ht="50.15" customHeight="1" x14ac:dyDescent="0.35">
      <c r="A3405" s="100">
        <v>3400</v>
      </c>
      <c r="B3405" s="53"/>
      <c r="C3405" s="41"/>
      <c r="D3405" s="54"/>
      <c r="E3405" s="53"/>
      <c r="F3405" s="41"/>
      <c r="G3405" s="41"/>
      <c r="H3405" s="53"/>
      <c r="I3405" s="55"/>
      <c r="J3405" s="41"/>
      <c r="K3405" s="41"/>
      <c r="L3405" s="56"/>
      <c r="M3405" s="41"/>
      <c r="N3405" s="41"/>
      <c r="O3405" s="41"/>
      <c r="P3405" s="41"/>
      <c r="Q3405" s="53"/>
      <c r="R3405" s="41"/>
      <c r="S3405" s="41"/>
      <c r="T3405" s="57"/>
      <c r="U3405" s="41"/>
      <c r="V3405" s="41"/>
      <c r="W3405" s="56"/>
      <c r="X3405" s="41"/>
      <c r="Y3405" s="58"/>
      <c r="Z3405" s="41"/>
      <c r="AA3405" s="41"/>
      <c r="AB3405" s="171" t="str" cm="1">
        <f t="array" ref="AB3405">IFERROR(IF(COUNTA('Detailed Inventory'!$B3405:$AA3405)=0,"",IF(AND($B3405="",$C3405=""),"Error: Missing Response in Column B or C",IF(OR($E3405="",$Q3405=""),"Error: Missing Response in Column E or Q",INDEX(SL_Class[Entire SL Classification],MATCH(SUMIFS(SL_Class[Unique ID],SL_Class[UpSys SL Material],I3405,SL_Class[UpSys Ever Previously Lead],H3405,SL_Class[DownCus SL Material],T3405),SL_Class[Unique ID],0),0)))),"Error: Invalid Column H, I, or T. Check spelling &amp; valid options (see dropdown)")</f>
        <v/>
      </c>
      <c r="AC3405" s="32"/>
      <c r="AD3405" s="31" t="b">
        <f t="shared" si="106"/>
        <v>0</v>
      </c>
      <c r="AE3405" s="31" t="b">
        <f t="shared" si="107"/>
        <v>0</v>
      </c>
    </row>
    <row r="3406" spans="1:31" ht="50.15" customHeight="1" x14ac:dyDescent="0.35">
      <c r="A3406" s="101">
        <v>3401</v>
      </c>
      <c r="B3406" s="53"/>
      <c r="C3406" s="41"/>
      <c r="D3406" s="54"/>
      <c r="E3406" s="53"/>
      <c r="F3406" s="41"/>
      <c r="G3406" s="41"/>
      <c r="H3406" s="53"/>
      <c r="I3406" s="55"/>
      <c r="J3406" s="41"/>
      <c r="K3406" s="41"/>
      <c r="L3406" s="56"/>
      <c r="M3406" s="41"/>
      <c r="N3406" s="41"/>
      <c r="O3406" s="41"/>
      <c r="P3406" s="41"/>
      <c r="Q3406" s="53"/>
      <c r="R3406" s="41"/>
      <c r="S3406" s="41"/>
      <c r="T3406" s="57"/>
      <c r="U3406" s="41"/>
      <c r="V3406" s="41"/>
      <c r="W3406" s="56"/>
      <c r="X3406" s="41"/>
      <c r="Y3406" s="58"/>
      <c r="Z3406" s="41"/>
      <c r="AA3406" s="41"/>
      <c r="AB3406" s="171" t="str" cm="1">
        <f t="array" ref="AB3406">IFERROR(IF(COUNTA('Detailed Inventory'!$B3406:$AA3406)=0,"",IF(AND($B3406="",$C3406=""),"Error: Missing Response in Column B or C",IF(OR($E3406="",$Q3406=""),"Error: Missing Response in Column E or Q",INDEX(SL_Class[Entire SL Classification],MATCH(SUMIFS(SL_Class[Unique ID],SL_Class[UpSys SL Material],I3406,SL_Class[UpSys Ever Previously Lead],H3406,SL_Class[DownCus SL Material],T3406),SL_Class[Unique ID],0),0)))),"Error: Invalid Column H, I, or T. Check spelling &amp; valid options (see dropdown)")</f>
        <v/>
      </c>
      <c r="AC3406" s="32"/>
      <c r="AD3406" s="31" t="b">
        <f t="shared" si="106"/>
        <v>0</v>
      </c>
      <c r="AE3406" s="31" t="b">
        <f t="shared" si="107"/>
        <v>0</v>
      </c>
    </row>
    <row r="3407" spans="1:31" ht="50.15" customHeight="1" x14ac:dyDescent="0.35">
      <c r="A3407" s="100">
        <v>3402</v>
      </c>
      <c r="B3407" s="53"/>
      <c r="C3407" s="41"/>
      <c r="D3407" s="54"/>
      <c r="E3407" s="53"/>
      <c r="F3407" s="41"/>
      <c r="G3407" s="41"/>
      <c r="H3407" s="53"/>
      <c r="I3407" s="55"/>
      <c r="J3407" s="41"/>
      <c r="K3407" s="41"/>
      <c r="L3407" s="56"/>
      <c r="M3407" s="41"/>
      <c r="N3407" s="41"/>
      <c r="O3407" s="41"/>
      <c r="P3407" s="41"/>
      <c r="Q3407" s="53"/>
      <c r="R3407" s="41"/>
      <c r="S3407" s="41"/>
      <c r="T3407" s="57"/>
      <c r="U3407" s="41"/>
      <c r="V3407" s="41"/>
      <c r="W3407" s="56"/>
      <c r="X3407" s="41"/>
      <c r="Y3407" s="58"/>
      <c r="Z3407" s="41"/>
      <c r="AA3407" s="41"/>
      <c r="AB3407" s="171" t="str" cm="1">
        <f t="array" ref="AB3407">IFERROR(IF(COUNTA('Detailed Inventory'!$B3407:$AA3407)=0,"",IF(AND($B3407="",$C3407=""),"Error: Missing Response in Column B or C",IF(OR($E3407="",$Q3407=""),"Error: Missing Response in Column E or Q",INDEX(SL_Class[Entire SL Classification],MATCH(SUMIFS(SL_Class[Unique ID],SL_Class[UpSys SL Material],I3407,SL_Class[UpSys Ever Previously Lead],H3407,SL_Class[DownCus SL Material],T3407),SL_Class[Unique ID],0),0)))),"Error: Invalid Column H, I, or T. Check spelling &amp; valid options (see dropdown)")</f>
        <v/>
      </c>
      <c r="AC3407" s="32"/>
      <c r="AD3407" s="31" t="b">
        <f t="shared" si="106"/>
        <v>0</v>
      </c>
      <c r="AE3407" s="31" t="b">
        <f t="shared" si="107"/>
        <v>0</v>
      </c>
    </row>
    <row r="3408" spans="1:31" ht="50.15" customHeight="1" x14ac:dyDescent="0.35">
      <c r="A3408" s="101">
        <v>3403</v>
      </c>
      <c r="B3408" s="53"/>
      <c r="C3408" s="41"/>
      <c r="D3408" s="54"/>
      <c r="E3408" s="53"/>
      <c r="F3408" s="41"/>
      <c r="G3408" s="41"/>
      <c r="H3408" s="53"/>
      <c r="I3408" s="55"/>
      <c r="J3408" s="41"/>
      <c r="K3408" s="41"/>
      <c r="L3408" s="56"/>
      <c r="M3408" s="41"/>
      <c r="N3408" s="41"/>
      <c r="O3408" s="41"/>
      <c r="P3408" s="41"/>
      <c r="Q3408" s="53"/>
      <c r="R3408" s="41"/>
      <c r="S3408" s="41"/>
      <c r="T3408" s="57"/>
      <c r="U3408" s="41"/>
      <c r="V3408" s="41"/>
      <c r="W3408" s="56"/>
      <c r="X3408" s="41"/>
      <c r="Y3408" s="58"/>
      <c r="Z3408" s="41"/>
      <c r="AA3408" s="41"/>
      <c r="AB3408" s="171" t="str" cm="1">
        <f t="array" ref="AB3408">IFERROR(IF(COUNTA('Detailed Inventory'!$B3408:$AA3408)=0,"",IF(AND($B3408="",$C3408=""),"Error: Missing Response in Column B or C",IF(OR($E3408="",$Q3408=""),"Error: Missing Response in Column E or Q",INDEX(SL_Class[Entire SL Classification],MATCH(SUMIFS(SL_Class[Unique ID],SL_Class[UpSys SL Material],I3408,SL_Class[UpSys Ever Previously Lead],H3408,SL_Class[DownCus SL Material],T3408),SL_Class[Unique ID],0),0)))),"Error: Invalid Column H, I, or T. Check spelling &amp; valid options (see dropdown)")</f>
        <v/>
      </c>
      <c r="AC3408" s="32"/>
      <c r="AD3408" s="31" t="b">
        <f t="shared" si="106"/>
        <v>0</v>
      </c>
      <c r="AE3408" s="31" t="b">
        <f t="shared" si="107"/>
        <v>0</v>
      </c>
    </row>
    <row r="3409" spans="1:31" ht="50.15" customHeight="1" x14ac:dyDescent="0.35">
      <c r="A3409" s="100">
        <v>3404</v>
      </c>
      <c r="B3409" s="53"/>
      <c r="C3409" s="41"/>
      <c r="D3409" s="54"/>
      <c r="E3409" s="53"/>
      <c r="F3409" s="41"/>
      <c r="G3409" s="41"/>
      <c r="H3409" s="53"/>
      <c r="I3409" s="55"/>
      <c r="J3409" s="41"/>
      <c r="K3409" s="41"/>
      <c r="L3409" s="56"/>
      <c r="M3409" s="41"/>
      <c r="N3409" s="41"/>
      <c r="O3409" s="41"/>
      <c r="P3409" s="41"/>
      <c r="Q3409" s="53"/>
      <c r="R3409" s="41"/>
      <c r="S3409" s="41"/>
      <c r="T3409" s="57"/>
      <c r="U3409" s="41"/>
      <c r="V3409" s="41"/>
      <c r="W3409" s="56"/>
      <c r="X3409" s="41"/>
      <c r="Y3409" s="58"/>
      <c r="Z3409" s="41"/>
      <c r="AA3409" s="41"/>
      <c r="AB3409" s="171" t="str" cm="1">
        <f t="array" ref="AB3409">IFERROR(IF(COUNTA('Detailed Inventory'!$B3409:$AA3409)=0,"",IF(AND($B3409="",$C3409=""),"Error: Missing Response in Column B or C",IF(OR($E3409="",$Q3409=""),"Error: Missing Response in Column E or Q",INDEX(SL_Class[Entire SL Classification],MATCH(SUMIFS(SL_Class[Unique ID],SL_Class[UpSys SL Material],I3409,SL_Class[UpSys Ever Previously Lead],H3409,SL_Class[DownCus SL Material],T3409),SL_Class[Unique ID],0),0)))),"Error: Invalid Column H, I, or T. Check spelling &amp; valid options (see dropdown)")</f>
        <v/>
      </c>
      <c r="AC3409" s="32"/>
      <c r="AD3409" s="31" t="b">
        <f t="shared" si="106"/>
        <v>0</v>
      </c>
      <c r="AE3409" s="31" t="b">
        <f t="shared" si="107"/>
        <v>0</v>
      </c>
    </row>
    <row r="3410" spans="1:31" ht="50.15" customHeight="1" x14ac:dyDescent="0.35">
      <c r="A3410" s="101">
        <v>3405</v>
      </c>
      <c r="B3410" s="53"/>
      <c r="C3410" s="41"/>
      <c r="D3410" s="54"/>
      <c r="E3410" s="53"/>
      <c r="F3410" s="41"/>
      <c r="G3410" s="41"/>
      <c r="H3410" s="53"/>
      <c r="I3410" s="55"/>
      <c r="J3410" s="41"/>
      <c r="K3410" s="41"/>
      <c r="L3410" s="56"/>
      <c r="M3410" s="41"/>
      <c r="N3410" s="41"/>
      <c r="O3410" s="41"/>
      <c r="P3410" s="41"/>
      <c r="Q3410" s="53"/>
      <c r="R3410" s="41"/>
      <c r="S3410" s="41"/>
      <c r="T3410" s="57"/>
      <c r="U3410" s="41"/>
      <c r="V3410" s="41"/>
      <c r="W3410" s="56"/>
      <c r="X3410" s="41"/>
      <c r="Y3410" s="58"/>
      <c r="Z3410" s="41"/>
      <c r="AA3410" s="41"/>
      <c r="AB3410" s="171" t="str" cm="1">
        <f t="array" ref="AB3410">IFERROR(IF(COUNTA('Detailed Inventory'!$B3410:$AA3410)=0,"",IF(AND($B3410="",$C3410=""),"Error: Missing Response in Column B or C",IF(OR($E3410="",$Q3410=""),"Error: Missing Response in Column E or Q",INDEX(SL_Class[Entire SL Classification],MATCH(SUMIFS(SL_Class[Unique ID],SL_Class[UpSys SL Material],I3410,SL_Class[UpSys Ever Previously Lead],H3410,SL_Class[DownCus SL Material],T3410),SL_Class[Unique ID],0),0)))),"Error: Invalid Column H, I, or T. Check spelling &amp; valid options (see dropdown)")</f>
        <v/>
      </c>
      <c r="AC3410" s="32"/>
      <c r="AD3410" s="31" t="b">
        <f t="shared" si="106"/>
        <v>0</v>
      </c>
      <c r="AE3410" s="31" t="b">
        <f t="shared" si="107"/>
        <v>0</v>
      </c>
    </row>
    <row r="3411" spans="1:31" ht="50.15" customHeight="1" x14ac:dyDescent="0.35">
      <c r="A3411" s="100">
        <v>3406</v>
      </c>
      <c r="B3411" s="53"/>
      <c r="C3411" s="41"/>
      <c r="D3411" s="54"/>
      <c r="E3411" s="53"/>
      <c r="F3411" s="41"/>
      <c r="G3411" s="41"/>
      <c r="H3411" s="53"/>
      <c r="I3411" s="55"/>
      <c r="J3411" s="41"/>
      <c r="K3411" s="41"/>
      <c r="L3411" s="56"/>
      <c r="M3411" s="41"/>
      <c r="N3411" s="41"/>
      <c r="O3411" s="41"/>
      <c r="P3411" s="41"/>
      <c r="Q3411" s="53"/>
      <c r="R3411" s="41"/>
      <c r="S3411" s="41"/>
      <c r="T3411" s="57"/>
      <c r="U3411" s="41"/>
      <c r="V3411" s="41"/>
      <c r="W3411" s="56"/>
      <c r="X3411" s="41"/>
      <c r="Y3411" s="58"/>
      <c r="Z3411" s="41"/>
      <c r="AA3411" s="41"/>
      <c r="AB3411" s="171" t="str" cm="1">
        <f t="array" ref="AB3411">IFERROR(IF(COUNTA('Detailed Inventory'!$B3411:$AA3411)=0,"",IF(AND($B3411="",$C3411=""),"Error: Missing Response in Column B or C",IF(OR($E3411="",$Q3411=""),"Error: Missing Response in Column E or Q",INDEX(SL_Class[Entire SL Classification],MATCH(SUMIFS(SL_Class[Unique ID],SL_Class[UpSys SL Material],I3411,SL_Class[UpSys Ever Previously Lead],H3411,SL_Class[DownCus SL Material],T3411),SL_Class[Unique ID],0),0)))),"Error: Invalid Column H, I, or T. Check spelling &amp; valid options (see dropdown)")</f>
        <v/>
      </c>
      <c r="AC3411" s="32"/>
      <c r="AD3411" s="31" t="b">
        <f t="shared" si="106"/>
        <v>0</v>
      </c>
      <c r="AE3411" s="31" t="b">
        <f t="shared" si="107"/>
        <v>0</v>
      </c>
    </row>
    <row r="3412" spans="1:31" ht="50.15" customHeight="1" x14ac:dyDescent="0.35">
      <c r="A3412" s="101">
        <v>3407</v>
      </c>
      <c r="B3412" s="53"/>
      <c r="C3412" s="41"/>
      <c r="D3412" s="54"/>
      <c r="E3412" s="53"/>
      <c r="F3412" s="41"/>
      <c r="G3412" s="41"/>
      <c r="H3412" s="53"/>
      <c r="I3412" s="55"/>
      <c r="J3412" s="41"/>
      <c r="K3412" s="41"/>
      <c r="L3412" s="56"/>
      <c r="M3412" s="41"/>
      <c r="N3412" s="41"/>
      <c r="O3412" s="41"/>
      <c r="P3412" s="41"/>
      <c r="Q3412" s="53"/>
      <c r="R3412" s="41"/>
      <c r="S3412" s="41"/>
      <c r="T3412" s="57"/>
      <c r="U3412" s="41"/>
      <c r="V3412" s="41"/>
      <c r="W3412" s="56"/>
      <c r="X3412" s="41"/>
      <c r="Y3412" s="58"/>
      <c r="Z3412" s="41"/>
      <c r="AA3412" s="41"/>
      <c r="AB3412" s="171" t="str" cm="1">
        <f t="array" ref="AB3412">IFERROR(IF(COUNTA('Detailed Inventory'!$B3412:$AA3412)=0,"",IF(AND($B3412="",$C3412=""),"Error: Missing Response in Column B or C",IF(OR($E3412="",$Q3412=""),"Error: Missing Response in Column E or Q",INDEX(SL_Class[Entire SL Classification],MATCH(SUMIFS(SL_Class[Unique ID],SL_Class[UpSys SL Material],I3412,SL_Class[UpSys Ever Previously Lead],H3412,SL_Class[DownCus SL Material],T3412),SL_Class[Unique ID],0),0)))),"Error: Invalid Column H, I, or T. Check spelling &amp; valid options (see dropdown)")</f>
        <v/>
      </c>
      <c r="AC3412" s="32"/>
      <c r="AD3412" s="31" t="b">
        <f t="shared" si="106"/>
        <v>0</v>
      </c>
      <c r="AE3412" s="31" t="b">
        <f t="shared" si="107"/>
        <v>0</v>
      </c>
    </row>
    <row r="3413" spans="1:31" ht="50.15" customHeight="1" x14ac:dyDescent="0.35">
      <c r="A3413" s="100">
        <v>3408</v>
      </c>
      <c r="B3413" s="53"/>
      <c r="C3413" s="41"/>
      <c r="D3413" s="54"/>
      <c r="E3413" s="53"/>
      <c r="F3413" s="41"/>
      <c r="G3413" s="41"/>
      <c r="H3413" s="53"/>
      <c r="I3413" s="55"/>
      <c r="J3413" s="41"/>
      <c r="K3413" s="41"/>
      <c r="L3413" s="56"/>
      <c r="M3413" s="41"/>
      <c r="N3413" s="41"/>
      <c r="O3413" s="41"/>
      <c r="P3413" s="41"/>
      <c r="Q3413" s="53"/>
      <c r="R3413" s="41"/>
      <c r="S3413" s="41"/>
      <c r="T3413" s="57"/>
      <c r="U3413" s="41"/>
      <c r="V3413" s="41"/>
      <c r="W3413" s="56"/>
      <c r="X3413" s="41"/>
      <c r="Y3413" s="58"/>
      <c r="Z3413" s="41"/>
      <c r="AA3413" s="41"/>
      <c r="AB3413" s="171" t="str" cm="1">
        <f t="array" ref="AB3413">IFERROR(IF(COUNTA('Detailed Inventory'!$B3413:$AA3413)=0,"",IF(AND($B3413="",$C3413=""),"Error: Missing Response in Column B or C",IF(OR($E3413="",$Q3413=""),"Error: Missing Response in Column E or Q",INDEX(SL_Class[Entire SL Classification],MATCH(SUMIFS(SL_Class[Unique ID],SL_Class[UpSys SL Material],I3413,SL_Class[UpSys Ever Previously Lead],H3413,SL_Class[DownCus SL Material],T3413),SL_Class[Unique ID],0),0)))),"Error: Invalid Column H, I, or T. Check spelling &amp; valid options (see dropdown)")</f>
        <v/>
      </c>
      <c r="AC3413" s="32"/>
      <c r="AD3413" s="31" t="b">
        <f t="shared" si="106"/>
        <v>0</v>
      </c>
      <c r="AE3413" s="31" t="b">
        <f t="shared" si="107"/>
        <v>0</v>
      </c>
    </row>
    <row r="3414" spans="1:31" ht="50.15" customHeight="1" x14ac:dyDescent="0.35">
      <c r="A3414" s="101">
        <v>3409</v>
      </c>
      <c r="B3414" s="53"/>
      <c r="C3414" s="41"/>
      <c r="D3414" s="54"/>
      <c r="E3414" s="53"/>
      <c r="F3414" s="41"/>
      <c r="G3414" s="41"/>
      <c r="H3414" s="53"/>
      <c r="I3414" s="55"/>
      <c r="J3414" s="41"/>
      <c r="K3414" s="41"/>
      <c r="L3414" s="56"/>
      <c r="M3414" s="41"/>
      <c r="N3414" s="41"/>
      <c r="O3414" s="41"/>
      <c r="P3414" s="41"/>
      <c r="Q3414" s="53"/>
      <c r="R3414" s="41"/>
      <c r="S3414" s="41"/>
      <c r="T3414" s="57"/>
      <c r="U3414" s="41"/>
      <c r="V3414" s="41"/>
      <c r="W3414" s="56"/>
      <c r="X3414" s="41"/>
      <c r="Y3414" s="58"/>
      <c r="Z3414" s="41"/>
      <c r="AA3414" s="41"/>
      <c r="AB3414" s="171" t="str" cm="1">
        <f t="array" ref="AB3414">IFERROR(IF(COUNTA('Detailed Inventory'!$B3414:$AA3414)=0,"",IF(AND($B3414="",$C3414=""),"Error: Missing Response in Column B or C",IF(OR($E3414="",$Q3414=""),"Error: Missing Response in Column E or Q",INDEX(SL_Class[Entire SL Classification],MATCH(SUMIFS(SL_Class[Unique ID],SL_Class[UpSys SL Material],I3414,SL_Class[UpSys Ever Previously Lead],H3414,SL_Class[DownCus SL Material],T3414),SL_Class[Unique ID],0),0)))),"Error: Invalid Column H, I, or T. Check spelling &amp; valid options (see dropdown)")</f>
        <v/>
      </c>
      <c r="AC3414" s="32"/>
      <c r="AD3414" s="31" t="b">
        <f t="shared" si="106"/>
        <v>0</v>
      </c>
      <c r="AE3414" s="31" t="b">
        <f t="shared" si="107"/>
        <v>0</v>
      </c>
    </row>
    <row r="3415" spans="1:31" ht="50.15" customHeight="1" x14ac:dyDescent="0.35">
      <c r="A3415" s="100">
        <v>3410</v>
      </c>
      <c r="B3415" s="53"/>
      <c r="C3415" s="41"/>
      <c r="D3415" s="54"/>
      <c r="E3415" s="53"/>
      <c r="F3415" s="41"/>
      <c r="G3415" s="41"/>
      <c r="H3415" s="53"/>
      <c r="I3415" s="55"/>
      <c r="J3415" s="41"/>
      <c r="K3415" s="41"/>
      <c r="L3415" s="56"/>
      <c r="M3415" s="41"/>
      <c r="N3415" s="41"/>
      <c r="O3415" s="41"/>
      <c r="P3415" s="41"/>
      <c r="Q3415" s="53"/>
      <c r="R3415" s="41"/>
      <c r="S3415" s="41"/>
      <c r="T3415" s="57"/>
      <c r="U3415" s="41"/>
      <c r="V3415" s="41"/>
      <c r="W3415" s="56"/>
      <c r="X3415" s="41"/>
      <c r="Y3415" s="58"/>
      <c r="Z3415" s="41"/>
      <c r="AA3415" s="41"/>
      <c r="AB3415" s="171" t="str" cm="1">
        <f t="array" ref="AB3415">IFERROR(IF(COUNTA('Detailed Inventory'!$B3415:$AA3415)=0,"",IF(AND($B3415="",$C3415=""),"Error: Missing Response in Column B or C",IF(OR($E3415="",$Q3415=""),"Error: Missing Response in Column E or Q",INDEX(SL_Class[Entire SL Classification],MATCH(SUMIFS(SL_Class[Unique ID],SL_Class[UpSys SL Material],I3415,SL_Class[UpSys Ever Previously Lead],H3415,SL_Class[DownCus SL Material],T3415),SL_Class[Unique ID],0),0)))),"Error: Invalid Column H, I, or T. Check spelling &amp; valid options (see dropdown)")</f>
        <v/>
      </c>
      <c r="AC3415" s="32"/>
      <c r="AD3415" s="31" t="b">
        <f t="shared" si="106"/>
        <v>0</v>
      </c>
      <c r="AE3415" s="31" t="b">
        <f t="shared" si="107"/>
        <v>0</v>
      </c>
    </row>
    <row r="3416" spans="1:31" ht="50.15" customHeight="1" x14ac:dyDescent="0.35">
      <c r="A3416" s="101">
        <v>3411</v>
      </c>
      <c r="B3416" s="53"/>
      <c r="C3416" s="41"/>
      <c r="D3416" s="54"/>
      <c r="E3416" s="53"/>
      <c r="F3416" s="41"/>
      <c r="G3416" s="41"/>
      <c r="H3416" s="53"/>
      <c r="I3416" s="55"/>
      <c r="J3416" s="41"/>
      <c r="K3416" s="41"/>
      <c r="L3416" s="56"/>
      <c r="M3416" s="41"/>
      <c r="N3416" s="41"/>
      <c r="O3416" s="41"/>
      <c r="P3416" s="41"/>
      <c r="Q3416" s="53"/>
      <c r="R3416" s="41"/>
      <c r="S3416" s="41"/>
      <c r="T3416" s="57"/>
      <c r="U3416" s="41"/>
      <c r="V3416" s="41"/>
      <c r="W3416" s="56"/>
      <c r="X3416" s="41"/>
      <c r="Y3416" s="58"/>
      <c r="Z3416" s="41"/>
      <c r="AA3416" s="41"/>
      <c r="AB3416" s="171" t="str" cm="1">
        <f t="array" ref="AB3416">IFERROR(IF(COUNTA('Detailed Inventory'!$B3416:$AA3416)=0,"",IF(AND($B3416="",$C3416=""),"Error: Missing Response in Column B or C",IF(OR($E3416="",$Q3416=""),"Error: Missing Response in Column E or Q",INDEX(SL_Class[Entire SL Classification],MATCH(SUMIFS(SL_Class[Unique ID],SL_Class[UpSys SL Material],I3416,SL_Class[UpSys Ever Previously Lead],H3416,SL_Class[DownCus SL Material],T3416),SL_Class[Unique ID],0),0)))),"Error: Invalid Column H, I, or T. Check spelling &amp; valid options (see dropdown)")</f>
        <v/>
      </c>
      <c r="AC3416" s="32"/>
      <c r="AD3416" s="31" t="b">
        <f t="shared" si="106"/>
        <v>0</v>
      </c>
      <c r="AE3416" s="31" t="b">
        <f t="shared" si="107"/>
        <v>0</v>
      </c>
    </row>
    <row r="3417" spans="1:31" ht="50.15" customHeight="1" x14ac:dyDescent="0.35">
      <c r="A3417" s="100">
        <v>3412</v>
      </c>
      <c r="B3417" s="53"/>
      <c r="C3417" s="41"/>
      <c r="D3417" s="54"/>
      <c r="E3417" s="53"/>
      <c r="F3417" s="41"/>
      <c r="G3417" s="41"/>
      <c r="H3417" s="53"/>
      <c r="I3417" s="55"/>
      <c r="J3417" s="41"/>
      <c r="K3417" s="41"/>
      <c r="L3417" s="56"/>
      <c r="M3417" s="41"/>
      <c r="N3417" s="41"/>
      <c r="O3417" s="41"/>
      <c r="P3417" s="41"/>
      <c r="Q3417" s="53"/>
      <c r="R3417" s="41"/>
      <c r="S3417" s="41"/>
      <c r="T3417" s="57"/>
      <c r="U3417" s="41"/>
      <c r="V3417" s="41"/>
      <c r="W3417" s="56"/>
      <c r="X3417" s="41"/>
      <c r="Y3417" s="58"/>
      <c r="Z3417" s="41"/>
      <c r="AA3417" s="41"/>
      <c r="AB3417" s="171" t="str" cm="1">
        <f t="array" ref="AB3417">IFERROR(IF(COUNTA('Detailed Inventory'!$B3417:$AA3417)=0,"",IF(AND($B3417="",$C3417=""),"Error: Missing Response in Column B or C",IF(OR($E3417="",$Q3417=""),"Error: Missing Response in Column E or Q",INDEX(SL_Class[Entire SL Classification],MATCH(SUMIFS(SL_Class[Unique ID],SL_Class[UpSys SL Material],I3417,SL_Class[UpSys Ever Previously Lead],H3417,SL_Class[DownCus SL Material],T3417),SL_Class[Unique ID],0),0)))),"Error: Invalid Column H, I, or T. Check spelling &amp; valid options (see dropdown)")</f>
        <v/>
      </c>
      <c r="AC3417" s="32"/>
      <c r="AD3417" s="31" t="b">
        <f t="shared" si="106"/>
        <v>0</v>
      </c>
      <c r="AE3417" s="31" t="b">
        <f t="shared" si="107"/>
        <v>0</v>
      </c>
    </row>
    <row r="3418" spans="1:31" ht="50.15" customHeight="1" x14ac:dyDescent="0.35">
      <c r="A3418" s="101">
        <v>3413</v>
      </c>
      <c r="B3418" s="53"/>
      <c r="C3418" s="41"/>
      <c r="D3418" s="54"/>
      <c r="E3418" s="53"/>
      <c r="F3418" s="41"/>
      <c r="G3418" s="41"/>
      <c r="H3418" s="53"/>
      <c r="I3418" s="55"/>
      <c r="J3418" s="41"/>
      <c r="K3418" s="41"/>
      <c r="L3418" s="56"/>
      <c r="M3418" s="41"/>
      <c r="N3418" s="41"/>
      <c r="O3418" s="41"/>
      <c r="P3418" s="41"/>
      <c r="Q3418" s="53"/>
      <c r="R3418" s="41"/>
      <c r="S3418" s="41"/>
      <c r="T3418" s="57"/>
      <c r="U3418" s="41"/>
      <c r="V3418" s="41"/>
      <c r="W3418" s="56"/>
      <c r="X3418" s="41"/>
      <c r="Y3418" s="58"/>
      <c r="Z3418" s="41"/>
      <c r="AA3418" s="41"/>
      <c r="AB3418" s="171" t="str" cm="1">
        <f t="array" ref="AB3418">IFERROR(IF(COUNTA('Detailed Inventory'!$B3418:$AA3418)=0,"",IF(AND($B3418="",$C3418=""),"Error: Missing Response in Column B or C",IF(OR($E3418="",$Q3418=""),"Error: Missing Response in Column E or Q",INDEX(SL_Class[Entire SL Classification],MATCH(SUMIFS(SL_Class[Unique ID],SL_Class[UpSys SL Material],I3418,SL_Class[UpSys Ever Previously Lead],H3418,SL_Class[DownCus SL Material],T3418),SL_Class[Unique ID],0),0)))),"Error: Invalid Column H, I, or T. Check spelling &amp; valid options (see dropdown)")</f>
        <v/>
      </c>
      <c r="AC3418" s="32"/>
      <c r="AD3418" s="31" t="b">
        <f t="shared" si="106"/>
        <v>0</v>
      </c>
      <c r="AE3418" s="31" t="b">
        <f t="shared" si="107"/>
        <v>0</v>
      </c>
    </row>
    <row r="3419" spans="1:31" ht="50.15" customHeight="1" x14ac:dyDescent="0.35">
      <c r="A3419" s="100">
        <v>3414</v>
      </c>
      <c r="B3419" s="53"/>
      <c r="C3419" s="41"/>
      <c r="D3419" s="54"/>
      <c r="E3419" s="53"/>
      <c r="F3419" s="41"/>
      <c r="G3419" s="41"/>
      <c r="H3419" s="53"/>
      <c r="I3419" s="55"/>
      <c r="J3419" s="41"/>
      <c r="K3419" s="41"/>
      <c r="L3419" s="56"/>
      <c r="M3419" s="41"/>
      <c r="N3419" s="41"/>
      <c r="O3419" s="41"/>
      <c r="P3419" s="41"/>
      <c r="Q3419" s="53"/>
      <c r="R3419" s="41"/>
      <c r="S3419" s="41"/>
      <c r="T3419" s="57"/>
      <c r="U3419" s="41"/>
      <c r="V3419" s="41"/>
      <c r="W3419" s="56"/>
      <c r="X3419" s="41"/>
      <c r="Y3419" s="58"/>
      <c r="Z3419" s="41"/>
      <c r="AA3419" s="41"/>
      <c r="AB3419" s="171" t="str" cm="1">
        <f t="array" ref="AB3419">IFERROR(IF(COUNTA('Detailed Inventory'!$B3419:$AA3419)=0,"",IF(AND($B3419="",$C3419=""),"Error: Missing Response in Column B or C",IF(OR($E3419="",$Q3419=""),"Error: Missing Response in Column E or Q",INDEX(SL_Class[Entire SL Classification],MATCH(SUMIFS(SL_Class[Unique ID],SL_Class[UpSys SL Material],I3419,SL_Class[UpSys Ever Previously Lead],H3419,SL_Class[DownCus SL Material],T3419),SL_Class[Unique ID],0),0)))),"Error: Invalid Column H, I, or T. Check spelling &amp; valid options (see dropdown)")</f>
        <v/>
      </c>
      <c r="AC3419" s="32"/>
      <c r="AD3419" s="31" t="b">
        <f t="shared" si="106"/>
        <v>0</v>
      </c>
      <c r="AE3419" s="31" t="b">
        <f t="shared" si="107"/>
        <v>0</v>
      </c>
    </row>
    <row r="3420" spans="1:31" ht="50.15" customHeight="1" x14ac:dyDescent="0.35">
      <c r="A3420" s="101">
        <v>3415</v>
      </c>
      <c r="B3420" s="53"/>
      <c r="C3420" s="41"/>
      <c r="D3420" s="54"/>
      <c r="E3420" s="53"/>
      <c r="F3420" s="41"/>
      <c r="G3420" s="41"/>
      <c r="H3420" s="53"/>
      <c r="I3420" s="55"/>
      <c r="J3420" s="41"/>
      <c r="K3420" s="41"/>
      <c r="L3420" s="56"/>
      <c r="M3420" s="41"/>
      <c r="N3420" s="41"/>
      <c r="O3420" s="41"/>
      <c r="P3420" s="41"/>
      <c r="Q3420" s="53"/>
      <c r="R3420" s="41"/>
      <c r="S3420" s="41"/>
      <c r="T3420" s="57"/>
      <c r="U3420" s="41"/>
      <c r="V3420" s="41"/>
      <c r="W3420" s="56"/>
      <c r="X3420" s="41"/>
      <c r="Y3420" s="58"/>
      <c r="Z3420" s="41"/>
      <c r="AA3420" s="41"/>
      <c r="AB3420" s="171" t="str" cm="1">
        <f t="array" ref="AB3420">IFERROR(IF(COUNTA('Detailed Inventory'!$B3420:$AA3420)=0,"",IF(AND($B3420="",$C3420=""),"Error: Missing Response in Column B or C",IF(OR($E3420="",$Q3420=""),"Error: Missing Response in Column E or Q",INDEX(SL_Class[Entire SL Classification],MATCH(SUMIFS(SL_Class[Unique ID],SL_Class[UpSys SL Material],I3420,SL_Class[UpSys Ever Previously Lead],H3420,SL_Class[DownCus SL Material],T3420),SL_Class[Unique ID],0),0)))),"Error: Invalid Column H, I, or T. Check spelling &amp; valid options (see dropdown)")</f>
        <v/>
      </c>
      <c r="AC3420" s="32"/>
      <c r="AD3420" s="31" t="b">
        <f t="shared" si="106"/>
        <v>0</v>
      </c>
      <c r="AE3420" s="31" t="b">
        <f t="shared" si="107"/>
        <v>0</v>
      </c>
    </row>
    <row r="3421" spans="1:31" ht="50.15" customHeight="1" x14ac:dyDescent="0.35">
      <c r="A3421" s="100">
        <v>3416</v>
      </c>
      <c r="B3421" s="53"/>
      <c r="C3421" s="41"/>
      <c r="D3421" s="54"/>
      <c r="E3421" s="53"/>
      <c r="F3421" s="41"/>
      <c r="G3421" s="41"/>
      <c r="H3421" s="53"/>
      <c r="I3421" s="55"/>
      <c r="J3421" s="41"/>
      <c r="K3421" s="41"/>
      <c r="L3421" s="56"/>
      <c r="M3421" s="41"/>
      <c r="N3421" s="41"/>
      <c r="O3421" s="41"/>
      <c r="P3421" s="41"/>
      <c r="Q3421" s="53"/>
      <c r="R3421" s="41"/>
      <c r="S3421" s="41"/>
      <c r="T3421" s="57"/>
      <c r="U3421" s="41"/>
      <c r="V3421" s="41"/>
      <c r="W3421" s="56"/>
      <c r="X3421" s="41"/>
      <c r="Y3421" s="58"/>
      <c r="Z3421" s="41"/>
      <c r="AA3421" s="41"/>
      <c r="AB3421" s="171" t="str" cm="1">
        <f t="array" ref="AB3421">IFERROR(IF(COUNTA('Detailed Inventory'!$B3421:$AA3421)=0,"",IF(AND($B3421="",$C3421=""),"Error: Missing Response in Column B or C",IF(OR($E3421="",$Q3421=""),"Error: Missing Response in Column E or Q",INDEX(SL_Class[Entire SL Classification],MATCH(SUMIFS(SL_Class[Unique ID],SL_Class[UpSys SL Material],I3421,SL_Class[UpSys Ever Previously Lead],H3421,SL_Class[DownCus SL Material],T3421),SL_Class[Unique ID],0),0)))),"Error: Invalid Column H, I, or T. Check spelling &amp; valid options (see dropdown)")</f>
        <v/>
      </c>
      <c r="AC3421" s="32"/>
      <c r="AD3421" s="31" t="b">
        <f t="shared" si="106"/>
        <v>0</v>
      </c>
      <c r="AE3421" s="31" t="b">
        <f t="shared" si="107"/>
        <v>0</v>
      </c>
    </row>
    <row r="3422" spans="1:31" ht="50.15" customHeight="1" x14ac:dyDescent="0.35">
      <c r="A3422" s="101">
        <v>3417</v>
      </c>
      <c r="B3422" s="53"/>
      <c r="C3422" s="41"/>
      <c r="D3422" s="54"/>
      <c r="E3422" s="53"/>
      <c r="F3422" s="41"/>
      <c r="G3422" s="41"/>
      <c r="H3422" s="53"/>
      <c r="I3422" s="55"/>
      <c r="J3422" s="41"/>
      <c r="K3422" s="41"/>
      <c r="L3422" s="56"/>
      <c r="M3422" s="41"/>
      <c r="N3422" s="41"/>
      <c r="O3422" s="41"/>
      <c r="P3422" s="41"/>
      <c r="Q3422" s="53"/>
      <c r="R3422" s="41"/>
      <c r="S3422" s="41"/>
      <c r="T3422" s="57"/>
      <c r="U3422" s="41"/>
      <c r="V3422" s="41"/>
      <c r="W3422" s="56"/>
      <c r="X3422" s="41"/>
      <c r="Y3422" s="58"/>
      <c r="Z3422" s="41"/>
      <c r="AA3422" s="41"/>
      <c r="AB3422" s="171" t="str" cm="1">
        <f t="array" ref="AB3422">IFERROR(IF(COUNTA('Detailed Inventory'!$B3422:$AA3422)=0,"",IF(AND($B3422="",$C3422=""),"Error: Missing Response in Column B or C",IF(OR($E3422="",$Q3422=""),"Error: Missing Response in Column E or Q",INDEX(SL_Class[Entire SL Classification],MATCH(SUMIFS(SL_Class[Unique ID],SL_Class[UpSys SL Material],I3422,SL_Class[UpSys Ever Previously Lead],H3422,SL_Class[DownCus SL Material],T3422),SL_Class[Unique ID],0),0)))),"Error: Invalid Column H, I, or T. Check spelling &amp; valid options (see dropdown)")</f>
        <v/>
      </c>
      <c r="AC3422" s="32"/>
      <c r="AD3422" s="31" t="b">
        <f t="shared" si="106"/>
        <v>0</v>
      </c>
      <c r="AE3422" s="31" t="b">
        <f t="shared" si="107"/>
        <v>0</v>
      </c>
    </row>
    <row r="3423" spans="1:31" ht="50.15" customHeight="1" x14ac:dyDescent="0.35">
      <c r="A3423" s="100">
        <v>3418</v>
      </c>
      <c r="B3423" s="53"/>
      <c r="C3423" s="41"/>
      <c r="D3423" s="54"/>
      <c r="E3423" s="53"/>
      <c r="F3423" s="41"/>
      <c r="G3423" s="41"/>
      <c r="H3423" s="53"/>
      <c r="I3423" s="55"/>
      <c r="J3423" s="41"/>
      <c r="K3423" s="41"/>
      <c r="L3423" s="56"/>
      <c r="M3423" s="41"/>
      <c r="N3423" s="41"/>
      <c r="O3423" s="41"/>
      <c r="P3423" s="41"/>
      <c r="Q3423" s="53"/>
      <c r="R3423" s="41"/>
      <c r="S3423" s="41"/>
      <c r="T3423" s="57"/>
      <c r="U3423" s="41"/>
      <c r="V3423" s="41"/>
      <c r="W3423" s="56"/>
      <c r="X3423" s="41"/>
      <c r="Y3423" s="58"/>
      <c r="Z3423" s="41"/>
      <c r="AA3423" s="41"/>
      <c r="AB3423" s="171" t="str" cm="1">
        <f t="array" ref="AB3423">IFERROR(IF(COUNTA('Detailed Inventory'!$B3423:$AA3423)=0,"",IF(AND($B3423="",$C3423=""),"Error: Missing Response in Column B or C",IF(OR($E3423="",$Q3423=""),"Error: Missing Response in Column E or Q",INDEX(SL_Class[Entire SL Classification],MATCH(SUMIFS(SL_Class[Unique ID],SL_Class[UpSys SL Material],I3423,SL_Class[UpSys Ever Previously Lead],H3423,SL_Class[DownCus SL Material],T3423),SL_Class[Unique ID],0),0)))),"Error: Invalid Column H, I, or T. Check spelling &amp; valid options (see dropdown)")</f>
        <v/>
      </c>
      <c r="AC3423" s="32"/>
      <c r="AD3423" s="31" t="b">
        <f t="shared" si="106"/>
        <v>0</v>
      </c>
      <c r="AE3423" s="31" t="b">
        <f t="shared" si="107"/>
        <v>0</v>
      </c>
    </row>
    <row r="3424" spans="1:31" ht="50.15" customHeight="1" x14ac:dyDescent="0.35">
      <c r="A3424" s="101">
        <v>3419</v>
      </c>
      <c r="B3424" s="53"/>
      <c r="C3424" s="41"/>
      <c r="D3424" s="54"/>
      <c r="E3424" s="53"/>
      <c r="F3424" s="41"/>
      <c r="G3424" s="41"/>
      <c r="H3424" s="53"/>
      <c r="I3424" s="55"/>
      <c r="J3424" s="41"/>
      <c r="K3424" s="41"/>
      <c r="L3424" s="56"/>
      <c r="M3424" s="41"/>
      <c r="N3424" s="41"/>
      <c r="O3424" s="41"/>
      <c r="P3424" s="41"/>
      <c r="Q3424" s="53"/>
      <c r="R3424" s="41"/>
      <c r="S3424" s="41"/>
      <c r="T3424" s="57"/>
      <c r="U3424" s="41"/>
      <c r="V3424" s="41"/>
      <c r="W3424" s="56"/>
      <c r="X3424" s="41"/>
      <c r="Y3424" s="58"/>
      <c r="Z3424" s="41"/>
      <c r="AA3424" s="41"/>
      <c r="AB3424" s="171" t="str" cm="1">
        <f t="array" ref="AB3424">IFERROR(IF(COUNTA('Detailed Inventory'!$B3424:$AA3424)=0,"",IF(AND($B3424="",$C3424=""),"Error: Missing Response in Column B or C",IF(OR($E3424="",$Q3424=""),"Error: Missing Response in Column E or Q",INDEX(SL_Class[Entire SL Classification],MATCH(SUMIFS(SL_Class[Unique ID],SL_Class[UpSys SL Material],I3424,SL_Class[UpSys Ever Previously Lead],H3424,SL_Class[DownCus SL Material],T3424),SL_Class[Unique ID],0),0)))),"Error: Invalid Column H, I, or T. Check spelling &amp; valid options (see dropdown)")</f>
        <v/>
      </c>
      <c r="AC3424" s="32"/>
      <c r="AD3424" s="31" t="b">
        <f t="shared" si="106"/>
        <v>0</v>
      </c>
      <c r="AE3424" s="31" t="b">
        <f t="shared" si="107"/>
        <v>0</v>
      </c>
    </row>
    <row r="3425" spans="1:31" ht="50.15" customHeight="1" x14ac:dyDescent="0.35">
      <c r="A3425" s="100">
        <v>3420</v>
      </c>
      <c r="B3425" s="53"/>
      <c r="C3425" s="41"/>
      <c r="D3425" s="54"/>
      <c r="E3425" s="53"/>
      <c r="F3425" s="41"/>
      <c r="G3425" s="41"/>
      <c r="H3425" s="53"/>
      <c r="I3425" s="55"/>
      <c r="J3425" s="41"/>
      <c r="K3425" s="41"/>
      <c r="L3425" s="56"/>
      <c r="M3425" s="41"/>
      <c r="N3425" s="41"/>
      <c r="O3425" s="41"/>
      <c r="P3425" s="41"/>
      <c r="Q3425" s="53"/>
      <c r="R3425" s="41"/>
      <c r="S3425" s="41"/>
      <c r="T3425" s="57"/>
      <c r="U3425" s="41"/>
      <c r="V3425" s="41"/>
      <c r="W3425" s="56"/>
      <c r="X3425" s="41"/>
      <c r="Y3425" s="58"/>
      <c r="Z3425" s="41"/>
      <c r="AA3425" s="41"/>
      <c r="AB3425" s="171" t="str" cm="1">
        <f t="array" ref="AB3425">IFERROR(IF(COUNTA('Detailed Inventory'!$B3425:$AA3425)=0,"",IF(AND($B3425="",$C3425=""),"Error: Missing Response in Column B or C",IF(OR($E3425="",$Q3425=""),"Error: Missing Response in Column E or Q",INDEX(SL_Class[Entire SL Classification],MATCH(SUMIFS(SL_Class[Unique ID],SL_Class[UpSys SL Material],I3425,SL_Class[UpSys Ever Previously Lead],H3425,SL_Class[DownCus SL Material],T3425),SL_Class[Unique ID],0),0)))),"Error: Invalid Column H, I, or T. Check spelling &amp; valid options (see dropdown)")</f>
        <v/>
      </c>
      <c r="AC3425" s="32"/>
      <c r="AD3425" s="31" t="b">
        <f t="shared" si="106"/>
        <v>0</v>
      </c>
      <c r="AE3425" s="31" t="b">
        <f t="shared" si="107"/>
        <v>0</v>
      </c>
    </row>
    <row r="3426" spans="1:31" ht="50.15" customHeight="1" x14ac:dyDescent="0.35">
      <c r="A3426" s="101">
        <v>3421</v>
      </c>
      <c r="B3426" s="53"/>
      <c r="C3426" s="41"/>
      <c r="D3426" s="54"/>
      <c r="E3426" s="53"/>
      <c r="F3426" s="41"/>
      <c r="G3426" s="41"/>
      <c r="H3426" s="53"/>
      <c r="I3426" s="55"/>
      <c r="J3426" s="41"/>
      <c r="K3426" s="41"/>
      <c r="L3426" s="56"/>
      <c r="M3426" s="41"/>
      <c r="N3426" s="41"/>
      <c r="O3426" s="41"/>
      <c r="P3426" s="41"/>
      <c r="Q3426" s="53"/>
      <c r="R3426" s="41"/>
      <c r="S3426" s="41"/>
      <c r="T3426" s="57"/>
      <c r="U3426" s="41"/>
      <c r="V3426" s="41"/>
      <c r="W3426" s="56"/>
      <c r="X3426" s="41"/>
      <c r="Y3426" s="58"/>
      <c r="Z3426" s="41"/>
      <c r="AA3426" s="41"/>
      <c r="AB3426" s="171" t="str" cm="1">
        <f t="array" ref="AB3426">IFERROR(IF(COUNTA('Detailed Inventory'!$B3426:$AA3426)=0,"",IF(AND($B3426="",$C3426=""),"Error: Missing Response in Column B or C",IF(OR($E3426="",$Q3426=""),"Error: Missing Response in Column E or Q",INDEX(SL_Class[Entire SL Classification],MATCH(SUMIFS(SL_Class[Unique ID],SL_Class[UpSys SL Material],I3426,SL_Class[UpSys Ever Previously Lead],H3426,SL_Class[DownCus SL Material],T3426),SL_Class[Unique ID],0),0)))),"Error: Invalid Column H, I, or T. Check spelling &amp; valid options (see dropdown)")</f>
        <v/>
      </c>
      <c r="AC3426" s="32"/>
      <c r="AD3426" s="31" t="b">
        <f t="shared" si="106"/>
        <v>0</v>
      </c>
      <c r="AE3426" s="31" t="b">
        <f t="shared" si="107"/>
        <v>0</v>
      </c>
    </row>
    <row r="3427" spans="1:31" ht="50.15" customHeight="1" x14ac:dyDescent="0.35">
      <c r="A3427" s="100">
        <v>3422</v>
      </c>
      <c r="B3427" s="53"/>
      <c r="C3427" s="41"/>
      <c r="D3427" s="54"/>
      <c r="E3427" s="53"/>
      <c r="F3427" s="41"/>
      <c r="G3427" s="41"/>
      <c r="H3427" s="53"/>
      <c r="I3427" s="55"/>
      <c r="J3427" s="41"/>
      <c r="K3427" s="41"/>
      <c r="L3427" s="56"/>
      <c r="M3427" s="41"/>
      <c r="N3427" s="41"/>
      <c r="O3427" s="41"/>
      <c r="P3427" s="41"/>
      <c r="Q3427" s="53"/>
      <c r="R3427" s="41"/>
      <c r="S3427" s="41"/>
      <c r="T3427" s="57"/>
      <c r="U3427" s="41"/>
      <c r="V3427" s="41"/>
      <c r="W3427" s="56"/>
      <c r="X3427" s="41"/>
      <c r="Y3427" s="58"/>
      <c r="Z3427" s="41"/>
      <c r="AA3427" s="41"/>
      <c r="AB3427" s="171" t="str" cm="1">
        <f t="array" ref="AB3427">IFERROR(IF(COUNTA('Detailed Inventory'!$B3427:$AA3427)=0,"",IF(AND($B3427="",$C3427=""),"Error: Missing Response in Column B or C",IF(OR($E3427="",$Q3427=""),"Error: Missing Response in Column E or Q",INDEX(SL_Class[Entire SL Classification],MATCH(SUMIFS(SL_Class[Unique ID],SL_Class[UpSys SL Material],I3427,SL_Class[UpSys Ever Previously Lead],H3427,SL_Class[DownCus SL Material],T3427),SL_Class[Unique ID],0),0)))),"Error: Invalid Column H, I, or T. Check spelling &amp; valid options (see dropdown)")</f>
        <v/>
      </c>
      <c r="AC3427" s="32"/>
      <c r="AD3427" s="31" t="b">
        <f t="shared" si="106"/>
        <v>0</v>
      </c>
      <c r="AE3427" s="31" t="b">
        <f t="shared" si="107"/>
        <v>0</v>
      </c>
    </row>
    <row r="3428" spans="1:31" ht="50.15" customHeight="1" x14ac:dyDescent="0.35">
      <c r="A3428" s="101">
        <v>3423</v>
      </c>
      <c r="B3428" s="53"/>
      <c r="C3428" s="41"/>
      <c r="D3428" s="54"/>
      <c r="E3428" s="53"/>
      <c r="F3428" s="41"/>
      <c r="G3428" s="41"/>
      <c r="H3428" s="53"/>
      <c r="I3428" s="55"/>
      <c r="J3428" s="41"/>
      <c r="K3428" s="41"/>
      <c r="L3428" s="56"/>
      <c r="M3428" s="41"/>
      <c r="N3428" s="41"/>
      <c r="O3428" s="41"/>
      <c r="P3428" s="41"/>
      <c r="Q3428" s="53"/>
      <c r="R3428" s="41"/>
      <c r="S3428" s="41"/>
      <c r="T3428" s="57"/>
      <c r="U3428" s="41"/>
      <c r="V3428" s="41"/>
      <c r="W3428" s="56"/>
      <c r="X3428" s="41"/>
      <c r="Y3428" s="58"/>
      <c r="Z3428" s="41"/>
      <c r="AA3428" s="41"/>
      <c r="AB3428" s="171" t="str" cm="1">
        <f t="array" ref="AB3428">IFERROR(IF(COUNTA('Detailed Inventory'!$B3428:$AA3428)=0,"",IF(AND($B3428="",$C3428=""),"Error: Missing Response in Column B or C",IF(OR($E3428="",$Q3428=""),"Error: Missing Response in Column E or Q",INDEX(SL_Class[Entire SL Classification],MATCH(SUMIFS(SL_Class[Unique ID],SL_Class[UpSys SL Material],I3428,SL_Class[UpSys Ever Previously Lead],H3428,SL_Class[DownCus SL Material],T3428),SL_Class[Unique ID],0),0)))),"Error: Invalid Column H, I, or T. Check spelling &amp; valid options (see dropdown)")</f>
        <v/>
      </c>
      <c r="AC3428" s="32"/>
      <c r="AD3428" s="31" t="b">
        <f t="shared" si="106"/>
        <v>0</v>
      </c>
      <c r="AE3428" s="31" t="b">
        <f t="shared" si="107"/>
        <v>0</v>
      </c>
    </row>
    <row r="3429" spans="1:31" ht="50.15" customHeight="1" x14ac:dyDescent="0.35">
      <c r="A3429" s="100">
        <v>3424</v>
      </c>
      <c r="B3429" s="53"/>
      <c r="C3429" s="41"/>
      <c r="D3429" s="54"/>
      <c r="E3429" s="53"/>
      <c r="F3429" s="41"/>
      <c r="G3429" s="41"/>
      <c r="H3429" s="53"/>
      <c r="I3429" s="55"/>
      <c r="J3429" s="41"/>
      <c r="K3429" s="41"/>
      <c r="L3429" s="56"/>
      <c r="M3429" s="41"/>
      <c r="N3429" s="41"/>
      <c r="O3429" s="41"/>
      <c r="P3429" s="41"/>
      <c r="Q3429" s="53"/>
      <c r="R3429" s="41"/>
      <c r="S3429" s="41"/>
      <c r="T3429" s="57"/>
      <c r="U3429" s="41"/>
      <c r="V3429" s="41"/>
      <c r="W3429" s="56"/>
      <c r="X3429" s="41"/>
      <c r="Y3429" s="58"/>
      <c r="Z3429" s="41"/>
      <c r="AA3429" s="41"/>
      <c r="AB3429" s="171" t="str" cm="1">
        <f t="array" ref="AB3429">IFERROR(IF(COUNTA('Detailed Inventory'!$B3429:$AA3429)=0,"",IF(AND($B3429="",$C3429=""),"Error: Missing Response in Column B or C",IF(OR($E3429="",$Q3429=""),"Error: Missing Response in Column E or Q",INDEX(SL_Class[Entire SL Classification],MATCH(SUMIFS(SL_Class[Unique ID],SL_Class[UpSys SL Material],I3429,SL_Class[UpSys Ever Previously Lead],H3429,SL_Class[DownCus SL Material],T3429),SL_Class[Unique ID],0),0)))),"Error: Invalid Column H, I, or T. Check spelling &amp; valid options (see dropdown)")</f>
        <v/>
      </c>
      <c r="AC3429" s="32"/>
      <c r="AD3429" s="31" t="b">
        <f t="shared" si="106"/>
        <v>0</v>
      </c>
      <c r="AE3429" s="31" t="b">
        <f t="shared" si="107"/>
        <v>0</v>
      </c>
    </row>
    <row r="3430" spans="1:31" ht="50.15" customHeight="1" x14ac:dyDescent="0.35">
      <c r="A3430" s="101">
        <v>3425</v>
      </c>
      <c r="B3430" s="53"/>
      <c r="C3430" s="41"/>
      <c r="D3430" s="54"/>
      <c r="E3430" s="53"/>
      <c r="F3430" s="41"/>
      <c r="G3430" s="41"/>
      <c r="H3430" s="53"/>
      <c r="I3430" s="55"/>
      <c r="J3430" s="41"/>
      <c r="K3430" s="41"/>
      <c r="L3430" s="56"/>
      <c r="M3430" s="41"/>
      <c r="N3430" s="41"/>
      <c r="O3430" s="41"/>
      <c r="P3430" s="41"/>
      <c r="Q3430" s="53"/>
      <c r="R3430" s="41"/>
      <c r="S3430" s="41"/>
      <c r="T3430" s="57"/>
      <c r="U3430" s="41"/>
      <c r="V3430" s="41"/>
      <c r="W3430" s="56"/>
      <c r="X3430" s="41"/>
      <c r="Y3430" s="58"/>
      <c r="Z3430" s="41"/>
      <c r="AA3430" s="41"/>
      <c r="AB3430" s="171" t="str" cm="1">
        <f t="array" ref="AB3430">IFERROR(IF(COUNTA('Detailed Inventory'!$B3430:$AA3430)=0,"",IF(AND($B3430="",$C3430=""),"Error: Missing Response in Column B or C",IF(OR($E3430="",$Q3430=""),"Error: Missing Response in Column E or Q",INDEX(SL_Class[Entire SL Classification],MATCH(SUMIFS(SL_Class[Unique ID],SL_Class[UpSys SL Material],I3430,SL_Class[UpSys Ever Previously Lead],H3430,SL_Class[DownCus SL Material],T3430),SL_Class[Unique ID],0),0)))),"Error: Invalid Column H, I, or T. Check spelling &amp; valid options (see dropdown)")</f>
        <v/>
      </c>
      <c r="AC3430" s="32"/>
      <c r="AD3430" s="31" t="b">
        <f t="shared" si="106"/>
        <v>0</v>
      </c>
      <c r="AE3430" s="31" t="b">
        <f t="shared" si="107"/>
        <v>0</v>
      </c>
    </row>
    <row r="3431" spans="1:31" ht="50.15" customHeight="1" x14ac:dyDescent="0.35">
      <c r="A3431" s="100">
        <v>3426</v>
      </c>
      <c r="B3431" s="53"/>
      <c r="C3431" s="41"/>
      <c r="D3431" s="54"/>
      <c r="E3431" s="53"/>
      <c r="F3431" s="41"/>
      <c r="G3431" s="41"/>
      <c r="H3431" s="53"/>
      <c r="I3431" s="55"/>
      <c r="J3431" s="41"/>
      <c r="K3431" s="41"/>
      <c r="L3431" s="56"/>
      <c r="M3431" s="41"/>
      <c r="N3431" s="41"/>
      <c r="O3431" s="41"/>
      <c r="P3431" s="41"/>
      <c r="Q3431" s="53"/>
      <c r="R3431" s="41"/>
      <c r="S3431" s="41"/>
      <c r="T3431" s="57"/>
      <c r="U3431" s="41"/>
      <c r="V3431" s="41"/>
      <c r="W3431" s="56"/>
      <c r="X3431" s="41"/>
      <c r="Y3431" s="58"/>
      <c r="Z3431" s="41"/>
      <c r="AA3431" s="41"/>
      <c r="AB3431" s="171" t="str" cm="1">
        <f t="array" ref="AB3431">IFERROR(IF(COUNTA('Detailed Inventory'!$B3431:$AA3431)=0,"",IF(AND($B3431="",$C3431=""),"Error: Missing Response in Column B or C",IF(OR($E3431="",$Q3431=""),"Error: Missing Response in Column E or Q",INDEX(SL_Class[Entire SL Classification],MATCH(SUMIFS(SL_Class[Unique ID],SL_Class[UpSys SL Material],I3431,SL_Class[UpSys Ever Previously Lead],H3431,SL_Class[DownCus SL Material],T3431),SL_Class[Unique ID],0),0)))),"Error: Invalid Column H, I, or T. Check spelling &amp; valid options (see dropdown)")</f>
        <v/>
      </c>
      <c r="AC3431" s="32"/>
      <c r="AD3431" s="31" t="b">
        <f t="shared" si="106"/>
        <v>0</v>
      </c>
      <c r="AE3431" s="31" t="b">
        <f t="shared" si="107"/>
        <v>0</v>
      </c>
    </row>
    <row r="3432" spans="1:31" ht="50.15" customHeight="1" x14ac:dyDescent="0.35">
      <c r="A3432" s="101">
        <v>3427</v>
      </c>
      <c r="B3432" s="53"/>
      <c r="C3432" s="41"/>
      <c r="D3432" s="54"/>
      <c r="E3432" s="53"/>
      <c r="F3432" s="41"/>
      <c r="G3432" s="41"/>
      <c r="H3432" s="53"/>
      <c r="I3432" s="55"/>
      <c r="J3432" s="41"/>
      <c r="K3432" s="41"/>
      <c r="L3432" s="56"/>
      <c r="M3432" s="41"/>
      <c r="N3432" s="41"/>
      <c r="O3432" s="41"/>
      <c r="P3432" s="41"/>
      <c r="Q3432" s="53"/>
      <c r="R3432" s="41"/>
      <c r="S3432" s="41"/>
      <c r="T3432" s="57"/>
      <c r="U3432" s="41"/>
      <c r="V3432" s="41"/>
      <c r="W3432" s="56"/>
      <c r="X3432" s="41"/>
      <c r="Y3432" s="58"/>
      <c r="Z3432" s="41"/>
      <c r="AA3432" s="41"/>
      <c r="AB3432" s="171" t="str" cm="1">
        <f t="array" ref="AB3432">IFERROR(IF(COUNTA('Detailed Inventory'!$B3432:$AA3432)=0,"",IF(AND($B3432="",$C3432=""),"Error: Missing Response in Column B or C",IF(OR($E3432="",$Q3432=""),"Error: Missing Response in Column E or Q",INDEX(SL_Class[Entire SL Classification],MATCH(SUMIFS(SL_Class[Unique ID],SL_Class[UpSys SL Material],I3432,SL_Class[UpSys Ever Previously Lead],H3432,SL_Class[DownCus SL Material],T3432),SL_Class[Unique ID],0),0)))),"Error: Invalid Column H, I, or T. Check spelling &amp; valid options (see dropdown)")</f>
        <v/>
      </c>
      <c r="AC3432" s="32"/>
      <c r="AD3432" s="31" t="b">
        <f t="shared" si="106"/>
        <v>0</v>
      </c>
      <c r="AE3432" s="31" t="b">
        <f t="shared" si="107"/>
        <v>0</v>
      </c>
    </row>
    <row r="3433" spans="1:31" ht="50.15" customHeight="1" x14ac:dyDescent="0.35">
      <c r="A3433" s="100">
        <v>3428</v>
      </c>
      <c r="B3433" s="53"/>
      <c r="C3433" s="41"/>
      <c r="D3433" s="54"/>
      <c r="E3433" s="53"/>
      <c r="F3433" s="41"/>
      <c r="G3433" s="41"/>
      <c r="H3433" s="53"/>
      <c r="I3433" s="55"/>
      <c r="J3433" s="41"/>
      <c r="K3433" s="41"/>
      <c r="L3433" s="56"/>
      <c r="M3433" s="41"/>
      <c r="N3433" s="41"/>
      <c r="O3433" s="41"/>
      <c r="P3433" s="41"/>
      <c r="Q3433" s="53"/>
      <c r="R3433" s="41"/>
      <c r="S3433" s="41"/>
      <c r="T3433" s="57"/>
      <c r="U3433" s="41"/>
      <c r="V3433" s="41"/>
      <c r="W3433" s="56"/>
      <c r="X3433" s="41"/>
      <c r="Y3433" s="58"/>
      <c r="Z3433" s="41"/>
      <c r="AA3433" s="41"/>
      <c r="AB3433" s="171" t="str" cm="1">
        <f t="array" ref="AB3433">IFERROR(IF(COUNTA('Detailed Inventory'!$B3433:$AA3433)=0,"",IF(AND($B3433="",$C3433=""),"Error: Missing Response in Column B or C",IF(OR($E3433="",$Q3433=""),"Error: Missing Response in Column E or Q",INDEX(SL_Class[Entire SL Classification],MATCH(SUMIFS(SL_Class[Unique ID],SL_Class[UpSys SL Material],I3433,SL_Class[UpSys Ever Previously Lead],H3433,SL_Class[DownCus SL Material],T3433),SL_Class[Unique ID],0),0)))),"Error: Invalid Column H, I, or T. Check spelling &amp; valid options (see dropdown)")</f>
        <v/>
      </c>
      <c r="AC3433" s="32"/>
      <c r="AD3433" s="31" t="b">
        <f t="shared" si="106"/>
        <v>0</v>
      </c>
      <c r="AE3433" s="31" t="b">
        <f t="shared" si="107"/>
        <v>0</v>
      </c>
    </row>
    <row r="3434" spans="1:31" ht="50.15" customHeight="1" x14ac:dyDescent="0.35">
      <c r="A3434" s="101">
        <v>3429</v>
      </c>
      <c r="B3434" s="53"/>
      <c r="C3434" s="41"/>
      <c r="D3434" s="54"/>
      <c r="E3434" s="53"/>
      <c r="F3434" s="41"/>
      <c r="G3434" s="41"/>
      <c r="H3434" s="53"/>
      <c r="I3434" s="55"/>
      <c r="J3434" s="41"/>
      <c r="K3434" s="41"/>
      <c r="L3434" s="56"/>
      <c r="M3434" s="41"/>
      <c r="N3434" s="41"/>
      <c r="O3434" s="41"/>
      <c r="P3434" s="41"/>
      <c r="Q3434" s="53"/>
      <c r="R3434" s="41"/>
      <c r="S3434" s="41"/>
      <c r="T3434" s="57"/>
      <c r="U3434" s="41"/>
      <c r="V3434" s="41"/>
      <c r="W3434" s="56"/>
      <c r="X3434" s="41"/>
      <c r="Y3434" s="58"/>
      <c r="Z3434" s="41"/>
      <c r="AA3434" s="41"/>
      <c r="AB3434" s="171" t="str" cm="1">
        <f t="array" ref="AB3434">IFERROR(IF(COUNTA('Detailed Inventory'!$B3434:$AA3434)=0,"",IF(AND($B3434="",$C3434=""),"Error: Missing Response in Column B or C",IF(OR($E3434="",$Q3434=""),"Error: Missing Response in Column E or Q",INDEX(SL_Class[Entire SL Classification],MATCH(SUMIFS(SL_Class[Unique ID],SL_Class[UpSys SL Material],I3434,SL_Class[UpSys Ever Previously Lead],H3434,SL_Class[DownCus SL Material],T3434),SL_Class[Unique ID],0),0)))),"Error: Invalid Column H, I, or T. Check spelling &amp; valid options (see dropdown)")</f>
        <v/>
      </c>
      <c r="AC3434" s="32"/>
      <c r="AD3434" s="31" t="b">
        <f t="shared" si="106"/>
        <v>0</v>
      </c>
      <c r="AE3434" s="31" t="b">
        <f t="shared" si="107"/>
        <v>0</v>
      </c>
    </row>
    <row r="3435" spans="1:31" ht="50.15" customHeight="1" x14ac:dyDescent="0.35">
      <c r="A3435" s="100">
        <v>3430</v>
      </c>
      <c r="B3435" s="53"/>
      <c r="C3435" s="41"/>
      <c r="D3435" s="54"/>
      <c r="E3435" s="53"/>
      <c r="F3435" s="41"/>
      <c r="G3435" s="41"/>
      <c r="H3435" s="53"/>
      <c r="I3435" s="55"/>
      <c r="J3435" s="41"/>
      <c r="K3435" s="41"/>
      <c r="L3435" s="56"/>
      <c r="M3435" s="41"/>
      <c r="N3435" s="41"/>
      <c r="O3435" s="41"/>
      <c r="P3435" s="41"/>
      <c r="Q3435" s="53"/>
      <c r="R3435" s="41"/>
      <c r="S3435" s="41"/>
      <c r="T3435" s="57"/>
      <c r="U3435" s="41"/>
      <c r="V3435" s="41"/>
      <c r="W3435" s="56"/>
      <c r="X3435" s="41"/>
      <c r="Y3435" s="58"/>
      <c r="Z3435" s="41"/>
      <c r="AA3435" s="41"/>
      <c r="AB3435" s="171" t="str" cm="1">
        <f t="array" ref="AB3435">IFERROR(IF(COUNTA('Detailed Inventory'!$B3435:$AA3435)=0,"",IF(AND($B3435="",$C3435=""),"Error: Missing Response in Column B or C",IF(OR($E3435="",$Q3435=""),"Error: Missing Response in Column E or Q",INDEX(SL_Class[Entire SL Classification],MATCH(SUMIFS(SL_Class[Unique ID],SL_Class[UpSys SL Material],I3435,SL_Class[UpSys Ever Previously Lead],H3435,SL_Class[DownCus SL Material],T3435),SL_Class[Unique ID],0),0)))),"Error: Invalid Column H, I, or T. Check spelling &amp; valid options (see dropdown)")</f>
        <v/>
      </c>
      <c r="AC3435" s="32"/>
      <c r="AD3435" s="31" t="b">
        <f t="shared" si="106"/>
        <v>0</v>
      </c>
      <c r="AE3435" s="31" t="b">
        <f t="shared" si="107"/>
        <v>0</v>
      </c>
    </row>
    <row r="3436" spans="1:31" ht="50.15" customHeight="1" x14ac:dyDescent="0.35">
      <c r="A3436" s="101">
        <v>3431</v>
      </c>
      <c r="B3436" s="53"/>
      <c r="C3436" s="41"/>
      <c r="D3436" s="54"/>
      <c r="E3436" s="53"/>
      <c r="F3436" s="41"/>
      <c r="G3436" s="41"/>
      <c r="H3436" s="53"/>
      <c r="I3436" s="55"/>
      <c r="J3436" s="41"/>
      <c r="K3436" s="41"/>
      <c r="L3436" s="56"/>
      <c r="M3436" s="41"/>
      <c r="N3436" s="41"/>
      <c r="O3436" s="41"/>
      <c r="P3436" s="41"/>
      <c r="Q3436" s="53"/>
      <c r="R3436" s="41"/>
      <c r="S3436" s="41"/>
      <c r="T3436" s="57"/>
      <c r="U3436" s="41"/>
      <c r="V3436" s="41"/>
      <c r="W3436" s="56"/>
      <c r="X3436" s="41"/>
      <c r="Y3436" s="58"/>
      <c r="Z3436" s="41"/>
      <c r="AA3436" s="41"/>
      <c r="AB3436" s="171" t="str" cm="1">
        <f t="array" ref="AB3436">IFERROR(IF(COUNTA('Detailed Inventory'!$B3436:$AA3436)=0,"",IF(AND($B3436="",$C3436=""),"Error: Missing Response in Column B or C",IF(OR($E3436="",$Q3436=""),"Error: Missing Response in Column E or Q",INDEX(SL_Class[Entire SL Classification],MATCH(SUMIFS(SL_Class[Unique ID],SL_Class[UpSys SL Material],I3436,SL_Class[UpSys Ever Previously Lead],H3436,SL_Class[DownCus SL Material],T3436),SL_Class[Unique ID],0),0)))),"Error: Invalid Column H, I, or T. Check spelling &amp; valid options (see dropdown)")</f>
        <v/>
      </c>
      <c r="AC3436" s="32"/>
      <c r="AD3436" s="31" t="b">
        <f t="shared" si="106"/>
        <v>0</v>
      </c>
      <c r="AE3436" s="31" t="b">
        <f t="shared" si="107"/>
        <v>0</v>
      </c>
    </row>
    <row r="3437" spans="1:31" ht="50.15" customHeight="1" x14ac:dyDescent="0.35">
      <c r="A3437" s="100">
        <v>3432</v>
      </c>
      <c r="B3437" s="53"/>
      <c r="C3437" s="41"/>
      <c r="D3437" s="54"/>
      <c r="E3437" s="53"/>
      <c r="F3437" s="41"/>
      <c r="G3437" s="41"/>
      <c r="H3437" s="53"/>
      <c r="I3437" s="55"/>
      <c r="J3437" s="41"/>
      <c r="K3437" s="41"/>
      <c r="L3437" s="56"/>
      <c r="M3437" s="41"/>
      <c r="N3437" s="41"/>
      <c r="O3437" s="41"/>
      <c r="P3437" s="41"/>
      <c r="Q3437" s="53"/>
      <c r="R3437" s="41"/>
      <c r="S3437" s="41"/>
      <c r="T3437" s="57"/>
      <c r="U3437" s="41"/>
      <c r="V3437" s="41"/>
      <c r="W3437" s="56"/>
      <c r="X3437" s="41"/>
      <c r="Y3437" s="58"/>
      <c r="Z3437" s="41"/>
      <c r="AA3437" s="41"/>
      <c r="AB3437" s="171" t="str" cm="1">
        <f t="array" ref="AB3437">IFERROR(IF(COUNTA('Detailed Inventory'!$B3437:$AA3437)=0,"",IF(AND($B3437="",$C3437=""),"Error: Missing Response in Column B or C",IF(OR($E3437="",$Q3437=""),"Error: Missing Response in Column E or Q",INDEX(SL_Class[Entire SL Classification],MATCH(SUMIFS(SL_Class[Unique ID],SL_Class[UpSys SL Material],I3437,SL_Class[UpSys Ever Previously Lead],H3437,SL_Class[DownCus SL Material],T3437),SL_Class[Unique ID],0),0)))),"Error: Invalid Column H, I, or T. Check spelling &amp; valid options (see dropdown)")</f>
        <v/>
      </c>
      <c r="AC3437" s="32"/>
      <c r="AD3437" s="31" t="b">
        <f t="shared" si="106"/>
        <v>0</v>
      </c>
      <c r="AE3437" s="31" t="b">
        <f t="shared" si="107"/>
        <v>0</v>
      </c>
    </row>
    <row r="3438" spans="1:31" ht="50.15" customHeight="1" x14ac:dyDescent="0.35">
      <c r="A3438" s="101">
        <v>3433</v>
      </c>
      <c r="B3438" s="53"/>
      <c r="C3438" s="41"/>
      <c r="D3438" s="54"/>
      <c r="E3438" s="53"/>
      <c r="F3438" s="41"/>
      <c r="G3438" s="41"/>
      <c r="H3438" s="53"/>
      <c r="I3438" s="55"/>
      <c r="J3438" s="41"/>
      <c r="K3438" s="41"/>
      <c r="L3438" s="56"/>
      <c r="M3438" s="41"/>
      <c r="N3438" s="41"/>
      <c r="O3438" s="41"/>
      <c r="P3438" s="41"/>
      <c r="Q3438" s="53"/>
      <c r="R3438" s="41"/>
      <c r="S3438" s="41"/>
      <c r="T3438" s="57"/>
      <c r="U3438" s="41"/>
      <c r="V3438" s="41"/>
      <c r="W3438" s="56"/>
      <c r="X3438" s="41"/>
      <c r="Y3438" s="58"/>
      <c r="Z3438" s="41"/>
      <c r="AA3438" s="41"/>
      <c r="AB3438" s="171" t="str" cm="1">
        <f t="array" ref="AB3438">IFERROR(IF(COUNTA('Detailed Inventory'!$B3438:$AA3438)=0,"",IF(AND($B3438="",$C3438=""),"Error: Missing Response in Column B or C",IF(OR($E3438="",$Q3438=""),"Error: Missing Response in Column E or Q",INDEX(SL_Class[Entire SL Classification],MATCH(SUMIFS(SL_Class[Unique ID],SL_Class[UpSys SL Material],I3438,SL_Class[UpSys Ever Previously Lead],H3438,SL_Class[DownCus SL Material],T3438),SL_Class[Unique ID],0),0)))),"Error: Invalid Column H, I, or T. Check spelling &amp; valid options (see dropdown)")</f>
        <v/>
      </c>
      <c r="AC3438" s="32"/>
      <c r="AD3438" s="31" t="b">
        <f t="shared" si="106"/>
        <v>0</v>
      </c>
      <c r="AE3438" s="31" t="b">
        <f t="shared" si="107"/>
        <v>0</v>
      </c>
    </row>
    <row r="3439" spans="1:31" ht="50.15" customHeight="1" x14ac:dyDescent="0.35">
      <c r="A3439" s="100">
        <v>3434</v>
      </c>
      <c r="B3439" s="53"/>
      <c r="C3439" s="41"/>
      <c r="D3439" s="54"/>
      <c r="E3439" s="53"/>
      <c r="F3439" s="41"/>
      <c r="G3439" s="41"/>
      <c r="H3439" s="53"/>
      <c r="I3439" s="55"/>
      <c r="J3439" s="41"/>
      <c r="K3439" s="41"/>
      <c r="L3439" s="56"/>
      <c r="M3439" s="41"/>
      <c r="N3439" s="41"/>
      <c r="O3439" s="41"/>
      <c r="P3439" s="41"/>
      <c r="Q3439" s="53"/>
      <c r="R3439" s="41"/>
      <c r="S3439" s="41"/>
      <c r="T3439" s="57"/>
      <c r="U3439" s="41"/>
      <c r="V3439" s="41"/>
      <c r="W3439" s="56"/>
      <c r="X3439" s="41"/>
      <c r="Y3439" s="58"/>
      <c r="Z3439" s="41"/>
      <c r="AA3439" s="41"/>
      <c r="AB3439" s="171" t="str" cm="1">
        <f t="array" ref="AB3439">IFERROR(IF(COUNTA('Detailed Inventory'!$B3439:$AA3439)=0,"",IF(AND($B3439="",$C3439=""),"Error: Missing Response in Column B or C",IF(OR($E3439="",$Q3439=""),"Error: Missing Response in Column E or Q",INDEX(SL_Class[Entire SL Classification],MATCH(SUMIFS(SL_Class[Unique ID],SL_Class[UpSys SL Material],I3439,SL_Class[UpSys Ever Previously Lead],H3439,SL_Class[DownCus SL Material],T3439),SL_Class[Unique ID],0),0)))),"Error: Invalid Column H, I, or T. Check spelling &amp; valid options (see dropdown)")</f>
        <v/>
      </c>
      <c r="AC3439" s="32"/>
      <c r="AD3439" s="31" t="b">
        <f t="shared" si="106"/>
        <v>0</v>
      </c>
      <c r="AE3439" s="31" t="b">
        <f t="shared" si="107"/>
        <v>0</v>
      </c>
    </row>
    <row r="3440" spans="1:31" ht="50.15" customHeight="1" x14ac:dyDescent="0.35">
      <c r="A3440" s="101">
        <v>3435</v>
      </c>
      <c r="B3440" s="53"/>
      <c r="C3440" s="41"/>
      <c r="D3440" s="54"/>
      <c r="E3440" s="53"/>
      <c r="F3440" s="41"/>
      <c r="G3440" s="41"/>
      <c r="H3440" s="53"/>
      <c r="I3440" s="55"/>
      <c r="J3440" s="41"/>
      <c r="K3440" s="41"/>
      <c r="L3440" s="56"/>
      <c r="M3440" s="41"/>
      <c r="N3440" s="41"/>
      <c r="O3440" s="41"/>
      <c r="P3440" s="41"/>
      <c r="Q3440" s="53"/>
      <c r="R3440" s="41"/>
      <c r="S3440" s="41"/>
      <c r="T3440" s="57"/>
      <c r="U3440" s="41"/>
      <c r="V3440" s="41"/>
      <c r="W3440" s="56"/>
      <c r="X3440" s="41"/>
      <c r="Y3440" s="58"/>
      <c r="Z3440" s="41"/>
      <c r="AA3440" s="41"/>
      <c r="AB3440" s="171" t="str" cm="1">
        <f t="array" ref="AB3440">IFERROR(IF(COUNTA('Detailed Inventory'!$B3440:$AA3440)=0,"",IF(AND($B3440="",$C3440=""),"Error: Missing Response in Column B or C",IF(OR($E3440="",$Q3440=""),"Error: Missing Response in Column E or Q",INDEX(SL_Class[Entire SL Classification],MATCH(SUMIFS(SL_Class[Unique ID],SL_Class[UpSys SL Material],I3440,SL_Class[UpSys Ever Previously Lead],H3440,SL_Class[DownCus SL Material],T3440),SL_Class[Unique ID],0),0)))),"Error: Invalid Column H, I, or T. Check spelling &amp; valid options (see dropdown)")</f>
        <v/>
      </c>
      <c r="AC3440" s="32"/>
      <c r="AD3440" s="31" t="b">
        <f t="shared" si="106"/>
        <v>0</v>
      </c>
      <c r="AE3440" s="31" t="b">
        <f t="shared" si="107"/>
        <v>0</v>
      </c>
    </row>
    <row r="3441" spans="1:31" ht="50.15" customHeight="1" x14ac:dyDescent="0.35">
      <c r="A3441" s="100">
        <v>3436</v>
      </c>
      <c r="B3441" s="53"/>
      <c r="C3441" s="41"/>
      <c r="D3441" s="54"/>
      <c r="E3441" s="53"/>
      <c r="F3441" s="41"/>
      <c r="G3441" s="41"/>
      <c r="H3441" s="53"/>
      <c r="I3441" s="55"/>
      <c r="J3441" s="41"/>
      <c r="K3441" s="41"/>
      <c r="L3441" s="56"/>
      <c r="M3441" s="41"/>
      <c r="N3441" s="41"/>
      <c r="O3441" s="41"/>
      <c r="P3441" s="41"/>
      <c r="Q3441" s="53"/>
      <c r="R3441" s="41"/>
      <c r="S3441" s="41"/>
      <c r="T3441" s="57"/>
      <c r="U3441" s="41"/>
      <c r="V3441" s="41"/>
      <c r="W3441" s="56"/>
      <c r="X3441" s="41"/>
      <c r="Y3441" s="58"/>
      <c r="Z3441" s="41"/>
      <c r="AA3441" s="41"/>
      <c r="AB3441" s="171" t="str" cm="1">
        <f t="array" ref="AB3441">IFERROR(IF(COUNTA('Detailed Inventory'!$B3441:$AA3441)=0,"",IF(AND($B3441="",$C3441=""),"Error: Missing Response in Column B or C",IF(OR($E3441="",$Q3441=""),"Error: Missing Response in Column E or Q",INDEX(SL_Class[Entire SL Classification],MATCH(SUMIFS(SL_Class[Unique ID],SL_Class[UpSys SL Material],I3441,SL_Class[UpSys Ever Previously Lead],H3441,SL_Class[DownCus SL Material],T3441),SL_Class[Unique ID],0),0)))),"Error: Invalid Column H, I, or T. Check spelling &amp; valid options (see dropdown)")</f>
        <v/>
      </c>
      <c r="AC3441" s="32"/>
      <c r="AD3441" s="31" t="b">
        <f t="shared" si="106"/>
        <v>0</v>
      </c>
      <c r="AE3441" s="31" t="b">
        <f t="shared" si="107"/>
        <v>0</v>
      </c>
    </row>
    <row r="3442" spans="1:31" ht="50.15" customHeight="1" x14ac:dyDescent="0.35">
      <c r="A3442" s="101">
        <v>3437</v>
      </c>
      <c r="B3442" s="53"/>
      <c r="C3442" s="41"/>
      <c r="D3442" s="54"/>
      <c r="E3442" s="53"/>
      <c r="F3442" s="41"/>
      <c r="G3442" s="41"/>
      <c r="H3442" s="53"/>
      <c r="I3442" s="55"/>
      <c r="J3442" s="41"/>
      <c r="K3442" s="41"/>
      <c r="L3442" s="56"/>
      <c r="M3442" s="41"/>
      <c r="N3442" s="41"/>
      <c r="O3442" s="41"/>
      <c r="P3442" s="41"/>
      <c r="Q3442" s="53"/>
      <c r="R3442" s="41"/>
      <c r="S3442" s="41"/>
      <c r="T3442" s="57"/>
      <c r="U3442" s="41"/>
      <c r="V3442" s="41"/>
      <c r="W3442" s="56"/>
      <c r="X3442" s="41"/>
      <c r="Y3442" s="58"/>
      <c r="Z3442" s="41"/>
      <c r="AA3442" s="41"/>
      <c r="AB3442" s="171" t="str" cm="1">
        <f t="array" ref="AB3442">IFERROR(IF(COUNTA('Detailed Inventory'!$B3442:$AA3442)=0,"",IF(AND($B3442="",$C3442=""),"Error: Missing Response in Column B or C",IF(OR($E3442="",$Q3442=""),"Error: Missing Response in Column E or Q",INDEX(SL_Class[Entire SL Classification],MATCH(SUMIFS(SL_Class[Unique ID],SL_Class[UpSys SL Material],I3442,SL_Class[UpSys Ever Previously Lead],H3442,SL_Class[DownCus SL Material],T3442),SL_Class[Unique ID],0),0)))),"Error: Invalid Column H, I, or T. Check spelling &amp; valid options (see dropdown)")</f>
        <v/>
      </c>
      <c r="AC3442" s="32"/>
      <c r="AD3442" s="31" t="b">
        <f t="shared" si="106"/>
        <v>0</v>
      </c>
      <c r="AE3442" s="31" t="b">
        <f t="shared" si="107"/>
        <v>0</v>
      </c>
    </row>
    <row r="3443" spans="1:31" ht="50.15" customHeight="1" x14ac:dyDescent="0.35">
      <c r="A3443" s="100">
        <v>3438</v>
      </c>
      <c r="B3443" s="53"/>
      <c r="C3443" s="41"/>
      <c r="D3443" s="54"/>
      <c r="E3443" s="53"/>
      <c r="F3443" s="41"/>
      <c r="G3443" s="41"/>
      <c r="H3443" s="53"/>
      <c r="I3443" s="55"/>
      <c r="J3443" s="41"/>
      <c r="K3443" s="41"/>
      <c r="L3443" s="56"/>
      <c r="M3443" s="41"/>
      <c r="N3443" s="41"/>
      <c r="O3443" s="41"/>
      <c r="P3443" s="41"/>
      <c r="Q3443" s="53"/>
      <c r="R3443" s="41"/>
      <c r="S3443" s="41"/>
      <c r="T3443" s="57"/>
      <c r="U3443" s="41"/>
      <c r="V3443" s="41"/>
      <c r="W3443" s="56"/>
      <c r="X3443" s="41"/>
      <c r="Y3443" s="58"/>
      <c r="Z3443" s="41"/>
      <c r="AA3443" s="41"/>
      <c r="AB3443" s="171" t="str" cm="1">
        <f t="array" ref="AB3443">IFERROR(IF(COUNTA('Detailed Inventory'!$B3443:$AA3443)=0,"",IF(AND($B3443="",$C3443=""),"Error: Missing Response in Column B or C",IF(OR($E3443="",$Q3443=""),"Error: Missing Response in Column E or Q",INDEX(SL_Class[Entire SL Classification],MATCH(SUMIFS(SL_Class[Unique ID],SL_Class[UpSys SL Material],I3443,SL_Class[UpSys Ever Previously Lead],H3443,SL_Class[DownCus SL Material],T3443),SL_Class[Unique ID],0),0)))),"Error: Invalid Column H, I, or T. Check spelling &amp; valid options (see dropdown)")</f>
        <v/>
      </c>
      <c r="AC3443" s="32"/>
      <c r="AD3443" s="31" t="b">
        <f t="shared" si="106"/>
        <v>0</v>
      </c>
      <c r="AE3443" s="31" t="b">
        <f t="shared" si="107"/>
        <v>0</v>
      </c>
    </row>
    <row r="3444" spans="1:31" ht="50.15" customHeight="1" x14ac:dyDescent="0.35">
      <c r="A3444" s="101">
        <v>3439</v>
      </c>
      <c r="B3444" s="53"/>
      <c r="C3444" s="41"/>
      <c r="D3444" s="54"/>
      <c r="E3444" s="53"/>
      <c r="F3444" s="41"/>
      <c r="G3444" s="41"/>
      <c r="H3444" s="53"/>
      <c r="I3444" s="55"/>
      <c r="J3444" s="41"/>
      <c r="K3444" s="41"/>
      <c r="L3444" s="56"/>
      <c r="M3444" s="41"/>
      <c r="N3444" s="41"/>
      <c r="O3444" s="41"/>
      <c r="P3444" s="41"/>
      <c r="Q3444" s="53"/>
      <c r="R3444" s="41"/>
      <c r="S3444" s="41"/>
      <c r="T3444" s="57"/>
      <c r="U3444" s="41"/>
      <c r="V3444" s="41"/>
      <c r="W3444" s="56"/>
      <c r="X3444" s="41"/>
      <c r="Y3444" s="58"/>
      <c r="Z3444" s="41"/>
      <c r="AA3444" s="41"/>
      <c r="AB3444" s="171" t="str" cm="1">
        <f t="array" ref="AB3444">IFERROR(IF(COUNTA('Detailed Inventory'!$B3444:$AA3444)=0,"",IF(AND($B3444="",$C3444=""),"Error: Missing Response in Column B or C",IF(OR($E3444="",$Q3444=""),"Error: Missing Response in Column E or Q",INDEX(SL_Class[Entire SL Classification],MATCH(SUMIFS(SL_Class[Unique ID],SL_Class[UpSys SL Material],I3444,SL_Class[UpSys Ever Previously Lead],H3444,SL_Class[DownCus SL Material],T3444),SL_Class[Unique ID],0),0)))),"Error: Invalid Column H, I, or T. Check spelling &amp; valid options (see dropdown)")</f>
        <v/>
      </c>
      <c r="AC3444" s="32"/>
      <c r="AD3444" s="31" t="b">
        <f t="shared" si="106"/>
        <v>0</v>
      </c>
      <c r="AE3444" s="31" t="b">
        <f t="shared" si="107"/>
        <v>0</v>
      </c>
    </row>
    <row r="3445" spans="1:31" ht="50.15" customHeight="1" x14ac:dyDescent="0.35">
      <c r="A3445" s="100">
        <v>3440</v>
      </c>
      <c r="B3445" s="53"/>
      <c r="C3445" s="41"/>
      <c r="D3445" s="54"/>
      <c r="E3445" s="53"/>
      <c r="F3445" s="41"/>
      <c r="G3445" s="41"/>
      <c r="H3445" s="53"/>
      <c r="I3445" s="55"/>
      <c r="J3445" s="41"/>
      <c r="K3445" s="41"/>
      <c r="L3445" s="56"/>
      <c r="M3445" s="41"/>
      <c r="N3445" s="41"/>
      <c r="O3445" s="41"/>
      <c r="P3445" s="41"/>
      <c r="Q3445" s="53"/>
      <c r="R3445" s="41"/>
      <c r="S3445" s="41"/>
      <c r="T3445" s="57"/>
      <c r="U3445" s="41"/>
      <c r="V3445" s="41"/>
      <c r="W3445" s="56"/>
      <c r="X3445" s="41"/>
      <c r="Y3445" s="58"/>
      <c r="Z3445" s="41"/>
      <c r="AA3445" s="41"/>
      <c r="AB3445" s="171" t="str" cm="1">
        <f t="array" ref="AB3445">IFERROR(IF(COUNTA('Detailed Inventory'!$B3445:$AA3445)=0,"",IF(AND($B3445="",$C3445=""),"Error: Missing Response in Column B or C",IF(OR($E3445="",$Q3445=""),"Error: Missing Response in Column E or Q",INDEX(SL_Class[Entire SL Classification],MATCH(SUMIFS(SL_Class[Unique ID],SL_Class[UpSys SL Material],I3445,SL_Class[UpSys Ever Previously Lead],H3445,SL_Class[DownCus SL Material],T3445),SL_Class[Unique ID],0),0)))),"Error: Invalid Column H, I, or T. Check spelling &amp; valid options (see dropdown)")</f>
        <v/>
      </c>
      <c r="AC3445" s="32"/>
      <c r="AD3445" s="31" t="b">
        <f t="shared" si="106"/>
        <v>0</v>
      </c>
      <c r="AE3445" s="31" t="b">
        <f t="shared" si="107"/>
        <v>0</v>
      </c>
    </row>
    <row r="3446" spans="1:31" ht="50.15" customHeight="1" x14ac:dyDescent="0.35">
      <c r="A3446" s="101">
        <v>3441</v>
      </c>
      <c r="B3446" s="53"/>
      <c r="C3446" s="41"/>
      <c r="D3446" s="54"/>
      <c r="E3446" s="53"/>
      <c r="F3446" s="41"/>
      <c r="G3446" s="41"/>
      <c r="H3446" s="53"/>
      <c r="I3446" s="55"/>
      <c r="J3446" s="41"/>
      <c r="K3446" s="41"/>
      <c r="L3446" s="56"/>
      <c r="M3446" s="41"/>
      <c r="N3446" s="41"/>
      <c r="O3446" s="41"/>
      <c r="P3446" s="41"/>
      <c r="Q3446" s="53"/>
      <c r="R3446" s="41"/>
      <c r="S3446" s="41"/>
      <c r="T3446" s="57"/>
      <c r="U3446" s="41"/>
      <c r="V3446" s="41"/>
      <c r="W3446" s="56"/>
      <c r="X3446" s="41"/>
      <c r="Y3446" s="58"/>
      <c r="Z3446" s="41"/>
      <c r="AA3446" s="41"/>
      <c r="AB3446" s="171" t="str" cm="1">
        <f t="array" ref="AB3446">IFERROR(IF(COUNTA('Detailed Inventory'!$B3446:$AA3446)=0,"",IF(AND($B3446="",$C3446=""),"Error: Missing Response in Column B or C",IF(OR($E3446="",$Q3446=""),"Error: Missing Response in Column E or Q",INDEX(SL_Class[Entire SL Classification],MATCH(SUMIFS(SL_Class[Unique ID],SL_Class[UpSys SL Material],I3446,SL_Class[UpSys Ever Previously Lead],H3446,SL_Class[DownCus SL Material],T3446),SL_Class[Unique ID],0),0)))),"Error: Invalid Column H, I, or T. Check spelling &amp; valid options (see dropdown)")</f>
        <v/>
      </c>
      <c r="AC3446" s="32"/>
      <c r="AD3446" s="31" t="b">
        <f t="shared" si="106"/>
        <v>0</v>
      </c>
      <c r="AE3446" s="31" t="b">
        <f t="shared" si="107"/>
        <v>0</v>
      </c>
    </row>
    <row r="3447" spans="1:31" ht="50.15" customHeight="1" x14ac:dyDescent="0.35">
      <c r="A3447" s="100">
        <v>3442</v>
      </c>
      <c r="B3447" s="53"/>
      <c r="C3447" s="41"/>
      <c r="D3447" s="54"/>
      <c r="E3447" s="53"/>
      <c r="F3447" s="41"/>
      <c r="G3447" s="41"/>
      <c r="H3447" s="53"/>
      <c r="I3447" s="55"/>
      <c r="J3447" s="41"/>
      <c r="K3447" s="41"/>
      <c r="L3447" s="56"/>
      <c r="M3447" s="41"/>
      <c r="N3447" s="41"/>
      <c r="O3447" s="41"/>
      <c r="P3447" s="41"/>
      <c r="Q3447" s="53"/>
      <c r="R3447" s="41"/>
      <c r="S3447" s="41"/>
      <c r="T3447" s="57"/>
      <c r="U3447" s="41"/>
      <c r="V3447" s="41"/>
      <c r="W3447" s="56"/>
      <c r="X3447" s="41"/>
      <c r="Y3447" s="58"/>
      <c r="Z3447" s="41"/>
      <c r="AA3447" s="41"/>
      <c r="AB3447" s="171" t="str" cm="1">
        <f t="array" ref="AB3447">IFERROR(IF(COUNTA('Detailed Inventory'!$B3447:$AA3447)=0,"",IF(AND($B3447="",$C3447=""),"Error: Missing Response in Column B or C",IF(OR($E3447="",$Q3447=""),"Error: Missing Response in Column E or Q",INDEX(SL_Class[Entire SL Classification],MATCH(SUMIFS(SL_Class[Unique ID],SL_Class[UpSys SL Material],I3447,SL_Class[UpSys Ever Previously Lead],H3447,SL_Class[DownCus SL Material],T3447),SL_Class[Unique ID],0),0)))),"Error: Invalid Column H, I, or T. Check spelling &amp; valid options (see dropdown)")</f>
        <v/>
      </c>
      <c r="AC3447" s="32"/>
      <c r="AD3447" s="31" t="b">
        <f t="shared" si="106"/>
        <v>0</v>
      </c>
      <c r="AE3447" s="31" t="b">
        <f t="shared" si="107"/>
        <v>0</v>
      </c>
    </row>
    <row r="3448" spans="1:31" ht="50.15" customHeight="1" x14ac:dyDescent="0.35">
      <c r="A3448" s="101">
        <v>3443</v>
      </c>
      <c r="B3448" s="53"/>
      <c r="C3448" s="41"/>
      <c r="D3448" s="54"/>
      <c r="E3448" s="53"/>
      <c r="F3448" s="41"/>
      <c r="G3448" s="41"/>
      <c r="H3448" s="53"/>
      <c r="I3448" s="55"/>
      <c r="J3448" s="41"/>
      <c r="K3448" s="41"/>
      <c r="L3448" s="56"/>
      <c r="M3448" s="41"/>
      <c r="N3448" s="41"/>
      <c r="O3448" s="41"/>
      <c r="P3448" s="41"/>
      <c r="Q3448" s="53"/>
      <c r="R3448" s="41"/>
      <c r="S3448" s="41"/>
      <c r="T3448" s="57"/>
      <c r="U3448" s="41"/>
      <c r="V3448" s="41"/>
      <c r="W3448" s="56"/>
      <c r="X3448" s="41"/>
      <c r="Y3448" s="58"/>
      <c r="Z3448" s="41"/>
      <c r="AA3448" s="41"/>
      <c r="AB3448" s="171" t="str" cm="1">
        <f t="array" ref="AB3448">IFERROR(IF(COUNTA('Detailed Inventory'!$B3448:$AA3448)=0,"",IF(AND($B3448="",$C3448=""),"Error: Missing Response in Column B or C",IF(OR($E3448="",$Q3448=""),"Error: Missing Response in Column E or Q",INDEX(SL_Class[Entire SL Classification],MATCH(SUMIFS(SL_Class[Unique ID],SL_Class[UpSys SL Material],I3448,SL_Class[UpSys Ever Previously Lead],H3448,SL_Class[DownCus SL Material],T3448),SL_Class[Unique ID],0),0)))),"Error: Invalid Column H, I, or T. Check spelling &amp; valid options (see dropdown)")</f>
        <v/>
      </c>
      <c r="AC3448" s="32"/>
      <c r="AD3448" s="31" t="b">
        <f t="shared" si="106"/>
        <v>0</v>
      </c>
      <c r="AE3448" s="31" t="b">
        <f t="shared" si="107"/>
        <v>0</v>
      </c>
    </row>
    <row r="3449" spans="1:31" ht="50.15" customHeight="1" x14ac:dyDescent="0.35">
      <c r="A3449" s="100">
        <v>3444</v>
      </c>
      <c r="B3449" s="53"/>
      <c r="C3449" s="41"/>
      <c r="D3449" s="54"/>
      <c r="E3449" s="53"/>
      <c r="F3449" s="41"/>
      <c r="G3449" s="41"/>
      <c r="H3449" s="53"/>
      <c r="I3449" s="55"/>
      <c r="J3449" s="41"/>
      <c r="K3449" s="41"/>
      <c r="L3449" s="56"/>
      <c r="M3449" s="41"/>
      <c r="N3449" s="41"/>
      <c r="O3449" s="41"/>
      <c r="P3449" s="41"/>
      <c r="Q3449" s="53"/>
      <c r="R3449" s="41"/>
      <c r="S3449" s="41"/>
      <c r="T3449" s="57"/>
      <c r="U3449" s="41"/>
      <c r="V3449" s="41"/>
      <c r="W3449" s="56"/>
      <c r="X3449" s="41"/>
      <c r="Y3449" s="58"/>
      <c r="Z3449" s="41"/>
      <c r="AA3449" s="41"/>
      <c r="AB3449" s="171" t="str" cm="1">
        <f t="array" ref="AB3449">IFERROR(IF(COUNTA('Detailed Inventory'!$B3449:$AA3449)=0,"",IF(AND($B3449="",$C3449=""),"Error: Missing Response in Column B or C",IF(OR($E3449="",$Q3449=""),"Error: Missing Response in Column E or Q",INDEX(SL_Class[Entire SL Classification],MATCH(SUMIFS(SL_Class[Unique ID],SL_Class[UpSys SL Material],I3449,SL_Class[UpSys Ever Previously Lead],H3449,SL_Class[DownCus SL Material],T3449),SL_Class[Unique ID],0),0)))),"Error: Invalid Column H, I, or T. Check spelling &amp; valid options (see dropdown)")</f>
        <v/>
      </c>
      <c r="AC3449" s="32"/>
      <c r="AD3449" s="31" t="b">
        <f t="shared" si="106"/>
        <v>0</v>
      </c>
      <c r="AE3449" s="31" t="b">
        <f t="shared" si="107"/>
        <v>0</v>
      </c>
    </row>
    <row r="3450" spans="1:31" ht="50.15" customHeight="1" x14ac:dyDescent="0.35">
      <c r="A3450" s="101">
        <v>3445</v>
      </c>
      <c r="B3450" s="53"/>
      <c r="C3450" s="41"/>
      <c r="D3450" s="54"/>
      <c r="E3450" s="53"/>
      <c r="F3450" s="41"/>
      <c r="G3450" s="41"/>
      <c r="H3450" s="53"/>
      <c r="I3450" s="55"/>
      <c r="J3450" s="41"/>
      <c r="K3450" s="41"/>
      <c r="L3450" s="56"/>
      <c r="M3450" s="41"/>
      <c r="N3450" s="41"/>
      <c r="O3450" s="41"/>
      <c r="P3450" s="41"/>
      <c r="Q3450" s="53"/>
      <c r="R3450" s="41"/>
      <c r="S3450" s="41"/>
      <c r="T3450" s="57"/>
      <c r="U3450" s="41"/>
      <c r="V3450" s="41"/>
      <c r="W3450" s="56"/>
      <c r="X3450" s="41"/>
      <c r="Y3450" s="58"/>
      <c r="Z3450" s="41"/>
      <c r="AA3450" s="41"/>
      <c r="AB3450" s="171" t="str" cm="1">
        <f t="array" ref="AB3450">IFERROR(IF(COUNTA('Detailed Inventory'!$B3450:$AA3450)=0,"",IF(AND($B3450="",$C3450=""),"Error: Missing Response in Column B or C",IF(OR($E3450="",$Q3450=""),"Error: Missing Response in Column E or Q",INDEX(SL_Class[Entire SL Classification],MATCH(SUMIFS(SL_Class[Unique ID],SL_Class[UpSys SL Material],I3450,SL_Class[UpSys Ever Previously Lead],H3450,SL_Class[DownCus SL Material],T3450),SL_Class[Unique ID],0),0)))),"Error: Invalid Column H, I, or T. Check spelling &amp; valid options (see dropdown)")</f>
        <v/>
      </c>
      <c r="AC3450" s="32"/>
      <c r="AD3450" s="31" t="b">
        <f t="shared" si="106"/>
        <v>0</v>
      </c>
      <c r="AE3450" s="31" t="b">
        <f t="shared" si="107"/>
        <v>0</v>
      </c>
    </row>
    <row r="3451" spans="1:31" ht="50.15" customHeight="1" x14ac:dyDescent="0.35">
      <c r="A3451" s="100">
        <v>3446</v>
      </c>
      <c r="B3451" s="53"/>
      <c r="C3451" s="41"/>
      <c r="D3451" s="54"/>
      <c r="E3451" s="53"/>
      <c r="F3451" s="41"/>
      <c r="G3451" s="41"/>
      <c r="H3451" s="53"/>
      <c r="I3451" s="55"/>
      <c r="J3451" s="41"/>
      <c r="K3451" s="41"/>
      <c r="L3451" s="56"/>
      <c r="M3451" s="41"/>
      <c r="N3451" s="41"/>
      <c r="O3451" s="41"/>
      <c r="P3451" s="41"/>
      <c r="Q3451" s="53"/>
      <c r="R3451" s="41"/>
      <c r="S3451" s="41"/>
      <c r="T3451" s="57"/>
      <c r="U3451" s="41"/>
      <c r="V3451" s="41"/>
      <c r="W3451" s="56"/>
      <c r="X3451" s="41"/>
      <c r="Y3451" s="58"/>
      <c r="Z3451" s="41"/>
      <c r="AA3451" s="41"/>
      <c r="AB3451" s="171" t="str" cm="1">
        <f t="array" ref="AB3451">IFERROR(IF(COUNTA('Detailed Inventory'!$B3451:$AA3451)=0,"",IF(AND($B3451="",$C3451=""),"Error: Missing Response in Column B or C",IF(OR($E3451="",$Q3451=""),"Error: Missing Response in Column E or Q",INDEX(SL_Class[Entire SL Classification],MATCH(SUMIFS(SL_Class[Unique ID],SL_Class[UpSys SL Material],I3451,SL_Class[UpSys Ever Previously Lead],H3451,SL_Class[DownCus SL Material],T3451),SL_Class[Unique ID],0),0)))),"Error: Invalid Column H, I, or T. Check spelling &amp; valid options (see dropdown)")</f>
        <v/>
      </c>
      <c r="AC3451" s="32"/>
      <c r="AD3451" s="31" t="b">
        <f t="shared" si="106"/>
        <v>0</v>
      </c>
      <c r="AE3451" s="31" t="b">
        <f t="shared" si="107"/>
        <v>0</v>
      </c>
    </row>
    <row r="3452" spans="1:31" ht="50.15" customHeight="1" x14ac:dyDescent="0.35">
      <c r="A3452" s="101">
        <v>3447</v>
      </c>
      <c r="B3452" s="53"/>
      <c r="C3452" s="41"/>
      <c r="D3452" s="54"/>
      <c r="E3452" s="53"/>
      <c r="F3452" s="41"/>
      <c r="G3452" s="41"/>
      <c r="H3452" s="53"/>
      <c r="I3452" s="55"/>
      <c r="J3452" s="41"/>
      <c r="K3452" s="41"/>
      <c r="L3452" s="56"/>
      <c r="M3452" s="41"/>
      <c r="N3452" s="41"/>
      <c r="O3452" s="41"/>
      <c r="P3452" s="41"/>
      <c r="Q3452" s="53"/>
      <c r="R3452" s="41"/>
      <c r="S3452" s="41"/>
      <c r="T3452" s="57"/>
      <c r="U3452" s="41"/>
      <c r="V3452" s="41"/>
      <c r="W3452" s="56"/>
      <c r="X3452" s="41"/>
      <c r="Y3452" s="58"/>
      <c r="Z3452" s="41"/>
      <c r="AA3452" s="41"/>
      <c r="AB3452" s="171" t="str" cm="1">
        <f t="array" ref="AB3452">IFERROR(IF(COUNTA('Detailed Inventory'!$B3452:$AA3452)=0,"",IF(AND($B3452="",$C3452=""),"Error: Missing Response in Column B or C",IF(OR($E3452="",$Q3452=""),"Error: Missing Response in Column E or Q",INDEX(SL_Class[Entire SL Classification],MATCH(SUMIFS(SL_Class[Unique ID],SL_Class[UpSys SL Material],I3452,SL_Class[UpSys Ever Previously Lead],H3452,SL_Class[DownCus SL Material],T3452),SL_Class[Unique ID],0),0)))),"Error: Invalid Column H, I, or T. Check spelling &amp; valid options (see dropdown)")</f>
        <v/>
      </c>
      <c r="AC3452" s="32"/>
      <c r="AD3452" s="31" t="b">
        <f t="shared" si="106"/>
        <v>0</v>
      </c>
      <c r="AE3452" s="31" t="b">
        <f t="shared" si="107"/>
        <v>0</v>
      </c>
    </row>
    <row r="3453" spans="1:31" ht="50.15" customHeight="1" x14ac:dyDescent="0.35">
      <c r="A3453" s="100">
        <v>3448</v>
      </c>
      <c r="B3453" s="53"/>
      <c r="C3453" s="41"/>
      <c r="D3453" s="54"/>
      <c r="E3453" s="53"/>
      <c r="F3453" s="41"/>
      <c r="G3453" s="41"/>
      <c r="H3453" s="53"/>
      <c r="I3453" s="55"/>
      <c r="J3453" s="41"/>
      <c r="K3453" s="41"/>
      <c r="L3453" s="56"/>
      <c r="M3453" s="41"/>
      <c r="N3453" s="41"/>
      <c r="O3453" s="41"/>
      <c r="P3453" s="41"/>
      <c r="Q3453" s="53"/>
      <c r="R3453" s="41"/>
      <c r="S3453" s="41"/>
      <c r="T3453" s="57"/>
      <c r="U3453" s="41"/>
      <c r="V3453" s="41"/>
      <c r="W3453" s="56"/>
      <c r="X3453" s="41"/>
      <c r="Y3453" s="58"/>
      <c r="Z3453" s="41"/>
      <c r="AA3453" s="41"/>
      <c r="AB3453" s="171" t="str" cm="1">
        <f t="array" ref="AB3453">IFERROR(IF(COUNTA('Detailed Inventory'!$B3453:$AA3453)=0,"",IF(AND($B3453="",$C3453=""),"Error: Missing Response in Column B or C",IF(OR($E3453="",$Q3453=""),"Error: Missing Response in Column E or Q",INDEX(SL_Class[Entire SL Classification],MATCH(SUMIFS(SL_Class[Unique ID],SL_Class[UpSys SL Material],I3453,SL_Class[UpSys Ever Previously Lead],H3453,SL_Class[DownCus SL Material],T3453),SL_Class[Unique ID],0),0)))),"Error: Invalid Column H, I, or T. Check spelling &amp; valid options (see dropdown)")</f>
        <v/>
      </c>
      <c r="AC3453" s="32"/>
      <c r="AD3453" s="31" t="b">
        <f t="shared" si="106"/>
        <v>0</v>
      </c>
      <c r="AE3453" s="31" t="b">
        <f t="shared" si="107"/>
        <v>0</v>
      </c>
    </row>
    <row r="3454" spans="1:31" ht="50.15" customHeight="1" x14ac:dyDescent="0.35">
      <c r="A3454" s="101">
        <v>3449</v>
      </c>
      <c r="B3454" s="53"/>
      <c r="C3454" s="41"/>
      <c r="D3454" s="54"/>
      <c r="E3454" s="53"/>
      <c r="F3454" s="41"/>
      <c r="G3454" s="41"/>
      <c r="H3454" s="53"/>
      <c r="I3454" s="55"/>
      <c r="J3454" s="41"/>
      <c r="K3454" s="41"/>
      <c r="L3454" s="56"/>
      <c r="M3454" s="41"/>
      <c r="N3454" s="41"/>
      <c r="O3454" s="41"/>
      <c r="P3454" s="41"/>
      <c r="Q3454" s="53"/>
      <c r="R3454" s="41"/>
      <c r="S3454" s="41"/>
      <c r="T3454" s="57"/>
      <c r="U3454" s="41"/>
      <c r="V3454" s="41"/>
      <c r="W3454" s="56"/>
      <c r="X3454" s="41"/>
      <c r="Y3454" s="58"/>
      <c r="Z3454" s="41"/>
      <c r="AA3454" s="41"/>
      <c r="AB3454" s="171" t="str" cm="1">
        <f t="array" ref="AB3454">IFERROR(IF(COUNTA('Detailed Inventory'!$B3454:$AA3454)=0,"",IF(AND($B3454="",$C3454=""),"Error: Missing Response in Column B or C",IF(OR($E3454="",$Q3454=""),"Error: Missing Response in Column E or Q",INDEX(SL_Class[Entire SL Classification],MATCH(SUMIFS(SL_Class[Unique ID],SL_Class[UpSys SL Material],I3454,SL_Class[UpSys Ever Previously Lead],H3454,SL_Class[DownCus SL Material],T3454),SL_Class[Unique ID],0),0)))),"Error: Invalid Column H, I, or T. Check spelling &amp; valid options (see dropdown)")</f>
        <v/>
      </c>
      <c r="AC3454" s="32"/>
      <c r="AD3454" s="31" t="b">
        <f t="shared" si="106"/>
        <v>0</v>
      </c>
      <c r="AE3454" s="31" t="b">
        <f t="shared" si="107"/>
        <v>0</v>
      </c>
    </row>
    <row r="3455" spans="1:31" ht="50.15" customHeight="1" x14ac:dyDescent="0.35">
      <c r="A3455" s="100">
        <v>3450</v>
      </c>
      <c r="B3455" s="53"/>
      <c r="C3455" s="41"/>
      <c r="D3455" s="54"/>
      <c r="E3455" s="53"/>
      <c r="F3455" s="41"/>
      <c r="G3455" s="41"/>
      <c r="H3455" s="53"/>
      <c r="I3455" s="55"/>
      <c r="J3455" s="41"/>
      <c r="K3455" s="41"/>
      <c r="L3455" s="56"/>
      <c r="M3455" s="41"/>
      <c r="N3455" s="41"/>
      <c r="O3455" s="41"/>
      <c r="P3455" s="41"/>
      <c r="Q3455" s="53"/>
      <c r="R3455" s="41"/>
      <c r="S3455" s="41"/>
      <c r="T3455" s="57"/>
      <c r="U3455" s="41"/>
      <c r="V3455" s="41"/>
      <c r="W3455" s="56"/>
      <c r="X3455" s="41"/>
      <c r="Y3455" s="58"/>
      <c r="Z3455" s="41"/>
      <c r="AA3455" s="41"/>
      <c r="AB3455" s="171" t="str" cm="1">
        <f t="array" ref="AB3455">IFERROR(IF(COUNTA('Detailed Inventory'!$B3455:$AA3455)=0,"",IF(AND($B3455="",$C3455=""),"Error: Missing Response in Column B or C",IF(OR($E3455="",$Q3455=""),"Error: Missing Response in Column E or Q",INDEX(SL_Class[Entire SL Classification],MATCH(SUMIFS(SL_Class[Unique ID],SL_Class[UpSys SL Material],I3455,SL_Class[UpSys Ever Previously Lead],H3455,SL_Class[DownCus SL Material],T3455),SL_Class[Unique ID],0),0)))),"Error: Invalid Column H, I, or T. Check spelling &amp; valid options (see dropdown)")</f>
        <v/>
      </c>
      <c r="AC3455" s="32"/>
      <c r="AD3455" s="31" t="b">
        <f t="shared" si="106"/>
        <v>0</v>
      </c>
      <c r="AE3455" s="31" t="b">
        <f t="shared" si="107"/>
        <v>0</v>
      </c>
    </row>
    <row r="3456" spans="1:31" ht="50.15" customHeight="1" x14ac:dyDescent="0.35">
      <c r="A3456" s="101">
        <v>3451</v>
      </c>
      <c r="B3456" s="53"/>
      <c r="C3456" s="41"/>
      <c r="D3456" s="54"/>
      <c r="E3456" s="53"/>
      <c r="F3456" s="41"/>
      <c r="G3456" s="41"/>
      <c r="H3456" s="53"/>
      <c r="I3456" s="55"/>
      <c r="J3456" s="41"/>
      <c r="K3456" s="41"/>
      <c r="L3456" s="56"/>
      <c r="M3456" s="41"/>
      <c r="N3456" s="41"/>
      <c r="O3456" s="41"/>
      <c r="P3456" s="41"/>
      <c r="Q3456" s="53"/>
      <c r="R3456" s="41"/>
      <c r="S3456" s="41"/>
      <c r="T3456" s="57"/>
      <c r="U3456" s="41"/>
      <c r="V3456" s="41"/>
      <c r="W3456" s="56"/>
      <c r="X3456" s="41"/>
      <c r="Y3456" s="58"/>
      <c r="Z3456" s="41"/>
      <c r="AA3456" s="41"/>
      <c r="AB3456" s="171" t="str" cm="1">
        <f t="array" ref="AB3456">IFERROR(IF(COUNTA('Detailed Inventory'!$B3456:$AA3456)=0,"",IF(AND($B3456="",$C3456=""),"Error: Missing Response in Column B or C",IF(OR($E3456="",$Q3456=""),"Error: Missing Response in Column E or Q",INDEX(SL_Class[Entire SL Classification],MATCH(SUMIFS(SL_Class[Unique ID],SL_Class[UpSys SL Material],I3456,SL_Class[UpSys Ever Previously Lead],H3456,SL_Class[DownCus SL Material],T3456),SL_Class[Unique ID],0),0)))),"Error: Invalid Column H, I, or T. Check spelling &amp; valid options (see dropdown)")</f>
        <v/>
      </c>
      <c r="AC3456" s="32"/>
      <c r="AD3456" s="31" t="b">
        <f t="shared" si="106"/>
        <v>0</v>
      </c>
      <c r="AE3456" s="31" t="b">
        <f t="shared" si="107"/>
        <v>0</v>
      </c>
    </row>
    <row r="3457" spans="1:31" ht="50.15" customHeight="1" x14ac:dyDescent="0.35">
      <c r="A3457" s="100">
        <v>3452</v>
      </c>
      <c r="B3457" s="53"/>
      <c r="C3457" s="41"/>
      <c r="D3457" s="54"/>
      <c r="E3457" s="53"/>
      <c r="F3457" s="41"/>
      <c r="G3457" s="41"/>
      <c r="H3457" s="53"/>
      <c r="I3457" s="55"/>
      <c r="J3457" s="41"/>
      <c r="K3457" s="41"/>
      <c r="L3457" s="56"/>
      <c r="M3457" s="41"/>
      <c r="N3457" s="41"/>
      <c r="O3457" s="41"/>
      <c r="P3457" s="41"/>
      <c r="Q3457" s="53"/>
      <c r="R3457" s="41"/>
      <c r="S3457" s="41"/>
      <c r="T3457" s="57"/>
      <c r="U3457" s="41"/>
      <c r="V3457" s="41"/>
      <c r="W3457" s="56"/>
      <c r="X3457" s="41"/>
      <c r="Y3457" s="58"/>
      <c r="Z3457" s="41"/>
      <c r="AA3457" s="41"/>
      <c r="AB3457" s="171" t="str" cm="1">
        <f t="array" ref="AB3457">IFERROR(IF(COUNTA('Detailed Inventory'!$B3457:$AA3457)=0,"",IF(AND($B3457="",$C3457=""),"Error: Missing Response in Column B or C",IF(OR($E3457="",$Q3457=""),"Error: Missing Response in Column E or Q",INDEX(SL_Class[Entire SL Classification],MATCH(SUMIFS(SL_Class[Unique ID],SL_Class[UpSys SL Material],I3457,SL_Class[UpSys Ever Previously Lead],H3457,SL_Class[DownCus SL Material],T3457),SL_Class[Unique ID],0),0)))),"Error: Invalid Column H, I, or T. Check spelling &amp; valid options (see dropdown)")</f>
        <v/>
      </c>
      <c r="AC3457" s="32"/>
      <c r="AD3457" s="31" t="b">
        <f t="shared" si="106"/>
        <v>0</v>
      </c>
      <c r="AE3457" s="31" t="b">
        <f t="shared" si="107"/>
        <v>0</v>
      </c>
    </row>
    <row r="3458" spans="1:31" ht="50.15" customHeight="1" x14ac:dyDescent="0.35">
      <c r="A3458" s="101">
        <v>3453</v>
      </c>
      <c r="B3458" s="53"/>
      <c r="C3458" s="41"/>
      <c r="D3458" s="54"/>
      <c r="E3458" s="53"/>
      <c r="F3458" s="41"/>
      <c r="G3458" s="41"/>
      <c r="H3458" s="53"/>
      <c r="I3458" s="55"/>
      <c r="J3458" s="41"/>
      <c r="K3458" s="41"/>
      <c r="L3458" s="56"/>
      <c r="M3458" s="41"/>
      <c r="N3458" s="41"/>
      <c r="O3458" s="41"/>
      <c r="P3458" s="41"/>
      <c r="Q3458" s="53"/>
      <c r="R3458" s="41"/>
      <c r="S3458" s="41"/>
      <c r="T3458" s="57"/>
      <c r="U3458" s="41"/>
      <c r="V3458" s="41"/>
      <c r="W3458" s="56"/>
      <c r="X3458" s="41"/>
      <c r="Y3458" s="58"/>
      <c r="Z3458" s="41"/>
      <c r="AA3458" s="41"/>
      <c r="AB3458" s="171" t="str" cm="1">
        <f t="array" ref="AB3458">IFERROR(IF(COUNTA('Detailed Inventory'!$B3458:$AA3458)=0,"",IF(AND($B3458="",$C3458=""),"Error: Missing Response in Column B or C",IF(OR($E3458="",$Q3458=""),"Error: Missing Response in Column E or Q",INDEX(SL_Class[Entire SL Classification],MATCH(SUMIFS(SL_Class[Unique ID],SL_Class[UpSys SL Material],I3458,SL_Class[UpSys Ever Previously Lead],H3458,SL_Class[DownCus SL Material],T3458),SL_Class[Unique ID],0),0)))),"Error: Invalid Column H, I, or T. Check spelling &amp; valid options (see dropdown)")</f>
        <v/>
      </c>
      <c r="AC3458" s="32"/>
      <c r="AD3458" s="31" t="b">
        <f t="shared" si="106"/>
        <v>0</v>
      </c>
      <c r="AE3458" s="31" t="b">
        <f t="shared" si="107"/>
        <v>0</v>
      </c>
    </row>
    <row r="3459" spans="1:31" ht="50.15" customHeight="1" x14ac:dyDescent="0.35">
      <c r="A3459" s="100">
        <v>3454</v>
      </c>
      <c r="B3459" s="53"/>
      <c r="C3459" s="41"/>
      <c r="D3459" s="54"/>
      <c r="E3459" s="53"/>
      <c r="F3459" s="41"/>
      <c r="G3459" s="41"/>
      <c r="H3459" s="53"/>
      <c r="I3459" s="55"/>
      <c r="J3459" s="41"/>
      <c r="K3459" s="41"/>
      <c r="L3459" s="56"/>
      <c r="M3459" s="41"/>
      <c r="N3459" s="41"/>
      <c r="O3459" s="41"/>
      <c r="P3459" s="41"/>
      <c r="Q3459" s="53"/>
      <c r="R3459" s="41"/>
      <c r="S3459" s="41"/>
      <c r="T3459" s="57"/>
      <c r="U3459" s="41"/>
      <c r="V3459" s="41"/>
      <c r="W3459" s="56"/>
      <c r="X3459" s="41"/>
      <c r="Y3459" s="58"/>
      <c r="Z3459" s="41"/>
      <c r="AA3459" s="41"/>
      <c r="AB3459" s="171" t="str" cm="1">
        <f t="array" ref="AB3459">IFERROR(IF(COUNTA('Detailed Inventory'!$B3459:$AA3459)=0,"",IF(AND($B3459="",$C3459=""),"Error: Missing Response in Column B or C",IF(OR($E3459="",$Q3459=""),"Error: Missing Response in Column E or Q",INDEX(SL_Class[Entire SL Classification],MATCH(SUMIFS(SL_Class[Unique ID],SL_Class[UpSys SL Material],I3459,SL_Class[UpSys Ever Previously Lead],H3459,SL_Class[DownCus SL Material],T3459),SL_Class[Unique ID],0),0)))),"Error: Invalid Column H, I, or T. Check spelling &amp; valid options (see dropdown)")</f>
        <v/>
      </c>
      <c r="AC3459" s="32"/>
      <c r="AD3459" s="31" t="b">
        <f t="shared" si="106"/>
        <v>0</v>
      </c>
      <c r="AE3459" s="31" t="b">
        <f t="shared" si="107"/>
        <v>0</v>
      </c>
    </row>
    <row r="3460" spans="1:31" ht="50.15" customHeight="1" x14ac:dyDescent="0.35">
      <c r="A3460" s="101">
        <v>3455</v>
      </c>
      <c r="B3460" s="53"/>
      <c r="C3460" s="41"/>
      <c r="D3460" s="54"/>
      <c r="E3460" s="53"/>
      <c r="F3460" s="41"/>
      <c r="G3460" s="41"/>
      <c r="H3460" s="53"/>
      <c r="I3460" s="55"/>
      <c r="J3460" s="41"/>
      <c r="K3460" s="41"/>
      <c r="L3460" s="56"/>
      <c r="M3460" s="41"/>
      <c r="N3460" s="41"/>
      <c r="O3460" s="41"/>
      <c r="P3460" s="41"/>
      <c r="Q3460" s="53"/>
      <c r="R3460" s="41"/>
      <c r="S3460" s="41"/>
      <c r="T3460" s="57"/>
      <c r="U3460" s="41"/>
      <c r="V3460" s="41"/>
      <c r="W3460" s="56"/>
      <c r="X3460" s="41"/>
      <c r="Y3460" s="58"/>
      <c r="Z3460" s="41"/>
      <c r="AA3460" s="41"/>
      <c r="AB3460" s="171" t="str" cm="1">
        <f t="array" ref="AB3460">IFERROR(IF(COUNTA('Detailed Inventory'!$B3460:$AA3460)=0,"",IF(AND($B3460="",$C3460=""),"Error: Missing Response in Column B or C",IF(OR($E3460="",$Q3460=""),"Error: Missing Response in Column E or Q",INDEX(SL_Class[Entire SL Classification],MATCH(SUMIFS(SL_Class[Unique ID],SL_Class[UpSys SL Material],I3460,SL_Class[UpSys Ever Previously Lead],H3460,SL_Class[DownCus SL Material],T3460),SL_Class[Unique ID],0),0)))),"Error: Invalid Column H, I, or T. Check spelling &amp; valid options (see dropdown)")</f>
        <v/>
      </c>
      <c r="AC3460" s="32"/>
      <c r="AD3460" s="31" t="b">
        <f t="shared" si="106"/>
        <v>0</v>
      </c>
      <c r="AE3460" s="31" t="b">
        <f t="shared" si="107"/>
        <v>0</v>
      </c>
    </row>
    <row r="3461" spans="1:31" ht="50.15" customHeight="1" x14ac:dyDescent="0.35">
      <c r="A3461" s="100">
        <v>3456</v>
      </c>
      <c r="B3461" s="53"/>
      <c r="C3461" s="41"/>
      <c r="D3461" s="54"/>
      <c r="E3461" s="53"/>
      <c r="F3461" s="41"/>
      <c r="G3461" s="41"/>
      <c r="H3461" s="53"/>
      <c r="I3461" s="55"/>
      <c r="J3461" s="41"/>
      <c r="K3461" s="41"/>
      <c r="L3461" s="56"/>
      <c r="M3461" s="41"/>
      <c r="N3461" s="41"/>
      <c r="O3461" s="41"/>
      <c r="P3461" s="41"/>
      <c r="Q3461" s="53"/>
      <c r="R3461" s="41"/>
      <c r="S3461" s="41"/>
      <c r="T3461" s="57"/>
      <c r="U3461" s="41"/>
      <c r="V3461" s="41"/>
      <c r="W3461" s="56"/>
      <c r="X3461" s="41"/>
      <c r="Y3461" s="58"/>
      <c r="Z3461" s="41"/>
      <c r="AA3461" s="41"/>
      <c r="AB3461" s="171" t="str" cm="1">
        <f t="array" ref="AB3461">IFERROR(IF(COUNTA('Detailed Inventory'!$B3461:$AA3461)=0,"",IF(AND($B3461="",$C3461=""),"Error: Missing Response in Column B or C",IF(OR($E3461="",$Q3461=""),"Error: Missing Response in Column E or Q",INDEX(SL_Class[Entire SL Classification],MATCH(SUMIFS(SL_Class[Unique ID],SL_Class[UpSys SL Material],I3461,SL_Class[UpSys Ever Previously Lead],H3461,SL_Class[DownCus SL Material],T3461),SL_Class[Unique ID],0),0)))),"Error: Invalid Column H, I, or T. Check spelling &amp; valid options (see dropdown)")</f>
        <v/>
      </c>
      <c r="AC3461" s="32"/>
      <c r="AD3461" s="31" t="b">
        <f t="shared" si="106"/>
        <v>0</v>
      </c>
      <c r="AE3461" s="31" t="b">
        <f t="shared" si="107"/>
        <v>0</v>
      </c>
    </row>
    <row r="3462" spans="1:31" ht="50.15" customHeight="1" x14ac:dyDescent="0.35">
      <c r="A3462" s="101">
        <v>3457</v>
      </c>
      <c r="B3462" s="53"/>
      <c r="C3462" s="41"/>
      <c r="D3462" s="54"/>
      <c r="E3462" s="53"/>
      <c r="F3462" s="41"/>
      <c r="G3462" s="41"/>
      <c r="H3462" s="53"/>
      <c r="I3462" s="55"/>
      <c r="J3462" s="41"/>
      <c r="K3462" s="41"/>
      <c r="L3462" s="56"/>
      <c r="M3462" s="41"/>
      <c r="N3462" s="41"/>
      <c r="O3462" s="41"/>
      <c r="P3462" s="41"/>
      <c r="Q3462" s="53"/>
      <c r="R3462" s="41"/>
      <c r="S3462" s="41"/>
      <c r="T3462" s="57"/>
      <c r="U3462" s="41"/>
      <c r="V3462" s="41"/>
      <c r="W3462" s="56"/>
      <c r="X3462" s="41"/>
      <c r="Y3462" s="58"/>
      <c r="Z3462" s="41"/>
      <c r="AA3462" s="41"/>
      <c r="AB3462" s="171" t="str" cm="1">
        <f t="array" ref="AB3462">IFERROR(IF(COUNTA('Detailed Inventory'!$B3462:$AA3462)=0,"",IF(AND($B3462="",$C3462=""),"Error: Missing Response in Column B or C",IF(OR($E3462="",$Q3462=""),"Error: Missing Response in Column E or Q",INDEX(SL_Class[Entire SL Classification],MATCH(SUMIFS(SL_Class[Unique ID],SL_Class[UpSys SL Material],I3462,SL_Class[UpSys Ever Previously Lead],H3462,SL_Class[DownCus SL Material],T3462),SL_Class[Unique ID],0),0)))),"Error: Invalid Column H, I, or T. Check spelling &amp; valid options (see dropdown)")</f>
        <v/>
      </c>
      <c r="AC3462" s="32"/>
      <c r="AD3462" s="31" t="b">
        <f t="shared" ref="AD3462:AD3525" si="108">COUNTIFS($B$6:$B$5005,"&lt;&gt;0",$B$6:$B$5005,"&lt;&gt;",$B$6:$B$5005,B3462)&gt;1</f>
        <v>0</v>
      </c>
      <c r="AE3462" s="31" t="b">
        <f t="shared" ref="AE3462:AE3525" si="109">COUNTIFS($C$6:$C$5005,"&lt;&gt;0",$C$6:$C$5005,"&lt;&gt;",$C$6:$C$5005,C3462)&gt;1</f>
        <v>0</v>
      </c>
    </row>
    <row r="3463" spans="1:31" ht="50.15" customHeight="1" x14ac:dyDescent="0.35">
      <c r="A3463" s="100">
        <v>3458</v>
      </c>
      <c r="B3463" s="53"/>
      <c r="C3463" s="41"/>
      <c r="D3463" s="54"/>
      <c r="E3463" s="53"/>
      <c r="F3463" s="41"/>
      <c r="G3463" s="41"/>
      <c r="H3463" s="53"/>
      <c r="I3463" s="55"/>
      <c r="J3463" s="41"/>
      <c r="K3463" s="41"/>
      <c r="L3463" s="56"/>
      <c r="M3463" s="41"/>
      <c r="N3463" s="41"/>
      <c r="O3463" s="41"/>
      <c r="P3463" s="41"/>
      <c r="Q3463" s="53"/>
      <c r="R3463" s="41"/>
      <c r="S3463" s="41"/>
      <c r="T3463" s="57"/>
      <c r="U3463" s="41"/>
      <c r="V3463" s="41"/>
      <c r="W3463" s="56"/>
      <c r="X3463" s="41"/>
      <c r="Y3463" s="58"/>
      <c r="Z3463" s="41"/>
      <c r="AA3463" s="41"/>
      <c r="AB3463" s="171" t="str" cm="1">
        <f t="array" ref="AB3463">IFERROR(IF(COUNTA('Detailed Inventory'!$B3463:$AA3463)=0,"",IF(AND($B3463="",$C3463=""),"Error: Missing Response in Column B or C",IF(OR($E3463="",$Q3463=""),"Error: Missing Response in Column E or Q",INDEX(SL_Class[Entire SL Classification],MATCH(SUMIFS(SL_Class[Unique ID],SL_Class[UpSys SL Material],I3463,SL_Class[UpSys Ever Previously Lead],H3463,SL_Class[DownCus SL Material],T3463),SL_Class[Unique ID],0),0)))),"Error: Invalid Column H, I, or T. Check spelling &amp; valid options (see dropdown)")</f>
        <v/>
      </c>
      <c r="AC3463" s="32"/>
      <c r="AD3463" s="31" t="b">
        <f t="shared" si="108"/>
        <v>0</v>
      </c>
      <c r="AE3463" s="31" t="b">
        <f t="shared" si="109"/>
        <v>0</v>
      </c>
    </row>
    <row r="3464" spans="1:31" ht="50.15" customHeight="1" x14ac:dyDescent="0.35">
      <c r="A3464" s="101">
        <v>3459</v>
      </c>
      <c r="B3464" s="53"/>
      <c r="C3464" s="41"/>
      <c r="D3464" s="54"/>
      <c r="E3464" s="53"/>
      <c r="F3464" s="41"/>
      <c r="G3464" s="41"/>
      <c r="H3464" s="53"/>
      <c r="I3464" s="55"/>
      <c r="J3464" s="41"/>
      <c r="K3464" s="41"/>
      <c r="L3464" s="56"/>
      <c r="M3464" s="41"/>
      <c r="N3464" s="41"/>
      <c r="O3464" s="41"/>
      <c r="P3464" s="41"/>
      <c r="Q3464" s="53"/>
      <c r="R3464" s="41"/>
      <c r="S3464" s="41"/>
      <c r="T3464" s="57"/>
      <c r="U3464" s="41"/>
      <c r="V3464" s="41"/>
      <c r="W3464" s="56"/>
      <c r="X3464" s="41"/>
      <c r="Y3464" s="58"/>
      <c r="Z3464" s="41"/>
      <c r="AA3464" s="41"/>
      <c r="AB3464" s="171" t="str" cm="1">
        <f t="array" ref="AB3464">IFERROR(IF(COUNTA('Detailed Inventory'!$B3464:$AA3464)=0,"",IF(AND($B3464="",$C3464=""),"Error: Missing Response in Column B or C",IF(OR($E3464="",$Q3464=""),"Error: Missing Response in Column E or Q",INDEX(SL_Class[Entire SL Classification],MATCH(SUMIFS(SL_Class[Unique ID],SL_Class[UpSys SL Material],I3464,SL_Class[UpSys Ever Previously Lead],H3464,SL_Class[DownCus SL Material],T3464),SL_Class[Unique ID],0),0)))),"Error: Invalid Column H, I, or T. Check spelling &amp; valid options (see dropdown)")</f>
        <v/>
      </c>
      <c r="AC3464" s="32"/>
      <c r="AD3464" s="31" t="b">
        <f t="shared" si="108"/>
        <v>0</v>
      </c>
      <c r="AE3464" s="31" t="b">
        <f t="shared" si="109"/>
        <v>0</v>
      </c>
    </row>
    <row r="3465" spans="1:31" ht="50.15" customHeight="1" x14ac:dyDescent="0.35">
      <c r="A3465" s="100">
        <v>3460</v>
      </c>
      <c r="B3465" s="53"/>
      <c r="C3465" s="41"/>
      <c r="D3465" s="54"/>
      <c r="E3465" s="53"/>
      <c r="F3465" s="41"/>
      <c r="G3465" s="41"/>
      <c r="H3465" s="53"/>
      <c r="I3465" s="55"/>
      <c r="J3465" s="41"/>
      <c r="K3465" s="41"/>
      <c r="L3465" s="56"/>
      <c r="M3465" s="41"/>
      <c r="N3465" s="41"/>
      <c r="O3465" s="41"/>
      <c r="P3465" s="41"/>
      <c r="Q3465" s="53"/>
      <c r="R3465" s="41"/>
      <c r="S3465" s="41"/>
      <c r="T3465" s="57"/>
      <c r="U3465" s="41"/>
      <c r="V3465" s="41"/>
      <c r="W3465" s="56"/>
      <c r="X3465" s="41"/>
      <c r="Y3465" s="58"/>
      <c r="Z3465" s="41"/>
      <c r="AA3465" s="41"/>
      <c r="AB3465" s="171" t="str" cm="1">
        <f t="array" ref="AB3465">IFERROR(IF(COUNTA('Detailed Inventory'!$B3465:$AA3465)=0,"",IF(AND($B3465="",$C3465=""),"Error: Missing Response in Column B or C",IF(OR($E3465="",$Q3465=""),"Error: Missing Response in Column E or Q",INDEX(SL_Class[Entire SL Classification],MATCH(SUMIFS(SL_Class[Unique ID],SL_Class[UpSys SL Material],I3465,SL_Class[UpSys Ever Previously Lead],H3465,SL_Class[DownCus SL Material],T3465),SL_Class[Unique ID],0),0)))),"Error: Invalid Column H, I, or T. Check spelling &amp; valid options (see dropdown)")</f>
        <v/>
      </c>
      <c r="AC3465" s="32"/>
      <c r="AD3465" s="31" t="b">
        <f t="shared" si="108"/>
        <v>0</v>
      </c>
      <c r="AE3465" s="31" t="b">
        <f t="shared" si="109"/>
        <v>0</v>
      </c>
    </row>
    <row r="3466" spans="1:31" ht="50.15" customHeight="1" x14ac:dyDescent="0.35">
      <c r="A3466" s="101">
        <v>3461</v>
      </c>
      <c r="B3466" s="53"/>
      <c r="C3466" s="41"/>
      <c r="D3466" s="54"/>
      <c r="E3466" s="53"/>
      <c r="F3466" s="41"/>
      <c r="G3466" s="41"/>
      <c r="H3466" s="53"/>
      <c r="I3466" s="55"/>
      <c r="J3466" s="41"/>
      <c r="K3466" s="41"/>
      <c r="L3466" s="56"/>
      <c r="M3466" s="41"/>
      <c r="N3466" s="41"/>
      <c r="O3466" s="41"/>
      <c r="P3466" s="41"/>
      <c r="Q3466" s="53"/>
      <c r="R3466" s="41"/>
      <c r="S3466" s="41"/>
      <c r="T3466" s="57"/>
      <c r="U3466" s="41"/>
      <c r="V3466" s="41"/>
      <c r="W3466" s="56"/>
      <c r="X3466" s="41"/>
      <c r="Y3466" s="58"/>
      <c r="Z3466" s="41"/>
      <c r="AA3466" s="41"/>
      <c r="AB3466" s="171" t="str" cm="1">
        <f t="array" ref="AB3466">IFERROR(IF(COUNTA('Detailed Inventory'!$B3466:$AA3466)=0,"",IF(AND($B3466="",$C3466=""),"Error: Missing Response in Column B or C",IF(OR($E3466="",$Q3466=""),"Error: Missing Response in Column E or Q",INDEX(SL_Class[Entire SL Classification],MATCH(SUMIFS(SL_Class[Unique ID],SL_Class[UpSys SL Material],I3466,SL_Class[UpSys Ever Previously Lead],H3466,SL_Class[DownCus SL Material],T3466),SL_Class[Unique ID],0),0)))),"Error: Invalid Column H, I, or T. Check spelling &amp; valid options (see dropdown)")</f>
        <v/>
      </c>
      <c r="AC3466" s="32"/>
      <c r="AD3466" s="31" t="b">
        <f t="shared" si="108"/>
        <v>0</v>
      </c>
      <c r="AE3466" s="31" t="b">
        <f t="shared" si="109"/>
        <v>0</v>
      </c>
    </row>
    <row r="3467" spans="1:31" ht="50.15" customHeight="1" x14ac:dyDescent="0.35">
      <c r="A3467" s="100">
        <v>3462</v>
      </c>
      <c r="B3467" s="53"/>
      <c r="C3467" s="41"/>
      <c r="D3467" s="54"/>
      <c r="E3467" s="53"/>
      <c r="F3467" s="41"/>
      <c r="G3467" s="41"/>
      <c r="H3467" s="53"/>
      <c r="I3467" s="55"/>
      <c r="J3467" s="41"/>
      <c r="K3467" s="41"/>
      <c r="L3467" s="56"/>
      <c r="M3467" s="41"/>
      <c r="N3467" s="41"/>
      <c r="O3467" s="41"/>
      <c r="P3467" s="41"/>
      <c r="Q3467" s="53"/>
      <c r="R3467" s="41"/>
      <c r="S3467" s="41"/>
      <c r="T3467" s="57"/>
      <c r="U3467" s="41"/>
      <c r="V3467" s="41"/>
      <c r="W3467" s="56"/>
      <c r="X3467" s="41"/>
      <c r="Y3467" s="58"/>
      <c r="Z3467" s="41"/>
      <c r="AA3467" s="41"/>
      <c r="AB3467" s="171" t="str" cm="1">
        <f t="array" ref="AB3467">IFERROR(IF(COUNTA('Detailed Inventory'!$B3467:$AA3467)=0,"",IF(AND($B3467="",$C3467=""),"Error: Missing Response in Column B or C",IF(OR($E3467="",$Q3467=""),"Error: Missing Response in Column E or Q",INDEX(SL_Class[Entire SL Classification],MATCH(SUMIFS(SL_Class[Unique ID],SL_Class[UpSys SL Material],I3467,SL_Class[UpSys Ever Previously Lead],H3467,SL_Class[DownCus SL Material],T3467),SL_Class[Unique ID],0),0)))),"Error: Invalid Column H, I, or T. Check spelling &amp; valid options (see dropdown)")</f>
        <v/>
      </c>
      <c r="AC3467" s="32"/>
      <c r="AD3467" s="31" t="b">
        <f t="shared" si="108"/>
        <v>0</v>
      </c>
      <c r="AE3467" s="31" t="b">
        <f t="shared" si="109"/>
        <v>0</v>
      </c>
    </row>
    <row r="3468" spans="1:31" ht="50.15" customHeight="1" x14ac:dyDescent="0.35">
      <c r="A3468" s="101">
        <v>3463</v>
      </c>
      <c r="B3468" s="53"/>
      <c r="C3468" s="41"/>
      <c r="D3468" s="54"/>
      <c r="E3468" s="53"/>
      <c r="F3468" s="41"/>
      <c r="G3468" s="41"/>
      <c r="H3468" s="53"/>
      <c r="I3468" s="55"/>
      <c r="J3468" s="41"/>
      <c r="K3468" s="41"/>
      <c r="L3468" s="56"/>
      <c r="M3468" s="41"/>
      <c r="N3468" s="41"/>
      <c r="O3468" s="41"/>
      <c r="P3468" s="41"/>
      <c r="Q3468" s="53"/>
      <c r="R3468" s="41"/>
      <c r="S3468" s="41"/>
      <c r="T3468" s="57"/>
      <c r="U3468" s="41"/>
      <c r="V3468" s="41"/>
      <c r="W3468" s="56"/>
      <c r="X3468" s="41"/>
      <c r="Y3468" s="58"/>
      <c r="Z3468" s="41"/>
      <c r="AA3468" s="41"/>
      <c r="AB3468" s="171" t="str" cm="1">
        <f t="array" ref="AB3468">IFERROR(IF(COUNTA('Detailed Inventory'!$B3468:$AA3468)=0,"",IF(AND($B3468="",$C3468=""),"Error: Missing Response in Column B or C",IF(OR($E3468="",$Q3468=""),"Error: Missing Response in Column E or Q",INDEX(SL_Class[Entire SL Classification],MATCH(SUMIFS(SL_Class[Unique ID],SL_Class[UpSys SL Material],I3468,SL_Class[UpSys Ever Previously Lead],H3468,SL_Class[DownCus SL Material],T3468),SL_Class[Unique ID],0),0)))),"Error: Invalid Column H, I, or T. Check spelling &amp; valid options (see dropdown)")</f>
        <v/>
      </c>
      <c r="AC3468" s="32"/>
      <c r="AD3468" s="31" t="b">
        <f t="shared" si="108"/>
        <v>0</v>
      </c>
      <c r="AE3468" s="31" t="b">
        <f t="shared" si="109"/>
        <v>0</v>
      </c>
    </row>
    <row r="3469" spans="1:31" ht="50.15" customHeight="1" x14ac:dyDescent="0.35">
      <c r="A3469" s="100">
        <v>3464</v>
      </c>
      <c r="B3469" s="53"/>
      <c r="C3469" s="41"/>
      <c r="D3469" s="54"/>
      <c r="E3469" s="53"/>
      <c r="F3469" s="41"/>
      <c r="G3469" s="41"/>
      <c r="H3469" s="53"/>
      <c r="I3469" s="55"/>
      <c r="J3469" s="41"/>
      <c r="K3469" s="41"/>
      <c r="L3469" s="56"/>
      <c r="M3469" s="41"/>
      <c r="N3469" s="41"/>
      <c r="O3469" s="41"/>
      <c r="P3469" s="41"/>
      <c r="Q3469" s="53"/>
      <c r="R3469" s="41"/>
      <c r="S3469" s="41"/>
      <c r="T3469" s="57"/>
      <c r="U3469" s="41"/>
      <c r="V3469" s="41"/>
      <c r="W3469" s="56"/>
      <c r="X3469" s="41"/>
      <c r="Y3469" s="58"/>
      <c r="Z3469" s="41"/>
      <c r="AA3469" s="41"/>
      <c r="AB3469" s="171" t="str" cm="1">
        <f t="array" ref="AB3469">IFERROR(IF(COUNTA('Detailed Inventory'!$B3469:$AA3469)=0,"",IF(AND($B3469="",$C3469=""),"Error: Missing Response in Column B or C",IF(OR($E3469="",$Q3469=""),"Error: Missing Response in Column E or Q",INDEX(SL_Class[Entire SL Classification],MATCH(SUMIFS(SL_Class[Unique ID],SL_Class[UpSys SL Material],I3469,SL_Class[UpSys Ever Previously Lead],H3469,SL_Class[DownCus SL Material],T3469),SL_Class[Unique ID],0),0)))),"Error: Invalid Column H, I, or T. Check spelling &amp; valid options (see dropdown)")</f>
        <v/>
      </c>
      <c r="AC3469" s="32"/>
      <c r="AD3469" s="31" t="b">
        <f t="shared" si="108"/>
        <v>0</v>
      </c>
      <c r="AE3469" s="31" t="b">
        <f t="shared" si="109"/>
        <v>0</v>
      </c>
    </row>
    <row r="3470" spans="1:31" ht="50.15" customHeight="1" x14ac:dyDescent="0.35">
      <c r="A3470" s="101">
        <v>3465</v>
      </c>
      <c r="B3470" s="53"/>
      <c r="C3470" s="41"/>
      <c r="D3470" s="54"/>
      <c r="E3470" s="53"/>
      <c r="F3470" s="41"/>
      <c r="G3470" s="41"/>
      <c r="H3470" s="53"/>
      <c r="I3470" s="55"/>
      <c r="J3470" s="41"/>
      <c r="K3470" s="41"/>
      <c r="L3470" s="56"/>
      <c r="M3470" s="41"/>
      <c r="N3470" s="41"/>
      <c r="O3470" s="41"/>
      <c r="P3470" s="41"/>
      <c r="Q3470" s="53"/>
      <c r="R3470" s="41"/>
      <c r="S3470" s="41"/>
      <c r="T3470" s="57"/>
      <c r="U3470" s="41"/>
      <c r="V3470" s="41"/>
      <c r="W3470" s="56"/>
      <c r="X3470" s="41"/>
      <c r="Y3470" s="58"/>
      <c r="Z3470" s="41"/>
      <c r="AA3470" s="41"/>
      <c r="AB3470" s="171" t="str" cm="1">
        <f t="array" ref="AB3470">IFERROR(IF(COUNTA('Detailed Inventory'!$B3470:$AA3470)=0,"",IF(AND($B3470="",$C3470=""),"Error: Missing Response in Column B or C",IF(OR($E3470="",$Q3470=""),"Error: Missing Response in Column E or Q",INDEX(SL_Class[Entire SL Classification],MATCH(SUMIFS(SL_Class[Unique ID],SL_Class[UpSys SL Material],I3470,SL_Class[UpSys Ever Previously Lead],H3470,SL_Class[DownCus SL Material],T3470),SL_Class[Unique ID],0),0)))),"Error: Invalid Column H, I, or T. Check spelling &amp; valid options (see dropdown)")</f>
        <v/>
      </c>
      <c r="AC3470" s="32"/>
      <c r="AD3470" s="31" t="b">
        <f t="shared" si="108"/>
        <v>0</v>
      </c>
      <c r="AE3470" s="31" t="b">
        <f t="shared" si="109"/>
        <v>0</v>
      </c>
    </row>
    <row r="3471" spans="1:31" ht="50.15" customHeight="1" x14ac:dyDescent="0.35">
      <c r="A3471" s="100">
        <v>3466</v>
      </c>
      <c r="B3471" s="53"/>
      <c r="C3471" s="41"/>
      <c r="D3471" s="54"/>
      <c r="E3471" s="53"/>
      <c r="F3471" s="41"/>
      <c r="G3471" s="41"/>
      <c r="H3471" s="53"/>
      <c r="I3471" s="55"/>
      <c r="J3471" s="41"/>
      <c r="K3471" s="41"/>
      <c r="L3471" s="56"/>
      <c r="M3471" s="41"/>
      <c r="N3471" s="41"/>
      <c r="O3471" s="41"/>
      <c r="P3471" s="41"/>
      <c r="Q3471" s="53"/>
      <c r="R3471" s="41"/>
      <c r="S3471" s="41"/>
      <c r="T3471" s="57"/>
      <c r="U3471" s="41"/>
      <c r="V3471" s="41"/>
      <c r="W3471" s="56"/>
      <c r="X3471" s="41"/>
      <c r="Y3471" s="58"/>
      <c r="Z3471" s="41"/>
      <c r="AA3471" s="41"/>
      <c r="AB3471" s="171" t="str" cm="1">
        <f t="array" ref="AB3471">IFERROR(IF(COUNTA('Detailed Inventory'!$B3471:$AA3471)=0,"",IF(AND($B3471="",$C3471=""),"Error: Missing Response in Column B or C",IF(OR($E3471="",$Q3471=""),"Error: Missing Response in Column E or Q",INDEX(SL_Class[Entire SL Classification],MATCH(SUMIFS(SL_Class[Unique ID],SL_Class[UpSys SL Material],I3471,SL_Class[UpSys Ever Previously Lead],H3471,SL_Class[DownCus SL Material],T3471),SL_Class[Unique ID],0),0)))),"Error: Invalid Column H, I, or T. Check spelling &amp; valid options (see dropdown)")</f>
        <v/>
      </c>
      <c r="AC3471" s="32"/>
      <c r="AD3471" s="31" t="b">
        <f t="shared" si="108"/>
        <v>0</v>
      </c>
      <c r="AE3471" s="31" t="b">
        <f t="shared" si="109"/>
        <v>0</v>
      </c>
    </row>
    <row r="3472" spans="1:31" ht="50.15" customHeight="1" x14ac:dyDescent="0.35">
      <c r="A3472" s="101">
        <v>3467</v>
      </c>
      <c r="B3472" s="53"/>
      <c r="C3472" s="41"/>
      <c r="D3472" s="54"/>
      <c r="E3472" s="53"/>
      <c r="F3472" s="41"/>
      <c r="G3472" s="41"/>
      <c r="H3472" s="53"/>
      <c r="I3472" s="55"/>
      <c r="J3472" s="41"/>
      <c r="K3472" s="41"/>
      <c r="L3472" s="56"/>
      <c r="M3472" s="41"/>
      <c r="N3472" s="41"/>
      <c r="O3472" s="41"/>
      <c r="P3472" s="41"/>
      <c r="Q3472" s="53"/>
      <c r="R3472" s="41"/>
      <c r="S3472" s="41"/>
      <c r="T3472" s="57"/>
      <c r="U3472" s="41"/>
      <c r="V3472" s="41"/>
      <c r="W3472" s="56"/>
      <c r="X3472" s="41"/>
      <c r="Y3472" s="58"/>
      <c r="Z3472" s="41"/>
      <c r="AA3472" s="41"/>
      <c r="AB3472" s="171" t="str" cm="1">
        <f t="array" ref="AB3472">IFERROR(IF(COUNTA('Detailed Inventory'!$B3472:$AA3472)=0,"",IF(AND($B3472="",$C3472=""),"Error: Missing Response in Column B or C",IF(OR($E3472="",$Q3472=""),"Error: Missing Response in Column E or Q",INDEX(SL_Class[Entire SL Classification],MATCH(SUMIFS(SL_Class[Unique ID],SL_Class[UpSys SL Material],I3472,SL_Class[UpSys Ever Previously Lead],H3472,SL_Class[DownCus SL Material],T3472),SL_Class[Unique ID],0),0)))),"Error: Invalid Column H, I, or T. Check spelling &amp; valid options (see dropdown)")</f>
        <v/>
      </c>
      <c r="AC3472" s="32"/>
      <c r="AD3472" s="31" t="b">
        <f t="shared" si="108"/>
        <v>0</v>
      </c>
      <c r="AE3472" s="31" t="b">
        <f t="shared" si="109"/>
        <v>0</v>
      </c>
    </row>
    <row r="3473" spans="1:31" ht="50.15" customHeight="1" x14ac:dyDescent="0.35">
      <c r="A3473" s="100">
        <v>3468</v>
      </c>
      <c r="B3473" s="53"/>
      <c r="C3473" s="41"/>
      <c r="D3473" s="54"/>
      <c r="E3473" s="53"/>
      <c r="F3473" s="41"/>
      <c r="G3473" s="41"/>
      <c r="H3473" s="53"/>
      <c r="I3473" s="55"/>
      <c r="J3473" s="41"/>
      <c r="K3473" s="41"/>
      <c r="L3473" s="56"/>
      <c r="M3473" s="41"/>
      <c r="N3473" s="41"/>
      <c r="O3473" s="41"/>
      <c r="P3473" s="41"/>
      <c r="Q3473" s="53"/>
      <c r="R3473" s="41"/>
      <c r="S3473" s="41"/>
      <c r="T3473" s="57"/>
      <c r="U3473" s="41"/>
      <c r="V3473" s="41"/>
      <c r="W3473" s="56"/>
      <c r="X3473" s="41"/>
      <c r="Y3473" s="58"/>
      <c r="Z3473" s="41"/>
      <c r="AA3473" s="41"/>
      <c r="AB3473" s="171" t="str" cm="1">
        <f t="array" ref="AB3473">IFERROR(IF(COUNTA('Detailed Inventory'!$B3473:$AA3473)=0,"",IF(AND($B3473="",$C3473=""),"Error: Missing Response in Column B or C",IF(OR($E3473="",$Q3473=""),"Error: Missing Response in Column E or Q",INDEX(SL_Class[Entire SL Classification],MATCH(SUMIFS(SL_Class[Unique ID],SL_Class[UpSys SL Material],I3473,SL_Class[UpSys Ever Previously Lead],H3473,SL_Class[DownCus SL Material],T3473),SL_Class[Unique ID],0),0)))),"Error: Invalid Column H, I, or T. Check spelling &amp; valid options (see dropdown)")</f>
        <v/>
      </c>
      <c r="AC3473" s="32"/>
      <c r="AD3473" s="31" t="b">
        <f t="shared" si="108"/>
        <v>0</v>
      </c>
      <c r="AE3473" s="31" t="b">
        <f t="shared" si="109"/>
        <v>0</v>
      </c>
    </row>
    <row r="3474" spans="1:31" ht="50.15" customHeight="1" x14ac:dyDescent="0.35">
      <c r="A3474" s="101">
        <v>3469</v>
      </c>
      <c r="B3474" s="53"/>
      <c r="C3474" s="41"/>
      <c r="D3474" s="54"/>
      <c r="E3474" s="53"/>
      <c r="F3474" s="41"/>
      <c r="G3474" s="41"/>
      <c r="H3474" s="53"/>
      <c r="I3474" s="55"/>
      <c r="J3474" s="41"/>
      <c r="K3474" s="41"/>
      <c r="L3474" s="56"/>
      <c r="M3474" s="41"/>
      <c r="N3474" s="41"/>
      <c r="O3474" s="41"/>
      <c r="P3474" s="41"/>
      <c r="Q3474" s="53"/>
      <c r="R3474" s="41"/>
      <c r="S3474" s="41"/>
      <c r="T3474" s="57"/>
      <c r="U3474" s="41"/>
      <c r="V3474" s="41"/>
      <c r="W3474" s="56"/>
      <c r="X3474" s="41"/>
      <c r="Y3474" s="58"/>
      <c r="Z3474" s="41"/>
      <c r="AA3474" s="41"/>
      <c r="AB3474" s="171" t="str" cm="1">
        <f t="array" ref="AB3474">IFERROR(IF(COUNTA('Detailed Inventory'!$B3474:$AA3474)=0,"",IF(AND($B3474="",$C3474=""),"Error: Missing Response in Column B or C",IF(OR($E3474="",$Q3474=""),"Error: Missing Response in Column E or Q",INDEX(SL_Class[Entire SL Classification],MATCH(SUMIFS(SL_Class[Unique ID],SL_Class[UpSys SL Material],I3474,SL_Class[UpSys Ever Previously Lead],H3474,SL_Class[DownCus SL Material],T3474),SL_Class[Unique ID],0),0)))),"Error: Invalid Column H, I, or T. Check spelling &amp; valid options (see dropdown)")</f>
        <v/>
      </c>
      <c r="AC3474" s="32"/>
      <c r="AD3474" s="31" t="b">
        <f t="shared" si="108"/>
        <v>0</v>
      </c>
      <c r="AE3474" s="31" t="b">
        <f t="shared" si="109"/>
        <v>0</v>
      </c>
    </row>
    <row r="3475" spans="1:31" ht="50.15" customHeight="1" x14ac:dyDescent="0.35">
      <c r="A3475" s="100">
        <v>3470</v>
      </c>
      <c r="B3475" s="53"/>
      <c r="C3475" s="41"/>
      <c r="D3475" s="54"/>
      <c r="E3475" s="53"/>
      <c r="F3475" s="41"/>
      <c r="G3475" s="41"/>
      <c r="H3475" s="53"/>
      <c r="I3475" s="55"/>
      <c r="J3475" s="41"/>
      <c r="K3475" s="41"/>
      <c r="L3475" s="56"/>
      <c r="M3475" s="41"/>
      <c r="N3475" s="41"/>
      <c r="O3475" s="41"/>
      <c r="P3475" s="41"/>
      <c r="Q3475" s="53"/>
      <c r="R3475" s="41"/>
      <c r="S3475" s="41"/>
      <c r="T3475" s="57"/>
      <c r="U3475" s="41"/>
      <c r="V3475" s="41"/>
      <c r="W3475" s="56"/>
      <c r="X3475" s="41"/>
      <c r="Y3475" s="58"/>
      <c r="Z3475" s="41"/>
      <c r="AA3475" s="41"/>
      <c r="AB3475" s="171" t="str" cm="1">
        <f t="array" ref="AB3475">IFERROR(IF(COUNTA('Detailed Inventory'!$B3475:$AA3475)=0,"",IF(AND($B3475="",$C3475=""),"Error: Missing Response in Column B or C",IF(OR($E3475="",$Q3475=""),"Error: Missing Response in Column E or Q",INDEX(SL_Class[Entire SL Classification],MATCH(SUMIFS(SL_Class[Unique ID],SL_Class[UpSys SL Material],I3475,SL_Class[UpSys Ever Previously Lead],H3475,SL_Class[DownCus SL Material],T3475),SL_Class[Unique ID],0),0)))),"Error: Invalid Column H, I, or T. Check spelling &amp; valid options (see dropdown)")</f>
        <v/>
      </c>
      <c r="AC3475" s="32"/>
      <c r="AD3475" s="31" t="b">
        <f t="shared" si="108"/>
        <v>0</v>
      </c>
      <c r="AE3475" s="31" t="b">
        <f t="shared" si="109"/>
        <v>0</v>
      </c>
    </row>
    <row r="3476" spans="1:31" ht="50.15" customHeight="1" x14ac:dyDescent="0.35">
      <c r="A3476" s="101">
        <v>3471</v>
      </c>
      <c r="B3476" s="53"/>
      <c r="C3476" s="41"/>
      <c r="D3476" s="54"/>
      <c r="E3476" s="53"/>
      <c r="F3476" s="41"/>
      <c r="G3476" s="41"/>
      <c r="H3476" s="53"/>
      <c r="I3476" s="55"/>
      <c r="J3476" s="41"/>
      <c r="K3476" s="41"/>
      <c r="L3476" s="56"/>
      <c r="M3476" s="41"/>
      <c r="N3476" s="41"/>
      <c r="O3476" s="41"/>
      <c r="P3476" s="41"/>
      <c r="Q3476" s="53"/>
      <c r="R3476" s="41"/>
      <c r="S3476" s="41"/>
      <c r="T3476" s="57"/>
      <c r="U3476" s="41"/>
      <c r="V3476" s="41"/>
      <c r="W3476" s="56"/>
      <c r="X3476" s="41"/>
      <c r="Y3476" s="58"/>
      <c r="Z3476" s="41"/>
      <c r="AA3476" s="41"/>
      <c r="AB3476" s="171" t="str" cm="1">
        <f t="array" ref="AB3476">IFERROR(IF(COUNTA('Detailed Inventory'!$B3476:$AA3476)=0,"",IF(AND($B3476="",$C3476=""),"Error: Missing Response in Column B or C",IF(OR($E3476="",$Q3476=""),"Error: Missing Response in Column E or Q",INDEX(SL_Class[Entire SL Classification],MATCH(SUMIFS(SL_Class[Unique ID],SL_Class[UpSys SL Material],I3476,SL_Class[UpSys Ever Previously Lead],H3476,SL_Class[DownCus SL Material],T3476),SL_Class[Unique ID],0),0)))),"Error: Invalid Column H, I, or T. Check spelling &amp; valid options (see dropdown)")</f>
        <v/>
      </c>
      <c r="AC3476" s="32"/>
      <c r="AD3476" s="31" t="b">
        <f t="shared" si="108"/>
        <v>0</v>
      </c>
      <c r="AE3476" s="31" t="b">
        <f t="shared" si="109"/>
        <v>0</v>
      </c>
    </row>
    <row r="3477" spans="1:31" ht="50.15" customHeight="1" x14ac:dyDescent="0.35">
      <c r="A3477" s="100">
        <v>3472</v>
      </c>
      <c r="B3477" s="53"/>
      <c r="C3477" s="41"/>
      <c r="D3477" s="54"/>
      <c r="E3477" s="53"/>
      <c r="F3477" s="41"/>
      <c r="G3477" s="41"/>
      <c r="H3477" s="53"/>
      <c r="I3477" s="55"/>
      <c r="J3477" s="41"/>
      <c r="K3477" s="41"/>
      <c r="L3477" s="56"/>
      <c r="M3477" s="41"/>
      <c r="N3477" s="41"/>
      <c r="O3477" s="41"/>
      <c r="P3477" s="41"/>
      <c r="Q3477" s="53"/>
      <c r="R3477" s="41"/>
      <c r="S3477" s="41"/>
      <c r="T3477" s="57"/>
      <c r="U3477" s="41"/>
      <c r="V3477" s="41"/>
      <c r="W3477" s="56"/>
      <c r="X3477" s="41"/>
      <c r="Y3477" s="58"/>
      <c r="Z3477" s="41"/>
      <c r="AA3477" s="41"/>
      <c r="AB3477" s="171" t="str" cm="1">
        <f t="array" ref="AB3477">IFERROR(IF(COUNTA('Detailed Inventory'!$B3477:$AA3477)=0,"",IF(AND($B3477="",$C3477=""),"Error: Missing Response in Column B or C",IF(OR($E3477="",$Q3477=""),"Error: Missing Response in Column E or Q",INDEX(SL_Class[Entire SL Classification],MATCH(SUMIFS(SL_Class[Unique ID],SL_Class[UpSys SL Material],I3477,SL_Class[UpSys Ever Previously Lead],H3477,SL_Class[DownCus SL Material],T3477),SL_Class[Unique ID],0),0)))),"Error: Invalid Column H, I, or T. Check spelling &amp; valid options (see dropdown)")</f>
        <v/>
      </c>
      <c r="AC3477" s="32"/>
      <c r="AD3477" s="31" t="b">
        <f t="shared" si="108"/>
        <v>0</v>
      </c>
      <c r="AE3477" s="31" t="b">
        <f t="shared" si="109"/>
        <v>0</v>
      </c>
    </row>
    <row r="3478" spans="1:31" ht="50.15" customHeight="1" x14ac:dyDescent="0.35">
      <c r="A3478" s="101">
        <v>3473</v>
      </c>
      <c r="B3478" s="53"/>
      <c r="C3478" s="41"/>
      <c r="D3478" s="54"/>
      <c r="E3478" s="53"/>
      <c r="F3478" s="41"/>
      <c r="G3478" s="41"/>
      <c r="H3478" s="53"/>
      <c r="I3478" s="55"/>
      <c r="J3478" s="41"/>
      <c r="K3478" s="41"/>
      <c r="L3478" s="56"/>
      <c r="M3478" s="41"/>
      <c r="N3478" s="41"/>
      <c r="O3478" s="41"/>
      <c r="P3478" s="41"/>
      <c r="Q3478" s="53"/>
      <c r="R3478" s="41"/>
      <c r="S3478" s="41"/>
      <c r="T3478" s="57"/>
      <c r="U3478" s="41"/>
      <c r="V3478" s="41"/>
      <c r="W3478" s="56"/>
      <c r="X3478" s="41"/>
      <c r="Y3478" s="58"/>
      <c r="Z3478" s="41"/>
      <c r="AA3478" s="41"/>
      <c r="AB3478" s="171" t="str" cm="1">
        <f t="array" ref="AB3478">IFERROR(IF(COUNTA('Detailed Inventory'!$B3478:$AA3478)=0,"",IF(AND($B3478="",$C3478=""),"Error: Missing Response in Column B or C",IF(OR($E3478="",$Q3478=""),"Error: Missing Response in Column E or Q",INDEX(SL_Class[Entire SL Classification],MATCH(SUMIFS(SL_Class[Unique ID],SL_Class[UpSys SL Material],I3478,SL_Class[UpSys Ever Previously Lead],H3478,SL_Class[DownCus SL Material],T3478),SL_Class[Unique ID],0),0)))),"Error: Invalid Column H, I, or T. Check spelling &amp; valid options (see dropdown)")</f>
        <v/>
      </c>
      <c r="AC3478" s="32"/>
      <c r="AD3478" s="31" t="b">
        <f t="shared" si="108"/>
        <v>0</v>
      </c>
      <c r="AE3478" s="31" t="b">
        <f t="shared" si="109"/>
        <v>0</v>
      </c>
    </row>
    <row r="3479" spans="1:31" ht="50.15" customHeight="1" x14ac:dyDescent="0.35">
      <c r="A3479" s="100">
        <v>3474</v>
      </c>
      <c r="B3479" s="53"/>
      <c r="C3479" s="41"/>
      <c r="D3479" s="54"/>
      <c r="E3479" s="53"/>
      <c r="F3479" s="41"/>
      <c r="G3479" s="41"/>
      <c r="H3479" s="53"/>
      <c r="I3479" s="55"/>
      <c r="J3479" s="41"/>
      <c r="K3479" s="41"/>
      <c r="L3479" s="56"/>
      <c r="M3479" s="41"/>
      <c r="N3479" s="41"/>
      <c r="O3479" s="41"/>
      <c r="P3479" s="41"/>
      <c r="Q3479" s="53"/>
      <c r="R3479" s="41"/>
      <c r="S3479" s="41"/>
      <c r="T3479" s="57"/>
      <c r="U3479" s="41"/>
      <c r="V3479" s="41"/>
      <c r="W3479" s="56"/>
      <c r="X3479" s="41"/>
      <c r="Y3479" s="58"/>
      <c r="Z3479" s="41"/>
      <c r="AA3479" s="41"/>
      <c r="AB3479" s="171" t="str" cm="1">
        <f t="array" ref="AB3479">IFERROR(IF(COUNTA('Detailed Inventory'!$B3479:$AA3479)=0,"",IF(AND($B3479="",$C3479=""),"Error: Missing Response in Column B or C",IF(OR($E3479="",$Q3479=""),"Error: Missing Response in Column E or Q",INDEX(SL_Class[Entire SL Classification],MATCH(SUMIFS(SL_Class[Unique ID],SL_Class[UpSys SL Material],I3479,SL_Class[UpSys Ever Previously Lead],H3479,SL_Class[DownCus SL Material],T3479),SL_Class[Unique ID],0),0)))),"Error: Invalid Column H, I, or T. Check spelling &amp; valid options (see dropdown)")</f>
        <v/>
      </c>
      <c r="AC3479" s="32"/>
      <c r="AD3479" s="31" t="b">
        <f t="shared" si="108"/>
        <v>0</v>
      </c>
      <c r="AE3479" s="31" t="b">
        <f t="shared" si="109"/>
        <v>0</v>
      </c>
    </row>
    <row r="3480" spans="1:31" ht="50.15" customHeight="1" x14ac:dyDescent="0.35">
      <c r="A3480" s="101">
        <v>3475</v>
      </c>
      <c r="B3480" s="53"/>
      <c r="C3480" s="41"/>
      <c r="D3480" s="54"/>
      <c r="E3480" s="53"/>
      <c r="F3480" s="41"/>
      <c r="G3480" s="41"/>
      <c r="H3480" s="53"/>
      <c r="I3480" s="55"/>
      <c r="J3480" s="41"/>
      <c r="K3480" s="41"/>
      <c r="L3480" s="56"/>
      <c r="M3480" s="41"/>
      <c r="N3480" s="41"/>
      <c r="O3480" s="41"/>
      <c r="P3480" s="41"/>
      <c r="Q3480" s="53"/>
      <c r="R3480" s="41"/>
      <c r="S3480" s="41"/>
      <c r="T3480" s="57"/>
      <c r="U3480" s="41"/>
      <c r="V3480" s="41"/>
      <c r="W3480" s="56"/>
      <c r="X3480" s="41"/>
      <c r="Y3480" s="58"/>
      <c r="Z3480" s="41"/>
      <c r="AA3480" s="41"/>
      <c r="AB3480" s="171" t="str" cm="1">
        <f t="array" ref="AB3480">IFERROR(IF(COUNTA('Detailed Inventory'!$B3480:$AA3480)=0,"",IF(AND($B3480="",$C3480=""),"Error: Missing Response in Column B or C",IF(OR($E3480="",$Q3480=""),"Error: Missing Response in Column E or Q",INDEX(SL_Class[Entire SL Classification],MATCH(SUMIFS(SL_Class[Unique ID],SL_Class[UpSys SL Material],I3480,SL_Class[UpSys Ever Previously Lead],H3480,SL_Class[DownCus SL Material],T3480),SL_Class[Unique ID],0),0)))),"Error: Invalid Column H, I, or T. Check spelling &amp; valid options (see dropdown)")</f>
        <v/>
      </c>
      <c r="AC3480" s="32"/>
      <c r="AD3480" s="31" t="b">
        <f t="shared" si="108"/>
        <v>0</v>
      </c>
      <c r="AE3480" s="31" t="b">
        <f t="shared" si="109"/>
        <v>0</v>
      </c>
    </row>
    <row r="3481" spans="1:31" ht="50.15" customHeight="1" x14ac:dyDescent="0.35">
      <c r="A3481" s="100">
        <v>3476</v>
      </c>
      <c r="B3481" s="53"/>
      <c r="C3481" s="41"/>
      <c r="D3481" s="54"/>
      <c r="E3481" s="53"/>
      <c r="F3481" s="41"/>
      <c r="G3481" s="41"/>
      <c r="H3481" s="53"/>
      <c r="I3481" s="55"/>
      <c r="J3481" s="41"/>
      <c r="K3481" s="41"/>
      <c r="L3481" s="56"/>
      <c r="M3481" s="41"/>
      <c r="N3481" s="41"/>
      <c r="O3481" s="41"/>
      <c r="P3481" s="41"/>
      <c r="Q3481" s="53"/>
      <c r="R3481" s="41"/>
      <c r="S3481" s="41"/>
      <c r="T3481" s="57"/>
      <c r="U3481" s="41"/>
      <c r="V3481" s="41"/>
      <c r="W3481" s="56"/>
      <c r="X3481" s="41"/>
      <c r="Y3481" s="58"/>
      <c r="Z3481" s="41"/>
      <c r="AA3481" s="41"/>
      <c r="AB3481" s="171" t="str" cm="1">
        <f t="array" ref="AB3481">IFERROR(IF(COUNTA('Detailed Inventory'!$B3481:$AA3481)=0,"",IF(AND($B3481="",$C3481=""),"Error: Missing Response in Column B or C",IF(OR($E3481="",$Q3481=""),"Error: Missing Response in Column E or Q",INDEX(SL_Class[Entire SL Classification],MATCH(SUMIFS(SL_Class[Unique ID],SL_Class[UpSys SL Material],I3481,SL_Class[UpSys Ever Previously Lead],H3481,SL_Class[DownCus SL Material],T3481),SL_Class[Unique ID],0),0)))),"Error: Invalid Column H, I, or T. Check spelling &amp; valid options (see dropdown)")</f>
        <v/>
      </c>
      <c r="AC3481" s="32"/>
      <c r="AD3481" s="31" t="b">
        <f t="shared" si="108"/>
        <v>0</v>
      </c>
      <c r="AE3481" s="31" t="b">
        <f t="shared" si="109"/>
        <v>0</v>
      </c>
    </row>
    <row r="3482" spans="1:31" ht="50.15" customHeight="1" x14ac:dyDescent="0.35">
      <c r="A3482" s="101">
        <v>3477</v>
      </c>
      <c r="B3482" s="53"/>
      <c r="C3482" s="41"/>
      <c r="D3482" s="54"/>
      <c r="E3482" s="53"/>
      <c r="F3482" s="41"/>
      <c r="G3482" s="41"/>
      <c r="H3482" s="53"/>
      <c r="I3482" s="55"/>
      <c r="J3482" s="41"/>
      <c r="K3482" s="41"/>
      <c r="L3482" s="56"/>
      <c r="M3482" s="41"/>
      <c r="N3482" s="41"/>
      <c r="O3482" s="41"/>
      <c r="P3482" s="41"/>
      <c r="Q3482" s="53"/>
      <c r="R3482" s="41"/>
      <c r="S3482" s="41"/>
      <c r="T3482" s="57"/>
      <c r="U3482" s="41"/>
      <c r="V3482" s="41"/>
      <c r="W3482" s="56"/>
      <c r="X3482" s="41"/>
      <c r="Y3482" s="58"/>
      <c r="Z3482" s="41"/>
      <c r="AA3482" s="41"/>
      <c r="AB3482" s="171" t="str" cm="1">
        <f t="array" ref="AB3482">IFERROR(IF(COUNTA('Detailed Inventory'!$B3482:$AA3482)=0,"",IF(AND($B3482="",$C3482=""),"Error: Missing Response in Column B or C",IF(OR($E3482="",$Q3482=""),"Error: Missing Response in Column E or Q",INDEX(SL_Class[Entire SL Classification],MATCH(SUMIFS(SL_Class[Unique ID],SL_Class[UpSys SL Material],I3482,SL_Class[UpSys Ever Previously Lead],H3482,SL_Class[DownCus SL Material],T3482),SL_Class[Unique ID],0),0)))),"Error: Invalid Column H, I, or T. Check spelling &amp; valid options (see dropdown)")</f>
        <v/>
      </c>
      <c r="AC3482" s="32"/>
      <c r="AD3482" s="31" t="b">
        <f t="shared" si="108"/>
        <v>0</v>
      </c>
      <c r="AE3482" s="31" t="b">
        <f t="shared" si="109"/>
        <v>0</v>
      </c>
    </row>
    <row r="3483" spans="1:31" ht="50.15" customHeight="1" x14ac:dyDescent="0.35">
      <c r="A3483" s="100">
        <v>3478</v>
      </c>
      <c r="B3483" s="53"/>
      <c r="C3483" s="41"/>
      <c r="D3483" s="54"/>
      <c r="E3483" s="53"/>
      <c r="F3483" s="41"/>
      <c r="G3483" s="41"/>
      <c r="H3483" s="53"/>
      <c r="I3483" s="55"/>
      <c r="J3483" s="41"/>
      <c r="K3483" s="41"/>
      <c r="L3483" s="56"/>
      <c r="M3483" s="41"/>
      <c r="N3483" s="41"/>
      <c r="O3483" s="41"/>
      <c r="P3483" s="41"/>
      <c r="Q3483" s="53"/>
      <c r="R3483" s="41"/>
      <c r="S3483" s="41"/>
      <c r="T3483" s="57"/>
      <c r="U3483" s="41"/>
      <c r="V3483" s="41"/>
      <c r="W3483" s="56"/>
      <c r="X3483" s="41"/>
      <c r="Y3483" s="58"/>
      <c r="Z3483" s="41"/>
      <c r="AA3483" s="41"/>
      <c r="AB3483" s="171" t="str" cm="1">
        <f t="array" ref="AB3483">IFERROR(IF(COUNTA('Detailed Inventory'!$B3483:$AA3483)=0,"",IF(AND($B3483="",$C3483=""),"Error: Missing Response in Column B or C",IF(OR($E3483="",$Q3483=""),"Error: Missing Response in Column E or Q",INDEX(SL_Class[Entire SL Classification],MATCH(SUMIFS(SL_Class[Unique ID],SL_Class[UpSys SL Material],I3483,SL_Class[UpSys Ever Previously Lead],H3483,SL_Class[DownCus SL Material],T3483),SL_Class[Unique ID],0),0)))),"Error: Invalid Column H, I, or T. Check spelling &amp; valid options (see dropdown)")</f>
        <v/>
      </c>
      <c r="AC3483" s="32"/>
      <c r="AD3483" s="31" t="b">
        <f t="shared" si="108"/>
        <v>0</v>
      </c>
      <c r="AE3483" s="31" t="b">
        <f t="shared" si="109"/>
        <v>0</v>
      </c>
    </row>
    <row r="3484" spans="1:31" ht="50.15" customHeight="1" x14ac:dyDescent="0.35">
      <c r="A3484" s="101">
        <v>3479</v>
      </c>
      <c r="B3484" s="53"/>
      <c r="C3484" s="41"/>
      <c r="D3484" s="54"/>
      <c r="E3484" s="53"/>
      <c r="F3484" s="41"/>
      <c r="G3484" s="41"/>
      <c r="H3484" s="53"/>
      <c r="I3484" s="55"/>
      <c r="J3484" s="41"/>
      <c r="K3484" s="41"/>
      <c r="L3484" s="56"/>
      <c r="M3484" s="41"/>
      <c r="N3484" s="41"/>
      <c r="O3484" s="41"/>
      <c r="P3484" s="41"/>
      <c r="Q3484" s="53"/>
      <c r="R3484" s="41"/>
      <c r="S3484" s="41"/>
      <c r="T3484" s="57"/>
      <c r="U3484" s="41"/>
      <c r="V3484" s="41"/>
      <c r="W3484" s="56"/>
      <c r="X3484" s="41"/>
      <c r="Y3484" s="58"/>
      <c r="Z3484" s="41"/>
      <c r="AA3484" s="41"/>
      <c r="AB3484" s="171" t="str" cm="1">
        <f t="array" ref="AB3484">IFERROR(IF(COUNTA('Detailed Inventory'!$B3484:$AA3484)=0,"",IF(AND($B3484="",$C3484=""),"Error: Missing Response in Column B or C",IF(OR($E3484="",$Q3484=""),"Error: Missing Response in Column E or Q",INDEX(SL_Class[Entire SL Classification],MATCH(SUMIFS(SL_Class[Unique ID],SL_Class[UpSys SL Material],I3484,SL_Class[UpSys Ever Previously Lead],H3484,SL_Class[DownCus SL Material],T3484),SL_Class[Unique ID],0),0)))),"Error: Invalid Column H, I, or T. Check spelling &amp; valid options (see dropdown)")</f>
        <v/>
      </c>
      <c r="AC3484" s="32"/>
      <c r="AD3484" s="31" t="b">
        <f t="shared" si="108"/>
        <v>0</v>
      </c>
      <c r="AE3484" s="31" t="b">
        <f t="shared" si="109"/>
        <v>0</v>
      </c>
    </row>
    <row r="3485" spans="1:31" ht="50.15" customHeight="1" x14ac:dyDescent="0.35">
      <c r="A3485" s="100">
        <v>3480</v>
      </c>
      <c r="B3485" s="53"/>
      <c r="C3485" s="41"/>
      <c r="D3485" s="54"/>
      <c r="E3485" s="53"/>
      <c r="F3485" s="41"/>
      <c r="G3485" s="41"/>
      <c r="H3485" s="53"/>
      <c r="I3485" s="55"/>
      <c r="J3485" s="41"/>
      <c r="K3485" s="41"/>
      <c r="L3485" s="56"/>
      <c r="M3485" s="41"/>
      <c r="N3485" s="41"/>
      <c r="O3485" s="41"/>
      <c r="P3485" s="41"/>
      <c r="Q3485" s="53"/>
      <c r="R3485" s="41"/>
      <c r="S3485" s="41"/>
      <c r="T3485" s="57"/>
      <c r="U3485" s="41"/>
      <c r="V3485" s="41"/>
      <c r="W3485" s="56"/>
      <c r="X3485" s="41"/>
      <c r="Y3485" s="58"/>
      <c r="Z3485" s="41"/>
      <c r="AA3485" s="41"/>
      <c r="AB3485" s="171" t="str" cm="1">
        <f t="array" ref="AB3485">IFERROR(IF(COUNTA('Detailed Inventory'!$B3485:$AA3485)=0,"",IF(AND($B3485="",$C3485=""),"Error: Missing Response in Column B or C",IF(OR($E3485="",$Q3485=""),"Error: Missing Response in Column E or Q",INDEX(SL_Class[Entire SL Classification],MATCH(SUMIFS(SL_Class[Unique ID],SL_Class[UpSys SL Material],I3485,SL_Class[UpSys Ever Previously Lead],H3485,SL_Class[DownCus SL Material],T3485),SL_Class[Unique ID],0),0)))),"Error: Invalid Column H, I, or T. Check spelling &amp; valid options (see dropdown)")</f>
        <v/>
      </c>
      <c r="AC3485" s="32"/>
      <c r="AD3485" s="31" t="b">
        <f t="shared" si="108"/>
        <v>0</v>
      </c>
      <c r="AE3485" s="31" t="b">
        <f t="shared" si="109"/>
        <v>0</v>
      </c>
    </row>
    <row r="3486" spans="1:31" ht="50.15" customHeight="1" x14ac:dyDescent="0.35">
      <c r="A3486" s="101">
        <v>3481</v>
      </c>
      <c r="B3486" s="53"/>
      <c r="C3486" s="41"/>
      <c r="D3486" s="54"/>
      <c r="E3486" s="53"/>
      <c r="F3486" s="41"/>
      <c r="G3486" s="41"/>
      <c r="H3486" s="53"/>
      <c r="I3486" s="55"/>
      <c r="J3486" s="41"/>
      <c r="K3486" s="41"/>
      <c r="L3486" s="56"/>
      <c r="M3486" s="41"/>
      <c r="N3486" s="41"/>
      <c r="O3486" s="41"/>
      <c r="P3486" s="41"/>
      <c r="Q3486" s="53"/>
      <c r="R3486" s="41"/>
      <c r="S3486" s="41"/>
      <c r="T3486" s="57"/>
      <c r="U3486" s="41"/>
      <c r="V3486" s="41"/>
      <c r="W3486" s="56"/>
      <c r="X3486" s="41"/>
      <c r="Y3486" s="58"/>
      <c r="Z3486" s="41"/>
      <c r="AA3486" s="41"/>
      <c r="AB3486" s="171" t="str" cm="1">
        <f t="array" ref="AB3486">IFERROR(IF(COUNTA('Detailed Inventory'!$B3486:$AA3486)=0,"",IF(AND($B3486="",$C3486=""),"Error: Missing Response in Column B or C",IF(OR($E3486="",$Q3486=""),"Error: Missing Response in Column E or Q",INDEX(SL_Class[Entire SL Classification],MATCH(SUMIFS(SL_Class[Unique ID],SL_Class[UpSys SL Material],I3486,SL_Class[UpSys Ever Previously Lead],H3486,SL_Class[DownCus SL Material],T3486),SL_Class[Unique ID],0),0)))),"Error: Invalid Column H, I, or T. Check spelling &amp; valid options (see dropdown)")</f>
        <v/>
      </c>
      <c r="AC3486" s="32"/>
      <c r="AD3486" s="31" t="b">
        <f t="shared" si="108"/>
        <v>0</v>
      </c>
      <c r="AE3486" s="31" t="b">
        <f t="shared" si="109"/>
        <v>0</v>
      </c>
    </row>
    <row r="3487" spans="1:31" ht="50.15" customHeight="1" x14ac:dyDescent="0.35">
      <c r="A3487" s="100">
        <v>3482</v>
      </c>
      <c r="B3487" s="53"/>
      <c r="C3487" s="41"/>
      <c r="D3487" s="54"/>
      <c r="E3487" s="53"/>
      <c r="F3487" s="41"/>
      <c r="G3487" s="41"/>
      <c r="H3487" s="53"/>
      <c r="I3487" s="55"/>
      <c r="J3487" s="41"/>
      <c r="K3487" s="41"/>
      <c r="L3487" s="56"/>
      <c r="M3487" s="41"/>
      <c r="N3487" s="41"/>
      <c r="O3487" s="41"/>
      <c r="P3487" s="41"/>
      <c r="Q3487" s="53"/>
      <c r="R3487" s="41"/>
      <c r="S3487" s="41"/>
      <c r="T3487" s="57"/>
      <c r="U3487" s="41"/>
      <c r="V3487" s="41"/>
      <c r="W3487" s="56"/>
      <c r="X3487" s="41"/>
      <c r="Y3487" s="58"/>
      <c r="Z3487" s="41"/>
      <c r="AA3487" s="41"/>
      <c r="AB3487" s="171" t="str" cm="1">
        <f t="array" ref="AB3487">IFERROR(IF(COUNTA('Detailed Inventory'!$B3487:$AA3487)=0,"",IF(AND($B3487="",$C3487=""),"Error: Missing Response in Column B or C",IF(OR($E3487="",$Q3487=""),"Error: Missing Response in Column E or Q",INDEX(SL_Class[Entire SL Classification],MATCH(SUMIFS(SL_Class[Unique ID],SL_Class[UpSys SL Material],I3487,SL_Class[UpSys Ever Previously Lead],H3487,SL_Class[DownCus SL Material],T3487),SL_Class[Unique ID],0),0)))),"Error: Invalid Column H, I, or T. Check spelling &amp; valid options (see dropdown)")</f>
        <v/>
      </c>
      <c r="AC3487" s="32"/>
      <c r="AD3487" s="31" t="b">
        <f t="shared" si="108"/>
        <v>0</v>
      </c>
      <c r="AE3487" s="31" t="b">
        <f t="shared" si="109"/>
        <v>0</v>
      </c>
    </row>
    <row r="3488" spans="1:31" ht="50.15" customHeight="1" x14ac:dyDescent="0.35">
      <c r="A3488" s="101">
        <v>3483</v>
      </c>
      <c r="B3488" s="53"/>
      <c r="C3488" s="41"/>
      <c r="D3488" s="54"/>
      <c r="E3488" s="53"/>
      <c r="F3488" s="41"/>
      <c r="G3488" s="41"/>
      <c r="H3488" s="53"/>
      <c r="I3488" s="55"/>
      <c r="J3488" s="41"/>
      <c r="K3488" s="41"/>
      <c r="L3488" s="56"/>
      <c r="M3488" s="41"/>
      <c r="N3488" s="41"/>
      <c r="O3488" s="41"/>
      <c r="P3488" s="41"/>
      <c r="Q3488" s="53"/>
      <c r="R3488" s="41"/>
      <c r="S3488" s="41"/>
      <c r="T3488" s="57"/>
      <c r="U3488" s="41"/>
      <c r="V3488" s="41"/>
      <c r="W3488" s="56"/>
      <c r="X3488" s="41"/>
      <c r="Y3488" s="58"/>
      <c r="Z3488" s="41"/>
      <c r="AA3488" s="41"/>
      <c r="AB3488" s="171" t="str" cm="1">
        <f t="array" ref="AB3488">IFERROR(IF(COUNTA('Detailed Inventory'!$B3488:$AA3488)=0,"",IF(AND($B3488="",$C3488=""),"Error: Missing Response in Column B or C",IF(OR($E3488="",$Q3488=""),"Error: Missing Response in Column E or Q",INDEX(SL_Class[Entire SL Classification],MATCH(SUMIFS(SL_Class[Unique ID],SL_Class[UpSys SL Material],I3488,SL_Class[UpSys Ever Previously Lead],H3488,SL_Class[DownCus SL Material],T3488),SL_Class[Unique ID],0),0)))),"Error: Invalid Column H, I, or T. Check spelling &amp; valid options (see dropdown)")</f>
        <v/>
      </c>
      <c r="AC3488" s="32"/>
      <c r="AD3488" s="31" t="b">
        <f t="shared" si="108"/>
        <v>0</v>
      </c>
      <c r="AE3488" s="31" t="b">
        <f t="shared" si="109"/>
        <v>0</v>
      </c>
    </row>
    <row r="3489" spans="1:31" ht="50.15" customHeight="1" x14ac:dyDescent="0.35">
      <c r="A3489" s="100">
        <v>3484</v>
      </c>
      <c r="B3489" s="53"/>
      <c r="C3489" s="41"/>
      <c r="D3489" s="54"/>
      <c r="E3489" s="53"/>
      <c r="F3489" s="41"/>
      <c r="G3489" s="41"/>
      <c r="H3489" s="53"/>
      <c r="I3489" s="55"/>
      <c r="J3489" s="41"/>
      <c r="K3489" s="41"/>
      <c r="L3489" s="56"/>
      <c r="M3489" s="41"/>
      <c r="N3489" s="41"/>
      <c r="O3489" s="41"/>
      <c r="P3489" s="41"/>
      <c r="Q3489" s="53"/>
      <c r="R3489" s="41"/>
      <c r="S3489" s="41"/>
      <c r="T3489" s="57"/>
      <c r="U3489" s="41"/>
      <c r="V3489" s="41"/>
      <c r="W3489" s="56"/>
      <c r="X3489" s="41"/>
      <c r="Y3489" s="58"/>
      <c r="Z3489" s="41"/>
      <c r="AA3489" s="41"/>
      <c r="AB3489" s="171" t="str" cm="1">
        <f t="array" ref="AB3489">IFERROR(IF(COUNTA('Detailed Inventory'!$B3489:$AA3489)=0,"",IF(AND($B3489="",$C3489=""),"Error: Missing Response in Column B or C",IF(OR($E3489="",$Q3489=""),"Error: Missing Response in Column E or Q",INDEX(SL_Class[Entire SL Classification],MATCH(SUMIFS(SL_Class[Unique ID],SL_Class[UpSys SL Material],I3489,SL_Class[UpSys Ever Previously Lead],H3489,SL_Class[DownCus SL Material],T3489),SL_Class[Unique ID],0),0)))),"Error: Invalid Column H, I, or T. Check spelling &amp; valid options (see dropdown)")</f>
        <v/>
      </c>
      <c r="AC3489" s="32"/>
      <c r="AD3489" s="31" t="b">
        <f t="shared" si="108"/>
        <v>0</v>
      </c>
      <c r="AE3489" s="31" t="b">
        <f t="shared" si="109"/>
        <v>0</v>
      </c>
    </row>
    <row r="3490" spans="1:31" ht="50.15" customHeight="1" x14ac:dyDescent="0.35">
      <c r="A3490" s="101">
        <v>3485</v>
      </c>
      <c r="B3490" s="53"/>
      <c r="C3490" s="41"/>
      <c r="D3490" s="54"/>
      <c r="E3490" s="53"/>
      <c r="F3490" s="41"/>
      <c r="G3490" s="41"/>
      <c r="H3490" s="53"/>
      <c r="I3490" s="55"/>
      <c r="J3490" s="41"/>
      <c r="K3490" s="41"/>
      <c r="L3490" s="56"/>
      <c r="M3490" s="41"/>
      <c r="N3490" s="41"/>
      <c r="O3490" s="41"/>
      <c r="P3490" s="41"/>
      <c r="Q3490" s="53"/>
      <c r="R3490" s="41"/>
      <c r="S3490" s="41"/>
      <c r="T3490" s="57"/>
      <c r="U3490" s="41"/>
      <c r="V3490" s="41"/>
      <c r="W3490" s="56"/>
      <c r="X3490" s="41"/>
      <c r="Y3490" s="58"/>
      <c r="Z3490" s="41"/>
      <c r="AA3490" s="41"/>
      <c r="AB3490" s="171" t="str" cm="1">
        <f t="array" ref="AB3490">IFERROR(IF(COUNTA('Detailed Inventory'!$B3490:$AA3490)=0,"",IF(AND($B3490="",$C3490=""),"Error: Missing Response in Column B or C",IF(OR($E3490="",$Q3490=""),"Error: Missing Response in Column E or Q",INDEX(SL_Class[Entire SL Classification],MATCH(SUMIFS(SL_Class[Unique ID],SL_Class[UpSys SL Material],I3490,SL_Class[UpSys Ever Previously Lead],H3490,SL_Class[DownCus SL Material],T3490),SL_Class[Unique ID],0),0)))),"Error: Invalid Column H, I, or T. Check spelling &amp; valid options (see dropdown)")</f>
        <v/>
      </c>
      <c r="AC3490" s="32"/>
      <c r="AD3490" s="31" t="b">
        <f t="shared" si="108"/>
        <v>0</v>
      </c>
      <c r="AE3490" s="31" t="b">
        <f t="shared" si="109"/>
        <v>0</v>
      </c>
    </row>
    <row r="3491" spans="1:31" ht="50.15" customHeight="1" x14ac:dyDescent="0.35">
      <c r="A3491" s="100">
        <v>3486</v>
      </c>
      <c r="B3491" s="53"/>
      <c r="C3491" s="41"/>
      <c r="D3491" s="54"/>
      <c r="E3491" s="53"/>
      <c r="F3491" s="41"/>
      <c r="G3491" s="41"/>
      <c r="H3491" s="53"/>
      <c r="I3491" s="55"/>
      <c r="J3491" s="41"/>
      <c r="K3491" s="41"/>
      <c r="L3491" s="56"/>
      <c r="M3491" s="41"/>
      <c r="N3491" s="41"/>
      <c r="O3491" s="41"/>
      <c r="P3491" s="41"/>
      <c r="Q3491" s="53"/>
      <c r="R3491" s="41"/>
      <c r="S3491" s="41"/>
      <c r="T3491" s="57"/>
      <c r="U3491" s="41"/>
      <c r="V3491" s="41"/>
      <c r="W3491" s="56"/>
      <c r="X3491" s="41"/>
      <c r="Y3491" s="58"/>
      <c r="Z3491" s="41"/>
      <c r="AA3491" s="41"/>
      <c r="AB3491" s="171" t="str" cm="1">
        <f t="array" ref="AB3491">IFERROR(IF(COUNTA('Detailed Inventory'!$B3491:$AA3491)=0,"",IF(AND($B3491="",$C3491=""),"Error: Missing Response in Column B or C",IF(OR($E3491="",$Q3491=""),"Error: Missing Response in Column E or Q",INDEX(SL_Class[Entire SL Classification],MATCH(SUMIFS(SL_Class[Unique ID],SL_Class[UpSys SL Material],I3491,SL_Class[UpSys Ever Previously Lead],H3491,SL_Class[DownCus SL Material],T3491),SL_Class[Unique ID],0),0)))),"Error: Invalid Column H, I, or T. Check spelling &amp; valid options (see dropdown)")</f>
        <v/>
      </c>
      <c r="AC3491" s="32"/>
      <c r="AD3491" s="31" t="b">
        <f t="shared" si="108"/>
        <v>0</v>
      </c>
      <c r="AE3491" s="31" t="b">
        <f t="shared" si="109"/>
        <v>0</v>
      </c>
    </row>
    <row r="3492" spans="1:31" ht="50.15" customHeight="1" x14ac:dyDescent="0.35">
      <c r="A3492" s="101">
        <v>3487</v>
      </c>
      <c r="B3492" s="53"/>
      <c r="C3492" s="41"/>
      <c r="D3492" s="54"/>
      <c r="E3492" s="53"/>
      <c r="F3492" s="41"/>
      <c r="G3492" s="41"/>
      <c r="H3492" s="53"/>
      <c r="I3492" s="55"/>
      <c r="J3492" s="41"/>
      <c r="K3492" s="41"/>
      <c r="L3492" s="56"/>
      <c r="M3492" s="41"/>
      <c r="N3492" s="41"/>
      <c r="O3492" s="41"/>
      <c r="P3492" s="41"/>
      <c r="Q3492" s="53"/>
      <c r="R3492" s="41"/>
      <c r="S3492" s="41"/>
      <c r="T3492" s="57"/>
      <c r="U3492" s="41"/>
      <c r="V3492" s="41"/>
      <c r="W3492" s="56"/>
      <c r="X3492" s="41"/>
      <c r="Y3492" s="58"/>
      <c r="Z3492" s="41"/>
      <c r="AA3492" s="41"/>
      <c r="AB3492" s="171" t="str" cm="1">
        <f t="array" ref="AB3492">IFERROR(IF(COUNTA('Detailed Inventory'!$B3492:$AA3492)=0,"",IF(AND($B3492="",$C3492=""),"Error: Missing Response in Column B or C",IF(OR($E3492="",$Q3492=""),"Error: Missing Response in Column E or Q",INDEX(SL_Class[Entire SL Classification],MATCH(SUMIFS(SL_Class[Unique ID],SL_Class[UpSys SL Material],I3492,SL_Class[UpSys Ever Previously Lead],H3492,SL_Class[DownCus SL Material],T3492),SL_Class[Unique ID],0),0)))),"Error: Invalid Column H, I, or T. Check spelling &amp; valid options (see dropdown)")</f>
        <v/>
      </c>
      <c r="AC3492" s="32"/>
      <c r="AD3492" s="31" t="b">
        <f t="shared" si="108"/>
        <v>0</v>
      </c>
      <c r="AE3492" s="31" t="b">
        <f t="shared" si="109"/>
        <v>0</v>
      </c>
    </row>
    <row r="3493" spans="1:31" ht="50.15" customHeight="1" x14ac:dyDescent="0.35">
      <c r="A3493" s="100">
        <v>3488</v>
      </c>
      <c r="B3493" s="53"/>
      <c r="C3493" s="41"/>
      <c r="D3493" s="54"/>
      <c r="E3493" s="53"/>
      <c r="F3493" s="41"/>
      <c r="G3493" s="41"/>
      <c r="H3493" s="53"/>
      <c r="I3493" s="55"/>
      <c r="J3493" s="41"/>
      <c r="K3493" s="41"/>
      <c r="L3493" s="56"/>
      <c r="M3493" s="41"/>
      <c r="N3493" s="41"/>
      <c r="O3493" s="41"/>
      <c r="P3493" s="41"/>
      <c r="Q3493" s="53"/>
      <c r="R3493" s="41"/>
      <c r="S3493" s="41"/>
      <c r="T3493" s="57"/>
      <c r="U3493" s="41"/>
      <c r="V3493" s="41"/>
      <c r="W3493" s="56"/>
      <c r="X3493" s="41"/>
      <c r="Y3493" s="58"/>
      <c r="Z3493" s="41"/>
      <c r="AA3493" s="41"/>
      <c r="AB3493" s="171" t="str" cm="1">
        <f t="array" ref="AB3493">IFERROR(IF(COUNTA('Detailed Inventory'!$B3493:$AA3493)=0,"",IF(AND($B3493="",$C3493=""),"Error: Missing Response in Column B or C",IF(OR($E3493="",$Q3493=""),"Error: Missing Response in Column E or Q",INDEX(SL_Class[Entire SL Classification],MATCH(SUMIFS(SL_Class[Unique ID],SL_Class[UpSys SL Material],I3493,SL_Class[UpSys Ever Previously Lead],H3493,SL_Class[DownCus SL Material],T3493),SL_Class[Unique ID],0),0)))),"Error: Invalid Column H, I, or T. Check spelling &amp; valid options (see dropdown)")</f>
        <v/>
      </c>
      <c r="AC3493" s="32"/>
      <c r="AD3493" s="31" t="b">
        <f t="shared" si="108"/>
        <v>0</v>
      </c>
      <c r="AE3493" s="31" t="b">
        <f t="shared" si="109"/>
        <v>0</v>
      </c>
    </row>
    <row r="3494" spans="1:31" ht="50.15" customHeight="1" x14ac:dyDescent="0.35">
      <c r="A3494" s="101">
        <v>3489</v>
      </c>
      <c r="B3494" s="53"/>
      <c r="C3494" s="41"/>
      <c r="D3494" s="54"/>
      <c r="E3494" s="53"/>
      <c r="F3494" s="41"/>
      <c r="G3494" s="41"/>
      <c r="H3494" s="53"/>
      <c r="I3494" s="55"/>
      <c r="J3494" s="41"/>
      <c r="K3494" s="41"/>
      <c r="L3494" s="56"/>
      <c r="M3494" s="41"/>
      <c r="N3494" s="41"/>
      <c r="O3494" s="41"/>
      <c r="P3494" s="41"/>
      <c r="Q3494" s="53"/>
      <c r="R3494" s="41"/>
      <c r="S3494" s="41"/>
      <c r="T3494" s="57"/>
      <c r="U3494" s="41"/>
      <c r="V3494" s="41"/>
      <c r="W3494" s="56"/>
      <c r="X3494" s="41"/>
      <c r="Y3494" s="58"/>
      <c r="Z3494" s="41"/>
      <c r="AA3494" s="41"/>
      <c r="AB3494" s="171" t="str" cm="1">
        <f t="array" ref="AB3494">IFERROR(IF(COUNTA('Detailed Inventory'!$B3494:$AA3494)=0,"",IF(AND($B3494="",$C3494=""),"Error: Missing Response in Column B or C",IF(OR($E3494="",$Q3494=""),"Error: Missing Response in Column E or Q",INDEX(SL_Class[Entire SL Classification],MATCH(SUMIFS(SL_Class[Unique ID],SL_Class[UpSys SL Material],I3494,SL_Class[UpSys Ever Previously Lead],H3494,SL_Class[DownCus SL Material],T3494),SL_Class[Unique ID],0),0)))),"Error: Invalid Column H, I, or T. Check spelling &amp; valid options (see dropdown)")</f>
        <v/>
      </c>
      <c r="AC3494" s="32"/>
      <c r="AD3494" s="31" t="b">
        <f t="shared" si="108"/>
        <v>0</v>
      </c>
      <c r="AE3494" s="31" t="b">
        <f t="shared" si="109"/>
        <v>0</v>
      </c>
    </row>
    <row r="3495" spans="1:31" ht="50.15" customHeight="1" x14ac:dyDescent="0.35">
      <c r="A3495" s="100">
        <v>3490</v>
      </c>
      <c r="B3495" s="53"/>
      <c r="C3495" s="41"/>
      <c r="D3495" s="54"/>
      <c r="E3495" s="53"/>
      <c r="F3495" s="41"/>
      <c r="G3495" s="41"/>
      <c r="H3495" s="53"/>
      <c r="I3495" s="55"/>
      <c r="J3495" s="41"/>
      <c r="K3495" s="41"/>
      <c r="L3495" s="56"/>
      <c r="M3495" s="41"/>
      <c r="N3495" s="41"/>
      <c r="O3495" s="41"/>
      <c r="P3495" s="41"/>
      <c r="Q3495" s="53"/>
      <c r="R3495" s="41"/>
      <c r="S3495" s="41"/>
      <c r="T3495" s="57"/>
      <c r="U3495" s="41"/>
      <c r="V3495" s="41"/>
      <c r="W3495" s="56"/>
      <c r="X3495" s="41"/>
      <c r="Y3495" s="58"/>
      <c r="Z3495" s="41"/>
      <c r="AA3495" s="41"/>
      <c r="AB3495" s="171" t="str" cm="1">
        <f t="array" ref="AB3495">IFERROR(IF(COUNTA('Detailed Inventory'!$B3495:$AA3495)=0,"",IF(AND($B3495="",$C3495=""),"Error: Missing Response in Column B or C",IF(OR($E3495="",$Q3495=""),"Error: Missing Response in Column E or Q",INDEX(SL_Class[Entire SL Classification],MATCH(SUMIFS(SL_Class[Unique ID],SL_Class[UpSys SL Material],I3495,SL_Class[UpSys Ever Previously Lead],H3495,SL_Class[DownCus SL Material],T3495),SL_Class[Unique ID],0),0)))),"Error: Invalid Column H, I, or T. Check spelling &amp; valid options (see dropdown)")</f>
        <v/>
      </c>
      <c r="AC3495" s="32"/>
      <c r="AD3495" s="31" t="b">
        <f t="shared" si="108"/>
        <v>0</v>
      </c>
      <c r="AE3495" s="31" t="b">
        <f t="shared" si="109"/>
        <v>0</v>
      </c>
    </row>
    <row r="3496" spans="1:31" ht="50.15" customHeight="1" x14ac:dyDescent="0.35">
      <c r="A3496" s="101">
        <v>3491</v>
      </c>
      <c r="B3496" s="53"/>
      <c r="C3496" s="41"/>
      <c r="D3496" s="54"/>
      <c r="E3496" s="53"/>
      <c r="F3496" s="41"/>
      <c r="G3496" s="41"/>
      <c r="H3496" s="53"/>
      <c r="I3496" s="55"/>
      <c r="J3496" s="41"/>
      <c r="K3496" s="41"/>
      <c r="L3496" s="56"/>
      <c r="M3496" s="41"/>
      <c r="N3496" s="41"/>
      <c r="O3496" s="41"/>
      <c r="P3496" s="41"/>
      <c r="Q3496" s="53"/>
      <c r="R3496" s="41"/>
      <c r="S3496" s="41"/>
      <c r="T3496" s="57"/>
      <c r="U3496" s="41"/>
      <c r="V3496" s="41"/>
      <c r="W3496" s="56"/>
      <c r="X3496" s="41"/>
      <c r="Y3496" s="58"/>
      <c r="Z3496" s="41"/>
      <c r="AA3496" s="41"/>
      <c r="AB3496" s="171" t="str" cm="1">
        <f t="array" ref="AB3496">IFERROR(IF(COUNTA('Detailed Inventory'!$B3496:$AA3496)=0,"",IF(AND($B3496="",$C3496=""),"Error: Missing Response in Column B or C",IF(OR($E3496="",$Q3496=""),"Error: Missing Response in Column E or Q",INDEX(SL_Class[Entire SL Classification],MATCH(SUMIFS(SL_Class[Unique ID],SL_Class[UpSys SL Material],I3496,SL_Class[UpSys Ever Previously Lead],H3496,SL_Class[DownCus SL Material],T3496),SL_Class[Unique ID],0),0)))),"Error: Invalid Column H, I, or T. Check spelling &amp; valid options (see dropdown)")</f>
        <v/>
      </c>
      <c r="AC3496" s="32"/>
      <c r="AD3496" s="31" t="b">
        <f t="shared" si="108"/>
        <v>0</v>
      </c>
      <c r="AE3496" s="31" t="b">
        <f t="shared" si="109"/>
        <v>0</v>
      </c>
    </row>
    <row r="3497" spans="1:31" ht="50.15" customHeight="1" x14ac:dyDescent="0.35">
      <c r="A3497" s="100">
        <v>3492</v>
      </c>
      <c r="B3497" s="53"/>
      <c r="C3497" s="41"/>
      <c r="D3497" s="54"/>
      <c r="E3497" s="53"/>
      <c r="F3497" s="41"/>
      <c r="G3497" s="41"/>
      <c r="H3497" s="53"/>
      <c r="I3497" s="55"/>
      <c r="J3497" s="41"/>
      <c r="K3497" s="41"/>
      <c r="L3497" s="56"/>
      <c r="M3497" s="41"/>
      <c r="N3497" s="41"/>
      <c r="O3497" s="41"/>
      <c r="P3497" s="41"/>
      <c r="Q3497" s="53"/>
      <c r="R3497" s="41"/>
      <c r="S3497" s="41"/>
      <c r="T3497" s="57"/>
      <c r="U3497" s="41"/>
      <c r="V3497" s="41"/>
      <c r="W3497" s="56"/>
      <c r="X3497" s="41"/>
      <c r="Y3497" s="58"/>
      <c r="Z3497" s="41"/>
      <c r="AA3497" s="41"/>
      <c r="AB3497" s="171" t="str" cm="1">
        <f t="array" ref="AB3497">IFERROR(IF(COUNTA('Detailed Inventory'!$B3497:$AA3497)=0,"",IF(AND($B3497="",$C3497=""),"Error: Missing Response in Column B or C",IF(OR($E3497="",$Q3497=""),"Error: Missing Response in Column E or Q",INDEX(SL_Class[Entire SL Classification],MATCH(SUMIFS(SL_Class[Unique ID],SL_Class[UpSys SL Material],I3497,SL_Class[UpSys Ever Previously Lead],H3497,SL_Class[DownCus SL Material],T3497),SL_Class[Unique ID],0),0)))),"Error: Invalid Column H, I, or T. Check spelling &amp; valid options (see dropdown)")</f>
        <v/>
      </c>
      <c r="AC3497" s="32"/>
      <c r="AD3497" s="31" t="b">
        <f t="shared" si="108"/>
        <v>0</v>
      </c>
      <c r="AE3497" s="31" t="b">
        <f t="shared" si="109"/>
        <v>0</v>
      </c>
    </row>
    <row r="3498" spans="1:31" ht="50.15" customHeight="1" x14ac:dyDescent="0.35">
      <c r="A3498" s="101">
        <v>3493</v>
      </c>
      <c r="B3498" s="53"/>
      <c r="C3498" s="41"/>
      <c r="D3498" s="54"/>
      <c r="E3498" s="53"/>
      <c r="F3498" s="41"/>
      <c r="G3498" s="41"/>
      <c r="H3498" s="53"/>
      <c r="I3498" s="55"/>
      <c r="J3498" s="41"/>
      <c r="K3498" s="41"/>
      <c r="L3498" s="56"/>
      <c r="M3498" s="41"/>
      <c r="N3498" s="41"/>
      <c r="O3498" s="41"/>
      <c r="P3498" s="41"/>
      <c r="Q3498" s="53"/>
      <c r="R3498" s="41"/>
      <c r="S3498" s="41"/>
      <c r="T3498" s="57"/>
      <c r="U3498" s="41"/>
      <c r="V3498" s="41"/>
      <c r="W3498" s="56"/>
      <c r="X3498" s="41"/>
      <c r="Y3498" s="58"/>
      <c r="Z3498" s="41"/>
      <c r="AA3498" s="41"/>
      <c r="AB3498" s="171" t="str" cm="1">
        <f t="array" ref="AB3498">IFERROR(IF(COUNTA('Detailed Inventory'!$B3498:$AA3498)=0,"",IF(AND($B3498="",$C3498=""),"Error: Missing Response in Column B or C",IF(OR($E3498="",$Q3498=""),"Error: Missing Response in Column E or Q",INDEX(SL_Class[Entire SL Classification],MATCH(SUMIFS(SL_Class[Unique ID],SL_Class[UpSys SL Material],I3498,SL_Class[UpSys Ever Previously Lead],H3498,SL_Class[DownCus SL Material],T3498),SL_Class[Unique ID],0),0)))),"Error: Invalid Column H, I, or T. Check spelling &amp; valid options (see dropdown)")</f>
        <v/>
      </c>
      <c r="AC3498" s="32"/>
      <c r="AD3498" s="31" t="b">
        <f t="shared" si="108"/>
        <v>0</v>
      </c>
      <c r="AE3498" s="31" t="b">
        <f t="shared" si="109"/>
        <v>0</v>
      </c>
    </row>
    <row r="3499" spans="1:31" ht="50.15" customHeight="1" x14ac:dyDescent="0.35">
      <c r="A3499" s="100">
        <v>3494</v>
      </c>
      <c r="B3499" s="53"/>
      <c r="C3499" s="41"/>
      <c r="D3499" s="54"/>
      <c r="E3499" s="53"/>
      <c r="F3499" s="41"/>
      <c r="G3499" s="41"/>
      <c r="H3499" s="53"/>
      <c r="I3499" s="55"/>
      <c r="J3499" s="41"/>
      <c r="K3499" s="41"/>
      <c r="L3499" s="56"/>
      <c r="M3499" s="41"/>
      <c r="N3499" s="41"/>
      <c r="O3499" s="41"/>
      <c r="P3499" s="41"/>
      <c r="Q3499" s="53"/>
      <c r="R3499" s="41"/>
      <c r="S3499" s="41"/>
      <c r="T3499" s="57"/>
      <c r="U3499" s="41"/>
      <c r="V3499" s="41"/>
      <c r="W3499" s="56"/>
      <c r="X3499" s="41"/>
      <c r="Y3499" s="58"/>
      <c r="Z3499" s="41"/>
      <c r="AA3499" s="41"/>
      <c r="AB3499" s="171" t="str" cm="1">
        <f t="array" ref="AB3499">IFERROR(IF(COUNTA('Detailed Inventory'!$B3499:$AA3499)=0,"",IF(AND($B3499="",$C3499=""),"Error: Missing Response in Column B or C",IF(OR($E3499="",$Q3499=""),"Error: Missing Response in Column E or Q",INDEX(SL_Class[Entire SL Classification],MATCH(SUMIFS(SL_Class[Unique ID],SL_Class[UpSys SL Material],I3499,SL_Class[UpSys Ever Previously Lead],H3499,SL_Class[DownCus SL Material],T3499),SL_Class[Unique ID],0),0)))),"Error: Invalid Column H, I, or T. Check spelling &amp; valid options (see dropdown)")</f>
        <v/>
      </c>
      <c r="AC3499" s="32"/>
      <c r="AD3499" s="31" t="b">
        <f t="shared" si="108"/>
        <v>0</v>
      </c>
      <c r="AE3499" s="31" t="b">
        <f t="shared" si="109"/>
        <v>0</v>
      </c>
    </row>
    <row r="3500" spans="1:31" ht="50.15" customHeight="1" x14ac:dyDescent="0.35">
      <c r="A3500" s="101">
        <v>3495</v>
      </c>
      <c r="B3500" s="53"/>
      <c r="C3500" s="41"/>
      <c r="D3500" s="54"/>
      <c r="E3500" s="53"/>
      <c r="F3500" s="41"/>
      <c r="G3500" s="41"/>
      <c r="H3500" s="53"/>
      <c r="I3500" s="55"/>
      <c r="J3500" s="41"/>
      <c r="K3500" s="41"/>
      <c r="L3500" s="56"/>
      <c r="M3500" s="41"/>
      <c r="N3500" s="41"/>
      <c r="O3500" s="41"/>
      <c r="P3500" s="41"/>
      <c r="Q3500" s="53"/>
      <c r="R3500" s="41"/>
      <c r="S3500" s="41"/>
      <c r="T3500" s="57"/>
      <c r="U3500" s="41"/>
      <c r="V3500" s="41"/>
      <c r="W3500" s="56"/>
      <c r="X3500" s="41"/>
      <c r="Y3500" s="58"/>
      <c r="Z3500" s="41"/>
      <c r="AA3500" s="41"/>
      <c r="AB3500" s="171" t="str" cm="1">
        <f t="array" ref="AB3500">IFERROR(IF(COUNTA('Detailed Inventory'!$B3500:$AA3500)=0,"",IF(AND($B3500="",$C3500=""),"Error: Missing Response in Column B or C",IF(OR($E3500="",$Q3500=""),"Error: Missing Response in Column E or Q",INDEX(SL_Class[Entire SL Classification],MATCH(SUMIFS(SL_Class[Unique ID],SL_Class[UpSys SL Material],I3500,SL_Class[UpSys Ever Previously Lead],H3500,SL_Class[DownCus SL Material],T3500),SL_Class[Unique ID],0),0)))),"Error: Invalid Column H, I, or T. Check spelling &amp; valid options (see dropdown)")</f>
        <v/>
      </c>
      <c r="AC3500" s="32"/>
      <c r="AD3500" s="31" t="b">
        <f t="shared" si="108"/>
        <v>0</v>
      </c>
      <c r="AE3500" s="31" t="b">
        <f t="shared" si="109"/>
        <v>0</v>
      </c>
    </row>
    <row r="3501" spans="1:31" ht="50.15" customHeight="1" x14ac:dyDescent="0.35">
      <c r="A3501" s="100">
        <v>3496</v>
      </c>
      <c r="B3501" s="53"/>
      <c r="C3501" s="41"/>
      <c r="D3501" s="54"/>
      <c r="E3501" s="53"/>
      <c r="F3501" s="41"/>
      <c r="G3501" s="41"/>
      <c r="H3501" s="53"/>
      <c r="I3501" s="55"/>
      <c r="J3501" s="41"/>
      <c r="K3501" s="41"/>
      <c r="L3501" s="56"/>
      <c r="M3501" s="41"/>
      <c r="N3501" s="41"/>
      <c r="O3501" s="41"/>
      <c r="P3501" s="41"/>
      <c r="Q3501" s="53"/>
      <c r="R3501" s="41"/>
      <c r="S3501" s="41"/>
      <c r="T3501" s="57"/>
      <c r="U3501" s="41"/>
      <c r="V3501" s="41"/>
      <c r="W3501" s="56"/>
      <c r="X3501" s="41"/>
      <c r="Y3501" s="58"/>
      <c r="Z3501" s="41"/>
      <c r="AA3501" s="41"/>
      <c r="AB3501" s="171" t="str" cm="1">
        <f t="array" ref="AB3501">IFERROR(IF(COUNTA('Detailed Inventory'!$B3501:$AA3501)=0,"",IF(AND($B3501="",$C3501=""),"Error: Missing Response in Column B or C",IF(OR($E3501="",$Q3501=""),"Error: Missing Response in Column E or Q",INDEX(SL_Class[Entire SL Classification],MATCH(SUMIFS(SL_Class[Unique ID],SL_Class[UpSys SL Material],I3501,SL_Class[UpSys Ever Previously Lead],H3501,SL_Class[DownCus SL Material],T3501),SL_Class[Unique ID],0),0)))),"Error: Invalid Column H, I, or T. Check spelling &amp; valid options (see dropdown)")</f>
        <v/>
      </c>
      <c r="AC3501" s="32"/>
      <c r="AD3501" s="31" t="b">
        <f t="shared" si="108"/>
        <v>0</v>
      </c>
      <c r="AE3501" s="31" t="b">
        <f t="shared" si="109"/>
        <v>0</v>
      </c>
    </row>
    <row r="3502" spans="1:31" ht="50.15" customHeight="1" x14ac:dyDescent="0.35">
      <c r="A3502" s="101">
        <v>3497</v>
      </c>
      <c r="B3502" s="53"/>
      <c r="C3502" s="41"/>
      <c r="D3502" s="54"/>
      <c r="E3502" s="53"/>
      <c r="F3502" s="41"/>
      <c r="G3502" s="41"/>
      <c r="H3502" s="53"/>
      <c r="I3502" s="55"/>
      <c r="J3502" s="41"/>
      <c r="K3502" s="41"/>
      <c r="L3502" s="56"/>
      <c r="M3502" s="41"/>
      <c r="N3502" s="41"/>
      <c r="O3502" s="41"/>
      <c r="P3502" s="41"/>
      <c r="Q3502" s="53"/>
      <c r="R3502" s="41"/>
      <c r="S3502" s="41"/>
      <c r="T3502" s="57"/>
      <c r="U3502" s="41"/>
      <c r="V3502" s="41"/>
      <c r="W3502" s="56"/>
      <c r="X3502" s="41"/>
      <c r="Y3502" s="58"/>
      <c r="Z3502" s="41"/>
      <c r="AA3502" s="41"/>
      <c r="AB3502" s="171" t="str" cm="1">
        <f t="array" ref="AB3502">IFERROR(IF(COUNTA('Detailed Inventory'!$B3502:$AA3502)=0,"",IF(AND($B3502="",$C3502=""),"Error: Missing Response in Column B or C",IF(OR($E3502="",$Q3502=""),"Error: Missing Response in Column E or Q",INDEX(SL_Class[Entire SL Classification],MATCH(SUMIFS(SL_Class[Unique ID],SL_Class[UpSys SL Material],I3502,SL_Class[UpSys Ever Previously Lead],H3502,SL_Class[DownCus SL Material],T3502),SL_Class[Unique ID],0),0)))),"Error: Invalid Column H, I, or T. Check spelling &amp; valid options (see dropdown)")</f>
        <v/>
      </c>
      <c r="AC3502" s="32"/>
      <c r="AD3502" s="31" t="b">
        <f t="shared" si="108"/>
        <v>0</v>
      </c>
      <c r="AE3502" s="31" t="b">
        <f t="shared" si="109"/>
        <v>0</v>
      </c>
    </row>
    <row r="3503" spans="1:31" ht="50.15" customHeight="1" x14ac:dyDescent="0.35">
      <c r="A3503" s="100">
        <v>3498</v>
      </c>
      <c r="B3503" s="53"/>
      <c r="C3503" s="41"/>
      <c r="D3503" s="54"/>
      <c r="E3503" s="53"/>
      <c r="F3503" s="41"/>
      <c r="G3503" s="41"/>
      <c r="H3503" s="53"/>
      <c r="I3503" s="55"/>
      <c r="J3503" s="41"/>
      <c r="K3503" s="41"/>
      <c r="L3503" s="56"/>
      <c r="M3503" s="41"/>
      <c r="N3503" s="41"/>
      <c r="O3503" s="41"/>
      <c r="P3503" s="41"/>
      <c r="Q3503" s="53"/>
      <c r="R3503" s="41"/>
      <c r="S3503" s="41"/>
      <c r="T3503" s="57"/>
      <c r="U3503" s="41"/>
      <c r="V3503" s="41"/>
      <c r="W3503" s="56"/>
      <c r="X3503" s="41"/>
      <c r="Y3503" s="58"/>
      <c r="Z3503" s="41"/>
      <c r="AA3503" s="41"/>
      <c r="AB3503" s="171" t="str" cm="1">
        <f t="array" ref="AB3503">IFERROR(IF(COUNTA('Detailed Inventory'!$B3503:$AA3503)=0,"",IF(AND($B3503="",$C3503=""),"Error: Missing Response in Column B or C",IF(OR($E3503="",$Q3503=""),"Error: Missing Response in Column E or Q",INDEX(SL_Class[Entire SL Classification],MATCH(SUMIFS(SL_Class[Unique ID],SL_Class[UpSys SL Material],I3503,SL_Class[UpSys Ever Previously Lead],H3503,SL_Class[DownCus SL Material],T3503),SL_Class[Unique ID],0),0)))),"Error: Invalid Column H, I, or T. Check spelling &amp; valid options (see dropdown)")</f>
        <v/>
      </c>
      <c r="AC3503" s="32"/>
      <c r="AD3503" s="31" t="b">
        <f t="shared" si="108"/>
        <v>0</v>
      </c>
      <c r="AE3503" s="31" t="b">
        <f t="shared" si="109"/>
        <v>0</v>
      </c>
    </row>
    <row r="3504" spans="1:31" ht="50.15" customHeight="1" x14ac:dyDescent="0.35">
      <c r="A3504" s="101">
        <v>3499</v>
      </c>
      <c r="B3504" s="53"/>
      <c r="C3504" s="41"/>
      <c r="D3504" s="54"/>
      <c r="E3504" s="53"/>
      <c r="F3504" s="41"/>
      <c r="G3504" s="41"/>
      <c r="H3504" s="53"/>
      <c r="I3504" s="55"/>
      <c r="J3504" s="41"/>
      <c r="K3504" s="41"/>
      <c r="L3504" s="56"/>
      <c r="M3504" s="41"/>
      <c r="N3504" s="41"/>
      <c r="O3504" s="41"/>
      <c r="P3504" s="41"/>
      <c r="Q3504" s="53"/>
      <c r="R3504" s="41"/>
      <c r="S3504" s="41"/>
      <c r="T3504" s="57"/>
      <c r="U3504" s="41"/>
      <c r="V3504" s="41"/>
      <c r="W3504" s="56"/>
      <c r="X3504" s="41"/>
      <c r="Y3504" s="58"/>
      <c r="Z3504" s="41"/>
      <c r="AA3504" s="41"/>
      <c r="AB3504" s="171" t="str" cm="1">
        <f t="array" ref="AB3504">IFERROR(IF(COUNTA('Detailed Inventory'!$B3504:$AA3504)=0,"",IF(AND($B3504="",$C3504=""),"Error: Missing Response in Column B or C",IF(OR($E3504="",$Q3504=""),"Error: Missing Response in Column E or Q",INDEX(SL_Class[Entire SL Classification],MATCH(SUMIFS(SL_Class[Unique ID],SL_Class[UpSys SL Material],I3504,SL_Class[UpSys Ever Previously Lead],H3504,SL_Class[DownCus SL Material],T3504),SL_Class[Unique ID],0),0)))),"Error: Invalid Column H, I, or T. Check spelling &amp; valid options (see dropdown)")</f>
        <v/>
      </c>
      <c r="AC3504" s="32"/>
      <c r="AD3504" s="31" t="b">
        <f t="shared" si="108"/>
        <v>0</v>
      </c>
      <c r="AE3504" s="31" t="b">
        <f t="shared" si="109"/>
        <v>0</v>
      </c>
    </row>
    <row r="3505" spans="1:31" ht="50.15" customHeight="1" x14ac:dyDescent="0.35">
      <c r="A3505" s="100">
        <v>3500</v>
      </c>
      <c r="B3505" s="53"/>
      <c r="C3505" s="41"/>
      <c r="D3505" s="54"/>
      <c r="E3505" s="53"/>
      <c r="F3505" s="41"/>
      <c r="G3505" s="41"/>
      <c r="H3505" s="53"/>
      <c r="I3505" s="55"/>
      <c r="J3505" s="41"/>
      <c r="K3505" s="41"/>
      <c r="L3505" s="56"/>
      <c r="M3505" s="41"/>
      <c r="N3505" s="41"/>
      <c r="O3505" s="41"/>
      <c r="P3505" s="41"/>
      <c r="Q3505" s="53"/>
      <c r="R3505" s="41"/>
      <c r="S3505" s="41"/>
      <c r="T3505" s="57"/>
      <c r="U3505" s="41"/>
      <c r="V3505" s="41"/>
      <c r="W3505" s="56"/>
      <c r="X3505" s="41"/>
      <c r="Y3505" s="58"/>
      <c r="Z3505" s="41"/>
      <c r="AA3505" s="41"/>
      <c r="AB3505" s="171" t="str" cm="1">
        <f t="array" ref="AB3505">IFERROR(IF(COUNTA('Detailed Inventory'!$B3505:$AA3505)=0,"",IF(AND($B3505="",$C3505=""),"Error: Missing Response in Column B or C",IF(OR($E3505="",$Q3505=""),"Error: Missing Response in Column E or Q",INDEX(SL_Class[Entire SL Classification],MATCH(SUMIFS(SL_Class[Unique ID],SL_Class[UpSys SL Material],I3505,SL_Class[UpSys Ever Previously Lead],H3505,SL_Class[DownCus SL Material],T3505),SL_Class[Unique ID],0),0)))),"Error: Invalid Column H, I, or T. Check spelling &amp; valid options (see dropdown)")</f>
        <v/>
      </c>
      <c r="AC3505" s="32"/>
      <c r="AD3505" s="31" t="b">
        <f t="shared" si="108"/>
        <v>0</v>
      </c>
      <c r="AE3505" s="31" t="b">
        <f t="shared" si="109"/>
        <v>0</v>
      </c>
    </row>
    <row r="3506" spans="1:31" ht="50.15" customHeight="1" x14ac:dyDescent="0.35">
      <c r="A3506" s="101">
        <v>3501</v>
      </c>
      <c r="B3506" s="53"/>
      <c r="C3506" s="41"/>
      <c r="D3506" s="54"/>
      <c r="E3506" s="53"/>
      <c r="F3506" s="41"/>
      <c r="G3506" s="41"/>
      <c r="H3506" s="53"/>
      <c r="I3506" s="55"/>
      <c r="J3506" s="41"/>
      <c r="K3506" s="41"/>
      <c r="L3506" s="56"/>
      <c r="M3506" s="41"/>
      <c r="N3506" s="41"/>
      <c r="O3506" s="41"/>
      <c r="P3506" s="41"/>
      <c r="Q3506" s="53"/>
      <c r="R3506" s="41"/>
      <c r="S3506" s="41"/>
      <c r="T3506" s="57"/>
      <c r="U3506" s="41"/>
      <c r="V3506" s="41"/>
      <c r="W3506" s="56"/>
      <c r="X3506" s="41"/>
      <c r="Y3506" s="58"/>
      <c r="Z3506" s="41"/>
      <c r="AA3506" s="41"/>
      <c r="AB3506" s="171" t="str" cm="1">
        <f t="array" ref="AB3506">IFERROR(IF(COUNTA('Detailed Inventory'!$B3506:$AA3506)=0,"",IF(AND($B3506="",$C3506=""),"Error: Missing Response in Column B or C",IF(OR($E3506="",$Q3506=""),"Error: Missing Response in Column E or Q",INDEX(SL_Class[Entire SL Classification],MATCH(SUMIFS(SL_Class[Unique ID],SL_Class[UpSys SL Material],I3506,SL_Class[UpSys Ever Previously Lead],H3506,SL_Class[DownCus SL Material],T3506),SL_Class[Unique ID],0),0)))),"Error: Invalid Column H, I, or T. Check spelling &amp; valid options (see dropdown)")</f>
        <v/>
      </c>
      <c r="AC3506" s="32"/>
      <c r="AD3506" s="31" t="b">
        <f t="shared" si="108"/>
        <v>0</v>
      </c>
      <c r="AE3506" s="31" t="b">
        <f t="shared" si="109"/>
        <v>0</v>
      </c>
    </row>
    <row r="3507" spans="1:31" ht="50.15" customHeight="1" x14ac:dyDescent="0.35">
      <c r="A3507" s="100">
        <v>3502</v>
      </c>
      <c r="B3507" s="53"/>
      <c r="C3507" s="41"/>
      <c r="D3507" s="54"/>
      <c r="E3507" s="53"/>
      <c r="F3507" s="41"/>
      <c r="G3507" s="41"/>
      <c r="H3507" s="53"/>
      <c r="I3507" s="55"/>
      <c r="J3507" s="41"/>
      <c r="K3507" s="41"/>
      <c r="L3507" s="56"/>
      <c r="M3507" s="41"/>
      <c r="N3507" s="41"/>
      <c r="O3507" s="41"/>
      <c r="P3507" s="41"/>
      <c r="Q3507" s="53"/>
      <c r="R3507" s="41"/>
      <c r="S3507" s="41"/>
      <c r="T3507" s="57"/>
      <c r="U3507" s="41"/>
      <c r="V3507" s="41"/>
      <c r="W3507" s="56"/>
      <c r="X3507" s="41"/>
      <c r="Y3507" s="58"/>
      <c r="Z3507" s="41"/>
      <c r="AA3507" s="41"/>
      <c r="AB3507" s="171" t="str" cm="1">
        <f t="array" ref="AB3507">IFERROR(IF(COUNTA('Detailed Inventory'!$B3507:$AA3507)=0,"",IF(AND($B3507="",$C3507=""),"Error: Missing Response in Column B or C",IF(OR($E3507="",$Q3507=""),"Error: Missing Response in Column E or Q",INDEX(SL_Class[Entire SL Classification],MATCH(SUMIFS(SL_Class[Unique ID],SL_Class[UpSys SL Material],I3507,SL_Class[UpSys Ever Previously Lead],H3507,SL_Class[DownCus SL Material],T3507),SL_Class[Unique ID],0),0)))),"Error: Invalid Column H, I, or T. Check spelling &amp; valid options (see dropdown)")</f>
        <v/>
      </c>
      <c r="AC3507" s="32"/>
      <c r="AD3507" s="31" t="b">
        <f t="shared" si="108"/>
        <v>0</v>
      </c>
      <c r="AE3507" s="31" t="b">
        <f t="shared" si="109"/>
        <v>0</v>
      </c>
    </row>
    <row r="3508" spans="1:31" ht="50.15" customHeight="1" x14ac:dyDescent="0.35">
      <c r="A3508" s="101">
        <v>3503</v>
      </c>
      <c r="B3508" s="53"/>
      <c r="C3508" s="41"/>
      <c r="D3508" s="54"/>
      <c r="E3508" s="53"/>
      <c r="F3508" s="41"/>
      <c r="G3508" s="41"/>
      <c r="H3508" s="53"/>
      <c r="I3508" s="55"/>
      <c r="J3508" s="41"/>
      <c r="K3508" s="41"/>
      <c r="L3508" s="56"/>
      <c r="M3508" s="41"/>
      <c r="N3508" s="41"/>
      <c r="O3508" s="41"/>
      <c r="P3508" s="41"/>
      <c r="Q3508" s="53"/>
      <c r="R3508" s="41"/>
      <c r="S3508" s="41"/>
      <c r="T3508" s="57"/>
      <c r="U3508" s="41"/>
      <c r="V3508" s="41"/>
      <c r="W3508" s="56"/>
      <c r="X3508" s="41"/>
      <c r="Y3508" s="58"/>
      <c r="Z3508" s="41"/>
      <c r="AA3508" s="41"/>
      <c r="AB3508" s="171" t="str" cm="1">
        <f t="array" ref="AB3508">IFERROR(IF(COUNTA('Detailed Inventory'!$B3508:$AA3508)=0,"",IF(AND($B3508="",$C3508=""),"Error: Missing Response in Column B or C",IF(OR($E3508="",$Q3508=""),"Error: Missing Response in Column E or Q",INDEX(SL_Class[Entire SL Classification],MATCH(SUMIFS(SL_Class[Unique ID],SL_Class[UpSys SL Material],I3508,SL_Class[UpSys Ever Previously Lead],H3508,SL_Class[DownCus SL Material],T3508),SL_Class[Unique ID],0),0)))),"Error: Invalid Column H, I, or T. Check spelling &amp; valid options (see dropdown)")</f>
        <v/>
      </c>
      <c r="AC3508" s="32"/>
      <c r="AD3508" s="31" t="b">
        <f t="shared" si="108"/>
        <v>0</v>
      </c>
      <c r="AE3508" s="31" t="b">
        <f t="shared" si="109"/>
        <v>0</v>
      </c>
    </row>
    <row r="3509" spans="1:31" ht="50.15" customHeight="1" x14ac:dyDescent="0.35">
      <c r="A3509" s="100">
        <v>3504</v>
      </c>
      <c r="B3509" s="53"/>
      <c r="C3509" s="41"/>
      <c r="D3509" s="54"/>
      <c r="E3509" s="53"/>
      <c r="F3509" s="41"/>
      <c r="G3509" s="41"/>
      <c r="H3509" s="53"/>
      <c r="I3509" s="55"/>
      <c r="J3509" s="41"/>
      <c r="K3509" s="41"/>
      <c r="L3509" s="56"/>
      <c r="M3509" s="41"/>
      <c r="N3509" s="41"/>
      <c r="O3509" s="41"/>
      <c r="P3509" s="41"/>
      <c r="Q3509" s="53"/>
      <c r="R3509" s="41"/>
      <c r="S3509" s="41"/>
      <c r="T3509" s="57"/>
      <c r="U3509" s="41"/>
      <c r="V3509" s="41"/>
      <c r="W3509" s="56"/>
      <c r="X3509" s="41"/>
      <c r="Y3509" s="58"/>
      <c r="Z3509" s="41"/>
      <c r="AA3509" s="41"/>
      <c r="AB3509" s="171" t="str" cm="1">
        <f t="array" ref="AB3509">IFERROR(IF(COUNTA('Detailed Inventory'!$B3509:$AA3509)=0,"",IF(AND($B3509="",$C3509=""),"Error: Missing Response in Column B or C",IF(OR($E3509="",$Q3509=""),"Error: Missing Response in Column E or Q",INDEX(SL_Class[Entire SL Classification],MATCH(SUMIFS(SL_Class[Unique ID],SL_Class[UpSys SL Material],I3509,SL_Class[UpSys Ever Previously Lead],H3509,SL_Class[DownCus SL Material],T3509),SL_Class[Unique ID],0),0)))),"Error: Invalid Column H, I, or T. Check spelling &amp; valid options (see dropdown)")</f>
        <v/>
      </c>
      <c r="AC3509" s="32"/>
      <c r="AD3509" s="31" t="b">
        <f t="shared" si="108"/>
        <v>0</v>
      </c>
      <c r="AE3509" s="31" t="b">
        <f t="shared" si="109"/>
        <v>0</v>
      </c>
    </row>
    <row r="3510" spans="1:31" ht="50.15" customHeight="1" x14ac:dyDescent="0.35">
      <c r="A3510" s="101">
        <v>3505</v>
      </c>
      <c r="B3510" s="53"/>
      <c r="C3510" s="41"/>
      <c r="D3510" s="54"/>
      <c r="E3510" s="53"/>
      <c r="F3510" s="41"/>
      <c r="G3510" s="41"/>
      <c r="H3510" s="53"/>
      <c r="I3510" s="55"/>
      <c r="J3510" s="41"/>
      <c r="K3510" s="41"/>
      <c r="L3510" s="56"/>
      <c r="M3510" s="41"/>
      <c r="N3510" s="41"/>
      <c r="O3510" s="41"/>
      <c r="P3510" s="41"/>
      <c r="Q3510" s="53"/>
      <c r="R3510" s="41"/>
      <c r="S3510" s="41"/>
      <c r="T3510" s="57"/>
      <c r="U3510" s="41"/>
      <c r="V3510" s="41"/>
      <c r="W3510" s="56"/>
      <c r="X3510" s="41"/>
      <c r="Y3510" s="58"/>
      <c r="Z3510" s="41"/>
      <c r="AA3510" s="41"/>
      <c r="AB3510" s="171" t="str" cm="1">
        <f t="array" ref="AB3510">IFERROR(IF(COUNTA('Detailed Inventory'!$B3510:$AA3510)=0,"",IF(AND($B3510="",$C3510=""),"Error: Missing Response in Column B or C",IF(OR($E3510="",$Q3510=""),"Error: Missing Response in Column E or Q",INDEX(SL_Class[Entire SL Classification],MATCH(SUMIFS(SL_Class[Unique ID],SL_Class[UpSys SL Material],I3510,SL_Class[UpSys Ever Previously Lead],H3510,SL_Class[DownCus SL Material],T3510),SL_Class[Unique ID],0),0)))),"Error: Invalid Column H, I, or T. Check spelling &amp; valid options (see dropdown)")</f>
        <v/>
      </c>
      <c r="AC3510" s="32"/>
      <c r="AD3510" s="31" t="b">
        <f t="shared" si="108"/>
        <v>0</v>
      </c>
      <c r="AE3510" s="31" t="b">
        <f t="shared" si="109"/>
        <v>0</v>
      </c>
    </row>
    <row r="3511" spans="1:31" ht="50.15" customHeight="1" x14ac:dyDescent="0.35">
      <c r="A3511" s="100">
        <v>3506</v>
      </c>
      <c r="B3511" s="53"/>
      <c r="C3511" s="41"/>
      <c r="D3511" s="54"/>
      <c r="E3511" s="53"/>
      <c r="F3511" s="41"/>
      <c r="G3511" s="41"/>
      <c r="H3511" s="53"/>
      <c r="I3511" s="55"/>
      <c r="J3511" s="41"/>
      <c r="K3511" s="41"/>
      <c r="L3511" s="56"/>
      <c r="M3511" s="41"/>
      <c r="N3511" s="41"/>
      <c r="O3511" s="41"/>
      <c r="P3511" s="41"/>
      <c r="Q3511" s="53"/>
      <c r="R3511" s="41"/>
      <c r="S3511" s="41"/>
      <c r="T3511" s="57"/>
      <c r="U3511" s="41"/>
      <c r="V3511" s="41"/>
      <c r="W3511" s="56"/>
      <c r="X3511" s="41"/>
      <c r="Y3511" s="58"/>
      <c r="Z3511" s="41"/>
      <c r="AA3511" s="41"/>
      <c r="AB3511" s="171" t="str" cm="1">
        <f t="array" ref="AB3511">IFERROR(IF(COUNTA('Detailed Inventory'!$B3511:$AA3511)=0,"",IF(AND($B3511="",$C3511=""),"Error: Missing Response in Column B or C",IF(OR($E3511="",$Q3511=""),"Error: Missing Response in Column E or Q",INDEX(SL_Class[Entire SL Classification],MATCH(SUMIFS(SL_Class[Unique ID],SL_Class[UpSys SL Material],I3511,SL_Class[UpSys Ever Previously Lead],H3511,SL_Class[DownCus SL Material],T3511),SL_Class[Unique ID],0),0)))),"Error: Invalid Column H, I, or T. Check spelling &amp; valid options (see dropdown)")</f>
        <v/>
      </c>
      <c r="AC3511" s="32"/>
      <c r="AD3511" s="31" t="b">
        <f t="shared" si="108"/>
        <v>0</v>
      </c>
      <c r="AE3511" s="31" t="b">
        <f t="shared" si="109"/>
        <v>0</v>
      </c>
    </row>
    <row r="3512" spans="1:31" ht="50.15" customHeight="1" x14ac:dyDescent="0.35">
      <c r="A3512" s="101">
        <v>3507</v>
      </c>
      <c r="B3512" s="53"/>
      <c r="C3512" s="41"/>
      <c r="D3512" s="54"/>
      <c r="E3512" s="53"/>
      <c r="F3512" s="41"/>
      <c r="G3512" s="41"/>
      <c r="H3512" s="53"/>
      <c r="I3512" s="55"/>
      <c r="J3512" s="41"/>
      <c r="K3512" s="41"/>
      <c r="L3512" s="56"/>
      <c r="M3512" s="41"/>
      <c r="N3512" s="41"/>
      <c r="O3512" s="41"/>
      <c r="P3512" s="41"/>
      <c r="Q3512" s="53"/>
      <c r="R3512" s="41"/>
      <c r="S3512" s="41"/>
      <c r="T3512" s="57"/>
      <c r="U3512" s="41"/>
      <c r="V3512" s="41"/>
      <c r="W3512" s="56"/>
      <c r="X3512" s="41"/>
      <c r="Y3512" s="58"/>
      <c r="Z3512" s="41"/>
      <c r="AA3512" s="41"/>
      <c r="AB3512" s="171" t="str" cm="1">
        <f t="array" ref="AB3512">IFERROR(IF(COUNTA('Detailed Inventory'!$B3512:$AA3512)=0,"",IF(AND($B3512="",$C3512=""),"Error: Missing Response in Column B or C",IF(OR($E3512="",$Q3512=""),"Error: Missing Response in Column E or Q",INDEX(SL_Class[Entire SL Classification],MATCH(SUMIFS(SL_Class[Unique ID],SL_Class[UpSys SL Material],I3512,SL_Class[UpSys Ever Previously Lead],H3512,SL_Class[DownCus SL Material],T3512),SL_Class[Unique ID],0),0)))),"Error: Invalid Column H, I, or T. Check spelling &amp; valid options (see dropdown)")</f>
        <v/>
      </c>
      <c r="AC3512" s="32"/>
      <c r="AD3512" s="31" t="b">
        <f t="shared" si="108"/>
        <v>0</v>
      </c>
      <c r="AE3512" s="31" t="b">
        <f t="shared" si="109"/>
        <v>0</v>
      </c>
    </row>
    <row r="3513" spans="1:31" ht="50.15" customHeight="1" x14ac:dyDescent="0.35">
      <c r="A3513" s="100">
        <v>3508</v>
      </c>
      <c r="B3513" s="53"/>
      <c r="C3513" s="41"/>
      <c r="D3513" s="54"/>
      <c r="E3513" s="53"/>
      <c r="F3513" s="41"/>
      <c r="G3513" s="41"/>
      <c r="H3513" s="53"/>
      <c r="I3513" s="55"/>
      <c r="J3513" s="41"/>
      <c r="K3513" s="41"/>
      <c r="L3513" s="56"/>
      <c r="M3513" s="41"/>
      <c r="N3513" s="41"/>
      <c r="O3513" s="41"/>
      <c r="P3513" s="41"/>
      <c r="Q3513" s="53"/>
      <c r="R3513" s="41"/>
      <c r="S3513" s="41"/>
      <c r="T3513" s="57"/>
      <c r="U3513" s="41"/>
      <c r="V3513" s="41"/>
      <c r="W3513" s="56"/>
      <c r="X3513" s="41"/>
      <c r="Y3513" s="58"/>
      <c r="Z3513" s="41"/>
      <c r="AA3513" s="41"/>
      <c r="AB3513" s="171" t="str" cm="1">
        <f t="array" ref="AB3513">IFERROR(IF(COUNTA('Detailed Inventory'!$B3513:$AA3513)=0,"",IF(AND($B3513="",$C3513=""),"Error: Missing Response in Column B or C",IF(OR($E3513="",$Q3513=""),"Error: Missing Response in Column E or Q",INDEX(SL_Class[Entire SL Classification],MATCH(SUMIFS(SL_Class[Unique ID],SL_Class[UpSys SL Material],I3513,SL_Class[UpSys Ever Previously Lead],H3513,SL_Class[DownCus SL Material],T3513),SL_Class[Unique ID],0),0)))),"Error: Invalid Column H, I, or T. Check spelling &amp; valid options (see dropdown)")</f>
        <v/>
      </c>
      <c r="AC3513" s="32"/>
      <c r="AD3513" s="31" t="b">
        <f t="shared" si="108"/>
        <v>0</v>
      </c>
      <c r="AE3513" s="31" t="b">
        <f t="shared" si="109"/>
        <v>0</v>
      </c>
    </row>
    <row r="3514" spans="1:31" ht="50.15" customHeight="1" x14ac:dyDescent="0.35">
      <c r="A3514" s="101">
        <v>3509</v>
      </c>
      <c r="B3514" s="53"/>
      <c r="C3514" s="41"/>
      <c r="D3514" s="54"/>
      <c r="E3514" s="53"/>
      <c r="F3514" s="41"/>
      <c r="G3514" s="41"/>
      <c r="H3514" s="53"/>
      <c r="I3514" s="55"/>
      <c r="J3514" s="41"/>
      <c r="K3514" s="41"/>
      <c r="L3514" s="56"/>
      <c r="M3514" s="41"/>
      <c r="N3514" s="41"/>
      <c r="O3514" s="41"/>
      <c r="P3514" s="41"/>
      <c r="Q3514" s="53"/>
      <c r="R3514" s="41"/>
      <c r="S3514" s="41"/>
      <c r="T3514" s="57"/>
      <c r="U3514" s="41"/>
      <c r="V3514" s="41"/>
      <c r="W3514" s="56"/>
      <c r="X3514" s="41"/>
      <c r="Y3514" s="58"/>
      <c r="Z3514" s="41"/>
      <c r="AA3514" s="41"/>
      <c r="AB3514" s="171" t="str" cm="1">
        <f t="array" ref="AB3514">IFERROR(IF(COUNTA('Detailed Inventory'!$B3514:$AA3514)=0,"",IF(AND($B3514="",$C3514=""),"Error: Missing Response in Column B or C",IF(OR($E3514="",$Q3514=""),"Error: Missing Response in Column E or Q",INDEX(SL_Class[Entire SL Classification],MATCH(SUMIFS(SL_Class[Unique ID],SL_Class[UpSys SL Material],I3514,SL_Class[UpSys Ever Previously Lead],H3514,SL_Class[DownCus SL Material],T3514),SL_Class[Unique ID],0),0)))),"Error: Invalid Column H, I, or T. Check spelling &amp; valid options (see dropdown)")</f>
        <v/>
      </c>
      <c r="AC3514" s="32"/>
      <c r="AD3514" s="31" t="b">
        <f t="shared" si="108"/>
        <v>0</v>
      </c>
      <c r="AE3514" s="31" t="b">
        <f t="shared" si="109"/>
        <v>0</v>
      </c>
    </row>
    <row r="3515" spans="1:31" ht="50.15" customHeight="1" x14ac:dyDescent="0.35">
      <c r="A3515" s="100">
        <v>3510</v>
      </c>
      <c r="B3515" s="53"/>
      <c r="C3515" s="41"/>
      <c r="D3515" s="54"/>
      <c r="E3515" s="53"/>
      <c r="F3515" s="41"/>
      <c r="G3515" s="41"/>
      <c r="H3515" s="53"/>
      <c r="I3515" s="55"/>
      <c r="J3515" s="41"/>
      <c r="K3515" s="41"/>
      <c r="L3515" s="56"/>
      <c r="M3515" s="41"/>
      <c r="N3515" s="41"/>
      <c r="O3515" s="41"/>
      <c r="P3515" s="41"/>
      <c r="Q3515" s="53"/>
      <c r="R3515" s="41"/>
      <c r="S3515" s="41"/>
      <c r="T3515" s="57"/>
      <c r="U3515" s="41"/>
      <c r="V3515" s="41"/>
      <c r="W3515" s="56"/>
      <c r="X3515" s="41"/>
      <c r="Y3515" s="58"/>
      <c r="Z3515" s="41"/>
      <c r="AA3515" s="41"/>
      <c r="AB3515" s="171" t="str" cm="1">
        <f t="array" ref="AB3515">IFERROR(IF(COUNTA('Detailed Inventory'!$B3515:$AA3515)=0,"",IF(AND($B3515="",$C3515=""),"Error: Missing Response in Column B or C",IF(OR($E3515="",$Q3515=""),"Error: Missing Response in Column E or Q",INDEX(SL_Class[Entire SL Classification],MATCH(SUMIFS(SL_Class[Unique ID],SL_Class[UpSys SL Material],I3515,SL_Class[UpSys Ever Previously Lead],H3515,SL_Class[DownCus SL Material],T3515),SL_Class[Unique ID],0),0)))),"Error: Invalid Column H, I, or T. Check spelling &amp; valid options (see dropdown)")</f>
        <v/>
      </c>
      <c r="AC3515" s="32"/>
      <c r="AD3515" s="31" t="b">
        <f t="shared" si="108"/>
        <v>0</v>
      </c>
      <c r="AE3515" s="31" t="b">
        <f t="shared" si="109"/>
        <v>0</v>
      </c>
    </row>
    <row r="3516" spans="1:31" ht="50.15" customHeight="1" x14ac:dyDescent="0.35">
      <c r="A3516" s="101">
        <v>3511</v>
      </c>
      <c r="B3516" s="53"/>
      <c r="C3516" s="41"/>
      <c r="D3516" s="54"/>
      <c r="E3516" s="53"/>
      <c r="F3516" s="41"/>
      <c r="G3516" s="41"/>
      <c r="H3516" s="53"/>
      <c r="I3516" s="55"/>
      <c r="J3516" s="41"/>
      <c r="K3516" s="41"/>
      <c r="L3516" s="56"/>
      <c r="M3516" s="41"/>
      <c r="N3516" s="41"/>
      <c r="O3516" s="41"/>
      <c r="P3516" s="41"/>
      <c r="Q3516" s="53"/>
      <c r="R3516" s="41"/>
      <c r="S3516" s="41"/>
      <c r="T3516" s="57"/>
      <c r="U3516" s="41"/>
      <c r="V3516" s="41"/>
      <c r="W3516" s="56"/>
      <c r="X3516" s="41"/>
      <c r="Y3516" s="58"/>
      <c r="Z3516" s="41"/>
      <c r="AA3516" s="41"/>
      <c r="AB3516" s="171" t="str" cm="1">
        <f t="array" ref="AB3516">IFERROR(IF(COUNTA('Detailed Inventory'!$B3516:$AA3516)=0,"",IF(AND($B3516="",$C3516=""),"Error: Missing Response in Column B or C",IF(OR($E3516="",$Q3516=""),"Error: Missing Response in Column E or Q",INDEX(SL_Class[Entire SL Classification],MATCH(SUMIFS(SL_Class[Unique ID],SL_Class[UpSys SL Material],I3516,SL_Class[UpSys Ever Previously Lead],H3516,SL_Class[DownCus SL Material],T3516),SL_Class[Unique ID],0),0)))),"Error: Invalid Column H, I, or T. Check spelling &amp; valid options (see dropdown)")</f>
        <v/>
      </c>
      <c r="AC3516" s="32"/>
      <c r="AD3516" s="31" t="b">
        <f t="shared" si="108"/>
        <v>0</v>
      </c>
      <c r="AE3516" s="31" t="b">
        <f t="shared" si="109"/>
        <v>0</v>
      </c>
    </row>
    <row r="3517" spans="1:31" ht="50.15" customHeight="1" x14ac:dyDescent="0.35">
      <c r="A3517" s="100">
        <v>3512</v>
      </c>
      <c r="B3517" s="53"/>
      <c r="C3517" s="41"/>
      <c r="D3517" s="54"/>
      <c r="E3517" s="53"/>
      <c r="F3517" s="41"/>
      <c r="G3517" s="41"/>
      <c r="H3517" s="53"/>
      <c r="I3517" s="55"/>
      <c r="J3517" s="41"/>
      <c r="K3517" s="41"/>
      <c r="L3517" s="56"/>
      <c r="M3517" s="41"/>
      <c r="N3517" s="41"/>
      <c r="O3517" s="41"/>
      <c r="P3517" s="41"/>
      <c r="Q3517" s="53"/>
      <c r="R3517" s="41"/>
      <c r="S3517" s="41"/>
      <c r="T3517" s="57"/>
      <c r="U3517" s="41"/>
      <c r="V3517" s="41"/>
      <c r="W3517" s="56"/>
      <c r="X3517" s="41"/>
      <c r="Y3517" s="58"/>
      <c r="Z3517" s="41"/>
      <c r="AA3517" s="41"/>
      <c r="AB3517" s="171" t="str" cm="1">
        <f t="array" ref="AB3517">IFERROR(IF(COUNTA('Detailed Inventory'!$B3517:$AA3517)=0,"",IF(AND($B3517="",$C3517=""),"Error: Missing Response in Column B or C",IF(OR($E3517="",$Q3517=""),"Error: Missing Response in Column E or Q",INDEX(SL_Class[Entire SL Classification],MATCH(SUMIFS(SL_Class[Unique ID],SL_Class[UpSys SL Material],I3517,SL_Class[UpSys Ever Previously Lead],H3517,SL_Class[DownCus SL Material],T3517),SL_Class[Unique ID],0),0)))),"Error: Invalid Column H, I, or T. Check spelling &amp; valid options (see dropdown)")</f>
        <v/>
      </c>
      <c r="AC3517" s="32"/>
      <c r="AD3517" s="31" t="b">
        <f t="shared" si="108"/>
        <v>0</v>
      </c>
      <c r="AE3517" s="31" t="b">
        <f t="shared" si="109"/>
        <v>0</v>
      </c>
    </row>
    <row r="3518" spans="1:31" ht="50.15" customHeight="1" x14ac:dyDescent="0.35">
      <c r="A3518" s="101">
        <v>3513</v>
      </c>
      <c r="B3518" s="53"/>
      <c r="C3518" s="41"/>
      <c r="D3518" s="54"/>
      <c r="E3518" s="53"/>
      <c r="F3518" s="41"/>
      <c r="G3518" s="41"/>
      <c r="H3518" s="53"/>
      <c r="I3518" s="55"/>
      <c r="J3518" s="41"/>
      <c r="K3518" s="41"/>
      <c r="L3518" s="56"/>
      <c r="M3518" s="41"/>
      <c r="N3518" s="41"/>
      <c r="O3518" s="41"/>
      <c r="P3518" s="41"/>
      <c r="Q3518" s="53"/>
      <c r="R3518" s="41"/>
      <c r="S3518" s="41"/>
      <c r="T3518" s="57"/>
      <c r="U3518" s="41"/>
      <c r="V3518" s="41"/>
      <c r="W3518" s="56"/>
      <c r="X3518" s="41"/>
      <c r="Y3518" s="58"/>
      <c r="Z3518" s="41"/>
      <c r="AA3518" s="41"/>
      <c r="AB3518" s="171" t="str" cm="1">
        <f t="array" ref="AB3518">IFERROR(IF(COUNTA('Detailed Inventory'!$B3518:$AA3518)=0,"",IF(AND($B3518="",$C3518=""),"Error: Missing Response in Column B or C",IF(OR($E3518="",$Q3518=""),"Error: Missing Response in Column E or Q",INDEX(SL_Class[Entire SL Classification],MATCH(SUMIFS(SL_Class[Unique ID],SL_Class[UpSys SL Material],I3518,SL_Class[UpSys Ever Previously Lead],H3518,SL_Class[DownCus SL Material],T3518),SL_Class[Unique ID],0),0)))),"Error: Invalid Column H, I, or T. Check spelling &amp; valid options (see dropdown)")</f>
        <v/>
      </c>
      <c r="AC3518" s="32"/>
      <c r="AD3518" s="31" t="b">
        <f t="shared" si="108"/>
        <v>0</v>
      </c>
      <c r="AE3518" s="31" t="b">
        <f t="shared" si="109"/>
        <v>0</v>
      </c>
    </row>
    <row r="3519" spans="1:31" ht="50.15" customHeight="1" x14ac:dyDescent="0.35">
      <c r="A3519" s="100">
        <v>3514</v>
      </c>
      <c r="B3519" s="53"/>
      <c r="C3519" s="41"/>
      <c r="D3519" s="54"/>
      <c r="E3519" s="53"/>
      <c r="F3519" s="41"/>
      <c r="G3519" s="41"/>
      <c r="H3519" s="53"/>
      <c r="I3519" s="55"/>
      <c r="J3519" s="41"/>
      <c r="K3519" s="41"/>
      <c r="L3519" s="56"/>
      <c r="M3519" s="41"/>
      <c r="N3519" s="41"/>
      <c r="O3519" s="41"/>
      <c r="P3519" s="41"/>
      <c r="Q3519" s="53"/>
      <c r="R3519" s="41"/>
      <c r="S3519" s="41"/>
      <c r="T3519" s="57"/>
      <c r="U3519" s="41"/>
      <c r="V3519" s="41"/>
      <c r="W3519" s="56"/>
      <c r="X3519" s="41"/>
      <c r="Y3519" s="58"/>
      <c r="Z3519" s="41"/>
      <c r="AA3519" s="41"/>
      <c r="AB3519" s="171" t="str" cm="1">
        <f t="array" ref="AB3519">IFERROR(IF(COUNTA('Detailed Inventory'!$B3519:$AA3519)=0,"",IF(AND($B3519="",$C3519=""),"Error: Missing Response in Column B or C",IF(OR($E3519="",$Q3519=""),"Error: Missing Response in Column E or Q",INDEX(SL_Class[Entire SL Classification],MATCH(SUMIFS(SL_Class[Unique ID],SL_Class[UpSys SL Material],I3519,SL_Class[UpSys Ever Previously Lead],H3519,SL_Class[DownCus SL Material],T3519),SL_Class[Unique ID],0),0)))),"Error: Invalid Column H, I, or T. Check spelling &amp; valid options (see dropdown)")</f>
        <v/>
      </c>
      <c r="AC3519" s="32"/>
      <c r="AD3519" s="31" t="b">
        <f t="shared" si="108"/>
        <v>0</v>
      </c>
      <c r="AE3519" s="31" t="b">
        <f t="shared" si="109"/>
        <v>0</v>
      </c>
    </row>
    <row r="3520" spans="1:31" ht="50.15" customHeight="1" x14ac:dyDescent="0.35">
      <c r="A3520" s="101">
        <v>3515</v>
      </c>
      <c r="B3520" s="53"/>
      <c r="C3520" s="41"/>
      <c r="D3520" s="54"/>
      <c r="E3520" s="53"/>
      <c r="F3520" s="41"/>
      <c r="G3520" s="41"/>
      <c r="H3520" s="53"/>
      <c r="I3520" s="55"/>
      <c r="J3520" s="41"/>
      <c r="K3520" s="41"/>
      <c r="L3520" s="56"/>
      <c r="M3520" s="41"/>
      <c r="N3520" s="41"/>
      <c r="O3520" s="41"/>
      <c r="P3520" s="41"/>
      <c r="Q3520" s="53"/>
      <c r="R3520" s="41"/>
      <c r="S3520" s="41"/>
      <c r="T3520" s="57"/>
      <c r="U3520" s="41"/>
      <c r="V3520" s="41"/>
      <c r="W3520" s="56"/>
      <c r="X3520" s="41"/>
      <c r="Y3520" s="58"/>
      <c r="Z3520" s="41"/>
      <c r="AA3520" s="41"/>
      <c r="AB3520" s="171" t="str" cm="1">
        <f t="array" ref="AB3520">IFERROR(IF(COUNTA('Detailed Inventory'!$B3520:$AA3520)=0,"",IF(AND($B3520="",$C3520=""),"Error: Missing Response in Column B or C",IF(OR($E3520="",$Q3520=""),"Error: Missing Response in Column E or Q",INDEX(SL_Class[Entire SL Classification],MATCH(SUMIFS(SL_Class[Unique ID],SL_Class[UpSys SL Material],I3520,SL_Class[UpSys Ever Previously Lead],H3520,SL_Class[DownCus SL Material],T3520),SL_Class[Unique ID],0),0)))),"Error: Invalid Column H, I, or T. Check spelling &amp; valid options (see dropdown)")</f>
        <v/>
      </c>
      <c r="AC3520" s="32"/>
      <c r="AD3520" s="31" t="b">
        <f t="shared" si="108"/>
        <v>0</v>
      </c>
      <c r="AE3520" s="31" t="b">
        <f t="shared" si="109"/>
        <v>0</v>
      </c>
    </row>
    <row r="3521" spans="1:31" ht="50.15" customHeight="1" x14ac:dyDescent="0.35">
      <c r="A3521" s="100">
        <v>3516</v>
      </c>
      <c r="B3521" s="53"/>
      <c r="C3521" s="41"/>
      <c r="D3521" s="54"/>
      <c r="E3521" s="53"/>
      <c r="F3521" s="41"/>
      <c r="G3521" s="41"/>
      <c r="H3521" s="53"/>
      <c r="I3521" s="55"/>
      <c r="J3521" s="41"/>
      <c r="K3521" s="41"/>
      <c r="L3521" s="56"/>
      <c r="M3521" s="41"/>
      <c r="N3521" s="41"/>
      <c r="O3521" s="41"/>
      <c r="P3521" s="41"/>
      <c r="Q3521" s="53"/>
      <c r="R3521" s="41"/>
      <c r="S3521" s="41"/>
      <c r="T3521" s="57"/>
      <c r="U3521" s="41"/>
      <c r="V3521" s="41"/>
      <c r="W3521" s="56"/>
      <c r="X3521" s="41"/>
      <c r="Y3521" s="58"/>
      <c r="Z3521" s="41"/>
      <c r="AA3521" s="41"/>
      <c r="AB3521" s="171" t="str" cm="1">
        <f t="array" ref="AB3521">IFERROR(IF(COUNTA('Detailed Inventory'!$B3521:$AA3521)=0,"",IF(AND($B3521="",$C3521=""),"Error: Missing Response in Column B or C",IF(OR($E3521="",$Q3521=""),"Error: Missing Response in Column E or Q",INDEX(SL_Class[Entire SL Classification],MATCH(SUMIFS(SL_Class[Unique ID],SL_Class[UpSys SL Material],I3521,SL_Class[UpSys Ever Previously Lead],H3521,SL_Class[DownCus SL Material],T3521),SL_Class[Unique ID],0),0)))),"Error: Invalid Column H, I, or T. Check spelling &amp; valid options (see dropdown)")</f>
        <v/>
      </c>
      <c r="AC3521" s="32"/>
      <c r="AD3521" s="31" t="b">
        <f t="shared" si="108"/>
        <v>0</v>
      </c>
      <c r="AE3521" s="31" t="b">
        <f t="shared" si="109"/>
        <v>0</v>
      </c>
    </row>
    <row r="3522" spans="1:31" ht="50.15" customHeight="1" x14ac:dyDescent="0.35">
      <c r="A3522" s="101">
        <v>3517</v>
      </c>
      <c r="B3522" s="53"/>
      <c r="C3522" s="41"/>
      <c r="D3522" s="54"/>
      <c r="E3522" s="53"/>
      <c r="F3522" s="41"/>
      <c r="G3522" s="41"/>
      <c r="H3522" s="53"/>
      <c r="I3522" s="55"/>
      <c r="J3522" s="41"/>
      <c r="K3522" s="41"/>
      <c r="L3522" s="56"/>
      <c r="M3522" s="41"/>
      <c r="N3522" s="41"/>
      <c r="O3522" s="41"/>
      <c r="P3522" s="41"/>
      <c r="Q3522" s="53"/>
      <c r="R3522" s="41"/>
      <c r="S3522" s="41"/>
      <c r="T3522" s="57"/>
      <c r="U3522" s="41"/>
      <c r="V3522" s="41"/>
      <c r="W3522" s="56"/>
      <c r="X3522" s="41"/>
      <c r="Y3522" s="58"/>
      <c r="Z3522" s="41"/>
      <c r="AA3522" s="41"/>
      <c r="AB3522" s="171" t="str" cm="1">
        <f t="array" ref="AB3522">IFERROR(IF(COUNTA('Detailed Inventory'!$B3522:$AA3522)=0,"",IF(AND($B3522="",$C3522=""),"Error: Missing Response in Column B or C",IF(OR($E3522="",$Q3522=""),"Error: Missing Response in Column E or Q",INDEX(SL_Class[Entire SL Classification],MATCH(SUMIFS(SL_Class[Unique ID],SL_Class[UpSys SL Material],I3522,SL_Class[UpSys Ever Previously Lead],H3522,SL_Class[DownCus SL Material],T3522),SL_Class[Unique ID],0),0)))),"Error: Invalid Column H, I, or T. Check spelling &amp; valid options (see dropdown)")</f>
        <v/>
      </c>
      <c r="AC3522" s="32"/>
      <c r="AD3522" s="31" t="b">
        <f t="shared" si="108"/>
        <v>0</v>
      </c>
      <c r="AE3522" s="31" t="b">
        <f t="shared" si="109"/>
        <v>0</v>
      </c>
    </row>
    <row r="3523" spans="1:31" ht="50.15" customHeight="1" x14ac:dyDescent="0.35">
      <c r="A3523" s="100">
        <v>3518</v>
      </c>
      <c r="B3523" s="53"/>
      <c r="C3523" s="41"/>
      <c r="D3523" s="54"/>
      <c r="E3523" s="53"/>
      <c r="F3523" s="41"/>
      <c r="G3523" s="41"/>
      <c r="H3523" s="53"/>
      <c r="I3523" s="55"/>
      <c r="J3523" s="41"/>
      <c r="K3523" s="41"/>
      <c r="L3523" s="56"/>
      <c r="M3523" s="41"/>
      <c r="N3523" s="41"/>
      <c r="O3523" s="41"/>
      <c r="P3523" s="41"/>
      <c r="Q3523" s="53"/>
      <c r="R3523" s="41"/>
      <c r="S3523" s="41"/>
      <c r="T3523" s="57"/>
      <c r="U3523" s="41"/>
      <c r="V3523" s="41"/>
      <c r="W3523" s="56"/>
      <c r="X3523" s="41"/>
      <c r="Y3523" s="58"/>
      <c r="Z3523" s="41"/>
      <c r="AA3523" s="41"/>
      <c r="AB3523" s="171" t="str" cm="1">
        <f t="array" ref="AB3523">IFERROR(IF(COUNTA('Detailed Inventory'!$B3523:$AA3523)=0,"",IF(AND($B3523="",$C3523=""),"Error: Missing Response in Column B or C",IF(OR($E3523="",$Q3523=""),"Error: Missing Response in Column E or Q",INDEX(SL_Class[Entire SL Classification],MATCH(SUMIFS(SL_Class[Unique ID],SL_Class[UpSys SL Material],I3523,SL_Class[UpSys Ever Previously Lead],H3523,SL_Class[DownCus SL Material],T3523),SL_Class[Unique ID],0),0)))),"Error: Invalid Column H, I, or T. Check spelling &amp; valid options (see dropdown)")</f>
        <v/>
      </c>
      <c r="AC3523" s="32"/>
      <c r="AD3523" s="31" t="b">
        <f t="shared" si="108"/>
        <v>0</v>
      </c>
      <c r="AE3523" s="31" t="b">
        <f t="shared" si="109"/>
        <v>0</v>
      </c>
    </row>
    <row r="3524" spans="1:31" ht="50.15" customHeight="1" x14ac:dyDescent="0.35">
      <c r="A3524" s="101">
        <v>3519</v>
      </c>
      <c r="B3524" s="53"/>
      <c r="C3524" s="41"/>
      <c r="D3524" s="54"/>
      <c r="E3524" s="53"/>
      <c r="F3524" s="41"/>
      <c r="G3524" s="41"/>
      <c r="H3524" s="53"/>
      <c r="I3524" s="55"/>
      <c r="J3524" s="41"/>
      <c r="K3524" s="41"/>
      <c r="L3524" s="56"/>
      <c r="M3524" s="41"/>
      <c r="N3524" s="41"/>
      <c r="O3524" s="41"/>
      <c r="P3524" s="41"/>
      <c r="Q3524" s="53"/>
      <c r="R3524" s="41"/>
      <c r="S3524" s="41"/>
      <c r="T3524" s="57"/>
      <c r="U3524" s="41"/>
      <c r="V3524" s="41"/>
      <c r="W3524" s="56"/>
      <c r="X3524" s="41"/>
      <c r="Y3524" s="58"/>
      <c r="Z3524" s="41"/>
      <c r="AA3524" s="41"/>
      <c r="AB3524" s="171" t="str" cm="1">
        <f t="array" ref="AB3524">IFERROR(IF(COUNTA('Detailed Inventory'!$B3524:$AA3524)=0,"",IF(AND($B3524="",$C3524=""),"Error: Missing Response in Column B or C",IF(OR($E3524="",$Q3524=""),"Error: Missing Response in Column E or Q",INDEX(SL_Class[Entire SL Classification],MATCH(SUMIFS(SL_Class[Unique ID],SL_Class[UpSys SL Material],I3524,SL_Class[UpSys Ever Previously Lead],H3524,SL_Class[DownCus SL Material],T3524),SL_Class[Unique ID],0),0)))),"Error: Invalid Column H, I, or T. Check spelling &amp; valid options (see dropdown)")</f>
        <v/>
      </c>
      <c r="AC3524" s="32"/>
      <c r="AD3524" s="31" t="b">
        <f t="shared" si="108"/>
        <v>0</v>
      </c>
      <c r="AE3524" s="31" t="b">
        <f t="shared" si="109"/>
        <v>0</v>
      </c>
    </row>
    <row r="3525" spans="1:31" ht="50.15" customHeight="1" x14ac:dyDescent="0.35">
      <c r="A3525" s="100">
        <v>3520</v>
      </c>
      <c r="B3525" s="53"/>
      <c r="C3525" s="41"/>
      <c r="D3525" s="54"/>
      <c r="E3525" s="53"/>
      <c r="F3525" s="41"/>
      <c r="G3525" s="41"/>
      <c r="H3525" s="53"/>
      <c r="I3525" s="55"/>
      <c r="J3525" s="41"/>
      <c r="K3525" s="41"/>
      <c r="L3525" s="56"/>
      <c r="M3525" s="41"/>
      <c r="N3525" s="41"/>
      <c r="O3525" s="41"/>
      <c r="P3525" s="41"/>
      <c r="Q3525" s="53"/>
      <c r="R3525" s="41"/>
      <c r="S3525" s="41"/>
      <c r="T3525" s="57"/>
      <c r="U3525" s="41"/>
      <c r="V3525" s="41"/>
      <c r="W3525" s="56"/>
      <c r="X3525" s="41"/>
      <c r="Y3525" s="58"/>
      <c r="Z3525" s="41"/>
      <c r="AA3525" s="41"/>
      <c r="AB3525" s="171" t="str" cm="1">
        <f t="array" ref="AB3525">IFERROR(IF(COUNTA('Detailed Inventory'!$B3525:$AA3525)=0,"",IF(AND($B3525="",$C3525=""),"Error: Missing Response in Column B or C",IF(OR($E3525="",$Q3525=""),"Error: Missing Response in Column E or Q",INDEX(SL_Class[Entire SL Classification],MATCH(SUMIFS(SL_Class[Unique ID],SL_Class[UpSys SL Material],I3525,SL_Class[UpSys Ever Previously Lead],H3525,SL_Class[DownCus SL Material],T3525),SL_Class[Unique ID],0),0)))),"Error: Invalid Column H, I, or T. Check spelling &amp; valid options (see dropdown)")</f>
        <v/>
      </c>
      <c r="AC3525" s="32"/>
      <c r="AD3525" s="31" t="b">
        <f t="shared" si="108"/>
        <v>0</v>
      </c>
      <c r="AE3525" s="31" t="b">
        <f t="shared" si="109"/>
        <v>0</v>
      </c>
    </row>
    <row r="3526" spans="1:31" ht="50.15" customHeight="1" x14ac:dyDescent="0.35">
      <c r="A3526" s="101">
        <v>3521</v>
      </c>
      <c r="B3526" s="53"/>
      <c r="C3526" s="41"/>
      <c r="D3526" s="54"/>
      <c r="E3526" s="53"/>
      <c r="F3526" s="41"/>
      <c r="G3526" s="41"/>
      <c r="H3526" s="53"/>
      <c r="I3526" s="55"/>
      <c r="J3526" s="41"/>
      <c r="K3526" s="41"/>
      <c r="L3526" s="56"/>
      <c r="M3526" s="41"/>
      <c r="N3526" s="41"/>
      <c r="O3526" s="41"/>
      <c r="P3526" s="41"/>
      <c r="Q3526" s="53"/>
      <c r="R3526" s="41"/>
      <c r="S3526" s="41"/>
      <c r="T3526" s="57"/>
      <c r="U3526" s="41"/>
      <c r="V3526" s="41"/>
      <c r="W3526" s="56"/>
      <c r="X3526" s="41"/>
      <c r="Y3526" s="58"/>
      <c r="Z3526" s="41"/>
      <c r="AA3526" s="41"/>
      <c r="AB3526" s="171" t="str" cm="1">
        <f t="array" ref="AB3526">IFERROR(IF(COUNTA('Detailed Inventory'!$B3526:$AA3526)=0,"",IF(AND($B3526="",$C3526=""),"Error: Missing Response in Column B or C",IF(OR($E3526="",$Q3526=""),"Error: Missing Response in Column E or Q",INDEX(SL_Class[Entire SL Classification],MATCH(SUMIFS(SL_Class[Unique ID],SL_Class[UpSys SL Material],I3526,SL_Class[UpSys Ever Previously Lead],H3526,SL_Class[DownCus SL Material],T3526),SL_Class[Unique ID],0),0)))),"Error: Invalid Column H, I, or T. Check spelling &amp; valid options (see dropdown)")</f>
        <v/>
      </c>
      <c r="AC3526" s="32"/>
      <c r="AD3526" s="31" t="b">
        <f t="shared" ref="AD3526:AD3589" si="110">COUNTIFS($B$6:$B$5005,"&lt;&gt;0",$B$6:$B$5005,"&lt;&gt;",$B$6:$B$5005,B3526)&gt;1</f>
        <v>0</v>
      </c>
      <c r="AE3526" s="31" t="b">
        <f t="shared" ref="AE3526:AE3589" si="111">COUNTIFS($C$6:$C$5005,"&lt;&gt;0",$C$6:$C$5005,"&lt;&gt;",$C$6:$C$5005,C3526)&gt;1</f>
        <v>0</v>
      </c>
    </row>
    <row r="3527" spans="1:31" ht="50.15" customHeight="1" x14ac:dyDescent="0.35">
      <c r="A3527" s="100">
        <v>3522</v>
      </c>
      <c r="B3527" s="53"/>
      <c r="C3527" s="41"/>
      <c r="D3527" s="54"/>
      <c r="E3527" s="53"/>
      <c r="F3527" s="41"/>
      <c r="G3527" s="41"/>
      <c r="H3527" s="53"/>
      <c r="I3527" s="55"/>
      <c r="J3527" s="41"/>
      <c r="K3527" s="41"/>
      <c r="L3527" s="56"/>
      <c r="M3527" s="41"/>
      <c r="N3527" s="41"/>
      <c r="O3527" s="41"/>
      <c r="P3527" s="41"/>
      <c r="Q3527" s="53"/>
      <c r="R3527" s="41"/>
      <c r="S3527" s="41"/>
      <c r="T3527" s="57"/>
      <c r="U3527" s="41"/>
      <c r="V3527" s="41"/>
      <c r="W3527" s="56"/>
      <c r="X3527" s="41"/>
      <c r="Y3527" s="58"/>
      <c r="Z3527" s="41"/>
      <c r="AA3527" s="41"/>
      <c r="AB3527" s="171" t="str" cm="1">
        <f t="array" ref="AB3527">IFERROR(IF(COUNTA('Detailed Inventory'!$B3527:$AA3527)=0,"",IF(AND($B3527="",$C3527=""),"Error: Missing Response in Column B or C",IF(OR($E3527="",$Q3527=""),"Error: Missing Response in Column E or Q",INDEX(SL_Class[Entire SL Classification],MATCH(SUMIFS(SL_Class[Unique ID],SL_Class[UpSys SL Material],I3527,SL_Class[UpSys Ever Previously Lead],H3527,SL_Class[DownCus SL Material],T3527),SL_Class[Unique ID],0),0)))),"Error: Invalid Column H, I, or T. Check spelling &amp; valid options (see dropdown)")</f>
        <v/>
      </c>
      <c r="AC3527" s="32"/>
      <c r="AD3527" s="31" t="b">
        <f t="shared" si="110"/>
        <v>0</v>
      </c>
      <c r="AE3527" s="31" t="b">
        <f t="shared" si="111"/>
        <v>0</v>
      </c>
    </row>
    <row r="3528" spans="1:31" ht="50.15" customHeight="1" x14ac:dyDescent="0.35">
      <c r="A3528" s="101">
        <v>3523</v>
      </c>
      <c r="B3528" s="53"/>
      <c r="C3528" s="41"/>
      <c r="D3528" s="54"/>
      <c r="E3528" s="53"/>
      <c r="F3528" s="41"/>
      <c r="G3528" s="41"/>
      <c r="H3528" s="53"/>
      <c r="I3528" s="55"/>
      <c r="J3528" s="41"/>
      <c r="K3528" s="41"/>
      <c r="L3528" s="56"/>
      <c r="M3528" s="41"/>
      <c r="N3528" s="41"/>
      <c r="O3528" s="41"/>
      <c r="P3528" s="41"/>
      <c r="Q3528" s="53"/>
      <c r="R3528" s="41"/>
      <c r="S3528" s="41"/>
      <c r="T3528" s="57"/>
      <c r="U3528" s="41"/>
      <c r="V3528" s="41"/>
      <c r="W3528" s="56"/>
      <c r="X3528" s="41"/>
      <c r="Y3528" s="58"/>
      <c r="Z3528" s="41"/>
      <c r="AA3528" s="41"/>
      <c r="AB3528" s="171" t="str" cm="1">
        <f t="array" ref="AB3528">IFERROR(IF(COUNTA('Detailed Inventory'!$B3528:$AA3528)=0,"",IF(AND($B3528="",$C3528=""),"Error: Missing Response in Column B or C",IF(OR($E3528="",$Q3528=""),"Error: Missing Response in Column E or Q",INDEX(SL_Class[Entire SL Classification],MATCH(SUMIFS(SL_Class[Unique ID],SL_Class[UpSys SL Material],I3528,SL_Class[UpSys Ever Previously Lead],H3528,SL_Class[DownCus SL Material],T3528),SL_Class[Unique ID],0),0)))),"Error: Invalid Column H, I, or T. Check spelling &amp; valid options (see dropdown)")</f>
        <v/>
      </c>
      <c r="AC3528" s="32"/>
      <c r="AD3528" s="31" t="b">
        <f t="shared" si="110"/>
        <v>0</v>
      </c>
      <c r="AE3528" s="31" t="b">
        <f t="shared" si="111"/>
        <v>0</v>
      </c>
    </row>
    <row r="3529" spans="1:31" ht="50.15" customHeight="1" x14ac:dyDescent="0.35">
      <c r="A3529" s="100">
        <v>3524</v>
      </c>
      <c r="B3529" s="53"/>
      <c r="C3529" s="41"/>
      <c r="D3529" s="54"/>
      <c r="E3529" s="53"/>
      <c r="F3529" s="41"/>
      <c r="G3529" s="41"/>
      <c r="H3529" s="53"/>
      <c r="I3529" s="55"/>
      <c r="J3529" s="41"/>
      <c r="K3529" s="41"/>
      <c r="L3529" s="56"/>
      <c r="M3529" s="41"/>
      <c r="N3529" s="41"/>
      <c r="O3529" s="41"/>
      <c r="P3529" s="41"/>
      <c r="Q3529" s="53"/>
      <c r="R3529" s="41"/>
      <c r="S3529" s="41"/>
      <c r="T3529" s="57"/>
      <c r="U3529" s="41"/>
      <c r="V3529" s="41"/>
      <c r="W3529" s="56"/>
      <c r="X3529" s="41"/>
      <c r="Y3529" s="58"/>
      <c r="Z3529" s="41"/>
      <c r="AA3529" s="41"/>
      <c r="AB3529" s="171" t="str" cm="1">
        <f t="array" ref="AB3529">IFERROR(IF(COUNTA('Detailed Inventory'!$B3529:$AA3529)=0,"",IF(AND($B3529="",$C3529=""),"Error: Missing Response in Column B or C",IF(OR($E3529="",$Q3529=""),"Error: Missing Response in Column E or Q",INDEX(SL_Class[Entire SL Classification],MATCH(SUMIFS(SL_Class[Unique ID],SL_Class[UpSys SL Material],I3529,SL_Class[UpSys Ever Previously Lead],H3529,SL_Class[DownCus SL Material],T3529),SL_Class[Unique ID],0),0)))),"Error: Invalid Column H, I, or T. Check spelling &amp; valid options (see dropdown)")</f>
        <v/>
      </c>
      <c r="AC3529" s="32"/>
      <c r="AD3529" s="31" t="b">
        <f t="shared" si="110"/>
        <v>0</v>
      </c>
      <c r="AE3529" s="31" t="b">
        <f t="shared" si="111"/>
        <v>0</v>
      </c>
    </row>
    <row r="3530" spans="1:31" ht="50.15" customHeight="1" x14ac:dyDescent="0.35">
      <c r="A3530" s="101">
        <v>3525</v>
      </c>
      <c r="B3530" s="53"/>
      <c r="C3530" s="41"/>
      <c r="D3530" s="54"/>
      <c r="E3530" s="53"/>
      <c r="F3530" s="41"/>
      <c r="G3530" s="41"/>
      <c r="H3530" s="53"/>
      <c r="I3530" s="55"/>
      <c r="J3530" s="41"/>
      <c r="K3530" s="41"/>
      <c r="L3530" s="56"/>
      <c r="M3530" s="41"/>
      <c r="N3530" s="41"/>
      <c r="O3530" s="41"/>
      <c r="P3530" s="41"/>
      <c r="Q3530" s="53"/>
      <c r="R3530" s="41"/>
      <c r="S3530" s="41"/>
      <c r="T3530" s="57"/>
      <c r="U3530" s="41"/>
      <c r="V3530" s="41"/>
      <c r="W3530" s="56"/>
      <c r="X3530" s="41"/>
      <c r="Y3530" s="58"/>
      <c r="Z3530" s="41"/>
      <c r="AA3530" s="41"/>
      <c r="AB3530" s="171" t="str" cm="1">
        <f t="array" ref="AB3530">IFERROR(IF(COUNTA('Detailed Inventory'!$B3530:$AA3530)=0,"",IF(AND($B3530="",$C3530=""),"Error: Missing Response in Column B or C",IF(OR($E3530="",$Q3530=""),"Error: Missing Response in Column E or Q",INDEX(SL_Class[Entire SL Classification],MATCH(SUMIFS(SL_Class[Unique ID],SL_Class[UpSys SL Material],I3530,SL_Class[UpSys Ever Previously Lead],H3530,SL_Class[DownCus SL Material],T3530),SL_Class[Unique ID],0),0)))),"Error: Invalid Column H, I, or T. Check spelling &amp; valid options (see dropdown)")</f>
        <v/>
      </c>
      <c r="AC3530" s="32"/>
      <c r="AD3530" s="31" t="b">
        <f t="shared" si="110"/>
        <v>0</v>
      </c>
      <c r="AE3530" s="31" t="b">
        <f t="shared" si="111"/>
        <v>0</v>
      </c>
    </row>
    <row r="3531" spans="1:31" ht="50.15" customHeight="1" x14ac:dyDescent="0.35">
      <c r="A3531" s="100">
        <v>3526</v>
      </c>
      <c r="B3531" s="53"/>
      <c r="C3531" s="41"/>
      <c r="D3531" s="54"/>
      <c r="E3531" s="53"/>
      <c r="F3531" s="41"/>
      <c r="G3531" s="41"/>
      <c r="H3531" s="53"/>
      <c r="I3531" s="55"/>
      <c r="J3531" s="41"/>
      <c r="K3531" s="41"/>
      <c r="L3531" s="56"/>
      <c r="M3531" s="41"/>
      <c r="N3531" s="41"/>
      <c r="O3531" s="41"/>
      <c r="P3531" s="41"/>
      <c r="Q3531" s="53"/>
      <c r="R3531" s="41"/>
      <c r="S3531" s="41"/>
      <c r="T3531" s="57"/>
      <c r="U3531" s="41"/>
      <c r="V3531" s="41"/>
      <c r="W3531" s="56"/>
      <c r="X3531" s="41"/>
      <c r="Y3531" s="58"/>
      <c r="Z3531" s="41"/>
      <c r="AA3531" s="41"/>
      <c r="AB3531" s="171" t="str" cm="1">
        <f t="array" ref="AB3531">IFERROR(IF(COUNTA('Detailed Inventory'!$B3531:$AA3531)=0,"",IF(AND($B3531="",$C3531=""),"Error: Missing Response in Column B or C",IF(OR($E3531="",$Q3531=""),"Error: Missing Response in Column E or Q",INDEX(SL_Class[Entire SL Classification],MATCH(SUMIFS(SL_Class[Unique ID],SL_Class[UpSys SL Material],I3531,SL_Class[UpSys Ever Previously Lead],H3531,SL_Class[DownCus SL Material],T3531),SL_Class[Unique ID],0),0)))),"Error: Invalid Column H, I, or T. Check spelling &amp; valid options (see dropdown)")</f>
        <v/>
      </c>
      <c r="AC3531" s="32"/>
      <c r="AD3531" s="31" t="b">
        <f t="shared" si="110"/>
        <v>0</v>
      </c>
      <c r="AE3531" s="31" t="b">
        <f t="shared" si="111"/>
        <v>0</v>
      </c>
    </row>
    <row r="3532" spans="1:31" ht="50.15" customHeight="1" x14ac:dyDescent="0.35">
      <c r="A3532" s="101">
        <v>3527</v>
      </c>
      <c r="B3532" s="53"/>
      <c r="C3532" s="41"/>
      <c r="D3532" s="54"/>
      <c r="E3532" s="53"/>
      <c r="F3532" s="41"/>
      <c r="G3532" s="41"/>
      <c r="H3532" s="53"/>
      <c r="I3532" s="55"/>
      <c r="J3532" s="41"/>
      <c r="K3532" s="41"/>
      <c r="L3532" s="56"/>
      <c r="M3532" s="41"/>
      <c r="N3532" s="41"/>
      <c r="O3532" s="41"/>
      <c r="P3532" s="41"/>
      <c r="Q3532" s="53"/>
      <c r="R3532" s="41"/>
      <c r="S3532" s="41"/>
      <c r="T3532" s="57"/>
      <c r="U3532" s="41"/>
      <c r="V3532" s="41"/>
      <c r="W3532" s="56"/>
      <c r="X3532" s="41"/>
      <c r="Y3532" s="58"/>
      <c r="Z3532" s="41"/>
      <c r="AA3532" s="41"/>
      <c r="AB3532" s="171" t="str" cm="1">
        <f t="array" ref="AB3532">IFERROR(IF(COUNTA('Detailed Inventory'!$B3532:$AA3532)=0,"",IF(AND($B3532="",$C3532=""),"Error: Missing Response in Column B or C",IF(OR($E3532="",$Q3532=""),"Error: Missing Response in Column E or Q",INDEX(SL_Class[Entire SL Classification],MATCH(SUMIFS(SL_Class[Unique ID],SL_Class[UpSys SL Material],I3532,SL_Class[UpSys Ever Previously Lead],H3532,SL_Class[DownCus SL Material],T3532),SL_Class[Unique ID],0),0)))),"Error: Invalid Column H, I, or T. Check spelling &amp; valid options (see dropdown)")</f>
        <v/>
      </c>
      <c r="AC3532" s="32"/>
      <c r="AD3532" s="31" t="b">
        <f t="shared" si="110"/>
        <v>0</v>
      </c>
      <c r="AE3532" s="31" t="b">
        <f t="shared" si="111"/>
        <v>0</v>
      </c>
    </row>
    <row r="3533" spans="1:31" ht="50.15" customHeight="1" x14ac:dyDescent="0.35">
      <c r="A3533" s="100">
        <v>3528</v>
      </c>
      <c r="B3533" s="53"/>
      <c r="C3533" s="41"/>
      <c r="D3533" s="54"/>
      <c r="E3533" s="53"/>
      <c r="F3533" s="41"/>
      <c r="G3533" s="41"/>
      <c r="H3533" s="53"/>
      <c r="I3533" s="55"/>
      <c r="J3533" s="41"/>
      <c r="K3533" s="41"/>
      <c r="L3533" s="56"/>
      <c r="M3533" s="41"/>
      <c r="N3533" s="41"/>
      <c r="O3533" s="41"/>
      <c r="P3533" s="41"/>
      <c r="Q3533" s="53"/>
      <c r="R3533" s="41"/>
      <c r="S3533" s="41"/>
      <c r="T3533" s="57"/>
      <c r="U3533" s="41"/>
      <c r="V3533" s="41"/>
      <c r="W3533" s="56"/>
      <c r="X3533" s="41"/>
      <c r="Y3533" s="58"/>
      <c r="Z3533" s="41"/>
      <c r="AA3533" s="41"/>
      <c r="AB3533" s="171" t="str" cm="1">
        <f t="array" ref="AB3533">IFERROR(IF(COUNTA('Detailed Inventory'!$B3533:$AA3533)=0,"",IF(AND($B3533="",$C3533=""),"Error: Missing Response in Column B or C",IF(OR($E3533="",$Q3533=""),"Error: Missing Response in Column E or Q",INDEX(SL_Class[Entire SL Classification],MATCH(SUMIFS(SL_Class[Unique ID],SL_Class[UpSys SL Material],I3533,SL_Class[UpSys Ever Previously Lead],H3533,SL_Class[DownCus SL Material],T3533),SL_Class[Unique ID],0),0)))),"Error: Invalid Column H, I, or T. Check spelling &amp; valid options (see dropdown)")</f>
        <v/>
      </c>
      <c r="AC3533" s="32"/>
      <c r="AD3533" s="31" t="b">
        <f t="shared" si="110"/>
        <v>0</v>
      </c>
      <c r="AE3533" s="31" t="b">
        <f t="shared" si="111"/>
        <v>0</v>
      </c>
    </row>
    <row r="3534" spans="1:31" ht="50.15" customHeight="1" x14ac:dyDescent="0.35">
      <c r="A3534" s="101">
        <v>3529</v>
      </c>
      <c r="B3534" s="53"/>
      <c r="C3534" s="41"/>
      <c r="D3534" s="54"/>
      <c r="E3534" s="53"/>
      <c r="F3534" s="41"/>
      <c r="G3534" s="41"/>
      <c r="H3534" s="53"/>
      <c r="I3534" s="55"/>
      <c r="J3534" s="41"/>
      <c r="K3534" s="41"/>
      <c r="L3534" s="56"/>
      <c r="M3534" s="41"/>
      <c r="N3534" s="41"/>
      <c r="O3534" s="41"/>
      <c r="P3534" s="41"/>
      <c r="Q3534" s="53"/>
      <c r="R3534" s="41"/>
      <c r="S3534" s="41"/>
      <c r="T3534" s="57"/>
      <c r="U3534" s="41"/>
      <c r="V3534" s="41"/>
      <c r="W3534" s="56"/>
      <c r="X3534" s="41"/>
      <c r="Y3534" s="58"/>
      <c r="Z3534" s="41"/>
      <c r="AA3534" s="41"/>
      <c r="AB3534" s="171" t="str" cm="1">
        <f t="array" ref="AB3534">IFERROR(IF(COUNTA('Detailed Inventory'!$B3534:$AA3534)=0,"",IF(AND($B3534="",$C3534=""),"Error: Missing Response in Column B or C",IF(OR($E3534="",$Q3534=""),"Error: Missing Response in Column E or Q",INDEX(SL_Class[Entire SL Classification],MATCH(SUMIFS(SL_Class[Unique ID],SL_Class[UpSys SL Material],I3534,SL_Class[UpSys Ever Previously Lead],H3534,SL_Class[DownCus SL Material],T3534),SL_Class[Unique ID],0),0)))),"Error: Invalid Column H, I, or T. Check spelling &amp; valid options (see dropdown)")</f>
        <v/>
      </c>
      <c r="AC3534" s="32"/>
      <c r="AD3534" s="31" t="b">
        <f t="shared" si="110"/>
        <v>0</v>
      </c>
      <c r="AE3534" s="31" t="b">
        <f t="shared" si="111"/>
        <v>0</v>
      </c>
    </row>
    <row r="3535" spans="1:31" ht="50.15" customHeight="1" x14ac:dyDescent="0.35">
      <c r="A3535" s="100">
        <v>3530</v>
      </c>
      <c r="B3535" s="53"/>
      <c r="C3535" s="41"/>
      <c r="D3535" s="54"/>
      <c r="E3535" s="53"/>
      <c r="F3535" s="41"/>
      <c r="G3535" s="41"/>
      <c r="H3535" s="53"/>
      <c r="I3535" s="55"/>
      <c r="J3535" s="41"/>
      <c r="K3535" s="41"/>
      <c r="L3535" s="56"/>
      <c r="M3535" s="41"/>
      <c r="N3535" s="41"/>
      <c r="O3535" s="41"/>
      <c r="P3535" s="41"/>
      <c r="Q3535" s="53"/>
      <c r="R3535" s="41"/>
      <c r="S3535" s="41"/>
      <c r="T3535" s="57"/>
      <c r="U3535" s="41"/>
      <c r="V3535" s="41"/>
      <c r="W3535" s="56"/>
      <c r="X3535" s="41"/>
      <c r="Y3535" s="58"/>
      <c r="Z3535" s="41"/>
      <c r="AA3535" s="41"/>
      <c r="AB3535" s="171" t="str" cm="1">
        <f t="array" ref="AB3535">IFERROR(IF(COUNTA('Detailed Inventory'!$B3535:$AA3535)=0,"",IF(AND($B3535="",$C3535=""),"Error: Missing Response in Column B or C",IF(OR($E3535="",$Q3535=""),"Error: Missing Response in Column E or Q",INDEX(SL_Class[Entire SL Classification],MATCH(SUMIFS(SL_Class[Unique ID],SL_Class[UpSys SL Material],I3535,SL_Class[UpSys Ever Previously Lead],H3535,SL_Class[DownCus SL Material],T3535),SL_Class[Unique ID],0),0)))),"Error: Invalid Column H, I, or T. Check spelling &amp; valid options (see dropdown)")</f>
        <v/>
      </c>
      <c r="AC3535" s="32"/>
      <c r="AD3535" s="31" t="b">
        <f t="shared" si="110"/>
        <v>0</v>
      </c>
      <c r="AE3535" s="31" t="b">
        <f t="shared" si="111"/>
        <v>0</v>
      </c>
    </row>
    <row r="3536" spans="1:31" ht="50.15" customHeight="1" x14ac:dyDescent="0.35">
      <c r="A3536" s="101">
        <v>3531</v>
      </c>
      <c r="B3536" s="53"/>
      <c r="C3536" s="41"/>
      <c r="D3536" s="54"/>
      <c r="E3536" s="53"/>
      <c r="F3536" s="41"/>
      <c r="G3536" s="41"/>
      <c r="H3536" s="53"/>
      <c r="I3536" s="55"/>
      <c r="J3536" s="41"/>
      <c r="K3536" s="41"/>
      <c r="L3536" s="56"/>
      <c r="M3536" s="41"/>
      <c r="N3536" s="41"/>
      <c r="O3536" s="41"/>
      <c r="P3536" s="41"/>
      <c r="Q3536" s="53"/>
      <c r="R3536" s="41"/>
      <c r="S3536" s="41"/>
      <c r="T3536" s="57"/>
      <c r="U3536" s="41"/>
      <c r="V3536" s="41"/>
      <c r="W3536" s="56"/>
      <c r="X3536" s="41"/>
      <c r="Y3536" s="58"/>
      <c r="Z3536" s="41"/>
      <c r="AA3536" s="41"/>
      <c r="AB3536" s="171" t="str" cm="1">
        <f t="array" ref="AB3536">IFERROR(IF(COUNTA('Detailed Inventory'!$B3536:$AA3536)=0,"",IF(AND($B3536="",$C3536=""),"Error: Missing Response in Column B or C",IF(OR($E3536="",$Q3536=""),"Error: Missing Response in Column E or Q",INDEX(SL_Class[Entire SL Classification],MATCH(SUMIFS(SL_Class[Unique ID],SL_Class[UpSys SL Material],I3536,SL_Class[UpSys Ever Previously Lead],H3536,SL_Class[DownCus SL Material],T3536),SL_Class[Unique ID],0),0)))),"Error: Invalid Column H, I, or T. Check spelling &amp; valid options (see dropdown)")</f>
        <v/>
      </c>
      <c r="AC3536" s="32"/>
      <c r="AD3536" s="31" t="b">
        <f t="shared" si="110"/>
        <v>0</v>
      </c>
      <c r="AE3536" s="31" t="b">
        <f t="shared" si="111"/>
        <v>0</v>
      </c>
    </row>
    <row r="3537" spans="1:31" ht="50.15" customHeight="1" x14ac:dyDescent="0.35">
      <c r="A3537" s="100">
        <v>3532</v>
      </c>
      <c r="B3537" s="53"/>
      <c r="C3537" s="41"/>
      <c r="D3537" s="54"/>
      <c r="E3537" s="53"/>
      <c r="F3537" s="41"/>
      <c r="G3537" s="41"/>
      <c r="H3537" s="53"/>
      <c r="I3537" s="55"/>
      <c r="J3537" s="41"/>
      <c r="K3537" s="41"/>
      <c r="L3537" s="56"/>
      <c r="M3537" s="41"/>
      <c r="N3537" s="41"/>
      <c r="O3537" s="41"/>
      <c r="P3537" s="41"/>
      <c r="Q3537" s="53"/>
      <c r="R3537" s="41"/>
      <c r="S3537" s="41"/>
      <c r="T3537" s="57"/>
      <c r="U3537" s="41"/>
      <c r="V3537" s="41"/>
      <c r="W3537" s="56"/>
      <c r="X3537" s="41"/>
      <c r="Y3537" s="58"/>
      <c r="Z3537" s="41"/>
      <c r="AA3537" s="41"/>
      <c r="AB3537" s="171" t="str" cm="1">
        <f t="array" ref="AB3537">IFERROR(IF(COUNTA('Detailed Inventory'!$B3537:$AA3537)=0,"",IF(AND($B3537="",$C3537=""),"Error: Missing Response in Column B or C",IF(OR($E3537="",$Q3537=""),"Error: Missing Response in Column E or Q",INDEX(SL_Class[Entire SL Classification],MATCH(SUMIFS(SL_Class[Unique ID],SL_Class[UpSys SL Material],I3537,SL_Class[UpSys Ever Previously Lead],H3537,SL_Class[DownCus SL Material],T3537),SL_Class[Unique ID],0),0)))),"Error: Invalid Column H, I, or T. Check spelling &amp; valid options (see dropdown)")</f>
        <v/>
      </c>
      <c r="AC3537" s="32"/>
      <c r="AD3537" s="31" t="b">
        <f t="shared" si="110"/>
        <v>0</v>
      </c>
      <c r="AE3537" s="31" t="b">
        <f t="shared" si="111"/>
        <v>0</v>
      </c>
    </row>
    <row r="3538" spans="1:31" ht="50.15" customHeight="1" x14ac:dyDescent="0.35">
      <c r="A3538" s="101">
        <v>3533</v>
      </c>
      <c r="B3538" s="53"/>
      <c r="C3538" s="41"/>
      <c r="D3538" s="54"/>
      <c r="E3538" s="53"/>
      <c r="F3538" s="41"/>
      <c r="G3538" s="41"/>
      <c r="H3538" s="53"/>
      <c r="I3538" s="55"/>
      <c r="J3538" s="41"/>
      <c r="K3538" s="41"/>
      <c r="L3538" s="56"/>
      <c r="M3538" s="41"/>
      <c r="N3538" s="41"/>
      <c r="O3538" s="41"/>
      <c r="P3538" s="41"/>
      <c r="Q3538" s="53"/>
      <c r="R3538" s="41"/>
      <c r="S3538" s="41"/>
      <c r="T3538" s="57"/>
      <c r="U3538" s="41"/>
      <c r="V3538" s="41"/>
      <c r="W3538" s="56"/>
      <c r="X3538" s="41"/>
      <c r="Y3538" s="58"/>
      <c r="Z3538" s="41"/>
      <c r="AA3538" s="41"/>
      <c r="AB3538" s="171" t="str" cm="1">
        <f t="array" ref="AB3538">IFERROR(IF(COUNTA('Detailed Inventory'!$B3538:$AA3538)=0,"",IF(AND($B3538="",$C3538=""),"Error: Missing Response in Column B or C",IF(OR($E3538="",$Q3538=""),"Error: Missing Response in Column E or Q",INDEX(SL_Class[Entire SL Classification],MATCH(SUMIFS(SL_Class[Unique ID],SL_Class[UpSys SL Material],I3538,SL_Class[UpSys Ever Previously Lead],H3538,SL_Class[DownCus SL Material],T3538),SL_Class[Unique ID],0),0)))),"Error: Invalid Column H, I, or T. Check spelling &amp; valid options (see dropdown)")</f>
        <v/>
      </c>
      <c r="AC3538" s="32"/>
      <c r="AD3538" s="31" t="b">
        <f t="shared" si="110"/>
        <v>0</v>
      </c>
      <c r="AE3538" s="31" t="b">
        <f t="shared" si="111"/>
        <v>0</v>
      </c>
    </row>
    <row r="3539" spans="1:31" ht="50.15" customHeight="1" x14ac:dyDescent="0.35">
      <c r="A3539" s="100">
        <v>3534</v>
      </c>
      <c r="B3539" s="53"/>
      <c r="C3539" s="41"/>
      <c r="D3539" s="54"/>
      <c r="E3539" s="53"/>
      <c r="F3539" s="41"/>
      <c r="G3539" s="41"/>
      <c r="H3539" s="53"/>
      <c r="I3539" s="55"/>
      <c r="J3539" s="41"/>
      <c r="K3539" s="41"/>
      <c r="L3539" s="56"/>
      <c r="M3539" s="41"/>
      <c r="N3539" s="41"/>
      <c r="O3539" s="41"/>
      <c r="P3539" s="41"/>
      <c r="Q3539" s="53"/>
      <c r="R3539" s="41"/>
      <c r="S3539" s="41"/>
      <c r="T3539" s="57"/>
      <c r="U3539" s="41"/>
      <c r="V3539" s="41"/>
      <c r="W3539" s="56"/>
      <c r="X3539" s="41"/>
      <c r="Y3539" s="58"/>
      <c r="Z3539" s="41"/>
      <c r="AA3539" s="41"/>
      <c r="AB3539" s="171" t="str" cm="1">
        <f t="array" ref="AB3539">IFERROR(IF(COUNTA('Detailed Inventory'!$B3539:$AA3539)=0,"",IF(AND($B3539="",$C3539=""),"Error: Missing Response in Column B or C",IF(OR($E3539="",$Q3539=""),"Error: Missing Response in Column E or Q",INDEX(SL_Class[Entire SL Classification],MATCH(SUMIFS(SL_Class[Unique ID],SL_Class[UpSys SL Material],I3539,SL_Class[UpSys Ever Previously Lead],H3539,SL_Class[DownCus SL Material],T3539),SL_Class[Unique ID],0),0)))),"Error: Invalid Column H, I, or T. Check spelling &amp; valid options (see dropdown)")</f>
        <v/>
      </c>
      <c r="AC3539" s="32"/>
      <c r="AD3539" s="31" t="b">
        <f t="shared" si="110"/>
        <v>0</v>
      </c>
      <c r="AE3539" s="31" t="b">
        <f t="shared" si="111"/>
        <v>0</v>
      </c>
    </row>
    <row r="3540" spans="1:31" ht="50.15" customHeight="1" x14ac:dyDescent="0.35">
      <c r="A3540" s="101">
        <v>3535</v>
      </c>
      <c r="B3540" s="53"/>
      <c r="C3540" s="41"/>
      <c r="D3540" s="54"/>
      <c r="E3540" s="53"/>
      <c r="F3540" s="41"/>
      <c r="G3540" s="41"/>
      <c r="H3540" s="53"/>
      <c r="I3540" s="55"/>
      <c r="J3540" s="41"/>
      <c r="K3540" s="41"/>
      <c r="L3540" s="56"/>
      <c r="M3540" s="41"/>
      <c r="N3540" s="41"/>
      <c r="O3540" s="41"/>
      <c r="P3540" s="41"/>
      <c r="Q3540" s="53"/>
      <c r="R3540" s="41"/>
      <c r="S3540" s="41"/>
      <c r="T3540" s="57"/>
      <c r="U3540" s="41"/>
      <c r="V3540" s="41"/>
      <c r="W3540" s="56"/>
      <c r="X3540" s="41"/>
      <c r="Y3540" s="58"/>
      <c r="Z3540" s="41"/>
      <c r="AA3540" s="41"/>
      <c r="AB3540" s="171" t="str" cm="1">
        <f t="array" ref="AB3540">IFERROR(IF(COUNTA('Detailed Inventory'!$B3540:$AA3540)=0,"",IF(AND($B3540="",$C3540=""),"Error: Missing Response in Column B or C",IF(OR($E3540="",$Q3540=""),"Error: Missing Response in Column E or Q",INDEX(SL_Class[Entire SL Classification],MATCH(SUMIFS(SL_Class[Unique ID],SL_Class[UpSys SL Material],I3540,SL_Class[UpSys Ever Previously Lead],H3540,SL_Class[DownCus SL Material],T3540),SL_Class[Unique ID],0),0)))),"Error: Invalid Column H, I, or T. Check spelling &amp; valid options (see dropdown)")</f>
        <v/>
      </c>
      <c r="AC3540" s="32"/>
      <c r="AD3540" s="31" t="b">
        <f t="shared" si="110"/>
        <v>0</v>
      </c>
      <c r="AE3540" s="31" t="b">
        <f t="shared" si="111"/>
        <v>0</v>
      </c>
    </row>
    <row r="3541" spans="1:31" ht="50.15" customHeight="1" x14ac:dyDescent="0.35">
      <c r="A3541" s="100">
        <v>3536</v>
      </c>
      <c r="B3541" s="53"/>
      <c r="C3541" s="41"/>
      <c r="D3541" s="54"/>
      <c r="E3541" s="53"/>
      <c r="F3541" s="41"/>
      <c r="G3541" s="41"/>
      <c r="H3541" s="53"/>
      <c r="I3541" s="55"/>
      <c r="J3541" s="41"/>
      <c r="K3541" s="41"/>
      <c r="L3541" s="56"/>
      <c r="M3541" s="41"/>
      <c r="N3541" s="41"/>
      <c r="O3541" s="41"/>
      <c r="P3541" s="41"/>
      <c r="Q3541" s="53"/>
      <c r="R3541" s="41"/>
      <c r="S3541" s="41"/>
      <c r="T3541" s="57"/>
      <c r="U3541" s="41"/>
      <c r="V3541" s="41"/>
      <c r="W3541" s="56"/>
      <c r="X3541" s="41"/>
      <c r="Y3541" s="58"/>
      <c r="Z3541" s="41"/>
      <c r="AA3541" s="41"/>
      <c r="AB3541" s="171" t="str" cm="1">
        <f t="array" ref="AB3541">IFERROR(IF(COUNTA('Detailed Inventory'!$B3541:$AA3541)=0,"",IF(AND($B3541="",$C3541=""),"Error: Missing Response in Column B or C",IF(OR($E3541="",$Q3541=""),"Error: Missing Response in Column E or Q",INDEX(SL_Class[Entire SL Classification],MATCH(SUMIFS(SL_Class[Unique ID],SL_Class[UpSys SL Material],I3541,SL_Class[UpSys Ever Previously Lead],H3541,SL_Class[DownCus SL Material],T3541),SL_Class[Unique ID],0),0)))),"Error: Invalid Column H, I, or T. Check spelling &amp; valid options (see dropdown)")</f>
        <v/>
      </c>
      <c r="AC3541" s="32"/>
      <c r="AD3541" s="31" t="b">
        <f t="shared" si="110"/>
        <v>0</v>
      </c>
      <c r="AE3541" s="31" t="b">
        <f t="shared" si="111"/>
        <v>0</v>
      </c>
    </row>
    <row r="3542" spans="1:31" ht="50.15" customHeight="1" x14ac:dyDescent="0.35">
      <c r="A3542" s="101">
        <v>3537</v>
      </c>
      <c r="B3542" s="53"/>
      <c r="C3542" s="41"/>
      <c r="D3542" s="54"/>
      <c r="E3542" s="53"/>
      <c r="F3542" s="41"/>
      <c r="G3542" s="41"/>
      <c r="H3542" s="53"/>
      <c r="I3542" s="55"/>
      <c r="J3542" s="41"/>
      <c r="K3542" s="41"/>
      <c r="L3542" s="56"/>
      <c r="M3542" s="41"/>
      <c r="N3542" s="41"/>
      <c r="O3542" s="41"/>
      <c r="P3542" s="41"/>
      <c r="Q3542" s="53"/>
      <c r="R3542" s="41"/>
      <c r="S3542" s="41"/>
      <c r="T3542" s="57"/>
      <c r="U3542" s="41"/>
      <c r="V3542" s="41"/>
      <c r="W3542" s="56"/>
      <c r="X3542" s="41"/>
      <c r="Y3542" s="58"/>
      <c r="Z3542" s="41"/>
      <c r="AA3542" s="41"/>
      <c r="AB3542" s="171" t="str" cm="1">
        <f t="array" ref="AB3542">IFERROR(IF(COUNTA('Detailed Inventory'!$B3542:$AA3542)=0,"",IF(AND($B3542="",$C3542=""),"Error: Missing Response in Column B or C",IF(OR($E3542="",$Q3542=""),"Error: Missing Response in Column E or Q",INDEX(SL_Class[Entire SL Classification],MATCH(SUMIFS(SL_Class[Unique ID],SL_Class[UpSys SL Material],I3542,SL_Class[UpSys Ever Previously Lead],H3542,SL_Class[DownCus SL Material],T3542),SL_Class[Unique ID],0),0)))),"Error: Invalid Column H, I, or T. Check spelling &amp; valid options (see dropdown)")</f>
        <v/>
      </c>
      <c r="AC3542" s="32"/>
      <c r="AD3542" s="31" t="b">
        <f t="shared" si="110"/>
        <v>0</v>
      </c>
      <c r="AE3542" s="31" t="b">
        <f t="shared" si="111"/>
        <v>0</v>
      </c>
    </row>
    <row r="3543" spans="1:31" ht="50.15" customHeight="1" x14ac:dyDescent="0.35">
      <c r="A3543" s="100">
        <v>3538</v>
      </c>
      <c r="B3543" s="53"/>
      <c r="C3543" s="41"/>
      <c r="D3543" s="54"/>
      <c r="E3543" s="53"/>
      <c r="F3543" s="41"/>
      <c r="G3543" s="41"/>
      <c r="H3543" s="53"/>
      <c r="I3543" s="55"/>
      <c r="J3543" s="41"/>
      <c r="K3543" s="41"/>
      <c r="L3543" s="56"/>
      <c r="M3543" s="41"/>
      <c r="N3543" s="41"/>
      <c r="O3543" s="41"/>
      <c r="P3543" s="41"/>
      <c r="Q3543" s="53"/>
      <c r="R3543" s="41"/>
      <c r="S3543" s="41"/>
      <c r="T3543" s="57"/>
      <c r="U3543" s="41"/>
      <c r="V3543" s="41"/>
      <c r="W3543" s="56"/>
      <c r="X3543" s="41"/>
      <c r="Y3543" s="58"/>
      <c r="Z3543" s="41"/>
      <c r="AA3543" s="41"/>
      <c r="AB3543" s="171" t="str" cm="1">
        <f t="array" ref="AB3543">IFERROR(IF(COUNTA('Detailed Inventory'!$B3543:$AA3543)=0,"",IF(AND($B3543="",$C3543=""),"Error: Missing Response in Column B or C",IF(OR($E3543="",$Q3543=""),"Error: Missing Response in Column E or Q",INDEX(SL_Class[Entire SL Classification],MATCH(SUMIFS(SL_Class[Unique ID],SL_Class[UpSys SL Material],I3543,SL_Class[UpSys Ever Previously Lead],H3543,SL_Class[DownCus SL Material],T3543),SL_Class[Unique ID],0),0)))),"Error: Invalid Column H, I, or T. Check spelling &amp; valid options (see dropdown)")</f>
        <v/>
      </c>
      <c r="AC3543" s="32"/>
      <c r="AD3543" s="31" t="b">
        <f t="shared" si="110"/>
        <v>0</v>
      </c>
      <c r="AE3543" s="31" t="b">
        <f t="shared" si="111"/>
        <v>0</v>
      </c>
    </row>
    <row r="3544" spans="1:31" ht="50.15" customHeight="1" x14ac:dyDescent="0.35">
      <c r="A3544" s="101">
        <v>3539</v>
      </c>
      <c r="B3544" s="53"/>
      <c r="C3544" s="41"/>
      <c r="D3544" s="54"/>
      <c r="E3544" s="53"/>
      <c r="F3544" s="41"/>
      <c r="G3544" s="41"/>
      <c r="H3544" s="53"/>
      <c r="I3544" s="55"/>
      <c r="J3544" s="41"/>
      <c r="K3544" s="41"/>
      <c r="L3544" s="56"/>
      <c r="M3544" s="41"/>
      <c r="N3544" s="41"/>
      <c r="O3544" s="41"/>
      <c r="P3544" s="41"/>
      <c r="Q3544" s="53"/>
      <c r="R3544" s="41"/>
      <c r="S3544" s="41"/>
      <c r="T3544" s="57"/>
      <c r="U3544" s="41"/>
      <c r="V3544" s="41"/>
      <c r="W3544" s="56"/>
      <c r="X3544" s="41"/>
      <c r="Y3544" s="58"/>
      <c r="Z3544" s="41"/>
      <c r="AA3544" s="41"/>
      <c r="AB3544" s="171" t="str" cm="1">
        <f t="array" ref="AB3544">IFERROR(IF(COUNTA('Detailed Inventory'!$B3544:$AA3544)=0,"",IF(AND($B3544="",$C3544=""),"Error: Missing Response in Column B or C",IF(OR($E3544="",$Q3544=""),"Error: Missing Response in Column E or Q",INDEX(SL_Class[Entire SL Classification],MATCH(SUMIFS(SL_Class[Unique ID],SL_Class[UpSys SL Material],I3544,SL_Class[UpSys Ever Previously Lead],H3544,SL_Class[DownCus SL Material],T3544),SL_Class[Unique ID],0),0)))),"Error: Invalid Column H, I, or T. Check spelling &amp; valid options (see dropdown)")</f>
        <v/>
      </c>
      <c r="AC3544" s="32"/>
      <c r="AD3544" s="31" t="b">
        <f t="shared" si="110"/>
        <v>0</v>
      </c>
      <c r="AE3544" s="31" t="b">
        <f t="shared" si="111"/>
        <v>0</v>
      </c>
    </row>
    <row r="3545" spans="1:31" ht="50.15" customHeight="1" x14ac:dyDescent="0.35">
      <c r="A3545" s="100">
        <v>3540</v>
      </c>
      <c r="B3545" s="53"/>
      <c r="C3545" s="41"/>
      <c r="D3545" s="54"/>
      <c r="E3545" s="53"/>
      <c r="F3545" s="41"/>
      <c r="G3545" s="41"/>
      <c r="H3545" s="53"/>
      <c r="I3545" s="55"/>
      <c r="J3545" s="41"/>
      <c r="K3545" s="41"/>
      <c r="L3545" s="56"/>
      <c r="M3545" s="41"/>
      <c r="N3545" s="41"/>
      <c r="O3545" s="41"/>
      <c r="P3545" s="41"/>
      <c r="Q3545" s="53"/>
      <c r="R3545" s="41"/>
      <c r="S3545" s="41"/>
      <c r="T3545" s="57"/>
      <c r="U3545" s="41"/>
      <c r="V3545" s="41"/>
      <c r="W3545" s="56"/>
      <c r="X3545" s="41"/>
      <c r="Y3545" s="58"/>
      <c r="Z3545" s="41"/>
      <c r="AA3545" s="41"/>
      <c r="AB3545" s="171" t="str" cm="1">
        <f t="array" ref="AB3545">IFERROR(IF(COUNTA('Detailed Inventory'!$B3545:$AA3545)=0,"",IF(AND($B3545="",$C3545=""),"Error: Missing Response in Column B or C",IF(OR($E3545="",$Q3545=""),"Error: Missing Response in Column E or Q",INDEX(SL_Class[Entire SL Classification],MATCH(SUMIFS(SL_Class[Unique ID],SL_Class[UpSys SL Material],I3545,SL_Class[UpSys Ever Previously Lead],H3545,SL_Class[DownCus SL Material],T3545),SL_Class[Unique ID],0),0)))),"Error: Invalid Column H, I, or T. Check spelling &amp; valid options (see dropdown)")</f>
        <v/>
      </c>
      <c r="AC3545" s="32"/>
      <c r="AD3545" s="31" t="b">
        <f t="shared" si="110"/>
        <v>0</v>
      </c>
      <c r="AE3545" s="31" t="b">
        <f t="shared" si="111"/>
        <v>0</v>
      </c>
    </row>
    <row r="3546" spans="1:31" ht="50.15" customHeight="1" x14ac:dyDescent="0.35">
      <c r="A3546" s="101">
        <v>3541</v>
      </c>
      <c r="B3546" s="53"/>
      <c r="C3546" s="41"/>
      <c r="D3546" s="54"/>
      <c r="E3546" s="53"/>
      <c r="F3546" s="41"/>
      <c r="G3546" s="41"/>
      <c r="H3546" s="53"/>
      <c r="I3546" s="55"/>
      <c r="J3546" s="41"/>
      <c r="K3546" s="41"/>
      <c r="L3546" s="56"/>
      <c r="M3546" s="41"/>
      <c r="N3546" s="41"/>
      <c r="O3546" s="41"/>
      <c r="P3546" s="41"/>
      <c r="Q3546" s="53"/>
      <c r="R3546" s="41"/>
      <c r="S3546" s="41"/>
      <c r="T3546" s="57"/>
      <c r="U3546" s="41"/>
      <c r="V3546" s="41"/>
      <c r="W3546" s="56"/>
      <c r="X3546" s="41"/>
      <c r="Y3546" s="58"/>
      <c r="Z3546" s="41"/>
      <c r="AA3546" s="41"/>
      <c r="AB3546" s="171" t="str" cm="1">
        <f t="array" ref="AB3546">IFERROR(IF(COUNTA('Detailed Inventory'!$B3546:$AA3546)=0,"",IF(AND($B3546="",$C3546=""),"Error: Missing Response in Column B or C",IF(OR($E3546="",$Q3546=""),"Error: Missing Response in Column E or Q",INDEX(SL_Class[Entire SL Classification],MATCH(SUMIFS(SL_Class[Unique ID],SL_Class[UpSys SL Material],I3546,SL_Class[UpSys Ever Previously Lead],H3546,SL_Class[DownCus SL Material],T3546),SL_Class[Unique ID],0),0)))),"Error: Invalid Column H, I, or T. Check spelling &amp; valid options (see dropdown)")</f>
        <v/>
      </c>
      <c r="AC3546" s="32"/>
      <c r="AD3546" s="31" t="b">
        <f t="shared" si="110"/>
        <v>0</v>
      </c>
      <c r="AE3546" s="31" t="b">
        <f t="shared" si="111"/>
        <v>0</v>
      </c>
    </row>
    <row r="3547" spans="1:31" ht="50.15" customHeight="1" x14ac:dyDescent="0.35">
      <c r="A3547" s="100">
        <v>3542</v>
      </c>
      <c r="B3547" s="53"/>
      <c r="C3547" s="41"/>
      <c r="D3547" s="54"/>
      <c r="E3547" s="53"/>
      <c r="F3547" s="41"/>
      <c r="G3547" s="41"/>
      <c r="H3547" s="53"/>
      <c r="I3547" s="55"/>
      <c r="J3547" s="41"/>
      <c r="K3547" s="41"/>
      <c r="L3547" s="56"/>
      <c r="M3547" s="41"/>
      <c r="N3547" s="41"/>
      <c r="O3547" s="41"/>
      <c r="P3547" s="41"/>
      <c r="Q3547" s="53"/>
      <c r="R3547" s="41"/>
      <c r="S3547" s="41"/>
      <c r="T3547" s="57"/>
      <c r="U3547" s="41"/>
      <c r="V3547" s="41"/>
      <c r="W3547" s="56"/>
      <c r="X3547" s="41"/>
      <c r="Y3547" s="58"/>
      <c r="Z3547" s="41"/>
      <c r="AA3547" s="41"/>
      <c r="AB3547" s="171" t="str" cm="1">
        <f t="array" ref="AB3547">IFERROR(IF(COUNTA('Detailed Inventory'!$B3547:$AA3547)=0,"",IF(AND($B3547="",$C3547=""),"Error: Missing Response in Column B or C",IF(OR($E3547="",$Q3547=""),"Error: Missing Response in Column E or Q",INDEX(SL_Class[Entire SL Classification],MATCH(SUMIFS(SL_Class[Unique ID],SL_Class[UpSys SL Material],I3547,SL_Class[UpSys Ever Previously Lead],H3547,SL_Class[DownCus SL Material],T3547),SL_Class[Unique ID],0),0)))),"Error: Invalid Column H, I, or T. Check spelling &amp; valid options (see dropdown)")</f>
        <v/>
      </c>
      <c r="AC3547" s="32"/>
      <c r="AD3547" s="31" t="b">
        <f t="shared" si="110"/>
        <v>0</v>
      </c>
      <c r="AE3547" s="31" t="b">
        <f t="shared" si="111"/>
        <v>0</v>
      </c>
    </row>
    <row r="3548" spans="1:31" ht="50.15" customHeight="1" x14ac:dyDescent="0.35">
      <c r="A3548" s="101">
        <v>3543</v>
      </c>
      <c r="B3548" s="53"/>
      <c r="C3548" s="41"/>
      <c r="D3548" s="54"/>
      <c r="E3548" s="53"/>
      <c r="F3548" s="41"/>
      <c r="G3548" s="41"/>
      <c r="H3548" s="53"/>
      <c r="I3548" s="55"/>
      <c r="J3548" s="41"/>
      <c r="K3548" s="41"/>
      <c r="L3548" s="56"/>
      <c r="M3548" s="41"/>
      <c r="N3548" s="41"/>
      <c r="O3548" s="41"/>
      <c r="P3548" s="41"/>
      <c r="Q3548" s="53"/>
      <c r="R3548" s="41"/>
      <c r="S3548" s="41"/>
      <c r="T3548" s="57"/>
      <c r="U3548" s="41"/>
      <c r="V3548" s="41"/>
      <c r="W3548" s="56"/>
      <c r="X3548" s="41"/>
      <c r="Y3548" s="58"/>
      <c r="Z3548" s="41"/>
      <c r="AA3548" s="41"/>
      <c r="AB3548" s="171" t="str" cm="1">
        <f t="array" ref="AB3548">IFERROR(IF(COUNTA('Detailed Inventory'!$B3548:$AA3548)=0,"",IF(AND($B3548="",$C3548=""),"Error: Missing Response in Column B or C",IF(OR($E3548="",$Q3548=""),"Error: Missing Response in Column E or Q",INDEX(SL_Class[Entire SL Classification],MATCH(SUMIFS(SL_Class[Unique ID],SL_Class[UpSys SL Material],I3548,SL_Class[UpSys Ever Previously Lead],H3548,SL_Class[DownCus SL Material],T3548),SL_Class[Unique ID],0),0)))),"Error: Invalid Column H, I, or T. Check spelling &amp; valid options (see dropdown)")</f>
        <v/>
      </c>
      <c r="AC3548" s="32"/>
      <c r="AD3548" s="31" t="b">
        <f t="shared" si="110"/>
        <v>0</v>
      </c>
      <c r="AE3548" s="31" t="b">
        <f t="shared" si="111"/>
        <v>0</v>
      </c>
    </row>
    <row r="3549" spans="1:31" ht="50.15" customHeight="1" x14ac:dyDescent="0.35">
      <c r="A3549" s="100">
        <v>3544</v>
      </c>
      <c r="B3549" s="53"/>
      <c r="C3549" s="41"/>
      <c r="D3549" s="54"/>
      <c r="E3549" s="53"/>
      <c r="F3549" s="41"/>
      <c r="G3549" s="41"/>
      <c r="H3549" s="53"/>
      <c r="I3549" s="55"/>
      <c r="J3549" s="41"/>
      <c r="K3549" s="41"/>
      <c r="L3549" s="56"/>
      <c r="M3549" s="41"/>
      <c r="N3549" s="41"/>
      <c r="O3549" s="41"/>
      <c r="P3549" s="41"/>
      <c r="Q3549" s="53"/>
      <c r="R3549" s="41"/>
      <c r="S3549" s="41"/>
      <c r="T3549" s="57"/>
      <c r="U3549" s="41"/>
      <c r="V3549" s="41"/>
      <c r="W3549" s="56"/>
      <c r="X3549" s="41"/>
      <c r="Y3549" s="58"/>
      <c r="Z3549" s="41"/>
      <c r="AA3549" s="41"/>
      <c r="AB3549" s="171" t="str" cm="1">
        <f t="array" ref="AB3549">IFERROR(IF(COUNTA('Detailed Inventory'!$B3549:$AA3549)=0,"",IF(AND($B3549="",$C3549=""),"Error: Missing Response in Column B or C",IF(OR($E3549="",$Q3549=""),"Error: Missing Response in Column E or Q",INDEX(SL_Class[Entire SL Classification],MATCH(SUMIFS(SL_Class[Unique ID],SL_Class[UpSys SL Material],I3549,SL_Class[UpSys Ever Previously Lead],H3549,SL_Class[DownCus SL Material],T3549),SL_Class[Unique ID],0),0)))),"Error: Invalid Column H, I, or T. Check spelling &amp; valid options (see dropdown)")</f>
        <v/>
      </c>
      <c r="AC3549" s="32"/>
      <c r="AD3549" s="31" t="b">
        <f t="shared" si="110"/>
        <v>0</v>
      </c>
      <c r="AE3549" s="31" t="b">
        <f t="shared" si="111"/>
        <v>0</v>
      </c>
    </row>
    <row r="3550" spans="1:31" ht="50.15" customHeight="1" x14ac:dyDescent="0.35">
      <c r="A3550" s="101">
        <v>3545</v>
      </c>
      <c r="B3550" s="53"/>
      <c r="C3550" s="41"/>
      <c r="D3550" s="54"/>
      <c r="E3550" s="53"/>
      <c r="F3550" s="41"/>
      <c r="G3550" s="41"/>
      <c r="H3550" s="53"/>
      <c r="I3550" s="55"/>
      <c r="J3550" s="41"/>
      <c r="K3550" s="41"/>
      <c r="L3550" s="56"/>
      <c r="M3550" s="41"/>
      <c r="N3550" s="41"/>
      <c r="O3550" s="41"/>
      <c r="P3550" s="41"/>
      <c r="Q3550" s="53"/>
      <c r="R3550" s="41"/>
      <c r="S3550" s="41"/>
      <c r="T3550" s="57"/>
      <c r="U3550" s="41"/>
      <c r="V3550" s="41"/>
      <c r="W3550" s="56"/>
      <c r="X3550" s="41"/>
      <c r="Y3550" s="58"/>
      <c r="Z3550" s="41"/>
      <c r="AA3550" s="41"/>
      <c r="AB3550" s="171" t="str" cm="1">
        <f t="array" ref="AB3550">IFERROR(IF(COUNTA('Detailed Inventory'!$B3550:$AA3550)=0,"",IF(AND($B3550="",$C3550=""),"Error: Missing Response in Column B or C",IF(OR($E3550="",$Q3550=""),"Error: Missing Response in Column E or Q",INDEX(SL_Class[Entire SL Classification],MATCH(SUMIFS(SL_Class[Unique ID],SL_Class[UpSys SL Material],I3550,SL_Class[UpSys Ever Previously Lead],H3550,SL_Class[DownCus SL Material],T3550),SL_Class[Unique ID],0),0)))),"Error: Invalid Column H, I, or T. Check spelling &amp; valid options (see dropdown)")</f>
        <v/>
      </c>
      <c r="AC3550" s="32"/>
      <c r="AD3550" s="31" t="b">
        <f t="shared" si="110"/>
        <v>0</v>
      </c>
      <c r="AE3550" s="31" t="b">
        <f t="shared" si="111"/>
        <v>0</v>
      </c>
    </row>
    <row r="3551" spans="1:31" ht="50.15" customHeight="1" x14ac:dyDescent="0.35">
      <c r="A3551" s="100">
        <v>3546</v>
      </c>
      <c r="B3551" s="53"/>
      <c r="C3551" s="41"/>
      <c r="D3551" s="54"/>
      <c r="E3551" s="53"/>
      <c r="F3551" s="41"/>
      <c r="G3551" s="41"/>
      <c r="H3551" s="53"/>
      <c r="I3551" s="55"/>
      <c r="J3551" s="41"/>
      <c r="K3551" s="41"/>
      <c r="L3551" s="56"/>
      <c r="M3551" s="41"/>
      <c r="N3551" s="41"/>
      <c r="O3551" s="41"/>
      <c r="P3551" s="41"/>
      <c r="Q3551" s="53"/>
      <c r="R3551" s="41"/>
      <c r="S3551" s="41"/>
      <c r="T3551" s="57"/>
      <c r="U3551" s="41"/>
      <c r="V3551" s="41"/>
      <c r="W3551" s="56"/>
      <c r="X3551" s="41"/>
      <c r="Y3551" s="58"/>
      <c r="Z3551" s="41"/>
      <c r="AA3551" s="41"/>
      <c r="AB3551" s="171" t="str" cm="1">
        <f t="array" ref="AB3551">IFERROR(IF(COUNTA('Detailed Inventory'!$B3551:$AA3551)=0,"",IF(AND($B3551="",$C3551=""),"Error: Missing Response in Column B or C",IF(OR($E3551="",$Q3551=""),"Error: Missing Response in Column E or Q",INDEX(SL_Class[Entire SL Classification],MATCH(SUMIFS(SL_Class[Unique ID],SL_Class[UpSys SL Material],I3551,SL_Class[UpSys Ever Previously Lead],H3551,SL_Class[DownCus SL Material],T3551),SL_Class[Unique ID],0),0)))),"Error: Invalid Column H, I, or T. Check spelling &amp; valid options (see dropdown)")</f>
        <v/>
      </c>
      <c r="AC3551" s="32"/>
      <c r="AD3551" s="31" t="b">
        <f t="shared" si="110"/>
        <v>0</v>
      </c>
      <c r="AE3551" s="31" t="b">
        <f t="shared" si="111"/>
        <v>0</v>
      </c>
    </row>
    <row r="3552" spans="1:31" ht="50.15" customHeight="1" x14ac:dyDescent="0.35">
      <c r="A3552" s="101">
        <v>3547</v>
      </c>
      <c r="B3552" s="53"/>
      <c r="C3552" s="41"/>
      <c r="D3552" s="54"/>
      <c r="E3552" s="53"/>
      <c r="F3552" s="41"/>
      <c r="G3552" s="41"/>
      <c r="H3552" s="53"/>
      <c r="I3552" s="55"/>
      <c r="J3552" s="41"/>
      <c r="K3552" s="41"/>
      <c r="L3552" s="56"/>
      <c r="M3552" s="41"/>
      <c r="N3552" s="41"/>
      <c r="O3552" s="41"/>
      <c r="P3552" s="41"/>
      <c r="Q3552" s="53"/>
      <c r="R3552" s="41"/>
      <c r="S3552" s="41"/>
      <c r="T3552" s="57"/>
      <c r="U3552" s="41"/>
      <c r="V3552" s="41"/>
      <c r="W3552" s="56"/>
      <c r="X3552" s="41"/>
      <c r="Y3552" s="58"/>
      <c r="Z3552" s="41"/>
      <c r="AA3552" s="41"/>
      <c r="AB3552" s="171" t="str" cm="1">
        <f t="array" ref="AB3552">IFERROR(IF(COUNTA('Detailed Inventory'!$B3552:$AA3552)=0,"",IF(AND($B3552="",$C3552=""),"Error: Missing Response in Column B or C",IF(OR($E3552="",$Q3552=""),"Error: Missing Response in Column E or Q",INDEX(SL_Class[Entire SL Classification],MATCH(SUMIFS(SL_Class[Unique ID],SL_Class[UpSys SL Material],I3552,SL_Class[UpSys Ever Previously Lead],H3552,SL_Class[DownCus SL Material],T3552),SL_Class[Unique ID],0),0)))),"Error: Invalid Column H, I, or T. Check spelling &amp; valid options (see dropdown)")</f>
        <v/>
      </c>
      <c r="AC3552" s="32"/>
      <c r="AD3552" s="31" t="b">
        <f t="shared" si="110"/>
        <v>0</v>
      </c>
      <c r="AE3552" s="31" t="b">
        <f t="shared" si="111"/>
        <v>0</v>
      </c>
    </row>
    <row r="3553" spans="1:31" ht="50.15" customHeight="1" x14ac:dyDescent="0.35">
      <c r="A3553" s="100">
        <v>3548</v>
      </c>
      <c r="B3553" s="53"/>
      <c r="C3553" s="41"/>
      <c r="D3553" s="54"/>
      <c r="E3553" s="53"/>
      <c r="F3553" s="41"/>
      <c r="G3553" s="41"/>
      <c r="H3553" s="53"/>
      <c r="I3553" s="55"/>
      <c r="J3553" s="41"/>
      <c r="K3553" s="41"/>
      <c r="L3553" s="56"/>
      <c r="M3553" s="41"/>
      <c r="N3553" s="41"/>
      <c r="O3553" s="41"/>
      <c r="P3553" s="41"/>
      <c r="Q3553" s="53"/>
      <c r="R3553" s="41"/>
      <c r="S3553" s="41"/>
      <c r="T3553" s="57"/>
      <c r="U3553" s="41"/>
      <c r="V3553" s="41"/>
      <c r="W3553" s="56"/>
      <c r="X3553" s="41"/>
      <c r="Y3553" s="58"/>
      <c r="Z3553" s="41"/>
      <c r="AA3553" s="41"/>
      <c r="AB3553" s="171" t="str" cm="1">
        <f t="array" ref="AB3553">IFERROR(IF(COUNTA('Detailed Inventory'!$B3553:$AA3553)=0,"",IF(AND($B3553="",$C3553=""),"Error: Missing Response in Column B or C",IF(OR($E3553="",$Q3553=""),"Error: Missing Response in Column E or Q",INDEX(SL_Class[Entire SL Classification],MATCH(SUMIFS(SL_Class[Unique ID],SL_Class[UpSys SL Material],I3553,SL_Class[UpSys Ever Previously Lead],H3553,SL_Class[DownCus SL Material],T3553),SL_Class[Unique ID],0),0)))),"Error: Invalid Column H, I, or T. Check spelling &amp; valid options (see dropdown)")</f>
        <v/>
      </c>
      <c r="AC3553" s="32"/>
      <c r="AD3553" s="31" t="b">
        <f t="shared" si="110"/>
        <v>0</v>
      </c>
      <c r="AE3553" s="31" t="b">
        <f t="shared" si="111"/>
        <v>0</v>
      </c>
    </row>
    <row r="3554" spans="1:31" ht="50.15" customHeight="1" x14ac:dyDescent="0.35">
      <c r="A3554" s="101">
        <v>3549</v>
      </c>
      <c r="B3554" s="53"/>
      <c r="C3554" s="41"/>
      <c r="D3554" s="54"/>
      <c r="E3554" s="53"/>
      <c r="F3554" s="41"/>
      <c r="G3554" s="41"/>
      <c r="H3554" s="53"/>
      <c r="I3554" s="55"/>
      <c r="J3554" s="41"/>
      <c r="K3554" s="41"/>
      <c r="L3554" s="56"/>
      <c r="M3554" s="41"/>
      <c r="N3554" s="41"/>
      <c r="O3554" s="41"/>
      <c r="P3554" s="41"/>
      <c r="Q3554" s="53"/>
      <c r="R3554" s="41"/>
      <c r="S3554" s="41"/>
      <c r="T3554" s="57"/>
      <c r="U3554" s="41"/>
      <c r="V3554" s="41"/>
      <c r="W3554" s="56"/>
      <c r="X3554" s="41"/>
      <c r="Y3554" s="58"/>
      <c r="Z3554" s="41"/>
      <c r="AA3554" s="41"/>
      <c r="AB3554" s="171" t="str" cm="1">
        <f t="array" ref="AB3554">IFERROR(IF(COUNTA('Detailed Inventory'!$B3554:$AA3554)=0,"",IF(AND($B3554="",$C3554=""),"Error: Missing Response in Column B or C",IF(OR($E3554="",$Q3554=""),"Error: Missing Response in Column E or Q",INDEX(SL_Class[Entire SL Classification],MATCH(SUMIFS(SL_Class[Unique ID],SL_Class[UpSys SL Material],I3554,SL_Class[UpSys Ever Previously Lead],H3554,SL_Class[DownCus SL Material],T3554),SL_Class[Unique ID],0),0)))),"Error: Invalid Column H, I, or T. Check spelling &amp; valid options (see dropdown)")</f>
        <v/>
      </c>
      <c r="AC3554" s="32"/>
      <c r="AD3554" s="31" t="b">
        <f t="shared" si="110"/>
        <v>0</v>
      </c>
      <c r="AE3554" s="31" t="b">
        <f t="shared" si="111"/>
        <v>0</v>
      </c>
    </row>
    <row r="3555" spans="1:31" ht="50.15" customHeight="1" x14ac:dyDescent="0.35">
      <c r="A3555" s="100">
        <v>3550</v>
      </c>
      <c r="B3555" s="53"/>
      <c r="C3555" s="41"/>
      <c r="D3555" s="54"/>
      <c r="E3555" s="53"/>
      <c r="F3555" s="41"/>
      <c r="G3555" s="41"/>
      <c r="H3555" s="53"/>
      <c r="I3555" s="55"/>
      <c r="J3555" s="41"/>
      <c r="K3555" s="41"/>
      <c r="L3555" s="56"/>
      <c r="M3555" s="41"/>
      <c r="N3555" s="41"/>
      <c r="O3555" s="41"/>
      <c r="P3555" s="41"/>
      <c r="Q3555" s="53"/>
      <c r="R3555" s="41"/>
      <c r="S3555" s="41"/>
      <c r="T3555" s="57"/>
      <c r="U3555" s="41"/>
      <c r="V3555" s="41"/>
      <c r="W3555" s="56"/>
      <c r="X3555" s="41"/>
      <c r="Y3555" s="58"/>
      <c r="Z3555" s="41"/>
      <c r="AA3555" s="41"/>
      <c r="AB3555" s="171" t="str" cm="1">
        <f t="array" ref="AB3555">IFERROR(IF(COUNTA('Detailed Inventory'!$B3555:$AA3555)=0,"",IF(AND($B3555="",$C3555=""),"Error: Missing Response in Column B or C",IF(OR($E3555="",$Q3555=""),"Error: Missing Response in Column E or Q",INDEX(SL_Class[Entire SL Classification],MATCH(SUMIFS(SL_Class[Unique ID],SL_Class[UpSys SL Material],I3555,SL_Class[UpSys Ever Previously Lead],H3555,SL_Class[DownCus SL Material],T3555),SL_Class[Unique ID],0),0)))),"Error: Invalid Column H, I, or T. Check spelling &amp; valid options (see dropdown)")</f>
        <v/>
      </c>
      <c r="AC3555" s="32"/>
      <c r="AD3555" s="31" t="b">
        <f t="shared" si="110"/>
        <v>0</v>
      </c>
      <c r="AE3555" s="31" t="b">
        <f t="shared" si="111"/>
        <v>0</v>
      </c>
    </row>
    <row r="3556" spans="1:31" ht="50.15" customHeight="1" x14ac:dyDescent="0.35">
      <c r="A3556" s="101">
        <v>3551</v>
      </c>
      <c r="B3556" s="53"/>
      <c r="C3556" s="41"/>
      <c r="D3556" s="54"/>
      <c r="E3556" s="53"/>
      <c r="F3556" s="41"/>
      <c r="G3556" s="41"/>
      <c r="H3556" s="53"/>
      <c r="I3556" s="55"/>
      <c r="J3556" s="41"/>
      <c r="K3556" s="41"/>
      <c r="L3556" s="56"/>
      <c r="M3556" s="41"/>
      <c r="N3556" s="41"/>
      <c r="O3556" s="41"/>
      <c r="P3556" s="41"/>
      <c r="Q3556" s="53"/>
      <c r="R3556" s="41"/>
      <c r="S3556" s="41"/>
      <c r="T3556" s="57"/>
      <c r="U3556" s="41"/>
      <c r="V3556" s="41"/>
      <c r="W3556" s="56"/>
      <c r="X3556" s="41"/>
      <c r="Y3556" s="58"/>
      <c r="Z3556" s="41"/>
      <c r="AA3556" s="41"/>
      <c r="AB3556" s="171" t="str" cm="1">
        <f t="array" ref="AB3556">IFERROR(IF(COUNTA('Detailed Inventory'!$B3556:$AA3556)=0,"",IF(AND($B3556="",$C3556=""),"Error: Missing Response in Column B or C",IF(OR($E3556="",$Q3556=""),"Error: Missing Response in Column E or Q",INDEX(SL_Class[Entire SL Classification],MATCH(SUMIFS(SL_Class[Unique ID],SL_Class[UpSys SL Material],I3556,SL_Class[UpSys Ever Previously Lead],H3556,SL_Class[DownCus SL Material],T3556),SL_Class[Unique ID],0),0)))),"Error: Invalid Column H, I, or T. Check spelling &amp; valid options (see dropdown)")</f>
        <v/>
      </c>
      <c r="AC3556" s="32"/>
      <c r="AD3556" s="31" t="b">
        <f t="shared" si="110"/>
        <v>0</v>
      </c>
      <c r="AE3556" s="31" t="b">
        <f t="shared" si="111"/>
        <v>0</v>
      </c>
    </row>
    <row r="3557" spans="1:31" ht="50.15" customHeight="1" x14ac:dyDescent="0.35">
      <c r="A3557" s="100">
        <v>3552</v>
      </c>
      <c r="B3557" s="53"/>
      <c r="C3557" s="41"/>
      <c r="D3557" s="54"/>
      <c r="E3557" s="53"/>
      <c r="F3557" s="41"/>
      <c r="G3557" s="41"/>
      <c r="H3557" s="53"/>
      <c r="I3557" s="55"/>
      <c r="J3557" s="41"/>
      <c r="K3557" s="41"/>
      <c r="L3557" s="56"/>
      <c r="M3557" s="41"/>
      <c r="N3557" s="41"/>
      <c r="O3557" s="41"/>
      <c r="P3557" s="41"/>
      <c r="Q3557" s="53"/>
      <c r="R3557" s="41"/>
      <c r="S3557" s="41"/>
      <c r="T3557" s="57"/>
      <c r="U3557" s="41"/>
      <c r="V3557" s="41"/>
      <c r="W3557" s="56"/>
      <c r="X3557" s="41"/>
      <c r="Y3557" s="58"/>
      <c r="Z3557" s="41"/>
      <c r="AA3557" s="41"/>
      <c r="AB3557" s="171" t="str" cm="1">
        <f t="array" ref="AB3557">IFERROR(IF(COUNTA('Detailed Inventory'!$B3557:$AA3557)=0,"",IF(AND($B3557="",$C3557=""),"Error: Missing Response in Column B or C",IF(OR($E3557="",$Q3557=""),"Error: Missing Response in Column E or Q",INDEX(SL_Class[Entire SL Classification],MATCH(SUMIFS(SL_Class[Unique ID],SL_Class[UpSys SL Material],I3557,SL_Class[UpSys Ever Previously Lead],H3557,SL_Class[DownCus SL Material],T3557),SL_Class[Unique ID],0),0)))),"Error: Invalid Column H, I, or T. Check spelling &amp; valid options (see dropdown)")</f>
        <v/>
      </c>
      <c r="AC3557" s="32"/>
      <c r="AD3557" s="31" t="b">
        <f t="shared" si="110"/>
        <v>0</v>
      </c>
      <c r="AE3557" s="31" t="b">
        <f t="shared" si="111"/>
        <v>0</v>
      </c>
    </row>
    <row r="3558" spans="1:31" ht="50.15" customHeight="1" x14ac:dyDescent="0.35">
      <c r="A3558" s="101">
        <v>3553</v>
      </c>
      <c r="B3558" s="53"/>
      <c r="C3558" s="41"/>
      <c r="D3558" s="54"/>
      <c r="E3558" s="53"/>
      <c r="F3558" s="41"/>
      <c r="G3558" s="41"/>
      <c r="H3558" s="53"/>
      <c r="I3558" s="55"/>
      <c r="J3558" s="41"/>
      <c r="K3558" s="41"/>
      <c r="L3558" s="56"/>
      <c r="M3558" s="41"/>
      <c r="N3558" s="41"/>
      <c r="O3558" s="41"/>
      <c r="P3558" s="41"/>
      <c r="Q3558" s="53"/>
      <c r="R3558" s="41"/>
      <c r="S3558" s="41"/>
      <c r="T3558" s="57"/>
      <c r="U3558" s="41"/>
      <c r="V3558" s="41"/>
      <c r="W3558" s="56"/>
      <c r="X3558" s="41"/>
      <c r="Y3558" s="58"/>
      <c r="Z3558" s="41"/>
      <c r="AA3558" s="41"/>
      <c r="AB3558" s="171" t="str" cm="1">
        <f t="array" ref="AB3558">IFERROR(IF(COUNTA('Detailed Inventory'!$B3558:$AA3558)=0,"",IF(AND($B3558="",$C3558=""),"Error: Missing Response in Column B or C",IF(OR($E3558="",$Q3558=""),"Error: Missing Response in Column E or Q",INDEX(SL_Class[Entire SL Classification],MATCH(SUMIFS(SL_Class[Unique ID],SL_Class[UpSys SL Material],I3558,SL_Class[UpSys Ever Previously Lead],H3558,SL_Class[DownCus SL Material],T3558),SL_Class[Unique ID],0),0)))),"Error: Invalid Column H, I, or T. Check spelling &amp; valid options (see dropdown)")</f>
        <v/>
      </c>
      <c r="AC3558" s="32"/>
      <c r="AD3558" s="31" t="b">
        <f t="shared" si="110"/>
        <v>0</v>
      </c>
      <c r="AE3558" s="31" t="b">
        <f t="shared" si="111"/>
        <v>0</v>
      </c>
    </row>
    <row r="3559" spans="1:31" ht="50.15" customHeight="1" x14ac:dyDescent="0.35">
      <c r="A3559" s="100">
        <v>3554</v>
      </c>
      <c r="B3559" s="53"/>
      <c r="C3559" s="41"/>
      <c r="D3559" s="54"/>
      <c r="E3559" s="53"/>
      <c r="F3559" s="41"/>
      <c r="G3559" s="41"/>
      <c r="H3559" s="53"/>
      <c r="I3559" s="55"/>
      <c r="J3559" s="41"/>
      <c r="K3559" s="41"/>
      <c r="L3559" s="56"/>
      <c r="M3559" s="41"/>
      <c r="N3559" s="41"/>
      <c r="O3559" s="41"/>
      <c r="P3559" s="41"/>
      <c r="Q3559" s="53"/>
      <c r="R3559" s="41"/>
      <c r="S3559" s="41"/>
      <c r="T3559" s="57"/>
      <c r="U3559" s="41"/>
      <c r="V3559" s="41"/>
      <c r="W3559" s="56"/>
      <c r="X3559" s="41"/>
      <c r="Y3559" s="58"/>
      <c r="Z3559" s="41"/>
      <c r="AA3559" s="41"/>
      <c r="AB3559" s="171" t="str" cm="1">
        <f t="array" ref="AB3559">IFERROR(IF(COUNTA('Detailed Inventory'!$B3559:$AA3559)=0,"",IF(AND($B3559="",$C3559=""),"Error: Missing Response in Column B or C",IF(OR($E3559="",$Q3559=""),"Error: Missing Response in Column E or Q",INDEX(SL_Class[Entire SL Classification],MATCH(SUMIFS(SL_Class[Unique ID],SL_Class[UpSys SL Material],I3559,SL_Class[UpSys Ever Previously Lead],H3559,SL_Class[DownCus SL Material],T3559),SL_Class[Unique ID],0),0)))),"Error: Invalid Column H, I, or T. Check spelling &amp; valid options (see dropdown)")</f>
        <v/>
      </c>
      <c r="AC3559" s="32"/>
      <c r="AD3559" s="31" t="b">
        <f t="shared" si="110"/>
        <v>0</v>
      </c>
      <c r="AE3559" s="31" t="b">
        <f t="shared" si="111"/>
        <v>0</v>
      </c>
    </row>
    <row r="3560" spans="1:31" ht="50.15" customHeight="1" x14ac:dyDescent="0.35">
      <c r="A3560" s="101">
        <v>3555</v>
      </c>
      <c r="B3560" s="53"/>
      <c r="C3560" s="41"/>
      <c r="D3560" s="54"/>
      <c r="E3560" s="53"/>
      <c r="F3560" s="41"/>
      <c r="G3560" s="41"/>
      <c r="H3560" s="53"/>
      <c r="I3560" s="55"/>
      <c r="J3560" s="41"/>
      <c r="K3560" s="41"/>
      <c r="L3560" s="56"/>
      <c r="M3560" s="41"/>
      <c r="N3560" s="41"/>
      <c r="O3560" s="41"/>
      <c r="P3560" s="41"/>
      <c r="Q3560" s="53"/>
      <c r="R3560" s="41"/>
      <c r="S3560" s="41"/>
      <c r="T3560" s="57"/>
      <c r="U3560" s="41"/>
      <c r="V3560" s="41"/>
      <c r="W3560" s="56"/>
      <c r="X3560" s="41"/>
      <c r="Y3560" s="58"/>
      <c r="Z3560" s="41"/>
      <c r="AA3560" s="41"/>
      <c r="AB3560" s="171" t="str" cm="1">
        <f t="array" ref="AB3560">IFERROR(IF(COUNTA('Detailed Inventory'!$B3560:$AA3560)=0,"",IF(AND($B3560="",$C3560=""),"Error: Missing Response in Column B or C",IF(OR($E3560="",$Q3560=""),"Error: Missing Response in Column E or Q",INDEX(SL_Class[Entire SL Classification],MATCH(SUMIFS(SL_Class[Unique ID],SL_Class[UpSys SL Material],I3560,SL_Class[UpSys Ever Previously Lead],H3560,SL_Class[DownCus SL Material],T3560),SL_Class[Unique ID],0),0)))),"Error: Invalid Column H, I, or T. Check spelling &amp; valid options (see dropdown)")</f>
        <v/>
      </c>
      <c r="AC3560" s="32"/>
      <c r="AD3560" s="31" t="b">
        <f t="shared" si="110"/>
        <v>0</v>
      </c>
      <c r="AE3560" s="31" t="b">
        <f t="shared" si="111"/>
        <v>0</v>
      </c>
    </row>
    <row r="3561" spans="1:31" ht="50.15" customHeight="1" x14ac:dyDescent="0.35">
      <c r="A3561" s="100">
        <v>3556</v>
      </c>
      <c r="B3561" s="53"/>
      <c r="C3561" s="41"/>
      <c r="D3561" s="54"/>
      <c r="E3561" s="53"/>
      <c r="F3561" s="41"/>
      <c r="G3561" s="41"/>
      <c r="H3561" s="53"/>
      <c r="I3561" s="55"/>
      <c r="J3561" s="41"/>
      <c r="K3561" s="41"/>
      <c r="L3561" s="56"/>
      <c r="M3561" s="41"/>
      <c r="N3561" s="41"/>
      <c r="O3561" s="41"/>
      <c r="P3561" s="41"/>
      <c r="Q3561" s="53"/>
      <c r="R3561" s="41"/>
      <c r="S3561" s="41"/>
      <c r="T3561" s="57"/>
      <c r="U3561" s="41"/>
      <c r="V3561" s="41"/>
      <c r="W3561" s="56"/>
      <c r="X3561" s="41"/>
      <c r="Y3561" s="58"/>
      <c r="Z3561" s="41"/>
      <c r="AA3561" s="41"/>
      <c r="AB3561" s="171" t="str" cm="1">
        <f t="array" ref="AB3561">IFERROR(IF(COUNTA('Detailed Inventory'!$B3561:$AA3561)=0,"",IF(AND($B3561="",$C3561=""),"Error: Missing Response in Column B or C",IF(OR($E3561="",$Q3561=""),"Error: Missing Response in Column E or Q",INDEX(SL_Class[Entire SL Classification],MATCH(SUMIFS(SL_Class[Unique ID],SL_Class[UpSys SL Material],I3561,SL_Class[UpSys Ever Previously Lead],H3561,SL_Class[DownCus SL Material],T3561),SL_Class[Unique ID],0),0)))),"Error: Invalid Column H, I, or T. Check spelling &amp; valid options (see dropdown)")</f>
        <v/>
      </c>
      <c r="AC3561" s="32"/>
      <c r="AD3561" s="31" t="b">
        <f t="shared" si="110"/>
        <v>0</v>
      </c>
      <c r="AE3561" s="31" t="b">
        <f t="shared" si="111"/>
        <v>0</v>
      </c>
    </row>
    <row r="3562" spans="1:31" ht="50.15" customHeight="1" x14ac:dyDescent="0.35">
      <c r="A3562" s="101">
        <v>3557</v>
      </c>
      <c r="B3562" s="53"/>
      <c r="C3562" s="41"/>
      <c r="D3562" s="54"/>
      <c r="E3562" s="53"/>
      <c r="F3562" s="41"/>
      <c r="G3562" s="41"/>
      <c r="H3562" s="53"/>
      <c r="I3562" s="55"/>
      <c r="J3562" s="41"/>
      <c r="K3562" s="41"/>
      <c r="L3562" s="56"/>
      <c r="M3562" s="41"/>
      <c r="N3562" s="41"/>
      <c r="O3562" s="41"/>
      <c r="P3562" s="41"/>
      <c r="Q3562" s="53"/>
      <c r="R3562" s="41"/>
      <c r="S3562" s="41"/>
      <c r="T3562" s="57"/>
      <c r="U3562" s="41"/>
      <c r="V3562" s="41"/>
      <c r="W3562" s="56"/>
      <c r="X3562" s="41"/>
      <c r="Y3562" s="58"/>
      <c r="Z3562" s="41"/>
      <c r="AA3562" s="41"/>
      <c r="AB3562" s="171" t="str" cm="1">
        <f t="array" ref="AB3562">IFERROR(IF(COUNTA('Detailed Inventory'!$B3562:$AA3562)=0,"",IF(AND($B3562="",$C3562=""),"Error: Missing Response in Column B or C",IF(OR($E3562="",$Q3562=""),"Error: Missing Response in Column E or Q",INDEX(SL_Class[Entire SL Classification],MATCH(SUMIFS(SL_Class[Unique ID],SL_Class[UpSys SL Material],I3562,SL_Class[UpSys Ever Previously Lead],H3562,SL_Class[DownCus SL Material],T3562),SL_Class[Unique ID],0),0)))),"Error: Invalid Column H, I, or T. Check spelling &amp; valid options (see dropdown)")</f>
        <v/>
      </c>
      <c r="AC3562" s="32"/>
      <c r="AD3562" s="31" t="b">
        <f t="shared" si="110"/>
        <v>0</v>
      </c>
      <c r="AE3562" s="31" t="b">
        <f t="shared" si="111"/>
        <v>0</v>
      </c>
    </row>
    <row r="3563" spans="1:31" ht="50.15" customHeight="1" x14ac:dyDescent="0.35">
      <c r="A3563" s="100">
        <v>3558</v>
      </c>
      <c r="B3563" s="53"/>
      <c r="C3563" s="41"/>
      <c r="D3563" s="54"/>
      <c r="E3563" s="53"/>
      <c r="F3563" s="41"/>
      <c r="G3563" s="41"/>
      <c r="H3563" s="53"/>
      <c r="I3563" s="55"/>
      <c r="J3563" s="41"/>
      <c r="K3563" s="41"/>
      <c r="L3563" s="56"/>
      <c r="M3563" s="41"/>
      <c r="N3563" s="41"/>
      <c r="O3563" s="41"/>
      <c r="P3563" s="41"/>
      <c r="Q3563" s="53"/>
      <c r="R3563" s="41"/>
      <c r="S3563" s="41"/>
      <c r="T3563" s="57"/>
      <c r="U3563" s="41"/>
      <c r="V3563" s="41"/>
      <c r="W3563" s="56"/>
      <c r="X3563" s="41"/>
      <c r="Y3563" s="58"/>
      <c r="Z3563" s="41"/>
      <c r="AA3563" s="41"/>
      <c r="AB3563" s="171" t="str" cm="1">
        <f t="array" ref="AB3563">IFERROR(IF(COUNTA('Detailed Inventory'!$B3563:$AA3563)=0,"",IF(AND($B3563="",$C3563=""),"Error: Missing Response in Column B or C",IF(OR($E3563="",$Q3563=""),"Error: Missing Response in Column E or Q",INDEX(SL_Class[Entire SL Classification],MATCH(SUMIFS(SL_Class[Unique ID],SL_Class[UpSys SL Material],I3563,SL_Class[UpSys Ever Previously Lead],H3563,SL_Class[DownCus SL Material],T3563),SL_Class[Unique ID],0),0)))),"Error: Invalid Column H, I, or T. Check spelling &amp; valid options (see dropdown)")</f>
        <v/>
      </c>
      <c r="AC3563" s="32"/>
      <c r="AD3563" s="31" t="b">
        <f t="shared" si="110"/>
        <v>0</v>
      </c>
      <c r="AE3563" s="31" t="b">
        <f t="shared" si="111"/>
        <v>0</v>
      </c>
    </row>
    <row r="3564" spans="1:31" ht="50.15" customHeight="1" x14ac:dyDescent="0.35">
      <c r="A3564" s="101">
        <v>3559</v>
      </c>
      <c r="B3564" s="53"/>
      <c r="C3564" s="41"/>
      <c r="D3564" s="54"/>
      <c r="E3564" s="53"/>
      <c r="F3564" s="41"/>
      <c r="G3564" s="41"/>
      <c r="H3564" s="53"/>
      <c r="I3564" s="55"/>
      <c r="J3564" s="41"/>
      <c r="K3564" s="41"/>
      <c r="L3564" s="56"/>
      <c r="M3564" s="41"/>
      <c r="N3564" s="41"/>
      <c r="O3564" s="41"/>
      <c r="P3564" s="41"/>
      <c r="Q3564" s="53"/>
      <c r="R3564" s="41"/>
      <c r="S3564" s="41"/>
      <c r="T3564" s="57"/>
      <c r="U3564" s="41"/>
      <c r="V3564" s="41"/>
      <c r="W3564" s="56"/>
      <c r="X3564" s="41"/>
      <c r="Y3564" s="58"/>
      <c r="Z3564" s="41"/>
      <c r="AA3564" s="41"/>
      <c r="AB3564" s="171" t="str" cm="1">
        <f t="array" ref="AB3564">IFERROR(IF(COUNTA('Detailed Inventory'!$B3564:$AA3564)=0,"",IF(AND($B3564="",$C3564=""),"Error: Missing Response in Column B or C",IF(OR($E3564="",$Q3564=""),"Error: Missing Response in Column E or Q",INDEX(SL_Class[Entire SL Classification],MATCH(SUMIFS(SL_Class[Unique ID],SL_Class[UpSys SL Material],I3564,SL_Class[UpSys Ever Previously Lead],H3564,SL_Class[DownCus SL Material],T3564),SL_Class[Unique ID],0),0)))),"Error: Invalid Column H, I, or T. Check spelling &amp; valid options (see dropdown)")</f>
        <v/>
      </c>
      <c r="AC3564" s="32"/>
      <c r="AD3564" s="31" t="b">
        <f t="shared" si="110"/>
        <v>0</v>
      </c>
      <c r="AE3564" s="31" t="b">
        <f t="shared" si="111"/>
        <v>0</v>
      </c>
    </row>
    <row r="3565" spans="1:31" ht="50.15" customHeight="1" x14ac:dyDescent="0.35">
      <c r="A3565" s="100">
        <v>3560</v>
      </c>
      <c r="B3565" s="53"/>
      <c r="C3565" s="41"/>
      <c r="D3565" s="54"/>
      <c r="E3565" s="53"/>
      <c r="F3565" s="41"/>
      <c r="G3565" s="41"/>
      <c r="H3565" s="53"/>
      <c r="I3565" s="55"/>
      <c r="J3565" s="41"/>
      <c r="K3565" s="41"/>
      <c r="L3565" s="56"/>
      <c r="M3565" s="41"/>
      <c r="N3565" s="41"/>
      <c r="O3565" s="41"/>
      <c r="P3565" s="41"/>
      <c r="Q3565" s="53"/>
      <c r="R3565" s="41"/>
      <c r="S3565" s="41"/>
      <c r="T3565" s="57"/>
      <c r="U3565" s="41"/>
      <c r="V3565" s="41"/>
      <c r="W3565" s="56"/>
      <c r="X3565" s="41"/>
      <c r="Y3565" s="58"/>
      <c r="Z3565" s="41"/>
      <c r="AA3565" s="41"/>
      <c r="AB3565" s="171" t="str" cm="1">
        <f t="array" ref="AB3565">IFERROR(IF(COUNTA('Detailed Inventory'!$B3565:$AA3565)=0,"",IF(AND($B3565="",$C3565=""),"Error: Missing Response in Column B or C",IF(OR($E3565="",$Q3565=""),"Error: Missing Response in Column E or Q",INDEX(SL_Class[Entire SL Classification],MATCH(SUMIFS(SL_Class[Unique ID],SL_Class[UpSys SL Material],I3565,SL_Class[UpSys Ever Previously Lead],H3565,SL_Class[DownCus SL Material],T3565),SL_Class[Unique ID],0),0)))),"Error: Invalid Column H, I, or T. Check spelling &amp; valid options (see dropdown)")</f>
        <v/>
      </c>
      <c r="AC3565" s="32"/>
      <c r="AD3565" s="31" t="b">
        <f t="shared" si="110"/>
        <v>0</v>
      </c>
      <c r="AE3565" s="31" t="b">
        <f t="shared" si="111"/>
        <v>0</v>
      </c>
    </row>
    <row r="3566" spans="1:31" ht="50.15" customHeight="1" x14ac:dyDescent="0.35">
      <c r="A3566" s="101">
        <v>3561</v>
      </c>
      <c r="B3566" s="53"/>
      <c r="C3566" s="41"/>
      <c r="D3566" s="54"/>
      <c r="E3566" s="53"/>
      <c r="F3566" s="41"/>
      <c r="G3566" s="41"/>
      <c r="H3566" s="53"/>
      <c r="I3566" s="55"/>
      <c r="J3566" s="41"/>
      <c r="K3566" s="41"/>
      <c r="L3566" s="56"/>
      <c r="M3566" s="41"/>
      <c r="N3566" s="41"/>
      <c r="O3566" s="41"/>
      <c r="P3566" s="41"/>
      <c r="Q3566" s="53"/>
      <c r="R3566" s="41"/>
      <c r="S3566" s="41"/>
      <c r="T3566" s="57"/>
      <c r="U3566" s="41"/>
      <c r="V3566" s="41"/>
      <c r="W3566" s="56"/>
      <c r="X3566" s="41"/>
      <c r="Y3566" s="58"/>
      <c r="Z3566" s="41"/>
      <c r="AA3566" s="41"/>
      <c r="AB3566" s="171" t="str" cm="1">
        <f t="array" ref="AB3566">IFERROR(IF(COUNTA('Detailed Inventory'!$B3566:$AA3566)=0,"",IF(AND($B3566="",$C3566=""),"Error: Missing Response in Column B or C",IF(OR($E3566="",$Q3566=""),"Error: Missing Response in Column E or Q",INDEX(SL_Class[Entire SL Classification],MATCH(SUMIFS(SL_Class[Unique ID],SL_Class[UpSys SL Material],I3566,SL_Class[UpSys Ever Previously Lead],H3566,SL_Class[DownCus SL Material],T3566),SL_Class[Unique ID],0),0)))),"Error: Invalid Column H, I, or T. Check spelling &amp; valid options (see dropdown)")</f>
        <v/>
      </c>
      <c r="AC3566" s="32"/>
      <c r="AD3566" s="31" t="b">
        <f t="shared" si="110"/>
        <v>0</v>
      </c>
      <c r="AE3566" s="31" t="b">
        <f t="shared" si="111"/>
        <v>0</v>
      </c>
    </row>
    <row r="3567" spans="1:31" ht="50.15" customHeight="1" x14ac:dyDescent="0.35">
      <c r="A3567" s="100">
        <v>3562</v>
      </c>
      <c r="B3567" s="53"/>
      <c r="C3567" s="41"/>
      <c r="D3567" s="54"/>
      <c r="E3567" s="53"/>
      <c r="F3567" s="41"/>
      <c r="G3567" s="41"/>
      <c r="H3567" s="53"/>
      <c r="I3567" s="55"/>
      <c r="J3567" s="41"/>
      <c r="K3567" s="41"/>
      <c r="L3567" s="56"/>
      <c r="M3567" s="41"/>
      <c r="N3567" s="41"/>
      <c r="O3567" s="41"/>
      <c r="P3567" s="41"/>
      <c r="Q3567" s="53"/>
      <c r="R3567" s="41"/>
      <c r="S3567" s="41"/>
      <c r="T3567" s="57"/>
      <c r="U3567" s="41"/>
      <c r="V3567" s="41"/>
      <c r="W3567" s="56"/>
      <c r="X3567" s="41"/>
      <c r="Y3567" s="58"/>
      <c r="Z3567" s="41"/>
      <c r="AA3567" s="41"/>
      <c r="AB3567" s="171" t="str" cm="1">
        <f t="array" ref="AB3567">IFERROR(IF(COUNTA('Detailed Inventory'!$B3567:$AA3567)=0,"",IF(AND($B3567="",$C3567=""),"Error: Missing Response in Column B or C",IF(OR($E3567="",$Q3567=""),"Error: Missing Response in Column E or Q",INDEX(SL_Class[Entire SL Classification],MATCH(SUMIFS(SL_Class[Unique ID],SL_Class[UpSys SL Material],I3567,SL_Class[UpSys Ever Previously Lead],H3567,SL_Class[DownCus SL Material],T3567),SL_Class[Unique ID],0),0)))),"Error: Invalid Column H, I, or T. Check spelling &amp; valid options (see dropdown)")</f>
        <v/>
      </c>
      <c r="AC3567" s="32"/>
      <c r="AD3567" s="31" t="b">
        <f t="shared" si="110"/>
        <v>0</v>
      </c>
      <c r="AE3567" s="31" t="b">
        <f t="shared" si="111"/>
        <v>0</v>
      </c>
    </row>
    <row r="3568" spans="1:31" ht="50.15" customHeight="1" x14ac:dyDescent="0.35">
      <c r="A3568" s="101">
        <v>3563</v>
      </c>
      <c r="B3568" s="53"/>
      <c r="C3568" s="41"/>
      <c r="D3568" s="54"/>
      <c r="E3568" s="53"/>
      <c r="F3568" s="41"/>
      <c r="G3568" s="41"/>
      <c r="H3568" s="53"/>
      <c r="I3568" s="55"/>
      <c r="J3568" s="41"/>
      <c r="K3568" s="41"/>
      <c r="L3568" s="56"/>
      <c r="M3568" s="41"/>
      <c r="N3568" s="41"/>
      <c r="O3568" s="41"/>
      <c r="P3568" s="41"/>
      <c r="Q3568" s="53"/>
      <c r="R3568" s="41"/>
      <c r="S3568" s="41"/>
      <c r="T3568" s="57"/>
      <c r="U3568" s="41"/>
      <c r="V3568" s="41"/>
      <c r="W3568" s="56"/>
      <c r="X3568" s="41"/>
      <c r="Y3568" s="58"/>
      <c r="Z3568" s="41"/>
      <c r="AA3568" s="41"/>
      <c r="AB3568" s="171" t="str" cm="1">
        <f t="array" ref="AB3568">IFERROR(IF(COUNTA('Detailed Inventory'!$B3568:$AA3568)=0,"",IF(AND($B3568="",$C3568=""),"Error: Missing Response in Column B or C",IF(OR($E3568="",$Q3568=""),"Error: Missing Response in Column E or Q",INDEX(SL_Class[Entire SL Classification],MATCH(SUMIFS(SL_Class[Unique ID],SL_Class[UpSys SL Material],I3568,SL_Class[UpSys Ever Previously Lead],H3568,SL_Class[DownCus SL Material],T3568),SL_Class[Unique ID],0),0)))),"Error: Invalid Column H, I, or T. Check spelling &amp; valid options (see dropdown)")</f>
        <v/>
      </c>
      <c r="AC3568" s="32"/>
      <c r="AD3568" s="31" t="b">
        <f t="shared" si="110"/>
        <v>0</v>
      </c>
      <c r="AE3568" s="31" t="b">
        <f t="shared" si="111"/>
        <v>0</v>
      </c>
    </row>
    <row r="3569" spans="1:31" ht="50.15" customHeight="1" x14ac:dyDescent="0.35">
      <c r="A3569" s="100">
        <v>3564</v>
      </c>
      <c r="B3569" s="53"/>
      <c r="C3569" s="41"/>
      <c r="D3569" s="54"/>
      <c r="E3569" s="53"/>
      <c r="F3569" s="41"/>
      <c r="G3569" s="41"/>
      <c r="H3569" s="53"/>
      <c r="I3569" s="55"/>
      <c r="J3569" s="41"/>
      <c r="K3569" s="41"/>
      <c r="L3569" s="56"/>
      <c r="M3569" s="41"/>
      <c r="N3569" s="41"/>
      <c r="O3569" s="41"/>
      <c r="P3569" s="41"/>
      <c r="Q3569" s="53"/>
      <c r="R3569" s="41"/>
      <c r="S3569" s="41"/>
      <c r="T3569" s="57"/>
      <c r="U3569" s="41"/>
      <c r="V3569" s="41"/>
      <c r="W3569" s="56"/>
      <c r="X3569" s="41"/>
      <c r="Y3569" s="58"/>
      <c r="Z3569" s="41"/>
      <c r="AA3569" s="41"/>
      <c r="AB3569" s="171" t="str" cm="1">
        <f t="array" ref="AB3569">IFERROR(IF(COUNTA('Detailed Inventory'!$B3569:$AA3569)=0,"",IF(AND($B3569="",$C3569=""),"Error: Missing Response in Column B or C",IF(OR($E3569="",$Q3569=""),"Error: Missing Response in Column E or Q",INDEX(SL_Class[Entire SL Classification],MATCH(SUMIFS(SL_Class[Unique ID],SL_Class[UpSys SL Material],I3569,SL_Class[UpSys Ever Previously Lead],H3569,SL_Class[DownCus SL Material],T3569),SL_Class[Unique ID],0),0)))),"Error: Invalid Column H, I, or T. Check spelling &amp; valid options (see dropdown)")</f>
        <v/>
      </c>
      <c r="AC3569" s="32"/>
      <c r="AD3569" s="31" t="b">
        <f t="shared" si="110"/>
        <v>0</v>
      </c>
      <c r="AE3569" s="31" t="b">
        <f t="shared" si="111"/>
        <v>0</v>
      </c>
    </row>
    <row r="3570" spans="1:31" ht="50.15" customHeight="1" x14ac:dyDescent="0.35">
      <c r="A3570" s="101">
        <v>3565</v>
      </c>
      <c r="B3570" s="53"/>
      <c r="C3570" s="41"/>
      <c r="D3570" s="54"/>
      <c r="E3570" s="53"/>
      <c r="F3570" s="41"/>
      <c r="G3570" s="41"/>
      <c r="H3570" s="53"/>
      <c r="I3570" s="55"/>
      <c r="J3570" s="41"/>
      <c r="K3570" s="41"/>
      <c r="L3570" s="56"/>
      <c r="M3570" s="41"/>
      <c r="N3570" s="41"/>
      <c r="O3570" s="41"/>
      <c r="P3570" s="41"/>
      <c r="Q3570" s="53"/>
      <c r="R3570" s="41"/>
      <c r="S3570" s="41"/>
      <c r="T3570" s="57"/>
      <c r="U3570" s="41"/>
      <c r="V3570" s="41"/>
      <c r="W3570" s="56"/>
      <c r="X3570" s="41"/>
      <c r="Y3570" s="58"/>
      <c r="Z3570" s="41"/>
      <c r="AA3570" s="41"/>
      <c r="AB3570" s="171" t="str" cm="1">
        <f t="array" ref="AB3570">IFERROR(IF(COUNTA('Detailed Inventory'!$B3570:$AA3570)=0,"",IF(AND($B3570="",$C3570=""),"Error: Missing Response in Column B or C",IF(OR($E3570="",$Q3570=""),"Error: Missing Response in Column E or Q",INDEX(SL_Class[Entire SL Classification],MATCH(SUMIFS(SL_Class[Unique ID],SL_Class[UpSys SL Material],I3570,SL_Class[UpSys Ever Previously Lead],H3570,SL_Class[DownCus SL Material],T3570),SL_Class[Unique ID],0),0)))),"Error: Invalid Column H, I, or T. Check spelling &amp; valid options (see dropdown)")</f>
        <v/>
      </c>
      <c r="AC3570" s="32"/>
      <c r="AD3570" s="31" t="b">
        <f t="shared" si="110"/>
        <v>0</v>
      </c>
      <c r="AE3570" s="31" t="b">
        <f t="shared" si="111"/>
        <v>0</v>
      </c>
    </row>
    <row r="3571" spans="1:31" ht="50.15" customHeight="1" x14ac:dyDescent="0.35">
      <c r="A3571" s="100">
        <v>3566</v>
      </c>
      <c r="B3571" s="53"/>
      <c r="C3571" s="41"/>
      <c r="D3571" s="54"/>
      <c r="E3571" s="53"/>
      <c r="F3571" s="41"/>
      <c r="G3571" s="41"/>
      <c r="H3571" s="53"/>
      <c r="I3571" s="55"/>
      <c r="J3571" s="41"/>
      <c r="K3571" s="41"/>
      <c r="L3571" s="56"/>
      <c r="M3571" s="41"/>
      <c r="N3571" s="41"/>
      <c r="O3571" s="41"/>
      <c r="P3571" s="41"/>
      <c r="Q3571" s="53"/>
      <c r="R3571" s="41"/>
      <c r="S3571" s="41"/>
      <c r="T3571" s="57"/>
      <c r="U3571" s="41"/>
      <c r="V3571" s="41"/>
      <c r="W3571" s="56"/>
      <c r="X3571" s="41"/>
      <c r="Y3571" s="58"/>
      <c r="Z3571" s="41"/>
      <c r="AA3571" s="41"/>
      <c r="AB3571" s="171" t="str" cm="1">
        <f t="array" ref="AB3571">IFERROR(IF(COUNTA('Detailed Inventory'!$B3571:$AA3571)=0,"",IF(AND($B3571="",$C3571=""),"Error: Missing Response in Column B or C",IF(OR($E3571="",$Q3571=""),"Error: Missing Response in Column E or Q",INDEX(SL_Class[Entire SL Classification],MATCH(SUMIFS(SL_Class[Unique ID],SL_Class[UpSys SL Material],I3571,SL_Class[UpSys Ever Previously Lead],H3571,SL_Class[DownCus SL Material],T3571),SL_Class[Unique ID],0),0)))),"Error: Invalid Column H, I, or T. Check spelling &amp; valid options (see dropdown)")</f>
        <v/>
      </c>
      <c r="AC3571" s="32"/>
      <c r="AD3571" s="31" t="b">
        <f t="shared" si="110"/>
        <v>0</v>
      </c>
      <c r="AE3571" s="31" t="b">
        <f t="shared" si="111"/>
        <v>0</v>
      </c>
    </row>
    <row r="3572" spans="1:31" ht="50.15" customHeight="1" x14ac:dyDescent="0.35">
      <c r="A3572" s="101">
        <v>3567</v>
      </c>
      <c r="B3572" s="53"/>
      <c r="C3572" s="41"/>
      <c r="D3572" s="54"/>
      <c r="E3572" s="53"/>
      <c r="F3572" s="41"/>
      <c r="G3572" s="41"/>
      <c r="H3572" s="53"/>
      <c r="I3572" s="55"/>
      <c r="J3572" s="41"/>
      <c r="K3572" s="41"/>
      <c r="L3572" s="56"/>
      <c r="M3572" s="41"/>
      <c r="N3572" s="41"/>
      <c r="O3572" s="41"/>
      <c r="P3572" s="41"/>
      <c r="Q3572" s="53"/>
      <c r="R3572" s="41"/>
      <c r="S3572" s="41"/>
      <c r="T3572" s="57"/>
      <c r="U3572" s="41"/>
      <c r="V3572" s="41"/>
      <c r="W3572" s="56"/>
      <c r="X3572" s="41"/>
      <c r="Y3572" s="58"/>
      <c r="Z3572" s="41"/>
      <c r="AA3572" s="41"/>
      <c r="AB3572" s="171" t="str" cm="1">
        <f t="array" ref="AB3572">IFERROR(IF(COUNTA('Detailed Inventory'!$B3572:$AA3572)=0,"",IF(AND($B3572="",$C3572=""),"Error: Missing Response in Column B or C",IF(OR($E3572="",$Q3572=""),"Error: Missing Response in Column E or Q",INDEX(SL_Class[Entire SL Classification],MATCH(SUMIFS(SL_Class[Unique ID],SL_Class[UpSys SL Material],I3572,SL_Class[UpSys Ever Previously Lead],H3572,SL_Class[DownCus SL Material],T3572),SL_Class[Unique ID],0),0)))),"Error: Invalid Column H, I, or T. Check spelling &amp; valid options (see dropdown)")</f>
        <v/>
      </c>
      <c r="AC3572" s="32"/>
      <c r="AD3572" s="31" t="b">
        <f t="shared" si="110"/>
        <v>0</v>
      </c>
      <c r="AE3572" s="31" t="b">
        <f t="shared" si="111"/>
        <v>0</v>
      </c>
    </row>
    <row r="3573" spans="1:31" ht="50.15" customHeight="1" x14ac:dyDescent="0.35">
      <c r="A3573" s="100">
        <v>3568</v>
      </c>
      <c r="B3573" s="53"/>
      <c r="C3573" s="41"/>
      <c r="D3573" s="54"/>
      <c r="E3573" s="53"/>
      <c r="F3573" s="41"/>
      <c r="G3573" s="41"/>
      <c r="H3573" s="53"/>
      <c r="I3573" s="55"/>
      <c r="J3573" s="41"/>
      <c r="K3573" s="41"/>
      <c r="L3573" s="56"/>
      <c r="M3573" s="41"/>
      <c r="N3573" s="41"/>
      <c r="O3573" s="41"/>
      <c r="P3573" s="41"/>
      <c r="Q3573" s="53"/>
      <c r="R3573" s="41"/>
      <c r="S3573" s="41"/>
      <c r="T3573" s="57"/>
      <c r="U3573" s="41"/>
      <c r="V3573" s="41"/>
      <c r="W3573" s="56"/>
      <c r="X3573" s="41"/>
      <c r="Y3573" s="58"/>
      <c r="Z3573" s="41"/>
      <c r="AA3573" s="41"/>
      <c r="AB3573" s="171" t="str" cm="1">
        <f t="array" ref="AB3573">IFERROR(IF(COUNTA('Detailed Inventory'!$B3573:$AA3573)=0,"",IF(AND($B3573="",$C3573=""),"Error: Missing Response in Column B or C",IF(OR($E3573="",$Q3573=""),"Error: Missing Response in Column E or Q",INDEX(SL_Class[Entire SL Classification],MATCH(SUMIFS(SL_Class[Unique ID],SL_Class[UpSys SL Material],I3573,SL_Class[UpSys Ever Previously Lead],H3573,SL_Class[DownCus SL Material],T3573),SL_Class[Unique ID],0),0)))),"Error: Invalid Column H, I, or T. Check spelling &amp; valid options (see dropdown)")</f>
        <v/>
      </c>
      <c r="AC3573" s="32"/>
      <c r="AD3573" s="31" t="b">
        <f t="shared" si="110"/>
        <v>0</v>
      </c>
      <c r="AE3573" s="31" t="b">
        <f t="shared" si="111"/>
        <v>0</v>
      </c>
    </row>
    <row r="3574" spans="1:31" ht="50.15" customHeight="1" x14ac:dyDescent="0.35">
      <c r="A3574" s="101">
        <v>3569</v>
      </c>
      <c r="B3574" s="53"/>
      <c r="C3574" s="41"/>
      <c r="D3574" s="54"/>
      <c r="E3574" s="53"/>
      <c r="F3574" s="41"/>
      <c r="G3574" s="41"/>
      <c r="H3574" s="53"/>
      <c r="I3574" s="55"/>
      <c r="J3574" s="41"/>
      <c r="K3574" s="41"/>
      <c r="L3574" s="56"/>
      <c r="M3574" s="41"/>
      <c r="N3574" s="41"/>
      <c r="O3574" s="41"/>
      <c r="P3574" s="41"/>
      <c r="Q3574" s="53"/>
      <c r="R3574" s="41"/>
      <c r="S3574" s="41"/>
      <c r="T3574" s="57"/>
      <c r="U3574" s="41"/>
      <c r="V3574" s="41"/>
      <c r="W3574" s="56"/>
      <c r="X3574" s="41"/>
      <c r="Y3574" s="58"/>
      <c r="Z3574" s="41"/>
      <c r="AA3574" s="41"/>
      <c r="AB3574" s="171" t="str" cm="1">
        <f t="array" ref="AB3574">IFERROR(IF(COUNTA('Detailed Inventory'!$B3574:$AA3574)=0,"",IF(AND($B3574="",$C3574=""),"Error: Missing Response in Column B or C",IF(OR($E3574="",$Q3574=""),"Error: Missing Response in Column E or Q",INDEX(SL_Class[Entire SL Classification],MATCH(SUMIFS(SL_Class[Unique ID],SL_Class[UpSys SL Material],I3574,SL_Class[UpSys Ever Previously Lead],H3574,SL_Class[DownCus SL Material],T3574),SL_Class[Unique ID],0),0)))),"Error: Invalid Column H, I, or T. Check spelling &amp; valid options (see dropdown)")</f>
        <v/>
      </c>
      <c r="AC3574" s="32"/>
      <c r="AD3574" s="31" t="b">
        <f t="shared" si="110"/>
        <v>0</v>
      </c>
      <c r="AE3574" s="31" t="b">
        <f t="shared" si="111"/>
        <v>0</v>
      </c>
    </row>
    <row r="3575" spans="1:31" ht="50.15" customHeight="1" x14ac:dyDescent="0.35">
      <c r="A3575" s="100">
        <v>3570</v>
      </c>
      <c r="B3575" s="53"/>
      <c r="C3575" s="41"/>
      <c r="D3575" s="54"/>
      <c r="E3575" s="53"/>
      <c r="F3575" s="41"/>
      <c r="G3575" s="41"/>
      <c r="H3575" s="53"/>
      <c r="I3575" s="55"/>
      <c r="J3575" s="41"/>
      <c r="K3575" s="41"/>
      <c r="L3575" s="56"/>
      <c r="M3575" s="41"/>
      <c r="N3575" s="41"/>
      <c r="O3575" s="41"/>
      <c r="P3575" s="41"/>
      <c r="Q3575" s="53"/>
      <c r="R3575" s="41"/>
      <c r="S3575" s="41"/>
      <c r="T3575" s="57"/>
      <c r="U3575" s="41"/>
      <c r="V3575" s="41"/>
      <c r="W3575" s="56"/>
      <c r="X3575" s="41"/>
      <c r="Y3575" s="58"/>
      <c r="Z3575" s="41"/>
      <c r="AA3575" s="41"/>
      <c r="AB3575" s="171" t="str" cm="1">
        <f t="array" ref="AB3575">IFERROR(IF(COUNTA('Detailed Inventory'!$B3575:$AA3575)=0,"",IF(AND($B3575="",$C3575=""),"Error: Missing Response in Column B or C",IF(OR($E3575="",$Q3575=""),"Error: Missing Response in Column E or Q",INDEX(SL_Class[Entire SL Classification],MATCH(SUMIFS(SL_Class[Unique ID],SL_Class[UpSys SL Material],I3575,SL_Class[UpSys Ever Previously Lead],H3575,SL_Class[DownCus SL Material],T3575),SL_Class[Unique ID],0),0)))),"Error: Invalid Column H, I, or T. Check spelling &amp; valid options (see dropdown)")</f>
        <v/>
      </c>
      <c r="AC3575" s="32"/>
      <c r="AD3575" s="31" t="b">
        <f t="shared" si="110"/>
        <v>0</v>
      </c>
      <c r="AE3575" s="31" t="b">
        <f t="shared" si="111"/>
        <v>0</v>
      </c>
    </row>
    <row r="3576" spans="1:31" ht="50.15" customHeight="1" x14ac:dyDescent="0.35">
      <c r="A3576" s="101">
        <v>3571</v>
      </c>
      <c r="B3576" s="53"/>
      <c r="C3576" s="41"/>
      <c r="D3576" s="54"/>
      <c r="E3576" s="53"/>
      <c r="F3576" s="41"/>
      <c r="G3576" s="41"/>
      <c r="H3576" s="53"/>
      <c r="I3576" s="55"/>
      <c r="J3576" s="41"/>
      <c r="K3576" s="41"/>
      <c r="L3576" s="56"/>
      <c r="M3576" s="41"/>
      <c r="N3576" s="41"/>
      <c r="O3576" s="41"/>
      <c r="P3576" s="41"/>
      <c r="Q3576" s="53"/>
      <c r="R3576" s="41"/>
      <c r="S3576" s="41"/>
      <c r="T3576" s="57"/>
      <c r="U3576" s="41"/>
      <c r="V3576" s="41"/>
      <c r="W3576" s="56"/>
      <c r="X3576" s="41"/>
      <c r="Y3576" s="58"/>
      <c r="Z3576" s="41"/>
      <c r="AA3576" s="41"/>
      <c r="AB3576" s="171" t="str" cm="1">
        <f t="array" ref="AB3576">IFERROR(IF(COUNTA('Detailed Inventory'!$B3576:$AA3576)=0,"",IF(AND($B3576="",$C3576=""),"Error: Missing Response in Column B or C",IF(OR($E3576="",$Q3576=""),"Error: Missing Response in Column E or Q",INDEX(SL_Class[Entire SL Classification],MATCH(SUMIFS(SL_Class[Unique ID],SL_Class[UpSys SL Material],I3576,SL_Class[UpSys Ever Previously Lead],H3576,SL_Class[DownCus SL Material],T3576),SL_Class[Unique ID],0),0)))),"Error: Invalid Column H, I, or T. Check spelling &amp; valid options (see dropdown)")</f>
        <v/>
      </c>
      <c r="AC3576" s="32"/>
      <c r="AD3576" s="31" t="b">
        <f t="shared" si="110"/>
        <v>0</v>
      </c>
      <c r="AE3576" s="31" t="b">
        <f t="shared" si="111"/>
        <v>0</v>
      </c>
    </row>
    <row r="3577" spans="1:31" ht="50.15" customHeight="1" x14ac:dyDescent="0.35">
      <c r="A3577" s="100">
        <v>3572</v>
      </c>
      <c r="B3577" s="53"/>
      <c r="C3577" s="41"/>
      <c r="D3577" s="54"/>
      <c r="E3577" s="53"/>
      <c r="F3577" s="41"/>
      <c r="G3577" s="41"/>
      <c r="H3577" s="53"/>
      <c r="I3577" s="55"/>
      <c r="J3577" s="41"/>
      <c r="K3577" s="41"/>
      <c r="L3577" s="56"/>
      <c r="M3577" s="41"/>
      <c r="N3577" s="41"/>
      <c r="O3577" s="41"/>
      <c r="P3577" s="41"/>
      <c r="Q3577" s="53"/>
      <c r="R3577" s="41"/>
      <c r="S3577" s="41"/>
      <c r="T3577" s="57"/>
      <c r="U3577" s="41"/>
      <c r="V3577" s="41"/>
      <c r="W3577" s="56"/>
      <c r="X3577" s="41"/>
      <c r="Y3577" s="58"/>
      <c r="Z3577" s="41"/>
      <c r="AA3577" s="41"/>
      <c r="AB3577" s="171" t="str" cm="1">
        <f t="array" ref="AB3577">IFERROR(IF(COUNTA('Detailed Inventory'!$B3577:$AA3577)=0,"",IF(AND($B3577="",$C3577=""),"Error: Missing Response in Column B or C",IF(OR($E3577="",$Q3577=""),"Error: Missing Response in Column E or Q",INDEX(SL_Class[Entire SL Classification],MATCH(SUMIFS(SL_Class[Unique ID],SL_Class[UpSys SL Material],I3577,SL_Class[UpSys Ever Previously Lead],H3577,SL_Class[DownCus SL Material],T3577),SL_Class[Unique ID],0),0)))),"Error: Invalid Column H, I, or T. Check spelling &amp; valid options (see dropdown)")</f>
        <v/>
      </c>
      <c r="AC3577" s="32"/>
      <c r="AD3577" s="31" t="b">
        <f t="shared" si="110"/>
        <v>0</v>
      </c>
      <c r="AE3577" s="31" t="b">
        <f t="shared" si="111"/>
        <v>0</v>
      </c>
    </row>
    <row r="3578" spans="1:31" ht="50.15" customHeight="1" x14ac:dyDescent="0.35">
      <c r="A3578" s="101">
        <v>3573</v>
      </c>
      <c r="B3578" s="53"/>
      <c r="C3578" s="41"/>
      <c r="D3578" s="54"/>
      <c r="E3578" s="53"/>
      <c r="F3578" s="41"/>
      <c r="G3578" s="41"/>
      <c r="H3578" s="53"/>
      <c r="I3578" s="55"/>
      <c r="J3578" s="41"/>
      <c r="K3578" s="41"/>
      <c r="L3578" s="56"/>
      <c r="M3578" s="41"/>
      <c r="N3578" s="41"/>
      <c r="O3578" s="41"/>
      <c r="P3578" s="41"/>
      <c r="Q3578" s="53"/>
      <c r="R3578" s="41"/>
      <c r="S3578" s="41"/>
      <c r="T3578" s="57"/>
      <c r="U3578" s="41"/>
      <c r="V3578" s="41"/>
      <c r="W3578" s="56"/>
      <c r="X3578" s="41"/>
      <c r="Y3578" s="58"/>
      <c r="Z3578" s="41"/>
      <c r="AA3578" s="41"/>
      <c r="AB3578" s="171" t="str" cm="1">
        <f t="array" ref="AB3578">IFERROR(IF(COUNTA('Detailed Inventory'!$B3578:$AA3578)=0,"",IF(AND($B3578="",$C3578=""),"Error: Missing Response in Column B or C",IF(OR($E3578="",$Q3578=""),"Error: Missing Response in Column E or Q",INDEX(SL_Class[Entire SL Classification],MATCH(SUMIFS(SL_Class[Unique ID],SL_Class[UpSys SL Material],I3578,SL_Class[UpSys Ever Previously Lead],H3578,SL_Class[DownCus SL Material],T3578),SL_Class[Unique ID],0),0)))),"Error: Invalid Column H, I, or T. Check spelling &amp; valid options (see dropdown)")</f>
        <v/>
      </c>
      <c r="AC3578" s="32"/>
      <c r="AD3578" s="31" t="b">
        <f t="shared" si="110"/>
        <v>0</v>
      </c>
      <c r="AE3578" s="31" t="b">
        <f t="shared" si="111"/>
        <v>0</v>
      </c>
    </row>
    <row r="3579" spans="1:31" ht="50.15" customHeight="1" x14ac:dyDescent="0.35">
      <c r="A3579" s="100">
        <v>3574</v>
      </c>
      <c r="B3579" s="53"/>
      <c r="C3579" s="41"/>
      <c r="D3579" s="54"/>
      <c r="E3579" s="53"/>
      <c r="F3579" s="41"/>
      <c r="G3579" s="41"/>
      <c r="H3579" s="53"/>
      <c r="I3579" s="55"/>
      <c r="J3579" s="41"/>
      <c r="K3579" s="41"/>
      <c r="L3579" s="56"/>
      <c r="M3579" s="41"/>
      <c r="N3579" s="41"/>
      <c r="O3579" s="41"/>
      <c r="P3579" s="41"/>
      <c r="Q3579" s="53"/>
      <c r="R3579" s="41"/>
      <c r="S3579" s="41"/>
      <c r="T3579" s="57"/>
      <c r="U3579" s="41"/>
      <c r="V3579" s="41"/>
      <c r="W3579" s="56"/>
      <c r="X3579" s="41"/>
      <c r="Y3579" s="58"/>
      <c r="Z3579" s="41"/>
      <c r="AA3579" s="41"/>
      <c r="AB3579" s="171" t="str" cm="1">
        <f t="array" ref="AB3579">IFERROR(IF(COUNTA('Detailed Inventory'!$B3579:$AA3579)=0,"",IF(AND($B3579="",$C3579=""),"Error: Missing Response in Column B or C",IF(OR($E3579="",$Q3579=""),"Error: Missing Response in Column E or Q",INDEX(SL_Class[Entire SL Classification],MATCH(SUMIFS(SL_Class[Unique ID],SL_Class[UpSys SL Material],I3579,SL_Class[UpSys Ever Previously Lead],H3579,SL_Class[DownCus SL Material],T3579),SL_Class[Unique ID],0),0)))),"Error: Invalid Column H, I, or T. Check spelling &amp; valid options (see dropdown)")</f>
        <v/>
      </c>
      <c r="AC3579" s="32"/>
      <c r="AD3579" s="31" t="b">
        <f t="shared" si="110"/>
        <v>0</v>
      </c>
      <c r="AE3579" s="31" t="b">
        <f t="shared" si="111"/>
        <v>0</v>
      </c>
    </row>
    <row r="3580" spans="1:31" ht="50.15" customHeight="1" x14ac:dyDescent="0.35">
      <c r="A3580" s="101">
        <v>3575</v>
      </c>
      <c r="B3580" s="53"/>
      <c r="C3580" s="41"/>
      <c r="D3580" s="54"/>
      <c r="E3580" s="53"/>
      <c r="F3580" s="41"/>
      <c r="G3580" s="41"/>
      <c r="H3580" s="53"/>
      <c r="I3580" s="55"/>
      <c r="J3580" s="41"/>
      <c r="K3580" s="41"/>
      <c r="L3580" s="56"/>
      <c r="M3580" s="41"/>
      <c r="N3580" s="41"/>
      <c r="O3580" s="41"/>
      <c r="P3580" s="41"/>
      <c r="Q3580" s="53"/>
      <c r="R3580" s="41"/>
      <c r="S3580" s="41"/>
      <c r="T3580" s="57"/>
      <c r="U3580" s="41"/>
      <c r="V3580" s="41"/>
      <c r="W3580" s="56"/>
      <c r="X3580" s="41"/>
      <c r="Y3580" s="58"/>
      <c r="Z3580" s="41"/>
      <c r="AA3580" s="41"/>
      <c r="AB3580" s="171" t="str" cm="1">
        <f t="array" ref="AB3580">IFERROR(IF(COUNTA('Detailed Inventory'!$B3580:$AA3580)=0,"",IF(AND($B3580="",$C3580=""),"Error: Missing Response in Column B or C",IF(OR($E3580="",$Q3580=""),"Error: Missing Response in Column E or Q",INDEX(SL_Class[Entire SL Classification],MATCH(SUMIFS(SL_Class[Unique ID],SL_Class[UpSys SL Material],I3580,SL_Class[UpSys Ever Previously Lead],H3580,SL_Class[DownCus SL Material],T3580),SL_Class[Unique ID],0),0)))),"Error: Invalid Column H, I, or T. Check spelling &amp; valid options (see dropdown)")</f>
        <v/>
      </c>
      <c r="AC3580" s="32"/>
      <c r="AD3580" s="31" t="b">
        <f t="shared" si="110"/>
        <v>0</v>
      </c>
      <c r="AE3580" s="31" t="b">
        <f t="shared" si="111"/>
        <v>0</v>
      </c>
    </row>
    <row r="3581" spans="1:31" ht="50.15" customHeight="1" x14ac:dyDescent="0.35">
      <c r="A3581" s="100">
        <v>3576</v>
      </c>
      <c r="B3581" s="53"/>
      <c r="C3581" s="41"/>
      <c r="D3581" s="54"/>
      <c r="E3581" s="53"/>
      <c r="F3581" s="41"/>
      <c r="G3581" s="41"/>
      <c r="H3581" s="53"/>
      <c r="I3581" s="55"/>
      <c r="J3581" s="41"/>
      <c r="K3581" s="41"/>
      <c r="L3581" s="56"/>
      <c r="M3581" s="41"/>
      <c r="N3581" s="41"/>
      <c r="O3581" s="41"/>
      <c r="P3581" s="41"/>
      <c r="Q3581" s="53"/>
      <c r="R3581" s="41"/>
      <c r="S3581" s="41"/>
      <c r="T3581" s="57"/>
      <c r="U3581" s="41"/>
      <c r="V3581" s="41"/>
      <c r="W3581" s="56"/>
      <c r="X3581" s="41"/>
      <c r="Y3581" s="58"/>
      <c r="Z3581" s="41"/>
      <c r="AA3581" s="41"/>
      <c r="AB3581" s="171" t="str" cm="1">
        <f t="array" ref="AB3581">IFERROR(IF(COUNTA('Detailed Inventory'!$B3581:$AA3581)=0,"",IF(AND($B3581="",$C3581=""),"Error: Missing Response in Column B or C",IF(OR($E3581="",$Q3581=""),"Error: Missing Response in Column E or Q",INDEX(SL_Class[Entire SL Classification],MATCH(SUMIFS(SL_Class[Unique ID],SL_Class[UpSys SL Material],I3581,SL_Class[UpSys Ever Previously Lead],H3581,SL_Class[DownCus SL Material],T3581),SL_Class[Unique ID],0),0)))),"Error: Invalid Column H, I, or T. Check spelling &amp; valid options (see dropdown)")</f>
        <v/>
      </c>
      <c r="AC3581" s="32"/>
      <c r="AD3581" s="31" t="b">
        <f t="shared" si="110"/>
        <v>0</v>
      </c>
      <c r="AE3581" s="31" t="b">
        <f t="shared" si="111"/>
        <v>0</v>
      </c>
    </row>
    <row r="3582" spans="1:31" ht="50.15" customHeight="1" x14ac:dyDescent="0.35">
      <c r="A3582" s="101">
        <v>3577</v>
      </c>
      <c r="B3582" s="53"/>
      <c r="C3582" s="41"/>
      <c r="D3582" s="54"/>
      <c r="E3582" s="53"/>
      <c r="F3582" s="41"/>
      <c r="G3582" s="41"/>
      <c r="H3582" s="53"/>
      <c r="I3582" s="55"/>
      <c r="J3582" s="41"/>
      <c r="K3582" s="41"/>
      <c r="L3582" s="56"/>
      <c r="M3582" s="41"/>
      <c r="N3582" s="41"/>
      <c r="O3582" s="41"/>
      <c r="P3582" s="41"/>
      <c r="Q3582" s="53"/>
      <c r="R3582" s="41"/>
      <c r="S3582" s="41"/>
      <c r="T3582" s="57"/>
      <c r="U3582" s="41"/>
      <c r="V3582" s="41"/>
      <c r="W3582" s="56"/>
      <c r="X3582" s="41"/>
      <c r="Y3582" s="58"/>
      <c r="Z3582" s="41"/>
      <c r="AA3582" s="41"/>
      <c r="AB3582" s="171" t="str" cm="1">
        <f t="array" ref="AB3582">IFERROR(IF(COUNTA('Detailed Inventory'!$B3582:$AA3582)=0,"",IF(AND($B3582="",$C3582=""),"Error: Missing Response in Column B or C",IF(OR($E3582="",$Q3582=""),"Error: Missing Response in Column E or Q",INDEX(SL_Class[Entire SL Classification],MATCH(SUMIFS(SL_Class[Unique ID],SL_Class[UpSys SL Material],I3582,SL_Class[UpSys Ever Previously Lead],H3582,SL_Class[DownCus SL Material],T3582),SL_Class[Unique ID],0),0)))),"Error: Invalid Column H, I, or T. Check spelling &amp; valid options (see dropdown)")</f>
        <v/>
      </c>
      <c r="AC3582" s="32"/>
      <c r="AD3582" s="31" t="b">
        <f t="shared" si="110"/>
        <v>0</v>
      </c>
      <c r="AE3582" s="31" t="b">
        <f t="shared" si="111"/>
        <v>0</v>
      </c>
    </row>
    <row r="3583" spans="1:31" ht="50.15" customHeight="1" x14ac:dyDescent="0.35">
      <c r="A3583" s="100">
        <v>3578</v>
      </c>
      <c r="B3583" s="53"/>
      <c r="C3583" s="41"/>
      <c r="D3583" s="54"/>
      <c r="E3583" s="53"/>
      <c r="F3583" s="41"/>
      <c r="G3583" s="41"/>
      <c r="H3583" s="53"/>
      <c r="I3583" s="55"/>
      <c r="J3583" s="41"/>
      <c r="K3583" s="41"/>
      <c r="L3583" s="56"/>
      <c r="M3583" s="41"/>
      <c r="N3583" s="41"/>
      <c r="O3583" s="41"/>
      <c r="P3583" s="41"/>
      <c r="Q3583" s="53"/>
      <c r="R3583" s="41"/>
      <c r="S3583" s="41"/>
      <c r="T3583" s="57"/>
      <c r="U3583" s="41"/>
      <c r="V3583" s="41"/>
      <c r="W3583" s="56"/>
      <c r="X3583" s="41"/>
      <c r="Y3583" s="58"/>
      <c r="Z3583" s="41"/>
      <c r="AA3583" s="41"/>
      <c r="AB3583" s="171" t="str" cm="1">
        <f t="array" ref="AB3583">IFERROR(IF(COUNTA('Detailed Inventory'!$B3583:$AA3583)=0,"",IF(AND($B3583="",$C3583=""),"Error: Missing Response in Column B or C",IF(OR($E3583="",$Q3583=""),"Error: Missing Response in Column E or Q",INDEX(SL_Class[Entire SL Classification],MATCH(SUMIFS(SL_Class[Unique ID],SL_Class[UpSys SL Material],I3583,SL_Class[UpSys Ever Previously Lead],H3583,SL_Class[DownCus SL Material],T3583),SL_Class[Unique ID],0),0)))),"Error: Invalid Column H, I, or T. Check spelling &amp; valid options (see dropdown)")</f>
        <v/>
      </c>
      <c r="AC3583" s="32"/>
      <c r="AD3583" s="31" t="b">
        <f t="shared" si="110"/>
        <v>0</v>
      </c>
      <c r="AE3583" s="31" t="b">
        <f t="shared" si="111"/>
        <v>0</v>
      </c>
    </row>
    <row r="3584" spans="1:31" ht="50.15" customHeight="1" x14ac:dyDescent="0.35">
      <c r="A3584" s="101">
        <v>3579</v>
      </c>
      <c r="B3584" s="53"/>
      <c r="C3584" s="41"/>
      <c r="D3584" s="54"/>
      <c r="E3584" s="53"/>
      <c r="F3584" s="41"/>
      <c r="G3584" s="41"/>
      <c r="H3584" s="53"/>
      <c r="I3584" s="55"/>
      <c r="J3584" s="41"/>
      <c r="K3584" s="41"/>
      <c r="L3584" s="56"/>
      <c r="M3584" s="41"/>
      <c r="N3584" s="41"/>
      <c r="O3584" s="41"/>
      <c r="P3584" s="41"/>
      <c r="Q3584" s="53"/>
      <c r="R3584" s="41"/>
      <c r="S3584" s="41"/>
      <c r="T3584" s="57"/>
      <c r="U3584" s="41"/>
      <c r="V3584" s="41"/>
      <c r="W3584" s="56"/>
      <c r="X3584" s="41"/>
      <c r="Y3584" s="58"/>
      <c r="Z3584" s="41"/>
      <c r="AA3584" s="41"/>
      <c r="AB3584" s="171" t="str" cm="1">
        <f t="array" ref="AB3584">IFERROR(IF(COUNTA('Detailed Inventory'!$B3584:$AA3584)=0,"",IF(AND($B3584="",$C3584=""),"Error: Missing Response in Column B or C",IF(OR($E3584="",$Q3584=""),"Error: Missing Response in Column E or Q",INDEX(SL_Class[Entire SL Classification],MATCH(SUMIFS(SL_Class[Unique ID],SL_Class[UpSys SL Material],I3584,SL_Class[UpSys Ever Previously Lead],H3584,SL_Class[DownCus SL Material],T3584),SL_Class[Unique ID],0),0)))),"Error: Invalid Column H, I, or T. Check spelling &amp; valid options (see dropdown)")</f>
        <v/>
      </c>
      <c r="AC3584" s="32"/>
      <c r="AD3584" s="31" t="b">
        <f t="shared" si="110"/>
        <v>0</v>
      </c>
      <c r="AE3584" s="31" t="b">
        <f t="shared" si="111"/>
        <v>0</v>
      </c>
    </row>
    <row r="3585" spans="1:31" ht="50.15" customHeight="1" x14ac:dyDescent="0.35">
      <c r="A3585" s="100">
        <v>3580</v>
      </c>
      <c r="B3585" s="53"/>
      <c r="C3585" s="41"/>
      <c r="D3585" s="54"/>
      <c r="E3585" s="53"/>
      <c r="F3585" s="41"/>
      <c r="G3585" s="41"/>
      <c r="H3585" s="53"/>
      <c r="I3585" s="55"/>
      <c r="J3585" s="41"/>
      <c r="K3585" s="41"/>
      <c r="L3585" s="56"/>
      <c r="M3585" s="41"/>
      <c r="N3585" s="41"/>
      <c r="O3585" s="41"/>
      <c r="P3585" s="41"/>
      <c r="Q3585" s="53"/>
      <c r="R3585" s="41"/>
      <c r="S3585" s="41"/>
      <c r="T3585" s="57"/>
      <c r="U3585" s="41"/>
      <c r="V3585" s="41"/>
      <c r="W3585" s="56"/>
      <c r="X3585" s="41"/>
      <c r="Y3585" s="58"/>
      <c r="Z3585" s="41"/>
      <c r="AA3585" s="41"/>
      <c r="AB3585" s="171" t="str" cm="1">
        <f t="array" ref="AB3585">IFERROR(IF(COUNTA('Detailed Inventory'!$B3585:$AA3585)=0,"",IF(AND($B3585="",$C3585=""),"Error: Missing Response in Column B or C",IF(OR($E3585="",$Q3585=""),"Error: Missing Response in Column E or Q",INDEX(SL_Class[Entire SL Classification],MATCH(SUMIFS(SL_Class[Unique ID],SL_Class[UpSys SL Material],I3585,SL_Class[UpSys Ever Previously Lead],H3585,SL_Class[DownCus SL Material],T3585),SL_Class[Unique ID],0),0)))),"Error: Invalid Column H, I, or T. Check spelling &amp; valid options (see dropdown)")</f>
        <v/>
      </c>
      <c r="AC3585" s="32"/>
      <c r="AD3585" s="31" t="b">
        <f t="shared" si="110"/>
        <v>0</v>
      </c>
      <c r="AE3585" s="31" t="b">
        <f t="shared" si="111"/>
        <v>0</v>
      </c>
    </row>
    <row r="3586" spans="1:31" ht="50.15" customHeight="1" x14ac:dyDescent="0.35">
      <c r="A3586" s="101">
        <v>3581</v>
      </c>
      <c r="B3586" s="53"/>
      <c r="C3586" s="41"/>
      <c r="D3586" s="54"/>
      <c r="E3586" s="53"/>
      <c r="F3586" s="41"/>
      <c r="G3586" s="41"/>
      <c r="H3586" s="53"/>
      <c r="I3586" s="55"/>
      <c r="J3586" s="41"/>
      <c r="K3586" s="41"/>
      <c r="L3586" s="56"/>
      <c r="M3586" s="41"/>
      <c r="N3586" s="41"/>
      <c r="O3586" s="41"/>
      <c r="P3586" s="41"/>
      <c r="Q3586" s="53"/>
      <c r="R3586" s="41"/>
      <c r="S3586" s="41"/>
      <c r="T3586" s="57"/>
      <c r="U3586" s="41"/>
      <c r="V3586" s="41"/>
      <c r="W3586" s="56"/>
      <c r="X3586" s="41"/>
      <c r="Y3586" s="58"/>
      <c r="Z3586" s="41"/>
      <c r="AA3586" s="41"/>
      <c r="AB3586" s="171" t="str" cm="1">
        <f t="array" ref="AB3586">IFERROR(IF(COUNTA('Detailed Inventory'!$B3586:$AA3586)=0,"",IF(AND($B3586="",$C3586=""),"Error: Missing Response in Column B or C",IF(OR($E3586="",$Q3586=""),"Error: Missing Response in Column E or Q",INDEX(SL_Class[Entire SL Classification],MATCH(SUMIFS(SL_Class[Unique ID],SL_Class[UpSys SL Material],I3586,SL_Class[UpSys Ever Previously Lead],H3586,SL_Class[DownCus SL Material],T3586),SL_Class[Unique ID],0),0)))),"Error: Invalid Column H, I, or T. Check spelling &amp; valid options (see dropdown)")</f>
        <v/>
      </c>
      <c r="AC3586" s="32"/>
      <c r="AD3586" s="31" t="b">
        <f t="shared" si="110"/>
        <v>0</v>
      </c>
      <c r="AE3586" s="31" t="b">
        <f t="shared" si="111"/>
        <v>0</v>
      </c>
    </row>
    <row r="3587" spans="1:31" ht="50.15" customHeight="1" x14ac:dyDescent="0.35">
      <c r="A3587" s="100">
        <v>3582</v>
      </c>
      <c r="B3587" s="53"/>
      <c r="C3587" s="41"/>
      <c r="D3587" s="54"/>
      <c r="E3587" s="53"/>
      <c r="F3587" s="41"/>
      <c r="G3587" s="41"/>
      <c r="H3587" s="53"/>
      <c r="I3587" s="55"/>
      <c r="J3587" s="41"/>
      <c r="K3587" s="41"/>
      <c r="L3587" s="56"/>
      <c r="M3587" s="41"/>
      <c r="N3587" s="41"/>
      <c r="O3587" s="41"/>
      <c r="P3587" s="41"/>
      <c r="Q3587" s="53"/>
      <c r="R3587" s="41"/>
      <c r="S3587" s="41"/>
      <c r="T3587" s="57"/>
      <c r="U3587" s="41"/>
      <c r="V3587" s="41"/>
      <c r="W3587" s="56"/>
      <c r="X3587" s="41"/>
      <c r="Y3587" s="58"/>
      <c r="Z3587" s="41"/>
      <c r="AA3587" s="41"/>
      <c r="AB3587" s="171" t="str" cm="1">
        <f t="array" ref="AB3587">IFERROR(IF(COUNTA('Detailed Inventory'!$B3587:$AA3587)=0,"",IF(AND($B3587="",$C3587=""),"Error: Missing Response in Column B or C",IF(OR($E3587="",$Q3587=""),"Error: Missing Response in Column E or Q",INDEX(SL_Class[Entire SL Classification],MATCH(SUMIFS(SL_Class[Unique ID],SL_Class[UpSys SL Material],I3587,SL_Class[UpSys Ever Previously Lead],H3587,SL_Class[DownCus SL Material],T3587),SL_Class[Unique ID],0),0)))),"Error: Invalid Column H, I, or T. Check spelling &amp; valid options (see dropdown)")</f>
        <v/>
      </c>
      <c r="AC3587" s="32"/>
      <c r="AD3587" s="31" t="b">
        <f t="shared" si="110"/>
        <v>0</v>
      </c>
      <c r="AE3587" s="31" t="b">
        <f t="shared" si="111"/>
        <v>0</v>
      </c>
    </row>
    <row r="3588" spans="1:31" ht="50.15" customHeight="1" x14ac:dyDescent="0.35">
      <c r="A3588" s="101">
        <v>3583</v>
      </c>
      <c r="B3588" s="53"/>
      <c r="C3588" s="41"/>
      <c r="D3588" s="54"/>
      <c r="E3588" s="53"/>
      <c r="F3588" s="41"/>
      <c r="G3588" s="41"/>
      <c r="H3588" s="53"/>
      <c r="I3588" s="55"/>
      <c r="J3588" s="41"/>
      <c r="K3588" s="41"/>
      <c r="L3588" s="56"/>
      <c r="M3588" s="41"/>
      <c r="N3588" s="41"/>
      <c r="O3588" s="41"/>
      <c r="P3588" s="41"/>
      <c r="Q3588" s="53"/>
      <c r="R3588" s="41"/>
      <c r="S3588" s="41"/>
      <c r="T3588" s="57"/>
      <c r="U3588" s="41"/>
      <c r="V3588" s="41"/>
      <c r="W3588" s="56"/>
      <c r="X3588" s="41"/>
      <c r="Y3588" s="58"/>
      <c r="Z3588" s="41"/>
      <c r="AA3588" s="41"/>
      <c r="AB3588" s="171" t="str" cm="1">
        <f t="array" ref="AB3588">IFERROR(IF(COUNTA('Detailed Inventory'!$B3588:$AA3588)=0,"",IF(AND($B3588="",$C3588=""),"Error: Missing Response in Column B or C",IF(OR($E3588="",$Q3588=""),"Error: Missing Response in Column E or Q",INDEX(SL_Class[Entire SL Classification],MATCH(SUMIFS(SL_Class[Unique ID],SL_Class[UpSys SL Material],I3588,SL_Class[UpSys Ever Previously Lead],H3588,SL_Class[DownCus SL Material],T3588),SL_Class[Unique ID],0),0)))),"Error: Invalid Column H, I, or T. Check spelling &amp; valid options (see dropdown)")</f>
        <v/>
      </c>
      <c r="AC3588" s="32"/>
      <c r="AD3588" s="31" t="b">
        <f t="shared" si="110"/>
        <v>0</v>
      </c>
      <c r="AE3588" s="31" t="b">
        <f t="shared" si="111"/>
        <v>0</v>
      </c>
    </row>
    <row r="3589" spans="1:31" ht="50.15" customHeight="1" x14ac:dyDescent="0.35">
      <c r="A3589" s="100">
        <v>3584</v>
      </c>
      <c r="B3589" s="53"/>
      <c r="C3589" s="41"/>
      <c r="D3589" s="54"/>
      <c r="E3589" s="53"/>
      <c r="F3589" s="41"/>
      <c r="G3589" s="41"/>
      <c r="H3589" s="53"/>
      <c r="I3589" s="55"/>
      <c r="J3589" s="41"/>
      <c r="K3589" s="41"/>
      <c r="L3589" s="56"/>
      <c r="M3589" s="41"/>
      <c r="N3589" s="41"/>
      <c r="O3589" s="41"/>
      <c r="P3589" s="41"/>
      <c r="Q3589" s="53"/>
      <c r="R3589" s="41"/>
      <c r="S3589" s="41"/>
      <c r="T3589" s="57"/>
      <c r="U3589" s="41"/>
      <c r="V3589" s="41"/>
      <c r="W3589" s="56"/>
      <c r="X3589" s="41"/>
      <c r="Y3589" s="58"/>
      <c r="Z3589" s="41"/>
      <c r="AA3589" s="41"/>
      <c r="AB3589" s="171" t="str" cm="1">
        <f t="array" ref="AB3589">IFERROR(IF(COUNTA('Detailed Inventory'!$B3589:$AA3589)=0,"",IF(AND($B3589="",$C3589=""),"Error: Missing Response in Column B or C",IF(OR($E3589="",$Q3589=""),"Error: Missing Response in Column E or Q",INDEX(SL_Class[Entire SL Classification],MATCH(SUMIFS(SL_Class[Unique ID],SL_Class[UpSys SL Material],I3589,SL_Class[UpSys Ever Previously Lead],H3589,SL_Class[DownCus SL Material],T3589),SL_Class[Unique ID],0),0)))),"Error: Invalid Column H, I, or T. Check spelling &amp; valid options (see dropdown)")</f>
        <v/>
      </c>
      <c r="AC3589" s="32"/>
      <c r="AD3589" s="31" t="b">
        <f t="shared" si="110"/>
        <v>0</v>
      </c>
      <c r="AE3589" s="31" t="b">
        <f t="shared" si="111"/>
        <v>0</v>
      </c>
    </row>
    <row r="3590" spans="1:31" ht="50.15" customHeight="1" x14ac:dyDescent="0.35">
      <c r="A3590" s="101">
        <v>3585</v>
      </c>
      <c r="B3590" s="53"/>
      <c r="C3590" s="41"/>
      <c r="D3590" s="54"/>
      <c r="E3590" s="53"/>
      <c r="F3590" s="41"/>
      <c r="G3590" s="41"/>
      <c r="H3590" s="53"/>
      <c r="I3590" s="55"/>
      <c r="J3590" s="41"/>
      <c r="K3590" s="41"/>
      <c r="L3590" s="56"/>
      <c r="M3590" s="41"/>
      <c r="N3590" s="41"/>
      <c r="O3590" s="41"/>
      <c r="P3590" s="41"/>
      <c r="Q3590" s="53"/>
      <c r="R3590" s="41"/>
      <c r="S3590" s="41"/>
      <c r="T3590" s="57"/>
      <c r="U3590" s="41"/>
      <c r="V3590" s="41"/>
      <c r="W3590" s="56"/>
      <c r="X3590" s="41"/>
      <c r="Y3590" s="58"/>
      <c r="Z3590" s="41"/>
      <c r="AA3590" s="41"/>
      <c r="AB3590" s="171" t="str" cm="1">
        <f t="array" ref="AB3590">IFERROR(IF(COUNTA('Detailed Inventory'!$B3590:$AA3590)=0,"",IF(AND($B3590="",$C3590=""),"Error: Missing Response in Column B or C",IF(OR($E3590="",$Q3590=""),"Error: Missing Response in Column E or Q",INDEX(SL_Class[Entire SL Classification],MATCH(SUMIFS(SL_Class[Unique ID],SL_Class[UpSys SL Material],I3590,SL_Class[UpSys Ever Previously Lead],H3590,SL_Class[DownCus SL Material],T3590),SL_Class[Unique ID],0),0)))),"Error: Invalid Column H, I, or T. Check spelling &amp; valid options (see dropdown)")</f>
        <v/>
      </c>
      <c r="AC3590" s="32"/>
      <c r="AD3590" s="31" t="b">
        <f t="shared" ref="AD3590:AD3653" si="112">COUNTIFS($B$6:$B$5005,"&lt;&gt;0",$B$6:$B$5005,"&lt;&gt;",$B$6:$B$5005,B3590)&gt;1</f>
        <v>0</v>
      </c>
      <c r="AE3590" s="31" t="b">
        <f t="shared" ref="AE3590:AE3653" si="113">COUNTIFS($C$6:$C$5005,"&lt;&gt;0",$C$6:$C$5005,"&lt;&gt;",$C$6:$C$5005,C3590)&gt;1</f>
        <v>0</v>
      </c>
    </row>
    <row r="3591" spans="1:31" ht="50.15" customHeight="1" x14ac:dyDescent="0.35">
      <c r="A3591" s="100">
        <v>3586</v>
      </c>
      <c r="B3591" s="53"/>
      <c r="C3591" s="41"/>
      <c r="D3591" s="54"/>
      <c r="E3591" s="53"/>
      <c r="F3591" s="41"/>
      <c r="G3591" s="41"/>
      <c r="H3591" s="53"/>
      <c r="I3591" s="55"/>
      <c r="J3591" s="41"/>
      <c r="K3591" s="41"/>
      <c r="L3591" s="56"/>
      <c r="M3591" s="41"/>
      <c r="N3591" s="41"/>
      <c r="O3591" s="41"/>
      <c r="P3591" s="41"/>
      <c r="Q3591" s="53"/>
      <c r="R3591" s="41"/>
      <c r="S3591" s="41"/>
      <c r="T3591" s="57"/>
      <c r="U3591" s="41"/>
      <c r="V3591" s="41"/>
      <c r="W3591" s="56"/>
      <c r="X3591" s="41"/>
      <c r="Y3591" s="58"/>
      <c r="Z3591" s="41"/>
      <c r="AA3591" s="41"/>
      <c r="AB3591" s="171" t="str" cm="1">
        <f t="array" ref="AB3591">IFERROR(IF(COUNTA('Detailed Inventory'!$B3591:$AA3591)=0,"",IF(AND($B3591="",$C3591=""),"Error: Missing Response in Column B or C",IF(OR($E3591="",$Q3591=""),"Error: Missing Response in Column E or Q",INDEX(SL_Class[Entire SL Classification],MATCH(SUMIFS(SL_Class[Unique ID],SL_Class[UpSys SL Material],I3591,SL_Class[UpSys Ever Previously Lead],H3591,SL_Class[DownCus SL Material],T3591),SL_Class[Unique ID],0),0)))),"Error: Invalid Column H, I, or T. Check spelling &amp; valid options (see dropdown)")</f>
        <v/>
      </c>
      <c r="AC3591" s="32"/>
      <c r="AD3591" s="31" t="b">
        <f t="shared" si="112"/>
        <v>0</v>
      </c>
      <c r="AE3591" s="31" t="b">
        <f t="shared" si="113"/>
        <v>0</v>
      </c>
    </row>
    <row r="3592" spans="1:31" ht="50.15" customHeight="1" x14ac:dyDescent="0.35">
      <c r="A3592" s="101">
        <v>3587</v>
      </c>
      <c r="B3592" s="53"/>
      <c r="C3592" s="41"/>
      <c r="D3592" s="54"/>
      <c r="E3592" s="53"/>
      <c r="F3592" s="41"/>
      <c r="G3592" s="41"/>
      <c r="H3592" s="53"/>
      <c r="I3592" s="55"/>
      <c r="J3592" s="41"/>
      <c r="K3592" s="41"/>
      <c r="L3592" s="56"/>
      <c r="M3592" s="41"/>
      <c r="N3592" s="41"/>
      <c r="O3592" s="41"/>
      <c r="P3592" s="41"/>
      <c r="Q3592" s="53"/>
      <c r="R3592" s="41"/>
      <c r="S3592" s="41"/>
      <c r="T3592" s="57"/>
      <c r="U3592" s="41"/>
      <c r="V3592" s="41"/>
      <c r="W3592" s="56"/>
      <c r="X3592" s="41"/>
      <c r="Y3592" s="58"/>
      <c r="Z3592" s="41"/>
      <c r="AA3592" s="41"/>
      <c r="AB3592" s="171" t="str" cm="1">
        <f t="array" ref="AB3592">IFERROR(IF(COUNTA('Detailed Inventory'!$B3592:$AA3592)=0,"",IF(AND($B3592="",$C3592=""),"Error: Missing Response in Column B or C",IF(OR($E3592="",$Q3592=""),"Error: Missing Response in Column E or Q",INDEX(SL_Class[Entire SL Classification],MATCH(SUMIFS(SL_Class[Unique ID],SL_Class[UpSys SL Material],I3592,SL_Class[UpSys Ever Previously Lead],H3592,SL_Class[DownCus SL Material],T3592),SL_Class[Unique ID],0),0)))),"Error: Invalid Column H, I, or T. Check spelling &amp; valid options (see dropdown)")</f>
        <v/>
      </c>
      <c r="AC3592" s="32"/>
      <c r="AD3592" s="31" t="b">
        <f t="shared" si="112"/>
        <v>0</v>
      </c>
      <c r="AE3592" s="31" t="b">
        <f t="shared" si="113"/>
        <v>0</v>
      </c>
    </row>
    <row r="3593" spans="1:31" ht="50.15" customHeight="1" x14ac:dyDescent="0.35">
      <c r="A3593" s="100">
        <v>3588</v>
      </c>
      <c r="B3593" s="53"/>
      <c r="C3593" s="41"/>
      <c r="D3593" s="54"/>
      <c r="E3593" s="53"/>
      <c r="F3593" s="41"/>
      <c r="G3593" s="41"/>
      <c r="H3593" s="53"/>
      <c r="I3593" s="55"/>
      <c r="J3593" s="41"/>
      <c r="K3593" s="41"/>
      <c r="L3593" s="56"/>
      <c r="M3593" s="41"/>
      <c r="N3593" s="41"/>
      <c r="O3593" s="41"/>
      <c r="P3593" s="41"/>
      <c r="Q3593" s="53"/>
      <c r="R3593" s="41"/>
      <c r="S3593" s="41"/>
      <c r="T3593" s="57"/>
      <c r="U3593" s="41"/>
      <c r="V3593" s="41"/>
      <c r="W3593" s="56"/>
      <c r="X3593" s="41"/>
      <c r="Y3593" s="58"/>
      <c r="Z3593" s="41"/>
      <c r="AA3593" s="41"/>
      <c r="AB3593" s="171" t="str" cm="1">
        <f t="array" ref="AB3593">IFERROR(IF(COUNTA('Detailed Inventory'!$B3593:$AA3593)=0,"",IF(AND($B3593="",$C3593=""),"Error: Missing Response in Column B or C",IF(OR($E3593="",$Q3593=""),"Error: Missing Response in Column E or Q",INDEX(SL_Class[Entire SL Classification],MATCH(SUMIFS(SL_Class[Unique ID],SL_Class[UpSys SL Material],I3593,SL_Class[UpSys Ever Previously Lead],H3593,SL_Class[DownCus SL Material],T3593),SL_Class[Unique ID],0),0)))),"Error: Invalid Column H, I, or T. Check spelling &amp; valid options (see dropdown)")</f>
        <v/>
      </c>
      <c r="AC3593" s="32"/>
      <c r="AD3593" s="31" t="b">
        <f t="shared" si="112"/>
        <v>0</v>
      </c>
      <c r="AE3593" s="31" t="b">
        <f t="shared" si="113"/>
        <v>0</v>
      </c>
    </row>
    <row r="3594" spans="1:31" ht="50.15" customHeight="1" x14ac:dyDescent="0.35">
      <c r="A3594" s="101">
        <v>3589</v>
      </c>
      <c r="B3594" s="53"/>
      <c r="C3594" s="41"/>
      <c r="D3594" s="54"/>
      <c r="E3594" s="53"/>
      <c r="F3594" s="41"/>
      <c r="G3594" s="41"/>
      <c r="H3594" s="53"/>
      <c r="I3594" s="55"/>
      <c r="J3594" s="41"/>
      <c r="K3594" s="41"/>
      <c r="L3594" s="56"/>
      <c r="M3594" s="41"/>
      <c r="N3594" s="41"/>
      <c r="O3594" s="41"/>
      <c r="P3594" s="41"/>
      <c r="Q3594" s="53"/>
      <c r="R3594" s="41"/>
      <c r="S3594" s="41"/>
      <c r="T3594" s="57"/>
      <c r="U3594" s="41"/>
      <c r="V3594" s="41"/>
      <c r="W3594" s="56"/>
      <c r="X3594" s="41"/>
      <c r="Y3594" s="58"/>
      <c r="Z3594" s="41"/>
      <c r="AA3594" s="41"/>
      <c r="AB3594" s="171" t="str" cm="1">
        <f t="array" ref="AB3594">IFERROR(IF(COUNTA('Detailed Inventory'!$B3594:$AA3594)=0,"",IF(AND($B3594="",$C3594=""),"Error: Missing Response in Column B or C",IF(OR($E3594="",$Q3594=""),"Error: Missing Response in Column E or Q",INDEX(SL_Class[Entire SL Classification],MATCH(SUMIFS(SL_Class[Unique ID],SL_Class[UpSys SL Material],I3594,SL_Class[UpSys Ever Previously Lead],H3594,SL_Class[DownCus SL Material],T3594),SL_Class[Unique ID],0),0)))),"Error: Invalid Column H, I, or T. Check spelling &amp; valid options (see dropdown)")</f>
        <v/>
      </c>
      <c r="AC3594" s="32"/>
      <c r="AD3594" s="31" t="b">
        <f t="shared" si="112"/>
        <v>0</v>
      </c>
      <c r="AE3594" s="31" t="b">
        <f t="shared" si="113"/>
        <v>0</v>
      </c>
    </row>
    <row r="3595" spans="1:31" ht="50.15" customHeight="1" x14ac:dyDescent="0.35">
      <c r="A3595" s="100">
        <v>3590</v>
      </c>
      <c r="B3595" s="53"/>
      <c r="C3595" s="41"/>
      <c r="D3595" s="54"/>
      <c r="E3595" s="53"/>
      <c r="F3595" s="41"/>
      <c r="G3595" s="41"/>
      <c r="H3595" s="53"/>
      <c r="I3595" s="55"/>
      <c r="J3595" s="41"/>
      <c r="K3595" s="41"/>
      <c r="L3595" s="56"/>
      <c r="M3595" s="41"/>
      <c r="N3595" s="41"/>
      <c r="O3595" s="41"/>
      <c r="P3595" s="41"/>
      <c r="Q3595" s="53"/>
      <c r="R3595" s="41"/>
      <c r="S3595" s="41"/>
      <c r="T3595" s="57"/>
      <c r="U3595" s="41"/>
      <c r="V3595" s="41"/>
      <c r="W3595" s="56"/>
      <c r="X3595" s="41"/>
      <c r="Y3595" s="58"/>
      <c r="Z3595" s="41"/>
      <c r="AA3595" s="41"/>
      <c r="AB3595" s="171" t="str" cm="1">
        <f t="array" ref="AB3595">IFERROR(IF(COUNTA('Detailed Inventory'!$B3595:$AA3595)=0,"",IF(AND($B3595="",$C3595=""),"Error: Missing Response in Column B or C",IF(OR($E3595="",$Q3595=""),"Error: Missing Response in Column E or Q",INDEX(SL_Class[Entire SL Classification],MATCH(SUMIFS(SL_Class[Unique ID],SL_Class[UpSys SL Material],I3595,SL_Class[UpSys Ever Previously Lead],H3595,SL_Class[DownCus SL Material],T3595),SL_Class[Unique ID],0),0)))),"Error: Invalid Column H, I, or T. Check spelling &amp; valid options (see dropdown)")</f>
        <v/>
      </c>
      <c r="AC3595" s="32"/>
      <c r="AD3595" s="31" t="b">
        <f t="shared" si="112"/>
        <v>0</v>
      </c>
      <c r="AE3595" s="31" t="b">
        <f t="shared" si="113"/>
        <v>0</v>
      </c>
    </row>
    <row r="3596" spans="1:31" ht="50.15" customHeight="1" x14ac:dyDescent="0.35">
      <c r="A3596" s="101">
        <v>3591</v>
      </c>
      <c r="B3596" s="53"/>
      <c r="C3596" s="41"/>
      <c r="D3596" s="54"/>
      <c r="E3596" s="53"/>
      <c r="F3596" s="41"/>
      <c r="G3596" s="41"/>
      <c r="H3596" s="53"/>
      <c r="I3596" s="55"/>
      <c r="J3596" s="41"/>
      <c r="K3596" s="41"/>
      <c r="L3596" s="56"/>
      <c r="M3596" s="41"/>
      <c r="N3596" s="41"/>
      <c r="O3596" s="41"/>
      <c r="P3596" s="41"/>
      <c r="Q3596" s="53"/>
      <c r="R3596" s="41"/>
      <c r="S3596" s="41"/>
      <c r="T3596" s="57"/>
      <c r="U3596" s="41"/>
      <c r="V3596" s="41"/>
      <c r="W3596" s="56"/>
      <c r="X3596" s="41"/>
      <c r="Y3596" s="58"/>
      <c r="Z3596" s="41"/>
      <c r="AA3596" s="41"/>
      <c r="AB3596" s="171" t="str" cm="1">
        <f t="array" ref="AB3596">IFERROR(IF(COUNTA('Detailed Inventory'!$B3596:$AA3596)=0,"",IF(AND($B3596="",$C3596=""),"Error: Missing Response in Column B or C",IF(OR($E3596="",$Q3596=""),"Error: Missing Response in Column E or Q",INDEX(SL_Class[Entire SL Classification],MATCH(SUMIFS(SL_Class[Unique ID],SL_Class[UpSys SL Material],I3596,SL_Class[UpSys Ever Previously Lead],H3596,SL_Class[DownCus SL Material],T3596),SL_Class[Unique ID],0),0)))),"Error: Invalid Column H, I, or T. Check spelling &amp; valid options (see dropdown)")</f>
        <v/>
      </c>
      <c r="AC3596" s="32"/>
      <c r="AD3596" s="31" t="b">
        <f t="shared" si="112"/>
        <v>0</v>
      </c>
      <c r="AE3596" s="31" t="b">
        <f t="shared" si="113"/>
        <v>0</v>
      </c>
    </row>
    <row r="3597" spans="1:31" ht="50.15" customHeight="1" x14ac:dyDescent="0.35">
      <c r="A3597" s="100">
        <v>3592</v>
      </c>
      <c r="B3597" s="53"/>
      <c r="C3597" s="41"/>
      <c r="D3597" s="54"/>
      <c r="E3597" s="53"/>
      <c r="F3597" s="41"/>
      <c r="G3597" s="41"/>
      <c r="H3597" s="53"/>
      <c r="I3597" s="55"/>
      <c r="J3597" s="41"/>
      <c r="K3597" s="41"/>
      <c r="L3597" s="56"/>
      <c r="M3597" s="41"/>
      <c r="N3597" s="41"/>
      <c r="O3597" s="41"/>
      <c r="P3597" s="41"/>
      <c r="Q3597" s="53"/>
      <c r="R3597" s="41"/>
      <c r="S3597" s="41"/>
      <c r="T3597" s="57"/>
      <c r="U3597" s="41"/>
      <c r="V3597" s="41"/>
      <c r="W3597" s="56"/>
      <c r="X3597" s="41"/>
      <c r="Y3597" s="58"/>
      <c r="Z3597" s="41"/>
      <c r="AA3597" s="41"/>
      <c r="AB3597" s="171" t="str" cm="1">
        <f t="array" ref="AB3597">IFERROR(IF(COUNTA('Detailed Inventory'!$B3597:$AA3597)=0,"",IF(AND($B3597="",$C3597=""),"Error: Missing Response in Column B or C",IF(OR($E3597="",$Q3597=""),"Error: Missing Response in Column E or Q",INDEX(SL_Class[Entire SL Classification],MATCH(SUMIFS(SL_Class[Unique ID],SL_Class[UpSys SL Material],I3597,SL_Class[UpSys Ever Previously Lead],H3597,SL_Class[DownCus SL Material],T3597),SL_Class[Unique ID],0),0)))),"Error: Invalid Column H, I, or T. Check spelling &amp; valid options (see dropdown)")</f>
        <v/>
      </c>
      <c r="AC3597" s="32"/>
      <c r="AD3597" s="31" t="b">
        <f t="shared" si="112"/>
        <v>0</v>
      </c>
      <c r="AE3597" s="31" t="b">
        <f t="shared" si="113"/>
        <v>0</v>
      </c>
    </row>
    <row r="3598" spans="1:31" ht="50.15" customHeight="1" x14ac:dyDescent="0.35">
      <c r="A3598" s="101">
        <v>3593</v>
      </c>
      <c r="B3598" s="53"/>
      <c r="C3598" s="41"/>
      <c r="D3598" s="54"/>
      <c r="E3598" s="53"/>
      <c r="F3598" s="41"/>
      <c r="G3598" s="41"/>
      <c r="H3598" s="53"/>
      <c r="I3598" s="55"/>
      <c r="J3598" s="41"/>
      <c r="K3598" s="41"/>
      <c r="L3598" s="56"/>
      <c r="M3598" s="41"/>
      <c r="N3598" s="41"/>
      <c r="O3598" s="41"/>
      <c r="P3598" s="41"/>
      <c r="Q3598" s="53"/>
      <c r="R3598" s="41"/>
      <c r="S3598" s="41"/>
      <c r="T3598" s="57"/>
      <c r="U3598" s="41"/>
      <c r="V3598" s="41"/>
      <c r="W3598" s="56"/>
      <c r="X3598" s="41"/>
      <c r="Y3598" s="58"/>
      <c r="Z3598" s="41"/>
      <c r="AA3598" s="41"/>
      <c r="AB3598" s="171" t="str" cm="1">
        <f t="array" ref="AB3598">IFERROR(IF(COUNTA('Detailed Inventory'!$B3598:$AA3598)=0,"",IF(AND($B3598="",$C3598=""),"Error: Missing Response in Column B or C",IF(OR($E3598="",$Q3598=""),"Error: Missing Response in Column E or Q",INDEX(SL_Class[Entire SL Classification],MATCH(SUMIFS(SL_Class[Unique ID],SL_Class[UpSys SL Material],I3598,SL_Class[UpSys Ever Previously Lead],H3598,SL_Class[DownCus SL Material],T3598),SL_Class[Unique ID],0),0)))),"Error: Invalid Column H, I, or T. Check spelling &amp; valid options (see dropdown)")</f>
        <v/>
      </c>
      <c r="AC3598" s="32"/>
      <c r="AD3598" s="31" t="b">
        <f t="shared" si="112"/>
        <v>0</v>
      </c>
      <c r="AE3598" s="31" t="b">
        <f t="shared" si="113"/>
        <v>0</v>
      </c>
    </row>
    <row r="3599" spans="1:31" ht="50.15" customHeight="1" x14ac:dyDescent="0.35">
      <c r="A3599" s="100">
        <v>3594</v>
      </c>
      <c r="B3599" s="53"/>
      <c r="C3599" s="41"/>
      <c r="D3599" s="54"/>
      <c r="E3599" s="53"/>
      <c r="F3599" s="41"/>
      <c r="G3599" s="41"/>
      <c r="H3599" s="53"/>
      <c r="I3599" s="55"/>
      <c r="J3599" s="41"/>
      <c r="K3599" s="41"/>
      <c r="L3599" s="56"/>
      <c r="M3599" s="41"/>
      <c r="N3599" s="41"/>
      <c r="O3599" s="41"/>
      <c r="P3599" s="41"/>
      <c r="Q3599" s="53"/>
      <c r="R3599" s="41"/>
      <c r="S3599" s="41"/>
      <c r="T3599" s="57"/>
      <c r="U3599" s="41"/>
      <c r="V3599" s="41"/>
      <c r="W3599" s="56"/>
      <c r="X3599" s="41"/>
      <c r="Y3599" s="58"/>
      <c r="Z3599" s="41"/>
      <c r="AA3599" s="41"/>
      <c r="AB3599" s="171" t="str" cm="1">
        <f t="array" ref="AB3599">IFERROR(IF(COUNTA('Detailed Inventory'!$B3599:$AA3599)=0,"",IF(AND($B3599="",$C3599=""),"Error: Missing Response in Column B or C",IF(OR($E3599="",$Q3599=""),"Error: Missing Response in Column E or Q",INDEX(SL_Class[Entire SL Classification],MATCH(SUMIFS(SL_Class[Unique ID],SL_Class[UpSys SL Material],I3599,SL_Class[UpSys Ever Previously Lead],H3599,SL_Class[DownCus SL Material],T3599),SL_Class[Unique ID],0),0)))),"Error: Invalid Column H, I, or T. Check spelling &amp; valid options (see dropdown)")</f>
        <v/>
      </c>
      <c r="AC3599" s="32"/>
      <c r="AD3599" s="31" t="b">
        <f t="shared" si="112"/>
        <v>0</v>
      </c>
      <c r="AE3599" s="31" t="b">
        <f t="shared" si="113"/>
        <v>0</v>
      </c>
    </row>
    <row r="3600" spans="1:31" ht="50.15" customHeight="1" x14ac:dyDescent="0.35">
      <c r="A3600" s="101">
        <v>3595</v>
      </c>
      <c r="B3600" s="53"/>
      <c r="C3600" s="41"/>
      <c r="D3600" s="54"/>
      <c r="E3600" s="53"/>
      <c r="F3600" s="41"/>
      <c r="G3600" s="41"/>
      <c r="H3600" s="53"/>
      <c r="I3600" s="55"/>
      <c r="J3600" s="41"/>
      <c r="K3600" s="41"/>
      <c r="L3600" s="56"/>
      <c r="M3600" s="41"/>
      <c r="N3600" s="41"/>
      <c r="O3600" s="41"/>
      <c r="P3600" s="41"/>
      <c r="Q3600" s="53"/>
      <c r="R3600" s="41"/>
      <c r="S3600" s="41"/>
      <c r="T3600" s="57"/>
      <c r="U3600" s="41"/>
      <c r="V3600" s="41"/>
      <c r="W3600" s="56"/>
      <c r="X3600" s="41"/>
      <c r="Y3600" s="58"/>
      <c r="Z3600" s="41"/>
      <c r="AA3600" s="41"/>
      <c r="AB3600" s="171" t="str" cm="1">
        <f t="array" ref="AB3600">IFERROR(IF(COUNTA('Detailed Inventory'!$B3600:$AA3600)=0,"",IF(AND($B3600="",$C3600=""),"Error: Missing Response in Column B or C",IF(OR($E3600="",$Q3600=""),"Error: Missing Response in Column E or Q",INDEX(SL_Class[Entire SL Classification],MATCH(SUMIFS(SL_Class[Unique ID],SL_Class[UpSys SL Material],I3600,SL_Class[UpSys Ever Previously Lead],H3600,SL_Class[DownCus SL Material],T3600),SL_Class[Unique ID],0),0)))),"Error: Invalid Column H, I, or T. Check spelling &amp; valid options (see dropdown)")</f>
        <v/>
      </c>
      <c r="AC3600" s="32"/>
      <c r="AD3600" s="31" t="b">
        <f t="shared" si="112"/>
        <v>0</v>
      </c>
      <c r="AE3600" s="31" t="b">
        <f t="shared" si="113"/>
        <v>0</v>
      </c>
    </row>
    <row r="3601" spans="1:31" ht="50.15" customHeight="1" x14ac:dyDescent="0.35">
      <c r="A3601" s="100">
        <v>3596</v>
      </c>
      <c r="B3601" s="53"/>
      <c r="C3601" s="41"/>
      <c r="D3601" s="54"/>
      <c r="E3601" s="53"/>
      <c r="F3601" s="41"/>
      <c r="G3601" s="41"/>
      <c r="H3601" s="53"/>
      <c r="I3601" s="55"/>
      <c r="J3601" s="41"/>
      <c r="K3601" s="41"/>
      <c r="L3601" s="56"/>
      <c r="M3601" s="41"/>
      <c r="N3601" s="41"/>
      <c r="O3601" s="41"/>
      <c r="P3601" s="41"/>
      <c r="Q3601" s="53"/>
      <c r="R3601" s="41"/>
      <c r="S3601" s="41"/>
      <c r="T3601" s="57"/>
      <c r="U3601" s="41"/>
      <c r="V3601" s="41"/>
      <c r="W3601" s="56"/>
      <c r="X3601" s="41"/>
      <c r="Y3601" s="58"/>
      <c r="Z3601" s="41"/>
      <c r="AA3601" s="41"/>
      <c r="AB3601" s="171" t="str" cm="1">
        <f t="array" ref="AB3601">IFERROR(IF(COUNTA('Detailed Inventory'!$B3601:$AA3601)=0,"",IF(AND($B3601="",$C3601=""),"Error: Missing Response in Column B or C",IF(OR($E3601="",$Q3601=""),"Error: Missing Response in Column E or Q",INDEX(SL_Class[Entire SL Classification],MATCH(SUMIFS(SL_Class[Unique ID],SL_Class[UpSys SL Material],I3601,SL_Class[UpSys Ever Previously Lead],H3601,SL_Class[DownCus SL Material],T3601),SL_Class[Unique ID],0),0)))),"Error: Invalid Column H, I, or T. Check spelling &amp; valid options (see dropdown)")</f>
        <v/>
      </c>
      <c r="AC3601" s="32"/>
      <c r="AD3601" s="31" t="b">
        <f t="shared" si="112"/>
        <v>0</v>
      </c>
      <c r="AE3601" s="31" t="b">
        <f t="shared" si="113"/>
        <v>0</v>
      </c>
    </row>
    <row r="3602" spans="1:31" ht="50.15" customHeight="1" x14ac:dyDescent="0.35">
      <c r="A3602" s="101">
        <v>3597</v>
      </c>
      <c r="B3602" s="53"/>
      <c r="C3602" s="41"/>
      <c r="D3602" s="54"/>
      <c r="E3602" s="53"/>
      <c r="F3602" s="41"/>
      <c r="G3602" s="41"/>
      <c r="H3602" s="53"/>
      <c r="I3602" s="55"/>
      <c r="J3602" s="41"/>
      <c r="K3602" s="41"/>
      <c r="L3602" s="56"/>
      <c r="M3602" s="41"/>
      <c r="N3602" s="41"/>
      <c r="O3602" s="41"/>
      <c r="P3602" s="41"/>
      <c r="Q3602" s="53"/>
      <c r="R3602" s="41"/>
      <c r="S3602" s="41"/>
      <c r="T3602" s="57"/>
      <c r="U3602" s="41"/>
      <c r="V3602" s="41"/>
      <c r="W3602" s="56"/>
      <c r="X3602" s="41"/>
      <c r="Y3602" s="58"/>
      <c r="Z3602" s="41"/>
      <c r="AA3602" s="41"/>
      <c r="AB3602" s="171" t="str" cm="1">
        <f t="array" ref="AB3602">IFERROR(IF(COUNTA('Detailed Inventory'!$B3602:$AA3602)=0,"",IF(AND($B3602="",$C3602=""),"Error: Missing Response in Column B or C",IF(OR($E3602="",$Q3602=""),"Error: Missing Response in Column E or Q",INDEX(SL_Class[Entire SL Classification],MATCH(SUMIFS(SL_Class[Unique ID],SL_Class[UpSys SL Material],I3602,SL_Class[UpSys Ever Previously Lead],H3602,SL_Class[DownCus SL Material],T3602),SL_Class[Unique ID],0),0)))),"Error: Invalid Column H, I, or T. Check spelling &amp; valid options (see dropdown)")</f>
        <v/>
      </c>
      <c r="AC3602" s="32"/>
      <c r="AD3602" s="31" t="b">
        <f t="shared" si="112"/>
        <v>0</v>
      </c>
      <c r="AE3602" s="31" t="b">
        <f t="shared" si="113"/>
        <v>0</v>
      </c>
    </row>
    <row r="3603" spans="1:31" ht="50.15" customHeight="1" x14ac:dyDescent="0.35">
      <c r="A3603" s="100">
        <v>3598</v>
      </c>
      <c r="B3603" s="53"/>
      <c r="C3603" s="41"/>
      <c r="D3603" s="54"/>
      <c r="E3603" s="53"/>
      <c r="F3603" s="41"/>
      <c r="G3603" s="41"/>
      <c r="H3603" s="53"/>
      <c r="I3603" s="55"/>
      <c r="J3603" s="41"/>
      <c r="K3603" s="41"/>
      <c r="L3603" s="56"/>
      <c r="M3603" s="41"/>
      <c r="N3603" s="41"/>
      <c r="O3603" s="41"/>
      <c r="P3603" s="41"/>
      <c r="Q3603" s="53"/>
      <c r="R3603" s="41"/>
      <c r="S3603" s="41"/>
      <c r="T3603" s="57"/>
      <c r="U3603" s="41"/>
      <c r="V3603" s="41"/>
      <c r="W3603" s="56"/>
      <c r="X3603" s="41"/>
      <c r="Y3603" s="58"/>
      <c r="Z3603" s="41"/>
      <c r="AA3603" s="41"/>
      <c r="AB3603" s="171" t="str" cm="1">
        <f t="array" ref="AB3603">IFERROR(IF(COUNTA('Detailed Inventory'!$B3603:$AA3603)=0,"",IF(AND($B3603="",$C3603=""),"Error: Missing Response in Column B or C",IF(OR($E3603="",$Q3603=""),"Error: Missing Response in Column E or Q",INDEX(SL_Class[Entire SL Classification],MATCH(SUMIFS(SL_Class[Unique ID],SL_Class[UpSys SL Material],I3603,SL_Class[UpSys Ever Previously Lead],H3603,SL_Class[DownCus SL Material],T3603),SL_Class[Unique ID],0),0)))),"Error: Invalid Column H, I, or T. Check spelling &amp; valid options (see dropdown)")</f>
        <v/>
      </c>
      <c r="AC3603" s="32"/>
      <c r="AD3603" s="31" t="b">
        <f t="shared" si="112"/>
        <v>0</v>
      </c>
      <c r="AE3603" s="31" t="b">
        <f t="shared" si="113"/>
        <v>0</v>
      </c>
    </row>
    <row r="3604" spans="1:31" ht="50.15" customHeight="1" x14ac:dyDescent="0.35">
      <c r="A3604" s="101">
        <v>3599</v>
      </c>
      <c r="B3604" s="53"/>
      <c r="C3604" s="41"/>
      <c r="D3604" s="54"/>
      <c r="E3604" s="53"/>
      <c r="F3604" s="41"/>
      <c r="G3604" s="41"/>
      <c r="H3604" s="53"/>
      <c r="I3604" s="55"/>
      <c r="J3604" s="41"/>
      <c r="K3604" s="41"/>
      <c r="L3604" s="56"/>
      <c r="M3604" s="41"/>
      <c r="N3604" s="41"/>
      <c r="O3604" s="41"/>
      <c r="P3604" s="41"/>
      <c r="Q3604" s="53"/>
      <c r="R3604" s="41"/>
      <c r="S3604" s="41"/>
      <c r="T3604" s="57"/>
      <c r="U3604" s="41"/>
      <c r="V3604" s="41"/>
      <c r="W3604" s="56"/>
      <c r="X3604" s="41"/>
      <c r="Y3604" s="58"/>
      <c r="Z3604" s="41"/>
      <c r="AA3604" s="41"/>
      <c r="AB3604" s="171" t="str" cm="1">
        <f t="array" ref="AB3604">IFERROR(IF(COUNTA('Detailed Inventory'!$B3604:$AA3604)=0,"",IF(AND($B3604="",$C3604=""),"Error: Missing Response in Column B or C",IF(OR($E3604="",$Q3604=""),"Error: Missing Response in Column E or Q",INDEX(SL_Class[Entire SL Classification],MATCH(SUMIFS(SL_Class[Unique ID],SL_Class[UpSys SL Material],I3604,SL_Class[UpSys Ever Previously Lead],H3604,SL_Class[DownCus SL Material],T3604),SL_Class[Unique ID],0),0)))),"Error: Invalid Column H, I, or T. Check spelling &amp; valid options (see dropdown)")</f>
        <v/>
      </c>
      <c r="AC3604" s="32"/>
      <c r="AD3604" s="31" t="b">
        <f t="shared" si="112"/>
        <v>0</v>
      </c>
      <c r="AE3604" s="31" t="b">
        <f t="shared" si="113"/>
        <v>0</v>
      </c>
    </row>
    <row r="3605" spans="1:31" ht="50.15" customHeight="1" x14ac:dyDescent="0.35">
      <c r="A3605" s="100">
        <v>3600</v>
      </c>
      <c r="B3605" s="53"/>
      <c r="C3605" s="41"/>
      <c r="D3605" s="54"/>
      <c r="E3605" s="53"/>
      <c r="F3605" s="41"/>
      <c r="G3605" s="41"/>
      <c r="H3605" s="53"/>
      <c r="I3605" s="55"/>
      <c r="J3605" s="41"/>
      <c r="K3605" s="41"/>
      <c r="L3605" s="56"/>
      <c r="M3605" s="41"/>
      <c r="N3605" s="41"/>
      <c r="O3605" s="41"/>
      <c r="P3605" s="41"/>
      <c r="Q3605" s="53"/>
      <c r="R3605" s="41"/>
      <c r="S3605" s="41"/>
      <c r="T3605" s="57"/>
      <c r="U3605" s="41"/>
      <c r="V3605" s="41"/>
      <c r="W3605" s="56"/>
      <c r="X3605" s="41"/>
      <c r="Y3605" s="58"/>
      <c r="Z3605" s="41"/>
      <c r="AA3605" s="41"/>
      <c r="AB3605" s="171" t="str" cm="1">
        <f t="array" ref="AB3605">IFERROR(IF(COUNTA('Detailed Inventory'!$B3605:$AA3605)=0,"",IF(AND($B3605="",$C3605=""),"Error: Missing Response in Column B or C",IF(OR($E3605="",$Q3605=""),"Error: Missing Response in Column E or Q",INDEX(SL_Class[Entire SL Classification],MATCH(SUMIFS(SL_Class[Unique ID],SL_Class[UpSys SL Material],I3605,SL_Class[UpSys Ever Previously Lead],H3605,SL_Class[DownCus SL Material],T3605),SL_Class[Unique ID],0),0)))),"Error: Invalid Column H, I, or T. Check spelling &amp; valid options (see dropdown)")</f>
        <v/>
      </c>
      <c r="AC3605" s="32"/>
      <c r="AD3605" s="31" t="b">
        <f t="shared" si="112"/>
        <v>0</v>
      </c>
      <c r="AE3605" s="31" t="b">
        <f t="shared" si="113"/>
        <v>0</v>
      </c>
    </row>
    <row r="3606" spans="1:31" ht="50.15" customHeight="1" x14ac:dyDescent="0.35">
      <c r="A3606" s="101">
        <v>3601</v>
      </c>
      <c r="B3606" s="53"/>
      <c r="C3606" s="41"/>
      <c r="D3606" s="54"/>
      <c r="E3606" s="53"/>
      <c r="F3606" s="41"/>
      <c r="G3606" s="41"/>
      <c r="H3606" s="53"/>
      <c r="I3606" s="55"/>
      <c r="J3606" s="41"/>
      <c r="K3606" s="41"/>
      <c r="L3606" s="56"/>
      <c r="M3606" s="41"/>
      <c r="N3606" s="41"/>
      <c r="O3606" s="41"/>
      <c r="P3606" s="41"/>
      <c r="Q3606" s="53"/>
      <c r="R3606" s="41"/>
      <c r="S3606" s="41"/>
      <c r="T3606" s="57"/>
      <c r="U3606" s="41"/>
      <c r="V3606" s="41"/>
      <c r="W3606" s="56"/>
      <c r="X3606" s="41"/>
      <c r="Y3606" s="58"/>
      <c r="Z3606" s="41"/>
      <c r="AA3606" s="41"/>
      <c r="AB3606" s="171" t="str" cm="1">
        <f t="array" ref="AB3606">IFERROR(IF(COUNTA('Detailed Inventory'!$B3606:$AA3606)=0,"",IF(AND($B3606="",$C3606=""),"Error: Missing Response in Column B or C",IF(OR($E3606="",$Q3606=""),"Error: Missing Response in Column E or Q",INDEX(SL_Class[Entire SL Classification],MATCH(SUMIFS(SL_Class[Unique ID],SL_Class[UpSys SL Material],I3606,SL_Class[UpSys Ever Previously Lead],H3606,SL_Class[DownCus SL Material],T3606),SL_Class[Unique ID],0),0)))),"Error: Invalid Column H, I, or T. Check spelling &amp; valid options (see dropdown)")</f>
        <v/>
      </c>
      <c r="AC3606" s="32"/>
      <c r="AD3606" s="31" t="b">
        <f t="shared" si="112"/>
        <v>0</v>
      </c>
      <c r="AE3606" s="31" t="b">
        <f t="shared" si="113"/>
        <v>0</v>
      </c>
    </row>
    <row r="3607" spans="1:31" ht="50.15" customHeight="1" x14ac:dyDescent="0.35">
      <c r="A3607" s="100">
        <v>3602</v>
      </c>
      <c r="B3607" s="53"/>
      <c r="C3607" s="41"/>
      <c r="D3607" s="54"/>
      <c r="E3607" s="53"/>
      <c r="F3607" s="41"/>
      <c r="G3607" s="41"/>
      <c r="H3607" s="53"/>
      <c r="I3607" s="55"/>
      <c r="J3607" s="41"/>
      <c r="K3607" s="41"/>
      <c r="L3607" s="56"/>
      <c r="M3607" s="41"/>
      <c r="N3607" s="41"/>
      <c r="O3607" s="41"/>
      <c r="P3607" s="41"/>
      <c r="Q3607" s="53"/>
      <c r="R3607" s="41"/>
      <c r="S3607" s="41"/>
      <c r="T3607" s="57"/>
      <c r="U3607" s="41"/>
      <c r="V3607" s="41"/>
      <c r="W3607" s="56"/>
      <c r="X3607" s="41"/>
      <c r="Y3607" s="58"/>
      <c r="Z3607" s="41"/>
      <c r="AA3607" s="41"/>
      <c r="AB3607" s="171" t="str" cm="1">
        <f t="array" ref="AB3607">IFERROR(IF(COUNTA('Detailed Inventory'!$B3607:$AA3607)=0,"",IF(AND($B3607="",$C3607=""),"Error: Missing Response in Column B or C",IF(OR($E3607="",$Q3607=""),"Error: Missing Response in Column E or Q",INDEX(SL_Class[Entire SL Classification],MATCH(SUMIFS(SL_Class[Unique ID],SL_Class[UpSys SL Material],I3607,SL_Class[UpSys Ever Previously Lead],H3607,SL_Class[DownCus SL Material],T3607),SL_Class[Unique ID],0),0)))),"Error: Invalid Column H, I, or T. Check spelling &amp; valid options (see dropdown)")</f>
        <v/>
      </c>
      <c r="AC3607" s="32"/>
      <c r="AD3607" s="31" t="b">
        <f t="shared" si="112"/>
        <v>0</v>
      </c>
      <c r="AE3607" s="31" t="b">
        <f t="shared" si="113"/>
        <v>0</v>
      </c>
    </row>
    <row r="3608" spans="1:31" ht="50.15" customHeight="1" x14ac:dyDescent="0.35">
      <c r="A3608" s="101">
        <v>3603</v>
      </c>
      <c r="B3608" s="53"/>
      <c r="C3608" s="41"/>
      <c r="D3608" s="54"/>
      <c r="E3608" s="53"/>
      <c r="F3608" s="41"/>
      <c r="G3608" s="41"/>
      <c r="H3608" s="53"/>
      <c r="I3608" s="55"/>
      <c r="J3608" s="41"/>
      <c r="K3608" s="41"/>
      <c r="L3608" s="56"/>
      <c r="M3608" s="41"/>
      <c r="N3608" s="41"/>
      <c r="O3608" s="41"/>
      <c r="P3608" s="41"/>
      <c r="Q3608" s="53"/>
      <c r="R3608" s="41"/>
      <c r="S3608" s="41"/>
      <c r="T3608" s="57"/>
      <c r="U3608" s="41"/>
      <c r="V3608" s="41"/>
      <c r="W3608" s="56"/>
      <c r="X3608" s="41"/>
      <c r="Y3608" s="58"/>
      <c r="Z3608" s="41"/>
      <c r="AA3608" s="41"/>
      <c r="AB3608" s="171" t="str" cm="1">
        <f t="array" ref="AB3608">IFERROR(IF(COUNTA('Detailed Inventory'!$B3608:$AA3608)=0,"",IF(AND($B3608="",$C3608=""),"Error: Missing Response in Column B or C",IF(OR($E3608="",$Q3608=""),"Error: Missing Response in Column E or Q",INDEX(SL_Class[Entire SL Classification],MATCH(SUMIFS(SL_Class[Unique ID],SL_Class[UpSys SL Material],I3608,SL_Class[UpSys Ever Previously Lead],H3608,SL_Class[DownCus SL Material],T3608),SL_Class[Unique ID],0),0)))),"Error: Invalid Column H, I, or T. Check spelling &amp; valid options (see dropdown)")</f>
        <v/>
      </c>
      <c r="AC3608" s="32"/>
      <c r="AD3608" s="31" t="b">
        <f t="shared" si="112"/>
        <v>0</v>
      </c>
      <c r="AE3608" s="31" t="b">
        <f t="shared" si="113"/>
        <v>0</v>
      </c>
    </row>
    <row r="3609" spans="1:31" ht="50.15" customHeight="1" x14ac:dyDescent="0.35">
      <c r="A3609" s="100">
        <v>3604</v>
      </c>
      <c r="B3609" s="53"/>
      <c r="C3609" s="41"/>
      <c r="D3609" s="54"/>
      <c r="E3609" s="53"/>
      <c r="F3609" s="41"/>
      <c r="G3609" s="41"/>
      <c r="H3609" s="53"/>
      <c r="I3609" s="55"/>
      <c r="J3609" s="41"/>
      <c r="K3609" s="41"/>
      <c r="L3609" s="56"/>
      <c r="M3609" s="41"/>
      <c r="N3609" s="41"/>
      <c r="O3609" s="41"/>
      <c r="P3609" s="41"/>
      <c r="Q3609" s="53"/>
      <c r="R3609" s="41"/>
      <c r="S3609" s="41"/>
      <c r="T3609" s="57"/>
      <c r="U3609" s="41"/>
      <c r="V3609" s="41"/>
      <c r="W3609" s="56"/>
      <c r="X3609" s="41"/>
      <c r="Y3609" s="58"/>
      <c r="Z3609" s="41"/>
      <c r="AA3609" s="41"/>
      <c r="AB3609" s="171" t="str" cm="1">
        <f t="array" ref="AB3609">IFERROR(IF(COUNTA('Detailed Inventory'!$B3609:$AA3609)=0,"",IF(AND($B3609="",$C3609=""),"Error: Missing Response in Column B or C",IF(OR($E3609="",$Q3609=""),"Error: Missing Response in Column E or Q",INDEX(SL_Class[Entire SL Classification],MATCH(SUMIFS(SL_Class[Unique ID],SL_Class[UpSys SL Material],I3609,SL_Class[UpSys Ever Previously Lead],H3609,SL_Class[DownCus SL Material],T3609),SL_Class[Unique ID],0),0)))),"Error: Invalid Column H, I, or T. Check spelling &amp; valid options (see dropdown)")</f>
        <v/>
      </c>
      <c r="AC3609" s="32"/>
      <c r="AD3609" s="31" t="b">
        <f t="shared" si="112"/>
        <v>0</v>
      </c>
      <c r="AE3609" s="31" t="b">
        <f t="shared" si="113"/>
        <v>0</v>
      </c>
    </row>
    <row r="3610" spans="1:31" ht="50.15" customHeight="1" x14ac:dyDescent="0.35">
      <c r="A3610" s="101">
        <v>3605</v>
      </c>
      <c r="B3610" s="53"/>
      <c r="C3610" s="41"/>
      <c r="D3610" s="54"/>
      <c r="E3610" s="53"/>
      <c r="F3610" s="41"/>
      <c r="G3610" s="41"/>
      <c r="H3610" s="53"/>
      <c r="I3610" s="55"/>
      <c r="J3610" s="41"/>
      <c r="K3610" s="41"/>
      <c r="L3610" s="56"/>
      <c r="M3610" s="41"/>
      <c r="N3610" s="41"/>
      <c r="O3610" s="41"/>
      <c r="P3610" s="41"/>
      <c r="Q3610" s="53"/>
      <c r="R3610" s="41"/>
      <c r="S3610" s="41"/>
      <c r="T3610" s="57"/>
      <c r="U3610" s="41"/>
      <c r="V3610" s="41"/>
      <c r="W3610" s="56"/>
      <c r="X3610" s="41"/>
      <c r="Y3610" s="58"/>
      <c r="Z3610" s="41"/>
      <c r="AA3610" s="41"/>
      <c r="AB3610" s="171" t="str" cm="1">
        <f t="array" ref="AB3610">IFERROR(IF(COUNTA('Detailed Inventory'!$B3610:$AA3610)=0,"",IF(AND($B3610="",$C3610=""),"Error: Missing Response in Column B or C",IF(OR($E3610="",$Q3610=""),"Error: Missing Response in Column E or Q",INDEX(SL_Class[Entire SL Classification],MATCH(SUMIFS(SL_Class[Unique ID],SL_Class[UpSys SL Material],I3610,SL_Class[UpSys Ever Previously Lead],H3610,SL_Class[DownCus SL Material],T3610),SL_Class[Unique ID],0),0)))),"Error: Invalid Column H, I, or T. Check spelling &amp; valid options (see dropdown)")</f>
        <v/>
      </c>
      <c r="AC3610" s="32"/>
      <c r="AD3610" s="31" t="b">
        <f t="shared" si="112"/>
        <v>0</v>
      </c>
      <c r="AE3610" s="31" t="b">
        <f t="shared" si="113"/>
        <v>0</v>
      </c>
    </row>
    <row r="3611" spans="1:31" ht="50.15" customHeight="1" x14ac:dyDescent="0.35">
      <c r="A3611" s="100">
        <v>3606</v>
      </c>
      <c r="B3611" s="53"/>
      <c r="C3611" s="41"/>
      <c r="D3611" s="54"/>
      <c r="E3611" s="53"/>
      <c r="F3611" s="41"/>
      <c r="G3611" s="41"/>
      <c r="H3611" s="53"/>
      <c r="I3611" s="55"/>
      <c r="J3611" s="41"/>
      <c r="K3611" s="41"/>
      <c r="L3611" s="56"/>
      <c r="M3611" s="41"/>
      <c r="N3611" s="41"/>
      <c r="O3611" s="41"/>
      <c r="P3611" s="41"/>
      <c r="Q3611" s="53"/>
      <c r="R3611" s="41"/>
      <c r="S3611" s="41"/>
      <c r="T3611" s="57"/>
      <c r="U3611" s="41"/>
      <c r="V3611" s="41"/>
      <c r="W3611" s="56"/>
      <c r="X3611" s="41"/>
      <c r="Y3611" s="58"/>
      <c r="Z3611" s="41"/>
      <c r="AA3611" s="41"/>
      <c r="AB3611" s="171" t="str" cm="1">
        <f t="array" ref="AB3611">IFERROR(IF(COUNTA('Detailed Inventory'!$B3611:$AA3611)=0,"",IF(AND($B3611="",$C3611=""),"Error: Missing Response in Column B or C",IF(OR($E3611="",$Q3611=""),"Error: Missing Response in Column E or Q",INDEX(SL_Class[Entire SL Classification],MATCH(SUMIFS(SL_Class[Unique ID],SL_Class[UpSys SL Material],I3611,SL_Class[UpSys Ever Previously Lead],H3611,SL_Class[DownCus SL Material],T3611),SL_Class[Unique ID],0),0)))),"Error: Invalid Column H, I, or T. Check spelling &amp; valid options (see dropdown)")</f>
        <v/>
      </c>
      <c r="AC3611" s="32"/>
      <c r="AD3611" s="31" t="b">
        <f t="shared" si="112"/>
        <v>0</v>
      </c>
      <c r="AE3611" s="31" t="b">
        <f t="shared" si="113"/>
        <v>0</v>
      </c>
    </row>
    <row r="3612" spans="1:31" ht="50.15" customHeight="1" x14ac:dyDescent="0.35">
      <c r="A3612" s="101">
        <v>3607</v>
      </c>
      <c r="B3612" s="53"/>
      <c r="C3612" s="41"/>
      <c r="D3612" s="54"/>
      <c r="E3612" s="53"/>
      <c r="F3612" s="41"/>
      <c r="G3612" s="41"/>
      <c r="H3612" s="53"/>
      <c r="I3612" s="55"/>
      <c r="J3612" s="41"/>
      <c r="K3612" s="41"/>
      <c r="L3612" s="56"/>
      <c r="M3612" s="41"/>
      <c r="N3612" s="41"/>
      <c r="O3612" s="41"/>
      <c r="P3612" s="41"/>
      <c r="Q3612" s="53"/>
      <c r="R3612" s="41"/>
      <c r="S3612" s="41"/>
      <c r="T3612" s="57"/>
      <c r="U3612" s="41"/>
      <c r="V3612" s="41"/>
      <c r="W3612" s="56"/>
      <c r="X3612" s="41"/>
      <c r="Y3612" s="58"/>
      <c r="Z3612" s="41"/>
      <c r="AA3612" s="41"/>
      <c r="AB3612" s="171" t="str" cm="1">
        <f t="array" ref="AB3612">IFERROR(IF(COUNTA('Detailed Inventory'!$B3612:$AA3612)=0,"",IF(AND($B3612="",$C3612=""),"Error: Missing Response in Column B or C",IF(OR($E3612="",$Q3612=""),"Error: Missing Response in Column E or Q",INDEX(SL_Class[Entire SL Classification],MATCH(SUMIFS(SL_Class[Unique ID],SL_Class[UpSys SL Material],I3612,SL_Class[UpSys Ever Previously Lead],H3612,SL_Class[DownCus SL Material],T3612),SL_Class[Unique ID],0),0)))),"Error: Invalid Column H, I, or T. Check spelling &amp; valid options (see dropdown)")</f>
        <v/>
      </c>
      <c r="AC3612" s="32"/>
      <c r="AD3612" s="31" t="b">
        <f t="shared" si="112"/>
        <v>0</v>
      </c>
      <c r="AE3612" s="31" t="b">
        <f t="shared" si="113"/>
        <v>0</v>
      </c>
    </row>
    <row r="3613" spans="1:31" ht="50.15" customHeight="1" x14ac:dyDescent="0.35">
      <c r="A3613" s="100">
        <v>3608</v>
      </c>
      <c r="B3613" s="53"/>
      <c r="C3613" s="41"/>
      <c r="D3613" s="54"/>
      <c r="E3613" s="53"/>
      <c r="F3613" s="41"/>
      <c r="G3613" s="41"/>
      <c r="H3613" s="53"/>
      <c r="I3613" s="55"/>
      <c r="J3613" s="41"/>
      <c r="K3613" s="41"/>
      <c r="L3613" s="56"/>
      <c r="M3613" s="41"/>
      <c r="N3613" s="41"/>
      <c r="O3613" s="41"/>
      <c r="P3613" s="41"/>
      <c r="Q3613" s="53"/>
      <c r="R3613" s="41"/>
      <c r="S3613" s="41"/>
      <c r="T3613" s="57"/>
      <c r="U3613" s="41"/>
      <c r="V3613" s="41"/>
      <c r="W3613" s="56"/>
      <c r="X3613" s="41"/>
      <c r="Y3613" s="58"/>
      <c r="Z3613" s="41"/>
      <c r="AA3613" s="41"/>
      <c r="AB3613" s="171" t="str" cm="1">
        <f t="array" ref="AB3613">IFERROR(IF(COUNTA('Detailed Inventory'!$B3613:$AA3613)=0,"",IF(AND($B3613="",$C3613=""),"Error: Missing Response in Column B or C",IF(OR($E3613="",$Q3613=""),"Error: Missing Response in Column E or Q",INDEX(SL_Class[Entire SL Classification],MATCH(SUMIFS(SL_Class[Unique ID],SL_Class[UpSys SL Material],I3613,SL_Class[UpSys Ever Previously Lead],H3613,SL_Class[DownCus SL Material],T3613),SL_Class[Unique ID],0),0)))),"Error: Invalid Column H, I, or T. Check spelling &amp; valid options (see dropdown)")</f>
        <v/>
      </c>
      <c r="AC3613" s="32"/>
      <c r="AD3613" s="31" t="b">
        <f t="shared" si="112"/>
        <v>0</v>
      </c>
      <c r="AE3613" s="31" t="b">
        <f t="shared" si="113"/>
        <v>0</v>
      </c>
    </row>
    <row r="3614" spans="1:31" ht="50.15" customHeight="1" x14ac:dyDescent="0.35">
      <c r="A3614" s="101">
        <v>3609</v>
      </c>
      <c r="B3614" s="53"/>
      <c r="C3614" s="41"/>
      <c r="D3614" s="54"/>
      <c r="E3614" s="53"/>
      <c r="F3614" s="41"/>
      <c r="G3614" s="41"/>
      <c r="H3614" s="53"/>
      <c r="I3614" s="55"/>
      <c r="J3614" s="41"/>
      <c r="K3614" s="41"/>
      <c r="L3614" s="56"/>
      <c r="M3614" s="41"/>
      <c r="N3614" s="41"/>
      <c r="O3614" s="41"/>
      <c r="P3614" s="41"/>
      <c r="Q3614" s="53"/>
      <c r="R3614" s="41"/>
      <c r="S3614" s="41"/>
      <c r="T3614" s="57"/>
      <c r="U3614" s="41"/>
      <c r="V3614" s="41"/>
      <c r="W3614" s="56"/>
      <c r="X3614" s="41"/>
      <c r="Y3614" s="58"/>
      <c r="Z3614" s="41"/>
      <c r="AA3614" s="41"/>
      <c r="AB3614" s="171" t="str" cm="1">
        <f t="array" ref="AB3614">IFERROR(IF(COUNTA('Detailed Inventory'!$B3614:$AA3614)=0,"",IF(AND($B3614="",$C3614=""),"Error: Missing Response in Column B or C",IF(OR($E3614="",$Q3614=""),"Error: Missing Response in Column E or Q",INDEX(SL_Class[Entire SL Classification],MATCH(SUMIFS(SL_Class[Unique ID],SL_Class[UpSys SL Material],I3614,SL_Class[UpSys Ever Previously Lead],H3614,SL_Class[DownCus SL Material],T3614),SL_Class[Unique ID],0),0)))),"Error: Invalid Column H, I, or T. Check spelling &amp; valid options (see dropdown)")</f>
        <v/>
      </c>
      <c r="AC3614" s="32"/>
      <c r="AD3614" s="31" t="b">
        <f t="shared" si="112"/>
        <v>0</v>
      </c>
      <c r="AE3614" s="31" t="b">
        <f t="shared" si="113"/>
        <v>0</v>
      </c>
    </row>
    <row r="3615" spans="1:31" ht="50.15" customHeight="1" x14ac:dyDescent="0.35">
      <c r="A3615" s="100">
        <v>3610</v>
      </c>
      <c r="B3615" s="53"/>
      <c r="C3615" s="41"/>
      <c r="D3615" s="54"/>
      <c r="E3615" s="53"/>
      <c r="F3615" s="41"/>
      <c r="G3615" s="41"/>
      <c r="H3615" s="53"/>
      <c r="I3615" s="55"/>
      <c r="J3615" s="41"/>
      <c r="K3615" s="41"/>
      <c r="L3615" s="56"/>
      <c r="M3615" s="41"/>
      <c r="N3615" s="41"/>
      <c r="O3615" s="41"/>
      <c r="P3615" s="41"/>
      <c r="Q3615" s="53"/>
      <c r="R3615" s="41"/>
      <c r="S3615" s="41"/>
      <c r="T3615" s="57"/>
      <c r="U3615" s="41"/>
      <c r="V3615" s="41"/>
      <c r="W3615" s="56"/>
      <c r="X3615" s="41"/>
      <c r="Y3615" s="58"/>
      <c r="Z3615" s="41"/>
      <c r="AA3615" s="41"/>
      <c r="AB3615" s="171" t="str" cm="1">
        <f t="array" ref="AB3615">IFERROR(IF(COUNTA('Detailed Inventory'!$B3615:$AA3615)=0,"",IF(AND($B3615="",$C3615=""),"Error: Missing Response in Column B or C",IF(OR($E3615="",$Q3615=""),"Error: Missing Response in Column E or Q",INDEX(SL_Class[Entire SL Classification],MATCH(SUMIFS(SL_Class[Unique ID],SL_Class[UpSys SL Material],I3615,SL_Class[UpSys Ever Previously Lead],H3615,SL_Class[DownCus SL Material],T3615),SL_Class[Unique ID],0),0)))),"Error: Invalid Column H, I, or T. Check spelling &amp; valid options (see dropdown)")</f>
        <v/>
      </c>
      <c r="AC3615" s="32"/>
      <c r="AD3615" s="31" t="b">
        <f t="shared" si="112"/>
        <v>0</v>
      </c>
      <c r="AE3615" s="31" t="b">
        <f t="shared" si="113"/>
        <v>0</v>
      </c>
    </row>
    <row r="3616" spans="1:31" ht="50.15" customHeight="1" x14ac:dyDescent="0.35">
      <c r="A3616" s="101">
        <v>3611</v>
      </c>
      <c r="B3616" s="53"/>
      <c r="C3616" s="41"/>
      <c r="D3616" s="54"/>
      <c r="E3616" s="53"/>
      <c r="F3616" s="41"/>
      <c r="G3616" s="41"/>
      <c r="H3616" s="53"/>
      <c r="I3616" s="55"/>
      <c r="J3616" s="41"/>
      <c r="K3616" s="41"/>
      <c r="L3616" s="56"/>
      <c r="M3616" s="41"/>
      <c r="N3616" s="41"/>
      <c r="O3616" s="41"/>
      <c r="P3616" s="41"/>
      <c r="Q3616" s="53"/>
      <c r="R3616" s="41"/>
      <c r="S3616" s="41"/>
      <c r="T3616" s="57"/>
      <c r="U3616" s="41"/>
      <c r="V3616" s="41"/>
      <c r="W3616" s="56"/>
      <c r="X3616" s="41"/>
      <c r="Y3616" s="58"/>
      <c r="Z3616" s="41"/>
      <c r="AA3616" s="41"/>
      <c r="AB3616" s="171" t="str" cm="1">
        <f t="array" ref="AB3616">IFERROR(IF(COUNTA('Detailed Inventory'!$B3616:$AA3616)=0,"",IF(AND($B3616="",$C3616=""),"Error: Missing Response in Column B or C",IF(OR($E3616="",$Q3616=""),"Error: Missing Response in Column E or Q",INDEX(SL_Class[Entire SL Classification],MATCH(SUMIFS(SL_Class[Unique ID],SL_Class[UpSys SL Material],I3616,SL_Class[UpSys Ever Previously Lead],H3616,SL_Class[DownCus SL Material],T3616),SL_Class[Unique ID],0),0)))),"Error: Invalid Column H, I, or T. Check spelling &amp; valid options (see dropdown)")</f>
        <v/>
      </c>
      <c r="AC3616" s="32"/>
      <c r="AD3616" s="31" t="b">
        <f t="shared" si="112"/>
        <v>0</v>
      </c>
      <c r="AE3616" s="31" t="b">
        <f t="shared" si="113"/>
        <v>0</v>
      </c>
    </row>
    <row r="3617" spans="1:31" ht="50.15" customHeight="1" x14ac:dyDescent="0.35">
      <c r="A3617" s="100">
        <v>3612</v>
      </c>
      <c r="B3617" s="53"/>
      <c r="C3617" s="41"/>
      <c r="D3617" s="54"/>
      <c r="E3617" s="53"/>
      <c r="F3617" s="41"/>
      <c r="G3617" s="41"/>
      <c r="H3617" s="53"/>
      <c r="I3617" s="55"/>
      <c r="J3617" s="41"/>
      <c r="K3617" s="41"/>
      <c r="L3617" s="56"/>
      <c r="M3617" s="41"/>
      <c r="N3617" s="41"/>
      <c r="O3617" s="41"/>
      <c r="P3617" s="41"/>
      <c r="Q3617" s="53"/>
      <c r="R3617" s="41"/>
      <c r="S3617" s="41"/>
      <c r="T3617" s="57"/>
      <c r="U3617" s="41"/>
      <c r="V3617" s="41"/>
      <c r="W3617" s="56"/>
      <c r="X3617" s="41"/>
      <c r="Y3617" s="58"/>
      <c r="Z3617" s="41"/>
      <c r="AA3617" s="41"/>
      <c r="AB3617" s="171" t="str" cm="1">
        <f t="array" ref="AB3617">IFERROR(IF(COUNTA('Detailed Inventory'!$B3617:$AA3617)=0,"",IF(AND($B3617="",$C3617=""),"Error: Missing Response in Column B or C",IF(OR($E3617="",$Q3617=""),"Error: Missing Response in Column E or Q",INDEX(SL_Class[Entire SL Classification],MATCH(SUMIFS(SL_Class[Unique ID],SL_Class[UpSys SL Material],I3617,SL_Class[UpSys Ever Previously Lead],H3617,SL_Class[DownCus SL Material],T3617),SL_Class[Unique ID],0),0)))),"Error: Invalid Column H, I, or T. Check spelling &amp; valid options (see dropdown)")</f>
        <v/>
      </c>
      <c r="AC3617" s="32"/>
      <c r="AD3617" s="31" t="b">
        <f t="shared" si="112"/>
        <v>0</v>
      </c>
      <c r="AE3617" s="31" t="b">
        <f t="shared" si="113"/>
        <v>0</v>
      </c>
    </row>
    <row r="3618" spans="1:31" ht="50.15" customHeight="1" x14ac:dyDescent="0.35">
      <c r="A3618" s="101">
        <v>3613</v>
      </c>
      <c r="B3618" s="53"/>
      <c r="C3618" s="41"/>
      <c r="D3618" s="54"/>
      <c r="E3618" s="53"/>
      <c r="F3618" s="41"/>
      <c r="G3618" s="41"/>
      <c r="H3618" s="53"/>
      <c r="I3618" s="55"/>
      <c r="J3618" s="41"/>
      <c r="K3618" s="41"/>
      <c r="L3618" s="56"/>
      <c r="M3618" s="41"/>
      <c r="N3618" s="41"/>
      <c r="O3618" s="41"/>
      <c r="P3618" s="41"/>
      <c r="Q3618" s="53"/>
      <c r="R3618" s="41"/>
      <c r="S3618" s="41"/>
      <c r="T3618" s="57"/>
      <c r="U3618" s="41"/>
      <c r="V3618" s="41"/>
      <c r="W3618" s="56"/>
      <c r="X3618" s="41"/>
      <c r="Y3618" s="58"/>
      <c r="Z3618" s="41"/>
      <c r="AA3618" s="41"/>
      <c r="AB3618" s="171" t="str" cm="1">
        <f t="array" ref="AB3618">IFERROR(IF(COUNTA('Detailed Inventory'!$B3618:$AA3618)=0,"",IF(AND($B3618="",$C3618=""),"Error: Missing Response in Column B or C",IF(OR($E3618="",$Q3618=""),"Error: Missing Response in Column E or Q",INDEX(SL_Class[Entire SL Classification],MATCH(SUMIFS(SL_Class[Unique ID],SL_Class[UpSys SL Material],I3618,SL_Class[UpSys Ever Previously Lead],H3618,SL_Class[DownCus SL Material],T3618),SL_Class[Unique ID],0),0)))),"Error: Invalid Column H, I, or T. Check spelling &amp; valid options (see dropdown)")</f>
        <v/>
      </c>
      <c r="AC3618" s="32"/>
      <c r="AD3618" s="31" t="b">
        <f t="shared" si="112"/>
        <v>0</v>
      </c>
      <c r="AE3618" s="31" t="b">
        <f t="shared" si="113"/>
        <v>0</v>
      </c>
    </row>
    <row r="3619" spans="1:31" ht="50.15" customHeight="1" x14ac:dyDescent="0.35">
      <c r="A3619" s="100">
        <v>3614</v>
      </c>
      <c r="B3619" s="53"/>
      <c r="C3619" s="41"/>
      <c r="D3619" s="54"/>
      <c r="E3619" s="53"/>
      <c r="F3619" s="41"/>
      <c r="G3619" s="41"/>
      <c r="H3619" s="53"/>
      <c r="I3619" s="55"/>
      <c r="J3619" s="41"/>
      <c r="K3619" s="41"/>
      <c r="L3619" s="56"/>
      <c r="M3619" s="41"/>
      <c r="N3619" s="41"/>
      <c r="O3619" s="41"/>
      <c r="P3619" s="41"/>
      <c r="Q3619" s="53"/>
      <c r="R3619" s="41"/>
      <c r="S3619" s="41"/>
      <c r="T3619" s="57"/>
      <c r="U3619" s="41"/>
      <c r="V3619" s="41"/>
      <c r="W3619" s="56"/>
      <c r="X3619" s="41"/>
      <c r="Y3619" s="58"/>
      <c r="Z3619" s="41"/>
      <c r="AA3619" s="41"/>
      <c r="AB3619" s="171" t="str" cm="1">
        <f t="array" ref="AB3619">IFERROR(IF(COUNTA('Detailed Inventory'!$B3619:$AA3619)=0,"",IF(AND($B3619="",$C3619=""),"Error: Missing Response in Column B or C",IF(OR($E3619="",$Q3619=""),"Error: Missing Response in Column E or Q",INDEX(SL_Class[Entire SL Classification],MATCH(SUMIFS(SL_Class[Unique ID],SL_Class[UpSys SL Material],I3619,SL_Class[UpSys Ever Previously Lead],H3619,SL_Class[DownCus SL Material],T3619),SL_Class[Unique ID],0),0)))),"Error: Invalid Column H, I, or T. Check spelling &amp; valid options (see dropdown)")</f>
        <v/>
      </c>
      <c r="AC3619" s="32"/>
      <c r="AD3619" s="31" t="b">
        <f t="shared" si="112"/>
        <v>0</v>
      </c>
      <c r="AE3619" s="31" t="b">
        <f t="shared" si="113"/>
        <v>0</v>
      </c>
    </row>
    <row r="3620" spans="1:31" ht="50.15" customHeight="1" x14ac:dyDescent="0.35">
      <c r="A3620" s="101">
        <v>3615</v>
      </c>
      <c r="B3620" s="53"/>
      <c r="C3620" s="41"/>
      <c r="D3620" s="54"/>
      <c r="E3620" s="53"/>
      <c r="F3620" s="41"/>
      <c r="G3620" s="41"/>
      <c r="H3620" s="53"/>
      <c r="I3620" s="55"/>
      <c r="J3620" s="41"/>
      <c r="K3620" s="41"/>
      <c r="L3620" s="56"/>
      <c r="M3620" s="41"/>
      <c r="N3620" s="41"/>
      <c r="O3620" s="41"/>
      <c r="P3620" s="41"/>
      <c r="Q3620" s="53"/>
      <c r="R3620" s="41"/>
      <c r="S3620" s="41"/>
      <c r="T3620" s="57"/>
      <c r="U3620" s="41"/>
      <c r="V3620" s="41"/>
      <c r="W3620" s="56"/>
      <c r="X3620" s="41"/>
      <c r="Y3620" s="58"/>
      <c r="Z3620" s="41"/>
      <c r="AA3620" s="41"/>
      <c r="AB3620" s="171" t="str" cm="1">
        <f t="array" ref="AB3620">IFERROR(IF(COUNTA('Detailed Inventory'!$B3620:$AA3620)=0,"",IF(AND($B3620="",$C3620=""),"Error: Missing Response in Column B or C",IF(OR($E3620="",$Q3620=""),"Error: Missing Response in Column E or Q",INDEX(SL_Class[Entire SL Classification],MATCH(SUMIFS(SL_Class[Unique ID],SL_Class[UpSys SL Material],I3620,SL_Class[UpSys Ever Previously Lead],H3620,SL_Class[DownCus SL Material],T3620),SL_Class[Unique ID],0),0)))),"Error: Invalid Column H, I, or T. Check spelling &amp; valid options (see dropdown)")</f>
        <v/>
      </c>
      <c r="AC3620" s="32"/>
      <c r="AD3620" s="31" t="b">
        <f t="shared" si="112"/>
        <v>0</v>
      </c>
      <c r="AE3620" s="31" t="b">
        <f t="shared" si="113"/>
        <v>0</v>
      </c>
    </row>
    <row r="3621" spans="1:31" ht="50.15" customHeight="1" x14ac:dyDescent="0.35">
      <c r="A3621" s="100">
        <v>3616</v>
      </c>
      <c r="B3621" s="53"/>
      <c r="C3621" s="41"/>
      <c r="D3621" s="54"/>
      <c r="E3621" s="53"/>
      <c r="F3621" s="41"/>
      <c r="G3621" s="41"/>
      <c r="H3621" s="53"/>
      <c r="I3621" s="55"/>
      <c r="J3621" s="41"/>
      <c r="K3621" s="41"/>
      <c r="L3621" s="56"/>
      <c r="M3621" s="41"/>
      <c r="N3621" s="41"/>
      <c r="O3621" s="41"/>
      <c r="P3621" s="41"/>
      <c r="Q3621" s="53"/>
      <c r="R3621" s="41"/>
      <c r="S3621" s="41"/>
      <c r="T3621" s="57"/>
      <c r="U3621" s="41"/>
      <c r="V3621" s="41"/>
      <c r="W3621" s="56"/>
      <c r="X3621" s="41"/>
      <c r="Y3621" s="58"/>
      <c r="Z3621" s="41"/>
      <c r="AA3621" s="41"/>
      <c r="AB3621" s="171" t="str" cm="1">
        <f t="array" ref="AB3621">IFERROR(IF(COUNTA('Detailed Inventory'!$B3621:$AA3621)=0,"",IF(AND($B3621="",$C3621=""),"Error: Missing Response in Column B or C",IF(OR($E3621="",$Q3621=""),"Error: Missing Response in Column E or Q",INDEX(SL_Class[Entire SL Classification],MATCH(SUMIFS(SL_Class[Unique ID],SL_Class[UpSys SL Material],I3621,SL_Class[UpSys Ever Previously Lead],H3621,SL_Class[DownCus SL Material],T3621),SL_Class[Unique ID],0),0)))),"Error: Invalid Column H, I, or T. Check spelling &amp; valid options (see dropdown)")</f>
        <v/>
      </c>
      <c r="AC3621" s="32"/>
      <c r="AD3621" s="31" t="b">
        <f t="shared" si="112"/>
        <v>0</v>
      </c>
      <c r="AE3621" s="31" t="b">
        <f t="shared" si="113"/>
        <v>0</v>
      </c>
    </row>
    <row r="3622" spans="1:31" ht="50.15" customHeight="1" x14ac:dyDescent="0.35">
      <c r="A3622" s="101">
        <v>3617</v>
      </c>
      <c r="B3622" s="53"/>
      <c r="C3622" s="41"/>
      <c r="D3622" s="54"/>
      <c r="E3622" s="53"/>
      <c r="F3622" s="41"/>
      <c r="G3622" s="41"/>
      <c r="H3622" s="53"/>
      <c r="I3622" s="55"/>
      <c r="J3622" s="41"/>
      <c r="K3622" s="41"/>
      <c r="L3622" s="56"/>
      <c r="M3622" s="41"/>
      <c r="N3622" s="41"/>
      <c r="O3622" s="41"/>
      <c r="P3622" s="41"/>
      <c r="Q3622" s="53"/>
      <c r="R3622" s="41"/>
      <c r="S3622" s="41"/>
      <c r="T3622" s="57"/>
      <c r="U3622" s="41"/>
      <c r="V3622" s="41"/>
      <c r="W3622" s="56"/>
      <c r="X3622" s="41"/>
      <c r="Y3622" s="58"/>
      <c r="Z3622" s="41"/>
      <c r="AA3622" s="41"/>
      <c r="AB3622" s="171" t="str" cm="1">
        <f t="array" ref="AB3622">IFERROR(IF(COUNTA('Detailed Inventory'!$B3622:$AA3622)=0,"",IF(AND($B3622="",$C3622=""),"Error: Missing Response in Column B or C",IF(OR($E3622="",$Q3622=""),"Error: Missing Response in Column E or Q",INDEX(SL_Class[Entire SL Classification],MATCH(SUMIFS(SL_Class[Unique ID],SL_Class[UpSys SL Material],I3622,SL_Class[UpSys Ever Previously Lead],H3622,SL_Class[DownCus SL Material],T3622),SL_Class[Unique ID],0),0)))),"Error: Invalid Column H, I, or T. Check spelling &amp; valid options (see dropdown)")</f>
        <v/>
      </c>
      <c r="AC3622" s="32"/>
      <c r="AD3622" s="31" t="b">
        <f t="shared" si="112"/>
        <v>0</v>
      </c>
      <c r="AE3622" s="31" t="b">
        <f t="shared" si="113"/>
        <v>0</v>
      </c>
    </row>
    <row r="3623" spans="1:31" ht="50.15" customHeight="1" x14ac:dyDescent="0.35">
      <c r="A3623" s="100">
        <v>3618</v>
      </c>
      <c r="B3623" s="53"/>
      <c r="C3623" s="41"/>
      <c r="D3623" s="54"/>
      <c r="E3623" s="53"/>
      <c r="F3623" s="41"/>
      <c r="G3623" s="41"/>
      <c r="H3623" s="53"/>
      <c r="I3623" s="55"/>
      <c r="J3623" s="41"/>
      <c r="K3623" s="41"/>
      <c r="L3623" s="56"/>
      <c r="M3623" s="41"/>
      <c r="N3623" s="41"/>
      <c r="O3623" s="41"/>
      <c r="P3623" s="41"/>
      <c r="Q3623" s="53"/>
      <c r="R3623" s="41"/>
      <c r="S3623" s="41"/>
      <c r="T3623" s="57"/>
      <c r="U3623" s="41"/>
      <c r="V3623" s="41"/>
      <c r="W3623" s="56"/>
      <c r="X3623" s="41"/>
      <c r="Y3623" s="58"/>
      <c r="Z3623" s="41"/>
      <c r="AA3623" s="41"/>
      <c r="AB3623" s="171" t="str" cm="1">
        <f t="array" ref="AB3623">IFERROR(IF(COUNTA('Detailed Inventory'!$B3623:$AA3623)=0,"",IF(AND($B3623="",$C3623=""),"Error: Missing Response in Column B or C",IF(OR($E3623="",$Q3623=""),"Error: Missing Response in Column E or Q",INDEX(SL_Class[Entire SL Classification],MATCH(SUMIFS(SL_Class[Unique ID],SL_Class[UpSys SL Material],I3623,SL_Class[UpSys Ever Previously Lead],H3623,SL_Class[DownCus SL Material],T3623),SL_Class[Unique ID],0),0)))),"Error: Invalid Column H, I, or T. Check spelling &amp; valid options (see dropdown)")</f>
        <v/>
      </c>
      <c r="AC3623" s="32"/>
      <c r="AD3623" s="31" t="b">
        <f t="shared" si="112"/>
        <v>0</v>
      </c>
      <c r="AE3623" s="31" t="b">
        <f t="shared" si="113"/>
        <v>0</v>
      </c>
    </row>
    <row r="3624" spans="1:31" ht="50.15" customHeight="1" x14ac:dyDescent="0.35">
      <c r="A3624" s="101">
        <v>3619</v>
      </c>
      <c r="B3624" s="53"/>
      <c r="C3624" s="41"/>
      <c r="D3624" s="54"/>
      <c r="E3624" s="53"/>
      <c r="F3624" s="41"/>
      <c r="G3624" s="41"/>
      <c r="H3624" s="53"/>
      <c r="I3624" s="55"/>
      <c r="J3624" s="41"/>
      <c r="K3624" s="41"/>
      <c r="L3624" s="56"/>
      <c r="M3624" s="41"/>
      <c r="N3624" s="41"/>
      <c r="O3624" s="41"/>
      <c r="P3624" s="41"/>
      <c r="Q3624" s="53"/>
      <c r="R3624" s="41"/>
      <c r="S3624" s="41"/>
      <c r="T3624" s="57"/>
      <c r="U3624" s="41"/>
      <c r="V3624" s="41"/>
      <c r="W3624" s="56"/>
      <c r="X3624" s="41"/>
      <c r="Y3624" s="58"/>
      <c r="Z3624" s="41"/>
      <c r="AA3624" s="41"/>
      <c r="AB3624" s="171" t="str" cm="1">
        <f t="array" ref="AB3624">IFERROR(IF(COUNTA('Detailed Inventory'!$B3624:$AA3624)=0,"",IF(AND($B3624="",$C3624=""),"Error: Missing Response in Column B or C",IF(OR($E3624="",$Q3624=""),"Error: Missing Response in Column E or Q",INDEX(SL_Class[Entire SL Classification],MATCH(SUMIFS(SL_Class[Unique ID],SL_Class[UpSys SL Material],I3624,SL_Class[UpSys Ever Previously Lead],H3624,SL_Class[DownCus SL Material],T3624),SL_Class[Unique ID],0),0)))),"Error: Invalid Column H, I, or T. Check spelling &amp; valid options (see dropdown)")</f>
        <v/>
      </c>
      <c r="AC3624" s="32"/>
      <c r="AD3624" s="31" t="b">
        <f t="shared" si="112"/>
        <v>0</v>
      </c>
      <c r="AE3624" s="31" t="b">
        <f t="shared" si="113"/>
        <v>0</v>
      </c>
    </row>
    <row r="3625" spans="1:31" ht="50.15" customHeight="1" x14ac:dyDescent="0.35">
      <c r="A3625" s="100">
        <v>3620</v>
      </c>
      <c r="B3625" s="53"/>
      <c r="C3625" s="41"/>
      <c r="D3625" s="54"/>
      <c r="E3625" s="53"/>
      <c r="F3625" s="41"/>
      <c r="G3625" s="41"/>
      <c r="H3625" s="53"/>
      <c r="I3625" s="55"/>
      <c r="J3625" s="41"/>
      <c r="K3625" s="41"/>
      <c r="L3625" s="56"/>
      <c r="M3625" s="41"/>
      <c r="N3625" s="41"/>
      <c r="O3625" s="41"/>
      <c r="P3625" s="41"/>
      <c r="Q3625" s="53"/>
      <c r="R3625" s="41"/>
      <c r="S3625" s="41"/>
      <c r="T3625" s="57"/>
      <c r="U3625" s="41"/>
      <c r="V3625" s="41"/>
      <c r="W3625" s="56"/>
      <c r="X3625" s="41"/>
      <c r="Y3625" s="58"/>
      <c r="Z3625" s="41"/>
      <c r="AA3625" s="41"/>
      <c r="AB3625" s="171" t="str" cm="1">
        <f t="array" ref="AB3625">IFERROR(IF(COUNTA('Detailed Inventory'!$B3625:$AA3625)=0,"",IF(AND($B3625="",$C3625=""),"Error: Missing Response in Column B or C",IF(OR($E3625="",$Q3625=""),"Error: Missing Response in Column E or Q",INDEX(SL_Class[Entire SL Classification],MATCH(SUMIFS(SL_Class[Unique ID],SL_Class[UpSys SL Material],I3625,SL_Class[UpSys Ever Previously Lead],H3625,SL_Class[DownCus SL Material],T3625),SL_Class[Unique ID],0),0)))),"Error: Invalid Column H, I, or T. Check spelling &amp; valid options (see dropdown)")</f>
        <v/>
      </c>
      <c r="AC3625" s="32"/>
      <c r="AD3625" s="31" t="b">
        <f t="shared" si="112"/>
        <v>0</v>
      </c>
      <c r="AE3625" s="31" t="b">
        <f t="shared" si="113"/>
        <v>0</v>
      </c>
    </row>
    <row r="3626" spans="1:31" ht="50.15" customHeight="1" x14ac:dyDescent="0.35">
      <c r="A3626" s="101">
        <v>3621</v>
      </c>
      <c r="B3626" s="53"/>
      <c r="C3626" s="41"/>
      <c r="D3626" s="54"/>
      <c r="E3626" s="53"/>
      <c r="F3626" s="41"/>
      <c r="G3626" s="41"/>
      <c r="H3626" s="53"/>
      <c r="I3626" s="55"/>
      <c r="J3626" s="41"/>
      <c r="K3626" s="41"/>
      <c r="L3626" s="56"/>
      <c r="M3626" s="41"/>
      <c r="N3626" s="41"/>
      <c r="O3626" s="41"/>
      <c r="P3626" s="41"/>
      <c r="Q3626" s="53"/>
      <c r="R3626" s="41"/>
      <c r="S3626" s="41"/>
      <c r="T3626" s="57"/>
      <c r="U3626" s="41"/>
      <c r="V3626" s="41"/>
      <c r="W3626" s="56"/>
      <c r="X3626" s="41"/>
      <c r="Y3626" s="58"/>
      <c r="Z3626" s="41"/>
      <c r="AA3626" s="41"/>
      <c r="AB3626" s="171" t="str" cm="1">
        <f t="array" ref="AB3626">IFERROR(IF(COUNTA('Detailed Inventory'!$B3626:$AA3626)=0,"",IF(AND($B3626="",$C3626=""),"Error: Missing Response in Column B or C",IF(OR($E3626="",$Q3626=""),"Error: Missing Response in Column E or Q",INDEX(SL_Class[Entire SL Classification],MATCH(SUMIFS(SL_Class[Unique ID],SL_Class[UpSys SL Material],I3626,SL_Class[UpSys Ever Previously Lead],H3626,SL_Class[DownCus SL Material],T3626),SL_Class[Unique ID],0),0)))),"Error: Invalid Column H, I, or T. Check spelling &amp; valid options (see dropdown)")</f>
        <v/>
      </c>
      <c r="AC3626" s="32"/>
      <c r="AD3626" s="31" t="b">
        <f t="shared" si="112"/>
        <v>0</v>
      </c>
      <c r="AE3626" s="31" t="b">
        <f t="shared" si="113"/>
        <v>0</v>
      </c>
    </row>
    <row r="3627" spans="1:31" ht="50.15" customHeight="1" x14ac:dyDescent="0.35">
      <c r="A3627" s="100">
        <v>3622</v>
      </c>
      <c r="B3627" s="53"/>
      <c r="C3627" s="41"/>
      <c r="D3627" s="54"/>
      <c r="E3627" s="53"/>
      <c r="F3627" s="41"/>
      <c r="G3627" s="41"/>
      <c r="H3627" s="53"/>
      <c r="I3627" s="55"/>
      <c r="J3627" s="41"/>
      <c r="K3627" s="41"/>
      <c r="L3627" s="56"/>
      <c r="M3627" s="41"/>
      <c r="N3627" s="41"/>
      <c r="O3627" s="41"/>
      <c r="P3627" s="41"/>
      <c r="Q3627" s="53"/>
      <c r="R3627" s="41"/>
      <c r="S3627" s="41"/>
      <c r="T3627" s="57"/>
      <c r="U3627" s="41"/>
      <c r="V3627" s="41"/>
      <c r="W3627" s="56"/>
      <c r="X3627" s="41"/>
      <c r="Y3627" s="58"/>
      <c r="Z3627" s="41"/>
      <c r="AA3627" s="41"/>
      <c r="AB3627" s="171" t="str" cm="1">
        <f t="array" ref="AB3627">IFERROR(IF(COUNTA('Detailed Inventory'!$B3627:$AA3627)=0,"",IF(AND($B3627="",$C3627=""),"Error: Missing Response in Column B or C",IF(OR($E3627="",$Q3627=""),"Error: Missing Response in Column E or Q",INDEX(SL_Class[Entire SL Classification],MATCH(SUMIFS(SL_Class[Unique ID],SL_Class[UpSys SL Material],I3627,SL_Class[UpSys Ever Previously Lead],H3627,SL_Class[DownCus SL Material],T3627),SL_Class[Unique ID],0),0)))),"Error: Invalid Column H, I, or T. Check spelling &amp; valid options (see dropdown)")</f>
        <v/>
      </c>
      <c r="AC3627" s="32"/>
      <c r="AD3627" s="31" t="b">
        <f t="shared" si="112"/>
        <v>0</v>
      </c>
      <c r="AE3627" s="31" t="b">
        <f t="shared" si="113"/>
        <v>0</v>
      </c>
    </row>
    <row r="3628" spans="1:31" ht="50.15" customHeight="1" x14ac:dyDescent="0.35">
      <c r="A3628" s="101">
        <v>3623</v>
      </c>
      <c r="B3628" s="53"/>
      <c r="C3628" s="41"/>
      <c r="D3628" s="54"/>
      <c r="E3628" s="53"/>
      <c r="F3628" s="41"/>
      <c r="G3628" s="41"/>
      <c r="H3628" s="53"/>
      <c r="I3628" s="55"/>
      <c r="J3628" s="41"/>
      <c r="K3628" s="41"/>
      <c r="L3628" s="56"/>
      <c r="M3628" s="41"/>
      <c r="N3628" s="41"/>
      <c r="O3628" s="41"/>
      <c r="P3628" s="41"/>
      <c r="Q3628" s="53"/>
      <c r="R3628" s="41"/>
      <c r="S3628" s="41"/>
      <c r="T3628" s="57"/>
      <c r="U3628" s="41"/>
      <c r="V3628" s="41"/>
      <c r="W3628" s="56"/>
      <c r="X3628" s="41"/>
      <c r="Y3628" s="58"/>
      <c r="Z3628" s="41"/>
      <c r="AA3628" s="41"/>
      <c r="AB3628" s="171" t="str" cm="1">
        <f t="array" ref="AB3628">IFERROR(IF(COUNTA('Detailed Inventory'!$B3628:$AA3628)=0,"",IF(AND($B3628="",$C3628=""),"Error: Missing Response in Column B or C",IF(OR($E3628="",$Q3628=""),"Error: Missing Response in Column E or Q",INDEX(SL_Class[Entire SL Classification],MATCH(SUMIFS(SL_Class[Unique ID],SL_Class[UpSys SL Material],I3628,SL_Class[UpSys Ever Previously Lead],H3628,SL_Class[DownCus SL Material],T3628),SL_Class[Unique ID],0),0)))),"Error: Invalid Column H, I, or T. Check spelling &amp; valid options (see dropdown)")</f>
        <v/>
      </c>
      <c r="AC3628" s="32"/>
      <c r="AD3628" s="31" t="b">
        <f t="shared" si="112"/>
        <v>0</v>
      </c>
      <c r="AE3628" s="31" t="b">
        <f t="shared" si="113"/>
        <v>0</v>
      </c>
    </row>
    <row r="3629" spans="1:31" ht="50.15" customHeight="1" x14ac:dyDescent="0.35">
      <c r="A3629" s="100">
        <v>3624</v>
      </c>
      <c r="B3629" s="53"/>
      <c r="C3629" s="41"/>
      <c r="D3629" s="54"/>
      <c r="E3629" s="53"/>
      <c r="F3629" s="41"/>
      <c r="G3629" s="41"/>
      <c r="H3629" s="53"/>
      <c r="I3629" s="55"/>
      <c r="J3629" s="41"/>
      <c r="K3629" s="41"/>
      <c r="L3629" s="56"/>
      <c r="M3629" s="41"/>
      <c r="N3629" s="41"/>
      <c r="O3629" s="41"/>
      <c r="P3629" s="41"/>
      <c r="Q3629" s="53"/>
      <c r="R3629" s="41"/>
      <c r="S3629" s="41"/>
      <c r="T3629" s="57"/>
      <c r="U3629" s="41"/>
      <c r="V3629" s="41"/>
      <c r="W3629" s="56"/>
      <c r="X3629" s="41"/>
      <c r="Y3629" s="58"/>
      <c r="Z3629" s="41"/>
      <c r="AA3629" s="41"/>
      <c r="AB3629" s="171" t="str" cm="1">
        <f t="array" ref="AB3629">IFERROR(IF(COUNTA('Detailed Inventory'!$B3629:$AA3629)=0,"",IF(AND($B3629="",$C3629=""),"Error: Missing Response in Column B or C",IF(OR($E3629="",$Q3629=""),"Error: Missing Response in Column E or Q",INDEX(SL_Class[Entire SL Classification],MATCH(SUMIFS(SL_Class[Unique ID],SL_Class[UpSys SL Material],I3629,SL_Class[UpSys Ever Previously Lead],H3629,SL_Class[DownCus SL Material],T3629),SL_Class[Unique ID],0),0)))),"Error: Invalid Column H, I, or T. Check spelling &amp; valid options (see dropdown)")</f>
        <v/>
      </c>
      <c r="AC3629" s="32"/>
      <c r="AD3629" s="31" t="b">
        <f t="shared" si="112"/>
        <v>0</v>
      </c>
      <c r="AE3629" s="31" t="b">
        <f t="shared" si="113"/>
        <v>0</v>
      </c>
    </row>
    <row r="3630" spans="1:31" ht="50.15" customHeight="1" x14ac:dyDescent="0.35">
      <c r="A3630" s="101">
        <v>3625</v>
      </c>
      <c r="B3630" s="53"/>
      <c r="C3630" s="41"/>
      <c r="D3630" s="54"/>
      <c r="E3630" s="53"/>
      <c r="F3630" s="41"/>
      <c r="G3630" s="41"/>
      <c r="H3630" s="53"/>
      <c r="I3630" s="55"/>
      <c r="J3630" s="41"/>
      <c r="K3630" s="41"/>
      <c r="L3630" s="56"/>
      <c r="M3630" s="41"/>
      <c r="N3630" s="41"/>
      <c r="O3630" s="41"/>
      <c r="P3630" s="41"/>
      <c r="Q3630" s="53"/>
      <c r="R3630" s="41"/>
      <c r="S3630" s="41"/>
      <c r="T3630" s="57"/>
      <c r="U3630" s="41"/>
      <c r="V3630" s="41"/>
      <c r="W3630" s="56"/>
      <c r="X3630" s="41"/>
      <c r="Y3630" s="58"/>
      <c r="Z3630" s="41"/>
      <c r="AA3630" s="41"/>
      <c r="AB3630" s="171" t="str" cm="1">
        <f t="array" ref="AB3630">IFERROR(IF(COUNTA('Detailed Inventory'!$B3630:$AA3630)=0,"",IF(AND($B3630="",$C3630=""),"Error: Missing Response in Column B or C",IF(OR($E3630="",$Q3630=""),"Error: Missing Response in Column E or Q",INDEX(SL_Class[Entire SL Classification],MATCH(SUMIFS(SL_Class[Unique ID],SL_Class[UpSys SL Material],I3630,SL_Class[UpSys Ever Previously Lead],H3630,SL_Class[DownCus SL Material],T3630),SL_Class[Unique ID],0),0)))),"Error: Invalid Column H, I, or T. Check spelling &amp; valid options (see dropdown)")</f>
        <v/>
      </c>
      <c r="AC3630" s="32"/>
      <c r="AD3630" s="31" t="b">
        <f t="shared" si="112"/>
        <v>0</v>
      </c>
      <c r="AE3630" s="31" t="b">
        <f t="shared" si="113"/>
        <v>0</v>
      </c>
    </row>
    <row r="3631" spans="1:31" ht="50.15" customHeight="1" x14ac:dyDescent="0.35">
      <c r="A3631" s="100">
        <v>3626</v>
      </c>
      <c r="B3631" s="53"/>
      <c r="C3631" s="41"/>
      <c r="D3631" s="54"/>
      <c r="E3631" s="53"/>
      <c r="F3631" s="41"/>
      <c r="G3631" s="41"/>
      <c r="H3631" s="53"/>
      <c r="I3631" s="55"/>
      <c r="J3631" s="41"/>
      <c r="K3631" s="41"/>
      <c r="L3631" s="56"/>
      <c r="M3631" s="41"/>
      <c r="N3631" s="41"/>
      <c r="O3631" s="41"/>
      <c r="P3631" s="41"/>
      <c r="Q3631" s="53"/>
      <c r="R3631" s="41"/>
      <c r="S3631" s="41"/>
      <c r="T3631" s="57"/>
      <c r="U3631" s="41"/>
      <c r="V3631" s="41"/>
      <c r="W3631" s="56"/>
      <c r="X3631" s="41"/>
      <c r="Y3631" s="58"/>
      <c r="Z3631" s="41"/>
      <c r="AA3631" s="41"/>
      <c r="AB3631" s="171" t="str" cm="1">
        <f t="array" ref="AB3631">IFERROR(IF(COUNTA('Detailed Inventory'!$B3631:$AA3631)=0,"",IF(AND($B3631="",$C3631=""),"Error: Missing Response in Column B or C",IF(OR($E3631="",$Q3631=""),"Error: Missing Response in Column E or Q",INDEX(SL_Class[Entire SL Classification],MATCH(SUMIFS(SL_Class[Unique ID],SL_Class[UpSys SL Material],I3631,SL_Class[UpSys Ever Previously Lead],H3631,SL_Class[DownCus SL Material],T3631),SL_Class[Unique ID],0),0)))),"Error: Invalid Column H, I, or T. Check spelling &amp; valid options (see dropdown)")</f>
        <v/>
      </c>
      <c r="AC3631" s="32"/>
      <c r="AD3631" s="31" t="b">
        <f t="shared" si="112"/>
        <v>0</v>
      </c>
      <c r="AE3631" s="31" t="b">
        <f t="shared" si="113"/>
        <v>0</v>
      </c>
    </row>
    <row r="3632" spans="1:31" ht="50.15" customHeight="1" x14ac:dyDescent="0.35">
      <c r="A3632" s="101">
        <v>3627</v>
      </c>
      <c r="B3632" s="53"/>
      <c r="C3632" s="41"/>
      <c r="D3632" s="54"/>
      <c r="E3632" s="53"/>
      <c r="F3632" s="41"/>
      <c r="G3632" s="41"/>
      <c r="H3632" s="53"/>
      <c r="I3632" s="55"/>
      <c r="J3632" s="41"/>
      <c r="K3632" s="41"/>
      <c r="L3632" s="56"/>
      <c r="M3632" s="41"/>
      <c r="N3632" s="41"/>
      <c r="O3632" s="41"/>
      <c r="P3632" s="41"/>
      <c r="Q3632" s="53"/>
      <c r="R3632" s="41"/>
      <c r="S3632" s="41"/>
      <c r="T3632" s="57"/>
      <c r="U3632" s="41"/>
      <c r="V3632" s="41"/>
      <c r="W3632" s="56"/>
      <c r="X3632" s="41"/>
      <c r="Y3632" s="58"/>
      <c r="Z3632" s="41"/>
      <c r="AA3632" s="41"/>
      <c r="AB3632" s="171" t="str" cm="1">
        <f t="array" ref="AB3632">IFERROR(IF(COUNTA('Detailed Inventory'!$B3632:$AA3632)=0,"",IF(AND($B3632="",$C3632=""),"Error: Missing Response in Column B or C",IF(OR($E3632="",$Q3632=""),"Error: Missing Response in Column E or Q",INDEX(SL_Class[Entire SL Classification],MATCH(SUMIFS(SL_Class[Unique ID],SL_Class[UpSys SL Material],I3632,SL_Class[UpSys Ever Previously Lead],H3632,SL_Class[DownCus SL Material],T3632),SL_Class[Unique ID],0),0)))),"Error: Invalid Column H, I, or T. Check spelling &amp; valid options (see dropdown)")</f>
        <v/>
      </c>
      <c r="AC3632" s="32"/>
      <c r="AD3632" s="31" t="b">
        <f t="shared" si="112"/>
        <v>0</v>
      </c>
      <c r="AE3632" s="31" t="b">
        <f t="shared" si="113"/>
        <v>0</v>
      </c>
    </row>
    <row r="3633" spans="1:31" ht="50.15" customHeight="1" x14ac:dyDescent="0.35">
      <c r="A3633" s="100">
        <v>3628</v>
      </c>
      <c r="B3633" s="53"/>
      <c r="C3633" s="41"/>
      <c r="D3633" s="54"/>
      <c r="E3633" s="53"/>
      <c r="F3633" s="41"/>
      <c r="G3633" s="41"/>
      <c r="H3633" s="53"/>
      <c r="I3633" s="55"/>
      <c r="J3633" s="41"/>
      <c r="K3633" s="41"/>
      <c r="L3633" s="56"/>
      <c r="M3633" s="41"/>
      <c r="N3633" s="41"/>
      <c r="O3633" s="41"/>
      <c r="P3633" s="41"/>
      <c r="Q3633" s="53"/>
      <c r="R3633" s="41"/>
      <c r="S3633" s="41"/>
      <c r="T3633" s="57"/>
      <c r="U3633" s="41"/>
      <c r="V3633" s="41"/>
      <c r="W3633" s="56"/>
      <c r="X3633" s="41"/>
      <c r="Y3633" s="58"/>
      <c r="Z3633" s="41"/>
      <c r="AA3633" s="41"/>
      <c r="AB3633" s="171" t="str" cm="1">
        <f t="array" ref="AB3633">IFERROR(IF(COUNTA('Detailed Inventory'!$B3633:$AA3633)=0,"",IF(AND($B3633="",$C3633=""),"Error: Missing Response in Column B or C",IF(OR($E3633="",$Q3633=""),"Error: Missing Response in Column E or Q",INDEX(SL_Class[Entire SL Classification],MATCH(SUMIFS(SL_Class[Unique ID],SL_Class[UpSys SL Material],I3633,SL_Class[UpSys Ever Previously Lead],H3633,SL_Class[DownCus SL Material],T3633),SL_Class[Unique ID],0),0)))),"Error: Invalid Column H, I, or T. Check spelling &amp; valid options (see dropdown)")</f>
        <v/>
      </c>
      <c r="AC3633" s="32"/>
      <c r="AD3633" s="31" t="b">
        <f t="shared" si="112"/>
        <v>0</v>
      </c>
      <c r="AE3633" s="31" t="b">
        <f t="shared" si="113"/>
        <v>0</v>
      </c>
    </row>
    <row r="3634" spans="1:31" ht="50.15" customHeight="1" x14ac:dyDescent="0.35">
      <c r="A3634" s="101">
        <v>3629</v>
      </c>
      <c r="B3634" s="53"/>
      <c r="C3634" s="41"/>
      <c r="D3634" s="54"/>
      <c r="E3634" s="53"/>
      <c r="F3634" s="41"/>
      <c r="G3634" s="41"/>
      <c r="H3634" s="53"/>
      <c r="I3634" s="55"/>
      <c r="J3634" s="41"/>
      <c r="K3634" s="41"/>
      <c r="L3634" s="56"/>
      <c r="M3634" s="41"/>
      <c r="N3634" s="41"/>
      <c r="O3634" s="41"/>
      <c r="P3634" s="41"/>
      <c r="Q3634" s="53"/>
      <c r="R3634" s="41"/>
      <c r="S3634" s="41"/>
      <c r="T3634" s="57"/>
      <c r="U3634" s="41"/>
      <c r="V3634" s="41"/>
      <c r="W3634" s="56"/>
      <c r="X3634" s="41"/>
      <c r="Y3634" s="58"/>
      <c r="Z3634" s="41"/>
      <c r="AA3634" s="41"/>
      <c r="AB3634" s="171" t="str" cm="1">
        <f t="array" ref="AB3634">IFERROR(IF(COUNTA('Detailed Inventory'!$B3634:$AA3634)=0,"",IF(AND($B3634="",$C3634=""),"Error: Missing Response in Column B or C",IF(OR($E3634="",$Q3634=""),"Error: Missing Response in Column E or Q",INDEX(SL_Class[Entire SL Classification],MATCH(SUMIFS(SL_Class[Unique ID],SL_Class[UpSys SL Material],I3634,SL_Class[UpSys Ever Previously Lead],H3634,SL_Class[DownCus SL Material],T3634),SL_Class[Unique ID],0),0)))),"Error: Invalid Column H, I, or T. Check spelling &amp; valid options (see dropdown)")</f>
        <v/>
      </c>
      <c r="AC3634" s="32"/>
      <c r="AD3634" s="31" t="b">
        <f t="shared" si="112"/>
        <v>0</v>
      </c>
      <c r="AE3634" s="31" t="b">
        <f t="shared" si="113"/>
        <v>0</v>
      </c>
    </row>
    <row r="3635" spans="1:31" ht="50.15" customHeight="1" x14ac:dyDescent="0.35">
      <c r="A3635" s="100">
        <v>3630</v>
      </c>
      <c r="B3635" s="53"/>
      <c r="C3635" s="41"/>
      <c r="D3635" s="54"/>
      <c r="E3635" s="53"/>
      <c r="F3635" s="41"/>
      <c r="G3635" s="41"/>
      <c r="H3635" s="53"/>
      <c r="I3635" s="55"/>
      <c r="J3635" s="41"/>
      <c r="K3635" s="41"/>
      <c r="L3635" s="56"/>
      <c r="M3635" s="41"/>
      <c r="N3635" s="41"/>
      <c r="O3635" s="41"/>
      <c r="P3635" s="41"/>
      <c r="Q3635" s="53"/>
      <c r="R3635" s="41"/>
      <c r="S3635" s="41"/>
      <c r="T3635" s="57"/>
      <c r="U3635" s="41"/>
      <c r="V3635" s="41"/>
      <c r="W3635" s="56"/>
      <c r="X3635" s="41"/>
      <c r="Y3635" s="58"/>
      <c r="Z3635" s="41"/>
      <c r="AA3635" s="41"/>
      <c r="AB3635" s="171" t="str" cm="1">
        <f t="array" ref="AB3635">IFERROR(IF(COUNTA('Detailed Inventory'!$B3635:$AA3635)=0,"",IF(AND($B3635="",$C3635=""),"Error: Missing Response in Column B or C",IF(OR($E3635="",$Q3635=""),"Error: Missing Response in Column E or Q",INDEX(SL_Class[Entire SL Classification],MATCH(SUMIFS(SL_Class[Unique ID],SL_Class[UpSys SL Material],I3635,SL_Class[UpSys Ever Previously Lead],H3635,SL_Class[DownCus SL Material],T3635),SL_Class[Unique ID],0),0)))),"Error: Invalid Column H, I, or T. Check spelling &amp; valid options (see dropdown)")</f>
        <v/>
      </c>
      <c r="AC3635" s="32"/>
      <c r="AD3635" s="31" t="b">
        <f t="shared" si="112"/>
        <v>0</v>
      </c>
      <c r="AE3635" s="31" t="b">
        <f t="shared" si="113"/>
        <v>0</v>
      </c>
    </row>
    <row r="3636" spans="1:31" ht="50.15" customHeight="1" x14ac:dyDescent="0.35">
      <c r="A3636" s="101">
        <v>3631</v>
      </c>
      <c r="B3636" s="53"/>
      <c r="C3636" s="41"/>
      <c r="D3636" s="54"/>
      <c r="E3636" s="53"/>
      <c r="F3636" s="41"/>
      <c r="G3636" s="41"/>
      <c r="H3636" s="53"/>
      <c r="I3636" s="55"/>
      <c r="J3636" s="41"/>
      <c r="K3636" s="41"/>
      <c r="L3636" s="56"/>
      <c r="M3636" s="41"/>
      <c r="N3636" s="41"/>
      <c r="O3636" s="41"/>
      <c r="P3636" s="41"/>
      <c r="Q3636" s="53"/>
      <c r="R3636" s="41"/>
      <c r="S3636" s="41"/>
      <c r="T3636" s="57"/>
      <c r="U3636" s="41"/>
      <c r="V3636" s="41"/>
      <c r="W3636" s="56"/>
      <c r="X3636" s="41"/>
      <c r="Y3636" s="58"/>
      <c r="Z3636" s="41"/>
      <c r="AA3636" s="41"/>
      <c r="AB3636" s="171" t="str" cm="1">
        <f t="array" ref="AB3636">IFERROR(IF(COUNTA('Detailed Inventory'!$B3636:$AA3636)=0,"",IF(AND($B3636="",$C3636=""),"Error: Missing Response in Column B or C",IF(OR($E3636="",$Q3636=""),"Error: Missing Response in Column E or Q",INDEX(SL_Class[Entire SL Classification],MATCH(SUMIFS(SL_Class[Unique ID],SL_Class[UpSys SL Material],I3636,SL_Class[UpSys Ever Previously Lead],H3636,SL_Class[DownCus SL Material],T3636),SL_Class[Unique ID],0),0)))),"Error: Invalid Column H, I, or T. Check spelling &amp; valid options (see dropdown)")</f>
        <v/>
      </c>
      <c r="AC3636" s="32"/>
      <c r="AD3636" s="31" t="b">
        <f t="shared" si="112"/>
        <v>0</v>
      </c>
      <c r="AE3636" s="31" t="b">
        <f t="shared" si="113"/>
        <v>0</v>
      </c>
    </row>
    <row r="3637" spans="1:31" ht="50.15" customHeight="1" x14ac:dyDescent="0.35">
      <c r="A3637" s="100">
        <v>3632</v>
      </c>
      <c r="B3637" s="53"/>
      <c r="C3637" s="41"/>
      <c r="D3637" s="54"/>
      <c r="E3637" s="53"/>
      <c r="F3637" s="41"/>
      <c r="G3637" s="41"/>
      <c r="H3637" s="53"/>
      <c r="I3637" s="55"/>
      <c r="J3637" s="41"/>
      <c r="K3637" s="41"/>
      <c r="L3637" s="56"/>
      <c r="M3637" s="41"/>
      <c r="N3637" s="41"/>
      <c r="O3637" s="41"/>
      <c r="P3637" s="41"/>
      <c r="Q3637" s="53"/>
      <c r="R3637" s="41"/>
      <c r="S3637" s="41"/>
      <c r="T3637" s="57"/>
      <c r="U3637" s="41"/>
      <c r="V3637" s="41"/>
      <c r="W3637" s="56"/>
      <c r="X3637" s="41"/>
      <c r="Y3637" s="58"/>
      <c r="Z3637" s="41"/>
      <c r="AA3637" s="41"/>
      <c r="AB3637" s="171" t="str" cm="1">
        <f t="array" ref="AB3637">IFERROR(IF(COUNTA('Detailed Inventory'!$B3637:$AA3637)=0,"",IF(AND($B3637="",$C3637=""),"Error: Missing Response in Column B or C",IF(OR($E3637="",$Q3637=""),"Error: Missing Response in Column E or Q",INDEX(SL_Class[Entire SL Classification],MATCH(SUMIFS(SL_Class[Unique ID],SL_Class[UpSys SL Material],I3637,SL_Class[UpSys Ever Previously Lead],H3637,SL_Class[DownCus SL Material],T3637),SL_Class[Unique ID],0),0)))),"Error: Invalid Column H, I, or T. Check spelling &amp; valid options (see dropdown)")</f>
        <v/>
      </c>
      <c r="AC3637" s="32"/>
      <c r="AD3637" s="31" t="b">
        <f t="shared" si="112"/>
        <v>0</v>
      </c>
      <c r="AE3637" s="31" t="b">
        <f t="shared" si="113"/>
        <v>0</v>
      </c>
    </row>
    <row r="3638" spans="1:31" ht="50.15" customHeight="1" x14ac:dyDescent="0.35">
      <c r="A3638" s="101">
        <v>3633</v>
      </c>
      <c r="B3638" s="53"/>
      <c r="C3638" s="41"/>
      <c r="D3638" s="54"/>
      <c r="E3638" s="53"/>
      <c r="F3638" s="41"/>
      <c r="G3638" s="41"/>
      <c r="H3638" s="53"/>
      <c r="I3638" s="55"/>
      <c r="J3638" s="41"/>
      <c r="K3638" s="41"/>
      <c r="L3638" s="56"/>
      <c r="M3638" s="41"/>
      <c r="N3638" s="41"/>
      <c r="O3638" s="41"/>
      <c r="P3638" s="41"/>
      <c r="Q3638" s="53"/>
      <c r="R3638" s="41"/>
      <c r="S3638" s="41"/>
      <c r="T3638" s="57"/>
      <c r="U3638" s="41"/>
      <c r="V3638" s="41"/>
      <c r="W3638" s="56"/>
      <c r="X3638" s="41"/>
      <c r="Y3638" s="58"/>
      <c r="Z3638" s="41"/>
      <c r="AA3638" s="41"/>
      <c r="AB3638" s="171" t="str" cm="1">
        <f t="array" ref="AB3638">IFERROR(IF(COUNTA('Detailed Inventory'!$B3638:$AA3638)=0,"",IF(AND($B3638="",$C3638=""),"Error: Missing Response in Column B or C",IF(OR($E3638="",$Q3638=""),"Error: Missing Response in Column E or Q",INDEX(SL_Class[Entire SL Classification],MATCH(SUMIFS(SL_Class[Unique ID],SL_Class[UpSys SL Material],I3638,SL_Class[UpSys Ever Previously Lead],H3638,SL_Class[DownCus SL Material],T3638),SL_Class[Unique ID],0),0)))),"Error: Invalid Column H, I, or T. Check spelling &amp; valid options (see dropdown)")</f>
        <v/>
      </c>
      <c r="AC3638" s="32"/>
      <c r="AD3638" s="31" t="b">
        <f t="shared" si="112"/>
        <v>0</v>
      </c>
      <c r="AE3638" s="31" t="b">
        <f t="shared" si="113"/>
        <v>0</v>
      </c>
    </row>
    <row r="3639" spans="1:31" ht="50.15" customHeight="1" x14ac:dyDescent="0.35">
      <c r="A3639" s="100">
        <v>3634</v>
      </c>
      <c r="B3639" s="53"/>
      <c r="C3639" s="41"/>
      <c r="D3639" s="54"/>
      <c r="E3639" s="53"/>
      <c r="F3639" s="41"/>
      <c r="G3639" s="41"/>
      <c r="H3639" s="53"/>
      <c r="I3639" s="55"/>
      <c r="J3639" s="41"/>
      <c r="K3639" s="41"/>
      <c r="L3639" s="56"/>
      <c r="M3639" s="41"/>
      <c r="N3639" s="41"/>
      <c r="O3639" s="41"/>
      <c r="P3639" s="41"/>
      <c r="Q3639" s="53"/>
      <c r="R3639" s="41"/>
      <c r="S3639" s="41"/>
      <c r="T3639" s="57"/>
      <c r="U3639" s="41"/>
      <c r="V3639" s="41"/>
      <c r="W3639" s="56"/>
      <c r="X3639" s="41"/>
      <c r="Y3639" s="58"/>
      <c r="Z3639" s="41"/>
      <c r="AA3639" s="41"/>
      <c r="AB3639" s="171" t="str" cm="1">
        <f t="array" ref="AB3639">IFERROR(IF(COUNTA('Detailed Inventory'!$B3639:$AA3639)=0,"",IF(AND($B3639="",$C3639=""),"Error: Missing Response in Column B or C",IF(OR($E3639="",$Q3639=""),"Error: Missing Response in Column E or Q",INDEX(SL_Class[Entire SL Classification],MATCH(SUMIFS(SL_Class[Unique ID],SL_Class[UpSys SL Material],I3639,SL_Class[UpSys Ever Previously Lead],H3639,SL_Class[DownCus SL Material],T3639),SL_Class[Unique ID],0),0)))),"Error: Invalid Column H, I, or T. Check spelling &amp; valid options (see dropdown)")</f>
        <v/>
      </c>
      <c r="AC3639" s="32"/>
      <c r="AD3639" s="31" t="b">
        <f t="shared" si="112"/>
        <v>0</v>
      </c>
      <c r="AE3639" s="31" t="b">
        <f t="shared" si="113"/>
        <v>0</v>
      </c>
    </row>
    <row r="3640" spans="1:31" ht="50.15" customHeight="1" x14ac:dyDescent="0.35">
      <c r="A3640" s="101">
        <v>3635</v>
      </c>
      <c r="B3640" s="53"/>
      <c r="C3640" s="41"/>
      <c r="D3640" s="54"/>
      <c r="E3640" s="53"/>
      <c r="F3640" s="41"/>
      <c r="G3640" s="41"/>
      <c r="H3640" s="53"/>
      <c r="I3640" s="55"/>
      <c r="J3640" s="41"/>
      <c r="K3640" s="41"/>
      <c r="L3640" s="56"/>
      <c r="M3640" s="41"/>
      <c r="N3640" s="41"/>
      <c r="O3640" s="41"/>
      <c r="P3640" s="41"/>
      <c r="Q3640" s="53"/>
      <c r="R3640" s="41"/>
      <c r="S3640" s="41"/>
      <c r="T3640" s="57"/>
      <c r="U3640" s="41"/>
      <c r="V3640" s="41"/>
      <c r="W3640" s="56"/>
      <c r="X3640" s="41"/>
      <c r="Y3640" s="58"/>
      <c r="Z3640" s="41"/>
      <c r="AA3640" s="41"/>
      <c r="AB3640" s="171" t="str" cm="1">
        <f t="array" ref="AB3640">IFERROR(IF(COUNTA('Detailed Inventory'!$B3640:$AA3640)=0,"",IF(AND($B3640="",$C3640=""),"Error: Missing Response in Column B or C",IF(OR($E3640="",$Q3640=""),"Error: Missing Response in Column E or Q",INDEX(SL_Class[Entire SL Classification],MATCH(SUMIFS(SL_Class[Unique ID],SL_Class[UpSys SL Material],I3640,SL_Class[UpSys Ever Previously Lead],H3640,SL_Class[DownCus SL Material],T3640),SL_Class[Unique ID],0),0)))),"Error: Invalid Column H, I, or T. Check spelling &amp; valid options (see dropdown)")</f>
        <v/>
      </c>
      <c r="AC3640" s="32"/>
      <c r="AD3640" s="31" t="b">
        <f t="shared" si="112"/>
        <v>0</v>
      </c>
      <c r="AE3640" s="31" t="b">
        <f t="shared" si="113"/>
        <v>0</v>
      </c>
    </row>
    <row r="3641" spans="1:31" ht="50.15" customHeight="1" x14ac:dyDescent="0.35">
      <c r="A3641" s="100">
        <v>3636</v>
      </c>
      <c r="B3641" s="53"/>
      <c r="C3641" s="41"/>
      <c r="D3641" s="54"/>
      <c r="E3641" s="53"/>
      <c r="F3641" s="41"/>
      <c r="G3641" s="41"/>
      <c r="H3641" s="53"/>
      <c r="I3641" s="55"/>
      <c r="J3641" s="41"/>
      <c r="K3641" s="41"/>
      <c r="L3641" s="56"/>
      <c r="M3641" s="41"/>
      <c r="N3641" s="41"/>
      <c r="O3641" s="41"/>
      <c r="P3641" s="41"/>
      <c r="Q3641" s="53"/>
      <c r="R3641" s="41"/>
      <c r="S3641" s="41"/>
      <c r="T3641" s="57"/>
      <c r="U3641" s="41"/>
      <c r="V3641" s="41"/>
      <c r="W3641" s="56"/>
      <c r="X3641" s="41"/>
      <c r="Y3641" s="58"/>
      <c r="Z3641" s="41"/>
      <c r="AA3641" s="41"/>
      <c r="AB3641" s="171" t="str" cm="1">
        <f t="array" ref="AB3641">IFERROR(IF(COUNTA('Detailed Inventory'!$B3641:$AA3641)=0,"",IF(AND($B3641="",$C3641=""),"Error: Missing Response in Column B or C",IF(OR($E3641="",$Q3641=""),"Error: Missing Response in Column E or Q",INDEX(SL_Class[Entire SL Classification],MATCH(SUMIFS(SL_Class[Unique ID],SL_Class[UpSys SL Material],I3641,SL_Class[UpSys Ever Previously Lead],H3641,SL_Class[DownCus SL Material],T3641),SL_Class[Unique ID],0),0)))),"Error: Invalid Column H, I, or T. Check spelling &amp; valid options (see dropdown)")</f>
        <v/>
      </c>
      <c r="AC3641" s="32"/>
      <c r="AD3641" s="31" t="b">
        <f t="shared" si="112"/>
        <v>0</v>
      </c>
      <c r="AE3641" s="31" t="b">
        <f t="shared" si="113"/>
        <v>0</v>
      </c>
    </row>
    <row r="3642" spans="1:31" ht="50.15" customHeight="1" x14ac:dyDescent="0.35">
      <c r="A3642" s="101">
        <v>3637</v>
      </c>
      <c r="B3642" s="53"/>
      <c r="C3642" s="41"/>
      <c r="D3642" s="54"/>
      <c r="E3642" s="53"/>
      <c r="F3642" s="41"/>
      <c r="G3642" s="41"/>
      <c r="H3642" s="53"/>
      <c r="I3642" s="55"/>
      <c r="J3642" s="41"/>
      <c r="K3642" s="41"/>
      <c r="L3642" s="56"/>
      <c r="M3642" s="41"/>
      <c r="N3642" s="41"/>
      <c r="O3642" s="41"/>
      <c r="P3642" s="41"/>
      <c r="Q3642" s="53"/>
      <c r="R3642" s="41"/>
      <c r="S3642" s="41"/>
      <c r="T3642" s="57"/>
      <c r="U3642" s="41"/>
      <c r="V3642" s="41"/>
      <c r="W3642" s="56"/>
      <c r="X3642" s="41"/>
      <c r="Y3642" s="58"/>
      <c r="Z3642" s="41"/>
      <c r="AA3642" s="41"/>
      <c r="AB3642" s="171" t="str" cm="1">
        <f t="array" ref="AB3642">IFERROR(IF(COUNTA('Detailed Inventory'!$B3642:$AA3642)=0,"",IF(AND($B3642="",$C3642=""),"Error: Missing Response in Column B or C",IF(OR($E3642="",$Q3642=""),"Error: Missing Response in Column E or Q",INDEX(SL_Class[Entire SL Classification],MATCH(SUMIFS(SL_Class[Unique ID],SL_Class[UpSys SL Material],I3642,SL_Class[UpSys Ever Previously Lead],H3642,SL_Class[DownCus SL Material],T3642),SL_Class[Unique ID],0),0)))),"Error: Invalid Column H, I, or T. Check spelling &amp; valid options (see dropdown)")</f>
        <v/>
      </c>
      <c r="AC3642" s="32"/>
      <c r="AD3642" s="31" t="b">
        <f t="shared" si="112"/>
        <v>0</v>
      </c>
      <c r="AE3642" s="31" t="b">
        <f t="shared" si="113"/>
        <v>0</v>
      </c>
    </row>
    <row r="3643" spans="1:31" ht="50.15" customHeight="1" x14ac:dyDescent="0.35">
      <c r="A3643" s="100">
        <v>3638</v>
      </c>
      <c r="B3643" s="53"/>
      <c r="C3643" s="41"/>
      <c r="D3643" s="54"/>
      <c r="E3643" s="53"/>
      <c r="F3643" s="41"/>
      <c r="G3643" s="41"/>
      <c r="H3643" s="53"/>
      <c r="I3643" s="55"/>
      <c r="J3643" s="41"/>
      <c r="K3643" s="41"/>
      <c r="L3643" s="56"/>
      <c r="M3643" s="41"/>
      <c r="N3643" s="41"/>
      <c r="O3643" s="41"/>
      <c r="P3643" s="41"/>
      <c r="Q3643" s="53"/>
      <c r="R3643" s="41"/>
      <c r="S3643" s="41"/>
      <c r="T3643" s="57"/>
      <c r="U3643" s="41"/>
      <c r="V3643" s="41"/>
      <c r="W3643" s="56"/>
      <c r="X3643" s="41"/>
      <c r="Y3643" s="58"/>
      <c r="Z3643" s="41"/>
      <c r="AA3643" s="41"/>
      <c r="AB3643" s="171" t="str" cm="1">
        <f t="array" ref="AB3643">IFERROR(IF(COUNTA('Detailed Inventory'!$B3643:$AA3643)=0,"",IF(AND($B3643="",$C3643=""),"Error: Missing Response in Column B or C",IF(OR($E3643="",$Q3643=""),"Error: Missing Response in Column E or Q",INDEX(SL_Class[Entire SL Classification],MATCH(SUMIFS(SL_Class[Unique ID],SL_Class[UpSys SL Material],I3643,SL_Class[UpSys Ever Previously Lead],H3643,SL_Class[DownCus SL Material],T3643),SL_Class[Unique ID],0),0)))),"Error: Invalid Column H, I, or T. Check spelling &amp; valid options (see dropdown)")</f>
        <v/>
      </c>
      <c r="AC3643" s="32"/>
      <c r="AD3643" s="31" t="b">
        <f t="shared" si="112"/>
        <v>0</v>
      </c>
      <c r="AE3643" s="31" t="b">
        <f t="shared" si="113"/>
        <v>0</v>
      </c>
    </row>
    <row r="3644" spans="1:31" ht="50.15" customHeight="1" x14ac:dyDescent="0.35">
      <c r="A3644" s="101">
        <v>3639</v>
      </c>
      <c r="B3644" s="53"/>
      <c r="C3644" s="41"/>
      <c r="D3644" s="54"/>
      <c r="E3644" s="53"/>
      <c r="F3644" s="41"/>
      <c r="G3644" s="41"/>
      <c r="H3644" s="53"/>
      <c r="I3644" s="55"/>
      <c r="J3644" s="41"/>
      <c r="K3644" s="41"/>
      <c r="L3644" s="56"/>
      <c r="M3644" s="41"/>
      <c r="N3644" s="41"/>
      <c r="O3644" s="41"/>
      <c r="P3644" s="41"/>
      <c r="Q3644" s="53"/>
      <c r="R3644" s="41"/>
      <c r="S3644" s="41"/>
      <c r="T3644" s="57"/>
      <c r="U3644" s="41"/>
      <c r="V3644" s="41"/>
      <c r="W3644" s="56"/>
      <c r="X3644" s="41"/>
      <c r="Y3644" s="58"/>
      <c r="Z3644" s="41"/>
      <c r="AA3644" s="41"/>
      <c r="AB3644" s="171" t="str" cm="1">
        <f t="array" ref="AB3644">IFERROR(IF(COUNTA('Detailed Inventory'!$B3644:$AA3644)=0,"",IF(AND($B3644="",$C3644=""),"Error: Missing Response in Column B or C",IF(OR($E3644="",$Q3644=""),"Error: Missing Response in Column E or Q",INDEX(SL_Class[Entire SL Classification],MATCH(SUMIFS(SL_Class[Unique ID],SL_Class[UpSys SL Material],I3644,SL_Class[UpSys Ever Previously Lead],H3644,SL_Class[DownCus SL Material],T3644),SL_Class[Unique ID],0),0)))),"Error: Invalid Column H, I, or T. Check spelling &amp; valid options (see dropdown)")</f>
        <v/>
      </c>
      <c r="AC3644" s="32"/>
      <c r="AD3644" s="31" t="b">
        <f t="shared" si="112"/>
        <v>0</v>
      </c>
      <c r="AE3644" s="31" t="b">
        <f t="shared" si="113"/>
        <v>0</v>
      </c>
    </row>
    <row r="3645" spans="1:31" ht="50.15" customHeight="1" x14ac:dyDescent="0.35">
      <c r="A3645" s="100">
        <v>3640</v>
      </c>
      <c r="B3645" s="53"/>
      <c r="C3645" s="41"/>
      <c r="D3645" s="54"/>
      <c r="E3645" s="53"/>
      <c r="F3645" s="41"/>
      <c r="G3645" s="41"/>
      <c r="H3645" s="53"/>
      <c r="I3645" s="55"/>
      <c r="J3645" s="41"/>
      <c r="K3645" s="41"/>
      <c r="L3645" s="56"/>
      <c r="M3645" s="41"/>
      <c r="N3645" s="41"/>
      <c r="O3645" s="41"/>
      <c r="P3645" s="41"/>
      <c r="Q3645" s="53"/>
      <c r="R3645" s="41"/>
      <c r="S3645" s="41"/>
      <c r="T3645" s="57"/>
      <c r="U3645" s="41"/>
      <c r="V3645" s="41"/>
      <c r="W3645" s="56"/>
      <c r="X3645" s="41"/>
      <c r="Y3645" s="58"/>
      <c r="Z3645" s="41"/>
      <c r="AA3645" s="41"/>
      <c r="AB3645" s="171" t="str" cm="1">
        <f t="array" ref="AB3645">IFERROR(IF(COUNTA('Detailed Inventory'!$B3645:$AA3645)=0,"",IF(AND($B3645="",$C3645=""),"Error: Missing Response in Column B or C",IF(OR($E3645="",$Q3645=""),"Error: Missing Response in Column E or Q",INDEX(SL_Class[Entire SL Classification],MATCH(SUMIFS(SL_Class[Unique ID],SL_Class[UpSys SL Material],I3645,SL_Class[UpSys Ever Previously Lead],H3645,SL_Class[DownCus SL Material],T3645),SL_Class[Unique ID],0),0)))),"Error: Invalid Column H, I, or T. Check spelling &amp; valid options (see dropdown)")</f>
        <v/>
      </c>
      <c r="AC3645" s="32"/>
      <c r="AD3645" s="31" t="b">
        <f t="shared" si="112"/>
        <v>0</v>
      </c>
      <c r="AE3645" s="31" t="b">
        <f t="shared" si="113"/>
        <v>0</v>
      </c>
    </row>
    <row r="3646" spans="1:31" ht="50.15" customHeight="1" x14ac:dyDescent="0.35">
      <c r="A3646" s="101">
        <v>3641</v>
      </c>
      <c r="B3646" s="53"/>
      <c r="C3646" s="41"/>
      <c r="D3646" s="54"/>
      <c r="E3646" s="53"/>
      <c r="F3646" s="41"/>
      <c r="G3646" s="41"/>
      <c r="H3646" s="53"/>
      <c r="I3646" s="55"/>
      <c r="J3646" s="41"/>
      <c r="K3646" s="41"/>
      <c r="L3646" s="56"/>
      <c r="M3646" s="41"/>
      <c r="N3646" s="41"/>
      <c r="O3646" s="41"/>
      <c r="P3646" s="41"/>
      <c r="Q3646" s="53"/>
      <c r="R3646" s="41"/>
      <c r="S3646" s="41"/>
      <c r="T3646" s="57"/>
      <c r="U3646" s="41"/>
      <c r="V3646" s="41"/>
      <c r="W3646" s="56"/>
      <c r="X3646" s="41"/>
      <c r="Y3646" s="58"/>
      <c r="Z3646" s="41"/>
      <c r="AA3646" s="41"/>
      <c r="AB3646" s="171" t="str" cm="1">
        <f t="array" ref="AB3646">IFERROR(IF(COUNTA('Detailed Inventory'!$B3646:$AA3646)=0,"",IF(AND($B3646="",$C3646=""),"Error: Missing Response in Column B or C",IF(OR($E3646="",$Q3646=""),"Error: Missing Response in Column E or Q",INDEX(SL_Class[Entire SL Classification],MATCH(SUMIFS(SL_Class[Unique ID],SL_Class[UpSys SL Material],I3646,SL_Class[UpSys Ever Previously Lead],H3646,SL_Class[DownCus SL Material],T3646),SL_Class[Unique ID],0),0)))),"Error: Invalid Column H, I, or T. Check spelling &amp; valid options (see dropdown)")</f>
        <v/>
      </c>
      <c r="AC3646" s="32"/>
      <c r="AD3646" s="31" t="b">
        <f t="shared" si="112"/>
        <v>0</v>
      </c>
      <c r="AE3646" s="31" t="b">
        <f t="shared" si="113"/>
        <v>0</v>
      </c>
    </row>
    <row r="3647" spans="1:31" ht="50.15" customHeight="1" x14ac:dyDescent="0.35">
      <c r="A3647" s="100">
        <v>3642</v>
      </c>
      <c r="B3647" s="53"/>
      <c r="C3647" s="41"/>
      <c r="D3647" s="54"/>
      <c r="E3647" s="53"/>
      <c r="F3647" s="41"/>
      <c r="G3647" s="41"/>
      <c r="H3647" s="53"/>
      <c r="I3647" s="55"/>
      <c r="J3647" s="41"/>
      <c r="K3647" s="41"/>
      <c r="L3647" s="56"/>
      <c r="M3647" s="41"/>
      <c r="N3647" s="41"/>
      <c r="O3647" s="41"/>
      <c r="P3647" s="41"/>
      <c r="Q3647" s="53"/>
      <c r="R3647" s="41"/>
      <c r="S3647" s="41"/>
      <c r="T3647" s="57"/>
      <c r="U3647" s="41"/>
      <c r="V3647" s="41"/>
      <c r="W3647" s="56"/>
      <c r="X3647" s="41"/>
      <c r="Y3647" s="58"/>
      <c r="Z3647" s="41"/>
      <c r="AA3647" s="41"/>
      <c r="AB3647" s="171" t="str" cm="1">
        <f t="array" ref="AB3647">IFERROR(IF(COUNTA('Detailed Inventory'!$B3647:$AA3647)=0,"",IF(AND($B3647="",$C3647=""),"Error: Missing Response in Column B or C",IF(OR($E3647="",$Q3647=""),"Error: Missing Response in Column E or Q",INDEX(SL_Class[Entire SL Classification],MATCH(SUMIFS(SL_Class[Unique ID],SL_Class[UpSys SL Material],I3647,SL_Class[UpSys Ever Previously Lead],H3647,SL_Class[DownCus SL Material],T3647),SL_Class[Unique ID],0),0)))),"Error: Invalid Column H, I, or T. Check spelling &amp; valid options (see dropdown)")</f>
        <v/>
      </c>
      <c r="AC3647" s="32"/>
      <c r="AD3647" s="31" t="b">
        <f t="shared" si="112"/>
        <v>0</v>
      </c>
      <c r="AE3647" s="31" t="b">
        <f t="shared" si="113"/>
        <v>0</v>
      </c>
    </row>
    <row r="3648" spans="1:31" ht="50.15" customHeight="1" x14ac:dyDescent="0.35">
      <c r="A3648" s="101">
        <v>3643</v>
      </c>
      <c r="B3648" s="53"/>
      <c r="C3648" s="41"/>
      <c r="D3648" s="54"/>
      <c r="E3648" s="53"/>
      <c r="F3648" s="41"/>
      <c r="G3648" s="41"/>
      <c r="H3648" s="53"/>
      <c r="I3648" s="55"/>
      <c r="J3648" s="41"/>
      <c r="K3648" s="41"/>
      <c r="L3648" s="56"/>
      <c r="M3648" s="41"/>
      <c r="N3648" s="41"/>
      <c r="O3648" s="41"/>
      <c r="P3648" s="41"/>
      <c r="Q3648" s="53"/>
      <c r="R3648" s="41"/>
      <c r="S3648" s="41"/>
      <c r="T3648" s="57"/>
      <c r="U3648" s="41"/>
      <c r="V3648" s="41"/>
      <c r="W3648" s="56"/>
      <c r="X3648" s="41"/>
      <c r="Y3648" s="58"/>
      <c r="Z3648" s="41"/>
      <c r="AA3648" s="41"/>
      <c r="AB3648" s="171" t="str" cm="1">
        <f t="array" ref="AB3648">IFERROR(IF(COUNTA('Detailed Inventory'!$B3648:$AA3648)=0,"",IF(AND($B3648="",$C3648=""),"Error: Missing Response in Column B or C",IF(OR($E3648="",$Q3648=""),"Error: Missing Response in Column E or Q",INDEX(SL_Class[Entire SL Classification],MATCH(SUMIFS(SL_Class[Unique ID],SL_Class[UpSys SL Material],I3648,SL_Class[UpSys Ever Previously Lead],H3648,SL_Class[DownCus SL Material],T3648),SL_Class[Unique ID],0),0)))),"Error: Invalid Column H, I, or T. Check spelling &amp; valid options (see dropdown)")</f>
        <v/>
      </c>
      <c r="AC3648" s="32"/>
      <c r="AD3648" s="31" t="b">
        <f t="shared" si="112"/>
        <v>0</v>
      </c>
      <c r="AE3648" s="31" t="b">
        <f t="shared" si="113"/>
        <v>0</v>
      </c>
    </row>
    <row r="3649" spans="1:31" ht="50.15" customHeight="1" x14ac:dyDescent="0.35">
      <c r="A3649" s="100">
        <v>3644</v>
      </c>
      <c r="B3649" s="53"/>
      <c r="C3649" s="41"/>
      <c r="D3649" s="54"/>
      <c r="E3649" s="53"/>
      <c r="F3649" s="41"/>
      <c r="G3649" s="41"/>
      <c r="H3649" s="53"/>
      <c r="I3649" s="55"/>
      <c r="J3649" s="41"/>
      <c r="K3649" s="41"/>
      <c r="L3649" s="56"/>
      <c r="M3649" s="41"/>
      <c r="N3649" s="41"/>
      <c r="O3649" s="41"/>
      <c r="P3649" s="41"/>
      <c r="Q3649" s="53"/>
      <c r="R3649" s="41"/>
      <c r="S3649" s="41"/>
      <c r="T3649" s="57"/>
      <c r="U3649" s="41"/>
      <c r="V3649" s="41"/>
      <c r="W3649" s="56"/>
      <c r="X3649" s="41"/>
      <c r="Y3649" s="58"/>
      <c r="Z3649" s="41"/>
      <c r="AA3649" s="41"/>
      <c r="AB3649" s="171" t="str" cm="1">
        <f t="array" ref="AB3649">IFERROR(IF(COUNTA('Detailed Inventory'!$B3649:$AA3649)=0,"",IF(AND($B3649="",$C3649=""),"Error: Missing Response in Column B or C",IF(OR($E3649="",$Q3649=""),"Error: Missing Response in Column E or Q",INDEX(SL_Class[Entire SL Classification],MATCH(SUMIFS(SL_Class[Unique ID],SL_Class[UpSys SL Material],I3649,SL_Class[UpSys Ever Previously Lead],H3649,SL_Class[DownCus SL Material],T3649),SL_Class[Unique ID],0),0)))),"Error: Invalid Column H, I, or T. Check spelling &amp; valid options (see dropdown)")</f>
        <v/>
      </c>
      <c r="AC3649" s="32"/>
      <c r="AD3649" s="31" t="b">
        <f t="shared" si="112"/>
        <v>0</v>
      </c>
      <c r="AE3649" s="31" t="b">
        <f t="shared" si="113"/>
        <v>0</v>
      </c>
    </row>
    <row r="3650" spans="1:31" ht="50.15" customHeight="1" x14ac:dyDescent="0.35">
      <c r="A3650" s="101">
        <v>3645</v>
      </c>
      <c r="B3650" s="53"/>
      <c r="C3650" s="41"/>
      <c r="D3650" s="54"/>
      <c r="E3650" s="53"/>
      <c r="F3650" s="41"/>
      <c r="G3650" s="41"/>
      <c r="H3650" s="53"/>
      <c r="I3650" s="55"/>
      <c r="J3650" s="41"/>
      <c r="K3650" s="41"/>
      <c r="L3650" s="56"/>
      <c r="M3650" s="41"/>
      <c r="N3650" s="41"/>
      <c r="O3650" s="41"/>
      <c r="P3650" s="41"/>
      <c r="Q3650" s="53"/>
      <c r="R3650" s="41"/>
      <c r="S3650" s="41"/>
      <c r="T3650" s="57"/>
      <c r="U3650" s="41"/>
      <c r="V3650" s="41"/>
      <c r="W3650" s="56"/>
      <c r="X3650" s="41"/>
      <c r="Y3650" s="58"/>
      <c r="Z3650" s="41"/>
      <c r="AA3650" s="41"/>
      <c r="AB3650" s="171" t="str" cm="1">
        <f t="array" ref="AB3650">IFERROR(IF(COUNTA('Detailed Inventory'!$B3650:$AA3650)=0,"",IF(AND($B3650="",$C3650=""),"Error: Missing Response in Column B or C",IF(OR($E3650="",$Q3650=""),"Error: Missing Response in Column E or Q",INDEX(SL_Class[Entire SL Classification],MATCH(SUMIFS(SL_Class[Unique ID],SL_Class[UpSys SL Material],I3650,SL_Class[UpSys Ever Previously Lead],H3650,SL_Class[DownCus SL Material],T3650),SL_Class[Unique ID],0),0)))),"Error: Invalid Column H, I, or T. Check spelling &amp; valid options (see dropdown)")</f>
        <v/>
      </c>
      <c r="AC3650" s="32"/>
      <c r="AD3650" s="31" t="b">
        <f t="shared" si="112"/>
        <v>0</v>
      </c>
      <c r="AE3650" s="31" t="b">
        <f t="shared" si="113"/>
        <v>0</v>
      </c>
    </row>
    <row r="3651" spans="1:31" ht="50.15" customHeight="1" x14ac:dyDescent="0.35">
      <c r="A3651" s="100">
        <v>3646</v>
      </c>
      <c r="B3651" s="53"/>
      <c r="C3651" s="41"/>
      <c r="D3651" s="54"/>
      <c r="E3651" s="53"/>
      <c r="F3651" s="41"/>
      <c r="G3651" s="41"/>
      <c r="H3651" s="53"/>
      <c r="I3651" s="55"/>
      <c r="J3651" s="41"/>
      <c r="K3651" s="41"/>
      <c r="L3651" s="56"/>
      <c r="M3651" s="41"/>
      <c r="N3651" s="41"/>
      <c r="O3651" s="41"/>
      <c r="P3651" s="41"/>
      <c r="Q3651" s="53"/>
      <c r="R3651" s="41"/>
      <c r="S3651" s="41"/>
      <c r="T3651" s="57"/>
      <c r="U3651" s="41"/>
      <c r="V3651" s="41"/>
      <c r="W3651" s="56"/>
      <c r="X3651" s="41"/>
      <c r="Y3651" s="58"/>
      <c r="Z3651" s="41"/>
      <c r="AA3651" s="41"/>
      <c r="AB3651" s="171" t="str" cm="1">
        <f t="array" ref="AB3651">IFERROR(IF(COUNTA('Detailed Inventory'!$B3651:$AA3651)=0,"",IF(AND($B3651="",$C3651=""),"Error: Missing Response in Column B or C",IF(OR($E3651="",$Q3651=""),"Error: Missing Response in Column E or Q",INDEX(SL_Class[Entire SL Classification],MATCH(SUMIFS(SL_Class[Unique ID],SL_Class[UpSys SL Material],I3651,SL_Class[UpSys Ever Previously Lead],H3651,SL_Class[DownCus SL Material],T3651),SL_Class[Unique ID],0),0)))),"Error: Invalid Column H, I, or T. Check spelling &amp; valid options (see dropdown)")</f>
        <v/>
      </c>
      <c r="AC3651" s="32"/>
      <c r="AD3651" s="31" t="b">
        <f t="shared" si="112"/>
        <v>0</v>
      </c>
      <c r="AE3651" s="31" t="b">
        <f t="shared" si="113"/>
        <v>0</v>
      </c>
    </row>
    <row r="3652" spans="1:31" ht="50.15" customHeight="1" x14ac:dyDescent="0.35">
      <c r="A3652" s="101">
        <v>3647</v>
      </c>
      <c r="B3652" s="53"/>
      <c r="C3652" s="41"/>
      <c r="D3652" s="54"/>
      <c r="E3652" s="53"/>
      <c r="F3652" s="41"/>
      <c r="G3652" s="41"/>
      <c r="H3652" s="53"/>
      <c r="I3652" s="55"/>
      <c r="J3652" s="41"/>
      <c r="K3652" s="41"/>
      <c r="L3652" s="56"/>
      <c r="M3652" s="41"/>
      <c r="N3652" s="41"/>
      <c r="O3652" s="41"/>
      <c r="P3652" s="41"/>
      <c r="Q3652" s="53"/>
      <c r="R3652" s="41"/>
      <c r="S3652" s="41"/>
      <c r="T3652" s="57"/>
      <c r="U3652" s="41"/>
      <c r="V3652" s="41"/>
      <c r="W3652" s="56"/>
      <c r="X3652" s="41"/>
      <c r="Y3652" s="58"/>
      <c r="Z3652" s="41"/>
      <c r="AA3652" s="41"/>
      <c r="AB3652" s="171" t="str" cm="1">
        <f t="array" ref="AB3652">IFERROR(IF(COUNTA('Detailed Inventory'!$B3652:$AA3652)=0,"",IF(AND($B3652="",$C3652=""),"Error: Missing Response in Column B or C",IF(OR($E3652="",$Q3652=""),"Error: Missing Response in Column E or Q",INDEX(SL_Class[Entire SL Classification],MATCH(SUMIFS(SL_Class[Unique ID],SL_Class[UpSys SL Material],I3652,SL_Class[UpSys Ever Previously Lead],H3652,SL_Class[DownCus SL Material],T3652),SL_Class[Unique ID],0),0)))),"Error: Invalid Column H, I, or T. Check spelling &amp; valid options (see dropdown)")</f>
        <v/>
      </c>
      <c r="AC3652" s="32"/>
      <c r="AD3652" s="31" t="b">
        <f t="shared" si="112"/>
        <v>0</v>
      </c>
      <c r="AE3652" s="31" t="b">
        <f t="shared" si="113"/>
        <v>0</v>
      </c>
    </row>
    <row r="3653" spans="1:31" ht="50.15" customHeight="1" x14ac:dyDescent="0.35">
      <c r="A3653" s="100">
        <v>3648</v>
      </c>
      <c r="B3653" s="53"/>
      <c r="C3653" s="41"/>
      <c r="D3653" s="54"/>
      <c r="E3653" s="53"/>
      <c r="F3653" s="41"/>
      <c r="G3653" s="41"/>
      <c r="H3653" s="53"/>
      <c r="I3653" s="55"/>
      <c r="J3653" s="41"/>
      <c r="K3653" s="41"/>
      <c r="L3653" s="56"/>
      <c r="M3653" s="41"/>
      <c r="N3653" s="41"/>
      <c r="O3653" s="41"/>
      <c r="P3653" s="41"/>
      <c r="Q3653" s="53"/>
      <c r="R3653" s="41"/>
      <c r="S3653" s="41"/>
      <c r="T3653" s="57"/>
      <c r="U3653" s="41"/>
      <c r="V3653" s="41"/>
      <c r="W3653" s="56"/>
      <c r="X3653" s="41"/>
      <c r="Y3653" s="58"/>
      <c r="Z3653" s="41"/>
      <c r="AA3653" s="41"/>
      <c r="AB3653" s="171" t="str" cm="1">
        <f t="array" ref="AB3653">IFERROR(IF(COUNTA('Detailed Inventory'!$B3653:$AA3653)=0,"",IF(AND($B3653="",$C3653=""),"Error: Missing Response in Column B or C",IF(OR($E3653="",$Q3653=""),"Error: Missing Response in Column E or Q",INDEX(SL_Class[Entire SL Classification],MATCH(SUMIFS(SL_Class[Unique ID],SL_Class[UpSys SL Material],I3653,SL_Class[UpSys Ever Previously Lead],H3653,SL_Class[DownCus SL Material],T3653),SL_Class[Unique ID],0),0)))),"Error: Invalid Column H, I, or T. Check spelling &amp; valid options (see dropdown)")</f>
        <v/>
      </c>
      <c r="AC3653" s="32"/>
      <c r="AD3653" s="31" t="b">
        <f t="shared" si="112"/>
        <v>0</v>
      </c>
      <c r="AE3653" s="31" t="b">
        <f t="shared" si="113"/>
        <v>0</v>
      </c>
    </row>
    <row r="3654" spans="1:31" ht="50.15" customHeight="1" x14ac:dyDescent="0.35">
      <c r="A3654" s="101">
        <v>3649</v>
      </c>
      <c r="B3654" s="53"/>
      <c r="C3654" s="41"/>
      <c r="D3654" s="54"/>
      <c r="E3654" s="53"/>
      <c r="F3654" s="41"/>
      <c r="G3654" s="41"/>
      <c r="H3654" s="53"/>
      <c r="I3654" s="55"/>
      <c r="J3654" s="41"/>
      <c r="K3654" s="41"/>
      <c r="L3654" s="56"/>
      <c r="M3654" s="41"/>
      <c r="N3654" s="41"/>
      <c r="O3654" s="41"/>
      <c r="P3654" s="41"/>
      <c r="Q3654" s="53"/>
      <c r="R3654" s="41"/>
      <c r="S3654" s="41"/>
      <c r="T3654" s="57"/>
      <c r="U3654" s="41"/>
      <c r="V3654" s="41"/>
      <c r="W3654" s="56"/>
      <c r="X3654" s="41"/>
      <c r="Y3654" s="58"/>
      <c r="Z3654" s="41"/>
      <c r="AA3654" s="41"/>
      <c r="AB3654" s="171" t="str" cm="1">
        <f t="array" ref="AB3654">IFERROR(IF(COUNTA('Detailed Inventory'!$B3654:$AA3654)=0,"",IF(AND($B3654="",$C3654=""),"Error: Missing Response in Column B or C",IF(OR($E3654="",$Q3654=""),"Error: Missing Response in Column E or Q",INDEX(SL_Class[Entire SL Classification],MATCH(SUMIFS(SL_Class[Unique ID],SL_Class[UpSys SL Material],I3654,SL_Class[UpSys Ever Previously Lead],H3654,SL_Class[DownCus SL Material],T3654),SL_Class[Unique ID],0),0)))),"Error: Invalid Column H, I, or T. Check spelling &amp; valid options (see dropdown)")</f>
        <v/>
      </c>
      <c r="AC3654" s="32"/>
      <c r="AD3654" s="31" t="b">
        <f t="shared" ref="AD3654:AD3717" si="114">COUNTIFS($B$6:$B$5005,"&lt;&gt;0",$B$6:$B$5005,"&lt;&gt;",$B$6:$B$5005,B3654)&gt;1</f>
        <v>0</v>
      </c>
      <c r="AE3654" s="31" t="b">
        <f t="shared" ref="AE3654:AE3717" si="115">COUNTIFS($C$6:$C$5005,"&lt;&gt;0",$C$6:$C$5005,"&lt;&gt;",$C$6:$C$5005,C3654)&gt;1</f>
        <v>0</v>
      </c>
    </row>
    <row r="3655" spans="1:31" ht="50.15" customHeight="1" x14ac:dyDescent="0.35">
      <c r="A3655" s="100">
        <v>3650</v>
      </c>
      <c r="B3655" s="53"/>
      <c r="C3655" s="41"/>
      <c r="D3655" s="54"/>
      <c r="E3655" s="53"/>
      <c r="F3655" s="41"/>
      <c r="G3655" s="41"/>
      <c r="H3655" s="53"/>
      <c r="I3655" s="55"/>
      <c r="J3655" s="41"/>
      <c r="K3655" s="41"/>
      <c r="L3655" s="56"/>
      <c r="M3655" s="41"/>
      <c r="N3655" s="41"/>
      <c r="O3655" s="41"/>
      <c r="P3655" s="41"/>
      <c r="Q3655" s="53"/>
      <c r="R3655" s="41"/>
      <c r="S3655" s="41"/>
      <c r="T3655" s="57"/>
      <c r="U3655" s="41"/>
      <c r="V3655" s="41"/>
      <c r="W3655" s="56"/>
      <c r="X3655" s="41"/>
      <c r="Y3655" s="58"/>
      <c r="Z3655" s="41"/>
      <c r="AA3655" s="41"/>
      <c r="AB3655" s="171" t="str" cm="1">
        <f t="array" ref="AB3655">IFERROR(IF(COUNTA('Detailed Inventory'!$B3655:$AA3655)=0,"",IF(AND($B3655="",$C3655=""),"Error: Missing Response in Column B or C",IF(OR($E3655="",$Q3655=""),"Error: Missing Response in Column E or Q",INDEX(SL_Class[Entire SL Classification],MATCH(SUMIFS(SL_Class[Unique ID],SL_Class[UpSys SL Material],I3655,SL_Class[UpSys Ever Previously Lead],H3655,SL_Class[DownCus SL Material],T3655),SL_Class[Unique ID],0),0)))),"Error: Invalid Column H, I, or T. Check spelling &amp; valid options (see dropdown)")</f>
        <v/>
      </c>
      <c r="AC3655" s="32"/>
      <c r="AD3655" s="31" t="b">
        <f t="shared" si="114"/>
        <v>0</v>
      </c>
      <c r="AE3655" s="31" t="b">
        <f t="shared" si="115"/>
        <v>0</v>
      </c>
    </row>
    <row r="3656" spans="1:31" ht="50.15" customHeight="1" x14ac:dyDescent="0.35">
      <c r="A3656" s="101">
        <v>3651</v>
      </c>
      <c r="B3656" s="53"/>
      <c r="C3656" s="41"/>
      <c r="D3656" s="54"/>
      <c r="E3656" s="53"/>
      <c r="F3656" s="41"/>
      <c r="G3656" s="41"/>
      <c r="H3656" s="53"/>
      <c r="I3656" s="55"/>
      <c r="J3656" s="41"/>
      <c r="K3656" s="41"/>
      <c r="L3656" s="56"/>
      <c r="M3656" s="41"/>
      <c r="N3656" s="41"/>
      <c r="O3656" s="41"/>
      <c r="P3656" s="41"/>
      <c r="Q3656" s="53"/>
      <c r="R3656" s="41"/>
      <c r="S3656" s="41"/>
      <c r="T3656" s="57"/>
      <c r="U3656" s="41"/>
      <c r="V3656" s="41"/>
      <c r="W3656" s="56"/>
      <c r="X3656" s="41"/>
      <c r="Y3656" s="58"/>
      <c r="Z3656" s="41"/>
      <c r="AA3656" s="41"/>
      <c r="AB3656" s="171" t="str" cm="1">
        <f t="array" ref="AB3656">IFERROR(IF(COUNTA('Detailed Inventory'!$B3656:$AA3656)=0,"",IF(AND($B3656="",$C3656=""),"Error: Missing Response in Column B or C",IF(OR($E3656="",$Q3656=""),"Error: Missing Response in Column E or Q",INDEX(SL_Class[Entire SL Classification],MATCH(SUMIFS(SL_Class[Unique ID],SL_Class[UpSys SL Material],I3656,SL_Class[UpSys Ever Previously Lead],H3656,SL_Class[DownCus SL Material],T3656),SL_Class[Unique ID],0),0)))),"Error: Invalid Column H, I, or T. Check spelling &amp; valid options (see dropdown)")</f>
        <v/>
      </c>
      <c r="AC3656" s="32"/>
      <c r="AD3656" s="31" t="b">
        <f t="shared" si="114"/>
        <v>0</v>
      </c>
      <c r="AE3656" s="31" t="b">
        <f t="shared" si="115"/>
        <v>0</v>
      </c>
    </row>
    <row r="3657" spans="1:31" ht="50.15" customHeight="1" x14ac:dyDescent="0.35">
      <c r="A3657" s="100">
        <v>3652</v>
      </c>
      <c r="B3657" s="53"/>
      <c r="C3657" s="41"/>
      <c r="D3657" s="54"/>
      <c r="E3657" s="53"/>
      <c r="F3657" s="41"/>
      <c r="G3657" s="41"/>
      <c r="H3657" s="53"/>
      <c r="I3657" s="55"/>
      <c r="J3657" s="41"/>
      <c r="K3657" s="41"/>
      <c r="L3657" s="56"/>
      <c r="M3657" s="41"/>
      <c r="N3657" s="41"/>
      <c r="O3657" s="41"/>
      <c r="P3657" s="41"/>
      <c r="Q3657" s="53"/>
      <c r="R3657" s="41"/>
      <c r="S3657" s="41"/>
      <c r="T3657" s="57"/>
      <c r="U3657" s="41"/>
      <c r="V3657" s="41"/>
      <c r="W3657" s="56"/>
      <c r="X3657" s="41"/>
      <c r="Y3657" s="58"/>
      <c r="Z3657" s="41"/>
      <c r="AA3657" s="41"/>
      <c r="AB3657" s="171" t="str" cm="1">
        <f t="array" ref="AB3657">IFERROR(IF(COUNTA('Detailed Inventory'!$B3657:$AA3657)=0,"",IF(AND($B3657="",$C3657=""),"Error: Missing Response in Column B or C",IF(OR($E3657="",$Q3657=""),"Error: Missing Response in Column E or Q",INDEX(SL_Class[Entire SL Classification],MATCH(SUMIFS(SL_Class[Unique ID],SL_Class[UpSys SL Material],I3657,SL_Class[UpSys Ever Previously Lead],H3657,SL_Class[DownCus SL Material],T3657),SL_Class[Unique ID],0),0)))),"Error: Invalid Column H, I, or T. Check spelling &amp; valid options (see dropdown)")</f>
        <v/>
      </c>
      <c r="AC3657" s="32"/>
      <c r="AD3657" s="31" t="b">
        <f t="shared" si="114"/>
        <v>0</v>
      </c>
      <c r="AE3657" s="31" t="b">
        <f t="shared" si="115"/>
        <v>0</v>
      </c>
    </row>
    <row r="3658" spans="1:31" ht="50.15" customHeight="1" x14ac:dyDescent="0.35">
      <c r="A3658" s="101">
        <v>3653</v>
      </c>
      <c r="B3658" s="53"/>
      <c r="C3658" s="41"/>
      <c r="D3658" s="54"/>
      <c r="E3658" s="53"/>
      <c r="F3658" s="41"/>
      <c r="G3658" s="41"/>
      <c r="H3658" s="53"/>
      <c r="I3658" s="55"/>
      <c r="J3658" s="41"/>
      <c r="K3658" s="41"/>
      <c r="L3658" s="56"/>
      <c r="M3658" s="41"/>
      <c r="N3658" s="41"/>
      <c r="O3658" s="41"/>
      <c r="P3658" s="41"/>
      <c r="Q3658" s="53"/>
      <c r="R3658" s="41"/>
      <c r="S3658" s="41"/>
      <c r="T3658" s="57"/>
      <c r="U3658" s="41"/>
      <c r="V3658" s="41"/>
      <c r="W3658" s="56"/>
      <c r="X3658" s="41"/>
      <c r="Y3658" s="58"/>
      <c r="Z3658" s="41"/>
      <c r="AA3658" s="41"/>
      <c r="AB3658" s="171" t="str" cm="1">
        <f t="array" ref="AB3658">IFERROR(IF(COUNTA('Detailed Inventory'!$B3658:$AA3658)=0,"",IF(AND($B3658="",$C3658=""),"Error: Missing Response in Column B or C",IF(OR($E3658="",$Q3658=""),"Error: Missing Response in Column E or Q",INDEX(SL_Class[Entire SL Classification],MATCH(SUMIFS(SL_Class[Unique ID],SL_Class[UpSys SL Material],I3658,SL_Class[UpSys Ever Previously Lead],H3658,SL_Class[DownCus SL Material],T3658),SL_Class[Unique ID],0),0)))),"Error: Invalid Column H, I, or T. Check spelling &amp; valid options (see dropdown)")</f>
        <v/>
      </c>
      <c r="AC3658" s="32"/>
      <c r="AD3658" s="31" t="b">
        <f t="shared" si="114"/>
        <v>0</v>
      </c>
      <c r="AE3658" s="31" t="b">
        <f t="shared" si="115"/>
        <v>0</v>
      </c>
    </row>
    <row r="3659" spans="1:31" ht="50.15" customHeight="1" x14ac:dyDescent="0.35">
      <c r="A3659" s="100">
        <v>3654</v>
      </c>
      <c r="B3659" s="53"/>
      <c r="C3659" s="41"/>
      <c r="D3659" s="54"/>
      <c r="E3659" s="53"/>
      <c r="F3659" s="41"/>
      <c r="G3659" s="41"/>
      <c r="H3659" s="53"/>
      <c r="I3659" s="55"/>
      <c r="J3659" s="41"/>
      <c r="K3659" s="41"/>
      <c r="L3659" s="56"/>
      <c r="M3659" s="41"/>
      <c r="N3659" s="41"/>
      <c r="O3659" s="41"/>
      <c r="P3659" s="41"/>
      <c r="Q3659" s="53"/>
      <c r="R3659" s="41"/>
      <c r="S3659" s="41"/>
      <c r="T3659" s="57"/>
      <c r="U3659" s="41"/>
      <c r="V3659" s="41"/>
      <c r="W3659" s="56"/>
      <c r="X3659" s="41"/>
      <c r="Y3659" s="58"/>
      <c r="Z3659" s="41"/>
      <c r="AA3659" s="41"/>
      <c r="AB3659" s="171" t="str" cm="1">
        <f t="array" ref="AB3659">IFERROR(IF(COUNTA('Detailed Inventory'!$B3659:$AA3659)=0,"",IF(AND($B3659="",$C3659=""),"Error: Missing Response in Column B or C",IF(OR($E3659="",$Q3659=""),"Error: Missing Response in Column E or Q",INDEX(SL_Class[Entire SL Classification],MATCH(SUMIFS(SL_Class[Unique ID],SL_Class[UpSys SL Material],I3659,SL_Class[UpSys Ever Previously Lead],H3659,SL_Class[DownCus SL Material],T3659),SL_Class[Unique ID],0),0)))),"Error: Invalid Column H, I, or T. Check spelling &amp; valid options (see dropdown)")</f>
        <v/>
      </c>
      <c r="AC3659" s="32"/>
      <c r="AD3659" s="31" t="b">
        <f t="shared" si="114"/>
        <v>0</v>
      </c>
      <c r="AE3659" s="31" t="b">
        <f t="shared" si="115"/>
        <v>0</v>
      </c>
    </row>
    <row r="3660" spans="1:31" ht="50.15" customHeight="1" x14ac:dyDescent="0.35">
      <c r="A3660" s="101">
        <v>3655</v>
      </c>
      <c r="B3660" s="53"/>
      <c r="C3660" s="41"/>
      <c r="D3660" s="54"/>
      <c r="E3660" s="53"/>
      <c r="F3660" s="41"/>
      <c r="G3660" s="41"/>
      <c r="H3660" s="53"/>
      <c r="I3660" s="55"/>
      <c r="J3660" s="41"/>
      <c r="K3660" s="41"/>
      <c r="L3660" s="56"/>
      <c r="M3660" s="41"/>
      <c r="N3660" s="41"/>
      <c r="O3660" s="41"/>
      <c r="P3660" s="41"/>
      <c r="Q3660" s="53"/>
      <c r="R3660" s="41"/>
      <c r="S3660" s="41"/>
      <c r="T3660" s="57"/>
      <c r="U3660" s="41"/>
      <c r="V3660" s="41"/>
      <c r="W3660" s="56"/>
      <c r="X3660" s="41"/>
      <c r="Y3660" s="58"/>
      <c r="Z3660" s="41"/>
      <c r="AA3660" s="41"/>
      <c r="AB3660" s="171" t="str" cm="1">
        <f t="array" ref="AB3660">IFERROR(IF(COUNTA('Detailed Inventory'!$B3660:$AA3660)=0,"",IF(AND($B3660="",$C3660=""),"Error: Missing Response in Column B or C",IF(OR($E3660="",$Q3660=""),"Error: Missing Response in Column E or Q",INDEX(SL_Class[Entire SL Classification],MATCH(SUMIFS(SL_Class[Unique ID],SL_Class[UpSys SL Material],I3660,SL_Class[UpSys Ever Previously Lead],H3660,SL_Class[DownCus SL Material],T3660),SL_Class[Unique ID],0),0)))),"Error: Invalid Column H, I, or T. Check spelling &amp; valid options (see dropdown)")</f>
        <v/>
      </c>
      <c r="AC3660" s="32"/>
      <c r="AD3660" s="31" t="b">
        <f t="shared" si="114"/>
        <v>0</v>
      </c>
      <c r="AE3660" s="31" t="b">
        <f t="shared" si="115"/>
        <v>0</v>
      </c>
    </row>
    <row r="3661" spans="1:31" ht="50.15" customHeight="1" x14ac:dyDescent="0.35">
      <c r="A3661" s="100">
        <v>3656</v>
      </c>
      <c r="B3661" s="53"/>
      <c r="C3661" s="41"/>
      <c r="D3661" s="54"/>
      <c r="E3661" s="53"/>
      <c r="F3661" s="41"/>
      <c r="G3661" s="41"/>
      <c r="H3661" s="53"/>
      <c r="I3661" s="55"/>
      <c r="J3661" s="41"/>
      <c r="K3661" s="41"/>
      <c r="L3661" s="56"/>
      <c r="M3661" s="41"/>
      <c r="N3661" s="41"/>
      <c r="O3661" s="41"/>
      <c r="P3661" s="41"/>
      <c r="Q3661" s="53"/>
      <c r="R3661" s="41"/>
      <c r="S3661" s="41"/>
      <c r="T3661" s="57"/>
      <c r="U3661" s="41"/>
      <c r="V3661" s="41"/>
      <c r="W3661" s="56"/>
      <c r="X3661" s="41"/>
      <c r="Y3661" s="58"/>
      <c r="Z3661" s="41"/>
      <c r="AA3661" s="41"/>
      <c r="AB3661" s="171" t="str" cm="1">
        <f t="array" ref="AB3661">IFERROR(IF(COUNTA('Detailed Inventory'!$B3661:$AA3661)=0,"",IF(AND($B3661="",$C3661=""),"Error: Missing Response in Column B or C",IF(OR($E3661="",$Q3661=""),"Error: Missing Response in Column E or Q",INDEX(SL_Class[Entire SL Classification],MATCH(SUMIFS(SL_Class[Unique ID],SL_Class[UpSys SL Material],I3661,SL_Class[UpSys Ever Previously Lead],H3661,SL_Class[DownCus SL Material],T3661),SL_Class[Unique ID],0),0)))),"Error: Invalid Column H, I, or T. Check spelling &amp; valid options (see dropdown)")</f>
        <v/>
      </c>
      <c r="AC3661" s="32"/>
      <c r="AD3661" s="31" t="b">
        <f t="shared" si="114"/>
        <v>0</v>
      </c>
      <c r="AE3661" s="31" t="b">
        <f t="shared" si="115"/>
        <v>0</v>
      </c>
    </row>
    <row r="3662" spans="1:31" ht="50.15" customHeight="1" x14ac:dyDescent="0.35">
      <c r="A3662" s="101">
        <v>3657</v>
      </c>
      <c r="B3662" s="53"/>
      <c r="C3662" s="41"/>
      <c r="D3662" s="54"/>
      <c r="E3662" s="53"/>
      <c r="F3662" s="41"/>
      <c r="G3662" s="41"/>
      <c r="H3662" s="53"/>
      <c r="I3662" s="55"/>
      <c r="J3662" s="41"/>
      <c r="K3662" s="41"/>
      <c r="L3662" s="56"/>
      <c r="M3662" s="41"/>
      <c r="N3662" s="41"/>
      <c r="O3662" s="41"/>
      <c r="P3662" s="41"/>
      <c r="Q3662" s="53"/>
      <c r="R3662" s="41"/>
      <c r="S3662" s="41"/>
      <c r="T3662" s="57"/>
      <c r="U3662" s="41"/>
      <c r="V3662" s="41"/>
      <c r="W3662" s="56"/>
      <c r="X3662" s="41"/>
      <c r="Y3662" s="58"/>
      <c r="Z3662" s="41"/>
      <c r="AA3662" s="41"/>
      <c r="AB3662" s="171" t="str" cm="1">
        <f t="array" ref="AB3662">IFERROR(IF(COUNTA('Detailed Inventory'!$B3662:$AA3662)=0,"",IF(AND($B3662="",$C3662=""),"Error: Missing Response in Column B or C",IF(OR($E3662="",$Q3662=""),"Error: Missing Response in Column E or Q",INDEX(SL_Class[Entire SL Classification],MATCH(SUMIFS(SL_Class[Unique ID],SL_Class[UpSys SL Material],I3662,SL_Class[UpSys Ever Previously Lead],H3662,SL_Class[DownCus SL Material],T3662),SL_Class[Unique ID],0),0)))),"Error: Invalid Column H, I, or T. Check spelling &amp; valid options (see dropdown)")</f>
        <v/>
      </c>
      <c r="AC3662" s="32"/>
      <c r="AD3662" s="31" t="b">
        <f t="shared" si="114"/>
        <v>0</v>
      </c>
      <c r="AE3662" s="31" t="b">
        <f t="shared" si="115"/>
        <v>0</v>
      </c>
    </row>
    <row r="3663" spans="1:31" ht="50.15" customHeight="1" x14ac:dyDescent="0.35">
      <c r="A3663" s="100">
        <v>3658</v>
      </c>
      <c r="B3663" s="53"/>
      <c r="C3663" s="41"/>
      <c r="D3663" s="54"/>
      <c r="E3663" s="53"/>
      <c r="F3663" s="41"/>
      <c r="G3663" s="41"/>
      <c r="H3663" s="53"/>
      <c r="I3663" s="55"/>
      <c r="J3663" s="41"/>
      <c r="K3663" s="41"/>
      <c r="L3663" s="56"/>
      <c r="M3663" s="41"/>
      <c r="N3663" s="41"/>
      <c r="O3663" s="41"/>
      <c r="P3663" s="41"/>
      <c r="Q3663" s="53"/>
      <c r="R3663" s="41"/>
      <c r="S3663" s="41"/>
      <c r="T3663" s="57"/>
      <c r="U3663" s="41"/>
      <c r="V3663" s="41"/>
      <c r="W3663" s="56"/>
      <c r="X3663" s="41"/>
      <c r="Y3663" s="58"/>
      <c r="Z3663" s="41"/>
      <c r="AA3663" s="41"/>
      <c r="AB3663" s="171" t="str" cm="1">
        <f t="array" ref="AB3663">IFERROR(IF(COUNTA('Detailed Inventory'!$B3663:$AA3663)=0,"",IF(AND($B3663="",$C3663=""),"Error: Missing Response in Column B or C",IF(OR($E3663="",$Q3663=""),"Error: Missing Response in Column E or Q",INDEX(SL_Class[Entire SL Classification],MATCH(SUMIFS(SL_Class[Unique ID],SL_Class[UpSys SL Material],I3663,SL_Class[UpSys Ever Previously Lead],H3663,SL_Class[DownCus SL Material],T3663),SL_Class[Unique ID],0),0)))),"Error: Invalid Column H, I, or T. Check spelling &amp; valid options (see dropdown)")</f>
        <v/>
      </c>
      <c r="AC3663" s="32"/>
      <c r="AD3663" s="31" t="b">
        <f t="shared" si="114"/>
        <v>0</v>
      </c>
      <c r="AE3663" s="31" t="b">
        <f t="shared" si="115"/>
        <v>0</v>
      </c>
    </row>
    <row r="3664" spans="1:31" ht="50.15" customHeight="1" x14ac:dyDescent="0.35">
      <c r="A3664" s="101">
        <v>3659</v>
      </c>
      <c r="B3664" s="53"/>
      <c r="C3664" s="41"/>
      <c r="D3664" s="54"/>
      <c r="E3664" s="53"/>
      <c r="F3664" s="41"/>
      <c r="G3664" s="41"/>
      <c r="H3664" s="53"/>
      <c r="I3664" s="55"/>
      <c r="J3664" s="41"/>
      <c r="K3664" s="41"/>
      <c r="L3664" s="56"/>
      <c r="M3664" s="41"/>
      <c r="N3664" s="41"/>
      <c r="O3664" s="41"/>
      <c r="P3664" s="41"/>
      <c r="Q3664" s="53"/>
      <c r="R3664" s="41"/>
      <c r="S3664" s="41"/>
      <c r="T3664" s="57"/>
      <c r="U3664" s="41"/>
      <c r="V3664" s="41"/>
      <c r="W3664" s="56"/>
      <c r="X3664" s="41"/>
      <c r="Y3664" s="58"/>
      <c r="Z3664" s="41"/>
      <c r="AA3664" s="41"/>
      <c r="AB3664" s="171" t="str" cm="1">
        <f t="array" ref="AB3664">IFERROR(IF(COUNTA('Detailed Inventory'!$B3664:$AA3664)=0,"",IF(AND($B3664="",$C3664=""),"Error: Missing Response in Column B or C",IF(OR($E3664="",$Q3664=""),"Error: Missing Response in Column E or Q",INDEX(SL_Class[Entire SL Classification],MATCH(SUMIFS(SL_Class[Unique ID],SL_Class[UpSys SL Material],I3664,SL_Class[UpSys Ever Previously Lead],H3664,SL_Class[DownCus SL Material],T3664),SL_Class[Unique ID],0),0)))),"Error: Invalid Column H, I, or T. Check spelling &amp; valid options (see dropdown)")</f>
        <v/>
      </c>
      <c r="AC3664" s="32"/>
      <c r="AD3664" s="31" t="b">
        <f t="shared" si="114"/>
        <v>0</v>
      </c>
      <c r="AE3664" s="31" t="b">
        <f t="shared" si="115"/>
        <v>0</v>
      </c>
    </row>
    <row r="3665" spans="1:31" ht="50.15" customHeight="1" x14ac:dyDescent="0.35">
      <c r="A3665" s="100">
        <v>3660</v>
      </c>
      <c r="B3665" s="53"/>
      <c r="C3665" s="41"/>
      <c r="D3665" s="54"/>
      <c r="E3665" s="53"/>
      <c r="F3665" s="41"/>
      <c r="G3665" s="41"/>
      <c r="H3665" s="53"/>
      <c r="I3665" s="55"/>
      <c r="J3665" s="41"/>
      <c r="K3665" s="41"/>
      <c r="L3665" s="56"/>
      <c r="M3665" s="41"/>
      <c r="N3665" s="41"/>
      <c r="O3665" s="41"/>
      <c r="P3665" s="41"/>
      <c r="Q3665" s="53"/>
      <c r="R3665" s="41"/>
      <c r="S3665" s="41"/>
      <c r="T3665" s="57"/>
      <c r="U3665" s="41"/>
      <c r="V3665" s="41"/>
      <c r="W3665" s="56"/>
      <c r="X3665" s="41"/>
      <c r="Y3665" s="58"/>
      <c r="Z3665" s="41"/>
      <c r="AA3665" s="41"/>
      <c r="AB3665" s="171" t="str" cm="1">
        <f t="array" ref="AB3665">IFERROR(IF(COUNTA('Detailed Inventory'!$B3665:$AA3665)=0,"",IF(AND($B3665="",$C3665=""),"Error: Missing Response in Column B or C",IF(OR($E3665="",$Q3665=""),"Error: Missing Response in Column E or Q",INDEX(SL_Class[Entire SL Classification],MATCH(SUMIFS(SL_Class[Unique ID],SL_Class[UpSys SL Material],I3665,SL_Class[UpSys Ever Previously Lead],H3665,SL_Class[DownCus SL Material],T3665),SL_Class[Unique ID],0),0)))),"Error: Invalid Column H, I, or T. Check spelling &amp; valid options (see dropdown)")</f>
        <v/>
      </c>
      <c r="AC3665" s="32"/>
      <c r="AD3665" s="31" t="b">
        <f t="shared" si="114"/>
        <v>0</v>
      </c>
      <c r="AE3665" s="31" t="b">
        <f t="shared" si="115"/>
        <v>0</v>
      </c>
    </row>
    <row r="3666" spans="1:31" ht="50.15" customHeight="1" x14ac:dyDescent="0.35">
      <c r="A3666" s="101">
        <v>3661</v>
      </c>
      <c r="B3666" s="53"/>
      <c r="C3666" s="41"/>
      <c r="D3666" s="54"/>
      <c r="E3666" s="53"/>
      <c r="F3666" s="41"/>
      <c r="G3666" s="41"/>
      <c r="H3666" s="53"/>
      <c r="I3666" s="55"/>
      <c r="J3666" s="41"/>
      <c r="K3666" s="41"/>
      <c r="L3666" s="56"/>
      <c r="M3666" s="41"/>
      <c r="N3666" s="41"/>
      <c r="O3666" s="41"/>
      <c r="P3666" s="41"/>
      <c r="Q3666" s="53"/>
      <c r="R3666" s="41"/>
      <c r="S3666" s="41"/>
      <c r="T3666" s="57"/>
      <c r="U3666" s="41"/>
      <c r="V3666" s="41"/>
      <c r="W3666" s="56"/>
      <c r="X3666" s="41"/>
      <c r="Y3666" s="58"/>
      <c r="Z3666" s="41"/>
      <c r="AA3666" s="41"/>
      <c r="AB3666" s="171" t="str" cm="1">
        <f t="array" ref="AB3666">IFERROR(IF(COUNTA('Detailed Inventory'!$B3666:$AA3666)=0,"",IF(AND($B3666="",$C3666=""),"Error: Missing Response in Column B or C",IF(OR($E3666="",$Q3666=""),"Error: Missing Response in Column E or Q",INDEX(SL_Class[Entire SL Classification],MATCH(SUMIFS(SL_Class[Unique ID],SL_Class[UpSys SL Material],I3666,SL_Class[UpSys Ever Previously Lead],H3666,SL_Class[DownCus SL Material],T3666),SL_Class[Unique ID],0),0)))),"Error: Invalid Column H, I, or T. Check spelling &amp; valid options (see dropdown)")</f>
        <v/>
      </c>
      <c r="AC3666" s="32"/>
      <c r="AD3666" s="31" t="b">
        <f t="shared" si="114"/>
        <v>0</v>
      </c>
      <c r="AE3666" s="31" t="b">
        <f t="shared" si="115"/>
        <v>0</v>
      </c>
    </row>
    <row r="3667" spans="1:31" ht="50.15" customHeight="1" x14ac:dyDescent="0.35">
      <c r="A3667" s="100">
        <v>3662</v>
      </c>
      <c r="B3667" s="53"/>
      <c r="C3667" s="41"/>
      <c r="D3667" s="54"/>
      <c r="E3667" s="53"/>
      <c r="F3667" s="41"/>
      <c r="G3667" s="41"/>
      <c r="H3667" s="53"/>
      <c r="I3667" s="55"/>
      <c r="J3667" s="41"/>
      <c r="K3667" s="41"/>
      <c r="L3667" s="56"/>
      <c r="M3667" s="41"/>
      <c r="N3667" s="41"/>
      <c r="O3667" s="41"/>
      <c r="P3667" s="41"/>
      <c r="Q3667" s="53"/>
      <c r="R3667" s="41"/>
      <c r="S3667" s="41"/>
      <c r="T3667" s="57"/>
      <c r="U3667" s="41"/>
      <c r="V3667" s="41"/>
      <c r="W3667" s="56"/>
      <c r="X3667" s="41"/>
      <c r="Y3667" s="58"/>
      <c r="Z3667" s="41"/>
      <c r="AA3667" s="41"/>
      <c r="AB3667" s="171" t="str" cm="1">
        <f t="array" ref="AB3667">IFERROR(IF(COUNTA('Detailed Inventory'!$B3667:$AA3667)=0,"",IF(AND($B3667="",$C3667=""),"Error: Missing Response in Column B or C",IF(OR($E3667="",$Q3667=""),"Error: Missing Response in Column E or Q",INDEX(SL_Class[Entire SL Classification],MATCH(SUMIFS(SL_Class[Unique ID],SL_Class[UpSys SL Material],I3667,SL_Class[UpSys Ever Previously Lead],H3667,SL_Class[DownCus SL Material],T3667),SL_Class[Unique ID],0),0)))),"Error: Invalid Column H, I, or T. Check spelling &amp; valid options (see dropdown)")</f>
        <v/>
      </c>
      <c r="AC3667" s="32"/>
      <c r="AD3667" s="31" t="b">
        <f t="shared" si="114"/>
        <v>0</v>
      </c>
      <c r="AE3667" s="31" t="b">
        <f t="shared" si="115"/>
        <v>0</v>
      </c>
    </row>
    <row r="3668" spans="1:31" ht="50.15" customHeight="1" x14ac:dyDescent="0.35">
      <c r="A3668" s="101">
        <v>3663</v>
      </c>
      <c r="B3668" s="53"/>
      <c r="C3668" s="41"/>
      <c r="D3668" s="54"/>
      <c r="E3668" s="53"/>
      <c r="F3668" s="41"/>
      <c r="G3668" s="41"/>
      <c r="H3668" s="53"/>
      <c r="I3668" s="55"/>
      <c r="J3668" s="41"/>
      <c r="K3668" s="41"/>
      <c r="L3668" s="56"/>
      <c r="M3668" s="41"/>
      <c r="N3668" s="41"/>
      <c r="O3668" s="41"/>
      <c r="P3668" s="41"/>
      <c r="Q3668" s="53"/>
      <c r="R3668" s="41"/>
      <c r="S3668" s="41"/>
      <c r="T3668" s="57"/>
      <c r="U3668" s="41"/>
      <c r="V3668" s="41"/>
      <c r="W3668" s="56"/>
      <c r="X3668" s="41"/>
      <c r="Y3668" s="58"/>
      <c r="Z3668" s="41"/>
      <c r="AA3668" s="41"/>
      <c r="AB3668" s="171" t="str" cm="1">
        <f t="array" ref="AB3668">IFERROR(IF(COUNTA('Detailed Inventory'!$B3668:$AA3668)=0,"",IF(AND($B3668="",$C3668=""),"Error: Missing Response in Column B or C",IF(OR($E3668="",$Q3668=""),"Error: Missing Response in Column E or Q",INDEX(SL_Class[Entire SL Classification],MATCH(SUMIFS(SL_Class[Unique ID],SL_Class[UpSys SL Material],I3668,SL_Class[UpSys Ever Previously Lead],H3668,SL_Class[DownCus SL Material],T3668),SL_Class[Unique ID],0),0)))),"Error: Invalid Column H, I, or T. Check spelling &amp; valid options (see dropdown)")</f>
        <v/>
      </c>
      <c r="AC3668" s="32"/>
      <c r="AD3668" s="31" t="b">
        <f t="shared" si="114"/>
        <v>0</v>
      </c>
      <c r="AE3668" s="31" t="b">
        <f t="shared" si="115"/>
        <v>0</v>
      </c>
    </row>
    <row r="3669" spans="1:31" ht="50.15" customHeight="1" x14ac:dyDescent="0.35">
      <c r="A3669" s="100">
        <v>3664</v>
      </c>
      <c r="B3669" s="53"/>
      <c r="C3669" s="41"/>
      <c r="D3669" s="54"/>
      <c r="E3669" s="53"/>
      <c r="F3669" s="41"/>
      <c r="G3669" s="41"/>
      <c r="H3669" s="53"/>
      <c r="I3669" s="55"/>
      <c r="J3669" s="41"/>
      <c r="K3669" s="41"/>
      <c r="L3669" s="56"/>
      <c r="M3669" s="41"/>
      <c r="N3669" s="41"/>
      <c r="O3669" s="41"/>
      <c r="P3669" s="41"/>
      <c r="Q3669" s="53"/>
      <c r="R3669" s="41"/>
      <c r="S3669" s="41"/>
      <c r="T3669" s="57"/>
      <c r="U3669" s="41"/>
      <c r="V3669" s="41"/>
      <c r="W3669" s="56"/>
      <c r="X3669" s="41"/>
      <c r="Y3669" s="58"/>
      <c r="Z3669" s="41"/>
      <c r="AA3669" s="41"/>
      <c r="AB3669" s="171" t="str" cm="1">
        <f t="array" ref="AB3669">IFERROR(IF(COUNTA('Detailed Inventory'!$B3669:$AA3669)=0,"",IF(AND($B3669="",$C3669=""),"Error: Missing Response in Column B or C",IF(OR($E3669="",$Q3669=""),"Error: Missing Response in Column E or Q",INDEX(SL_Class[Entire SL Classification],MATCH(SUMIFS(SL_Class[Unique ID],SL_Class[UpSys SL Material],I3669,SL_Class[UpSys Ever Previously Lead],H3669,SL_Class[DownCus SL Material],T3669),SL_Class[Unique ID],0),0)))),"Error: Invalid Column H, I, or T. Check spelling &amp; valid options (see dropdown)")</f>
        <v/>
      </c>
      <c r="AC3669" s="32"/>
      <c r="AD3669" s="31" t="b">
        <f t="shared" si="114"/>
        <v>0</v>
      </c>
      <c r="AE3669" s="31" t="b">
        <f t="shared" si="115"/>
        <v>0</v>
      </c>
    </row>
    <row r="3670" spans="1:31" ht="50.15" customHeight="1" x14ac:dyDescent="0.35">
      <c r="A3670" s="101">
        <v>3665</v>
      </c>
      <c r="B3670" s="53"/>
      <c r="C3670" s="41"/>
      <c r="D3670" s="54"/>
      <c r="E3670" s="53"/>
      <c r="F3670" s="41"/>
      <c r="G3670" s="41"/>
      <c r="H3670" s="53"/>
      <c r="I3670" s="55"/>
      <c r="J3670" s="41"/>
      <c r="K3670" s="41"/>
      <c r="L3670" s="56"/>
      <c r="M3670" s="41"/>
      <c r="N3670" s="41"/>
      <c r="O3670" s="41"/>
      <c r="P3670" s="41"/>
      <c r="Q3670" s="53"/>
      <c r="R3670" s="41"/>
      <c r="S3670" s="41"/>
      <c r="T3670" s="57"/>
      <c r="U3670" s="41"/>
      <c r="V3670" s="41"/>
      <c r="W3670" s="56"/>
      <c r="X3670" s="41"/>
      <c r="Y3670" s="58"/>
      <c r="Z3670" s="41"/>
      <c r="AA3670" s="41"/>
      <c r="AB3670" s="171" t="str" cm="1">
        <f t="array" ref="AB3670">IFERROR(IF(COUNTA('Detailed Inventory'!$B3670:$AA3670)=0,"",IF(AND($B3670="",$C3670=""),"Error: Missing Response in Column B or C",IF(OR($E3670="",$Q3670=""),"Error: Missing Response in Column E or Q",INDEX(SL_Class[Entire SL Classification],MATCH(SUMIFS(SL_Class[Unique ID],SL_Class[UpSys SL Material],I3670,SL_Class[UpSys Ever Previously Lead],H3670,SL_Class[DownCus SL Material],T3670),SL_Class[Unique ID],0),0)))),"Error: Invalid Column H, I, or T. Check spelling &amp; valid options (see dropdown)")</f>
        <v/>
      </c>
      <c r="AC3670" s="32"/>
      <c r="AD3670" s="31" t="b">
        <f t="shared" si="114"/>
        <v>0</v>
      </c>
      <c r="AE3670" s="31" t="b">
        <f t="shared" si="115"/>
        <v>0</v>
      </c>
    </row>
    <row r="3671" spans="1:31" ht="50.15" customHeight="1" x14ac:dyDescent="0.35">
      <c r="A3671" s="100">
        <v>3666</v>
      </c>
      <c r="B3671" s="53"/>
      <c r="C3671" s="41"/>
      <c r="D3671" s="54"/>
      <c r="E3671" s="53"/>
      <c r="F3671" s="41"/>
      <c r="G3671" s="41"/>
      <c r="H3671" s="53"/>
      <c r="I3671" s="55"/>
      <c r="J3671" s="41"/>
      <c r="K3671" s="41"/>
      <c r="L3671" s="56"/>
      <c r="M3671" s="41"/>
      <c r="N3671" s="41"/>
      <c r="O3671" s="41"/>
      <c r="P3671" s="41"/>
      <c r="Q3671" s="53"/>
      <c r="R3671" s="41"/>
      <c r="S3671" s="41"/>
      <c r="T3671" s="57"/>
      <c r="U3671" s="41"/>
      <c r="V3671" s="41"/>
      <c r="W3671" s="56"/>
      <c r="X3671" s="41"/>
      <c r="Y3671" s="58"/>
      <c r="Z3671" s="41"/>
      <c r="AA3671" s="41"/>
      <c r="AB3671" s="171" t="str" cm="1">
        <f t="array" ref="AB3671">IFERROR(IF(COUNTA('Detailed Inventory'!$B3671:$AA3671)=0,"",IF(AND($B3671="",$C3671=""),"Error: Missing Response in Column B or C",IF(OR($E3671="",$Q3671=""),"Error: Missing Response in Column E or Q",INDEX(SL_Class[Entire SL Classification],MATCH(SUMIFS(SL_Class[Unique ID],SL_Class[UpSys SL Material],I3671,SL_Class[UpSys Ever Previously Lead],H3671,SL_Class[DownCus SL Material],T3671),SL_Class[Unique ID],0),0)))),"Error: Invalid Column H, I, or T. Check spelling &amp; valid options (see dropdown)")</f>
        <v/>
      </c>
      <c r="AC3671" s="32"/>
      <c r="AD3671" s="31" t="b">
        <f t="shared" si="114"/>
        <v>0</v>
      </c>
      <c r="AE3671" s="31" t="b">
        <f t="shared" si="115"/>
        <v>0</v>
      </c>
    </row>
    <row r="3672" spans="1:31" ht="50.15" customHeight="1" x14ac:dyDescent="0.35">
      <c r="A3672" s="101">
        <v>3667</v>
      </c>
      <c r="B3672" s="53"/>
      <c r="C3672" s="41"/>
      <c r="D3672" s="54"/>
      <c r="E3672" s="53"/>
      <c r="F3672" s="41"/>
      <c r="G3672" s="41"/>
      <c r="H3672" s="53"/>
      <c r="I3672" s="55"/>
      <c r="J3672" s="41"/>
      <c r="K3672" s="41"/>
      <c r="L3672" s="56"/>
      <c r="M3672" s="41"/>
      <c r="N3672" s="41"/>
      <c r="O3672" s="41"/>
      <c r="P3672" s="41"/>
      <c r="Q3672" s="53"/>
      <c r="R3672" s="41"/>
      <c r="S3672" s="41"/>
      <c r="T3672" s="57"/>
      <c r="U3672" s="41"/>
      <c r="V3672" s="41"/>
      <c r="W3672" s="56"/>
      <c r="X3672" s="41"/>
      <c r="Y3672" s="58"/>
      <c r="Z3672" s="41"/>
      <c r="AA3672" s="41"/>
      <c r="AB3672" s="171" t="str" cm="1">
        <f t="array" ref="AB3672">IFERROR(IF(COUNTA('Detailed Inventory'!$B3672:$AA3672)=0,"",IF(AND($B3672="",$C3672=""),"Error: Missing Response in Column B or C",IF(OR($E3672="",$Q3672=""),"Error: Missing Response in Column E or Q",INDEX(SL_Class[Entire SL Classification],MATCH(SUMIFS(SL_Class[Unique ID],SL_Class[UpSys SL Material],I3672,SL_Class[UpSys Ever Previously Lead],H3672,SL_Class[DownCus SL Material],T3672),SL_Class[Unique ID],0),0)))),"Error: Invalid Column H, I, or T. Check spelling &amp; valid options (see dropdown)")</f>
        <v/>
      </c>
      <c r="AC3672" s="32"/>
      <c r="AD3672" s="31" t="b">
        <f t="shared" si="114"/>
        <v>0</v>
      </c>
      <c r="AE3672" s="31" t="b">
        <f t="shared" si="115"/>
        <v>0</v>
      </c>
    </row>
    <row r="3673" spans="1:31" ht="50.15" customHeight="1" x14ac:dyDescent="0.35">
      <c r="A3673" s="100">
        <v>3668</v>
      </c>
      <c r="B3673" s="53"/>
      <c r="C3673" s="41"/>
      <c r="D3673" s="54"/>
      <c r="E3673" s="53"/>
      <c r="F3673" s="41"/>
      <c r="G3673" s="41"/>
      <c r="H3673" s="53"/>
      <c r="I3673" s="55"/>
      <c r="J3673" s="41"/>
      <c r="K3673" s="41"/>
      <c r="L3673" s="56"/>
      <c r="M3673" s="41"/>
      <c r="N3673" s="41"/>
      <c r="O3673" s="41"/>
      <c r="P3673" s="41"/>
      <c r="Q3673" s="53"/>
      <c r="R3673" s="41"/>
      <c r="S3673" s="41"/>
      <c r="T3673" s="57"/>
      <c r="U3673" s="41"/>
      <c r="V3673" s="41"/>
      <c r="W3673" s="56"/>
      <c r="X3673" s="41"/>
      <c r="Y3673" s="58"/>
      <c r="Z3673" s="41"/>
      <c r="AA3673" s="41"/>
      <c r="AB3673" s="171" t="str" cm="1">
        <f t="array" ref="AB3673">IFERROR(IF(COUNTA('Detailed Inventory'!$B3673:$AA3673)=0,"",IF(AND($B3673="",$C3673=""),"Error: Missing Response in Column B or C",IF(OR($E3673="",$Q3673=""),"Error: Missing Response in Column E or Q",INDEX(SL_Class[Entire SL Classification],MATCH(SUMIFS(SL_Class[Unique ID],SL_Class[UpSys SL Material],I3673,SL_Class[UpSys Ever Previously Lead],H3673,SL_Class[DownCus SL Material],T3673),SL_Class[Unique ID],0),0)))),"Error: Invalid Column H, I, or T. Check spelling &amp; valid options (see dropdown)")</f>
        <v/>
      </c>
      <c r="AC3673" s="32"/>
      <c r="AD3673" s="31" t="b">
        <f t="shared" si="114"/>
        <v>0</v>
      </c>
      <c r="AE3673" s="31" t="b">
        <f t="shared" si="115"/>
        <v>0</v>
      </c>
    </row>
    <row r="3674" spans="1:31" ht="50.15" customHeight="1" x14ac:dyDescent="0.35">
      <c r="A3674" s="101">
        <v>3669</v>
      </c>
      <c r="B3674" s="53"/>
      <c r="C3674" s="41"/>
      <c r="D3674" s="54"/>
      <c r="E3674" s="53"/>
      <c r="F3674" s="41"/>
      <c r="G3674" s="41"/>
      <c r="H3674" s="53"/>
      <c r="I3674" s="55"/>
      <c r="J3674" s="41"/>
      <c r="K3674" s="41"/>
      <c r="L3674" s="56"/>
      <c r="M3674" s="41"/>
      <c r="N3674" s="41"/>
      <c r="O3674" s="41"/>
      <c r="P3674" s="41"/>
      <c r="Q3674" s="53"/>
      <c r="R3674" s="41"/>
      <c r="S3674" s="41"/>
      <c r="T3674" s="57"/>
      <c r="U3674" s="41"/>
      <c r="V3674" s="41"/>
      <c r="W3674" s="56"/>
      <c r="X3674" s="41"/>
      <c r="Y3674" s="58"/>
      <c r="Z3674" s="41"/>
      <c r="AA3674" s="41"/>
      <c r="AB3674" s="171" t="str" cm="1">
        <f t="array" ref="AB3674">IFERROR(IF(COUNTA('Detailed Inventory'!$B3674:$AA3674)=0,"",IF(AND($B3674="",$C3674=""),"Error: Missing Response in Column B or C",IF(OR($E3674="",$Q3674=""),"Error: Missing Response in Column E or Q",INDEX(SL_Class[Entire SL Classification],MATCH(SUMIFS(SL_Class[Unique ID],SL_Class[UpSys SL Material],I3674,SL_Class[UpSys Ever Previously Lead],H3674,SL_Class[DownCus SL Material],T3674),SL_Class[Unique ID],0),0)))),"Error: Invalid Column H, I, or T. Check spelling &amp; valid options (see dropdown)")</f>
        <v/>
      </c>
      <c r="AC3674" s="32"/>
      <c r="AD3674" s="31" t="b">
        <f t="shared" si="114"/>
        <v>0</v>
      </c>
      <c r="AE3674" s="31" t="b">
        <f t="shared" si="115"/>
        <v>0</v>
      </c>
    </row>
    <row r="3675" spans="1:31" ht="50.15" customHeight="1" x14ac:dyDescent="0.35">
      <c r="A3675" s="100">
        <v>3670</v>
      </c>
      <c r="B3675" s="53"/>
      <c r="C3675" s="41"/>
      <c r="D3675" s="54"/>
      <c r="E3675" s="53"/>
      <c r="F3675" s="41"/>
      <c r="G3675" s="41"/>
      <c r="H3675" s="53"/>
      <c r="I3675" s="55"/>
      <c r="J3675" s="41"/>
      <c r="K3675" s="41"/>
      <c r="L3675" s="56"/>
      <c r="M3675" s="41"/>
      <c r="N3675" s="41"/>
      <c r="O3675" s="41"/>
      <c r="P3675" s="41"/>
      <c r="Q3675" s="53"/>
      <c r="R3675" s="41"/>
      <c r="S3675" s="41"/>
      <c r="T3675" s="57"/>
      <c r="U3675" s="41"/>
      <c r="V3675" s="41"/>
      <c r="W3675" s="56"/>
      <c r="X3675" s="41"/>
      <c r="Y3675" s="58"/>
      <c r="Z3675" s="41"/>
      <c r="AA3675" s="41"/>
      <c r="AB3675" s="171" t="str" cm="1">
        <f t="array" ref="AB3675">IFERROR(IF(COUNTA('Detailed Inventory'!$B3675:$AA3675)=0,"",IF(AND($B3675="",$C3675=""),"Error: Missing Response in Column B or C",IF(OR($E3675="",$Q3675=""),"Error: Missing Response in Column E or Q",INDEX(SL_Class[Entire SL Classification],MATCH(SUMIFS(SL_Class[Unique ID],SL_Class[UpSys SL Material],I3675,SL_Class[UpSys Ever Previously Lead],H3675,SL_Class[DownCus SL Material],T3675),SL_Class[Unique ID],0),0)))),"Error: Invalid Column H, I, or T. Check spelling &amp; valid options (see dropdown)")</f>
        <v/>
      </c>
      <c r="AC3675" s="32"/>
      <c r="AD3675" s="31" t="b">
        <f t="shared" si="114"/>
        <v>0</v>
      </c>
      <c r="AE3675" s="31" t="b">
        <f t="shared" si="115"/>
        <v>0</v>
      </c>
    </row>
    <row r="3676" spans="1:31" ht="50.15" customHeight="1" x14ac:dyDescent="0.35">
      <c r="A3676" s="101">
        <v>3671</v>
      </c>
      <c r="B3676" s="53"/>
      <c r="C3676" s="41"/>
      <c r="D3676" s="54"/>
      <c r="E3676" s="53"/>
      <c r="F3676" s="41"/>
      <c r="G3676" s="41"/>
      <c r="H3676" s="53"/>
      <c r="I3676" s="55"/>
      <c r="J3676" s="41"/>
      <c r="K3676" s="41"/>
      <c r="L3676" s="56"/>
      <c r="M3676" s="41"/>
      <c r="N3676" s="41"/>
      <c r="O3676" s="41"/>
      <c r="P3676" s="41"/>
      <c r="Q3676" s="53"/>
      <c r="R3676" s="41"/>
      <c r="S3676" s="41"/>
      <c r="T3676" s="57"/>
      <c r="U3676" s="41"/>
      <c r="V3676" s="41"/>
      <c r="W3676" s="56"/>
      <c r="X3676" s="41"/>
      <c r="Y3676" s="58"/>
      <c r="Z3676" s="41"/>
      <c r="AA3676" s="41"/>
      <c r="AB3676" s="171" t="str" cm="1">
        <f t="array" ref="AB3676">IFERROR(IF(COUNTA('Detailed Inventory'!$B3676:$AA3676)=0,"",IF(AND($B3676="",$C3676=""),"Error: Missing Response in Column B or C",IF(OR($E3676="",$Q3676=""),"Error: Missing Response in Column E or Q",INDEX(SL_Class[Entire SL Classification],MATCH(SUMIFS(SL_Class[Unique ID],SL_Class[UpSys SL Material],I3676,SL_Class[UpSys Ever Previously Lead],H3676,SL_Class[DownCus SL Material],T3676),SL_Class[Unique ID],0),0)))),"Error: Invalid Column H, I, or T. Check spelling &amp; valid options (see dropdown)")</f>
        <v/>
      </c>
      <c r="AC3676" s="32"/>
      <c r="AD3676" s="31" t="b">
        <f t="shared" si="114"/>
        <v>0</v>
      </c>
      <c r="AE3676" s="31" t="b">
        <f t="shared" si="115"/>
        <v>0</v>
      </c>
    </row>
    <row r="3677" spans="1:31" ht="50.15" customHeight="1" x14ac:dyDescent="0.35">
      <c r="A3677" s="100">
        <v>3672</v>
      </c>
      <c r="B3677" s="53"/>
      <c r="C3677" s="41"/>
      <c r="D3677" s="54"/>
      <c r="E3677" s="53"/>
      <c r="F3677" s="41"/>
      <c r="G3677" s="41"/>
      <c r="H3677" s="53"/>
      <c r="I3677" s="55"/>
      <c r="J3677" s="41"/>
      <c r="K3677" s="41"/>
      <c r="L3677" s="56"/>
      <c r="M3677" s="41"/>
      <c r="N3677" s="41"/>
      <c r="O3677" s="41"/>
      <c r="P3677" s="41"/>
      <c r="Q3677" s="53"/>
      <c r="R3677" s="41"/>
      <c r="S3677" s="41"/>
      <c r="T3677" s="57"/>
      <c r="U3677" s="41"/>
      <c r="V3677" s="41"/>
      <c r="W3677" s="56"/>
      <c r="X3677" s="41"/>
      <c r="Y3677" s="58"/>
      <c r="Z3677" s="41"/>
      <c r="AA3677" s="41"/>
      <c r="AB3677" s="171" t="str" cm="1">
        <f t="array" ref="AB3677">IFERROR(IF(COUNTA('Detailed Inventory'!$B3677:$AA3677)=0,"",IF(AND($B3677="",$C3677=""),"Error: Missing Response in Column B or C",IF(OR($E3677="",$Q3677=""),"Error: Missing Response in Column E or Q",INDEX(SL_Class[Entire SL Classification],MATCH(SUMIFS(SL_Class[Unique ID],SL_Class[UpSys SL Material],I3677,SL_Class[UpSys Ever Previously Lead],H3677,SL_Class[DownCus SL Material],T3677),SL_Class[Unique ID],0),0)))),"Error: Invalid Column H, I, or T. Check spelling &amp; valid options (see dropdown)")</f>
        <v/>
      </c>
      <c r="AC3677" s="32"/>
      <c r="AD3677" s="31" t="b">
        <f t="shared" si="114"/>
        <v>0</v>
      </c>
      <c r="AE3677" s="31" t="b">
        <f t="shared" si="115"/>
        <v>0</v>
      </c>
    </row>
    <row r="3678" spans="1:31" ht="50.15" customHeight="1" x14ac:dyDescent="0.35">
      <c r="A3678" s="101">
        <v>3673</v>
      </c>
      <c r="B3678" s="53"/>
      <c r="C3678" s="41"/>
      <c r="D3678" s="54"/>
      <c r="E3678" s="53"/>
      <c r="F3678" s="41"/>
      <c r="G3678" s="41"/>
      <c r="H3678" s="53"/>
      <c r="I3678" s="55"/>
      <c r="J3678" s="41"/>
      <c r="K3678" s="41"/>
      <c r="L3678" s="56"/>
      <c r="M3678" s="41"/>
      <c r="N3678" s="41"/>
      <c r="O3678" s="41"/>
      <c r="P3678" s="41"/>
      <c r="Q3678" s="53"/>
      <c r="R3678" s="41"/>
      <c r="S3678" s="41"/>
      <c r="T3678" s="57"/>
      <c r="U3678" s="41"/>
      <c r="V3678" s="41"/>
      <c r="W3678" s="56"/>
      <c r="X3678" s="41"/>
      <c r="Y3678" s="58"/>
      <c r="Z3678" s="41"/>
      <c r="AA3678" s="41"/>
      <c r="AB3678" s="171" t="str" cm="1">
        <f t="array" ref="AB3678">IFERROR(IF(COUNTA('Detailed Inventory'!$B3678:$AA3678)=0,"",IF(AND($B3678="",$C3678=""),"Error: Missing Response in Column B or C",IF(OR($E3678="",$Q3678=""),"Error: Missing Response in Column E or Q",INDEX(SL_Class[Entire SL Classification],MATCH(SUMIFS(SL_Class[Unique ID],SL_Class[UpSys SL Material],I3678,SL_Class[UpSys Ever Previously Lead],H3678,SL_Class[DownCus SL Material],T3678),SL_Class[Unique ID],0),0)))),"Error: Invalid Column H, I, or T. Check spelling &amp; valid options (see dropdown)")</f>
        <v/>
      </c>
      <c r="AC3678" s="32"/>
      <c r="AD3678" s="31" t="b">
        <f t="shared" si="114"/>
        <v>0</v>
      </c>
      <c r="AE3678" s="31" t="b">
        <f t="shared" si="115"/>
        <v>0</v>
      </c>
    </row>
    <row r="3679" spans="1:31" ht="50.15" customHeight="1" x14ac:dyDescent="0.35">
      <c r="A3679" s="100">
        <v>3674</v>
      </c>
      <c r="B3679" s="53"/>
      <c r="C3679" s="41"/>
      <c r="D3679" s="54"/>
      <c r="E3679" s="53"/>
      <c r="F3679" s="41"/>
      <c r="G3679" s="41"/>
      <c r="H3679" s="53"/>
      <c r="I3679" s="55"/>
      <c r="J3679" s="41"/>
      <c r="K3679" s="41"/>
      <c r="L3679" s="56"/>
      <c r="M3679" s="41"/>
      <c r="N3679" s="41"/>
      <c r="O3679" s="41"/>
      <c r="P3679" s="41"/>
      <c r="Q3679" s="53"/>
      <c r="R3679" s="41"/>
      <c r="S3679" s="41"/>
      <c r="T3679" s="57"/>
      <c r="U3679" s="41"/>
      <c r="V3679" s="41"/>
      <c r="W3679" s="56"/>
      <c r="X3679" s="41"/>
      <c r="Y3679" s="58"/>
      <c r="Z3679" s="41"/>
      <c r="AA3679" s="41"/>
      <c r="AB3679" s="171" t="str" cm="1">
        <f t="array" ref="AB3679">IFERROR(IF(COUNTA('Detailed Inventory'!$B3679:$AA3679)=0,"",IF(AND($B3679="",$C3679=""),"Error: Missing Response in Column B or C",IF(OR($E3679="",$Q3679=""),"Error: Missing Response in Column E or Q",INDEX(SL_Class[Entire SL Classification],MATCH(SUMIFS(SL_Class[Unique ID],SL_Class[UpSys SL Material],I3679,SL_Class[UpSys Ever Previously Lead],H3679,SL_Class[DownCus SL Material],T3679),SL_Class[Unique ID],0),0)))),"Error: Invalid Column H, I, or T. Check spelling &amp; valid options (see dropdown)")</f>
        <v/>
      </c>
      <c r="AC3679" s="32"/>
      <c r="AD3679" s="31" t="b">
        <f t="shared" si="114"/>
        <v>0</v>
      </c>
      <c r="AE3679" s="31" t="b">
        <f t="shared" si="115"/>
        <v>0</v>
      </c>
    </row>
    <row r="3680" spans="1:31" ht="50.15" customHeight="1" x14ac:dyDescent="0.35">
      <c r="A3680" s="101">
        <v>3675</v>
      </c>
      <c r="B3680" s="53"/>
      <c r="C3680" s="41"/>
      <c r="D3680" s="54"/>
      <c r="E3680" s="53"/>
      <c r="F3680" s="41"/>
      <c r="G3680" s="41"/>
      <c r="H3680" s="53"/>
      <c r="I3680" s="55"/>
      <c r="J3680" s="41"/>
      <c r="K3680" s="41"/>
      <c r="L3680" s="56"/>
      <c r="M3680" s="41"/>
      <c r="N3680" s="41"/>
      <c r="O3680" s="41"/>
      <c r="P3680" s="41"/>
      <c r="Q3680" s="53"/>
      <c r="R3680" s="41"/>
      <c r="S3680" s="41"/>
      <c r="T3680" s="57"/>
      <c r="U3680" s="41"/>
      <c r="V3680" s="41"/>
      <c r="W3680" s="56"/>
      <c r="X3680" s="41"/>
      <c r="Y3680" s="58"/>
      <c r="Z3680" s="41"/>
      <c r="AA3680" s="41"/>
      <c r="AB3680" s="171" t="str" cm="1">
        <f t="array" ref="AB3680">IFERROR(IF(COUNTA('Detailed Inventory'!$B3680:$AA3680)=0,"",IF(AND($B3680="",$C3680=""),"Error: Missing Response in Column B or C",IF(OR($E3680="",$Q3680=""),"Error: Missing Response in Column E or Q",INDEX(SL_Class[Entire SL Classification],MATCH(SUMIFS(SL_Class[Unique ID],SL_Class[UpSys SL Material],I3680,SL_Class[UpSys Ever Previously Lead],H3680,SL_Class[DownCus SL Material],T3680),SL_Class[Unique ID],0),0)))),"Error: Invalid Column H, I, or T. Check spelling &amp; valid options (see dropdown)")</f>
        <v/>
      </c>
      <c r="AC3680" s="32"/>
      <c r="AD3680" s="31" t="b">
        <f t="shared" si="114"/>
        <v>0</v>
      </c>
      <c r="AE3680" s="31" t="b">
        <f t="shared" si="115"/>
        <v>0</v>
      </c>
    </row>
    <row r="3681" spans="1:31" ht="50.15" customHeight="1" x14ac:dyDescent="0.35">
      <c r="A3681" s="100">
        <v>3676</v>
      </c>
      <c r="B3681" s="53"/>
      <c r="C3681" s="41"/>
      <c r="D3681" s="54"/>
      <c r="E3681" s="53"/>
      <c r="F3681" s="41"/>
      <c r="G3681" s="41"/>
      <c r="H3681" s="53"/>
      <c r="I3681" s="55"/>
      <c r="J3681" s="41"/>
      <c r="K3681" s="41"/>
      <c r="L3681" s="56"/>
      <c r="M3681" s="41"/>
      <c r="N3681" s="41"/>
      <c r="O3681" s="41"/>
      <c r="P3681" s="41"/>
      <c r="Q3681" s="53"/>
      <c r="R3681" s="41"/>
      <c r="S3681" s="41"/>
      <c r="T3681" s="57"/>
      <c r="U3681" s="41"/>
      <c r="V3681" s="41"/>
      <c r="W3681" s="56"/>
      <c r="X3681" s="41"/>
      <c r="Y3681" s="58"/>
      <c r="Z3681" s="41"/>
      <c r="AA3681" s="41"/>
      <c r="AB3681" s="171" t="str" cm="1">
        <f t="array" ref="AB3681">IFERROR(IF(COUNTA('Detailed Inventory'!$B3681:$AA3681)=0,"",IF(AND($B3681="",$C3681=""),"Error: Missing Response in Column B or C",IF(OR($E3681="",$Q3681=""),"Error: Missing Response in Column E or Q",INDEX(SL_Class[Entire SL Classification],MATCH(SUMIFS(SL_Class[Unique ID],SL_Class[UpSys SL Material],I3681,SL_Class[UpSys Ever Previously Lead],H3681,SL_Class[DownCus SL Material],T3681),SL_Class[Unique ID],0),0)))),"Error: Invalid Column H, I, or T. Check spelling &amp; valid options (see dropdown)")</f>
        <v/>
      </c>
      <c r="AC3681" s="32"/>
      <c r="AD3681" s="31" t="b">
        <f t="shared" si="114"/>
        <v>0</v>
      </c>
      <c r="AE3681" s="31" t="b">
        <f t="shared" si="115"/>
        <v>0</v>
      </c>
    </row>
    <row r="3682" spans="1:31" ht="50.15" customHeight="1" x14ac:dyDescent="0.35">
      <c r="A3682" s="101">
        <v>3677</v>
      </c>
      <c r="B3682" s="53"/>
      <c r="C3682" s="41"/>
      <c r="D3682" s="54"/>
      <c r="E3682" s="53"/>
      <c r="F3682" s="41"/>
      <c r="G3682" s="41"/>
      <c r="H3682" s="53"/>
      <c r="I3682" s="55"/>
      <c r="J3682" s="41"/>
      <c r="K3682" s="41"/>
      <c r="L3682" s="56"/>
      <c r="M3682" s="41"/>
      <c r="N3682" s="41"/>
      <c r="O3682" s="41"/>
      <c r="P3682" s="41"/>
      <c r="Q3682" s="53"/>
      <c r="R3682" s="41"/>
      <c r="S3682" s="41"/>
      <c r="T3682" s="57"/>
      <c r="U3682" s="41"/>
      <c r="V3682" s="41"/>
      <c r="W3682" s="56"/>
      <c r="X3682" s="41"/>
      <c r="Y3682" s="58"/>
      <c r="Z3682" s="41"/>
      <c r="AA3682" s="41"/>
      <c r="AB3682" s="171" t="str" cm="1">
        <f t="array" ref="AB3682">IFERROR(IF(COUNTA('Detailed Inventory'!$B3682:$AA3682)=0,"",IF(AND($B3682="",$C3682=""),"Error: Missing Response in Column B or C",IF(OR($E3682="",$Q3682=""),"Error: Missing Response in Column E or Q",INDEX(SL_Class[Entire SL Classification],MATCH(SUMIFS(SL_Class[Unique ID],SL_Class[UpSys SL Material],I3682,SL_Class[UpSys Ever Previously Lead],H3682,SL_Class[DownCus SL Material],T3682),SL_Class[Unique ID],0),0)))),"Error: Invalid Column H, I, or T. Check spelling &amp; valid options (see dropdown)")</f>
        <v/>
      </c>
      <c r="AC3682" s="32"/>
      <c r="AD3682" s="31" t="b">
        <f t="shared" si="114"/>
        <v>0</v>
      </c>
      <c r="AE3682" s="31" t="b">
        <f t="shared" si="115"/>
        <v>0</v>
      </c>
    </row>
    <row r="3683" spans="1:31" ht="50.15" customHeight="1" x14ac:dyDescent="0.35">
      <c r="A3683" s="100">
        <v>3678</v>
      </c>
      <c r="B3683" s="53"/>
      <c r="C3683" s="41"/>
      <c r="D3683" s="54"/>
      <c r="E3683" s="53"/>
      <c r="F3683" s="41"/>
      <c r="G3683" s="41"/>
      <c r="H3683" s="53"/>
      <c r="I3683" s="55"/>
      <c r="J3683" s="41"/>
      <c r="K3683" s="41"/>
      <c r="L3683" s="56"/>
      <c r="M3683" s="41"/>
      <c r="N3683" s="41"/>
      <c r="O3683" s="41"/>
      <c r="P3683" s="41"/>
      <c r="Q3683" s="53"/>
      <c r="R3683" s="41"/>
      <c r="S3683" s="41"/>
      <c r="T3683" s="57"/>
      <c r="U3683" s="41"/>
      <c r="V3683" s="41"/>
      <c r="W3683" s="56"/>
      <c r="X3683" s="41"/>
      <c r="Y3683" s="58"/>
      <c r="Z3683" s="41"/>
      <c r="AA3683" s="41"/>
      <c r="AB3683" s="171" t="str" cm="1">
        <f t="array" ref="AB3683">IFERROR(IF(COUNTA('Detailed Inventory'!$B3683:$AA3683)=0,"",IF(AND($B3683="",$C3683=""),"Error: Missing Response in Column B or C",IF(OR($E3683="",$Q3683=""),"Error: Missing Response in Column E or Q",INDEX(SL_Class[Entire SL Classification],MATCH(SUMIFS(SL_Class[Unique ID],SL_Class[UpSys SL Material],I3683,SL_Class[UpSys Ever Previously Lead],H3683,SL_Class[DownCus SL Material],T3683),SL_Class[Unique ID],0),0)))),"Error: Invalid Column H, I, or T. Check spelling &amp; valid options (see dropdown)")</f>
        <v/>
      </c>
      <c r="AC3683" s="32"/>
      <c r="AD3683" s="31" t="b">
        <f t="shared" si="114"/>
        <v>0</v>
      </c>
      <c r="AE3683" s="31" t="b">
        <f t="shared" si="115"/>
        <v>0</v>
      </c>
    </row>
    <row r="3684" spans="1:31" ht="50.15" customHeight="1" x14ac:dyDescent="0.35">
      <c r="A3684" s="101">
        <v>3679</v>
      </c>
      <c r="B3684" s="53"/>
      <c r="C3684" s="41"/>
      <c r="D3684" s="54"/>
      <c r="E3684" s="53"/>
      <c r="F3684" s="41"/>
      <c r="G3684" s="41"/>
      <c r="H3684" s="53"/>
      <c r="I3684" s="55"/>
      <c r="J3684" s="41"/>
      <c r="K3684" s="41"/>
      <c r="L3684" s="56"/>
      <c r="M3684" s="41"/>
      <c r="N3684" s="41"/>
      <c r="O3684" s="41"/>
      <c r="P3684" s="41"/>
      <c r="Q3684" s="53"/>
      <c r="R3684" s="41"/>
      <c r="S3684" s="41"/>
      <c r="T3684" s="57"/>
      <c r="U3684" s="41"/>
      <c r="V3684" s="41"/>
      <c r="W3684" s="56"/>
      <c r="X3684" s="41"/>
      <c r="Y3684" s="58"/>
      <c r="Z3684" s="41"/>
      <c r="AA3684" s="41"/>
      <c r="AB3684" s="171" t="str" cm="1">
        <f t="array" ref="AB3684">IFERROR(IF(COUNTA('Detailed Inventory'!$B3684:$AA3684)=0,"",IF(AND($B3684="",$C3684=""),"Error: Missing Response in Column B or C",IF(OR($E3684="",$Q3684=""),"Error: Missing Response in Column E or Q",INDEX(SL_Class[Entire SL Classification],MATCH(SUMIFS(SL_Class[Unique ID],SL_Class[UpSys SL Material],I3684,SL_Class[UpSys Ever Previously Lead],H3684,SL_Class[DownCus SL Material],T3684),SL_Class[Unique ID],0),0)))),"Error: Invalid Column H, I, or T. Check spelling &amp; valid options (see dropdown)")</f>
        <v/>
      </c>
      <c r="AC3684" s="32"/>
      <c r="AD3684" s="31" t="b">
        <f t="shared" si="114"/>
        <v>0</v>
      </c>
      <c r="AE3684" s="31" t="b">
        <f t="shared" si="115"/>
        <v>0</v>
      </c>
    </row>
    <row r="3685" spans="1:31" ht="50.15" customHeight="1" x14ac:dyDescent="0.35">
      <c r="A3685" s="100">
        <v>3680</v>
      </c>
      <c r="B3685" s="53"/>
      <c r="C3685" s="41"/>
      <c r="D3685" s="54"/>
      <c r="E3685" s="53"/>
      <c r="F3685" s="41"/>
      <c r="G3685" s="41"/>
      <c r="H3685" s="53"/>
      <c r="I3685" s="55"/>
      <c r="J3685" s="41"/>
      <c r="K3685" s="41"/>
      <c r="L3685" s="56"/>
      <c r="M3685" s="41"/>
      <c r="N3685" s="41"/>
      <c r="O3685" s="41"/>
      <c r="P3685" s="41"/>
      <c r="Q3685" s="53"/>
      <c r="R3685" s="41"/>
      <c r="S3685" s="41"/>
      <c r="T3685" s="57"/>
      <c r="U3685" s="41"/>
      <c r="V3685" s="41"/>
      <c r="W3685" s="56"/>
      <c r="X3685" s="41"/>
      <c r="Y3685" s="58"/>
      <c r="Z3685" s="41"/>
      <c r="AA3685" s="41"/>
      <c r="AB3685" s="171" t="str" cm="1">
        <f t="array" ref="AB3685">IFERROR(IF(COUNTA('Detailed Inventory'!$B3685:$AA3685)=0,"",IF(AND($B3685="",$C3685=""),"Error: Missing Response in Column B or C",IF(OR($E3685="",$Q3685=""),"Error: Missing Response in Column E or Q",INDEX(SL_Class[Entire SL Classification],MATCH(SUMIFS(SL_Class[Unique ID],SL_Class[UpSys SL Material],I3685,SL_Class[UpSys Ever Previously Lead],H3685,SL_Class[DownCus SL Material],T3685),SL_Class[Unique ID],0),0)))),"Error: Invalid Column H, I, or T. Check spelling &amp; valid options (see dropdown)")</f>
        <v/>
      </c>
      <c r="AC3685" s="32"/>
      <c r="AD3685" s="31" t="b">
        <f t="shared" si="114"/>
        <v>0</v>
      </c>
      <c r="AE3685" s="31" t="b">
        <f t="shared" si="115"/>
        <v>0</v>
      </c>
    </row>
    <row r="3686" spans="1:31" ht="50.15" customHeight="1" x14ac:dyDescent="0.35">
      <c r="A3686" s="101">
        <v>3681</v>
      </c>
      <c r="B3686" s="53"/>
      <c r="C3686" s="41"/>
      <c r="D3686" s="54"/>
      <c r="E3686" s="53"/>
      <c r="F3686" s="41"/>
      <c r="G3686" s="41"/>
      <c r="H3686" s="53"/>
      <c r="I3686" s="55"/>
      <c r="J3686" s="41"/>
      <c r="K3686" s="41"/>
      <c r="L3686" s="56"/>
      <c r="M3686" s="41"/>
      <c r="N3686" s="41"/>
      <c r="O3686" s="41"/>
      <c r="P3686" s="41"/>
      <c r="Q3686" s="53"/>
      <c r="R3686" s="41"/>
      <c r="S3686" s="41"/>
      <c r="T3686" s="57"/>
      <c r="U3686" s="41"/>
      <c r="V3686" s="41"/>
      <c r="W3686" s="56"/>
      <c r="X3686" s="41"/>
      <c r="Y3686" s="58"/>
      <c r="Z3686" s="41"/>
      <c r="AA3686" s="41"/>
      <c r="AB3686" s="171" t="str" cm="1">
        <f t="array" ref="AB3686">IFERROR(IF(COUNTA('Detailed Inventory'!$B3686:$AA3686)=0,"",IF(AND($B3686="",$C3686=""),"Error: Missing Response in Column B or C",IF(OR($E3686="",$Q3686=""),"Error: Missing Response in Column E or Q",INDEX(SL_Class[Entire SL Classification],MATCH(SUMIFS(SL_Class[Unique ID],SL_Class[UpSys SL Material],I3686,SL_Class[UpSys Ever Previously Lead],H3686,SL_Class[DownCus SL Material],T3686),SL_Class[Unique ID],0),0)))),"Error: Invalid Column H, I, or T. Check spelling &amp; valid options (see dropdown)")</f>
        <v/>
      </c>
      <c r="AC3686" s="32"/>
      <c r="AD3686" s="31" t="b">
        <f t="shared" si="114"/>
        <v>0</v>
      </c>
      <c r="AE3686" s="31" t="b">
        <f t="shared" si="115"/>
        <v>0</v>
      </c>
    </row>
    <row r="3687" spans="1:31" ht="50.15" customHeight="1" x14ac:dyDescent="0.35">
      <c r="A3687" s="100">
        <v>3682</v>
      </c>
      <c r="B3687" s="53"/>
      <c r="C3687" s="41"/>
      <c r="D3687" s="54"/>
      <c r="E3687" s="53"/>
      <c r="F3687" s="41"/>
      <c r="G3687" s="41"/>
      <c r="H3687" s="53"/>
      <c r="I3687" s="55"/>
      <c r="J3687" s="41"/>
      <c r="K3687" s="41"/>
      <c r="L3687" s="56"/>
      <c r="M3687" s="41"/>
      <c r="N3687" s="41"/>
      <c r="O3687" s="41"/>
      <c r="P3687" s="41"/>
      <c r="Q3687" s="53"/>
      <c r="R3687" s="41"/>
      <c r="S3687" s="41"/>
      <c r="T3687" s="57"/>
      <c r="U3687" s="41"/>
      <c r="V3687" s="41"/>
      <c r="W3687" s="56"/>
      <c r="X3687" s="41"/>
      <c r="Y3687" s="58"/>
      <c r="Z3687" s="41"/>
      <c r="AA3687" s="41"/>
      <c r="AB3687" s="171" t="str" cm="1">
        <f t="array" ref="AB3687">IFERROR(IF(COUNTA('Detailed Inventory'!$B3687:$AA3687)=0,"",IF(AND($B3687="",$C3687=""),"Error: Missing Response in Column B or C",IF(OR($E3687="",$Q3687=""),"Error: Missing Response in Column E or Q",INDEX(SL_Class[Entire SL Classification],MATCH(SUMIFS(SL_Class[Unique ID],SL_Class[UpSys SL Material],I3687,SL_Class[UpSys Ever Previously Lead],H3687,SL_Class[DownCus SL Material],T3687),SL_Class[Unique ID],0),0)))),"Error: Invalid Column H, I, or T. Check spelling &amp; valid options (see dropdown)")</f>
        <v/>
      </c>
      <c r="AC3687" s="32"/>
      <c r="AD3687" s="31" t="b">
        <f t="shared" si="114"/>
        <v>0</v>
      </c>
      <c r="AE3687" s="31" t="b">
        <f t="shared" si="115"/>
        <v>0</v>
      </c>
    </row>
    <row r="3688" spans="1:31" ht="50.15" customHeight="1" x14ac:dyDescent="0.35">
      <c r="A3688" s="101">
        <v>3683</v>
      </c>
      <c r="B3688" s="53"/>
      <c r="C3688" s="41"/>
      <c r="D3688" s="54"/>
      <c r="E3688" s="53"/>
      <c r="F3688" s="41"/>
      <c r="G3688" s="41"/>
      <c r="H3688" s="53"/>
      <c r="I3688" s="55"/>
      <c r="J3688" s="41"/>
      <c r="K3688" s="41"/>
      <c r="L3688" s="56"/>
      <c r="M3688" s="41"/>
      <c r="N3688" s="41"/>
      <c r="O3688" s="41"/>
      <c r="P3688" s="41"/>
      <c r="Q3688" s="53"/>
      <c r="R3688" s="41"/>
      <c r="S3688" s="41"/>
      <c r="T3688" s="57"/>
      <c r="U3688" s="41"/>
      <c r="V3688" s="41"/>
      <c r="W3688" s="56"/>
      <c r="X3688" s="41"/>
      <c r="Y3688" s="58"/>
      <c r="Z3688" s="41"/>
      <c r="AA3688" s="41"/>
      <c r="AB3688" s="171" t="str" cm="1">
        <f t="array" ref="AB3688">IFERROR(IF(COUNTA('Detailed Inventory'!$B3688:$AA3688)=0,"",IF(AND($B3688="",$C3688=""),"Error: Missing Response in Column B or C",IF(OR($E3688="",$Q3688=""),"Error: Missing Response in Column E or Q",INDEX(SL_Class[Entire SL Classification],MATCH(SUMIFS(SL_Class[Unique ID],SL_Class[UpSys SL Material],I3688,SL_Class[UpSys Ever Previously Lead],H3688,SL_Class[DownCus SL Material],T3688),SL_Class[Unique ID],0),0)))),"Error: Invalid Column H, I, or T. Check spelling &amp; valid options (see dropdown)")</f>
        <v/>
      </c>
      <c r="AC3688" s="32"/>
      <c r="AD3688" s="31" t="b">
        <f t="shared" si="114"/>
        <v>0</v>
      </c>
      <c r="AE3688" s="31" t="b">
        <f t="shared" si="115"/>
        <v>0</v>
      </c>
    </row>
    <row r="3689" spans="1:31" ht="50.15" customHeight="1" x14ac:dyDescent="0.35">
      <c r="A3689" s="100">
        <v>3684</v>
      </c>
      <c r="B3689" s="53"/>
      <c r="C3689" s="41"/>
      <c r="D3689" s="54"/>
      <c r="E3689" s="53"/>
      <c r="F3689" s="41"/>
      <c r="G3689" s="41"/>
      <c r="H3689" s="53"/>
      <c r="I3689" s="55"/>
      <c r="J3689" s="41"/>
      <c r="K3689" s="41"/>
      <c r="L3689" s="56"/>
      <c r="M3689" s="41"/>
      <c r="N3689" s="41"/>
      <c r="O3689" s="41"/>
      <c r="P3689" s="41"/>
      <c r="Q3689" s="53"/>
      <c r="R3689" s="41"/>
      <c r="S3689" s="41"/>
      <c r="T3689" s="57"/>
      <c r="U3689" s="41"/>
      <c r="V3689" s="41"/>
      <c r="W3689" s="56"/>
      <c r="X3689" s="41"/>
      <c r="Y3689" s="58"/>
      <c r="Z3689" s="41"/>
      <c r="AA3689" s="41"/>
      <c r="AB3689" s="171" t="str" cm="1">
        <f t="array" ref="AB3689">IFERROR(IF(COUNTA('Detailed Inventory'!$B3689:$AA3689)=0,"",IF(AND($B3689="",$C3689=""),"Error: Missing Response in Column B or C",IF(OR($E3689="",$Q3689=""),"Error: Missing Response in Column E or Q",INDEX(SL_Class[Entire SL Classification],MATCH(SUMIFS(SL_Class[Unique ID],SL_Class[UpSys SL Material],I3689,SL_Class[UpSys Ever Previously Lead],H3689,SL_Class[DownCus SL Material],T3689),SL_Class[Unique ID],0),0)))),"Error: Invalid Column H, I, or T. Check spelling &amp; valid options (see dropdown)")</f>
        <v/>
      </c>
      <c r="AC3689" s="32"/>
      <c r="AD3689" s="31" t="b">
        <f t="shared" si="114"/>
        <v>0</v>
      </c>
      <c r="AE3689" s="31" t="b">
        <f t="shared" si="115"/>
        <v>0</v>
      </c>
    </row>
    <row r="3690" spans="1:31" ht="50.15" customHeight="1" x14ac:dyDescent="0.35">
      <c r="A3690" s="101">
        <v>3685</v>
      </c>
      <c r="B3690" s="53"/>
      <c r="C3690" s="41"/>
      <c r="D3690" s="54"/>
      <c r="E3690" s="53"/>
      <c r="F3690" s="41"/>
      <c r="G3690" s="41"/>
      <c r="H3690" s="53"/>
      <c r="I3690" s="55"/>
      <c r="J3690" s="41"/>
      <c r="K3690" s="41"/>
      <c r="L3690" s="56"/>
      <c r="M3690" s="41"/>
      <c r="N3690" s="41"/>
      <c r="O3690" s="41"/>
      <c r="P3690" s="41"/>
      <c r="Q3690" s="53"/>
      <c r="R3690" s="41"/>
      <c r="S3690" s="41"/>
      <c r="T3690" s="57"/>
      <c r="U3690" s="41"/>
      <c r="V3690" s="41"/>
      <c r="W3690" s="56"/>
      <c r="X3690" s="41"/>
      <c r="Y3690" s="58"/>
      <c r="Z3690" s="41"/>
      <c r="AA3690" s="41"/>
      <c r="AB3690" s="171" t="str" cm="1">
        <f t="array" ref="AB3690">IFERROR(IF(COUNTA('Detailed Inventory'!$B3690:$AA3690)=0,"",IF(AND($B3690="",$C3690=""),"Error: Missing Response in Column B or C",IF(OR($E3690="",$Q3690=""),"Error: Missing Response in Column E or Q",INDEX(SL_Class[Entire SL Classification],MATCH(SUMIFS(SL_Class[Unique ID],SL_Class[UpSys SL Material],I3690,SL_Class[UpSys Ever Previously Lead],H3690,SL_Class[DownCus SL Material],T3690),SL_Class[Unique ID],0),0)))),"Error: Invalid Column H, I, or T. Check spelling &amp; valid options (see dropdown)")</f>
        <v/>
      </c>
      <c r="AC3690" s="32"/>
      <c r="AD3690" s="31" t="b">
        <f t="shared" si="114"/>
        <v>0</v>
      </c>
      <c r="AE3690" s="31" t="b">
        <f t="shared" si="115"/>
        <v>0</v>
      </c>
    </row>
    <row r="3691" spans="1:31" ht="50.15" customHeight="1" x14ac:dyDescent="0.35">
      <c r="A3691" s="100">
        <v>3686</v>
      </c>
      <c r="B3691" s="53"/>
      <c r="C3691" s="41"/>
      <c r="D3691" s="54"/>
      <c r="E3691" s="53"/>
      <c r="F3691" s="41"/>
      <c r="G3691" s="41"/>
      <c r="H3691" s="53"/>
      <c r="I3691" s="55"/>
      <c r="J3691" s="41"/>
      <c r="K3691" s="41"/>
      <c r="L3691" s="56"/>
      <c r="M3691" s="41"/>
      <c r="N3691" s="41"/>
      <c r="O3691" s="41"/>
      <c r="P3691" s="41"/>
      <c r="Q3691" s="53"/>
      <c r="R3691" s="41"/>
      <c r="S3691" s="41"/>
      <c r="T3691" s="57"/>
      <c r="U3691" s="41"/>
      <c r="V3691" s="41"/>
      <c r="W3691" s="56"/>
      <c r="X3691" s="41"/>
      <c r="Y3691" s="58"/>
      <c r="Z3691" s="41"/>
      <c r="AA3691" s="41"/>
      <c r="AB3691" s="171" t="str" cm="1">
        <f t="array" ref="AB3691">IFERROR(IF(COUNTA('Detailed Inventory'!$B3691:$AA3691)=0,"",IF(AND($B3691="",$C3691=""),"Error: Missing Response in Column B or C",IF(OR($E3691="",$Q3691=""),"Error: Missing Response in Column E or Q",INDEX(SL_Class[Entire SL Classification],MATCH(SUMIFS(SL_Class[Unique ID],SL_Class[UpSys SL Material],I3691,SL_Class[UpSys Ever Previously Lead],H3691,SL_Class[DownCus SL Material],T3691),SL_Class[Unique ID],0),0)))),"Error: Invalid Column H, I, or T. Check spelling &amp; valid options (see dropdown)")</f>
        <v/>
      </c>
      <c r="AC3691" s="32"/>
      <c r="AD3691" s="31" t="b">
        <f t="shared" si="114"/>
        <v>0</v>
      </c>
      <c r="AE3691" s="31" t="b">
        <f t="shared" si="115"/>
        <v>0</v>
      </c>
    </row>
    <row r="3692" spans="1:31" ht="50.15" customHeight="1" x14ac:dyDescent="0.35">
      <c r="A3692" s="101">
        <v>3687</v>
      </c>
      <c r="B3692" s="53"/>
      <c r="C3692" s="41"/>
      <c r="D3692" s="54"/>
      <c r="E3692" s="53"/>
      <c r="F3692" s="41"/>
      <c r="G3692" s="41"/>
      <c r="H3692" s="53"/>
      <c r="I3692" s="55"/>
      <c r="J3692" s="41"/>
      <c r="K3692" s="41"/>
      <c r="L3692" s="56"/>
      <c r="M3692" s="41"/>
      <c r="N3692" s="41"/>
      <c r="O3692" s="41"/>
      <c r="P3692" s="41"/>
      <c r="Q3692" s="53"/>
      <c r="R3692" s="41"/>
      <c r="S3692" s="41"/>
      <c r="T3692" s="57"/>
      <c r="U3692" s="41"/>
      <c r="V3692" s="41"/>
      <c r="W3692" s="56"/>
      <c r="X3692" s="41"/>
      <c r="Y3692" s="58"/>
      <c r="Z3692" s="41"/>
      <c r="AA3692" s="41"/>
      <c r="AB3692" s="171" t="str" cm="1">
        <f t="array" ref="AB3692">IFERROR(IF(COUNTA('Detailed Inventory'!$B3692:$AA3692)=0,"",IF(AND($B3692="",$C3692=""),"Error: Missing Response in Column B or C",IF(OR($E3692="",$Q3692=""),"Error: Missing Response in Column E or Q",INDEX(SL_Class[Entire SL Classification],MATCH(SUMIFS(SL_Class[Unique ID],SL_Class[UpSys SL Material],I3692,SL_Class[UpSys Ever Previously Lead],H3692,SL_Class[DownCus SL Material],T3692),SL_Class[Unique ID],0),0)))),"Error: Invalid Column H, I, or T. Check spelling &amp; valid options (see dropdown)")</f>
        <v/>
      </c>
      <c r="AC3692" s="32"/>
      <c r="AD3692" s="31" t="b">
        <f t="shared" si="114"/>
        <v>0</v>
      </c>
      <c r="AE3692" s="31" t="b">
        <f t="shared" si="115"/>
        <v>0</v>
      </c>
    </row>
    <row r="3693" spans="1:31" ht="50.15" customHeight="1" x14ac:dyDescent="0.35">
      <c r="A3693" s="100">
        <v>3688</v>
      </c>
      <c r="B3693" s="53"/>
      <c r="C3693" s="41"/>
      <c r="D3693" s="54"/>
      <c r="E3693" s="53"/>
      <c r="F3693" s="41"/>
      <c r="G3693" s="41"/>
      <c r="H3693" s="53"/>
      <c r="I3693" s="55"/>
      <c r="J3693" s="41"/>
      <c r="K3693" s="41"/>
      <c r="L3693" s="56"/>
      <c r="M3693" s="41"/>
      <c r="N3693" s="41"/>
      <c r="O3693" s="41"/>
      <c r="P3693" s="41"/>
      <c r="Q3693" s="53"/>
      <c r="R3693" s="41"/>
      <c r="S3693" s="41"/>
      <c r="T3693" s="57"/>
      <c r="U3693" s="41"/>
      <c r="V3693" s="41"/>
      <c r="W3693" s="56"/>
      <c r="X3693" s="41"/>
      <c r="Y3693" s="58"/>
      <c r="Z3693" s="41"/>
      <c r="AA3693" s="41"/>
      <c r="AB3693" s="171" t="str" cm="1">
        <f t="array" ref="AB3693">IFERROR(IF(COUNTA('Detailed Inventory'!$B3693:$AA3693)=0,"",IF(AND($B3693="",$C3693=""),"Error: Missing Response in Column B or C",IF(OR($E3693="",$Q3693=""),"Error: Missing Response in Column E or Q",INDEX(SL_Class[Entire SL Classification],MATCH(SUMIFS(SL_Class[Unique ID],SL_Class[UpSys SL Material],I3693,SL_Class[UpSys Ever Previously Lead],H3693,SL_Class[DownCus SL Material],T3693),SL_Class[Unique ID],0),0)))),"Error: Invalid Column H, I, or T. Check spelling &amp; valid options (see dropdown)")</f>
        <v/>
      </c>
      <c r="AC3693" s="32"/>
      <c r="AD3693" s="31" t="b">
        <f t="shared" si="114"/>
        <v>0</v>
      </c>
      <c r="AE3693" s="31" t="b">
        <f t="shared" si="115"/>
        <v>0</v>
      </c>
    </row>
    <row r="3694" spans="1:31" ht="50.15" customHeight="1" x14ac:dyDescent="0.35">
      <c r="A3694" s="101">
        <v>3689</v>
      </c>
      <c r="B3694" s="53"/>
      <c r="C3694" s="41"/>
      <c r="D3694" s="54"/>
      <c r="E3694" s="53"/>
      <c r="F3694" s="41"/>
      <c r="G3694" s="41"/>
      <c r="H3694" s="53"/>
      <c r="I3694" s="55"/>
      <c r="J3694" s="41"/>
      <c r="K3694" s="41"/>
      <c r="L3694" s="56"/>
      <c r="M3694" s="41"/>
      <c r="N3694" s="41"/>
      <c r="O3694" s="41"/>
      <c r="P3694" s="41"/>
      <c r="Q3694" s="53"/>
      <c r="R3694" s="41"/>
      <c r="S3694" s="41"/>
      <c r="T3694" s="57"/>
      <c r="U3694" s="41"/>
      <c r="V3694" s="41"/>
      <c r="W3694" s="56"/>
      <c r="X3694" s="41"/>
      <c r="Y3694" s="58"/>
      <c r="Z3694" s="41"/>
      <c r="AA3694" s="41"/>
      <c r="AB3694" s="171" t="str" cm="1">
        <f t="array" ref="AB3694">IFERROR(IF(COUNTA('Detailed Inventory'!$B3694:$AA3694)=0,"",IF(AND($B3694="",$C3694=""),"Error: Missing Response in Column B or C",IF(OR($E3694="",$Q3694=""),"Error: Missing Response in Column E or Q",INDEX(SL_Class[Entire SL Classification],MATCH(SUMIFS(SL_Class[Unique ID],SL_Class[UpSys SL Material],I3694,SL_Class[UpSys Ever Previously Lead],H3694,SL_Class[DownCus SL Material],T3694),SL_Class[Unique ID],0),0)))),"Error: Invalid Column H, I, or T. Check spelling &amp; valid options (see dropdown)")</f>
        <v/>
      </c>
      <c r="AC3694" s="32"/>
      <c r="AD3694" s="31" t="b">
        <f t="shared" si="114"/>
        <v>0</v>
      </c>
      <c r="AE3694" s="31" t="b">
        <f t="shared" si="115"/>
        <v>0</v>
      </c>
    </row>
    <row r="3695" spans="1:31" ht="50.15" customHeight="1" x14ac:dyDescent="0.35">
      <c r="A3695" s="100">
        <v>3690</v>
      </c>
      <c r="B3695" s="53"/>
      <c r="C3695" s="41"/>
      <c r="D3695" s="54"/>
      <c r="E3695" s="53"/>
      <c r="F3695" s="41"/>
      <c r="G3695" s="41"/>
      <c r="H3695" s="53"/>
      <c r="I3695" s="55"/>
      <c r="J3695" s="41"/>
      <c r="K3695" s="41"/>
      <c r="L3695" s="56"/>
      <c r="M3695" s="41"/>
      <c r="N3695" s="41"/>
      <c r="O3695" s="41"/>
      <c r="P3695" s="41"/>
      <c r="Q3695" s="53"/>
      <c r="R3695" s="41"/>
      <c r="S3695" s="41"/>
      <c r="T3695" s="57"/>
      <c r="U3695" s="41"/>
      <c r="V3695" s="41"/>
      <c r="W3695" s="56"/>
      <c r="X3695" s="41"/>
      <c r="Y3695" s="58"/>
      <c r="Z3695" s="41"/>
      <c r="AA3695" s="41"/>
      <c r="AB3695" s="171" t="str" cm="1">
        <f t="array" ref="AB3695">IFERROR(IF(COUNTA('Detailed Inventory'!$B3695:$AA3695)=0,"",IF(AND($B3695="",$C3695=""),"Error: Missing Response in Column B or C",IF(OR($E3695="",$Q3695=""),"Error: Missing Response in Column E or Q",INDEX(SL_Class[Entire SL Classification],MATCH(SUMIFS(SL_Class[Unique ID],SL_Class[UpSys SL Material],I3695,SL_Class[UpSys Ever Previously Lead],H3695,SL_Class[DownCus SL Material],T3695),SL_Class[Unique ID],0),0)))),"Error: Invalid Column H, I, or T. Check spelling &amp; valid options (see dropdown)")</f>
        <v/>
      </c>
      <c r="AC3695" s="32"/>
      <c r="AD3695" s="31" t="b">
        <f t="shared" si="114"/>
        <v>0</v>
      </c>
      <c r="AE3695" s="31" t="b">
        <f t="shared" si="115"/>
        <v>0</v>
      </c>
    </row>
    <row r="3696" spans="1:31" ht="50.15" customHeight="1" x14ac:dyDescent="0.35">
      <c r="A3696" s="101">
        <v>3691</v>
      </c>
      <c r="B3696" s="53"/>
      <c r="C3696" s="41"/>
      <c r="D3696" s="54"/>
      <c r="E3696" s="53"/>
      <c r="F3696" s="41"/>
      <c r="G3696" s="41"/>
      <c r="H3696" s="53"/>
      <c r="I3696" s="55"/>
      <c r="J3696" s="41"/>
      <c r="K3696" s="41"/>
      <c r="L3696" s="56"/>
      <c r="M3696" s="41"/>
      <c r="N3696" s="41"/>
      <c r="O3696" s="41"/>
      <c r="P3696" s="41"/>
      <c r="Q3696" s="53"/>
      <c r="R3696" s="41"/>
      <c r="S3696" s="41"/>
      <c r="T3696" s="57"/>
      <c r="U3696" s="41"/>
      <c r="V3696" s="41"/>
      <c r="W3696" s="56"/>
      <c r="X3696" s="41"/>
      <c r="Y3696" s="58"/>
      <c r="Z3696" s="41"/>
      <c r="AA3696" s="41"/>
      <c r="AB3696" s="171" t="str" cm="1">
        <f t="array" ref="AB3696">IFERROR(IF(COUNTA('Detailed Inventory'!$B3696:$AA3696)=0,"",IF(AND($B3696="",$C3696=""),"Error: Missing Response in Column B or C",IF(OR($E3696="",$Q3696=""),"Error: Missing Response in Column E or Q",INDEX(SL_Class[Entire SL Classification],MATCH(SUMIFS(SL_Class[Unique ID],SL_Class[UpSys SL Material],I3696,SL_Class[UpSys Ever Previously Lead],H3696,SL_Class[DownCus SL Material],T3696),SL_Class[Unique ID],0),0)))),"Error: Invalid Column H, I, or T. Check spelling &amp; valid options (see dropdown)")</f>
        <v/>
      </c>
      <c r="AC3696" s="32"/>
      <c r="AD3696" s="31" t="b">
        <f t="shared" si="114"/>
        <v>0</v>
      </c>
      <c r="AE3696" s="31" t="b">
        <f t="shared" si="115"/>
        <v>0</v>
      </c>
    </row>
    <row r="3697" spans="1:31" ht="50.15" customHeight="1" x14ac:dyDescent="0.35">
      <c r="A3697" s="100">
        <v>3692</v>
      </c>
      <c r="B3697" s="53"/>
      <c r="C3697" s="41"/>
      <c r="D3697" s="54"/>
      <c r="E3697" s="53"/>
      <c r="F3697" s="41"/>
      <c r="G3697" s="41"/>
      <c r="H3697" s="53"/>
      <c r="I3697" s="55"/>
      <c r="J3697" s="41"/>
      <c r="K3697" s="41"/>
      <c r="L3697" s="56"/>
      <c r="M3697" s="41"/>
      <c r="N3697" s="41"/>
      <c r="O3697" s="41"/>
      <c r="P3697" s="41"/>
      <c r="Q3697" s="53"/>
      <c r="R3697" s="41"/>
      <c r="S3697" s="41"/>
      <c r="T3697" s="57"/>
      <c r="U3697" s="41"/>
      <c r="V3697" s="41"/>
      <c r="W3697" s="56"/>
      <c r="X3697" s="41"/>
      <c r="Y3697" s="58"/>
      <c r="Z3697" s="41"/>
      <c r="AA3697" s="41"/>
      <c r="AB3697" s="171" t="str" cm="1">
        <f t="array" ref="AB3697">IFERROR(IF(COUNTA('Detailed Inventory'!$B3697:$AA3697)=0,"",IF(AND($B3697="",$C3697=""),"Error: Missing Response in Column B or C",IF(OR($E3697="",$Q3697=""),"Error: Missing Response in Column E or Q",INDEX(SL_Class[Entire SL Classification],MATCH(SUMIFS(SL_Class[Unique ID],SL_Class[UpSys SL Material],I3697,SL_Class[UpSys Ever Previously Lead],H3697,SL_Class[DownCus SL Material],T3697),SL_Class[Unique ID],0),0)))),"Error: Invalid Column H, I, or T. Check spelling &amp; valid options (see dropdown)")</f>
        <v/>
      </c>
      <c r="AC3697" s="32"/>
      <c r="AD3697" s="31" t="b">
        <f t="shared" si="114"/>
        <v>0</v>
      </c>
      <c r="AE3697" s="31" t="b">
        <f t="shared" si="115"/>
        <v>0</v>
      </c>
    </row>
    <row r="3698" spans="1:31" ht="50.15" customHeight="1" x14ac:dyDescent="0.35">
      <c r="A3698" s="101">
        <v>3693</v>
      </c>
      <c r="B3698" s="53"/>
      <c r="C3698" s="41"/>
      <c r="D3698" s="54"/>
      <c r="E3698" s="53"/>
      <c r="F3698" s="41"/>
      <c r="G3698" s="41"/>
      <c r="H3698" s="53"/>
      <c r="I3698" s="55"/>
      <c r="J3698" s="41"/>
      <c r="K3698" s="41"/>
      <c r="L3698" s="56"/>
      <c r="M3698" s="41"/>
      <c r="N3698" s="41"/>
      <c r="O3698" s="41"/>
      <c r="P3698" s="41"/>
      <c r="Q3698" s="53"/>
      <c r="R3698" s="41"/>
      <c r="S3698" s="41"/>
      <c r="T3698" s="57"/>
      <c r="U3698" s="41"/>
      <c r="V3698" s="41"/>
      <c r="W3698" s="56"/>
      <c r="X3698" s="41"/>
      <c r="Y3698" s="58"/>
      <c r="Z3698" s="41"/>
      <c r="AA3698" s="41"/>
      <c r="AB3698" s="171" t="str" cm="1">
        <f t="array" ref="AB3698">IFERROR(IF(COUNTA('Detailed Inventory'!$B3698:$AA3698)=0,"",IF(AND($B3698="",$C3698=""),"Error: Missing Response in Column B or C",IF(OR($E3698="",$Q3698=""),"Error: Missing Response in Column E or Q",INDEX(SL_Class[Entire SL Classification],MATCH(SUMIFS(SL_Class[Unique ID],SL_Class[UpSys SL Material],I3698,SL_Class[UpSys Ever Previously Lead],H3698,SL_Class[DownCus SL Material],T3698),SL_Class[Unique ID],0),0)))),"Error: Invalid Column H, I, or T. Check spelling &amp; valid options (see dropdown)")</f>
        <v/>
      </c>
      <c r="AC3698" s="32"/>
      <c r="AD3698" s="31" t="b">
        <f t="shared" si="114"/>
        <v>0</v>
      </c>
      <c r="AE3698" s="31" t="b">
        <f t="shared" si="115"/>
        <v>0</v>
      </c>
    </row>
    <row r="3699" spans="1:31" ht="50.15" customHeight="1" x14ac:dyDescent="0.35">
      <c r="A3699" s="100">
        <v>3694</v>
      </c>
      <c r="B3699" s="53"/>
      <c r="C3699" s="41"/>
      <c r="D3699" s="54"/>
      <c r="E3699" s="53"/>
      <c r="F3699" s="41"/>
      <c r="G3699" s="41"/>
      <c r="H3699" s="53"/>
      <c r="I3699" s="55"/>
      <c r="J3699" s="41"/>
      <c r="K3699" s="41"/>
      <c r="L3699" s="56"/>
      <c r="M3699" s="41"/>
      <c r="N3699" s="41"/>
      <c r="O3699" s="41"/>
      <c r="P3699" s="41"/>
      <c r="Q3699" s="53"/>
      <c r="R3699" s="41"/>
      <c r="S3699" s="41"/>
      <c r="T3699" s="57"/>
      <c r="U3699" s="41"/>
      <c r="V3699" s="41"/>
      <c r="W3699" s="56"/>
      <c r="X3699" s="41"/>
      <c r="Y3699" s="58"/>
      <c r="Z3699" s="41"/>
      <c r="AA3699" s="41"/>
      <c r="AB3699" s="171" t="str" cm="1">
        <f t="array" ref="AB3699">IFERROR(IF(COUNTA('Detailed Inventory'!$B3699:$AA3699)=0,"",IF(AND($B3699="",$C3699=""),"Error: Missing Response in Column B or C",IF(OR($E3699="",$Q3699=""),"Error: Missing Response in Column E or Q",INDEX(SL_Class[Entire SL Classification],MATCH(SUMIFS(SL_Class[Unique ID],SL_Class[UpSys SL Material],I3699,SL_Class[UpSys Ever Previously Lead],H3699,SL_Class[DownCus SL Material],T3699),SL_Class[Unique ID],0),0)))),"Error: Invalid Column H, I, or T. Check spelling &amp; valid options (see dropdown)")</f>
        <v/>
      </c>
      <c r="AC3699" s="32"/>
      <c r="AD3699" s="31" t="b">
        <f t="shared" si="114"/>
        <v>0</v>
      </c>
      <c r="AE3699" s="31" t="b">
        <f t="shared" si="115"/>
        <v>0</v>
      </c>
    </row>
    <row r="3700" spans="1:31" ht="50.15" customHeight="1" x14ac:dyDescent="0.35">
      <c r="A3700" s="101">
        <v>3695</v>
      </c>
      <c r="B3700" s="53"/>
      <c r="C3700" s="41"/>
      <c r="D3700" s="54"/>
      <c r="E3700" s="53"/>
      <c r="F3700" s="41"/>
      <c r="G3700" s="41"/>
      <c r="H3700" s="53"/>
      <c r="I3700" s="55"/>
      <c r="J3700" s="41"/>
      <c r="K3700" s="41"/>
      <c r="L3700" s="56"/>
      <c r="M3700" s="41"/>
      <c r="N3700" s="41"/>
      <c r="O3700" s="41"/>
      <c r="P3700" s="41"/>
      <c r="Q3700" s="53"/>
      <c r="R3700" s="41"/>
      <c r="S3700" s="41"/>
      <c r="T3700" s="57"/>
      <c r="U3700" s="41"/>
      <c r="V3700" s="41"/>
      <c r="W3700" s="56"/>
      <c r="X3700" s="41"/>
      <c r="Y3700" s="58"/>
      <c r="Z3700" s="41"/>
      <c r="AA3700" s="41"/>
      <c r="AB3700" s="171" t="str" cm="1">
        <f t="array" ref="AB3700">IFERROR(IF(COUNTA('Detailed Inventory'!$B3700:$AA3700)=0,"",IF(AND($B3700="",$C3700=""),"Error: Missing Response in Column B or C",IF(OR($E3700="",$Q3700=""),"Error: Missing Response in Column E or Q",INDEX(SL_Class[Entire SL Classification],MATCH(SUMIFS(SL_Class[Unique ID],SL_Class[UpSys SL Material],I3700,SL_Class[UpSys Ever Previously Lead],H3700,SL_Class[DownCus SL Material],T3700),SL_Class[Unique ID],0),0)))),"Error: Invalid Column H, I, or T. Check spelling &amp; valid options (see dropdown)")</f>
        <v/>
      </c>
      <c r="AC3700" s="32"/>
      <c r="AD3700" s="31" t="b">
        <f t="shared" si="114"/>
        <v>0</v>
      </c>
      <c r="AE3700" s="31" t="b">
        <f t="shared" si="115"/>
        <v>0</v>
      </c>
    </row>
    <row r="3701" spans="1:31" ht="50.15" customHeight="1" x14ac:dyDescent="0.35">
      <c r="A3701" s="100">
        <v>3696</v>
      </c>
      <c r="B3701" s="53"/>
      <c r="C3701" s="41"/>
      <c r="D3701" s="54"/>
      <c r="E3701" s="53"/>
      <c r="F3701" s="41"/>
      <c r="G3701" s="41"/>
      <c r="H3701" s="53"/>
      <c r="I3701" s="55"/>
      <c r="J3701" s="41"/>
      <c r="K3701" s="41"/>
      <c r="L3701" s="56"/>
      <c r="M3701" s="41"/>
      <c r="N3701" s="41"/>
      <c r="O3701" s="41"/>
      <c r="P3701" s="41"/>
      <c r="Q3701" s="53"/>
      <c r="R3701" s="41"/>
      <c r="S3701" s="41"/>
      <c r="T3701" s="57"/>
      <c r="U3701" s="41"/>
      <c r="V3701" s="41"/>
      <c r="W3701" s="56"/>
      <c r="X3701" s="41"/>
      <c r="Y3701" s="58"/>
      <c r="Z3701" s="41"/>
      <c r="AA3701" s="41"/>
      <c r="AB3701" s="171" t="str" cm="1">
        <f t="array" ref="AB3701">IFERROR(IF(COUNTA('Detailed Inventory'!$B3701:$AA3701)=0,"",IF(AND($B3701="",$C3701=""),"Error: Missing Response in Column B or C",IF(OR($E3701="",$Q3701=""),"Error: Missing Response in Column E or Q",INDEX(SL_Class[Entire SL Classification],MATCH(SUMIFS(SL_Class[Unique ID],SL_Class[UpSys SL Material],I3701,SL_Class[UpSys Ever Previously Lead],H3701,SL_Class[DownCus SL Material],T3701),SL_Class[Unique ID],0),0)))),"Error: Invalid Column H, I, or T. Check spelling &amp; valid options (see dropdown)")</f>
        <v/>
      </c>
      <c r="AC3701" s="32"/>
      <c r="AD3701" s="31" t="b">
        <f t="shared" si="114"/>
        <v>0</v>
      </c>
      <c r="AE3701" s="31" t="b">
        <f t="shared" si="115"/>
        <v>0</v>
      </c>
    </row>
    <row r="3702" spans="1:31" ht="50.15" customHeight="1" x14ac:dyDescent="0.35">
      <c r="A3702" s="101">
        <v>3697</v>
      </c>
      <c r="B3702" s="53"/>
      <c r="C3702" s="41"/>
      <c r="D3702" s="54"/>
      <c r="E3702" s="53"/>
      <c r="F3702" s="41"/>
      <c r="G3702" s="41"/>
      <c r="H3702" s="53"/>
      <c r="I3702" s="55"/>
      <c r="J3702" s="41"/>
      <c r="K3702" s="41"/>
      <c r="L3702" s="56"/>
      <c r="M3702" s="41"/>
      <c r="N3702" s="41"/>
      <c r="O3702" s="41"/>
      <c r="P3702" s="41"/>
      <c r="Q3702" s="53"/>
      <c r="R3702" s="41"/>
      <c r="S3702" s="41"/>
      <c r="T3702" s="57"/>
      <c r="U3702" s="41"/>
      <c r="V3702" s="41"/>
      <c r="W3702" s="56"/>
      <c r="X3702" s="41"/>
      <c r="Y3702" s="58"/>
      <c r="Z3702" s="41"/>
      <c r="AA3702" s="41"/>
      <c r="AB3702" s="171" t="str" cm="1">
        <f t="array" ref="AB3702">IFERROR(IF(COUNTA('Detailed Inventory'!$B3702:$AA3702)=0,"",IF(AND($B3702="",$C3702=""),"Error: Missing Response in Column B or C",IF(OR($E3702="",$Q3702=""),"Error: Missing Response in Column E or Q",INDEX(SL_Class[Entire SL Classification],MATCH(SUMIFS(SL_Class[Unique ID],SL_Class[UpSys SL Material],I3702,SL_Class[UpSys Ever Previously Lead],H3702,SL_Class[DownCus SL Material],T3702),SL_Class[Unique ID],0),0)))),"Error: Invalid Column H, I, or T. Check spelling &amp; valid options (see dropdown)")</f>
        <v/>
      </c>
      <c r="AC3702" s="32"/>
      <c r="AD3702" s="31" t="b">
        <f t="shared" si="114"/>
        <v>0</v>
      </c>
      <c r="AE3702" s="31" t="b">
        <f t="shared" si="115"/>
        <v>0</v>
      </c>
    </row>
    <row r="3703" spans="1:31" ht="50.15" customHeight="1" x14ac:dyDescent="0.35">
      <c r="A3703" s="100">
        <v>3698</v>
      </c>
      <c r="B3703" s="53"/>
      <c r="C3703" s="41"/>
      <c r="D3703" s="54"/>
      <c r="E3703" s="53"/>
      <c r="F3703" s="41"/>
      <c r="G3703" s="41"/>
      <c r="H3703" s="53"/>
      <c r="I3703" s="55"/>
      <c r="J3703" s="41"/>
      <c r="K3703" s="41"/>
      <c r="L3703" s="56"/>
      <c r="M3703" s="41"/>
      <c r="N3703" s="41"/>
      <c r="O3703" s="41"/>
      <c r="P3703" s="41"/>
      <c r="Q3703" s="53"/>
      <c r="R3703" s="41"/>
      <c r="S3703" s="41"/>
      <c r="T3703" s="57"/>
      <c r="U3703" s="41"/>
      <c r="V3703" s="41"/>
      <c r="W3703" s="56"/>
      <c r="X3703" s="41"/>
      <c r="Y3703" s="58"/>
      <c r="Z3703" s="41"/>
      <c r="AA3703" s="41"/>
      <c r="AB3703" s="171" t="str" cm="1">
        <f t="array" ref="AB3703">IFERROR(IF(COUNTA('Detailed Inventory'!$B3703:$AA3703)=0,"",IF(AND($B3703="",$C3703=""),"Error: Missing Response in Column B or C",IF(OR($E3703="",$Q3703=""),"Error: Missing Response in Column E or Q",INDEX(SL_Class[Entire SL Classification],MATCH(SUMIFS(SL_Class[Unique ID],SL_Class[UpSys SL Material],I3703,SL_Class[UpSys Ever Previously Lead],H3703,SL_Class[DownCus SL Material],T3703),SL_Class[Unique ID],0),0)))),"Error: Invalid Column H, I, or T. Check spelling &amp; valid options (see dropdown)")</f>
        <v/>
      </c>
      <c r="AC3703" s="32"/>
      <c r="AD3703" s="31" t="b">
        <f t="shared" si="114"/>
        <v>0</v>
      </c>
      <c r="AE3703" s="31" t="b">
        <f t="shared" si="115"/>
        <v>0</v>
      </c>
    </row>
    <row r="3704" spans="1:31" ht="50.15" customHeight="1" x14ac:dyDescent="0.35">
      <c r="A3704" s="101">
        <v>3699</v>
      </c>
      <c r="B3704" s="53"/>
      <c r="C3704" s="41"/>
      <c r="D3704" s="54"/>
      <c r="E3704" s="53"/>
      <c r="F3704" s="41"/>
      <c r="G3704" s="41"/>
      <c r="H3704" s="53"/>
      <c r="I3704" s="55"/>
      <c r="J3704" s="41"/>
      <c r="K3704" s="41"/>
      <c r="L3704" s="56"/>
      <c r="M3704" s="41"/>
      <c r="N3704" s="41"/>
      <c r="O3704" s="41"/>
      <c r="P3704" s="41"/>
      <c r="Q3704" s="53"/>
      <c r="R3704" s="41"/>
      <c r="S3704" s="41"/>
      <c r="T3704" s="57"/>
      <c r="U3704" s="41"/>
      <c r="V3704" s="41"/>
      <c r="W3704" s="56"/>
      <c r="X3704" s="41"/>
      <c r="Y3704" s="58"/>
      <c r="Z3704" s="41"/>
      <c r="AA3704" s="41"/>
      <c r="AB3704" s="171" t="str" cm="1">
        <f t="array" ref="AB3704">IFERROR(IF(COUNTA('Detailed Inventory'!$B3704:$AA3704)=0,"",IF(AND($B3704="",$C3704=""),"Error: Missing Response in Column B or C",IF(OR($E3704="",$Q3704=""),"Error: Missing Response in Column E or Q",INDEX(SL_Class[Entire SL Classification],MATCH(SUMIFS(SL_Class[Unique ID],SL_Class[UpSys SL Material],I3704,SL_Class[UpSys Ever Previously Lead],H3704,SL_Class[DownCus SL Material],T3704),SL_Class[Unique ID],0),0)))),"Error: Invalid Column H, I, or T. Check spelling &amp; valid options (see dropdown)")</f>
        <v/>
      </c>
      <c r="AC3704" s="32"/>
      <c r="AD3704" s="31" t="b">
        <f t="shared" si="114"/>
        <v>0</v>
      </c>
      <c r="AE3704" s="31" t="b">
        <f t="shared" si="115"/>
        <v>0</v>
      </c>
    </row>
    <row r="3705" spans="1:31" ht="50.15" customHeight="1" x14ac:dyDescent="0.35">
      <c r="A3705" s="100">
        <v>3700</v>
      </c>
      <c r="B3705" s="53"/>
      <c r="C3705" s="41"/>
      <c r="D3705" s="54"/>
      <c r="E3705" s="53"/>
      <c r="F3705" s="41"/>
      <c r="G3705" s="41"/>
      <c r="H3705" s="53"/>
      <c r="I3705" s="55"/>
      <c r="J3705" s="41"/>
      <c r="K3705" s="41"/>
      <c r="L3705" s="56"/>
      <c r="M3705" s="41"/>
      <c r="N3705" s="41"/>
      <c r="O3705" s="41"/>
      <c r="P3705" s="41"/>
      <c r="Q3705" s="53"/>
      <c r="R3705" s="41"/>
      <c r="S3705" s="41"/>
      <c r="T3705" s="57"/>
      <c r="U3705" s="41"/>
      <c r="V3705" s="41"/>
      <c r="W3705" s="56"/>
      <c r="X3705" s="41"/>
      <c r="Y3705" s="58"/>
      <c r="Z3705" s="41"/>
      <c r="AA3705" s="41"/>
      <c r="AB3705" s="171" t="str" cm="1">
        <f t="array" ref="AB3705">IFERROR(IF(COUNTA('Detailed Inventory'!$B3705:$AA3705)=0,"",IF(AND($B3705="",$C3705=""),"Error: Missing Response in Column B or C",IF(OR($E3705="",$Q3705=""),"Error: Missing Response in Column E or Q",INDEX(SL_Class[Entire SL Classification],MATCH(SUMIFS(SL_Class[Unique ID],SL_Class[UpSys SL Material],I3705,SL_Class[UpSys Ever Previously Lead],H3705,SL_Class[DownCus SL Material],T3705),SL_Class[Unique ID],0),0)))),"Error: Invalid Column H, I, or T. Check spelling &amp; valid options (see dropdown)")</f>
        <v/>
      </c>
      <c r="AC3705" s="32"/>
      <c r="AD3705" s="31" t="b">
        <f t="shared" si="114"/>
        <v>0</v>
      </c>
      <c r="AE3705" s="31" t="b">
        <f t="shared" si="115"/>
        <v>0</v>
      </c>
    </row>
    <row r="3706" spans="1:31" ht="50.15" customHeight="1" x14ac:dyDescent="0.35">
      <c r="A3706" s="101">
        <v>3701</v>
      </c>
      <c r="B3706" s="53"/>
      <c r="C3706" s="41"/>
      <c r="D3706" s="54"/>
      <c r="E3706" s="53"/>
      <c r="F3706" s="41"/>
      <c r="G3706" s="41"/>
      <c r="H3706" s="53"/>
      <c r="I3706" s="55"/>
      <c r="J3706" s="41"/>
      <c r="K3706" s="41"/>
      <c r="L3706" s="56"/>
      <c r="M3706" s="41"/>
      <c r="N3706" s="41"/>
      <c r="O3706" s="41"/>
      <c r="P3706" s="41"/>
      <c r="Q3706" s="53"/>
      <c r="R3706" s="41"/>
      <c r="S3706" s="41"/>
      <c r="T3706" s="57"/>
      <c r="U3706" s="41"/>
      <c r="V3706" s="41"/>
      <c r="W3706" s="56"/>
      <c r="X3706" s="41"/>
      <c r="Y3706" s="58"/>
      <c r="Z3706" s="41"/>
      <c r="AA3706" s="41"/>
      <c r="AB3706" s="171" t="str" cm="1">
        <f t="array" ref="AB3706">IFERROR(IF(COUNTA('Detailed Inventory'!$B3706:$AA3706)=0,"",IF(AND($B3706="",$C3706=""),"Error: Missing Response in Column B or C",IF(OR($E3706="",$Q3706=""),"Error: Missing Response in Column E or Q",INDEX(SL_Class[Entire SL Classification],MATCH(SUMIFS(SL_Class[Unique ID],SL_Class[UpSys SL Material],I3706,SL_Class[UpSys Ever Previously Lead],H3706,SL_Class[DownCus SL Material],T3706),SL_Class[Unique ID],0),0)))),"Error: Invalid Column H, I, or T. Check spelling &amp; valid options (see dropdown)")</f>
        <v/>
      </c>
      <c r="AC3706" s="32"/>
      <c r="AD3706" s="31" t="b">
        <f t="shared" si="114"/>
        <v>0</v>
      </c>
      <c r="AE3706" s="31" t="b">
        <f t="shared" si="115"/>
        <v>0</v>
      </c>
    </row>
    <row r="3707" spans="1:31" ht="50.15" customHeight="1" x14ac:dyDescent="0.35">
      <c r="A3707" s="100">
        <v>3702</v>
      </c>
      <c r="B3707" s="53"/>
      <c r="C3707" s="41"/>
      <c r="D3707" s="54"/>
      <c r="E3707" s="53"/>
      <c r="F3707" s="41"/>
      <c r="G3707" s="41"/>
      <c r="H3707" s="53"/>
      <c r="I3707" s="55"/>
      <c r="J3707" s="41"/>
      <c r="K3707" s="41"/>
      <c r="L3707" s="56"/>
      <c r="M3707" s="41"/>
      <c r="N3707" s="41"/>
      <c r="O3707" s="41"/>
      <c r="P3707" s="41"/>
      <c r="Q3707" s="53"/>
      <c r="R3707" s="41"/>
      <c r="S3707" s="41"/>
      <c r="T3707" s="57"/>
      <c r="U3707" s="41"/>
      <c r="V3707" s="41"/>
      <c r="W3707" s="56"/>
      <c r="X3707" s="41"/>
      <c r="Y3707" s="58"/>
      <c r="Z3707" s="41"/>
      <c r="AA3707" s="41"/>
      <c r="AB3707" s="171" t="str" cm="1">
        <f t="array" ref="AB3707">IFERROR(IF(COUNTA('Detailed Inventory'!$B3707:$AA3707)=0,"",IF(AND($B3707="",$C3707=""),"Error: Missing Response in Column B or C",IF(OR($E3707="",$Q3707=""),"Error: Missing Response in Column E or Q",INDEX(SL_Class[Entire SL Classification],MATCH(SUMIFS(SL_Class[Unique ID],SL_Class[UpSys SL Material],I3707,SL_Class[UpSys Ever Previously Lead],H3707,SL_Class[DownCus SL Material],T3707),SL_Class[Unique ID],0),0)))),"Error: Invalid Column H, I, or T. Check spelling &amp; valid options (see dropdown)")</f>
        <v/>
      </c>
      <c r="AC3707" s="32"/>
      <c r="AD3707" s="31" t="b">
        <f t="shared" si="114"/>
        <v>0</v>
      </c>
      <c r="AE3707" s="31" t="b">
        <f t="shared" si="115"/>
        <v>0</v>
      </c>
    </row>
    <row r="3708" spans="1:31" ht="50.15" customHeight="1" x14ac:dyDescent="0.35">
      <c r="A3708" s="101">
        <v>3703</v>
      </c>
      <c r="B3708" s="53"/>
      <c r="C3708" s="41"/>
      <c r="D3708" s="54"/>
      <c r="E3708" s="53"/>
      <c r="F3708" s="41"/>
      <c r="G3708" s="41"/>
      <c r="H3708" s="53"/>
      <c r="I3708" s="55"/>
      <c r="J3708" s="41"/>
      <c r="K3708" s="41"/>
      <c r="L3708" s="56"/>
      <c r="M3708" s="41"/>
      <c r="N3708" s="41"/>
      <c r="O3708" s="41"/>
      <c r="P3708" s="41"/>
      <c r="Q3708" s="53"/>
      <c r="R3708" s="41"/>
      <c r="S3708" s="41"/>
      <c r="T3708" s="57"/>
      <c r="U3708" s="41"/>
      <c r="V3708" s="41"/>
      <c r="W3708" s="56"/>
      <c r="X3708" s="41"/>
      <c r="Y3708" s="58"/>
      <c r="Z3708" s="41"/>
      <c r="AA3708" s="41"/>
      <c r="AB3708" s="171" t="str" cm="1">
        <f t="array" ref="AB3708">IFERROR(IF(COUNTA('Detailed Inventory'!$B3708:$AA3708)=0,"",IF(AND($B3708="",$C3708=""),"Error: Missing Response in Column B or C",IF(OR($E3708="",$Q3708=""),"Error: Missing Response in Column E or Q",INDEX(SL_Class[Entire SL Classification],MATCH(SUMIFS(SL_Class[Unique ID],SL_Class[UpSys SL Material],I3708,SL_Class[UpSys Ever Previously Lead],H3708,SL_Class[DownCus SL Material],T3708),SL_Class[Unique ID],0),0)))),"Error: Invalid Column H, I, or T. Check spelling &amp; valid options (see dropdown)")</f>
        <v/>
      </c>
      <c r="AC3708" s="32"/>
      <c r="AD3708" s="31" t="b">
        <f t="shared" si="114"/>
        <v>0</v>
      </c>
      <c r="AE3708" s="31" t="b">
        <f t="shared" si="115"/>
        <v>0</v>
      </c>
    </row>
    <row r="3709" spans="1:31" ht="50.15" customHeight="1" x14ac:dyDescent="0.35">
      <c r="A3709" s="100">
        <v>3704</v>
      </c>
      <c r="B3709" s="53"/>
      <c r="C3709" s="41"/>
      <c r="D3709" s="54"/>
      <c r="E3709" s="53"/>
      <c r="F3709" s="41"/>
      <c r="G3709" s="41"/>
      <c r="H3709" s="53"/>
      <c r="I3709" s="55"/>
      <c r="J3709" s="41"/>
      <c r="K3709" s="41"/>
      <c r="L3709" s="56"/>
      <c r="M3709" s="41"/>
      <c r="N3709" s="41"/>
      <c r="O3709" s="41"/>
      <c r="P3709" s="41"/>
      <c r="Q3709" s="53"/>
      <c r="R3709" s="41"/>
      <c r="S3709" s="41"/>
      <c r="T3709" s="57"/>
      <c r="U3709" s="41"/>
      <c r="V3709" s="41"/>
      <c r="W3709" s="56"/>
      <c r="X3709" s="41"/>
      <c r="Y3709" s="58"/>
      <c r="Z3709" s="41"/>
      <c r="AA3709" s="41"/>
      <c r="AB3709" s="171" t="str" cm="1">
        <f t="array" ref="AB3709">IFERROR(IF(COUNTA('Detailed Inventory'!$B3709:$AA3709)=0,"",IF(AND($B3709="",$C3709=""),"Error: Missing Response in Column B or C",IF(OR($E3709="",$Q3709=""),"Error: Missing Response in Column E or Q",INDEX(SL_Class[Entire SL Classification],MATCH(SUMIFS(SL_Class[Unique ID],SL_Class[UpSys SL Material],I3709,SL_Class[UpSys Ever Previously Lead],H3709,SL_Class[DownCus SL Material],T3709),SL_Class[Unique ID],0),0)))),"Error: Invalid Column H, I, or T. Check spelling &amp; valid options (see dropdown)")</f>
        <v/>
      </c>
      <c r="AC3709" s="32"/>
      <c r="AD3709" s="31" t="b">
        <f t="shared" si="114"/>
        <v>0</v>
      </c>
      <c r="AE3709" s="31" t="b">
        <f t="shared" si="115"/>
        <v>0</v>
      </c>
    </row>
    <row r="3710" spans="1:31" ht="50.15" customHeight="1" x14ac:dyDescent="0.35">
      <c r="A3710" s="101">
        <v>3705</v>
      </c>
      <c r="B3710" s="53"/>
      <c r="C3710" s="41"/>
      <c r="D3710" s="54"/>
      <c r="E3710" s="53"/>
      <c r="F3710" s="41"/>
      <c r="G3710" s="41"/>
      <c r="H3710" s="53"/>
      <c r="I3710" s="55"/>
      <c r="J3710" s="41"/>
      <c r="K3710" s="41"/>
      <c r="L3710" s="56"/>
      <c r="M3710" s="41"/>
      <c r="N3710" s="41"/>
      <c r="O3710" s="41"/>
      <c r="P3710" s="41"/>
      <c r="Q3710" s="53"/>
      <c r="R3710" s="41"/>
      <c r="S3710" s="41"/>
      <c r="T3710" s="57"/>
      <c r="U3710" s="41"/>
      <c r="V3710" s="41"/>
      <c r="W3710" s="56"/>
      <c r="X3710" s="41"/>
      <c r="Y3710" s="58"/>
      <c r="Z3710" s="41"/>
      <c r="AA3710" s="41"/>
      <c r="AB3710" s="171" t="str" cm="1">
        <f t="array" ref="AB3710">IFERROR(IF(COUNTA('Detailed Inventory'!$B3710:$AA3710)=0,"",IF(AND($B3710="",$C3710=""),"Error: Missing Response in Column B or C",IF(OR($E3710="",$Q3710=""),"Error: Missing Response in Column E or Q",INDEX(SL_Class[Entire SL Classification],MATCH(SUMIFS(SL_Class[Unique ID],SL_Class[UpSys SL Material],I3710,SL_Class[UpSys Ever Previously Lead],H3710,SL_Class[DownCus SL Material],T3710),SL_Class[Unique ID],0),0)))),"Error: Invalid Column H, I, or T. Check spelling &amp; valid options (see dropdown)")</f>
        <v/>
      </c>
      <c r="AC3710" s="32"/>
      <c r="AD3710" s="31" t="b">
        <f t="shared" si="114"/>
        <v>0</v>
      </c>
      <c r="AE3710" s="31" t="b">
        <f t="shared" si="115"/>
        <v>0</v>
      </c>
    </row>
    <row r="3711" spans="1:31" ht="50.15" customHeight="1" x14ac:dyDescent="0.35">
      <c r="A3711" s="100">
        <v>3706</v>
      </c>
      <c r="B3711" s="53"/>
      <c r="C3711" s="41"/>
      <c r="D3711" s="54"/>
      <c r="E3711" s="53"/>
      <c r="F3711" s="41"/>
      <c r="G3711" s="41"/>
      <c r="H3711" s="53"/>
      <c r="I3711" s="55"/>
      <c r="J3711" s="41"/>
      <c r="K3711" s="41"/>
      <c r="L3711" s="56"/>
      <c r="M3711" s="41"/>
      <c r="N3711" s="41"/>
      <c r="O3711" s="41"/>
      <c r="P3711" s="41"/>
      <c r="Q3711" s="53"/>
      <c r="R3711" s="41"/>
      <c r="S3711" s="41"/>
      <c r="T3711" s="57"/>
      <c r="U3711" s="41"/>
      <c r="V3711" s="41"/>
      <c r="W3711" s="56"/>
      <c r="X3711" s="41"/>
      <c r="Y3711" s="58"/>
      <c r="Z3711" s="41"/>
      <c r="AA3711" s="41"/>
      <c r="AB3711" s="171" t="str" cm="1">
        <f t="array" ref="AB3711">IFERROR(IF(COUNTA('Detailed Inventory'!$B3711:$AA3711)=0,"",IF(AND($B3711="",$C3711=""),"Error: Missing Response in Column B or C",IF(OR($E3711="",$Q3711=""),"Error: Missing Response in Column E or Q",INDEX(SL_Class[Entire SL Classification],MATCH(SUMIFS(SL_Class[Unique ID],SL_Class[UpSys SL Material],I3711,SL_Class[UpSys Ever Previously Lead],H3711,SL_Class[DownCus SL Material],T3711),SL_Class[Unique ID],0),0)))),"Error: Invalid Column H, I, or T. Check spelling &amp; valid options (see dropdown)")</f>
        <v/>
      </c>
      <c r="AC3711" s="32"/>
      <c r="AD3711" s="31" t="b">
        <f t="shared" si="114"/>
        <v>0</v>
      </c>
      <c r="AE3711" s="31" t="b">
        <f t="shared" si="115"/>
        <v>0</v>
      </c>
    </row>
    <row r="3712" spans="1:31" ht="50.15" customHeight="1" x14ac:dyDescent="0.35">
      <c r="A3712" s="101">
        <v>3707</v>
      </c>
      <c r="B3712" s="53"/>
      <c r="C3712" s="41"/>
      <c r="D3712" s="54"/>
      <c r="E3712" s="53"/>
      <c r="F3712" s="41"/>
      <c r="G3712" s="41"/>
      <c r="H3712" s="53"/>
      <c r="I3712" s="55"/>
      <c r="J3712" s="41"/>
      <c r="K3712" s="41"/>
      <c r="L3712" s="56"/>
      <c r="M3712" s="41"/>
      <c r="N3712" s="41"/>
      <c r="O3712" s="41"/>
      <c r="P3712" s="41"/>
      <c r="Q3712" s="53"/>
      <c r="R3712" s="41"/>
      <c r="S3712" s="41"/>
      <c r="T3712" s="57"/>
      <c r="U3712" s="41"/>
      <c r="V3712" s="41"/>
      <c r="W3712" s="56"/>
      <c r="X3712" s="41"/>
      <c r="Y3712" s="58"/>
      <c r="Z3712" s="41"/>
      <c r="AA3712" s="41"/>
      <c r="AB3712" s="171" t="str" cm="1">
        <f t="array" ref="AB3712">IFERROR(IF(COUNTA('Detailed Inventory'!$B3712:$AA3712)=0,"",IF(AND($B3712="",$C3712=""),"Error: Missing Response in Column B or C",IF(OR($E3712="",$Q3712=""),"Error: Missing Response in Column E or Q",INDEX(SL_Class[Entire SL Classification],MATCH(SUMIFS(SL_Class[Unique ID],SL_Class[UpSys SL Material],I3712,SL_Class[UpSys Ever Previously Lead],H3712,SL_Class[DownCus SL Material],T3712),SL_Class[Unique ID],0),0)))),"Error: Invalid Column H, I, or T. Check spelling &amp; valid options (see dropdown)")</f>
        <v/>
      </c>
      <c r="AC3712" s="32"/>
      <c r="AD3712" s="31" t="b">
        <f t="shared" si="114"/>
        <v>0</v>
      </c>
      <c r="AE3712" s="31" t="b">
        <f t="shared" si="115"/>
        <v>0</v>
      </c>
    </row>
    <row r="3713" spans="1:31" ht="50.15" customHeight="1" x14ac:dyDescent="0.35">
      <c r="A3713" s="100">
        <v>3708</v>
      </c>
      <c r="B3713" s="53"/>
      <c r="C3713" s="41"/>
      <c r="D3713" s="54"/>
      <c r="E3713" s="53"/>
      <c r="F3713" s="41"/>
      <c r="G3713" s="41"/>
      <c r="H3713" s="53"/>
      <c r="I3713" s="55"/>
      <c r="J3713" s="41"/>
      <c r="K3713" s="41"/>
      <c r="L3713" s="56"/>
      <c r="M3713" s="41"/>
      <c r="N3713" s="41"/>
      <c r="O3713" s="41"/>
      <c r="P3713" s="41"/>
      <c r="Q3713" s="53"/>
      <c r="R3713" s="41"/>
      <c r="S3713" s="41"/>
      <c r="T3713" s="57"/>
      <c r="U3713" s="41"/>
      <c r="V3713" s="41"/>
      <c r="W3713" s="56"/>
      <c r="X3713" s="41"/>
      <c r="Y3713" s="58"/>
      <c r="Z3713" s="41"/>
      <c r="AA3713" s="41"/>
      <c r="AB3713" s="171" t="str" cm="1">
        <f t="array" ref="AB3713">IFERROR(IF(COUNTA('Detailed Inventory'!$B3713:$AA3713)=0,"",IF(AND($B3713="",$C3713=""),"Error: Missing Response in Column B or C",IF(OR($E3713="",$Q3713=""),"Error: Missing Response in Column E or Q",INDEX(SL_Class[Entire SL Classification],MATCH(SUMIFS(SL_Class[Unique ID],SL_Class[UpSys SL Material],I3713,SL_Class[UpSys Ever Previously Lead],H3713,SL_Class[DownCus SL Material],T3713),SL_Class[Unique ID],0),0)))),"Error: Invalid Column H, I, or T. Check spelling &amp; valid options (see dropdown)")</f>
        <v/>
      </c>
      <c r="AC3713" s="32"/>
      <c r="AD3713" s="31" t="b">
        <f t="shared" si="114"/>
        <v>0</v>
      </c>
      <c r="AE3713" s="31" t="b">
        <f t="shared" si="115"/>
        <v>0</v>
      </c>
    </row>
    <row r="3714" spans="1:31" ht="50.15" customHeight="1" x14ac:dyDescent="0.35">
      <c r="A3714" s="101">
        <v>3709</v>
      </c>
      <c r="B3714" s="53"/>
      <c r="C3714" s="41"/>
      <c r="D3714" s="54"/>
      <c r="E3714" s="53"/>
      <c r="F3714" s="41"/>
      <c r="G3714" s="41"/>
      <c r="H3714" s="53"/>
      <c r="I3714" s="55"/>
      <c r="J3714" s="41"/>
      <c r="K3714" s="41"/>
      <c r="L3714" s="56"/>
      <c r="M3714" s="41"/>
      <c r="N3714" s="41"/>
      <c r="O3714" s="41"/>
      <c r="P3714" s="41"/>
      <c r="Q3714" s="53"/>
      <c r="R3714" s="41"/>
      <c r="S3714" s="41"/>
      <c r="T3714" s="57"/>
      <c r="U3714" s="41"/>
      <c r="V3714" s="41"/>
      <c r="W3714" s="56"/>
      <c r="X3714" s="41"/>
      <c r="Y3714" s="58"/>
      <c r="Z3714" s="41"/>
      <c r="AA3714" s="41"/>
      <c r="AB3714" s="171" t="str" cm="1">
        <f t="array" ref="AB3714">IFERROR(IF(COUNTA('Detailed Inventory'!$B3714:$AA3714)=0,"",IF(AND($B3714="",$C3714=""),"Error: Missing Response in Column B or C",IF(OR($E3714="",$Q3714=""),"Error: Missing Response in Column E or Q",INDEX(SL_Class[Entire SL Classification],MATCH(SUMIFS(SL_Class[Unique ID],SL_Class[UpSys SL Material],I3714,SL_Class[UpSys Ever Previously Lead],H3714,SL_Class[DownCus SL Material],T3714),SL_Class[Unique ID],0),0)))),"Error: Invalid Column H, I, or T. Check spelling &amp; valid options (see dropdown)")</f>
        <v/>
      </c>
      <c r="AC3714" s="32"/>
      <c r="AD3714" s="31" t="b">
        <f t="shared" si="114"/>
        <v>0</v>
      </c>
      <c r="AE3714" s="31" t="b">
        <f t="shared" si="115"/>
        <v>0</v>
      </c>
    </row>
    <row r="3715" spans="1:31" ht="50.15" customHeight="1" x14ac:dyDescent="0.35">
      <c r="A3715" s="100">
        <v>3710</v>
      </c>
      <c r="B3715" s="53"/>
      <c r="C3715" s="41"/>
      <c r="D3715" s="54"/>
      <c r="E3715" s="53"/>
      <c r="F3715" s="41"/>
      <c r="G3715" s="41"/>
      <c r="H3715" s="53"/>
      <c r="I3715" s="55"/>
      <c r="J3715" s="41"/>
      <c r="K3715" s="41"/>
      <c r="L3715" s="56"/>
      <c r="M3715" s="41"/>
      <c r="N3715" s="41"/>
      <c r="O3715" s="41"/>
      <c r="P3715" s="41"/>
      <c r="Q3715" s="53"/>
      <c r="R3715" s="41"/>
      <c r="S3715" s="41"/>
      <c r="T3715" s="57"/>
      <c r="U3715" s="41"/>
      <c r="V3715" s="41"/>
      <c r="W3715" s="56"/>
      <c r="X3715" s="41"/>
      <c r="Y3715" s="58"/>
      <c r="Z3715" s="41"/>
      <c r="AA3715" s="41"/>
      <c r="AB3715" s="171" t="str" cm="1">
        <f t="array" ref="AB3715">IFERROR(IF(COUNTA('Detailed Inventory'!$B3715:$AA3715)=0,"",IF(AND($B3715="",$C3715=""),"Error: Missing Response in Column B or C",IF(OR($E3715="",$Q3715=""),"Error: Missing Response in Column E or Q",INDEX(SL_Class[Entire SL Classification],MATCH(SUMIFS(SL_Class[Unique ID],SL_Class[UpSys SL Material],I3715,SL_Class[UpSys Ever Previously Lead],H3715,SL_Class[DownCus SL Material],T3715),SL_Class[Unique ID],0),0)))),"Error: Invalid Column H, I, or T. Check spelling &amp; valid options (see dropdown)")</f>
        <v/>
      </c>
      <c r="AC3715" s="32"/>
      <c r="AD3715" s="31" t="b">
        <f t="shared" si="114"/>
        <v>0</v>
      </c>
      <c r="AE3715" s="31" t="b">
        <f t="shared" si="115"/>
        <v>0</v>
      </c>
    </row>
    <row r="3716" spans="1:31" ht="50.15" customHeight="1" x14ac:dyDescent="0.35">
      <c r="A3716" s="101">
        <v>3711</v>
      </c>
      <c r="B3716" s="53"/>
      <c r="C3716" s="41"/>
      <c r="D3716" s="54"/>
      <c r="E3716" s="53"/>
      <c r="F3716" s="41"/>
      <c r="G3716" s="41"/>
      <c r="H3716" s="53"/>
      <c r="I3716" s="55"/>
      <c r="J3716" s="41"/>
      <c r="K3716" s="41"/>
      <c r="L3716" s="56"/>
      <c r="M3716" s="41"/>
      <c r="N3716" s="41"/>
      <c r="O3716" s="41"/>
      <c r="P3716" s="41"/>
      <c r="Q3716" s="53"/>
      <c r="R3716" s="41"/>
      <c r="S3716" s="41"/>
      <c r="T3716" s="57"/>
      <c r="U3716" s="41"/>
      <c r="V3716" s="41"/>
      <c r="W3716" s="56"/>
      <c r="X3716" s="41"/>
      <c r="Y3716" s="58"/>
      <c r="Z3716" s="41"/>
      <c r="AA3716" s="41"/>
      <c r="AB3716" s="171" t="str" cm="1">
        <f t="array" ref="AB3716">IFERROR(IF(COUNTA('Detailed Inventory'!$B3716:$AA3716)=0,"",IF(AND($B3716="",$C3716=""),"Error: Missing Response in Column B or C",IF(OR($E3716="",$Q3716=""),"Error: Missing Response in Column E or Q",INDEX(SL_Class[Entire SL Classification],MATCH(SUMIFS(SL_Class[Unique ID],SL_Class[UpSys SL Material],I3716,SL_Class[UpSys Ever Previously Lead],H3716,SL_Class[DownCus SL Material],T3716),SL_Class[Unique ID],0),0)))),"Error: Invalid Column H, I, or T. Check spelling &amp; valid options (see dropdown)")</f>
        <v/>
      </c>
      <c r="AC3716" s="32"/>
      <c r="AD3716" s="31" t="b">
        <f t="shared" si="114"/>
        <v>0</v>
      </c>
      <c r="AE3716" s="31" t="b">
        <f t="shared" si="115"/>
        <v>0</v>
      </c>
    </row>
    <row r="3717" spans="1:31" ht="50.15" customHeight="1" x14ac:dyDescent="0.35">
      <c r="A3717" s="100">
        <v>3712</v>
      </c>
      <c r="B3717" s="53"/>
      <c r="C3717" s="41"/>
      <c r="D3717" s="54"/>
      <c r="E3717" s="53"/>
      <c r="F3717" s="41"/>
      <c r="G3717" s="41"/>
      <c r="H3717" s="53"/>
      <c r="I3717" s="55"/>
      <c r="J3717" s="41"/>
      <c r="K3717" s="41"/>
      <c r="L3717" s="56"/>
      <c r="M3717" s="41"/>
      <c r="N3717" s="41"/>
      <c r="O3717" s="41"/>
      <c r="P3717" s="41"/>
      <c r="Q3717" s="53"/>
      <c r="R3717" s="41"/>
      <c r="S3717" s="41"/>
      <c r="T3717" s="57"/>
      <c r="U3717" s="41"/>
      <c r="V3717" s="41"/>
      <c r="W3717" s="56"/>
      <c r="X3717" s="41"/>
      <c r="Y3717" s="58"/>
      <c r="Z3717" s="41"/>
      <c r="AA3717" s="41"/>
      <c r="AB3717" s="171" t="str" cm="1">
        <f t="array" ref="AB3717">IFERROR(IF(COUNTA('Detailed Inventory'!$B3717:$AA3717)=0,"",IF(AND($B3717="",$C3717=""),"Error: Missing Response in Column B or C",IF(OR($E3717="",$Q3717=""),"Error: Missing Response in Column E or Q",INDEX(SL_Class[Entire SL Classification],MATCH(SUMIFS(SL_Class[Unique ID],SL_Class[UpSys SL Material],I3717,SL_Class[UpSys Ever Previously Lead],H3717,SL_Class[DownCus SL Material],T3717),SL_Class[Unique ID],0),0)))),"Error: Invalid Column H, I, or T. Check spelling &amp; valid options (see dropdown)")</f>
        <v/>
      </c>
      <c r="AC3717" s="32"/>
      <c r="AD3717" s="31" t="b">
        <f t="shared" si="114"/>
        <v>0</v>
      </c>
      <c r="AE3717" s="31" t="b">
        <f t="shared" si="115"/>
        <v>0</v>
      </c>
    </row>
    <row r="3718" spans="1:31" ht="50.15" customHeight="1" x14ac:dyDescent="0.35">
      <c r="A3718" s="101">
        <v>3713</v>
      </c>
      <c r="B3718" s="53"/>
      <c r="C3718" s="41"/>
      <c r="D3718" s="54"/>
      <c r="E3718" s="53"/>
      <c r="F3718" s="41"/>
      <c r="G3718" s="41"/>
      <c r="H3718" s="53"/>
      <c r="I3718" s="55"/>
      <c r="J3718" s="41"/>
      <c r="K3718" s="41"/>
      <c r="L3718" s="56"/>
      <c r="M3718" s="41"/>
      <c r="N3718" s="41"/>
      <c r="O3718" s="41"/>
      <c r="P3718" s="41"/>
      <c r="Q3718" s="53"/>
      <c r="R3718" s="41"/>
      <c r="S3718" s="41"/>
      <c r="T3718" s="57"/>
      <c r="U3718" s="41"/>
      <c r="V3718" s="41"/>
      <c r="W3718" s="56"/>
      <c r="X3718" s="41"/>
      <c r="Y3718" s="58"/>
      <c r="Z3718" s="41"/>
      <c r="AA3718" s="41"/>
      <c r="AB3718" s="171" t="str" cm="1">
        <f t="array" ref="AB3718">IFERROR(IF(COUNTA('Detailed Inventory'!$B3718:$AA3718)=0,"",IF(AND($B3718="",$C3718=""),"Error: Missing Response in Column B or C",IF(OR($E3718="",$Q3718=""),"Error: Missing Response in Column E or Q",INDEX(SL_Class[Entire SL Classification],MATCH(SUMIFS(SL_Class[Unique ID],SL_Class[UpSys SL Material],I3718,SL_Class[UpSys Ever Previously Lead],H3718,SL_Class[DownCus SL Material],T3718),SL_Class[Unique ID],0),0)))),"Error: Invalid Column H, I, or T. Check spelling &amp; valid options (see dropdown)")</f>
        <v/>
      </c>
      <c r="AC3718" s="32"/>
      <c r="AD3718" s="31" t="b">
        <f t="shared" ref="AD3718:AD3781" si="116">COUNTIFS($B$6:$B$5005,"&lt;&gt;0",$B$6:$B$5005,"&lt;&gt;",$B$6:$B$5005,B3718)&gt;1</f>
        <v>0</v>
      </c>
      <c r="AE3718" s="31" t="b">
        <f t="shared" ref="AE3718:AE3781" si="117">COUNTIFS($C$6:$C$5005,"&lt;&gt;0",$C$6:$C$5005,"&lt;&gt;",$C$6:$C$5005,C3718)&gt;1</f>
        <v>0</v>
      </c>
    </row>
    <row r="3719" spans="1:31" ht="50.15" customHeight="1" x14ac:dyDescent="0.35">
      <c r="A3719" s="100">
        <v>3714</v>
      </c>
      <c r="B3719" s="53"/>
      <c r="C3719" s="41"/>
      <c r="D3719" s="54"/>
      <c r="E3719" s="53"/>
      <c r="F3719" s="41"/>
      <c r="G3719" s="41"/>
      <c r="H3719" s="53"/>
      <c r="I3719" s="55"/>
      <c r="J3719" s="41"/>
      <c r="K3719" s="41"/>
      <c r="L3719" s="56"/>
      <c r="M3719" s="41"/>
      <c r="N3719" s="41"/>
      <c r="O3719" s="41"/>
      <c r="P3719" s="41"/>
      <c r="Q3719" s="53"/>
      <c r="R3719" s="41"/>
      <c r="S3719" s="41"/>
      <c r="T3719" s="57"/>
      <c r="U3719" s="41"/>
      <c r="V3719" s="41"/>
      <c r="W3719" s="56"/>
      <c r="X3719" s="41"/>
      <c r="Y3719" s="58"/>
      <c r="Z3719" s="41"/>
      <c r="AA3719" s="41"/>
      <c r="AB3719" s="171" t="str" cm="1">
        <f t="array" ref="AB3719">IFERROR(IF(COUNTA('Detailed Inventory'!$B3719:$AA3719)=0,"",IF(AND($B3719="",$C3719=""),"Error: Missing Response in Column B or C",IF(OR($E3719="",$Q3719=""),"Error: Missing Response in Column E or Q",INDEX(SL_Class[Entire SL Classification],MATCH(SUMIFS(SL_Class[Unique ID],SL_Class[UpSys SL Material],I3719,SL_Class[UpSys Ever Previously Lead],H3719,SL_Class[DownCus SL Material],T3719),SL_Class[Unique ID],0),0)))),"Error: Invalid Column H, I, or T. Check spelling &amp; valid options (see dropdown)")</f>
        <v/>
      </c>
      <c r="AC3719" s="32"/>
      <c r="AD3719" s="31" t="b">
        <f t="shared" si="116"/>
        <v>0</v>
      </c>
      <c r="AE3719" s="31" t="b">
        <f t="shared" si="117"/>
        <v>0</v>
      </c>
    </row>
    <row r="3720" spans="1:31" ht="50.15" customHeight="1" x14ac:dyDescent="0.35">
      <c r="A3720" s="101">
        <v>3715</v>
      </c>
      <c r="B3720" s="53"/>
      <c r="C3720" s="41"/>
      <c r="D3720" s="54"/>
      <c r="E3720" s="53"/>
      <c r="F3720" s="41"/>
      <c r="G3720" s="41"/>
      <c r="H3720" s="53"/>
      <c r="I3720" s="55"/>
      <c r="J3720" s="41"/>
      <c r="K3720" s="41"/>
      <c r="L3720" s="56"/>
      <c r="M3720" s="41"/>
      <c r="N3720" s="41"/>
      <c r="O3720" s="41"/>
      <c r="P3720" s="41"/>
      <c r="Q3720" s="53"/>
      <c r="R3720" s="41"/>
      <c r="S3720" s="41"/>
      <c r="T3720" s="57"/>
      <c r="U3720" s="41"/>
      <c r="V3720" s="41"/>
      <c r="W3720" s="56"/>
      <c r="X3720" s="41"/>
      <c r="Y3720" s="58"/>
      <c r="Z3720" s="41"/>
      <c r="AA3720" s="41"/>
      <c r="AB3720" s="171" t="str" cm="1">
        <f t="array" ref="AB3720">IFERROR(IF(COUNTA('Detailed Inventory'!$B3720:$AA3720)=0,"",IF(AND($B3720="",$C3720=""),"Error: Missing Response in Column B or C",IF(OR($E3720="",$Q3720=""),"Error: Missing Response in Column E or Q",INDEX(SL_Class[Entire SL Classification],MATCH(SUMIFS(SL_Class[Unique ID],SL_Class[UpSys SL Material],I3720,SL_Class[UpSys Ever Previously Lead],H3720,SL_Class[DownCus SL Material],T3720),SL_Class[Unique ID],0),0)))),"Error: Invalid Column H, I, or T. Check spelling &amp; valid options (see dropdown)")</f>
        <v/>
      </c>
      <c r="AC3720" s="32"/>
      <c r="AD3720" s="31" t="b">
        <f t="shared" si="116"/>
        <v>0</v>
      </c>
      <c r="AE3720" s="31" t="b">
        <f t="shared" si="117"/>
        <v>0</v>
      </c>
    </row>
    <row r="3721" spans="1:31" ht="50.15" customHeight="1" x14ac:dyDescent="0.35">
      <c r="A3721" s="100">
        <v>3716</v>
      </c>
      <c r="B3721" s="53"/>
      <c r="C3721" s="41"/>
      <c r="D3721" s="54"/>
      <c r="E3721" s="53"/>
      <c r="F3721" s="41"/>
      <c r="G3721" s="41"/>
      <c r="H3721" s="53"/>
      <c r="I3721" s="55"/>
      <c r="J3721" s="41"/>
      <c r="K3721" s="41"/>
      <c r="L3721" s="56"/>
      <c r="M3721" s="41"/>
      <c r="N3721" s="41"/>
      <c r="O3721" s="41"/>
      <c r="P3721" s="41"/>
      <c r="Q3721" s="53"/>
      <c r="R3721" s="41"/>
      <c r="S3721" s="41"/>
      <c r="T3721" s="57"/>
      <c r="U3721" s="41"/>
      <c r="V3721" s="41"/>
      <c r="W3721" s="56"/>
      <c r="X3721" s="41"/>
      <c r="Y3721" s="58"/>
      <c r="Z3721" s="41"/>
      <c r="AA3721" s="41"/>
      <c r="AB3721" s="171" t="str" cm="1">
        <f t="array" ref="AB3721">IFERROR(IF(COUNTA('Detailed Inventory'!$B3721:$AA3721)=0,"",IF(AND($B3721="",$C3721=""),"Error: Missing Response in Column B or C",IF(OR($E3721="",$Q3721=""),"Error: Missing Response in Column E or Q",INDEX(SL_Class[Entire SL Classification],MATCH(SUMIFS(SL_Class[Unique ID],SL_Class[UpSys SL Material],I3721,SL_Class[UpSys Ever Previously Lead],H3721,SL_Class[DownCus SL Material],T3721),SL_Class[Unique ID],0),0)))),"Error: Invalid Column H, I, or T. Check spelling &amp; valid options (see dropdown)")</f>
        <v/>
      </c>
      <c r="AC3721" s="32"/>
      <c r="AD3721" s="31" t="b">
        <f t="shared" si="116"/>
        <v>0</v>
      </c>
      <c r="AE3721" s="31" t="b">
        <f t="shared" si="117"/>
        <v>0</v>
      </c>
    </row>
    <row r="3722" spans="1:31" ht="50.15" customHeight="1" x14ac:dyDescent="0.35">
      <c r="A3722" s="101">
        <v>3717</v>
      </c>
      <c r="B3722" s="53"/>
      <c r="C3722" s="41"/>
      <c r="D3722" s="54"/>
      <c r="E3722" s="53"/>
      <c r="F3722" s="41"/>
      <c r="G3722" s="41"/>
      <c r="H3722" s="53"/>
      <c r="I3722" s="55"/>
      <c r="J3722" s="41"/>
      <c r="K3722" s="41"/>
      <c r="L3722" s="56"/>
      <c r="M3722" s="41"/>
      <c r="N3722" s="41"/>
      <c r="O3722" s="41"/>
      <c r="P3722" s="41"/>
      <c r="Q3722" s="53"/>
      <c r="R3722" s="41"/>
      <c r="S3722" s="41"/>
      <c r="T3722" s="57"/>
      <c r="U3722" s="41"/>
      <c r="V3722" s="41"/>
      <c r="W3722" s="56"/>
      <c r="X3722" s="41"/>
      <c r="Y3722" s="58"/>
      <c r="Z3722" s="41"/>
      <c r="AA3722" s="41"/>
      <c r="AB3722" s="171" t="str" cm="1">
        <f t="array" ref="AB3722">IFERROR(IF(COUNTA('Detailed Inventory'!$B3722:$AA3722)=0,"",IF(AND($B3722="",$C3722=""),"Error: Missing Response in Column B or C",IF(OR($E3722="",$Q3722=""),"Error: Missing Response in Column E or Q",INDEX(SL_Class[Entire SL Classification],MATCH(SUMIFS(SL_Class[Unique ID],SL_Class[UpSys SL Material],I3722,SL_Class[UpSys Ever Previously Lead],H3722,SL_Class[DownCus SL Material],T3722),SL_Class[Unique ID],0),0)))),"Error: Invalid Column H, I, or T. Check spelling &amp; valid options (see dropdown)")</f>
        <v/>
      </c>
      <c r="AC3722" s="32"/>
      <c r="AD3722" s="31" t="b">
        <f t="shared" si="116"/>
        <v>0</v>
      </c>
      <c r="AE3722" s="31" t="b">
        <f t="shared" si="117"/>
        <v>0</v>
      </c>
    </row>
    <row r="3723" spans="1:31" ht="50.15" customHeight="1" x14ac:dyDescent="0.35">
      <c r="A3723" s="100">
        <v>3718</v>
      </c>
      <c r="B3723" s="53"/>
      <c r="C3723" s="41"/>
      <c r="D3723" s="54"/>
      <c r="E3723" s="53"/>
      <c r="F3723" s="41"/>
      <c r="G3723" s="41"/>
      <c r="H3723" s="53"/>
      <c r="I3723" s="55"/>
      <c r="J3723" s="41"/>
      <c r="K3723" s="41"/>
      <c r="L3723" s="56"/>
      <c r="M3723" s="41"/>
      <c r="N3723" s="41"/>
      <c r="O3723" s="41"/>
      <c r="P3723" s="41"/>
      <c r="Q3723" s="53"/>
      <c r="R3723" s="41"/>
      <c r="S3723" s="41"/>
      <c r="T3723" s="57"/>
      <c r="U3723" s="41"/>
      <c r="V3723" s="41"/>
      <c r="W3723" s="56"/>
      <c r="X3723" s="41"/>
      <c r="Y3723" s="58"/>
      <c r="Z3723" s="41"/>
      <c r="AA3723" s="41"/>
      <c r="AB3723" s="171" t="str" cm="1">
        <f t="array" ref="AB3723">IFERROR(IF(COUNTA('Detailed Inventory'!$B3723:$AA3723)=0,"",IF(AND($B3723="",$C3723=""),"Error: Missing Response in Column B or C",IF(OR($E3723="",$Q3723=""),"Error: Missing Response in Column E or Q",INDEX(SL_Class[Entire SL Classification],MATCH(SUMIFS(SL_Class[Unique ID],SL_Class[UpSys SL Material],I3723,SL_Class[UpSys Ever Previously Lead],H3723,SL_Class[DownCus SL Material],T3723),SL_Class[Unique ID],0),0)))),"Error: Invalid Column H, I, or T. Check spelling &amp; valid options (see dropdown)")</f>
        <v/>
      </c>
      <c r="AC3723" s="32"/>
      <c r="AD3723" s="31" t="b">
        <f t="shared" si="116"/>
        <v>0</v>
      </c>
      <c r="AE3723" s="31" t="b">
        <f t="shared" si="117"/>
        <v>0</v>
      </c>
    </row>
    <row r="3724" spans="1:31" ht="50.15" customHeight="1" x14ac:dyDescent="0.35">
      <c r="A3724" s="101">
        <v>3719</v>
      </c>
      <c r="B3724" s="53"/>
      <c r="C3724" s="41"/>
      <c r="D3724" s="54"/>
      <c r="E3724" s="53"/>
      <c r="F3724" s="41"/>
      <c r="G3724" s="41"/>
      <c r="H3724" s="53"/>
      <c r="I3724" s="55"/>
      <c r="J3724" s="41"/>
      <c r="K3724" s="41"/>
      <c r="L3724" s="56"/>
      <c r="M3724" s="41"/>
      <c r="N3724" s="41"/>
      <c r="O3724" s="41"/>
      <c r="P3724" s="41"/>
      <c r="Q3724" s="53"/>
      <c r="R3724" s="41"/>
      <c r="S3724" s="41"/>
      <c r="T3724" s="57"/>
      <c r="U3724" s="41"/>
      <c r="V3724" s="41"/>
      <c r="W3724" s="56"/>
      <c r="X3724" s="41"/>
      <c r="Y3724" s="58"/>
      <c r="Z3724" s="41"/>
      <c r="AA3724" s="41"/>
      <c r="AB3724" s="171" t="str" cm="1">
        <f t="array" ref="AB3724">IFERROR(IF(COUNTA('Detailed Inventory'!$B3724:$AA3724)=0,"",IF(AND($B3724="",$C3724=""),"Error: Missing Response in Column B or C",IF(OR($E3724="",$Q3724=""),"Error: Missing Response in Column E or Q",INDEX(SL_Class[Entire SL Classification],MATCH(SUMIFS(SL_Class[Unique ID],SL_Class[UpSys SL Material],I3724,SL_Class[UpSys Ever Previously Lead],H3724,SL_Class[DownCus SL Material],T3724),SL_Class[Unique ID],0),0)))),"Error: Invalid Column H, I, or T. Check spelling &amp; valid options (see dropdown)")</f>
        <v/>
      </c>
      <c r="AC3724" s="32"/>
      <c r="AD3724" s="31" t="b">
        <f t="shared" si="116"/>
        <v>0</v>
      </c>
      <c r="AE3724" s="31" t="b">
        <f t="shared" si="117"/>
        <v>0</v>
      </c>
    </row>
    <row r="3725" spans="1:31" ht="50.15" customHeight="1" x14ac:dyDescent="0.35">
      <c r="A3725" s="100">
        <v>3720</v>
      </c>
      <c r="B3725" s="53"/>
      <c r="C3725" s="41"/>
      <c r="D3725" s="54"/>
      <c r="E3725" s="53"/>
      <c r="F3725" s="41"/>
      <c r="G3725" s="41"/>
      <c r="H3725" s="53"/>
      <c r="I3725" s="55"/>
      <c r="J3725" s="41"/>
      <c r="K3725" s="41"/>
      <c r="L3725" s="56"/>
      <c r="M3725" s="41"/>
      <c r="N3725" s="41"/>
      <c r="O3725" s="41"/>
      <c r="P3725" s="41"/>
      <c r="Q3725" s="53"/>
      <c r="R3725" s="41"/>
      <c r="S3725" s="41"/>
      <c r="T3725" s="57"/>
      <c r="U3725" s="41"/>
      <c r="V3725" s="41"/>
      <c r="W3725" s="56"/>
      <c r="X3725" s="41"/>
      <c r="Y3725" s="58"/>
      <c r="Z3725" s="41"/>
      <c r="AA3725" s="41"/>
      <c r="AB3725" s="171" t="str" cm="1">
        <f t="array" ref="AB3725">IFERROR(IF(COUNTA('Detailed Inventory'!$B3725:$AA3725)=0,"",IF(AND($B3725="",$C3725=""),"Error: Missing Response in Column B or C",IF(OR($E3725="",$Q3725=""),"Error: Missing Response in Column E or Q",INDEX(SL_Class[Entire SL Classification],MATCH(SUMIFS(SL_Class[Unique ID],SL_Class[UpSys SL Material],I3725,SL_Class[UpSys Ever Previously Lead],H3725,SL_Class[DownCus SL Material],T3725),SL_Class[Unique ID],0),0)))),"Error: Invalid Column H, I, or T. Check spelling &amp; valid options (see dropdown)")</f>
        <v/>
      </c>
      <c r="AC3725" s="32"/>
      <c r="AD3725" s="31" t="b">
        <f t="shared" si="116"/>
        <v>0</v>
      </c>
      <c r="AE3725" s="31" t="b">
        <f t="shared" si="117"/>
        <v>0</v>
      </c>
    </row>
    <row r="3726" spans="1:31" ht="50.15" customHeight="1" x14ac:dyDescent="0.35">
      <c r="A3726" s="101">
        <v>3721</v>
      </c>
      <c r="B3726" s="53"/>
      <c r="C3726" s="41"/>
      <c r="D3726" s="54"/>
      <c r="E3726" s="53"/>
      <c r="F3726" s="41"/>
      <c r="G3726" s="41"/>
      <c r="H3726" s="53"/>
      <c r="I3726" s="55"/>
      <c r="J3726" s="41"/>
      <c r="K3726" s="41"/>
      <c r="L3726" s="56"/>
      <c r="M3726" s="41"/>
      <c r="N3726" s="41"/>
      <c r="O3726" s="41"/>
      <c r="P3726" s="41"/>
      <c r="Q3726" s="53"/>
      <c r="R3726" s="41"/>
      <c r="S3726" s="41"/>
      <c r="T3726" s="57"/>
      <c r="U3726" s="41"/>
      <c r="V3726" s="41"/>
      <c r="W3726" s="56"/>
      <c r="X3726" s="41"/>
      <c r="Y3726" s="58"/>
      <c r="Z3726" s="41"/>
      <c r="AA3726" s="41"/>
      <c r="AB3726" s="171" t="str" cm="1">
        <f t="array" ref="AB3726">IFERROR(IF(COUNTA('Detailed Inventory'!$B3726:$AA3726)=0,"",IF(AND($B3726="",$C3726=""),"Error: Missing Response in Column B or C",IF(OR($E3726="",$Q3726=""),"Error: Missing Response in Column E or Q",INDEX(SL_Class[Entire SL Classification],MATCH(SUMIFS(SL_Class[Unique ID],SL_Class[UpSys SL Material],I3726,SL_Class[UpSys Ever Previously Lead],H3726,SL_Class[DownCus SL Material],T3726),SL_Class[Unique ID],0),0)))),"Error: Invalid Column H, I, or T. Check spelling &amp; valid options (see dropdown)")</f>
        <v/>
      </c>
      <c r="AC3726" s="32"/>
      <c r="AD3726" s="31" t="b">
        <f t="shared" si="116"/>
        <v>0</v>
      </c>
      <c r="AE3726" s="31" t="b">
        <f t="shared" si="117"/>
        <v>0</v>
      </c>
    </row>
    <row r="3727" spans="1:31" ht="50.15" customHeight="1" x14ac:dyDescent="0.35">
      <c r="A3727" s="100">
        <v>3722</v>
      </c>
      <c r="B3727" s="53"/>
      <c r="C3727" s="41"/>
      <c r="D3727" s="54"/>
      <c r="E3727" s="53"/>
      <c r="F3727" s="41"/>
      <c r="G3727" s="41"/>
      <c r="H3727" s="53"/>
      <c r="I3727" s="55"/>
      <c r="J3727" s="41"/>
      <c r="K3727" s="41"/>
      <c r="L3727" s="56"/>
      <c r="M3727" s="41"/>
      <c r="N3727" s="41"/>
      <c r="O3727" s="41"/>
      <c r="P3727" s="41"/>
      <c r="Q3727" s="53"/>
      <c r="R3727" s="41"/>
      <c r="S3727" s="41"/>
      <c r="T3727" s="57"/>
      <c r="U3727" s="41"/>
      <c r="V3727" s="41"/>
      <c r="W3727" s="56"/>
      <c r="X3727" s="41"/>
      <c r="Y3727" s="58"/>
      <c r="Z3727" s="41"/>
      <c r="AA3727" s="41"/>
      <c r="AB3727" s="171" t="str" cm="1">
        <f t="array" ref="AB3727">IFERROR(IF(COUNTA('Detailed Inventory'!$B3727:$AA3727)=0,"",IF(AND($B3727="",$C3727=""),"Error: Missing Response in Column B or C",IF(OR($E3727="",$Q3727=""),"Error: Missing Response in Column E or Q",INDEX(SL_Class[Entire SL Classification],MATCH(SUMIFS(SL_Class[Unique ID],SL_Class[UpSys SL Material],I3727,SL_Class[UpSys Ever Previously Lead],H3727,SL_Class[DownCus SL Material],T3727),SL_Class[Unique ID],0),0)))),"Error: Invalid Column H, I, or T. Check spelling &amp; valid options (see dropdown)")</f>
        <v/>
      </c>
      <c r="AC3727" s="32"/>
      <c r="AD3727" s="31" t="b">
        <f t="shared" si="116"/>
        <v>0</v>
      </c>
      <c r="AE3727" s="31" t="b">
        <f t="shared" si="117"/>
        <v>0</v>
      </c>
    </row>
    <row r="3728" spans="1:31" ht="50.15" customHeight="1" x14ac:dyDescent="0.35">
      <c r="A3728" s="101">
        <v>3723</v>
      </c>
      <c r="B3728" s="53"/>
      <c r="C3728" s="41"/>
      <c r="D3728" s="54"/>
      <c r="E3728" s="53"/>
      <c r="F3728" s="41"/>
      <c r="G3728" s="41"/>
      <c r="H3728" s="53"/>
      <c r="I3728" s="55"/>
      <c r="J3728" s="41"/>
      <c r="K3728" s="41"/>
      <c r="L3728" s="56"/>
      <c r="M3728" s="41"/>
      <c r="N3728" s="41"/>
      <c r="O3728" s="41"/>
      <c r="P3728" s="41"/>
      <c r="Q3728" s="53"/>
      <c r="R3728" s="41"/>
      <c r="S3728" s="41"/>
      <c r="T3728" s="57"/>
      <c r="U3728" s="41"/>
      <c r="V3728" s="41"/>
      <c r="W3728" s="56"/>
      <c r="X3728" s="41"/>
      <c r="Y3728" s="58"/>
      <c r="Z3728" s="41"/>
      <c r="AA3728" s="41"/>
      <c r="AB3728" s="171" t="str" cm="1">
        <f t="array" ref="AB3728">IFERROR(IF(COUNTA('Detailed Inventory'!$B3728:$AA3728)=0,"",IF(AND($B3728="",$C3728=""),"Error: Missing Response in Column B or C",IF(OR($E3728="",$Q3728=""),"Error: Missing Response in Column E or Q",INDEX(SL_Class[Entire SL Classification],MATCH(SUMIFS(SL_Class[Unique ID],SL_Class[UpSys SL Material],I3728,SL_Class[UpSys Ever Previously Lead],H3728,SL_Class[DownCus SL Material],T3728),SL_Class[Unique ID],0),0)))),"Error: Invalid Column H, I, or T. Check spelling &amp; valid options (see dropdown)")</f>
        <v/>
      </c>
      <c r="AC3728" s="32"/>
      <c r="AD3728" s="31" t="b">
        <f t="shared" si="116"/>
        <v>0</v>
      </c>
      <c r="AE3728" s="31" t="b">
        <f t="shared" si="117"/>
        <v>0</v>
      </c>
    </row>
    <row r="3729" spans="1:31" ht="50.15" customHeight="1" x14ac:dyDescent="0.35">
      <c r="A3729" s="100">
        <v>3724</v>
      </c>
      <c r="B3729" s="53"/>
      <c r="C3729" s="41"/>
      <c r="D3729" s="54"/>
      <c r="E3729" s="53"/>
      <c r="F3729" s="41"/>
      <c r="G3729" s="41"/>
      <c r="H3729" s="53"/>
      <c r="I3729" s="55"/>
      <c r="J3729" s="41"/>
      <c r="K3729" s="41"/>
      <c r="L3729" s="56"/>
      <c r="M3729" s="41"/>
      <c r="N3729" s="41"/>
      <c r="O3729" s="41"/>
      <c r="P3729" s="41"/>
      <c r="Q3729" s="53"/>
      <c r="R3729" s="41"/>
      <c r="S3729" s="41"/>
      <c r="T3729" s="57"/>
      <c r="U3729" s="41"/>
      <c r="V3729" s="41"/>
      <c r="W3729" s="56"/>
      <c r="X3729" s="41"/>
      <c r="Y3729" s="58"/>
      <c r="Z3729" s="41"/>
      <c r="AA3729" s="41"/>
      <c r="AB3729" s="171" t="str" cm="1">
        <f t="array" ref="AB3729">IFERROR(IF(COUNTA('Detailed Inventory'!$B3729:$AA3729)=0,"",IF(AND($B3729="",$C3729=""),"Error: Missing Response in Column B or C",IF(OR($E3729="",$Q3729=""),"Error: Missing Response in Column E or Q",INDEX(SL_Class[Entire SL Classification],MATCH(SUMIFS(SL_Class[Unique ID],SL_Class[UpSys SL Material],I3729,SL_Class[UpSys Ever Previously Lead],H3729,SL_Class[DownCus SL Material],T3729),SL_Class[Unique ID],0),0)))),"Error: Invalid Column H, I, or T. Check spelling &amp; valid options (see dropdown)")</f>
        <v/>
      </c>
      <c r="AC3729" s="32"/>
      <c r="AD3729" s="31" t="b">
        <f t="shared" si="116"/>
        <v>0</v>
      </c>
      <c r="AE3729" s="31" t="b">
        <f t="shared" si="117"/>
        <v>0</v>
      </c>
    </row>
    <row r="3730" spans="1:31" ht="50.15" customHeight="1" x14ac:dyDescent="0.35">
      <c r="A3730" s="101">
        <v>3725</v>
      </c>
      <c r="B3730" s="53"/>
      <c r="C3730" s="41"/>
      <c r="D3730" s="54"/>
      <c r="E3730" s="53"/>
      <c r="F3730" s="41"/>
      <c r="G3730" s="41"/>
      <c r="H3730" s="53"/>
      <c r="I3730" s="55"/>
      <c r="J3730" s="41"/>
      <c r="K3730" s="41"/>
      <c r="L3730" s="56"/>
      <c r="M3730" s="41"/>
      <c r="N3730" s="41"/>
      <c r="O3730" s="41"/>
      <c r="P3730" s="41"/>
      <c r="Q3730" s="53"/>
      <c r="R3730" s="41"/>
      <c r="S3730" s="41"/>
      <c r="T3730" s="57"/>
      <c r="U3730" s="41"/>
      <c r="V3730" s="41"/>
      <c r="W3730" s="56"/>
      <c r="X3730" s="41"/>
      <c r="Y3730" s="58"/>
      <c r="Z3730" s="41"/>
      <c r="AA3730" s="41"/>
      <c r="AB3730" s="171" t="str" cm="1">
        <f t="array" ref="AB3730">IFERROR(IF(COUNTA('Detailed Inventory'!$B3730:$AA3730)=0,"",IF(AND($B3730="",$C3730=""),"Error: Missing Response in Column B or C",IF(OR($E3730="",$Q3730=""),"Error: Missing Response in Column E or Q",INDEX(SL_Class[Entire SL Classification],MATCH(SUMIFS(SL_Class[Unique ID],SL_Class[UpSys SL Material],I3730,SL_Class[UpSys Ever Previously Lead],H3730,SL_Class[DownCus SL Material],T3730),SL_Class[Unique ID],0),0)))),"Error: Invalid Column H, I, or T. Check spelling &amp; valid options (see dropdown)")</f>
        <v/>
      </c>
      <c r="AC3730" s="32"/>
      <c r="AD3730" s="31" t="b">
        <f t="shared" si="116"/>
        <v>0</v>
      </c>
      <c r="AE3730" s="31" t="b">
        <f t="shared" si="117"/>
        <v>0</v>
      </c>
    </row>
    <row r="3731" spans="1:31" ht="50.15" customHeight="1" x14ac:dyDescent="0.35">
      <c r="A3731" s="100">
        <v>3726</v>
      </c>
      <c r="B3731" s="53"/>
      <c r="C3731" s="41"/>
      <c r="D3731" s="54"/>
      <c r="E3731" s="53"/>
      <c r="F3731" s="41"/>
      <c r="G3731" s="41"/>
      <c r="H3731" s="53"/>
      <c r="I3731" s="55"/>
      <c r="J3731" s="41"/>
      <c r="K3731" s="41"/>
      <c r="L3731" s="56"/>
      <c r="M3731" s="41"/>
      <c r="N3731" s="41"/>
      <c r="O3731" s="41"/>
      <c r="P3731" s="41"/>
      <c r="Q3731" s="53"/>
      <c r="R3731" s="41"/>
      <c r="S3731" s="41"/>
      <c r="T3731" s="57"/>
      <c r="U3731" s="41"/>
      <c r="V3731" s="41"/>
      <c r="W3731" s="56"/>
      <c r="X3731" s="41"/>
      <c r="Y3731" s="58"/>
      <c r="Z3731" s="41"/>
      <c r="AA3731" s="41"/>
      <c r="AB3731" s="171" t="str" cm="1">
        <f t="array" ref="AB3731">IFERROR(IF(COUNTA('Detailed Inventory'!$B3731:$AA3731)=0,"",IF(AND($B3731="",$C3731=""),"Error: Missing Response in Column B or C",IF(OR($E3731="",$Q3731=""),"Error: Missing Response in Column E or Q",INDEX(SL_Class[Entire SL Classification],MATCH(SUMIFS(SL_Class[Unique ID],SL_Class[UpSys SL Material],I3731,SL_Class[UpSys Ever Previously Lead],H3731,SL_Class[DownCus SL Material],T3731),SL_Class[Unique ID],0),0)))),"Error: Invalid Column H, I, or T. Check spelling &amp; valid options (see dropdown)")</f>
        <v/>
      </c>
      <c r="AC3731" s="32"/>
      <c r="AD3731" s="31" t="b">
        <f t="shared" si="116"/>
        <v>0</v>
      </c>
      <c r="AE3731" s="31" t="b">
        <f t="shared" si="117"/>
        <v>0</v>
      </c>
    </row>
    <row r="3732" spans="1:31" ht="50.15" customHeight="1" x14ac:dyDescent="0.35">
      <c r="A3732" s="101">
        <v>3727</v>
      </c>
      <c r="B3732" s="53"/>
      <c r="C3732" s="41"/>
      <c r="D3732" s="54"/>
      <c r="E3732" s="53"/>
      <c r="F3732" s="41"/>
      <c r="G3732" s="41"/>
      <c r="H3732" s="53"/>
      <c r="I3732" s="55"/>
      <c r="J3732" s="41"/>
      <c r="K3732" s="41"/>
      <c r="L3732" s="56"/>
      <c r="M3732" s="41"/>
      <c r="N3732" s="41"/>
      <c r="O3732" s="41"/>
      <c r="P3732" s="41"/>
      <c r="Q3732" s="53"/>
      <c r="R3732" s="41"/>
      <c r="S3732" s="41"/>
      <c r="T3732" s="57"/>
      <c r="U3732" s="41"/>
      <c r="V3732" s="41"/>
      <c r="W3732" s="56"/>
      <c r="X3732" s="41"/>
      <c r="Y3732" s="58"/>
      <c r="Z3732" s="41"/>
      <c r="AA3732" s="41"/>
      <c r="AB3732" s="171" t="str" cm="1">
        <f t="array" ref="AB3732">IFERROR(IF(COUNTA('Detailed Inventory'!$B3732:$AA3732)=0,"",IF(AND($B3732="",$C3732=""),"Error: Missing Response in Column B or C",IF(OR($E3732="",$Q3732=""),"Error: Missing Response in Column E or Q",INDEX(SL_Class[Entire SL Classification],MATCH(SUMIFS(SL_Class[Unique ID],SL_Class[UpSys SL Material],I3732,SL_Class[UpSys Ever Previously Lead],H3732,SL_Class[DownCus SL Material],T3732),SL_Class[Unique ID],0),0)))),"Error: Invalid Column H, I, or T. Check spelling &amp; valid options (see dropdown)")</f>
        <v/>
      </c>
      <c r="AC3732" s="32"/>
      <c r="AD3732" s="31" t="b">
        <f t="shared" si="116"/>
        <v>0</v>
      </c>
      <c r="AE3732" s="31" t="b">
        <f t="shared" si="117"/>
        <v>0</v>
      </c>
    </row>
    <row r="3733" spans="1:31" ht="50.15" customHeight="1" x14ac:dyDescent="0.35">
      <c r="A3733" s="100">
        <v>3728</v>
      </c>
      <c r="B3733" s="53"/>
      <c r="C3733" s="41"/>
      <c r="D3733" s="54"/>
      <c r="E3733" s="53"/>
      <c r="F3733" s="41"/>
      <c r="G3733" s="41"/>
      <c r="H3733" s="53"/>
      <c r="I3733" s="55"/>
      <c r="J3733" s="41"/>
      <c r="K3733" s="41"/>
      <c r="L3733" s="56"/>
      <c r="M3733" s="41"/>
      <c r="N3733" s="41"/>
      <c r="O3733" s="41"/>
      <c r="P3733" s="41"/>
      <c r="Q3733" s="53"/>
      <c r="R3733" s="41"/>
      <c r="S3733" s="41"/>
      <c r="T3733" s="57"/>
      <c r="U3733" s="41"/>
      <c r="V3733" s="41"/>
      <c r="W3733" s="56"/>
      <c r="X3733" s="41"/>
      <c r="Y3733" s="58"/>
      <c r="Z3733" s="41"/>
      <c r="AA3733" s="41"/>
      <c r="AB3733" s="171" t="str" cm="1">
        <f t="array" ref="AB3733">IFERROR(IF(COUNTA('Detailed Inventory'!$B3733:$AA3733)=0,"",IF(AND($B3733="",$C3733=""),"Error: Missing Response in Column B or C",IF(OR($E3733="",$Q3733=""),"Error: Missing Response in Column E or Q",INDEX(SL_Class[Entire SL Classification],MATCH(SUMIFS(SL_Class[Unique ID],SL_Class[UpSys SL Material],I3733,SL_Class[UpSys Ever Previously Lead],H3733,SL_Class[DownCus SL Material],T3733),SL_Class[Unique ID],0),0)))),"Error: Invalid Column H, I, or T. Check spelling &amp; valid options (see dropdown)")</f>
        <v/>
      </c>
      <c r="AC3733" s="32"/>
      <c r="AD3733" s="31" t="b">
        <f t="shared" si="116"/>
        <v>0</v>
      </c>
      <c r="AE3733" s="31" t="b">
        <f t="shared" si="117"/>
        <v>0</v>
      </c>
    </row>
    <row r="3734" spans="1:31" ht="50.15" customHeight="1" x14ac:dyDescent="0.35">
      <c r="A3734" s="101">
        <v>3729</v>
      </c>
      <c r="B3734" s="53"/>
      <c r="C3734" s="41"/>
      <c r="D3734" s="54"/>
      <c r="E3734" s="53"/>
      <c r="F3734" s="41"/>
      <c r="G3734" s="41"/>
      <c r="H3734" s="53"/>
      <c r="I3734" s="55"/>
      <c r="J3734" s="41"/>
      <c r="K3734" s="41"/>
      <c r="L3734" s="56"/>
      <c r="M3734" s="41"/>
      <c r="N3734" s="41"/>
      <c r="O3734" s="41"/>
      <c r="P3734" s="41"/>
      <c r="Q3734" s="53"/>
      <c r="R3734" s="41"/>
      <c r="S3734" s="41"/>
      <c r="T3734" s="57"/>
      <c r="U3734" s="41"/>
      <c r="V3734" s="41"/>
      <c r="W3734" s="56"/>
      <c r="X3734" s="41"/>
      <c r="Y3734" s="58"/>
      <c r="Z3734" s="41"/>
      <c r="AA3734" s="41"/>
      <c r="AB3734" s="171" t="str" cm="1">
        <f t="array" ref="AB3734">IFERROR(IF(COUNTA('Detailed Inventory'!$B3734:$AA3734)=0,"",IF(AND($B3734="",$C3734=""),"Error: Missing Response in Column B or C",IF(OR($E3734="",$Q3734=""),"Error: Missing Response in Column E or Q",INDEX(SL_Class[Entire SL Classification],MATCH(SUMIFS(SL_Class[Unique ID],SL_Class[UpSys SL Material],I3734,SL_Class[UpSys Ever Previously Lead],H3734,SL_Class[DownCus SL Material],T3734),SL_Class[Unique ID],0),0)))),"Error: Invalid Column H, I, or T. Check spelling &amp; valid options (see dropdown)")</f>
        <v/>
      </c>
      <c r="AC3734" s="32"/>
      <c r="AD3734" s="31" t="b">
        <f t="shared" si="116"/>
        <v>0</v>
      </c>
      <c r="AE3734" s="31" t="b">
        <f t="shared" si="117"/>
        <v>0</v>
      </c>
    </row>
    <row r="3735" spans="1:31" ht="50.15" customHeight="1" x14ac:dyDescent="0.35">
      <c r="A3735" s="100">
        <v>3730</v>
      </c>
      <c r="B3735" s="53"/>
      <c r="C3735" s="41"/>
      <c r="D3735" s="54"/>
      <c r="E3735" s="53"/>
      <c r="F3735" s="41"/>
      <c r="G3735" s="41"/>
      <c r="H3735" s="53"/>
      <c r="I3735" s="55"/>
      <c r="J3735" s="41"/>
      <c r="K3735" s="41"/>
      <c r="L3735" s="56"/>
      <c r="M3735" s="41"/>
      <c r="N3735" s="41"/>
      <c r="O3735" s="41"/>
      <c r="P3735" s="41"/>
      <c r="Q3735" s="53"/>
      <c r="R3735" s="41"/>
      <c r="S3735" s="41"/>
      <c r="T3735" s="57"/>
      <c r="U3735" s="41"/>
      <c r="V3735" s="41"/>
      <c r="W3735" s="56"/>
      <c r="X3735" s="41"/>
      <c r="Y3735" s="58"/>
      <c r="Z3735" s="41"/>
      <c r="AA3735" s="41"/>
      <c r="AB3735" s="171" t="str" cm="1">
        <f t="array" ref="AB3735">IFERROR(IF(COUNTA('Detailed Inventory'!$B3735:$AA3735)=0,"",IF(AND($B3735="",$C3735=""),"Error: Missing Response in Column B or C",IF(OR($E3735="",$Q3735=""),"Error: Missing Response in Column E or Q",INDEX(SL_Class[Entire SL Classification],MATCH(SUMIFS(SL_Class[Unique ID],SL_Class[UpSys SL Material],I3735,SL_Class[UpSys Ever Previously Lead],H3735,SL_Class[DownCus SL Material],T3735),SL_Class[Unique ID],0),0)))),"Error: Invalid Column H, I, or T. Check spelling &amp; valid options (see dropdown)")</f>
        <v/>
      </c>
      <c r="AC3735" s="32"/>
      <c r="AD3735" s="31" t="b">
        <f t="shared" si="116"/>
        <v>0</v>
      </c>
      <c r="AE3735" s="31" t="b">
        <f t="shared" si="117"/>
        <v>0</v>
      </c>
    </row>
    <row r="3736" spans="1:31" ht="50.15" customHeight="1" x14ac:dyDescent="0.35">
      <c r="A3736" s="101">
        <v>3731</v>
      </c>
      <c r="B3736" s="53"/>
      <c r="C3736" s="41"/>
      <c r="D3736" s="54"/>
      <c r="E3736" s="53"/>
      <c r="F3736" s="41"/>
      <c r="G3736" s="41"/>
      <c r="H3736" s="53"/>
      <c r="I3736" s="55"/>
      <c r="J3736" s="41"/>
      <c r="K3736" s="41"/>
      <c r="L3736" s="56"/>
      <c r="M3736" s="41"/>
      <c r="N3736" s="41"/>
      <c r="O3736" s="41"/>
      <c r="P3736" s="41"/>
      <c r="Q3736" s="53"/>
      <c r="R3736" s="41"/>
      <c r="S3736" s="41"/>
      <c r="T3736" s="57"/>
      <c r="U3736" s="41"/>
      <c r="V3736" s="41"/>
      <c r="W3736" s="56"/>
      <c r="X3736" s="41"/>
      <c r="Y3736" s="58"/>
      <c r="Z3736" s="41"/>
      <c r="AA3736" s="41"/>
      <c r="AB3736" s="171" t="str" cm="1">
        <f t="array" ref="AB3736">IFERROR(IF(COUNTA('Detailed Inventory'!$B3736:$AA3736)=0,"",IF(AND($B3736="",$C3736=""),"Error: Missing Response in Column B or C",IF(OR($E3736="",$Q3736=""),"Error: Missing Response in Column E or Q",INDEX(SL_Class[Entire SL Classification],MATCH(SUMIFS(SL_Class[Unique ID],SL_Class[UpSys SL Material],I3736,SL_Class[UpSys Ever Previously Lead],H3736,SL_Class[DownCus SL Material],T3736),SL_Class[Unique ID],0),0)))),"Error: Invalid Column H, I, or T. Check spelling &amp; valid options (see dropdown)")</f>
        <v/>
      </c>
      <c r="AC3736" s="32"/>
      <c r="AD3736" s="31" t="b">
        <f t="shared" si="116"/>
        <v>0</v>
      </c>
      <c r="AE3736" s="31" t="b">
        <f t="shared" si="117"/>
        <v>0</v>
      </c>
    </row>
    <row r="3737" spans="1:31" ht="50.15" customHeight="1" x14ac:dyDescent="0.35">
      <c r="A3737" s="100">
        <v>3732</v>
      </c>
      <c r="B3737" s="53"/>
      <c r="C3737" s="41"/>
      <c r="D3737" s="54"/>
      <c r="E3737" s="53"/>
      <c r="F3737" s="41"/>
      <c r="G3737" s="41"/>
      <c r="H3737" s="53"/>
      <c r="I3737" s="55"/>
      <c r="J3737" s="41"/>
      <c r="K3737" s="41"/>
      <c r="L3737" s="56"/>
      <c r="M3737" s="41"/>
      <c r="N3737" s="41"/>
      <c r="O3737" s="41"/>
      <c r="P3737" s="41"/>
      <c r="Q3737" s="53"/>
      <c r="R3737" s="41"/>
      <c r="S3737" s="41"/>
      <c r="T3737" s="57"/>
      <c r="U3737" s="41"/>
      <c r="V3737" s="41"/>
      <c r="W3737" s="56"/>
      <c r="X3737" s="41"/>
      <c r="Y3737" s="58"/>
      <c r="Z3737" s="41"/>
      <c r="AA3737" s="41"/>
      <c r="AB3737" s="171" t="str" cm="1">
        <f t="array" ref="AB3737">IFERROR(IF(COUNTA('Detailed Inventory'!$B3737:$AA3737)=0,"",IF(AND($B3737="",$C3737=""),"Error: Missing Response in Column B or C",IF(OR($E3737="",$Q3737=""),"Error: Missing Response in Column E or Q",INDEX(SL_Class[Entire SL Classification],MATCH(SUMIFS(SL_Class[Unique ID],SL_Class[UpSys SL Material],I3737,SL_Class[UpSys Ever Previously Lead],H3737,SL_Class[DownCus SL Material],T3737),SL_Class[Unique ID],0),0)))),"Error: Invalid Column H, I, or T. Check spelling &amp; valid options (see dropdown)")</f>
        <v/>
      </c>
      <c r="AC3737" s="32"/>
      <c r="AD3737" s="31" t="b">
        <f t="shared" si="116"/>
        <v>0</v>
      </c>
      <c r="AE3737" s="31" t="b">
        <f t="shared" si="117"/>
        <v>0</v>
      </c>
    </row>
    <row r="3738" spans="1:31" ht="50.15" customHeight="1" x14ac:dyDescent="0.35">
      <c r="A3738" s="101">
        <v>3733</v>
      </c>
      <c r="B3738" s="53"/>
      <c r="C3738" s="41"/>
      <c r="D3738" s="54"/>
      <c r="E3738" s="53"/>
      <c r="F3738" s="41"/>
      <c r="G3738" s="41"/>
      <c r="H3738" s="53"/>
      <c r="I3738" s="55"/>
      <c r="J3738" s="41"/>
      <c r="K3738" s="41"/>
      <c r="L3738" s="56"/>
      <c r="M3738" s="41"/>
      <c r="N3738" s="41"/>
      <c r="O3738" s="41"/>
      <c r="P3738" s="41"/>
      <c r="Q3738" s="53"/>
      <c r="R3738" s="41"/>
      <c r="S3738" s="41"/>
      <c r="T3738" s="57"/>
      <c r="U3738" s="41"/>
      <c r="V3738" s="41"/>
      <c r="W3738" s="56"/>
      <c r="X3738" s="41"/>
      <c r="Y3738" s="58"/>
      <c r="Z3738" s="41"/>
      <c r="AA3738" s="41"/>
      <c r="AB3738" s="171" t="str" cm="1">
        <f t="array" ref="AB3738">IFERROR(IF(COUNTA('Detailed Inventory'!$B3738:$AA3738)=0,"",IF(AND($B3738="",$C3738=""),"Error: Missing Response in Column B or C",IF(OR($E3738="",$Q3738=""),"Error: Missing Response in Column E or Q",INDEX(SL_Class[Entire SL Classification],MATCH(SUMIFS(SL_Class[Unique ID],SL_Class[UpSys SL Material],I3738,SL_Class[UpSys Ever Previously Lead],H3738,SL_Class[DownCus SL Material],T3738),SL_Class[Unique ID],0),0)))),"Error: Invalid Column H, I, or T. Check spelling &amp; valid options (see dropdown)")</f>
        <v/>
      </c>
      <c r="AC3738" s="32"/>
      <c r="AD3738" s="31" t="b">
        <f t="shared" si="116"/>
        <v>0</v>
      </c>
      <c r="AE3738" s="31" t="b">
        <f t="shared" si="117"/>
        <v>0</v>
      </c>
    </row>
    <row r="3739" spans="1:31" ht="50.15" customHeight="1" x14ac:dyDescent="0.35">
      <c r="A3739" s="100">
        <v>3734</v>
      </c>
      <c r="B3739" s="53"/>
      <c r="C3739" s="41"/>
      <c r="D3739" s="54"/>
      <c r="E3739" s="53"/>
      <c r="F3739" s="41"/>
      <c r="G3739" s="41"/>
      <c r="H3739" s="53"/>
      <c r="I3739" s="55"/>
      <c r="J3739" s="41"/>
      <c r="K3739" s="41"/>
      <c r="L3739" s="56"/>
      <c r="M3739" s="41"/>
      <c r="N3739" s="41"/>
      <c r="O3739" s="41"/>
      <c r="P3739" s="41"/>
      <c r="Q3739" s="53"/>
      <c r="R3739" s="41"/>
      <c r="S3739" s="41"/>
      <c r="T3739" s="57"/>
      <c r="U3739" s="41"/>
      <c r="V3739" s="41"/>
      <c r="W3739" s="56"/>
      <c r="X3739" s="41"/>
      <c r="Y3739" s="58"/>
      <c r="Z3739" s="41"/>
      <c r="AA3739" s="41"/>
      <c r="AB3739" s="171" t="str" cm="1">
        <f t="array" ref="AB3739">IFERROR(IF(COUNTA('Detailed Inventory'!$B3739:$AA3739)=0,"",IF(AND($B3739="",$C3739=""),"Error: Missing Response in Column B or C",IF(OR($E3739="",$Q3739=""),"Error: Missing Response in Column E or Q",INDEX(SL_Class[Entire SL Classification],MATCH(SUMIFS(SL_Class[Unique ID],SL_Class[UpSys SL Material],I3739,SL_Class[UpSys Ever Previously Lead],H3739,SL_Class[DownCus SL Material],T3739),SL_Class[Unique ID],0),0)))),"Error: Invalid Column H, I, or T. Check spelling &amp; valid options (see dropdown)")</f>
        <v/>
      </c>
      <c r="AC3739" s="32"/>
      <c r="AD3739" s="31" t="b">
        <f t="shared" si="116"/>
        <v>0</v>
      </c>
      <c r="AE3739" s="31" t="b">
        <f t="shared" si="117"/>
        <v>0</v>
      </c>
    </row>
    <row r="3740" spans="1:31" ht="50.15" customHeight="1" x14ac:dyDescent="0.35">
      <c r="A3740" s="101">
        <v>3735</v>
      </c>
      <c r="B3740" s="53"/>
      <c r="C3740" s="41"/>
      <c r="D3740" s="54"/>
      <c r="E3740" s="53"/>
      <c r="F3740" s="41"/>
      <c r="G3740" s="41"/>
      <c r="H3740" s="53"/>
      <c r="I3740" s="55"/>
      <c r="J3740" s="41"/>
      <c r="K3740" s="41"/>
      <c r="L3740" s="56"/>
      <c r="M3740" s="41"/>
      <c r="N3740" s="41"/>
      <c r="O3740" s="41"/>
      <c r="P3740" s="41"/>
      <c r="Q3740" s="53"/>
      <c r="R3740" s="41"/>
      <c r="S3740" s="41"/>
      <c r="T3740" s="57"/>
      <c r="U3740" s="41"/>
      <c r="V3740" s="41"/>
      <c r="W3740" s="56"/>
      <c r="X3740" s="41"/>
      <c r="Y3740" s="58"/>
      <c r="Z3740" s="41"/>
      <c r="AA3740" s="41"/>
      <c r="AB3740" s="171" t="str" cm="1">
        <f t="array" ref="AB3740">IFERROR(IF(COUNTA('Detailed Inventory'!$B3740:$AA3740)=0,"",IF(AND($B3740="",$C3740=""),"Error: Missing Response in Column B or C",IF(OR($E3740="",$Q3740=""),"Error: Missing Response in Column E or Q",INDEX(SL_Class[Entire SL Classification],MATCH(SUMIFS(SL_Class[Unique ID],SL_Class[UpSys SL Material],I3740,SL_Class[UpSys Ever Previously Lead],H3740,SL_Class[DownCus SL Material],T3740),SL_Class[Unique ID],0),0)))),"Error: Invalid Column H, I, or T. Check spelling &amp; valid options (see dropdown)")</f>
        <v/>
      </c>
      <c r="AC3740" s="32"/>
      <c r="AD3740" s="31" t="b">
        <f t="shared" si="116"/>
        <v>0</v>
      </c>
      <c r="AE3740" s="31" t="b">
        <f t="shared" si="117"/>
        <v>0</v>
      </c>
    </row>
    <row r="3741" spans="1:31" ht="50.15" customHeight="1" x14ac:dyDescent="0.35">
      <c r="A3741" s="100">
        <v>3736</v>
      </c>
      <c r="B3741" s="53"/>
      <c r="C3741" s="41"/>
      <c r="D3741" s="54"/>
      <c r="E3741" s="53"/>
      <c r="F3741" s="41"/>
      <c r="G3741" s="41"/>
      <c r="H3741" s="53"/>
      <c r="I3741" s="55"/>
      <c r="J3741" s="41"/>
      <c r="K3741" s="41"/>
      <c r="L3741" s="56"/>
      <c r="M3741" s="41"/>
      <c r="N3741" s="41"/>
      <c r="O3741" s="41"/>
      <c r="P3741" s="41"/>
      <c r="Q3741" s="53"/>
      <c r="R3741" s="41"/>
      <c r="S3741" s="41"/>
      <c r="T3741" s="57"/>
      <c r="U3741" s="41"/>
      <c r="V3741" s="41"/>
      <c r="W3741" s="56"/>
      <c r="X3741" s="41"/>
      <c r="Y3741" s="58"/>
      <c r="Z3741" s="41"/>
      <c r="AA3741" s="41"/>
      <c r="AB3741" s="171" t="str" cm="1">
        <f t="array" ref="AB3741">IFERROR(IF(COUNTA('Detailed Inventory'!$B3741:$AA3741)=0,"",IF(AND($B3741="",$C3741=""),"Error: Missing Response in Column B or C",IF(OR($E3741="",$Q3741=""),"Error: Missing Response in Column E or Q",INDEX(SL_Class[Entire SL Classification],MATCH(SUMIFS(SL_Class[Unique ID],SL_Class[UpSys SL Material],I3741,SL_Class[UpSys Ever Previously Lead],H3741,SL_Class[DownCus SL Material],T3741),SL_Class[Unique ID],0),0)))),"Error: Invalid Column H, I, or T. Check spelling &amp; valid options (see dropdown)")</f>
        <v/>
      </c>
      <c r="AC3741" s="32"/>
      <c r="AD3741" s="31" t="b">
        <f t="shared" si="116"/>
        <v>0</v>
      </c>
      <c r="AE3741" s="31" t="b">
        <f t="shared" si="117"/>
        <v>0</v>
      </c>
    </row>
    <row r="3742" spans="1:31" ht="50.15" customHeight="1" x14ac:dyDescent="0.35">
      <c r="A3742" s="101">
        <v>3737</v>
      </c>
      <c r="B3742" s="53"/>
      <c r="C3742" s="41"/>
      <c r="D3742" s="54"/>
      <c r="E3742" s="53"/>
      <c r="F3742" s="41"/>
      <c r="G3742" s="41"/>
      <c r="H3742" s="53"/>
      <c r="I3742" s="55"/>
      <c r="J3742" s="41"/>
      <c r="K3742" s="41"/>
      <c r="L3742" s="56"/>
      <c r="M3742" s="41"/>
      <c r="N3742" s="41"/>
      <c r="O3742" s="41"/>
      <c r="P3742" s="41"/>
      <c r="Q3742" s="53"/>
      <c r="R3742" s="41"/>
      <c r="S3742" s="41"/>
      <c r="T3742" s="57"/>
      <c r="U3742" s="41"/>
      <c r="V3742" s="41"/>
      <c r="W3742" s="56"/>
      <c r="X3742" s="41"/>
      <c r="Y3742" s="58"/>
      <c r="Z3742" s="41"/>
      <c r="AA3742" s="41"/>
      <c r="AB3742" s="171" t="str" cm="1">
        <f t="array" ref="AB3742">IFERROR(IF(COUNTA('Detailed Inventory'!$B3742:$AA3742)=0,"",IF(AND($B3742="",$C3742=""),"Error: Missing Response in Column B or C",IF(OR($E3742="",$Q3742=""),"Error: Missing Response in Column E or Q",INDEX(SL_Class[Entire SL Classification],MATCH(SUMIFS(SL_Class[Unique ID],SL_Class[UpSys SL Material],I3742,SL_Class[UpSys Ever Previously Lead],H3742,SL_Class[DownCus SL Material],T3742),SL_Class[Unique ID],0),0)))),"Error: Invalid Column H, I, or T. Check spelling &amp; valid options (see dropdown)")</f>
        <v/>
      </c>
      <c r="AC3742" s="32"/>
      <c r="AD3742" s="31" t="b">
        <f t="shared" si="116"/>
        <v>0</v>
      </c>
      <c r="AE3742" s="31" t="b">
        <f t="shared" si="117"/>
        <v>0</v>
      </c>
    </row>
    <row r="3743" spans="1:31" ht="50.15" customHeight="1" x14ac:dyDescent="0.35">
      <c r="A3743" s="100">
        <v>3738</v>
      </c>
      <c r="B3743" s="53"/>
      <c r="C3743" s="41"/>
      <c r="D3743" s="54"/>
      <c r="E3743" s="53"/>
      <c r="F3743" s="41"/>
      <c r="G3743" s="41"/>
      <c r="H3743" s="53"/>
      <c r="I3743" s="55"/>
      <c r="J3743" s="41"/>
      <c r="K3743" s="41"/>
      <c r="L3743" s="56"/>
      <c r="M3743" s="41"/>
      <c r="N3743" s="41"/>
      <c r="O3743" s="41"/>
      <c r="P3743" s="41"/>
      <c r="Q3743" s="53"/>
      <c r="R3743" s="41"/>
      <c r="S3743" s="41"/>
      <c r="T3743" s="57"/>
      <c r="U3743" s="41"/>
      <c r="V3743" s="41"/>
      <c r="W3743" s="56"/>
      <c r="X3743" s="41"/>
      <c r="Y3743" s="58"/>
      <c r="Z3743" s="41"/>
      <c r="AA3743" s="41"/>
      <c r="AB3743" s="171" t="str" cm="1">
        <f t="array" ref="AB3743">IFERROR(IF(COUNTA('Detailed Inventory'!$B3743:$AA3743)=0,"",IF(AND($B3743="",$C3743=""),"Error: Missing Response in Column B or C",IF(OR($E3743="",$Q3743=""),"Error: Missing Response in Column E or Q",INDEX(SL_Class[Entire SL Classification],MATCH(SUMIFS(SL_Class[Unique ID],SL_Class[UpSys SL Material],I3743,SL_Class[UpSys Ever Previously Lead],H3743,SL_Class[DownCus SL Material],T3743),SL_Class[Unique ID],0),0)))),"Error: Invalid Column H, I, or T. Check spelling &amp; valid options (see dropdown)")</f>
        <v/>
      </c>
      <c r="AC3743" s="32"/>
      <c r="AD3743" s="31" t="b">
        <f t="shared" si="116"/>
        <v>0</v>
      </c>
      <c r="AE3743" s="31" t="b">
        <f t="shared" si="117"/>
        <v>0</v>
      </c>
    </row>
    <row r="3744" spans="1:31" ht="50.15" customHeight="1" x14ac:dyDescent="0.35">
      <c r="A3744" s="101">
        <v>3739</v>
      </c>
      <c r="B3744" s="53"/>
      <c r="C3744" s="41"/>
      <c r="D3744" s="54"/>
      <c r="E3744" s="53"/>
      <c r="F3744" s="41"/>
      <c r="G3744" s="41"/>
      <c r="H3744" s="53"/>
      <c r="I3744" s="55"/>
      <c r="J3744" s="41"/>
      <c r="K3744" s="41"/>
      <c r="L3744" s="56"/>
      <c r="M3744" s="41"/>
      <c r="N3744" s="41"/>
      <c r="O3744" s="41"/>
      <c r="P3744" s="41"/>
      <c r="Q3744" s="53"/>
      <c r="R3744" s="41"/>
      <c r="S3744" s="41"/>
      <c r="T3744" s="57"/>
      <c r="U3744" s="41"/>
      <c r="V3744" s="41"/>
      <c r="W3744" s="56"/>
      <c r="X3744" s="41"/>
      <c r="Y3744" s="58"/>
      <c r="Z3744" s="41"/>
      <c r="AA3744" s="41"/>
      <c r="AB3744" s="171" t="str" cm="1">
        <f t="array" ref="AB3744">IFERROR(IF(COUNTA('Detailed Inventory'!$B3744:$AA3744)=0,"",IF(AND($B3744="",$C3744=""),"Error: Missing Response in Column B or C",IF(OR($E3744="",$Q3744=""),"Error: Missing Response in Column E or Q",INDEX(SL_Class[Entire SL Classification],MATCH(SUMIFS(SL_Class[Unique ID],SL_Class[UpSys SL Material],I3744,SL_Class[UpSys Ever Previously Lead],H3744,SL_Class[DownCus SL Material],T3744),SL_Class[Unique ID],0),0)))),"Error: Invalid Column H, I, or T. Check spelling &amp; valid options (see dropdown)")</f>
        <v/>
      </c>
      <c r="AC3744" s="32"/>
      <c r="AD3744" s="31" t="b">
        <f t="shared" si="116"/>
        <v>0</v>
      </c>
      <c r="AE3744" s="31" t="b">
        <f t="shared" si="117"/>
        <v>0</v>
      </c>
    </row>
    <row r="3745" spans="1:31" ht="50.15" customHeight="1" x14ac:dyDescent="0.35">
      <c r="A3745" s="100">
        <v>3740</v>
      </c>
      <c r="B3745" s="53"/>
      <c r="C3745" s="41"/>
      <c r="D3745" s="54"/>
      <c r="E3745" s="53"/>
      <c r="F3745" s="41"/>
      <c r="G3745" s="41"/>
      <c r="H3745" s="53"/>
      <c r="I3745" s="55"/>
      <c r="J3745" s="41"/>
      <c r="K3745" s="41"/>
      <c r="L3745" s="56"/>
      <c r="M3745" s="41"/>
      <c r="N3745" s="41"/>
      <c r="O3745" s="41"/>
      <c r="P3745" s="41"/>
      <c r="Q3745" s="53"/>
      <c r="R3745" s="41"/>
      <c r="S3745" s="41"/>
      <c r="T3745" s="57"/>
      <c r="U3745" s="41"/>
      <c r="V3745" s="41"/>
      <c r="W3745" s="56"/>
      <c r="X3745" s="41"/>
      <c r="Y3745" s="58"/>
      <c r="Z3745" s="41"/>
      <c r="AA3745" s="41"/>
      <c r="AB3745" s="171" t="str" cm="1">
        <f t="array" ref="AB3745">IFERROR(IF(COUNTA('Detailed Inventory'!$B3745:$AA3745)=0,"",IF(AND($B3745="",$C3745=""),"Error: Missing Response in Column B or C",IF(OR($E3745="",$Q3745=""),"Error: Missing Response in Column E or Q",INDEX(SL_Class[Entire SL Classification],MATCH(SUMIFS(SL_Class[Unique ID],SL_Class[UpSys SL Material],I3745,SL_Class[UpSys Ever Previously Lead],H3745,SL_Class[DownCus SL Material],T3745),SL_Class[Unique ID],0),0)))),"Error: Invalid Column H, I, or T. Check spelling &amp; valid options (see dropdown)")</f>
        <v/>
      </c>
      <c r="AC3745" s="32"/>
      <c r="AD3745" s="31" t="b">
        <f t="shared" si="116"/>
        <v>0</v>
      </c>
      <c r="AE3745" s="31" t="b">
        <f t="shared" si="117"/>
        <v>0</v>
      </c>
    </row>
    <row r="3746" spans="1:31" ht="50.15" customHeight="1" x14ac:dyDescent="0.35">
      <c r="A3746" s="101">
        <v>3741</v>
      </c>
      <c r="B3746" s="53"/>
      <c r="C3746" s="41"/>
      <c r="D3746" s="54"/>
      <c r="E3746" s="53"/>
      <c r="F3746" s="41"/>
      <c r="G3746" s="41"/>
      <c r="H3746" s="53"/>
      <c r="I3746" s="55"/>
      <c r="J3746" s="41"/>
      <c r="K3746" s="41"/>
      <c r="L3746" s="56"/>
      <c r="M3746" s="41"/>
      <c r="N3746" s="41"/>
      <c r="O3746" s="41"/>
      <c r="P3746" s="41"/>
      <c r="Q3746" s="53"/>
      <c r="R3746" s="41"/>
      <c r="S3746" s="41"/>
      <c r="T3746" s="57"/>
      <c r="U3746" s="41"/>
      <c r="V3746" s="41"/>
      <c r="W3746" s="56"/>
      <c r="X3746" s="41"/>
      <c r="Y3746" s="58"/>
      <c r="Z3746" s="41"/>
      <c r="AA3746" s="41"/>
      <c r="AB3746" s="171" t="str" cm="1">
        <f t="array" ref="AB3746">IFERROR(IF(COUNTA('Detailed Inventory'!$B3746:$AA3746)=0,"",IF(AND($B3746="",$C3746=""),"Error: Missing Response in Column B or C",IF(OR($E3746="",$Q3746=""),"Error: Missing Response in Column E or Q",INDEX(SL_Class[Entire SL Classification],MATCH(SUMIFS(SL_Class[Unique ID],SL_Class[UpSys SL Material],I3746,SL_Class[UpSys Ever Previously Lead],H3746,SL_Class[DownCus SL Material],T3746),SL_Class[Unique ID],0),0)))),"Error: Invalid Column H, I, or T. Check spelling &amp; valid options (see dropdown)")</f>
        <v/>
      </c>
      <c r="AC3746" s="32"/>
      <c r="AD3746" s="31" t="b">
        <f t="shared" si="116"/>
        <v>0</v>
      </c>
      <c r="AE3746" s="31" t="b">
        <f t="shared" si="117"/>
        <v>0</v>
      </c>
    </row>
    <row r="3747" spans="1:31" ht="50.15" customHeight="1" x14ac:dyDescent="0.35">
      <c r="A3747" s="100">
        <v>3742</v>
      </c>
      <c r="B3747" s="53"/>
      <c r="C3747" s="41"/>
      <c r="D3747" s="54"/>
      <c r="E3747" s="53"/>
      <c r="F3747" s="41"/>
      <c r="G3747" s="41"/>
      <c r="H3747" s="53"/>
      <c r="I3747" s="55"/>
      <c r="J3747" s="41"/>
      <c r="K3747" s="41"/>
      <c r="L3747" s="56"/>
      <c r="M3747" s="41"/>
      <c r="N3747" s="41"/>
      <c r="O3747" s="41"/>
      <c r="P3747" s="41"/>
      <c r="Q3747" s="53"/>
      <c r="R3747" s="41"/>
      <c r="S3747" s="41"/>
      <c r="T3747" s="57"/>
      <c r="U3747" s="41"/>
      <c r="V3747" s="41"/>
      <c r="W3747" s="56"/>
      <c r="X3747" s="41"/>
      <c r="Y3747" s="58"/>
      <c r="Z3747" s="41"/>
      <c r="AA3747" s="41"/>
      <c r="AB3747" s="171" t="str" cm="1">
        <f t="array" ref="AB3747">IFERROR(IF(COUNTA('Detailed Inventory'!$B3747:$AA3747)=0,"",IF(AND($B3747="",$C3747=""),"Error: Missing Response in Column B or C",IF(OR($E3747="",$Q3747=""),"Error: Missing Response in Column E or Q",INDEX(SL_Class[Entire SL Classification],MATCH(SUMIFS(SL_Class[Unique ID],SL_Class[UpSys SL Material],I3747,SL_Class[UpSys Ever Previously Lead],H3747,SL_Class[DownCus SL Material],T3747),SL_Class[Unique ID],0),0)))),"Error: Invalid Column H, I, or T. Check spelling &amp; valid options (see dropdown)")</f>
        <v/>
      </c>
      <c r="AC3747" s="32"/>
      <c r="AD3747" s="31" t="b">
        <f t="shared" si="116"/>
        <v>0</v>
      </c>
      <c r="AE3747" s="31" t="b">
        <f t="shared" si="117"/>
        <v>0</v>
      </c>
    </row>
    <row r="3748" spans="1:31" ht="50.15" customHeight="1" x14ac:dyDescent="0.35">
      <c r="A3748" s="101">
        <v>3743</v>
      </c>
      <c r="B3748" s="53"/>
      <c r="C3748" s="41"/>
      <c r="D3748" s="54"/>
      <c r="E3748" s="53"/>
      <c r="F3748" s="41"/>
      <c r="G3748" s="41"/>
      <c r="H3748" s="53"/>
      <c r="I3748" s="55"/>
      <c r="J3748" s="41"/>
      <c r="K3748" s="41"/>
      <c r="L3748" s="56"/>
      <c r="M3748" s="41"/>
      <c r="N3748" s="41"/>
      <c r="O3748" s="41"/>
      <c r="P3748" s="41"/>
      <c r="Q3748" s="53"/>
      <c r="R3748" s="41"/>
      <c r="S3748" s="41"/>
      <c r="T3748" s="57"/>
      <c r="U3748" s="41"/>
      <c r="V3748" s="41"/>
      <c r="W3748" s="56"/>
      <c r="X3748" s="41"/>
      <c r="Y3748" s="58"/>
      <c r="Z3748" s="41"/>
      <c r="AA3748" s="41"/>
      <c r="AB3748" s="171" t="str" cm="1">
        <f t="array" ref="AB3748">IFERROR(IF(COUNTA('Detailed Inventory'!$B3748:$AA3748)=0,"",IF(AND($B3748="",$C3748=""),"Error: Missing Response in Column B or C",IF(OR($E3748="",$Q3748=""),"Error: Missing Response in Column E or Q",INDEX(SL_Class[Entire SL Classification],MATCH(SUMIFS(SL_Class[Unique ID],SL_Class[UpSys SL Material],I3748,SL_Class[UpSys Ever Previously Lead],H3748,SL_Class[DownCus SL Material],T3748),SL_Class[Unique ID],0),0)))),"Error: Invalid Column H, I, or T. Check spelling &amp; valid options (see dropdown)")</f>
        <v/>
      </c>
      <c r="AC3748" s="32"/>
      <c r="AD3748" s="31" t="b">
        <f t="shared" si="116"/>
        <v>0</v>
      </c>
      <c r="AE3748" s="31" t="b">
        <f t="shared" si="117"/>
        <v>0</v>
      </c>
    </row>
    <row r="3749" spans="1:31" ht="50.15" customHeight="1" x14ac:dyDescent="0.35">
      <c r="A3749" s="100">
        <v>3744</v>
      </c>
      <c r="B3749" s="53"/>
      <c r="C3749" s="41"/>
      <c r="D3749" s="54"/>
      <c r="E3749" s="53"/>
      <c r="F3749" s="41"/>
      <c r="G3749" s="41"/>
      <c r="H3749" s="53"/>
      <c r="I3749" s="55"/>
      <c r="J3749" s="41"/>
      <c r="K3749" s="41"/>
      <c r="L3749" s="56"/>
      <c r="M3749" s="41"/>
      <c r="N3749" s="41"/>
      <c r="O3749" s="41"/>
      <c r="P3749" s="41"/>
      <c r="Q3749" s="53"/>
      <c r="R3749" s="41"/>
      <c r="S3749" s="41"/>
      <c r="T3749" s="57"/>
      <c r="U3749" s="41"/>
      <c r="V3749" s="41"/>
      <c r="W3749" s="56"/>
      <c r="X3749" s="41"/>
      <c r="Y3749" s="58"/>
      <c r="Z3749" s="41"/>
      <c r="AA3749" s="41"/>
      <c r="AB3749" s="171" t="str" cm="1">
        <f t="array" ref="AB3749">IFERROR(IF(COUNTA('Detailed Inventory'!$B3749:$AA3749)=0,"",IF(AND($B3749="",$C3749=""),"Error: Missing Response in Column B or C",IF(OR($E3749="",$Q3749=""),"Error: Missing Response in Column E or Q",INDEX(SL_Class[Entire SL Classification],MATCH(SUMIFS(SL_Class[Unique ID],SL_Class[UpSys SL Material],I3749,SL_Class[UpSys Ever Previously Lead],H3749,SL_Class[DownCus SL Material],T3749),SL_Class[Unique ID],0),0)))),"Error: Invalid Column H, I, or T. Check spelling &amp; valid options (see dropdown)")</f>
        <v/>
      </c>
      <c r="AC3749" s="32"/>
      <c r="AD3749" s="31" t="b">
        <f t="shared" si="116"/>
        <v>0</v>
      </c>
      <c r="AE3749" s="31" t="b">
        <f t="shared" si="117"/>
        <v>0</v>
      </c>
    </row>
    <row r="3750" spans="1:31" ht="50.15" customHeight="1" x14ac:dyDescent="0.35">
      <c r="A3750" s="101">
        <v>3745</v>
      </c>
      <c r="B3750" s="53"/>
      <c r="C3750" s="41"/>
      <c r="D3750" s="54"/>
      <c r="E3750" s="53"/>
      <c r="F3750" s="41"/>
      <c r="G3750" s="41"/>
      <c r="H3750" s="53"/>
      <c r="I3750" s="55"/>
      <c r="J3750" s="41"/>
      <c r="K3750" s="41"/>
      <c r="L3750" s="56"/>
      <c r="M3750" s="41"/>
      <c r="N3750" s="41"/>
      <c r="O3750" s="41"/>
      <c r="P3750" s="41"/>
      <c r="Q3750" s="53"/>
      <c r="R3750" s="41"/>
      <c r="S3750" s="41"/>
      <c r="T3750" s="57"/>
      <c r="U3750" s="41"/>
      <c r="V3750" s="41"/>
      <c r="W3750" s="56"/>
      <c r="X3750" s="41"/>
      <c r="Y3750" s="58"/>
      <c r="Z3750" s="41"/>
      <c r="AA3750" s="41"/>
      <c r="AB3750" s="171" t="str" cm="1">
        <f t="array" ref="AB3750">IFERROR(IF(COUNTA('Detailed Inventory'!$B3750:$AA3750)=0,"",IF(AND($B3750="",$C3750=""),"Error: Missing Response in Column B or C",IF(OR($E3750="",$Q3750=""),"Error: Missing Response in Column E or Q",INDEX(SL_Class[Entire SL Classification],MATCH(SUMIFS(SL_Class[Unique ID],SL_Class[UpSys SL Material],I3750,SL_Class[UpSys Ever Previously Lead],H3750,SL_Class[DownCus SL Material],T3750),SL_Class[Unique ID],0),0)))),"Error: Invalid Column H, I, or T. Check spelling &amp; valid options (see dropdown)")</f>
        <v/>
      </c>
      <c r="AC3750" s="32"/>
      <c r="AD3750" s="31" t="b">
        <f t="shared" si="116"/>
        <v>0</v>
      </c>
      <c r="AE3750" s="31" t="b">
        <f t="shared" si="117"/>
        <v>0</v>
      </c>
    </row>
    <row r="3751" spans="1:31" ht="50.15" customHeight="1" x14ac:dyDescent="0.35">
      <c r="A3751" s="100">
        <v>3746</v>
      </c>
      <c r="B3751" s="53"/>
      <c r="C3751" s="41"/>
      <c r="D3751" s="54"/>
      <c r="E3751" s="53"/>
      <c r="F3751" s="41"/>
      <c r="G3751" s="41"/>
      <c r="H3751" s="53"/>
      <c r="I3751" s="55"/>
      <c r="J3751" s="41"/>
      <c r="K3751" s="41"/>
      <c r="L3751" s="56"/>
      <c r="M3751" s="41"/>
      <c r="N3751" s="41"/>
      <c r="O3751" s="41"/>
      <c r="P3751" s="41"/>
      <c r="Q3751" s="53"/>
      <c r="R3751" s="41"/>
      <c r="S3751" s="41"/>
      <c r="T3751" s="57"/>
      <c r="U3751" s="41"/>
      <c r="V3751" s="41"/>
      <c r="W3751" s="56"/>
      <c r="X3751" s="41"/>
      <c r="Y3751" s="58"/>
      <c r="Z3751" s="41"/>
      <c r="AA3751" s="41"/>
      <c r="AB3751" s="171" t="str" cm="1">
        <f t="array" ref="AB3751">IFERROR(IF(COUNTA('Detailed Inventory'!$B3751:$AA3751)=0,"",IF(AND($B3751="",$C3751=""),"Error: Missing Response in Column B or C",IF(OR($E3751="",$Q3751=""),"Error: Missing Response in Column E or Q",INDEX(SL_Class[Entire SL Classification],MATCH(SUMIFS(SL_Class[Unique ID],SL_Class[UpSys SL Material],I3751,SL_Class[UpSys Ever Previously Lead],H3751,SL_Class[DownCus SL Material],T3751),SL_Class[Unique ID],0),0)))),"Error: Invalid Column H, I, or T. Check spelling &amp; valid options (see dropdown)")</f>
        <v/>
      </c>
      <c r="AC3751" s="32"/>
      <c r="AD3751" s="31" t="b">
        <f t="shared" si="116"/>
        <v>0</v>
      </c>
      <c r="AE3751" s="31" t="b">
        <f t="shared" si="117"/>
        <v>0</v>
      </c>
    </row>
    <row r="3752" spans="1:31" ht="50.15" customHeight="1" x14ac:dyDescent="0.35">
      <c r="A3752" s="101">
        <v>3747</v>
      </c>
      <c r="B3752" s="53"/>
      <c r="C3752" s="41"/>
      <c r="D3752" s="54"/>
      <c r="E3752" s="53"/>
      <c r="F3752" s="41"/>
      <c r="G3752" s="41"/>
      <c r="H3752" s="53"/>
      <c r="I3752" s="55"/>
      <c r="J3752" s="41"/>
      <c r="K3752" s="41"/>
      <c r="L3752" s="56"/>
      <c r="M3752" s="41"/>
      <c r="N3752" s="41"/>
      <c r="O3752" s="41"/>
      <c r="P3752" s="41"/>
      <c r="Q3752" s="53"/>
      <c r="R3752" s="41"/>
      <c r="S3752" s="41"/>
      <c r="T3752" s="57"/>
      <c r="U3752" s="41"/>
      <c r="V3752" s="41"/>
      <c r="W3752" s="56"/>
      <c r="X3752" s="41"/>
      <c r="Y3752" s="58"/>
      <c r="Z3752" s="41"/>
      <c r="AA3752" s="41"/>
      <c r="AB3752" s="171" t="str" cm="1">
        <f t="array" ref="AB3752">IFERROR(IF(COUNTA('Detailed Inventory'!$B3752:$AA3752)=0,"",IF(AND($B3752="",$C3752=""),"Error: Missing Response in Column B or C",IF(OR($E3752="",$Q3752=""),"Error: Missing Response in Column E or Q",INDEX(SL_Class[Entire SL Classification],MATCH(SUMIFS(SL_Class[Unique ID],SL_Class[UpSys SL Material],I3752,SL_Class[UpSys Ever Previously Lead],H3752,SL_Class[DownCus SL Material],T3752),SL_Class[Unique ID],0),0)))),"Error: Invalid Column H, I, or T. Check spelling &amp; valid options (see dropdown)")</f>
        <v/>
      </c>
      <c r="AC3752" s="32"/>
      <c r="AD3752" s="31" t="b">
        <f t="shared" si="116"/>
        <v>0</v>
      </c>
      <c r="AE3752" s="31" t="b">
        <f t="shared" si="117"/>
        <v>0</v>
      </c>
    </row>
    <row r="3753" spans="1:31" ht="50.15" customHeight="1" x14ac:dyDescent="0.35">
      <c r="A3753" s="100">
        <v>3748</v>
      </c>
      <c r="B3753" s="53"/>
      <c r="C3753" s="41"/>
      <c r="D3753" s="54"/>
      <c r="E3753" s="53"/>
      <c r="F3753" s="41"/>
      <c r="G3753" s="41"/>
      <c r="H3753" s="53"/>
      <c r="I3753" s="55"/>
      <c r="J3753" s="41"/>
      <c r="K3753" s="41"/>
      <c r="L3753" s="56"/>
      <c r="M3753" s="41"/>
      <c r="N3753" s="41"/>
      <c r="O3753" s="41"/>
      <c r="P3753" s="41"/>
      <c r="Q3753" s="53"/>
      <c r="R3753" s="41"/>
      <c r="S3753" s="41"/>
      <c r="T3753" s="57"/>
      <c r="U3753" s="41"/>
      <c r="V3753" s="41"/>
      <c r="W3753" s="56"/>
      <c r="X3753" s="41"/>
      <c r="Y3753" s="58"/>
      <c r="Z3753" s="41"/>
      <c r="AA3753" s="41"/>
      <c r="AB3753" s="171" t="str" cm="1">
        <f t="array" ref="AB3753">IFERROR(IF(COUNTA('Detailed Inventory'!$B3753:$AA3753)=0,"",IF(AND($B3753="",$C3753=""),"Error: Missing Response in Column B or C",IF(OR($E3753="",$Q3753=""),"Error: Missing Response in Column E or Q",INDEX(SL_Class[Entire SL Classification],MATCH(SUMIFS(SL_Class[Unique ID],SL_Class[UpSys SL Material],I3753,SL_Class[UpSys Ever Previously Lead],H3753,SL_Class[DownCus SL Material],T3753),SL_Class[Unique ID],0),0)))),"Error: Invalid Column H, I, or T. Check spelling &amp; valid options (see dropdown)")</f>
        <v/>
      </c>
      <c r="AC3753" s="32"/>
      <c r="AD3753" s="31" t="b">
        <f t="shared" si="116"/>
        <v>0</v>
      </c>
      <c r="AE3753" s="31" t="b">
        <f t="shared" si="117"/>
        <v>0</v>
      </c>
    </row>
    <row r="3754" spans="1:31" ht="50.15" customHeight="1" x14ac:dyDescent="0.35">
      <c r="A3754" s="101">
        <v>3749</v>
      </c>
      <c r="B3754" s="53"/>
      <c r="C3754" s="41"/>
      <c r="D3754" s="54"/>
      <c r="E3754" s="53"/>
      <c r="F3754" s="41"/>
      <c r="G3754" s="41"/>
      <c r="H3754" s="53"/>
      <c r="I3754" s="55"/>
      <c r="J3754" s="41"/>
      <c r="K3754" s="41"/>
      <c r="L3754" s="56"/>
      <c r="M3754" s="41"/>
      <c r="N3754" s="41"/>
      <c r="O3754" s="41"/>
      <c r="P3754" s="41"/>
      <c r="Q3754" s="53"/>
      <c r="R3754" s="41"/>
      <c r="S3754" s="41"/>
      <c r="T3754" s="57"/>
      <c r="U3754" s="41"/>
      <c r="V3754" s="41"/>
      <c r="W3754" s="56"/>
      <c r="X3754" s="41"/>
      <c r="Y3754" s="58"/>
      <c r="Z3754" s="41"/>
      <c r="AA3754" s="41"/>
      <c r="AB3754" s="171" t="str" cm="1">
        <f t="array" ref="AB3754">IFERROR(IF(COUNTA('Detailed Inventory'!$B3754:$AA3754)=0,"",IF(AND($B3754="",$C3754=""),"Error: Missing Response in Column B or C",IF(OR($E3754="",$Q3754=""),"Error: Missing Response in Column E or Q",INDEX(SL_Class[Entire SL Classification],MATCH(SUMIFS(SL_Class[Unique ID],SL_Class[UpSys SL Material],I3754,SL_Class[UpSys Ever Previously Lead],H3754,SL_Class[DownCus SL Material],T3754),SL_Class[Unique ID],0),0)))),"Error: Invalid Column H, I, or T. Check spelling &amp; valid options (see dropdown)")</f>
        <v/>
      </c>
      <c r="AC3754" s="32"/>
      <c r="AD3754" s="31" t="b">
        <f t="shared" si="116"/>
        <v>0</v>
      </c>
      <c r="AE3754" s="31" t="b">
        <f t="shared" si="117"/>
        <v>0</v>
      </c>
    </row>
    <row r="3755" spans="1:31" ht="50.15" customHeight="1" x14ac:dyDescent="0.35">
      <c r="A3755" s="100">
        <v>3750</v>
      </c>
      <c r="B3755" s="53"/>
      <c r="C3755" s="41"/>
      <c r="D3755" s="54"/>
      <c r="E3755" s="53"/>
      <c r="F3755" s="41"/>
      <c r="G3755" s="41"/>
      <c r="H3755" s="53"/>
      <c r="I3755" s="55"/>
      <c r="J3755" s="41"/>
      <c r="K3755" s="41"/>
      <c r="L3755" s="56"/>
      <c r="M3755" s="41"/>
      <c r="N3755" s="41"/>
      <c r="O3755" s="41"/>
      <c r="P3755" s="41"/>
      <c r="Q3755" s="53"/>
      <c r="R3755" s="41"/>
      <c r="S3755" s="41"/>
      <c r="T3755" s="57"/>
      <c r="U3755" s="41"/>
      <c r="V3755" s="41"/>
      <c r="W3755" s="56"/>
      <c r="X3755" s="41"/>
      <c r="Y3755" s="58"/>
      <c r="Z3755" s="41"/>
      <c r="AA3755" s="41"/>
      <c r="AB3755" s="171" t="str" cm="1">
        <f t="array" ref="AB3755">IFERROR(IF(COUNTA('Detailed Inventory'!$B3755:$AA3755)=0,"",IF(AND($B3755="",$C3755=""),"Error: Missing Response in Column B or C",IF(OR($E3755="",$Q3755=""),"Error: Missing Response in Column E or Q",INDEX(SL_Class[Entire SL Classification],MATCH(SUMIFS(SL_Class[Unique ID],SL_Class[UpSys SL Material],I3755,SL_Class[UpSys Ever Previously Lead],H3755,SL_Class[DownCus SL Material],T3755),SL_Class[Unique ID],0),0)))),"Error: Invalid Column H, I, or T. Check spelling &amp; valid options (see dropdown)")</f>
        <v/>
      </c>
      <c r="AC3755" s="32"/>
      <c r="AD3755" s="31" t="b">
        <f t="shared" si="116"/>
        <v>0</v>
      </c>
      <c r="AE3755" s="31" t="b">
        <f t="shared" si="117"/>
        <v>0</v>
      </c>
    </row>
    <row r="3756" spans="1:31" ht="50.15" customHeight="1" x14ac:dyDescent="0.35">
      <c r="A3756" s="101">
        <v>3751</v>
      </c>
      <c r="B3756" s="53"/>
      <c r="C3756" s="41"/>
      <c r="D3756" s="54"/>
      <c r="E3756" s="53"/>
      <c r="F3756" s="41"/>
      <c r="G3756" s="41"/>
      <c r="H3756" s="53"/>
      <c r="I3756" s="55"/>
      <c r="J3756" s="41"/>
      <c r="K3756" s="41"/>
      <c r="L3756" s="56"/>
      <c r="M3756" s="41"/>
      <c r="N3756" s="41"/>
      <c r="O3756" s="41"/>
      <c r="P3756" s="41"/>
      <c r="Q3756" s="53"/>
      <c r="R3756" s="41"/>
      <c r="S3756" s="41"/>
      <c r="T3756" s="57"/>
      <c r="U3756" s="41"/>
      <c r="V3756" s="41"/>
      <c r="W3756" s="56"/>
      <c r="X3756" s="41"/>
      <c r="Y3756" s="58"/>
      <c r="Z3756" s="41"/>
      <c r="AA3756" s="41"/>
      <c r="AB3756" s="171" t="str" cm="1">
        <f t="array" ref="AB3756">IFERROR(IF(COUNTA('Detailed Inventory'!$B3756:$AA3756)=0,"",IF(AND($B3756="",$C3756=""),"Error: Missing Response in Column B or C",IF(OR($E3756="",$Q3756=""),"Error: Missing Response in Column E or Q",INDEX(SL_Class[Entire SL Classification],MATCH(SUMIFS(SL_Class[Unique ID],SL_Class[UpSys SL Material],I3756,SL_Class[UpSys Ever Previously Lead],H3756,SL_Class[DownCus SL Material],T3756),SL_Class[Unique ID],0),0)))),"Error: Invalid Column H, I, or T. Check spelling &amp; valid options (see dropdown)")</f>
        <v/>
      </c>
      <c r="AC3756" s="32"/>
      <c r="AD3756" s="31" t="b">
        <f t="shared" si="116"/>
        <v>0</v>
      </c>
      <c r="AE3756" s="31" t="b">
        <f t="shared" si="117"/>
        <v>0</v>
      </c>
    </row>
    <row r="3757" spans="1:31" ht="50.15" customHeight="1" x14ac:dyDescent="0.35">
      <c r="A3757" s="100">
        <v>3752</v>
      </c>
      <c r="B3757" s="53"/>
      <c r="C3757" s="41"/>
      <c r="D3757" s="54"/>
      <c r="E3757" s="53"/>
      <c r="F3757" s="41"/>
      <c r="G3757" s="41"/>
      <c r="H3757" s="53"/>
      <c r="I3757" s="55"/>
      <c r="J3757" s="41"/>
      <c r="K3757" s="41"/>
      <c r="L3757" s="56"/>
      <c r="M3757" s="41"/>
      <c r="N3757" s="41"/>
      <c r="O3757" s="41"/>
      <c r="P3757" s="41"/>
      <c r="Q3757" s="53"/>
      <c r="R3757" s="41"/>
      <c r="S3757" s="41"/>
      <c r="T3757" s="57"/>
      <c r="U3757" s="41"/>
      <c r="V3757" s="41"/>
      <c r="W3757" s="56"/>
      <c r="X3757" s="41"/>
      <c r="Y3757" s="58"/>
      <c r="Z3757" s="41"/>
      <c r="AA3757" s="41"/>
      <c r="AB3757" s="171" t="str" cm="1">
        <f t="array" ref="AB3757">IFERROR(IF(COUNTA('Detailed Inventory'!$B3757:$AA3757)=0,"",IF(AND($B3757="",$C3757=""),"Error: Missing Response in Column B or C",IF(OR($E3757="",$Q3757=""),"Error: Missing Response in Column E or Q",INDEX(SL_Class[Entire SL Classification],MATCH(SUMIFS(SL_Class[Unique ID],SL_Class[UpSys SL Material],I3757,SL_Class[UpSys Ever Previously Lead],H3757,SL_Class[DownCus SL Material],T3757),SL_Class[Unique ID],0),0)))),"Error: Invalid Column H, I, or T. Check spelling &amp; valid options (see dropdown)")</f>
        <v/>
      </c>
      <c r="AC3757" s="32"/>
      <c r="AD3757" s="31" t="b">
        <f t="shared" si="116"/>
        <v>0</v>
      </c>
      <c r="AE3757" s="31" t="b">
        <f t="shared" si="117"/>
        <v>0</v>
      </c>
    </row>
    <row r="3758" spans="1:31" ht="50.15" customHeight="1" x14ac:dyDescent="0.35">
      <c r="A3758" s="101">
        <v>3753</v>
      </c>
      <c r="B3758" s="53"/>
      <c r="C3758" s="41"/>
      <c r="D3758" s="54"/>
      <c r="E3758" s="53"/>
      <c r="F3758" s="41"/>
      <c r="G3758" s="41"/>
      <c r="H3758" s="53"/>
      <c r="I3758" s="55"/>
      <c r="J3758" s="41"/>
      <c r="K3758" s="41"/>
      <c r="L3758" s="56"/>
      <c r="M3758" s="41"/>
      <c r="N3758" s="41"/>
      <c r="O3758" s="41"/>
      <c r="P3758" s="41"/>
      <c r="Q3758" s="53"/>
      <c r="R3758" s="41"/>
      <c r="S3758" s="41"/>
      <c r="T3758" s="57"/>
      <c r="U3758" s="41"/>
      <c r="V3758" s="41"/>
      <c r="W3758" s="56"/>
      <c r="X3758" s="41"/>
      <c r="Y3758" s="58"/>
      <c r="Z3758" s="41"/>
      <c r="AA3758" s="41"/>
      <c r="AB3758" s="171" t="str" cm="1">
        <f t="array" ref="AB3758">IFERROR(IF(COUNTA('Detailed Inventory'!$B3758:$AA3758)=0,"",IF(AND($B3758="",$C3758=""),"Error: Missing Response in Column B or C",IF(OR($E3758="",$Q3758=""),"Error: Missing Response in Column E or Q",INDEX(SL_Class[Entire SL Classification],MATCH(SUMIFS(SL_Class[Unique ID],SL_Class[UpSys SL Material],I3758,SL_Class[UpSys Ever Previously Lead],H3758,SL_Class[DownCus SL Material],T3758),SL_Class[Unique ID],0),0)))),"Error: Invalid Column H, I, or T. Check spelling &amp; valid options (see dropdown)")</f>
        <v/>
      </c>
      <c r="AC3758" s="32"/>
      <c r="AD3758" s="31" t="b">
        <f t="shared" si="116"/>
        <v>0</v>
      </c>
      <c r="AE3758" s="31" t="b">
        <f t="shared" si="117"/>
        <v>0</v>
      </c>
    </row>
    <row r="3759" spans="1:31" ht="50.15" customHeight="1" x14ac:dyDescent="0.35">
      <c r="A3759" s="100">
        <v>3754</v>
      </c>
      <c r="B3759" s="53"/>
      <c r="C3759" s="41"/>
      <c r="D3759" s="54"/>
      <c r="E3759" s="53"/>
      <c r="F3759" s="41"/>
      <c r="G3759" s="41"/>
      <c r="H3759" s="53"/>
      <c r="I3759" s="55"/>
      <c r="J3759" s="41"/>
      <c r="K3759" s="41"/>
      <c r="L3759" s="56"/>
      <c r="M3759" s="41"/>
      <c r="N3759" s="41"/>
      <c r="O3759" s="41"/>
      <c r="P3759" s="41"/>
      <c r="Q3759" s="53"/>
      <c r="R3759" s="41"/>
      <c r="S3759" s="41"/>
      <c r="T3759" s="57"/>
      <c r="U3759" s="41"/>
      <c r="V3759" s="41"/>
      <c r="W3759" s="56"/>
      <c r="X3759" s="41"/>
      <c r="Y3759" s="58"/>
      <c r="Z3759" s="41"/>
      <c r="AA3759" s="41"/>
      <c r="AB3759" s="171" t="str" cm="1">
        <f t="array" ref="AB3759">IFERROR(IF(COUNTA('Detailed Inventory'!$B3759:$AA3759)=0,"",IF(AND($B3759="",$C3759=""),"Error: Missing Response in Column B or C",IF(OR($E3759="",$Q3759=""),"Error: Missing Response in Column E or Q",INDEX(SL_Class[Entire SL Classification],MATCH(SUMIFS(SL_Class[Unique ID],SL_Class[UpSys SL Material],I3759,SL_Class[UpSys Ever Previously Lead],H3759,SL_Class[DownCus SL Material],T3759),SL_Class[Unique ID],0),0)))),"Error: Invalid Column H, I, or T. Check spelling &amp; valid options (see dropdown)")</f>
        <v/>
      </c>
      <c r="AC3759" s="32"/>
      <c r="AD3759" s="31" t="b">
        <f t="shared" si="116"/>
        <v>0</v>
      </c>
      <c r="AE3759" s="31" t="b">
        <f t="shared" si="117"/>
        <v>0</v>
      </c>
    </row>
    <row r="3760" spans="1:31" ht="50.15" customHeight="1" x14ac:dyDescent="0.35">
      <c r="A3760" s="101">
        <v>3755</v>
      </c>
      <c r="B3760" s="53"/>
      <c r="C3760" s="41"/>
      <c r="D3760" s="54"/>
      <c r="E3760" s="53"/>
      <c r="F3760" s="41"/>
      <c r="G3760" s="41"/>
      <c r="H3760" s="53"/>
      <c r="I3760" s="55"/>
      <c r="J3760" s="41"/>
      <c r="K3760" s="41"/>
      <c r="L3760" s="56"/>
      <c r="M3760" s="41"/>
      <c r="N3760" s="41"/>
      <c r="O3760" s="41"/>
      <c r="P3760" s="41"/>
      <c r="Q3760" s="53"/>
      <c r="R3760" s="41"/>
      <c r="S3760" s="41"/>
      <c r="T3760" s="57"/>
      <c r="U3760" s="41"/>
      <c r="V3760" s="41"/>
      <c r="W3760" s="56"/>
      <c r="X3760" s="41"/>
      <c r="Y3760" s="58"/>
      <c r="Z3760" s="41"/>
      <c r="AA3760" s="41"/>
      <c r="AB3760" s="171" t="str" cm="1">
        <f t="array" ref="AB3760">IFERROR(IF(COUNTA('Detailed Inventory'!$B3760:$AA3760)=0,"",IF(AND($B3760="",$C3760=""),"Error: Missing Response in Column B or C",IF(OR($E3760="",$Q3760=""),"Error: Missing Response in Column E or Q",INDEX(SL_Class[Entire SL Classification],MATCH(SUMIFS(SL_Class[Unique ID],SL_Class[UpSys SL Material],I3760,SL_Class[UpSys Ever Previously Lead],H3760,SL_Class[DownCus SL Material],T3760),SL_Class[Unique ID],0),0)))),"Error: Invalid Column H, I, or T. Check spelling &amp; valid options (see dropdown)")</f>
        <v/>
      </c>
      <c r="AC3760" s="32"/>
      <c r="AD3760" s="31" t="b">
        <f t="shared" si="116"/>
        <v>0</v>
      </c>
      <c r="AE3760" s="31" t="b">
        <f t="shared" si="117"/>
        <v>0</v>
      </c>
    </row>
    <row r="3761" spans="1:31" ht="50.15" customHeight="1" x14ac:dyDescent="0.35">
      <c r="A3761" s="100">
        <v>3756</v>
      </c>
      <c r="B3761" s="53"/>
      <c r="C3761" s="41"/>
      <c r="D3761" s="54"/>
      <c r="E3761" s="53"/>
      <c r="F3761" s="41"/>
      <c r="G3761" s="41"/>
      <c r="H3761" s="53"/>
      <c r="I3761" s="55"/>
      <c r="J3761" s="41"/>
      <c r="K3761" s="41"/>
      <c r="L3761" s="56"/>
      <c r="M3761" s="41"/>
      <c r="N3761" s="41"/>
      <c r="O3761" s="41"/>
      <c r="P3761" s="41"/>
      <c r="Q3761" s="53"/>
      <c r="R3761" s="41"/>
      <c r="S3761" s="41"/>
      <c r="T3761" s="57"/>
      <c r="U3761" s="41"/>
      <c r="V3761" s="41"/>
      <c r="W3761" s="56"/>
      <c r="X3761" s="41"/>
      <c r="Y3761" s="58"/>
      <c r="Z3761" s="41"/>
      <c r="AA3761" s="41"/>
      <c r="AB3761" s="171" t="str" cm="1">
        <f t="array" ref="AB3761">IFERROR(IF(COUNTA('Detailed Inventory'!$B3761:$AA3761)=0,"",IF(AND($B3761="",$C3761=""),"Error: Missing Response in Column B or C",IF(OR($E3761="",$Q3761=""),"Error: Missing Response in Column E or Q",INDEX(SL_Class[Entire SL Classification],MATCH(SUMIFS(SL_Class[Unique ID],SL_Class[UpSys SL Material],I3761,SL_Class[UpSys Ever Previously Lead],H3761,SL_Class[DownCus SL Material],T3761),SL_Class[Unique ID],0),0)))),"Error: Invalid Column H, I, or T. Check spelling &amp; valid options (see dropdown)")</f>
        <v/>
      </c>
      <c r="AC3761" s="32"/>
      <c r="AD3761" s="31" t="b">
        <f t="shared" si="116"/>
        <v>0</v>
      </c>
      <c r="AE3761" s="31" t="b">
        <f t="shared" si="117"/>
        <v>0</v>
      </c>
    </row>
    <row r="3762" spans="1:31" ht="50.15" customHeight="1" x14ac:dyDescent="0.35">
      <c r="A3762" s="101">
        <v>3757</v>
      </c>
      <c r="B3762" s="53"/>
      <c r="C3762" s="41"/>
      <c r="D3762" s="54"/>
      <c r="E3762" s="53"/>
      <c r="F3762" s="41"/>
      <c r="G3762" s="41"/>
      <c r="H3762" s="53"/>
      <c r="I3762" s="55"/>
      <c r="J3762" s="41"/>
      <c r="K3762" s="41"/>
      <c r="L3762" s="56"/>
      <c r="M3762" s="41"/>
      <c r="N3762" s="41"/>
      <c r="O3762" s="41"/>
      <c r="P3762" s="41"/>
      <c r="Q3762" s="53"/>
      <c r="R3762" s="41"/>
      <c r="S3762" s="41"/>
      <c r="T3762" s="57"/>
      <c r="U3762" s="41"/>
      <c r="V3762" s="41"/>
      <c r="W3762" s="56"/>
      <c r="X3762" s="41"/>
      <c r="Y3762" s="58"/>
      <c r="Z3762" s="41"/>
      <c r="AA3762" s="41"/>
      <c r="AB3762" s="171" t="str" cm="1">
        <f t="array" ref="AB3762">IFERROR(IF(COUNTA('Detailed Inventory'!$B3762:$AA3762)=0,"",IF(AND($B3762="",$C3762=""),"Error: Missing Response in Column B or C",IF(OR($E3762="",$Q3762=""),"Error: Missing Response in Column E or Q",INDEX(SL_Class[Entire SL Classification],MATCH(SUMIFS(SL_Class[Unique ID],SL_Class[UpSys SL Material],I3762,SL_Class[UpSys Ever Previously Lead],H3762,SL_Class[DownCus SL Material],T3762),SL_Class[Unique ID],0),0)))),"Error: Invalid Column H, I, or T. Check spelling &amp; valid options (see dropdown)")</f>
        <v/>
      </c>
      <c r="AC3762" s="32"/>
      <c r="AD3762" s="31" t="b">
        <f t="shared" si="116"/>
        <v>0</v>
      </c>
      <c r="AE3762" s="31" t="b">
        <f t="shared" si="117"/>
        <v>0</v>
      </c>
    </row>
    <row r="3763" spans="1:31" ht="50.15" customHeight="1" x14ac:dyDescent="0.35">
      <c r="A3763" s="100">
        <v>3758</v>
      </c>
      <c r="B3763" s="53"/>
      <c r="C3763" s="41"/>
      <c r="D3763" s="54"/>
      <c r="E3763" s="53"/>
      <c r="F3763" s="41"/>
      <c r="G3763" s="41"/>
      <c r="H3763" s="53"/>
      <c r="I3763" s="55"/>
      <c r="J3763" s="41"/>
      <c r="K3763" s="41"/>
      <c r="L3763" s="56"/>
      <c r="M3763" s="41"/>
      <c r="N3763" s="41"/>
      <c r="O3763" s="41"/>
      <c r="P3763" s="41"/>
      <c r="Q3763" s="53"/>
      <c r="R3763" s="41"/>
      <c r="S3763" s="41"/>
      <c r="T3763" s="57"/>
      <c r="U3763" s="41"/>
      <c r="V3763" s="41"/>
      <c r="W3763" s="56"/>
      <c r="X3763" s="41"/>
      <c r="Y3763" s="58"/>
      <c r="Z3763" s="41"/>
      <c r="AA3763" s="41"/>
      <c r="AB3763" s="171" t="str" cm="1">
        <f t="array" ref="AB3763">IFERROR(IF(COUNTA('Detailed Inventory'!$B3763:$AA3763)=0,"",IF(AND($B3763="",$C3763=""),"Error: Missing Response in Column B or C",IF(OR($E3763="",$Q3763=""),"Error: Missing Response in Column E or Q",INDEX(SL_Class[Entire SL Classification],MATCH(SUMIFS(SL_Class[Unique ID],SL_Class[UpSys SL Material],I3763,SL_Class[UpSys Ever Previously Lead],H3763,SL_Class[DownCus SL Material],T3763),SL_Class[Unique ID],0),0)))),"Error: Invalid Column H, I, or T. Check spelling &amp; valid options (see dropdown)")</f>
        <v/>
      </c>
      <c r="AC3763" s="32"/>
      <c r="AD3763" s="31" t="b">
        <f t="shared" si="116"/>
        <v>0</v>
      </c>
      <c r="AE3763" s="31" t="b">
        <f t="shared" si="117"/>
        <v>0</v>
      </c>
    </row>
    <row r="3764" spans="1:31" ht="50.15" customHeight="1" x14ac:dyDescent="0.35">
      <c r="A3764" s="101">
        <v>3759</v>
      </c>
      <c r="B3764" s="53"/>
      <c r="C3764" s="41"/>
      <c r="D3764" s="54"/>
      <c r="E3764" s="53"/>
      <c r="F3764" s="41"/>
      <c r="G3764" s="41"/>
      <c r="H3764" s="53"/>
      <c r="I3764" s="55"/>
      <c r="J3764" s="41"/>
      <c r="K3764" s="41"/>
      <c r="L3764" s="56"/>
      <c r="M3764" s="41"/>
      <c r="N3764" s="41"/>
      <c r="O3764" s="41"/>
      <c r="P3764" s="41"/>
      <c r="Q3764" s="53"/>
      <c r="R3764" s="41"/>
      <c r="S3764" s="41"/>
      <c r="T3764" s="57"/>
      <c r="U3764" s="41"/>
      <c r="V3764" s="41"/>
      <c r="W3764" s="56"/>
      <c r="X3764" s="41"/>
      <c r="Y3764" s="58"/>
      <c r="Z3764" s="41"/>
      <c r="AA3764" s="41"/>
      <c r="AB3764" s="171" t="str" cm="1">
        <f t="array" ref="AB3764">IFERROR(IF(COUNTA('Detailed Inventory'!$B3764:$AA3764)=0,"",IF(AND($B3764="",$C3764=""),"Error: Missing Response in Column B or C",IF(OR($E3764="",$Q3764=""),"Error: Missing Response in Column E or Q",INDEX(SL_Class[Entire SL Classification],MATCH(SUMIFS(SL_Class[Unique ID],SL_Class[UpSys SL Material],I3764,SL_Class[UpSys Ever Previously Lead],H3764,SL_Class[DownCus SL Material],T3764),SL_Class[Unique ID],0),0)))),"Error: Invalid Column H, I, or T. Check spelling &amp; valid options (see dropdown)")</f>
        <v/>
      </c>
      <c r="AC3764" s="32"/>
      <c r="AD3764" s="31" t="b">
        <f t="shared" si="116"/>
        <v>0</v>
      </c>
      <c r="AE3764" s="31" t="b">
        <f t="shared" si="117"/>
        <v>0</v>
      </c>
    </row>
    <row r="3765" spans="1:31" ht="50.15" customHeight="1" x14ac:dyDescent="0.35">
      <c r="A3765" s="100">
        <v>3760</v>
      </c>
      <c r="B3765" s="53"/>
      <c r="C3765" s="41"/>
      <c r="D3765" s="54"/>
      <c r="E3765" s="53"/>
      <c r="F3765" s="41"/>
      <c r="G3765" s="41"/>
      <c r="H3765" s="53"/>
      <c r="I3765" s="55"/>
      <c r="J3765" s="41"/>
      <c r="K3765" s="41"/>
      <c r="L3765" s="56"/>
      <c r="M3765" s="41"/>
      <c r="N3765" s="41"/>
      <c r="O3765" s="41"/>
      <c r="P3765" s="41"/>
      <c r="Q3765" s="53"/>
      <c r="R3765" s="41"/>
      <c r="S3765" s="41"/>
      <c r="T3765" s="57"/>
      <c r="U3765" s="41"/>
      <c r="V3765" s="41"/>
      <c r="W3765" s="56"/>
      <c r="X3765" s="41"/>
      <c r="Y3765" s="58"/>
      <c r="Z3765" s="41"/>
      <c r="AA3765" s="41"/>
      <c r="AB3765" s="171" t="str" cm="1">
        <f t="array" ref="AB3765">IFERROR(IF(COUNTA('Detailed Inventory'!$B3765:$AA3765)=0,"",IF(AND($B3765="",$C3765=""),"Error: Missing Response in Column B or C",IF(OR($E3765="",$Q3765=""),"Error: Missing Response in Column E or Q",INDEX(SL_Class[Entire SL Classification],MATCH(SUMIFS(SL_Class[Unique ID],SL_Class[UpSys SL Material],I3765,SL_Class[UpSys Ever Previously Lead],H3765,SL_Class[DownCus SL Material],T3765),SL_Class[Unique ID],0),0)))),"Error: Invalid Column H, I, or T. Check spelling &amp; valid options (see dropdown)")</f>
        <v/>
      </c>
      <c r="AC3765" s="32"/>
      <c r="AD3765" s="31" t="b">
        <f t="shared" si="116"/>
        <v>0</v>
      </c>
      <c r="AE3765" s="31" t="b">
        <f t="shared" si="117"/>
        <v>0</v>
      </c>
    </row>
    <row r="3766" spans="1:31" ht="50.15" customHeight="1" x14ac:dyDescent="0.35">
      <c r="A3766" s="101">
        <v>3761</v>
      </c>
      <c r="B3766" s="53"/>
      <c r="C3766" s="41"/>
      <c r="D3766" s="54"/>
      <c r="E3766" s="53"/>
      <c r="F3766" s="41"/>
      <c r="G3766" s="41"/>
      <c r="H3766" s="53"/>
      <c r="I3766" s="55"/>
      <c r="J3766" s="41"/>
      <c r="K3766" s="41"/>
      <c r="L3766" s="56"/>
      <c r="M3766" s="41"/>
      <c r="N3766" s="41"/>
      <c r="O3766" s="41"/>
      <c r="P3766" s="41"/>
      <c r="Q3766" s="53"/>
      <c r="R3766" s="41"/>
      <c r="S3766" s="41"/>
      <c r="T3766" s="57"/>
      <c r="U3766" s="41"/>
      <c r="V3766" s="41"/>
      <c r="W3766" s="56"/>
      <c r="X3766" s="41"/>
      <c r="Y3766" s="58"/>
      <c r="Z3766" s="41"/>
      <c r="AA3766" s="41"/>
      <c r="AB3766" s="171" t="str" cm="1">
        <f t="array" ref="AB3766">IFERROR(IF(COUNTA('Detailed Inventory'!$B3766:$AA3766)=0,"",IF(AND($B3766="",$C3766=""),"Error: Missing Response in Column B or C",IF(OR($E3766="",$Q3766=""),"Error: Missing Response in Column E or Q",INDEX(SL_Class[Entire SL Classification],MATCH(SUMIFS(SL_Class[Unique ID],SL_Class[UpSys SL Material],I3766,SL_Class[UpSys Ever Previously Lead],H3766,SL_Class[DownCus SL Material],T3766),SL_Class[Unique ID],0),0)))),"Error: Invalid Column H, I, or T. Check spelling &amp; valid options (see dropdown)")</f>
        <v/>
      </c>
      <c r="AC3766" s="32"/>
      <c r="AD3766" s="31" t="b">
        <f t="shared" si="116"/>
        <v>0</v>
      </c>
      <c r="AE3766" s="31" t="b">
        <f t="shared" si="117"/>
        <v>0</v>
      </c>
    </row>
    <row r="3767" spans="1:31" ht="50.15" customHeight="1" x14ac:dyDescent="0.35">
      <c r="A3767" s="100">
        <v>3762</v>
      </c>
      <c r="B3767" s="53"/>
      <c r="C3767" s="41"/>
      <c r="D3767" s="54"/>
      <c r="E3767" s="53"/>
      <c r="F3767" s="41"/>
      <c r="G3767" s="41"/>
      <c r="H3767" s="53"/>
      <c r="I3767" s="55"/>
      <c r="J3767" s="41"/>
      <c r="K3767" s="41"/>
      <c r="L3767" s="56"/>
      <c r="M3767" s="41"/>
      <c r="N3767" s="41"/>
      <c r="O3767" s="41"/>
      <c r="P3767" s="41"/>
      <c r="Q3767" s="53"/>
      <c r="R3767" s="41"/>
      <c r="S3767" s="41"/>
      <c r="T3767" s="57"/>
      <c r="U3767" s="41"/>
      <c r="V3767" s="41"/>
      <c r="W3767" s="56"/>
      <c r="X3767" s="41"/>
      <c r="Y3767" s="58"/>
      <c r="Z3767" s="41"/>
      <c r="AA3767" s="41"/>
      <c r="AB3767" s="171" t="str" cm="1">
        <f t="array" ref="AB3767">IFERROR(IF(COUNTA('Detailed Inventory'!$B3767:$AA3767)=0,"",IF(AND($B3767="",$C3767=""),"Error: Missing Response in Column B or C",IF(OR($E3767="",$Q3767=""),"Error: Missing Response in Column E or Q",INDEX(SL_Class[Entire SL Classification],MATCH(SUMIFS(SL_Class[Unique ID],SL_Class[UpSys SL Material],I3767,SL_Class[UpSys Ever Previously Lead],H3767,SL_Class[DownCus SL Material],T3767),SL_Class[Unique ID],0),0)))),"Error: Invalid Column H, I, or T. Check spelling &amp; valid options (see dropdown)")</f>
        <v/>
      </c>
      <c r="AC3767" s="32"/>
      <c r="AD3767" s="31" t="b">
        <f t="shared" si="116"/>
        <v>0</v>
      </c>
      <c r="AE3767" s="31" t="b">
        <f t="shared" si="117"/>
        <v>0</v>
      </c>
    </row>
    <row r="3768" spans="1:31" ht="50.15" customHeight="1" x14ac:dyDescent="0.35">
      <c r="A3768" s="101">
        <v>3763</v>
      </c>
      <c r="B3768" s="53"/>
      <c r="C3768" s="41"/>
      <c r="D3768" s="54"/>
      <c r="E3768" s="53"/>
      <c r="F3768" s="41"/>
      <c r="G3768" s="41"/>
      <c r="H3768" s="53"/>
      <c r="I3768" s="55"/>
      <c r="J3768" s="41"/>
      <c r="K3768" s="41"/>
      <c r="L3768" s="56"/>
      <c r="M3768" s="41"/>
      <c r="N3768" s="41"/>
      <c r="O3768" s="41"/>
      <c r="P3768" s="41"/>
      <c r="Q3768" s="53"/>
      <c r="R3768" s="41"/>
      <c r="S3768" s="41"/>
      <c r="T3768" s="57"/>
      <c r="U3768" s="41"/>
      <c r="V3768" s="41"/>
      <c r="W3768" s="56"/>
      <c r="X3768" s="41"/>
      <c r="Y3768" s="58"/>
      <c r="Z3768" s="41"/>
      <c r="AA3768" s="41"/>
      <c r="AB3768" s="171" t="str" cm="1">
        <f t="array" ref="AB3768">IFERROR(IF(COUNTA('Detailed Inventory'!$B3768:$AA3768)=0,"",IF(AND($B3768="",$C3768=""),"Error: Missing Response in Column B or C",IF(OR($E3768="",$Q3768=""),"Error: Missing Response in Column E or Q",INDEX(SL_Class[Entire SL Classification],MATCH(SUMIFS(SL_Class[Unique ID],SL_Class[UpSys SL Material],I3768,SL_Class[UpSys Ever Previously Lead],H3768,SL_Class[DownCus SL Material],T3768),SL_Class[Unique ID],0),0)))),"Error: Invalid Column H, I, or T. Check spelling &amp; valid options (see dropdown)")</f>
        <v/>
      </c>
      <c r="AC3768" s="32"/>
      <c r="AD3768" s="31" t="b">
        <f t="shared" si="116"/>
        <v>0</v>
      </c>
      <c r="AE3768" s="31" t="b">
        <f t="shared" si="117"/>
        <v>0</v>
      </c>
    </row>
    <row r="3769" spans="1:31" ht="50.15" customHeight="1" x14ac:dyDescent="0.35">
      <c r="A3769" s="100">
        <v>3764</v>
      </c>
      <c r="B3769" s="53"/>
      <c r="C3769" s="41"/>
      <c r="D3769" s="54"/>
      <c r="E3769" s="53"/>
      <c r="F3769" s="41"/>
      <c r="G3769" s="41"/>
      <c r="H3769" s="53"/>
      <c r="I3769" s="55"/>
      <c r="J3769" s="41"/>
      <c r="K3769" s="41"/>
      <c r="L3769" s="56"/>
      <c r="M3769" s="41"/>
      <c r="N3769" s="41"/>
      <c r="O3769" s="41"/>
      <c r="P3769" s="41"/>
      <c r="Q3769" s="53"/>
      <c r="R3769" s="41"/>
      <c r="S3769" s="41"/>
      <c r="T3769" s="57"/>
      <c r="U3769" s="41"/>
      <c r="V3769" s="41"/>
      <c r="W3769" s="56"/>
      <c r="X3769" s="41"/>
      <c r="Y3769" s="58"/>
      <c r="Z3769" s="41"/>
      <c r="AA3769" s="41"/>
      <c r="AB3769" s="171" t="str" cm="1">
        <f t="array" ref="AB3769">IFERROR(IF(COUNTA('Detailed Inventory'!$B3769:$AA3769)=0,"",IF(AND($B3769="",$C3769=""),"Error: Missing Response in Column B or C",IF(OR($E3769="",$Q3769=""),"Error: Missing Response in Column E or Q",INDEX(SL_Class[Entire SL Classification],MATCH(SUMIFS(SL_Class[Unique ID],SL_Class[UpSys SL Material],I3769,SL_Class[UpSys Ever Previously Lead],H3769,SL_Class[DownCus SL Material],T3769),SL_Class[Unique ID],0),0)))),"Error: Invalid Column H, I, or T. Check spelling &amp; valid options (see dropdown)")</f>
        <v/>
      </c>
      <c r="AC3769" s="32"/>
      <c r="AD3769" s="31" t="b">
        <f t="shared" si="116"/>
        <v>0</v>
      </c>
      <c r="AE3769" s="31" t="b">
        <f t="shared" si="117"/>
        <v>0</v>
      </c>
    </row>
    <row r="3770" spans="1:31" ht="50.15" customHeight="1" x14ac:dyDescent="0.35">
      <c r="A3770" s="101">
        <v>3765</v>
      </c>
      <c r="B3770" s="53"/>
      <c r="C3770" s="41"/>
      <c r="D3770" s="54"/>
      <c r="E3770" s="53"/>
      <c r="F3770" s="41"/>
      <c r="G3770" s="41"/>
      <c r="H3770" s="53"/>
      <c r="I3770" s="55"/>
      <c r="J3770" s="41"/>
      <c r="K3770" s="41"/>
      <c r="L3770" s="56"/>
      <c r="M3770" s="41"/>
      <c r="N3770" s="41"/>
      <c r="O3770" s="41"/>
      <c r="P3770" s="41"/>
      <c r="Q3770" s="53"/>
      <c r="R3770" s="41"/>
      <c r="S3770" s="41"/>
      <c r="T3770" s="57"/>
      <c r="U3770" s="41"/>
      <c r="V3770" s="41"/>
      <c r="W3770" s="56"/>
      <c r="X3770" s="41"/>
      <c r="Y3770" s="58"/>
      <c r="Z3770" s="41"/>
      <c r="AA3770" s="41"/>
      <c r="AB3770" s="171" t="str" cm="1">
        <f t="array" ref="AB3770">IFERROR(IF(COUNTA('Detailed Inventory'!$B3770:$AA3770)=0,"",IF(AND($B3770="",$C3770=""),"Error: Missing Response in Column B or C",IF(OR($E3770="",$Q3770=""),"Error: Missing Response in Column E or Q",INDEX(SL_Class[Entire SL Classification],MATCH(SUMIFS(SL_Class[Unique ID],SL_Class[UpSys SL Material],I3770,SL_Class[UpSys Ever Previously Lead],H3770,SL_Class[DownCus SL Material],T3770),SL_Class[Unique ID],0),0)))),"Error: Invalid Column H, I, or T. Check spelling &amp; valid options (see dropdown)")</f>
        <v/>
      </c>
      <c r="AC3770" s="32"/>
      <c r="AD3770" s="31" t="b">
        <f t="shared" si="116"/>
        <v>0</v>
      </c>
      <c r="AE3770" s="31" t="b">
        <f t="shared" si="117"/>
        <v>0</v>
      </c>
    </row>
    <row r="3771" spans="1:31" ht="50.15" customHeight="1" x14ac:dyDescent="0.35">
      <c r="A3771" s="100">
        <v>3766</v>
      </c>
      <c r="B3771" s="53"/>
      <c r="C3771" s="41"/>
      <c r="D3771" s="54"/>
      <c r="E3771" s="53"/>
      <c r="F3771" s="41"/>
      <c r="G3771" s="41"/>
      <c r="H3771" s="53"/>
      <c r="I3771" s="55"/>
      <c r="J3771" s="41"/>
      <c r="K3771" s="41"/>
      <c r="L3771" s="56"/>
      <c r="M3771" s="41"/>
      <c r="N3771" s="41"/>
      <c r="O3771" s="41"/>
      <c r="P3771" s="41"/>
      <c r="Q3771" s="53"/>
      <c r="R3771" s="41"/>
      <c r="S3771" s="41"/>
      <c r="T3771" s="57"/>
      <c r="U3771" s="41"/>
      <c r="V3771" s="41"/>
      <c r="W3771" s="56"/>
      <c r="X3771" s="41"/>
      <c r="Y3771" s="58"/>
      <c r="Z3771" s="41"/>
      <c r="AA3771" s="41"/>
      <c r="AB3771" s="171" t="str" cm="1">
        <f t="array" ref="AB3771">IFERROR(IF(COUNTA('Detailed Inventory'!$B3771:$AA3771)=0,"",IF(AND($B3771="",$C3771=""),"Error: Missing Response in Column B or C",IF(OR($E3771="",$Q3771=""),"Error: Missing Response in Column E or Q",INDEX(SL_Class[Entire SL Classification],MATCH(SUMIFS(SL_Class[Unique ID],SL_Class[UpSys SL Material],I3771,SL_Class[UpSys Ever Previously Lead],H3771,SL_Class[DownCus SL Material],T3771),SL_Class[Unique ID],0),0)))),"Error: Invalid Column H, I, or T. Check spelling &amp; valid options (see dropdown)")</f>
        <v/>
      </c>
      <c r="AC3771" s="32"/>
      <c r="AD3771" s="31" t="b">
        <f t="shared" si="116"/>
        <v>0</v>
      </c>
      <c r="AE3771" s="31" t="b">
        <f t="shared" si="117"/>
        <v>0</v>
      </c>
    </row>
    <row r="3772" spans="1:31" ht="50.15" customHeight="1" x14ac:dyDescent="0.35">
      <c r="A3772" s="101">
        <v>3767</v>
      </c>
      <c r="B3772" s="53"/>
      <c r="C3772" s="41"/>
      <c r="D3772" s="54"/>
      <c r="E3772" s="53"/>
      <c r="F3772" s="41"/>
      <c r="G3772" s="41"/>
      <c r="H3772" s="53"/>
      <c r="I3772" s="55"/>
      <c r="J3772" s="41"/>
      <c r="K3772" s="41"/>
      <c r="L3772" s="56"/>
      <c r="M3772" s="41"/>
      <c r="N3772" s="41"/>
      <c r="O3772" s="41"/>
      <c r="P3772" s="41"/>
      <c r="Q3772" s="53"/>
      <c r="R3772" s="41"/>
      <c r="S3772" s="41"/>
      <c r="T3772" s="57"/>
      <c r="U3772" s="41"/>
      <c r="V3772" s="41"/>
      <c r="W3772" s="56"/>
      <c r="X3772" s="41"/>
      <c r="Y3772" s="58"/>
      <c r="Z3772" s="41"/>
      <c r="AA3772" s="41"/>
      <c r="AB3772" s="171" t="str" cm="1">
        <f t="array" ref="AB3772">IFERROR(IF(COUNTA('Detailed Inventory'!$B3772:$AA3772)=0,"",IF(AND($B3772="",$C3772=""),"Error: Missing Response in Column B or C",IF(OR($E3772="",$Q3772=""),"Error: Missing Response in Column E or Q",INDEX(SL_Class[Entire SL Classification],MATCH(SUMIFS(SL_Class[Unique ID],SL_Class[UpSys SL Material],I3772,SL_Class[UpSys Ever Previously Lead],H3772,SL_Class[DownCus SL Material],T3772),SL_Class[Unique ID],0),0)))),"Error: Invalid Column H, I, or T. Check spelling &amp; valid options (see dropdown)")</f>
        <v/>
      </c>
      <c r="AC3772" s="32"/>
      <c r="AD3772" s="31" t="b">
        <f t="shared" si="116"/>
        <v>0</v>
      </c>
      <c r="AE3772" s="31" t="b">
        <f t="shared" si="117"/>
        <v>0</v>
      </c>
    </row>
    <row r="3773" spans="1:31" ht="50.15" customHeight="1" x14ac:dyDescent="0.35">
      <c r="A3773" s="100">
        <v>3768</v>
      </c>
      <c r="B3773" s="53"/>
      <c r="C3773" s="41"/>
      <c r="D3773" s="54"/>
      <c r="E3773" s="53"/>
      <c r="F3773" s="41"/>
      <c r="G3773" s="41"/>
      <c r="H3773" s="53"/>
      <c r="I3773" s="55"/>
      <c r="J3773" s="41"/>
      <c r="K3773" s="41"/>
      <c r="L3773" s="56"/>
      <c r="M3773" s="41"/>
      <c r="N3773" s="41"/>
      <c r="O3773" s="41"/>
      <c r="P3773" s="41"/>
      <c r="Q3773" s="53"/>
      <c r="R3773" s="41"/>
      <c r="S3773" s="41"/>
      <c r="T3773" s="57"/>
      <c r="U3773" s="41"/>
      <c r="V3773" s="41"/>
      <c r="W3773" s="56"/>
      <c r="X3773" s="41"/>
      <c r="Y3773" s="58"/>
      <c r="Z3773" s="41"/>
      <c r="AA3773" s="41"/>
      <c r="AB3773" s="171" t="str" cm="1">
        <f t="array" ref="AB3773">IFERROR(IF(COUNTA('Detailed Inventory'!$B3773:$AA3773)=0,"",IF(AND($B3773="",$C3773=""),"Error: Missing Response in Column B or C",IF(OR($E3773="",$Q3773=""),"Error: Missing Response in Column E or Q",INDEX(SL_Class[Entire SL Classification],MATCH(SUMIFS(SL_Class[Unique ID],SL_Class[UpSys SL Material],I3773,SL_Class[UpSys Ever Previously Lead],H3773,SL_Class[DownCus SL Material],T3773),SL_Class[Unique ID],0),0)))),"Error: Invalid Column H, I, or T. Check spelling &amp; valid options (see dropdown)")</f>
        <v/>
      </c>
      <c r="AC3773" s="32"/>
      <c r="AD3773" s="31" t="b">
        <f t="shared" si="116"/>
        <v>0</v>
      </c>
      <c r="AE3773" s="31" t="b">
        <f t="shared" si="117"/>
        <v>0</v>
      </c>
    </row>
    <row r="3774" spans="1:31" ht="50.15" customHeight="1" x14ac:dyDescent="0.35">
      <c r="A3774" s="101">
        <v>3769</v>
      </c>
      <c r="B3774" s="53"/>
      <c r="C3774" s="41"/>
      <c r="D3774" s="54"/>
      <c r="E3774" s="53"/>
      <c r="F3774" s="41"/>
      <c r="G3774" s="41"/>
      <c r="H3774" s="53"/>
      <c r="I3774" s="55"/>
      <c r="J3774" s="41"/>
      <c r="K3774" s="41"/>
      <c r="L3774" s="56"/>
      <c r="M3774" s="41"/>
      <c r="N3774" s="41"/>
      <c r="O3774" s="41"/>
      <c r="P3774" s="41"/>
      <c r="Q3774" s="53"/>
      <c r="R3774" s="41"/>
      <c r="S3774" s="41"/>
      <c r="T3774" s="57"/>
      <c r="U3774" s="41"/>
      <c r="V3774" s="41"/>
      <c r="W3774" s="56"/>
      <c r="X3774" s="41"/>
      <c r="Y3774" s="58"/>
      <c r="Z3774" s="41"/>
      <c r="AA3774" s="41"/>
      <c r="AB3774" s="171" t="str" cm="1">
        <f t="array" ref="AB3774">IFERROR(IF(COUNTA('Detailed Inventory'!$B3774:$AA3774)=0,"",IF(AND($B3774="",$C3774=""),"Error: Missing Response in Column B or C",IF(OR($E3774="",$Q3774=""),"Error: Missing Response in Column E or Q",INDEX(SL_Class[Entire SL Classification],MATCH(SUMIFS(SL_Class[Unique ID],SL_Class[UpSys SL Material],I3774,SL_Class[UpSys Ever Previously Lead],H3774,SL_Class[DownCus SL Material],T3774),SL_Class[Unique ID],0),0)))),"Error: Invalid Column H, I, or T. Check spelling &amp; valid options (see dropdown)")</f>
        <v/>
      </c>
      <c r="AC3774" s="32"/>
      <c r="AD3774" s="31" t="b">
        <f t="shared" si="116"/>
        <v>0</v>
      </c>
      <c r="AE3774" s="31" t="b">
        <f t="shared" si="117"/>
        <v>0</v>
      </c>
    </row>
    <row r="3775" spans="1:31" ht="50.15" customHeight="1" x14ac:dyDescent="0.35">
      <c r="A3775" s="100">
        <v>3770</v>
      </c>
      <c r="B3775" s="53"/>
      <c r="C3775" s="41"/>
      <c r="D3775" s="54"/>
      <c r="E3775" s="53"/>
      <c r="F3775" s="41"/>
      <c r="G3775" s="41"/>
      <c r="H3775" s="53"/>
      <c r="I3775" s="55"/>
      <c r="J3775" s="41"/>
      <c r="K3775" s="41"/>
      <c r="L3775" s="56"/>
      <c r="M3775" s="41"/>
      <c r="N3775" s="41"/>
      <c r="O3775" s="41"/>
      <c r="P3775" s="41"/>
      <c r="Q3775" s="53"/>
      <c r="R3775" s="41"/>
      <c r="S3775" s="41"/>
      <c r="T3775" s="57"/>
      <c r="U3775" s="41"/>
      <c r="V3775" s="41"/>
      <c r="W3775" s="56"/>
      <c r="X3775" s="41"/>
      <c r="Y3775" s="58"/>
      <c r="Z3775" s="41"/>
      <c r="AA3775" s="41"/>
      <c r="AB3775" s="171" t="str" cm="1">
        <f t="array" ref="AB3775">IFERROR(IF(COUNTA('Detailed Inventory'!$B3775:$AA3775)=0,"",IF(AND($B3775="",$C3775=""),"Error: Missing Response in Column B or C",IF(OR($E3775="",$Q3775=""),"Error: Missing Response in Column E or Q",INDEX(SL_Class[Entire SL Classification],MATCH(SUMIFS(SL_Class[Unique ID],SL_Class[UpSys SL Material],I3775,SL_Class[UpSys Ever Previously Lead],H3775,SL_Class[DownCus SL Material],T3775),SL_Class[Unique ID],0),0)))),"Error: Invalid Column H, I, or T. Check spelling &amp; valid options (see dropdown)")</f>
        <v/>
      </c>
      <c r="AC3775" s="32"/>
      <c r="AD3775" s="31" t="b">
        <f t="shared" si="116"/>
        <v>0</v>
      </c>
      <c r="AE3775" s="31" t="b">
        <f t="shared" si="117"/>
        <v>0</v>
      </c>
    </row>
    <row r="3776" spans="1:31" ht="50.15" customHeight="1" x14ac:dyDescent="0.35">
      <c r="A3776" s="101">
        <v>3771</v>
      </c>
      <c r="B3776" s="53"/>
      <c r="C3776" s="41"/>
      <c r="D3776" s="54"/>
      <c r="E3776" s="53"/>
      <c r="F3776" s="41"/>
      <c r="G3776" s="41"/>
      <c r="H3776" s="53"/>
      <c r="I3776" s="55"/>
      <c r="J3776" s="41"/>
      <c r="K3776" s="41"/>
      <c r="L3776" s="56"/>
      <c r="M3776" s="41"/>
      <c r="N3776" s="41"/>
      <c r="O3776" s="41"/>
      <c r="P3776" s="41"/>
      <c r="Q3776" s="53"/>
      <c r="R3776" s="41"/>
      <c r="S3776" s="41"/>
      <c r="T3776" s="57"/>
      <c r="U3776" s="41"/>
      <c r="V3776" s="41"/>
      <c r="W3776" s="56"/>
      <c r="X3776" s="41"/>
      <c r="Y3776" s="58"/>
      <c r="Z3776" s="41"/>
      <c r="AA3776" s="41"/>
      <c r="AB3776" s="171" t="str" cm="1">
        <f t="array" ref="AB3776">IFERROR(IF(COUNTA('Detailed Inventory'!$B3776:$AA3776)=0,"",IF(AND($B3776="",$C3776=""),"Error: Missing Response in Column B or C",IF(OR($E3776="",$Q3776=""),"Error: Missing Response in Column E or Q",INDEX(SL_Class[Entire SL Classification],MATCH(SUMIFS(SL_Class[Unique ID],SL_Class[UpSys SL Material],I3776,SL_Class[UpSys Ever Previously Lead],H3776,SL_Class[DownCus SL Material],T3776),SL_Class[Unique ID],0),0)))),"Error: Invalid Column H, I, or T. Check spelling &amp; valid options (see dropdown)")</f>
        <v/>
      </c>
      <c r="AC3776" s="32"/>
      <c r="AD3776" s="31" t="b">
        <f t="shared" si="116"/>
        <v>0</v>
      </c>
      <c r="AE3776" s="31" t="b">
        <f t="shared" si="117"/>
        <v>0</v>
      </c>
    </row>
    <row r="3777" spans="1:31" ht="50.15" customHeight="1" x14ac:dyDescent="0.35">
      <c r="A3777" s="100">
        <v>3772</v>
      </c>
      <c r="B3777" s="53"/>
      <c r="C3777" s="41"/>
      <c r="D3777" s="54"/>
      <c r="E3777" s="53"/>
      <c r="F3777" s="41"/>
      <c r="G3777" s="41"/>
      <c r="H3777" s="53"/>
      <c r="I3777" s="55"/>
      <c r="J3777" s="41"/>
      <c r="K3777" s="41"/>
      <c r="L3777" s="56"/>
      <c r="M3777" s="41"/>
      <c r="N3777" s="41"/>
      <c r="O3777" s="41"/>
      <c r="P3777" s="41"/>
      <c r="Q3777" s="53"/>
      <c r="R3777" s="41"/>
      <c r="S3777" s="41"/>
      <c r="T3777" s="57"/>
      <c r="U3777" s="41"/>
      <c r="V3777" s="41"/>
      <c r="W3777" s="56"/>
      <c r="X3777" s="41"/>
      <c r="Y3777" s="58"/>
      <c r="Z3777" s="41"/>
      <c r="AA3777" s="41"/>
      <c r="AB3777" s="171" t="str" cm="1">
        <f t="array" ref="AB3777">IFERROR(IF(COUNTA('Detailed Inventory'!$B3777:$AA3777)=0,"",IF(AND($B3777="",$C3777=""),"Error: Missing Response in Column B or C",IF(OR($E3777="",$Q3777=""),"Error: Missing Response in Column E or Q",INDEX(SL_Class[Entire SL Classification],MATCH(SUMIFS(SL_Class[Unique ID],SL_Class[UpSys SL Material],I3777,SL_Class[UpSys Ever Previously Lead],H3777,SL_Class[DownCus SL Material],T3777),SL_Class[Unique ID],0),0)))),"Error: Invalid Column H, I, or T. Check spelling &amp; valid options (see dropdown)")</f>
        <v/>
      </c>
      <c r="AC3777" s="32"/>
      <c r="AD3777" s="31" t="b">
        <f t="shared" si="116"/>
        <v>0</v>
      </c>
      <c r="AE3777" s="31" t="b">
        <f t="shared" si="117"/>
        <v>0</v>
      </c>
    </row>
    <row r="3778" spans="1:31" ht="50.15" customHeight="1" x14ac:dyDescent="0.35">
      <c r="A3778" s="101">
        <v>3773</v>
      </c>
      <c r="B3778" s="53"/>
      <c r="C3778" s="41"/>
      <c r="D3778" s="54"/>
      <c r="E3778" s="53"/>
      <c r="F3778" s="41"/>
      <c r="G3778" s="41"/>
      <c r="H3778" s="53"/>
      <c r="I3778" s="55"/>
      <c r="J3778" s="41"/>
      <c r="K3778" s="41"/>
      <c r="L3778" s="56"/>
      <c r="M3778" s="41"/>
      <c r="N3778" s="41"/>
      <c r="O3778" s="41"/>
      <c r="P3778" s="41"/>
      <c r="Q3778" s="53"/>
      <c r="R3778" s="41"/>
      <c r="S3778" s="41"/>
      <c r="T3778" s="57"/>
      <c r="U3778" s="41"/>
      <c r="V3778" s="41"/>
      <c r="W3778" s="56"/>
      <c r="X3778" s="41"/>
      <c r="Y3778" s="58"/>
      <c r="Z3778" s="41"/>
      <c r="AA3778" s="41"/>
      <c r="AB3778" s="171" t="str" cm="1">
        <f t="array" ref="AB3778">IFERROR(IF(COUNTA('Detailed Inventory'!$B3778:$AA3778)=0,"",IF(AND($B3778="",$C3778=""),"Error: Missing Response in Column B or C",IF(OR($E3778="",$Q3778=""),"Error: Missing Response in Column E or Q",INDEX(SL_Class[Entire SL Classification],MATCH(SUMIFS(SL_Class[Unique ID],SL_Class[UpSys SL Material],I3778,SL_Class[UpSys Ever Previously Lead],H3778,SL_Class[DownCus SL Material],T3778),SL_Class[Unique ID],0),0)))),"Error: Invalid Column H, I, or T. Check spelling &amp; valid options (see dropdown)")</f>
        <v/>
      </c>
      <c r="AC3778" s="32"/>
      <c r="AD3778" s="31" t="b">
        <f t="shared" si="116"/>
        <v>0</v>
      </c>
      <c r="AE3778" s="31" t="b">
        <f t="shared" si="117"/>
        <v>0</v>
      </c>
    </row>
    <row r="3779" spans="1:31" ht="50.15" customHeight="1" x14ac:dyDescent="0.35">
      <c r="A3779" s="100">
        <v>3774</v>
      </c>
      <c r="B3779" s="53"/>
      <c r="C3779" s="41"/>
      <c r="D3779" s="54"/>
      <c r="E3779" s="53"/>
      <c r="F3779" s="41"/>
      <c r="G3779" s="41"/>
      <c r="H3779" s="53"/>
      <c r="I3779" s="55"/>
      <c r="J3779" s="41"/>
      <c r="K3779" s="41"/>
      <c r="L3779" s="56"/>
      <c r="M3779" s="41"/>
      <c r="N3779" s="41"/>
      <c r="O3779" s="41"/>
      <c r="P3779" s="41"/>
      <c r="Q3779" s="53"/>
      <c r="R3779" s="41"/>
      <c r="S3779" s="41"/>
      <c r="T3779" s="57"/>
      <c r="U3779" s="41"/>
      <c r="V3779" s="41"/>
      <c r="W3779" s="56"/>
      <c r="X3779" s="41"/>
      <c r="Y3779" s="58"/>
      <c r="Z3779" s="41"/>
      <c r="AA3779" s="41"/>
      <c r="AB3779" s="171" t="str" cm="1">
        <f t="array" ref="AB3779">IFERROR(IF(COUNTA('Detailed Inventory'!$B3779:$AA3779)=0,"",IF(AND($B3779="",$C3779=""),"Error: Missing Response in Column B or C",IF(OR($E3779="",$Q3779=""),"Error: Missing Response in Column E or Q",INDEX(SL_Class[Entire SL Classification],MATCH(SUMIFS(SL_Class[Unique ID],SL_Class[UpSys SL Material],I3779,SL_Class[UpSys Ever Previously Lead],H3779,SL_Class[DownCus SL Material],T3779),SL_Class[Unique ID],0),0)))),"Error: Invalid Column H, I, or T. Check spelling &amp; valid options (see dropdown)")</f>
        <v/>
      </c>
      <c r="AC3779" s="32"/>
      <c r="AD3779" s="31" t="b">
        <f t="shared" si="116"/>
        <v>0</v>
      </c>
      <c r="AE3779" s="31" t="b">
        <f t="shared" si="117"/>
        <v>0</v>
      </c>
    </row>
    <row r="3780" spans="1:31" ht="50.15" customHeight="1" x14ac:dyDescent="0.35">
      <c r="A3780" s="101">
        <v>3775</v>
      </c>
      <c r="B3780" s="53"/>
      <c r="C3780" s="41"/>
      <c r="D3780" s="54"/>
      <c r="E3780" s="53"/>
      <c r="F3780" s="41"/>
      <c r="G3780" s="41"/>
      <c r="H3780" s="53"/>
      <c r="I3780" s="55"/>
      <c r="J3780" s="41"/>
      <c r="K3780" s="41"/>
      <c r="L3780" s="56"/>
      <c r="M3780" s="41"/>
      <c r="N3780" s="41"/>
      <c r="O3780" s="41"/>
      <c r="P3780" s="41"/>
      <c r="Q3780" s="53"/>
      <c r="R3780" s="41"/>
      <c r="S3780" s="41"/>
      <c r="T3780" s="57"/>
      <c r="U3780" s="41"/>
      <c r="V3780" s="41"/>
      <c r="W3780" s="56"/>
      <c r="X3780" s="41"/>
      <c r="Y3780" s="58"/>
      <c r="Z3780" s="41"/>
      <c r="AA3780" s="41"/>
      <c r="AB3780" s="171" t="str" cm="1">
        <f t="array" ref="AB3780">IFERROR(IF(COUNTA('Detailed Inventory'!$B3780:$AA3780)=0,"",IF(AND($B3780="",$C3780=""),"Error: Missing Response in Column B or C",IF(OR($E3780="",$Q3780=""),"Error: Missing Response in Column E or Q",INDEX(SL_Class[Entire SL Classification],MATCH(SUMIFS(SL_Class[Unique ID],SL_Class[UpSys SL Material],I3780,SL_Class[UpSys Ever Previously Lead],H3780,SL_Class[DownCus SL Material],T3780),SL_Class[Unique ID],0),0)))),"Error: Invalid Column H, I, or T. Check spelling &amp; valid options (see dropdown)")</f>
        <v/>
      </c>
      <c r="AC3780" s="32"/>
      <c r="AD3780" s="31" t="b">
        <f t="shared" si="116"/>
        <v>0</v>
      </c>
      <c r="AE3780" s="31" t="b">
        <f t="shared" si="117"/>
        <v>0</v>
      </c>
    </row>
    <row r="3781" spans="1:31" ht="50.15" customHeight="1" x14ac:dyDescent="0.35">
      <c r="A3781" s="100">
        <v>3776</v>
      </c>
      <c r="B3781" s="53"/>
      <c r="C3781" s="41"/>
      <c r="D3781" s="54"/>
      <c r="E3781" s="53"/>
      <c r="F3781" s="41"/>
      <c r="G3781" s="41"/>
      <c r="H3781" s="53"/>
      <c r="I3781" s="55"/>
      <c r="J3781" s="41"/>
      <c r="K3781" s="41"/>
      <c r="L3781" s="56"/>
      <c r="M3781" s="41"/>
      <c r="N3781" s="41"/>
      <c r="O3781" s="41"/>
      <c r="P3781" s="41"/>
      <c r="Q3781" s="53"/>
      <c r="R3781" s="41"/>
      <c r="S3781" s="41"/>
      <c r="T3781" s="57"/>
      <c r="U3781" s="41"/>
      <c r="V3781" s="41"/>
      <c r="W3781" s="56"/>
      <c r="X3781" s="41"/>
      <c r="Y3781" s="58"/>
      <c r="Z3781" s="41"/>
      <c r="AA3781" s="41"/>
      <c r="AB3781" s="171" t="str" cm="1">
        <f t="array" ref="AB3781">IFERROR(IF(COUNTA('Detailed Inventory'!$B3781:$AA3781)=0,"",IF(AND($B3781="",$C3781=""),"Error: Missing Response in Column B or C",IF(OR($E3781="",$Q3781=""),"Error: Missing Response in Column E or Q",INDEX(SL_Class[Entire SL Classification],MATCH(SUMIFS(SL_Class[Unique ID],SL_Class[UpSys SL Material],I3781,SL_Class[UpSys Ever Previously Lead],H3781,SL_Class[DownCus SL Material],T3781),SL_Class[Unique ID],0),0)))),"Error: Invalid Column H, I, or T. Check spelling &amp; valid options (see dropdown)")</f>
        <v/>
      </c>
      <c r="AC3781" s="32"/>
      <c r="AD3781" s="31" t="b">
        <f t="shared" si="116"/>
        <v>0</v>
      </c>
      <c r="AE3781" s="31" t="b">
        <f t="shared" si="117"/>
        <v>0</v>
      </c>
    </row>
    <row r="3782" spans="1:31" ht="50.15" customHeight="1" x14ac:dyDescent="0.35">
      <c r="A3782" s="101">
        <v>3777</v>
      </c>
      <c r="B3782" s="53"/>
      <c r="C3782" s="41"/>
      <c r="D3782" s="54"/>
      <c r="E3782" s="53"/>
      <c r="F3782" s="41"/>
      <c r="G3782" s="41"/>
      <c r="H3782" s="53"/>
      <c r="I3782" s="55"/>
      <c r="J3782" s="41"/>
      <c r="K3782" s="41"/>
      <c r="L3782" s="56"/>
      <c r="M3782" s="41"/>
      <c r="N3782" s="41"/>
      <c r="O3782" s="41"/>
      <c r="P3782" s="41"/>
      <c r="Q3782" s="53"/>
      <c r="R3782" s="41"/>
      <c r="S3782" s="41"/>
      <c r="T3782" s="57"/>
      <c r="U3782" s="41"/>
      <c r="V3782" s="41"/>
      <c r="W3782" s="56"/>
      <c r="X3782" s="41"/>
      <c r="Y3782" s="58"/>
      <c r="Z3782" s="41"/>
      <c r="AA3782" s="41"/>
      <c r="AB3782" s="171" t="str" cm="1">
        <f t="array" ref="AB3782">IFERROR(IF(COUNTA('Detailed Inventory'!$B3782:$AA3782)=0,"",IF(AND($B3782="",$C3782=""),"Error: Missing Response in Column B or C",IF(OR($E3782="",$Q3782=""),"Error: Missing Response in Column E or Q",INDEX(SL_Class[Entire SL Classification],MATCH(SUMIFS(SL_Class[Unique ID],SL_Class[UpSys SL Material],I3782,SL_Class[UpSys Ever Previously Lead],H3782,SL_Class[DownCus SL Material],T3782),SL_Class[Unique ID],0),0)))),"Error: Invalid Column H, I, or T. Check spelling &amp; valid options (see dropdown)")</f>
        <v/>
      </c>
      <c r="AC3782" s="32"/>
      <c r="AD3782" s="31" t="b">
        <f t="shared" ref="AD3782:AD3845" si="118">COUNTIFS($B$6:$B$5005,"&lt;&gt;0",$B$6:$B$5005,"&lt;&gt;",$B$6:$B$5005,B3782)&gt;1</f>
        <v>0</v>
      </c>
      <c r="AE3782" s="31" t="b">
        <f t="shared" ref="AE3782:AE3845" si="119">COUNTIFS($C$6:$C$5005,"&lt;&gt;0",$C$6:$C$5005,"&lt;&gt;",$C$6:$C$5005,C3782)&gt;1</f>
        <v>0</v>
      </c>
    </row>
    <row r="3783" spans="1:31" ht="50.15" customHeight="1" x14ac:dyDescent="0.35">
      <c r="A3783" s="100">
        <v>3778</v>
      </c>
      <c r="B3783" s="53"/>
      <c r="C3783" s="41"/>
      <c r="D3783" s="54"/>
      <c r="E3783" s="53"/>
      <c r="F3783" s="41"/>
      <c r="G3783" s="41"/>
      <c r="H3783" s="53"/>
      <c r="I3783" s="55"/>
      <c r="J3783" s="41"/>
      <c r="K3783" s="41"/>
      <c r="L3783" s="56"/>
      <c r="M3783" s="41"/>
      <c r="N3783" s="41"/>
      <c r="O3783" s="41"/>
      <c r="P3783" s="41"/>
      <c r="Q3783" s="53"/>
      <c r="R3783" s="41"/>
      <c r="S3783" s="41"/>
      <c r="T3783" s="57"/>
      <c r="U3783" s="41"/>
      <c r="V3783" s="41"/>
      <c r="W3783" s="56"/>
      <c r="X3783" s="41"/>
      <c r="Y3783" s="58"/>
      <c r="Z3783" s="41"/>
      <c r="AA3783" s="41"/>
      <c r="AB3783" s="171" t="str" cm="1">
        <f t="array" ref="AB3783">IFERROR(IF(COUNTA('Detailed Inventory'!$B3783:$AA3783)=0,"",IF(AND($B3783="",$C3783=""),"Error: Missing Response in Column B or C",IF(OR($E3783="",$Q3783=""),"Error: Missing Response in Column E or Q",INDEX(SL_Class[Entire SL Classification],MATCH(SUMIFS(SL_Class[Unique ID],SL_Class[UpSys SL Material],I3783,SL_Class[UpSys Ever Previously Lead],H3783,SL_Class[DownCus SL Material],T3783),SL_Class[Unique ID],0),0)))),"Error: Invalid Column H, I, or T. Check spelling &amp; valid options (see dropdown)")</f>
        <v/>
      </c>
      <c r="AC3783" s="32"/>
      <c r="AD3783" s="31" t="b">
        <f t="shared" si="118"/>
        <v>0</v>
      </c>
      <c r="AE3783" s="31" t="b">
        <f t="shared" si="119"/>
        <v>0</v>
      </c>
    </row>
    <row r="3784" spans="1:31" ht="50.15" customHeight="1" x14ac:dyDescent="0.35">
      <c r="A3784" s="101">
        <v>3779</v>
      </c>
      <c r="B3784" s="53"/>
      <c r="C3784" s="41"/>
      <c r="D3784" s="54"/>
      <c r="E3784" s="53"/>
      <c r="F3784" s="41"/>
      <c r="G3784" s="41"/>
      <c r="H3784" s="53"/>
      <c r="I3784" s="55"/>
      <c r="J3784" s="41"/>
      <c r="K3784" s="41"/>
      <c r="L3784" s="56"/>
      <c r="M3784" s="41"/>
      <c r="N3784" s="41"/>
      <c r="O3784" s="41"/>
      <c r="P3784" s="41"/>
      <c r="Q3784" s="53"/>
      <c r="R3784" s="41"/>
      <c r="S3784" s="41"/>
      <c r="T3784" s="57"/>
      <c r="U3784" s="41"/>
      <c r="V3784" s="41"/>
      <c r="W3784" s="56"/>
      <c r="X3784" s="41"/>
      <c r="Y3784" s="58"/>
      <c r="Z3784" s="41"/>
      <c r="AA3784" s="41"/>
      <c r="AB3784" s="171" t="str" cm="1">
        <f t="array" ref="AB3784">IFERROR(IF(COUNTA('Detailed Inventory'!$B3784:$AA3784)=0,"",IF(AND($B3784="",$C3784=""),"Error: Missing Response in Column B or C",IF(OR($E3784="",$Q3784=""),"Error: Missing Response in Column E or Q",INDEX(SL_Class[Entire SL Classification],MATCH(SUMIFS(SL_Class[Unique ID],SL_Class[UpSys SL Material],I3784,SL_Class[UpSys Ever Previously Lead],H3784,SL_Class[DownCus SL Material],T3784),SL_Class[Unique ID],0),0)))),"Error: Invalid Column H, I, or T. Check spelling &amp; valid options (see dropdown)")</f>
        <v/>
      </c>
      <c r="AC3784" s="32"/>
      <c r="AD3784" s="31" t="b">
        <f t="shared" si="118"/>
        <v>0</v>
      </c>
      <c r="AE3784" s="31" t="b">
        <f t="shared" si="119"/>
        <v>0</v>
      </c>
    </row>
    <row r="3785" spans="1:31" ht="50.15" customHeight="1" x14ac:dyDescent="0.35">
      <c r="A3785" s="100">
        <v>3780</v>
      </c>
      <c r="B3785" s="53"/>
      <c r="C3785" s="41"/>
      <c r="D3785" s="54"/>
      <c r="E3785" s="53"/>
      <c r="F3785" s="41"/>
      <c r="G3785" s="41"/>
      <c r="H3785" s="53"/>
      <c r="I3785" s="55"/>
      <c r="J3785" s="41"/>
      <c r="K3785" s="41"/>
      <c r="L3785" s="56"/>
      <c r="M3785" s="41"/>
      <c r="N3785" s="41"/>
      <c r="O3785" s="41"/>
      <c r="P3785" s="41"/>
      <c r="Q3785" s="53"/>
      <c r="R3785" s="41"/>
      <c r="S3785" s="41"/>
      <c r="T3785" s="57"/>
      <c r="U3785" s="41"/>
      <c r="V3785" s="41"/>
      <c r="W3785" s="56"/>
      <c r="X3785" s="41"/>
      <c r="Y3785" s="58"/>
      <c r="Z3785" s="41"/>
      <c r="AA3785" s="41"/>
      <c r="AB3785" s="171" t="str" cm="1">
        <f t="array" ref="AB3785">IFERROR(IF(COUNTA('Detailed Inventory'!$B3785:$AA3785)=0,"",IF(AND($B3785="",$C3785=""),"Error: Missing Response in Column B or C",IF(OR($E3785="",$Q3785=""),"Error: Missing Response in Column E or Q",INDEX(SL_Class[Entire SL Classification],MATCH(SUMIFS(SL_Class[Unique ID],SL_Class[UpSys SL Material],I3785,SL_Class[UpSys Ever Previously Lead],H3785,SL_Class[DownCus SL Material],T3785),SL_Class[Unique ID],0),0)))),"Error: Invalid Column H, I, or T. Check spelling &amp; valid options (see dropdown)")</f>
        <v/>
      </c>
      <c r="AC3785" s="32"/>
      <c r="AD3785" s="31" t="b">
        <f t="shared" si="118"/>
        <v>0</v>
      </c>
      <c r="AE3785" s="31" t="b">
        <f t="shared" si="119"/>
        <v>0</v>
      </c>
    </row>
    <row r="3786" spans="1:31" ht="50.15" customHeight="1" x14ac:dyDescent="0.35">
      <c r="A3786" s="101">
        <v>3781</v>
      </c>
      <c r="B3786" s="53"/>
      <c r="C3786" s="41"/>
      <c r="D3786" s="54"/>
      <c r="E3786" s="53"/>
      <c r="F3786" s="41"/>
      <c r="G3786" s="41"/>
      <c r="H3786" s="53"/>
      <c r="I3786" s="55"/>
      <c r="J3786" s="41"/>
      <c r="K3786" s="41"/>
      <c r="L3786" s="56"/>
      <c r="M3786" s="41"/>
      <c r="N3786" s="41"/>
      <c r="O3786" s="41"/>
      <c r="P3786" s="41"/>
      <c r="Q3786" s="53"/>
      <c r="R3786" s="41"/>
      <c r="S3786" s="41"/>
      <c r="T3786" s="57"/>
      <c r="U3786" s="41"/>
      <c r="V3786" s="41"/>
      <c r="W3786" s="56"/>
      <c r="X3786" s="41"/>
      <c r="Y3786" s="58"/>
      <c r="Z3786" s="41"/>
      <c r="AA3786" s="41"/>
      <c r="AB3786" s="171" t="str" cm="1">
        <f t="array" ref="AB3786">IFERROR(IF(COUNTA('Detailed Inventory'!$B3786:$AA3786)=0,"",IF(AND($B3786="",$C3786=""),"Error: Missing Response in Column B or C",IF(OR($E3786="",$Q3786=""),"Error: Missing Response in Column E or Q",INDEX(SL_Class[Entire SL Classification],MATCH(SUMIFS(SL_Class[Unique ID],SL_Class[UpSys SL Material],I3786,SL_Class[UpSys Ever Previously Lead],H3786,SL_Class[DownCus SL Material],T3786),SL_Class[Unique ID],0),0)))),"Error: Invalid Column H, I, or T. Check spelling &amp; valid options (see dropdown)")</f>
        <v/>
      </c>
      <c r="AC3786" s="32"/>
      <c r="AD3786" s="31" t="b">
        <f t="shared" si="118"/>
        <v>0</v>
      </c>
      <c r="AE3786" s="31" t="b">
        <f t="shared" si="119"/>
        <v>0</v>
      </c>
    </row>
    <row r="3787" spans="1:31" ht="50.15" customHeight="1" x14ac:dyDescent="0.35">
      <c r="A3787" s="100">
        <v>3782</v>
      </c>
      <c r="B3787" s="53"/>
      <c r="C3787" s="41"/>
      <c r="D3787" s="54"/>
      <c r="E3787" s="53"/>
      <c r="F3787" s="41"/>
      <c r="G3787" s="41"/>
      <c r="H3787" s="53"/>
      <c r="I3787" s="55"/>
      <c r="J3787" s="41"/>
      <c r="K3787" s="41"/>
      <c r="L3787" s="56"/>
      <c r="M3787" s="41"/>
      <c r="N3787" s="41"/>
      <c r="O3787" s="41"/>
      <c r="P3787" s="41"/>
      <c r="Q3787" s="53"/>
      <c r="R3787" s="41"/>
      <c r="S3787" s="41"/>
      <c r="T3787" s="57"/>
      <c r="U3787" s="41"/>
      <c r="V3787" s="41"/>
      <c r="W3787" s="56"/>
      <c r="X3787" s="41"/>
      <c r="Y3787" s="58"/>
      <c r="Z3787" s="41"/>
      <c r="AA3787" s="41"/>
      <c r="AB3787" s="171" t="str" cm="1">
        <f t="array" ref="AB3787">IFERROR(IF(COUNTA('Detailed Inventory'!$B3787:$AA3787)=0,"",IF(AND($B3787="",$C3787=""),"Error: Missing Response in Column B or C",IF(OR($E3787="",$Q3787=""),"Error: Missing Response in Column E or Q",INDEX(SL_Class[Entire SL Classification],MATCH(SUMIFS(SL_Class[Unique ID],SL_Class[UpSys SL Material],I3787,SL_Class[UpSys Ever Previously Lead],H3787,SL_Class[DownCus SL Material],T3787),SL_Class[Unique ID],0),0)))),"Error: Invalid Column H, I, or T. Check spelling &amp; valid options (see dropdown)")</f>
        <v/>
      </c>
      <c r="AC3787" s="32"/>
      <c r="AD3787" s="31" t="b">
        <f t="shared" si="118"/>
        <v>0</v>
      </c>
      <c r="AE3787" s="31" t="b">
        <f t="shared" si="119"/>
        <v>0</v>
      </c>
    </row>
    <row r="3788" spans="1:31" ht="50.15" customHeight="1" x14ac:dyDescent="0.35">
      <c r="A3788" s="101">
        <v>3783</v>
      </c>
      <c r="B3788" s="53"/>
      <c r="C3788" s="41"/>
      <c r="D3788" s="54"/>
      <c r="E3788" s="53"/>
      <c r="F3788" s="41"/>
      <c r="G3788" s="41"/>
      <c r="H3788" s="53"/>
      <c r="I3788" s="55"/>
      <c r="J3788" s="41"/>
      <c r="K3788" s="41"/>
      <c r="L3788" s="56"/>
      <c r="M3788" s="41"/>
      <c r="N3788" s="41"/>
      <c r="O3788" s="41"/>
      <c r="P3788" s="41"/>
      <c r="Q3788" s="53"/>
      <c r="R3788" s="41"/>
      <c r="S3788" s="41"/>
      <c r="T3788" s="57"/>
      <c r="U3788" s="41"/>
      <c r="V3788" s="41"/>
      <c r="W3788" s="56"/>
      <c r="X3788" s="41"/>
      <c r="Y3788" s="58"/>
      <c r="Z3788" s="41"/>
      <c r="AA3788" s="41"/>
      <c r="AB3788" s="171" t="str" cm="1">
        <f t="array" ref="AB3788">IFERROR(IF(COUNTA('Detailed Inventory'!$B3788:$AA3788)=0,"",IF(AND($B3788="",$C3788=""),"Error: Missing Response in Column B or C",IF(OR($E3788="",$Q3788=""),"Error: Missing Response in Column E or Q",INDEX(SL_Class[Entire SL Classification],MATCH(SUMIFS(SL_Class[Unique ID],SL_Class[UpSys SL Material],I3788,SL_Class[UpSys Ever Previously Lead],H3788,SL_Class[DownCus SL Material],T3788),SL_Class[Unique ID],0),0)))),"Error: Invalid Column H, I, or T. Check spelling &amp; valid options (see dropdown)")</f>
        <v/>
      </c>
      <c r="AC3788" s="32"/>
      <c r="AD3788" s="31" t="b">
        <f t="shared" si="118"/>
        <v>0</v>
      </c>
      <c r="AE3788" s="31" t="b">
        <f t="shared" si="119"/>
        <v>0</v>
      </c>
    </row>
    <row r="3789" spans="1:31" ht="50.15" customHeight="1" x14ac:dyDescent="0.35">
      <c r="A3789" s="100">
        <v>3784</v>
      </c>
      <c r="B3789" s="53"/>
      <c r="C3789" s="41"/>
      <c r="D3789" s="54"/>
      <c r="E3789" s="53"/>
      <c r="F3789" s="41"/>
      <c r="G3789" s="41"/>
      <c r="H3789" s="53"/>
      <c r="I3789" s="55"/>
      <c r="J3789" s="41"/>
      <c r="K3789" s="41"/>
      <c r="L3789" s="56"/>
      <c r="M3789" s="41"/>
      <c r="N3789" s="41"/>
      <c r="O3789" s="41"/>
      <c r="P3789" s="41"/>
      <c r="Q3789" s="53"/>
      <c r="R3789" s="41"/>
      <c r="S3789" s="41"/>
      <c r="T3789" s="57"/>
      <c r="U3789" s="41"/>
      <c r="V3789" s="41"/>
      <c r="W3789" s="56"/>
      <c r="X3789" s="41"/>
      <c r="Y3789" s="58"/>
      <c r="Z3789" s="41"/>
      <c r="AA3789" s="41"/>
      <c r="AB3789" s="171" t="str" cm="1">
        <f t="array" ref="AB3789">IFERROR(IF(COUNTA('Detailed Inventory'!$B3789:$AA3789)=0,"",IF(AND($B3789="",$C3789=""),"Error: Missing Response in Column B or C",IF(OR($E3789="",$Q3789=""),"Error: Missing Response in Column E or Q",INDEX(SL_Class[Entire SL Classification],MATCH(SUMIFS(SL_Class[Unique ID],SL_Class[UpSys SL Material],I3789,SL_Class[UpSys Ever Previously Lead],H3789,SL_Class[DownCus SL Material],T3789),SL_Class[Unique ID],0),0)))),"Error: Invalid Column H, I, or T. Check spelling &amp; valid options (see dropdown)")</f>
        <v/>
      </c>
      <c r="AC3789" s="32"/>
      <c r="AD3789" s="31" t="b">
        <f t="shared" si="118"/>
        <v>0</v>
      </c>
      <c r="AE3789" s="31" t="b">
        <f t="shared" si="119"/>
        <v>0</v>
      </c>
    </row>
    <row r="3790" spans="1:31" ht="50.15" customHeight="1" x14ac:dyDescent="0.35">
      <c r="A3790" s="101">
        <v>3785</v>
      </c>
      <c r="B3790" s="53"/>
      <c r="C3790" s="41"/>
      <c r="D3790" s="54"/>
      <c r="E3790" s="53"/>
      <c r="F3790" s="41"/>
      <c r="G3790" s="41"/>
      <c r="H3790" s="53"/>
      <c r="I3790" s="55"/>
      <c r="J3790" s="41"/>
      <c r="K3790" s="41"/>
      <c r="L3790" s="56"/>
      <c r="M3790" s="41"/>
      <c r="N3790" s="41"/>
      <c r="O3790" s="41"/>
      <c r="P3790" s="41"/>
      <c r="Q3790" s="53"/>
      <c r="R3790" s="41"/>
      <c r="S3790" s="41"/>
      <c r="T3790" s="57"/>
      <c r="U3790" s="41"/>
      <c r="V3790" s="41"/>
      <c r="W3790" s="56"/>
      <c r="X3790" s="41"/>
      <c r="Y3790" s="58"/>
      <c r="Z3790" s="41"/>
      <c r="AA3790" s="41"/>
      <c r="AB3790" s="171" t="str" cm="1">
        <f t="array" ref="AB3790">IFERROR(IF(COUNTA('Detailed Inventory'!$B3790:$AA3790)=0,"",IF(AND($B3790="",$C3790=""),"Error: Missing Response in Column B or C",IF(OR($E3790="",$Q3790=""),"Error: Missing Response in Column E or Q",INDEX(SL_Class[Entire SL Classification],MATCH(SUMIFS(SL_Class[Unique ID],SL_Class[UpSys SL Material],I3790,SL_Class[UpSys Ever Previously Lead],H3790,SL_Class[DownCus SL Material],T3790),SL_Class[Unique ID],0),0)))),"Error: Invalid Column H, I, or T. Check spelling &amp; valid options (see dropdown)")</f>
        <v/>
      </c>
      <c r="AC3790" s="32"/>
      <c r="AD3790" s="31" t="b">
        <f t="shared" si="118"/>
        <v>0</v>
      </c>
      <c r="AE3790" s="31" t="b">
        <f t="shared" si="119"/>
        <v>0</v>
      </c>
    </row>
    <row r="3791" spans="1:31" ht="50.15" customHeight="1" x14ac:dyDescent="0.35">
      <c r="A3791" s="100">
        <v>3786</v>
      </c>
      <c r="B3791" s="53"/>
      <c r="C3791" s="41"/>
      <c r="D3791" s="54"/>
      <c r="E3791" s="53"/>
      <c r="F3791" s="41"/>
      <c r="G3791" s="41"/>
      <c r="H3791" s="53"/>
      <c r="I3791" s="55"/>
      <c r="J3791" s="41"/>
      <c r="K3791" s="41"/>
      <c r="L3791" s="56"/>
      <c r="M3791" s="41"/>
      <c r="N3791" s="41"/>
      <c r="O3791" s="41"/>
      <c r="P3791" s="41"/>
      <c r="Q3791" s="53"/>
      <c r="R3791" s="41"/>
      <c r="S3791" s="41"/>
      <c r="T3791" s="57"/>
      <c r="U3791" s="41"/>
      <c r="V3791" s="41"/>
      <c r="W3791" s="56"/>
      <c r="X3791" s="41"/>
      <c r="Y3791" s="58"/>
      <c r="Z3791" s="41"/>
      <c r="AA3791" s="41"/>
      <c r="AB3791" s="171" t="str" cm="1">
        <f t="array" ref="AB3791">IFERROR(IF(COUNTA('Detailed Inventory'!$B3791:$AA3791)=0,"",IF(AND($B3791="",$C3791=""),"Error: Missing Response in Column B or C",IF(OR($E3791="",$Q3791=""),"Error: Missing Response in Column E or Q",INDEX(SL_Class[Entire SL Classification],MATCH(SUMIFS(SL_Class[Unique ID],SL_Class[UpSys SL Material],I3791,SL_Class[UpSys Ever Previously Lead],H3791,SL_Class[DownCus SL Material],T3791),SL_Class[Unique ID],0),0)))),"Error: Invalid Column H, I, or T. Check spelling &amp; valid options (see dropdown)")</f>
        <v/>
      </c>
      <c r="AC3791" s="32"/>
      <c r="AD3791" s="31" t="b">
        <f t="shared" si="118"/>
        <v>0</v>
      </c>
      <c r="AE3791" s="31" t="b">
        <f t="shared" si="119"/>
        <v>0</v>
      </c>
    </row>
    <row r="3792" spans="1:31" ht="50.15" customHeight="1" x14ac:dyDescent="0.35">
      <c r="A3792" s="101">
        <v>3787</v>
      </c>
      <c r="B3792" s="53"/>
      <c r="C3792" s="41"/>
      <c r="D3792" s="54"/>
      <c r="E3792" s="53"/>
      <c r="F3792" s="41"/>
      <c r="G3792" s="41"/>
      <c r="H3792" s="53"/>
      <c r="I3792" s="55"/>
      <c r="J3792" s="41"/>
      <c r="K3792" s="41"/>
      <c r="L3792" s="56"/>
      <c r="M3792" s="41"/>
      <c r="N3792" s="41"/>
      <c r="O3792" s="41"/>
      <c r="P3792" s="41"/>
      <c r="Q3792" s="53"/>
      <c r="R3792" s="41"/>
      <c r="S3792" s="41"/>
      <c r="T3792" s="57"/>
      <c r="U3792" s="41"/>
      <c r="V3792" s="41"/>
      <c r="W3792" s="56"/>
      <c r="X3792" s="41"/>
      <c r="Y3792" s="58"/>
      <c r="Z3792" s="41"/>
      <c r="AA3792" s="41"/>
      <c r="AB3792" s="171" t="str" cm="1">
        <f t="array" ref="AB3792">IFERROR(IF(COUNTA('Detailed Inventory'!$B3792:$AA3792)=0,"",IF(AND($B3792="",$C3792=""),"Error: Missing Response in Column B or C",IF(OR($E3792="",$Q3792=""),"Error: Missing Response in Column E or Q",INDEX(SL_Class[Entire SL Classification],MATCH(SUMIFS(SL_Class[Unique ID],SL_Class[UpSys SL Material],I3792,SL_Class[UpSys Ever Previously Lead],H3792,SL_Class[DownCus SL Material],T3792),SL_Class[Unique ID],0),0)))),"Error: Invalid Column H, I, or T. Check spelling &amp; valid options (see dropdown)")</f>
        <v/>
      </c>
      <c r="AC3792" s="32"/>
      <c r="AD3792" s="31" t="b">
        <f t="shared" si="118"/>
        <v>0</v>
      </c>
      <c r="AE3792" s="31" t="b">
        <f t="shared" si="119"/>
        <v>0</v>
      </c>
    </row>
    <row r="3793" spans="1:31" ht="50.15" customHeight="1" x14ac:dyDescent="0.35">
      <c r="A3793" s="100">
        <v>3788</v>
      </c>
      <c r="B3793" s="53"/>
      <c r="C3793" s="41"/>
      <c r="D3793" s="54"/>
      <c r="E3793" s="53"/>
      <c r="F3793" s="41"/>
      <c r="G3793" s="41"/>
      <c r="H3793" s="53"/>
      <c r="I3793" s="55"/>
      <c r="J3793" s="41"/>
      <c r="K3793" s="41"/>
      <c r="L3793" s="56"/>
      <c r="M3793" s="41"/>
      <c r="N3793" s="41"/>
      <c r="O3793" s="41"/>
      <c r="P3793" s="41"/>
      <c r="Q3793" s="53"/>
      <c r="R3793" s="41"/>
      <c r="S3793" s="41"/>
      <c r="T3793" s="57"/>
      <c r="U3793" s="41"/>
      <c r="V3793" s="41"/>
      <c r="W3793" s="56"/>
      <c r="X3793" s="41"/>
      <c r="Y3793" s="58"/>
      <c r="Z3793" s="41"/>
      <c r="AA3793" s="41"/>
      <c r="AB3793" s="171" t="str" cm="1">
        <f t="array" ref="AB3793">IFERROR(IF(COUNTA('Detailed Inventory'!$B3793:$AA3793)=0,"",IF(AND($B3793="",$C3793=""),"Error: Missing Response in Column B or C",IF(OR($E3793="",$Q3793=""),"Error: Missing Response in Column E or Q",INDEX(SL_Class[Entire SL Classification],MATCH(SUMIFS(SL_Class[Unique ID],SL_Class[UpSys SL Material],I3793,SL_Class[UpSys Ever Previously Lead],H3793,SL_Class[DownCus SL Material],T3793),SL_Class[Unique ID],0),0)))),"Error: Invalid Column H, I, or T. Check spelling &amp; valid options (see dropdown)")</f>
        <v/>
      </c>
      <c r="AC3793" s="32"/>
      <c r="AD3793" s="31" t="b">
        <f t="shared" si="118"/>
        <v>0</v>
      </c>
      <c r="AE3793" s="31" t="b">
        <f t="shared" si="119"/>
        <v>0</v>
      </c>
    </row>
    <row r="3794" spans="1:31" ht="50.15" customHeight="1" x14ac:dyDescent="0.35">
      <c r="A3794" s="101">
        <v>3789</v>
      </c>
      <c r="B3794" s="53"/>
      <c r="C3794" s="41"/>
      <c r="D3794" s="54"/>
      <c r="E3794" s="53"/>
      <c r="F3794" s="41"/>
      <c r="G3794" s="41"/>
      <c r="H3794" s="53"/>
      <c r="I3794" s="55"/>
      <c r="J3794" s="41"/>
      <c r="K3794" s="41"/>
      <c r="L3794" s="56"/>
      <c r="M3794" s="41"/>
      <c r="N3794" s="41"/>
      <c r="O3794" s="41"/>
      <c r="P3794" s="41"/>
      <c r="Q3794" s="53"/>
      <c r="R3794" s="41"/>
      <c r="S3794" s="41"/>
      <c r="T3794" s="57"/>
      <c r="U3794" s="41"/>
      <c r="V3794" s="41"/>
      <c r="W3794" s="56"/>
      <c r="X3794" s="41"/>
      <c r="Y3794" s="58"/>
      <c r="Z3794" s="41"/>
      <c r="AA3794" s="41"/>
      <c r="AB3794" s="171" t="str" cm="1">
        <f t="array" ref="AB3794">IFERROR(IF(COUNTA('Detailed Inventory'!$B3794:$AA3794)=0,"",IF(AND($B3794="",$C3794=""),"Error: Missing Response in Column B or C",IF(OR($E3794="",$Q3794=""),"Error: Missing Response in Column E or Q",INDEX(SL_Class[Entire SL Classification],MATCH(SUMIFS(SL_Class[Unique ID],SL_Class[UpSys SL Material],I3794,SL_Class[UpSys Ever Previously Lead],H3794,SL_Class[DownCus SL Material],T3794),SL_Class[Unique ID],0),0)))),"Error: Invalid Column H, I, or T. Check spelling &amp; valid options (see dropdown)")</f>
        <v/>
      </c>
      <c r="AC3794" s="32"/>
      <c r="AD3794" s="31" t="b">
        <f t="shared" si="118"/>
        <v>0</v>
      </c>
      <c r="AE3794" s="31" t="b">
        <f t="shared" si="119"/>
        <v>0</v>
      </c>
    </row>
    <row r="3795" spans="1:31" ht="50.15" customHeight="1" x14ac:dyDescent="0.35">
      <c r="A3795" s="100">
        <v>3790</v>
      </c>
      <c r="B3795" s="53"/>
      <c r="C3795" s="41"/>
      <c r="D3795" s="54"/>
      <c r="E3795" s="53"/>
      <c r="F3795" s="41"/>
      <c r="G3795" s="41"/>
      <c r="H3795" s="53"/>
      <c r="I3795" s="55"/>
      <c r="J3795" s="41"/>
      <c r="K3795" s="41"/>
      <c r="L3795" s="56"/>
      <c r="M3795" s="41"/>
      <c r="N3795" s="41"/>
      <c r="O3795" s="41"/>
      <c r="P3795" s="41"/>
      <c r="Q3795" s="53"/>
      <c r="R3795" s="41"/>
      <c r="S3795" s="41"/>
      <c r="T3795" s="57"/>
      <c r="U3795" s="41"/>
      <c r="V3795" s="41"/>
      <c r="W3795" s="56"/>
      <c r="X3795" s="41"/>
      <c r="Y3795" s="58"/>
      <c r="Z3795" s="41"/>
      <c r="AA3795" s="41"/>
      <c r="AB3795" s="171" t="str" cm="1">
        <f t="array" ref="AB3795">IFERROR(IF(COUNTA('Detailed Inventory'!$B3795:$AA3795)=0,"",IF(AND($B3795="",$C3795=""),"Error: Missing Response in Column B or C",IF(OR($E3795="",$Q3795=""),"Error: Missing Response in Column E or Q",INDEX(SL_Class[Entire SL Classification],MATCH(SUMIFS(SL_Class[Unique ID],SL_Class[UpSys SL Material],I3795,SL_Class[UpSys Ever Previously Lead],H3795,SL_Class[DownCus SL Material],T3795),SL_Class[Unique ID],0),0)))),"Error: Invalid Column H, I, or T. Check spelling &amp; valid options (see dropdown)")</f>
        <v/>
      </c>
      <c r="AC3795" s="32"/>
      <c r="AD3795" s="31" t="b">
        <f t="shared" si="118"/>
        <v>0</v>
      </c>
      <c r="AE3795" s="31" t="b">
        <f t="shared" si="119"/>
        <v>0</v>
      </c>
    </row>
    <row r="3796" spans="1:31" ht="50.15" customHeight="1" x14ac:dyDescent="0.35">
      <c r="A3796" s="101">
        <v>3791</v>
      </c>
      <c r="B3796" s="53"/>
      <c r="C3796" s="41"/>
      <c r="D3796" s="54"/>
      <c r="E3796" s="53"/>
      <c r="F3796" s="41"/>
      <c r="G3796" s="41"/>
      <c r="H3796" s="53"/>
      <c r="I3796" s="55"/>
      <c r="J3796" s="41"/>
      <c r="K3796" s="41"/>
      <c r="L3796" s="56"/>
      <c r="M3796" s="41"/>
      <c r="N3796" s="41"/>
      <c r="O3796" s="41"/>
      <c r="P3796" s="41"/>
      <c r="Q3796" s="53"/>
      <c r="R3796" s="41"/>
      <c r="S3796" s="41"/>
      <c r="T3796" s="57"/>
      <c r="U3796" s="41"/>
      <c r="V3796" s="41"/>
      <c r="W3796" s="56"/>
      <c r="X3796" s="41"/>
      <c r="Y3796" s="58"/>
      <c r="Z3796" s="41"/>
      <c r="AA3796" s="41"/>
      <c r="AB3796" s="171" t="str" cm="1">
        <f t="array" ref="AB3796">IFERROR(IF(COUNTA('Detailed Inventory'!$B3796:$AA3796)=0,"",IF(AND($B3796="",$C3796=""),"Error: Missing Response in Column B or C",IF(OR($E3796="",$Q3796=""),"Error: Missing Response in Column E or Q",INDEX(SL_Class[Entire SL Classification],MATCH(SUMIFS(SL_Class[Unique ID],SL_Class[UpSys SL Material],I3796,SL_Class[UpSys Ever Previously Lead],H3796,SL_Class[DownCus SL Material],T3796),SL_Class[Unique ID],0),0)))),"Error: Invalid Column H, I, or T. Check spelling &amp; valid options (see dropdown)")</f>
        <v/>
      </c>
      <c r="AC3796" s="32"/>
      <c r="AD3796" s="31" t="b">
        <f t="shared" si="118"/>
        <v>0</v>
      </c>
      <c r="AE3796" s="31" t="b">
        <f t="shared" si="119"/>
        <v>0</v>
      </c>
    </row>
    <row r="3797" spans="1:31" ht="50.15" customHeight="1" x14ac:dyDescent="0.35">
      <c r="A3797" s="100">
        <v>3792</v>
      </c>
      <c r="B3797" s="53"/>
      <c r="C3797" s="41"/>
      <c r="D3797" s="54"/>
      <c r="E3797" s="53"/>
      <c r="F3797" s="41"/>
      <c r="G3797" s="41"/>
      <c r="H3797" s="53"/>
      <c r="I3797" s="55"/>
      <c r="J3797" s="41"/>
      <c r="K3797" s="41"/>
      <c r="L3797" s="56"/>
      <c r="M3797" s="41"/>
      <c r="N3797" s="41"/>
      <c r="O3797" s="41"/>
      <c r="P3797" s="41"/>
      <c r="Q3797" s="53"/>
      <c r="R3797" s="41"/>
      <c r="S3797" s="41"/>
      <c r="T3797" s="57"/>
      <c r="U3797" s="41"/>
      <c r="V3797" s="41"/>
      <c r="W3797" s="56"/>
      <c r="X3797" s="41"/>
      <c r="Y3797" s="58"/>
      <c r="Z3797" s="41"/>
      <c r="AA3797" s="41"/>
      <c r="AB3797" s="171" t="str" cm="1">
        <f t="array" ref="AB3797">IFERROR(IF(COUNTA('Detailed Inventory'!$B3797:$AA3797)=0,"",IF(AND($B3797="",$C3797=""),"Error: Missing Response in Column B or C",IF(OR($E3797="",$Q3797=""),"Error: Missing Response in Column E or Q",INDEX(SL_Class[Entire SL Classification],MATCH(SUMIFS(SL_Class[Unique ID],SL_Class[UpSys SL Material],I3797,SL_Class[UpSys Ever Previously Lead],H3797,SL_Class[DownCus SL Material],T3797),SL_Class[Unique ID],0),0)))),"Error: Invalid Column H, I, or T. Check spelling &amp; valid options (see dropdown)")</f>
        <v/>
      </c>
      <c r="AC3797" s="32"/>
      <c r="AD3797" s="31" t="b">
        <f t="shared" si="118"/>
        <v>0</v>
      </c>
      <c r="AE3797" s="31" t="b">
        <f t="shared" si="119"/>
        <v>0</v>
      </c>
    </row>
    <row r="3798" spans="1:31" ht="50.15" customHeight="1" x14ac:dyDescent="0.35">
      <c r="A3798" s="101">
        <v>3793</v>
      </c>
      <c r="B3798" s="53"/>
      <c r="C3798" s="41"/>
      <c r="D3798" s="54"/>
      <c r="E3798" s="53"/>
      <c r="F3798" s="41"/>
      <c r="G3798" s="41"/>
      <c r="H3798" s="53"/>
      <c r="I3798" s="55"/>
      <c r="J3798" s="41"/>
      <c r="K3798" s="41"/>
      <c r="L3798" s="56"/>
      <c r="M3798" s="41"/>
      <c r="N3798" s="41"/>
      <c r="O3798" s="41"/>
      <c r="P3798" s="41"/>
      <c r="Q3798" s="53"/>
      <c r="R3798" s="41"/>
      <c r="S3798" s="41"/>
      <c r="T3798" s="57"/>
      <c r="U3798" s="41"/>
      <c r="V3798" s="41"/>
      <c r="W3798" s="56"/>
      <c r="X3798" s="41"/>
      <c r="Y3798" s="58"/>
      <c r="Z3798" s="41"/>
      <c r="AA3798" s="41"/>
      <c r="AB3798" s="171" t="str" cm="1">
        <f t="array" ref="AB3798">IFERROR(IF(COUNTA('Detailed Inventory'!$B3798:$AA3798)=0,"",IF(AND($B3798="",$C3798=""),"Error: Missing Response in Column B or C",IF(OR($E3798="",$Q3798=""),"Error: Missing Response in Column E or Q",INDEX(SL_Class[Entire SL Classification],MATCH(SUMIFS(SL_Class[Unique ID],SL_Class[UpSys SL Material],I3798,SL_Class[UpSys Ever Previously Lead],H3798,SL_Class[DownCus SL Material],T3798),SL_Class[Unique ID],0),0)))),"Error: Invalid Column H, I, or T. Check spelling &amp; valid options (see dropdown)")</f>
        <v/>
      </c>
      <c r="AC3798" s="32"/>
      <c r="AD3798" s="31" t="b">
        <f t="shared" si="118"/>
        <v>0</v>
      </c>
      <c r="AE3798" s="31" t="b">
        <f t="shared" si="119"/>
        <v>0</v>
      </c>
    </row>
    <row r="3799" spans="1:31" ht="50.15" customHeight="1" x14ac:dyDescent="0.35">
      <c r="A3799" s="100">
        <v>3794</v>
      </c>
      <c r="B3799" s="53"/>
      <c r="C3799" s="41"/>
      <c r="D3799" s="54"/>
      <c r="E3799" s="53"/>
      <c r="F3799" s="41"/>
      <c r="G3799" s="41"/>
      <c r="H3799" s="53"/>
      <c r="I3799" s="55"/>
      <c r="J3799" s="41"/>
      <c r="K3799" s="41"/>
      <c r="L3799" s="56"/>
      <c r="M3799" s="41"/>
      <c r="N3799" s="41"/>
      <c r="O3799" s="41"/>
      <c r="P3799" s="41"/>
      <c r="Q3799" s="53"/>
      <c r="R3799" s="41"/>
      <c r="S3799" s="41"/>
      <c r="T3799" s="57"/>
      <c r="U3799" s="41"/>
      <c r="V3799" s="41"/>
      <c r="W3799" s="56"/>
      <c r="X3799" s="41"/>
      <c r="Y3799" s="58"/>
      <c r="Z3799" s="41"/>
      <c r="AA3799" s="41"/>
      <c r="AB3799" s="171" t="str" cm="1">
        <f t="array" ref="AB3799">IFERROR(IF(COUNTA('Detailed Inventory'!$B3799:$AA3799)=0,"",IF(AND($B3799="",$C3799=""),"Error: Missing Response in Column B or C",IF(OR($E3799="",$Q3799=""),"Error: Missing Response in Column E or Q",INDEX(SL_Class[Entire SL Classification],MATCH(SUMIFS(SL_Class[Unique ID],SL_Class[UpSys SL Material],I3799,SL_Class[UpSys Ever Previously Lead],H3799,SL_Class[DownCus SL Material],T3799),SL_Class[Unique ID],0),0)))),"Error: Invalid Column H, I, or T. Check spelling &amp; valid options (see dropdown)")</f>
        <v/>
      </c>
      <c r="AC3799" s="32"/>
      <c r="AD3799" s="31" t="b">
        <f t="shared" si="118"/>
        <v>0</v>
      </c>
      <c r="AE3799" s="31" t="b">
        <f t="shared" si="119"/>
        <v>0</v>
      </c>
    </row>
    <row r="3800" spans="1:31" ht="50.15" customHeight="1" x14ac:dyDescent="0.35">
      <c r="A3800" s="101">
        <v>3795</v>
      </c>
      <c r="B3800" s="53"/>
      <c r="C3800" s="41"/>
      <c r="D3800" s="54"/>
      <c r="E3800" s="53"/>
      <c r="F3800" s="41"/>
      <c r="G3800" s="41"/>
      <c r="H3800" s="53"/>
      <c r="I3800" s="55"/>
      <c r="J3800" s="41"/>
      <c r="K3800" s="41"/>
      <c r="L3800" s="56"/>
      <c r="M3800" s="41"/>
      <c r="N3800" s="41"/>
      <c r="O3800" s="41"/>
      <c r="P3800" s="41"/>
      <c r="Q3800" s="53"/>
      <c r="R3800" s="41"/>
      <c r="S3800" s="41"/>
      <c r="T3800" s="57"/>
      <c r="U3800" s="41"/>
      <c r="V3800" s="41"/>
      <c r="W3800" s="56"/>
      <c r="X3800" s="41"/>
      <c r="Y3800" s="58"/>
      <c r="Z3800" s="41"/>
      <c r="AA3800" s="41"/>
      <c r="AB3800" s="171" t="str" cm="1">
        <f t="array" ref="AB3800">IFERROR(IF(COUNTA('Detailed Inventory'!$B3800:$AA3800)=0,"",IF(AND($B3800="",$C3800=""),"Error: Missing Response in Column B or C",IF(OR($E3800="",$Q3800=""),"Error: Missing Response in Column E or Q",INDEX(SL_Class[Entire SL Classification],MATCH(SUMIFS(SL_Class[Unique ID],SL_Class[UpSys SL Material],I3800,SL_Class[UpSys Ever Previously Lead],H3800,SL_Class[DownCus SL Material],T3800),SL_Class[Unique ID],0),0)))),"Error: Invalid Column H, I, or T. Check spelling &amp; valid options (see dropdown)")</f>
        <v/>
      </c>
      <c r="AC3800" s="32"/>
      <c r="AD3800" s="31" t="b">
        <f t="shared" si="118"/>
        <v>0</v>
      </c>
      <c r="AE3800" s="31" t="b">
        <f t="shared" si="119"/>
        <v>0</v>
      </c>
    </row>
    <row r="3801" spans="1:31" ht="50.15" customHeight="1" x14ac:dyDescent="0.35">
      <c r="A3801" s="100">
        <v>3796</v>
      </c>
      <c r="B3801" s="53"/>
      <c r="C3801" s="41"/>
      <c r="D3801" s="54"/>
      <c r="E3801" s="53"/>
      <c r="F3801" s="41"/>
      <c r="G3801" s="41"/>
      <c r="H3801" s="53"/>
      <c r="I3801" s="55"/>
      <c r="J3801" s="41"/>
      <c r="K3801" s="41"/>
      <c r="L3801" s="56"/>
      <c r="M3801" s="41"/>
      <c r="N3801" s="41"/>
      <c r="O3801" s="41"/>
      <c r="P3801" s="41"/>
      <c r="Q3801" s="53"/>
      <c r="R3801" s="41"/>
      <c r="S3801" s="41"/>
      <c r="T3801" s="57"/>
      <c r="U3801" s="41"/>
      <c r="V3801" s="41"/>
      <c r="W3801" s="56"/>
      <c r="X3801" s="41"/>
      <c r="Y3801" s="58"/>
      <c r="Z3801" s="41"/>
      <c r="AA3801" s="41"/>
      <c r="AB3801" s="171" t="str" cm="1">
        <f t="array" ref="AB3801">IFERROR(IF(COUNTA('Detailed Inventory'!$B3801:$AA3801)=0,"",IF(AND($B3801="",$C3801=""),"Error: Missing Response in Column B or C",IF(OR($E3801="",$Q3801=""),"Error: Missing Response in Column E or Q",INDEX(SL_Class[Entire SL Classification],MATCH(SUMIFS(SL_Class[Unique ID],SL_Class[UpSys SL Material],I3801,SL_Class[UpSys Ever Previously Lead],H3801,SL_Class[DownCus SL Material],T3801),SL_Class[Unique ID],0),0)))),"Error: Invalid Column H, I, or T. Check spelling &amp; valid options (see dropdown)")</f>
        <v/>
      </c>
      <c r="AC3801" s="32"/>
      <c r="AD3801" s="31" t="b">
        <f t="shared" si="118"/>
        <v>0</v>
      </c>
      <c r="AE3801" s="31" t="b">
        <f t="shared" si="119"/>
        <v>0</v>
      </c>
    </row>
    <row r="3802" spans="1:31" ht="50.15" customHeight="1" x14ac:dyDescent="0.35">
      <c r="A3802" s="101">
        <v>3797</v>
      </c>
      <c r="B3802" s="53"/>
      <c r="C3802" s="41"/>
      <c r="D3802" s="54"/>
      <c r="E3802" s="53"/>
      <c r="F3802" s="41"/>
      <c r="G3802" s="41"/>
      <c r="H3802" s="53"/>
      <c r="I3802" s="55"/>
      <c r="J3802" s="41"/>
      <c r="K3802" s="41"/>
      <c r="L3802" s="56"/>
      <c r="M3802" s="41"/>
      <c r="N3802" s="41"/>
      <c r="O3802" s="41"/>
      <c r="P3802" s="41"/>
      <c r="Q3802" s="53"/>
      <c r="R3802" s="41"/>
      <c r="S3802" s="41"/>
      <c r="T3802" s="57"/>
      <c r="U3802" s="41"/>
      <c r="V3802" s="41"/>
      <c r="W3802" s="56"/>
      <c r="X3802" s="41"/>
      <c r="Y3802" s="58"/>
      <c r="Z3802" s="41"/>
      <c r="AA3802" s="41"/>
      <c r="AB3802" s="171" t="str" cm="1">
        <f t="array" ref="AB3802">IFERROR(IF(COUNTA('Detailed Inventory'!$B3802:$AA3802)=0,"",IF(AND($B3802="",$C3802=""),"Error: Missing Response in Column B or C",IF(OR($E3802="",$Q3802=""),"Error: Missing Response in Column E or Q",INDEX(SL_Class[Entire SL Classification],MATCH(SUMIFS(SL_Class[Unique ID],SL_Class[UpSys SL Material],I3802,SL_Class[UpSys Ever Previously Lead],H3802,SL_Class[DownCus SL Material],T3802),SL_Class[Unique ID],0),0)))),"Error: Invalid Column H, I, or T. Check spelling &amp; valid options (see dropdown)")</f>
        <v/>
      </c>
      <c r="AC3802" s="32"/>
      <c r="AD3802" s="31" t="b">
        <f t="shared" si="118"/>
        <v>0</v>
      </c>
      <c r="AE3802" s="31" t="b">
        <f t="shared" si="119"/>
        <v>0</v>
      </c>
    </row>
    <row r="3803" spans="1:31" ht="50.15" customHeight="1" x14ac:dyDescent="0.35">
      <c r="A3803" s="100">
        <v>3798</v>
      </c>
      <c r="B3803" s="53"/>
      <c r="C3803" s="41"/>
      <c r="D3803" s="54"/>
      <c r="E3803" s="53"/>
      <c r="F3803" s="41"/>
      <c r="G3803" s="41"/>
      <c r="H3803" s="53"/>
      <c r="I3803" s="55"/>
      <c r="J3803" s="41"/>
      <c r="K3803" s="41"/>
      <c r="L3803" s="56"/>
      <c r="M3803" s="41"/>
      <c r="N3803" s="41"/>
      <c r="O3803" s="41"/>
      <c r="P3803" s="41"/>
      <c r="Q3803" s="53"/>
      <c r="R3803" s="41"/>
      <c r="S3803" s="41"/>
      <c r="T3803" s="57"/>
      <c r="U3803" s="41"/>
      <c r="V3803" s="41"/>
      <c r="W3803" s="56"/>
      <c r="X3803" s="41"/>
      <c r="Y3803" s="58"/>
      <c r="Z3803" s="41"/>
      <c r="AA3803" s="41"/>
      <c r="AB3803" s="171" t="str" cm="1">
        <f t="array" ref="AB3803">IFERROR(IF(COUNTA('Detailed Inventory'!$B3803:$AA3803)=0,"",IF(AND($B3803="",$C3803=""),"Error: Missing Response in Column B or C",IF(OR($E3803="",$Q3803=""),"Error: Missing Response in Column E or Q",INDEX(SL_Class[Entire SL Classification],MATCH(SUMIFS(SL_Class[Unique ID],SL_Class[UpSys SL Material],I3803,SL_Class[UpSys Ever Previously Lead],H3803,SL_Class[DownCus SL Material],T3803),SL_Class[Unique ID],0),0)))),"Error: Invalid Column H, I, or T. Check spelling &amp; valid options (see dropdown)")</f>
        <v/>
      </c>
      <c r="AC3803" s="32"/>
      <c r="AD3803" s="31" t="b">
        <f t="shared" si="118"/>
        <v>0</v>
      </c>
      <c r="AE3803" s="31" t="b">
        <f t="shared" si="119"/>
        <v>0</v>
      </c>
    </row>
    <row r="3804" spans="1:31" ht="50.15" customHeight="1" x14ac:dyDescent="0.35">
      <c r="A3804" s="101">
        <v>3799</v>
      </c>
      <c r="B3804" s="53"/>
      <c r="C3804" s="41"/>
      <c r="D3804" s="54"/>
      <c r="E3804" s="53"/>
      <c r="F3804" s="41"/>
      <c r="G3804" s="41"/>
      <c r="H3804" s="53"/>
      <c r="I3804" s="55"/>
      <c r="J3804" s="41"/>
      <c r="K3804" s="41"/>
      <c r="L3804" s="56"/>
      <c r="M3804" s="41"/>
      <c r="N3804" s="41"/>
      <c r="O3804" s="41"/>
      <c r="P3804" s="41"/>
      <c r="Q3804" s="53"/>
      <c r="R3804" s="41"/>
      <c r="S3804" s="41"/>
      <c r="T3804" s="57"/>
      <c r="U3804" s="41"/>
      <c r="V3804" s="41"/>
      <c r="W3804" s="56"/>
      <c r="X3804" s="41"/>
      <c r="Y3804" s="58"/>
      <c r="Z3804" s="41"/>
      <c r="AA3804" s="41"/>
      <c r="AB3804" s="171" t="str" cm="1">
        <f t="array" ref="AB3804">IFERROR(IF(COUNTA('Detailed Inventory'!$B3804:$AA3804)=0,"",IF(AND($B3804="",$C3804=""),"Error: Missing Response in Column B or C",IF(OR($E3804="",$Q3804=""),"Error: Missing Response in Column E or Q",INDEX(SL_Class[Entire SL Classification],MATCH(SUMIFS(SL_Class[Unique ID],SL_Class[UpSys SL Material],I3804,SL_Class[UpSys Ever Previously Lead],H3804,SL_Class[DownCus SL Material],T3804),SL_Class[Unique ID],0),0)))),"Error: Invalid Column H, I, or T. Check spelling &amp; valid options (see dropdown)")</f>
        <v/>
      </c>
      <c r="AC3804" s="32"/>
      <c r="AD3804" s="31" t="b">
        <f t="shared" si="118"/>
        <v>0</v>
      </c>
      <c r="AE3804" s="31" t="b">
        <f t="shared" si="119"/>
        <v>0</v>
      </c>
    </row>
    <row r="3805" spans="1:31" ht="50.15" customHeight="1" x14ac:dyDescent="0.35">
      <c r="A3805" s="100">
        <v>3800</v>
      </c>
      <c r="B3805" s="53"/>
      <c r="C3805" s="41"/>
      <c r="D3805" s="54"/>
      <c r="E3805" s="53"/>
      <c r="F3805" s="41"/>
      <c r="G3805" s="41"/>
      <c r="H3805" s="53"/>
      <c r="I3805" s="55"/>
      <c r="J3805" s="41"/>
      <c r="K3805" s="41"/>
      <c r="L3805" s="56"/>
      <c r="M3805" s="41"/>
      <c r="N3805" s="41"/>
      <c r="O3805" s="41"/>
      <c r="P3805" s="41"/>
      <c r="Q3805" s="53"/>
      <c r="R3805" s="41"/>
      <c r="S3805" s="41"/>
      <c r="T3805" s="57"/>
      <c r="U3805" s="41"/>
      <c r="V3805" s="41"/>
      <c r="W3805" s="56"/>
      <c r="X3805" s="41"/>
      <c r="Y3805" s="58"/>
      <c r="Z3805" s="41"/>
      <c r="AA3805" s="41"/>
      <c r="AB3805" s="171" t="str" cm="1">
        <f t="array" ref="AB3805">IFERROR(IF(COUNTA('Detailed Inventory'!$B3805:$AA3805)=0,"",IF(AND($B3805="",$C3805=""),"Error: Missing Response in Column B or C",IF(OR($E3805="",$Q3805=""),"Error: Missing Response in Column E or Q",INDEX(SL_Class[Entire SL Classification],MATCH(SUMIFS(SL_Class[Unique ID],SL_Class[UpSys SL Material],I3805,SL_Class[UpSys Ever Previously Lead],H3805,SL_Class[DownCus SL Material],T3805),SL_Class[Unique ID],0),0)))),"Error: Invalid Column H, I, or T. Check spelling &amp; valid options (see dropdown)")</f>
        <v/>
      </c>
      <c r="AC3805" s="32"/>
      <c r="AD3805" s="31" t="b">
        <f t="shared" si="118"/>
        <v>0</v>
      </c>
      <c r="AE3805" s="31" t="b">
        <f t="shared" si="119"/>
        <v>0</v>
      </c>
    </row>
    <row r="3806" spans="1:31" ht="50.15" customHeight="1" x14ac:dyDescent="0.35">
      <c r="A3806" s="101">
        <v>3801</v>
      </c>
      <c r="B3806" s="53"/>
      <c r="C3806" s="41"/>
      <c r="D3806" s="54"/>
      <c r="E3806" s="53"/>
      <c r="F3806" s="41"/>
      <c r="G3806" s="41"/>
      <c r="H3806" s="53"/>
      <c r="I3806" s="55"/>
      <c r="J3806" s="41"/>
      <c r="K3806" s="41"/>
      <c r="L3806" s="56"/>
      <c r="M3806" s="41"/>
      <c r="N3806" s="41"/>
      <c r="O3806" s="41"/>
      <c r="P3806" s="41"/>
      <c r="Q3806" s="53"/>
      <c r="R3806" s="41"/>
      <c r="S3806" s="41"/>
      <c r="T3806" s="57"/>
      <c r="U3806" s="41"/>
      <c r="V3806" s="41"/>
      <c r="W3806" s="56"/>
      <c r="X3806" s="41"/>
      <c r="Y3806" s="58"/>
      <c r="Z3806" s="41"/>
      <c r="AA3806" s="41"/>
      <c r="AB3806" s="171" t="str" cm="1">
        <f t="array" ref="AB3806">IFERROR(IF(COUNTA('Detailed Inventory'!$B3806:$AA3806)=0,"",IF(AND($B3806="",$C3806=""),"Error: Missing Response in Column B or C",IF(OR($E3806="",$Q3806=""),"Error: Missing Response in Column E or Q",INDEX(SL_Class[Entire SL Classification],MATCH(SUMIFS(SL_Class[Unique ID],SL_Class[UpSys SL Material],I3806,SL_Class[UpSys Ever Previously Lead],H3806,SL_Class[DownCus SL Material],T3806),SL_Class[Unique ID],0),0)))),"Error: Invalid Column H, I, or T. Check spelling &amp; valid options (see dropdown)")</f>
        <v/>
      </c>
      <c r="AC3806" s="32"/>
      <c r="AD3806" s="31" t="b">
        <f t="shared" si="118"/>
        <v>0</v>
      </c>
      <c r="AE3806" s="31" t="b">
        <f t="shared" si="119"/>
        <v>0</v>
      </c>
    </row>
    <row r="3807" spans="1:31" ht="50.15" customHeight="1" x14ac:dyDescent="0.35">
      <c r="A3807" s="100">
        <v>3802</v>
      </c>
      <c r="B3807" s="53"/>
      <c r="C3807" s="41"/>
      <c r="D3807" s="54"/>
      <c r="E3807" s="53"/>
      <c r="F3807" s="41"/>
      <c r="G3807" s="41"/>
      <c r="H3807" s="53"/>
      <c r="I3807" s="55"/>
      <c r="J3807" s="41"/>
      <c r="K3807" s="41"/>
      <c r="L3807" s="56"/>
      <c r="M3807" s="41"/>
      <c r="N3807" s="41"/>
      <c r="O3807" s="41"/>
      <c r="P3807" s="41"/>
      <c r="Q3807" s="53"/>
      <c r="R3807" s="41"/>
      <c r="S3807" s="41"/>
      <c r="T3807" s="57"/>
      <c r="U3807" s="41"/>
      <c r="V3807" s="41"/>
      <c r="W3807" s="56"/>
      <c r="X3807" s="41"/>
      <c r="Y3807" s="58"/>
      <c r="Z3807" s="41"/>
      <c r="AA3807" s="41"/>
      <c r="AB3807" s="171" t="str" cm="1">
        <f t="array" ref="AB3807">IFERROR(IF(COUNTA('Detailed Inventory'!$B3807:$AA3807)=0,"",IF(AND($B3807="",$C3807=""),"Error: Missing Response in Column B or C",IF(OR($E3807="",$Q3807=""),"Error: Missing Response in Column E or Q",INDEX(SL_Class[Entire SL Classification],MATCH(SUMIFS(SL_Class[Unique ID],SL_Class[UpSys SL Material],I3807,SL_Class[UpSys Ever Previously Lead],H3807,SL_Class[DownCus SL Material],T3807),SL_Class[Unique ID],0),0)))),"Error: Invalid Column H, I, or T. Check spelling &amp; valid options (see dropdown)")</f>
        <v/>
      </c>
      <c r="AC3807" s="32"/>
      <c r="AD3807" s="31" t="b">
        <f t="shared" si="118"/>
        <v>0</v>
      </c>
      <c r="AE3807" s="31" t="b">
        <f t="shared" si="119"/>
        <v>0</v>
      </c>
    </row>
    <row r="3808" spans="1:31" ht="50.15" customHeight="1" x14ac:dyDescent="0.35">
      <c r="A3808" s="101">
        <v>3803</v>
      </c>
      <c r="B3808" s="53"/>
      <c r="C3808" s="41"/>
      <c r="D3808" s="54"/>
      <c r="E3808" s="53"/>
      <c r="F3808" s="41"/>
      <c r="G3808" s="41"/>
      <c r="H3808" s="53"/>
      <c r="I3808" s="55"/>
      <c r="J3808" s="41"/>
      <c r="K3808" s="41"/>
      <c r="L3808" s="56"/>
      <c r="M3808" s="41"/>
      <c r="N3808" s="41"/>
      <c r="O3808" s="41"/>
      <c r="P3808" s="41"/>
      <c r="Q3808" s="53"/>
      <c r="R3808" s="41"/>
      <c r="S3808" s="41"/>
      <c r="T3808" s="57"/>
      <c r="U3808" s="41"/>
      <c r="V3808" s="41"/>
      <c r="W3808" s="56"/>
      <c r="X3808" s="41"/>
      <c r="Y3808" s="58"/>
      <c r="Z3808" s="41"/>
      <c r="AA3808" s="41"/>
      <c r="AB3808" s="171" t="str" cm="1">
        <f t="array" ref="AB3808">IFERROR(IF(COUNTA('Detailed Inventory'!$B3808:$AA3808)=0,"",IF(AND($B3808="",$C3808=""),"Error: Missing Response in Column B or C",IF(OR($E3808="",$Q3808=""),"Error: Missing Response in Column E or Q",INDEX(SL_Class[Entire SL Classification],MATCH(SUMIFS(SL_Class[Unique ID],SL_Class[UpSys SL Material],I3808,SL_Class[UpSys Ever Previously Lead],H3808,SL_Class[DownCus SL Material],T3808),SL_Class[Unique ID],0),0)))),"Error: Invalid Column H, I, or T. Check spelling &amp; valid options (see dropdown)")</f>
        <v/>
      </c>
      <c r="AC3808" s="32"/>
      <c r="AD3808" s="31" t="b">
        <f t="shared" si="118"/>
        <v>0</v>
      </c>
      <c r="AE3808" s="31" t="b">
        <f t="shared" si="119"/>
        <v>0</v>
      </c>
    </row>
    <row r="3809" spans="1:31" ht="50.15" customHeight="1" x14ac:dyDescent="0.35">
      <c r="A3809" s="100">
        <v>3804</v>
      </c>
      <c r="B3809" s="53"/>
      <c r="C3809" s="41"/>
      <c r="D3809" s="54"/>
      <c r="E3809" s="53"/>
      <c r="F3809" s="41"/>
      <c r="G3809" s="41"/>
      <c r="H3809" s="53"/>
      <c r="I3809" s="55"/>
      <c r="J3809" s="41"/>
      <c r="K3809" s="41"/>
      <c r="L3809" s="56"/>
      <c r="M3809" s="41"/>
      <c r="N3809" s="41"/>
      <c r="O3809" s="41"/>
      <c r="P3809" s="41"/>
      <c r="Q3809" s="53"/>
      <c r="R3809" s="41"/>
      <c r="S3809" s="41"/>
      <c r="T3809" s="57"/>
      <c r="U3809" s="41"/>
      <c r="V3809" s="41"/>
      <c r="W3809" s="56"/>
      <c r="X3809" s="41"/>
      <c r="Y3809" s="58"/>
      <c r="Z3809" s="41"/>
      <c r="AA3809" s="41"/>
      <c r="AB3809" s="171" t="str" cm="1">
        <f t="array" ref="AB3809">IFERROR(IF(COUNTA('Detailed Inventory'!$B3809:$AA3809)=0,"",IF(AND($B3809="",$C3809=""),"Error: Missing Response in Column B or C",IF(OR($E3809="",$Q3809=""),"Error: Missing Response in Column E or Q",INDEX(SL_Class[Entire SL Classification],MATCH(SUMIFS(SL_Class[Unique ID],SL_Class[UpSys SL Material],I3809,SL_Class[UpSys Ever Previously Lead],H3809,SL_Class[DownCus SL Material],T3809),SL_Class[Unique ID],0),0)))),"Error: Invalid Column H, I, or T. Check spelling &amp; valid options (see dropdown)")</f>
        <v/>
      </c>
      <c r="AC3809" s="32"/>
      <c r="AD3809" s="31" t="b">
        <f t="shared" si="118"/>
        <v>0</v>
      </c>
      <c r="AE3809" s="31" t="b">
        <f t="shared" si="119"/>
        <v>0</v>
      </c>
    </row>
    <row r="3810" spans="1:31" ht="50.15" customHeight="1" x14ac:dyDescent="0.35">
      <c r="A3810" s="101">
        <v>3805</v>
      </c>
      <c r="B3810" s="53"/>
      <c r="C3810" s="41"/>
      <c r="D3810" s="54"/>
      <c r="E3810" s="53"/>
      <c r="F3810" s="41"/>
      <c r="G3810" s="41"/>
      <c r="H3810" s="53"/>
      <c r="I3810" s="55"/>
      <c r="J3810" s="41"/>
      <c r="K3810" s="41"/>
      <c r="L3810" s="56"/>
      <c r="M3810" s="41"/>
      <c r="N3810" s="41"/>
      <c r="O3810" s="41"/>
      <c r="P3810" s="41"/>
      <c r="Q3810" s="53"/>
      <c r="R3810" s="41"/>
      <c r="S3810" s="41"/>
      <c r="T3810" s="57"/>
      <c r="U3810" s="41"/>
      <c r="V3810" s="41"/>
      <c r="W3810" s="56"/>
      <c r="X3810" s="41"/>
      <c r="Y3810" s="58"/>
      <c r="Z3810" s="41"/>
      <c r="AA3810" s="41"/>
      <c r="AB3810" s="171" t="str" cm="1">
        <f t="array" ref="AB3810">IFERROR(IF(COUNTA('Detailed Inventory'!$B3810:$AA3810)=0,"",IF(AND($B3810="",$C3810=""),"Error: Missing Response in Column B or C",IF(OR($E3810="",$Q3810=""),"Error: Missing Response in Column E or Q",INDEX(SL_Class[Entire SL Classification],MATCH(SUMIFS(SL_Class[Unique ID],SL_Class[UpSys SL Material],I3810,SL_Class[UpSys Ever Previously Lead],H3810,SL_Class[DownCus SL Material],T3810),SL_Class[Unique ID],0),0)))),"Error: Invalid Column H, I, or T. Check spelling &amp; valid options (see dropdown)")</f>
        <v/>
      </c>
      <c r="AC3810" s="32"/>
      <c r="AD3810" s="31" t="b">
        <f t="shared" si="118"/>
        <v>0</v>
      </c>
      <c r="AE3810" s="31" t="b">
        <f t="shared" si="119"/>
        <v>0</v>
      </c>
    </row>
    <row r="3811" spans="1:31" ht="50.15" customHeight="1" x14ac:dyDescent="0.35">
      <c r="A3811" s="100">
        <v>3806</v>
      </c>
      <c r="B3811" s="53"/>
      <c r="C3811" s="41"/>
      <c r="D3811" s="54"/>
      <c r="E3811" s="53"/>
      <c r="F3811" s="41"/>
      <c r="G3811" s="41"/>
      <c r="H3811" s="53"/>
      <c r="I3811" s="55"/>
      <c r="J3811" s="41"/>
      <c r="K3811" s="41"/>
      <c r="L3811" s="56"/>
      <c r="M3811" s="41"/>
      <c r="N3811" s="41"/>
      <c r="O3811" s="41"/>
      <c r="P3811" s="41"/>
      <c r="Q3811" s="53"/>
      <c r="R3811" s="41"/>
      <c r="S3811" s="41"/>
      <c r="T3811" s="57"/>
      <c r="U3811" s="41"/>
      <c r="V3811" s="41"/>
      <c r="W3811" s="56"/>
      <c r="X3811" s="41"/>
      <c r="Y3811" s="58"/>
      <c r="Z3811" s="41"/>
      <c r="AA3811" s="41"/>
      <c r="AB3811" s="171" t="str" cm="1">
        <f t="array" ref="AB3811">IFERROR(IF(COUNTA('Detailed Inventory'!$B3811:$AA3811)=0,"",IF(AND($B3811="",$C3811=""),"Error: Missing Response in Column B or C",IF(OR($E3811="",$Q3811=""),"Error: Missing Response in Column E or Q",INDEX(SL_Class[Entire SL Classification],MATCH(SUMIFS(SL_Class[Unique ID],SL_Class[UpSys SL Material],I3811,SL_Class[UpSys Ever Previously Lead],H3811,SL_Class[DownCus SL Material],T3811),SL_Class[Unique ID],0),0)))),"Error: Invalid Column H, I, or T. Check spelling &amp; valid options (see dropdown)")</f>
        <v/>
      </c>
      <c r="AC3811" s="32"/>
      <c r="AD3811" s="31" t="b">
        <f t="shared" si="118"/>
        <v>0</v>
      </c>
      <c r="AE3811" s="31" t="b">
        <f t="shared" si="119"/>
        <v>0</v>
      </c>
    </row>
    <row r="3812" spans="1:31" ht="50.15" customHeight="1" x14ac:dyDescent="0.35">
      <c r="A3812" s="101">
        <v>3807</v>
      </c>
      <c r="B3812" s="53"/>
      <c r="C3812" s="41"/>
      <c r="D3812" s="54"/>
      <c r="E3812" s="53"/>
      <c r="F3812" s="41"/>
      <c r="G3812" s="41"/>
      <c r="H3812" s="53"/>
      <c r="I3812" s="55"/>
      <c r="J3812" s="41"/>
      <c r="K3812" s="41"/>
      <c r="L3812" s="56"/>
      <c r="M3812" s="41"/>
      <c r="N3812" s="41"/>
      <c r="O3812" s="41"/>
      <c r="P3812" s="41"/>
      <c r="Q3812" s="53"/>
      <c r="R3812" s="41"/>
      <c r="S3812" s="41"/>
      <c r="T3812" s="57"/>
      <c r="U3812" s="41"/>
      <c r="V3812" s="41"/>
      <c r="W3812" s="56"/>
      <c r="X3812" s="41"/>
      <c r="Y3812" s="58"/>
      <c r="Z3812" s="41"/>
      <c r="AA3812" s="41"/>
      <c r="AB3812" s="171" t="str" cm="1">
        <f t="array" ref="AB3812">IFERROR(IF(COUNTA('Detailed Inventory'!$B3812:$AA3812)=0,"",IF(AND($B3812="",$C3812=""),"Error: Missing Response in Column B or C",IF(OR($E3812="",$Q3812=""),"Error: Missing Response in Column E or Q",INDEX(SL_Class[Entire SL Classification],MATCH(SUMIFS(SL_Class[Unique ID],SL_Class[UpSys SL Material],I3812,SL_Class[UpSys Ever Previously Lead],H3812,SL_Class[DownCus SL Material],T3812),SL_Class[Unique ID],0),0)))),"Error: Invalid Column H, I, or T. Check spelling &amp; valid options (see dropdown)")</f>
        <v/>
      </c>
      <c r="AC3812" s="32"/>
      <c r="AD3812" s="31" t="b">
        <f t="shared" si="118"/>
        <v>0</v>
      </c>
      <c r="AE3812" s="31" t="b">
        <f t="shared" si="119"/>
        <v>0</v>
      </c>
    </row>
    <row r="3813" spans="1:31" ht="50.15" customHeight="1" x14ac:dyDescent="0.35">
      <c r="A3813" s="100">
        <v>3808</v>
      </c>
      <c r="B3813" s="53"/>
      <c r="C3813" s="41"/>
      <c r="D3813" s="54"/>
      <c r="E3813" s="53"/>
      <c r="F3813" s="41"/>
      <c r="G3813" s="41"/>
      <c r="H3813" s="53"/>
      <c r="I3813" s="55"/>
      <c r="J3813" s="41"/>
      <c r="K3813" s="41"/>
      <c r="L3813" s="56"/>
      <c r="M3813" s="41"/>
      <c r="N3813" s="41"/>
      <c r="O3813" s="41"/>
      <c r="P3813" s="41"/>
      <c r="Q3813" s="53"/>
      <c r="R3813" s="41"/>
      <c r="S3813" s="41"/>
      <c r="T3813" s="57"/>
      <c r="U3813" s="41"/>
      <c r="V3813" s="41"/>
      <c r="W3813" s="56"/>
      <c r="X3813" s="41"/>
      <c r="Y3813" s="58"/>
      <c r="Z3813" s="41"/>
      <c r="AA3813" s="41"/>
      <c r="AB3813" s="171" t="str" cm="1">
        <f t="array" ref="AB3813">IFERROR(IF(COUNTA('Detailed Inventory'!$B3813:$AA3813)=0,"",IF(AND($B3813="",$C3813=""),"Error: Missing Response in Column B or C",IF(OR($E3813="",$Q3813=""),"Error: Missing Response in Column E or Q",INDEX(SL_Class[Entire SL Classification],MATCH(SUMIFS(SL_Class[Unique ID],SL_Class[UpSys SL Material],I3813,SL_Class[UpSys Ever Previously Lead],H3813,SL_Class[DownCus SL Material],T3813),SL_Class[Unique ID],0),0)))),"Error: Invalid Column H, I, or T. Check spelling &amp; valid options (see dropdown)")</f>
        <v/>
      </c>
      <c r="AC3813" s="32"/>
      <c r="AD3813" s="31" t="b">
        <f t="shared" si="118"/>
        <v>0</v>
      </c>
      <c r="AE3813" s="31" t="b">
        <f t="shared" si="119"/>
        <v>0</v>
      </c>
    </row>
    <row r="3814" spans="1:31" ht="50.15" customHeight="1" x14ac:dyDescent="0.35">
      <c r="A3814" s="101">
        <v>3809</v>
      </c>
      <c r="B3814" s="53"/>
      <c r="C3814" s="41"/>
      <c r="D3814" s="54"/>
      <c r="E3814" s="53"/>
      <c r="F3814" s="41"/>
      <c r="G3814" s="41"/>
      <c r="H3814" s="53"/>
      <c r="I3814" s="55"/>
      <c r="J3814" s="41"/>
      <c r="K3814" s="41"/>
      <c r="L3814" s="56"/>
      <c r="M3814" s="41"/>
      <c r="N3814" s="41"/>
      <c r="O3814" s="41"/>
      <c r="P3814" s="41"/>
      <c r="Q3814" s="53"/>
      <c r="R3814" s="41"/>
      <c r="S3814" s="41"/>
      <c r="T3814" s="57"/>
      <c r="U3814" s="41"/>
      <c r="V3814" s="41"/>
      <c r="W3814" s="56"/>
      <c r="X3814" s="41"/>
      <c r="Y3814" s="58"/>
      <c r="Z3814" s="41"/>
      <c r="AA3814" s="41"/>
      <c r="AB3814" s="171" t="str" cm="1">
        <f t="array" ref="AB3814">IFERROR(IF(COUNTA('Detailed Inventory'!$B3814:$AA3814)=0,"",IF(AND($B3814="",$C3814=""),"Error: Missing Response in Column B or C",IF(OR($E3814="",$Q3814=""),"Error: Missing Response in Column E or Q",INDEX(SL_Class[Entire SL Classification],MATCH(SUMIFS(SL_Class[Unique ID],SL_Class[UpSys SL Material],I3814,SL_Class[UpSys Ever Previously Lead],H3814,SL_Class[DownCus SL Material],T3814),SL_Class[Unique ID],0),0)))),"Error: Invalid Column H, I, or T. Check spelling &amp; valid options (see dropdown)")</f>
        <v/>
      </c>
      <c r="AC3814" s="32"/>
      <c r="AD3814" s="31" t="b">
        <f t="shared" si="118"/>
        <v>0</v>
      </c>
      <c r="AE3814" s="31" t="b">
        <f t="shared" si="119"/>
        <v>0</v>
      </c>
    </row>
    <row r="3815" spans="1:31" ht="50.15" customHeight="1" x14ac:dyDescent="0.35">
      <c r="A3815" s="100">
        <v>3810</v>
      </c>
      <c r="B3815" s="53"/>
      <c r="C3815" s="41"/>
      <c r="D3815" s="54"/>
      <c r="E3815" s="53"/>
      <c r="F3815" s="41"/>
      <c r="G3815" s="41"/>
      <c r="H3815" s="53"/>
      <c r="I3815" s="55"/>
      <c r="J3815" s="41"/>
      <c r="K3815" s="41"/>
      <c r="L3815" s="56"/>
      <c r="M3815" s="41"/>
      <c r="N3815" s="41"/>
      <c r="O3815" s="41"/>
      <c r="P3815" s="41"/>
      <c r="Q3815" s="53"/>
      <c r="R3815" s="41"/>
      <c r="S3815" s="41"/>
      <c r="T3815" s="57"/>
      <c r="U3815" s="41"/>
      <c r="V3815" s="41"/>
      <c r="W3815" s="56"/>
      <c r="X3815" s="41"/>
      <c r="Y3815" s="58"/>
      <c r="Z3815" s="41"/>
      <c r="AA3815" s="41"/>
      <c r="AB3815" s="171" t="str" cm="1">
        <f t="array" ref="AB3815">IFERROR(IF(COUNTA('Detailed Inventory'!$B3815:$AA3815)=0,"",IF(AND($B3815="",$C3815=""),"Error: Missing Response in Column B or C",IF(OR($E3815="",$Q3815=""),"Error: Missing Response in Column E or Q",INDEX(SL_Class[Entire SL Classification],MATCH(SUMIFS(SL_Class[Unique ID],SL_Class[UpSys SL Material],I3815,SL_Class[UpSys Ever Previously Lead],H3815,SL_Class[DownCus SL Material],T3815),SL_Class[Unique ID],0),0)))),"Error: Invalid Column H, I, or T. Check spelling &amp; valid options (see dropdown)")</f>
        <v/>
      </c>
      <c r="AC3815" s="32"/>
      <c r="AD3815" s="31" t="b">
        <f t="shared" si="118"/>
        <v>0</v>
      </c>
      <c r="AE3815" s="31" t="b">
        <f t="shared" si="119"/>
        <v>0</v>
      </c>
    </row>
    <row r="3816" spans="1:31" ht="50.15" customHeight="1" x14ac:dyDescent="0.35">
      <c r="A3816" s="101">
        <v>3811</v>
      </c>
      <c r="B3816" s="53"/>
      <c r="C3816" s="41"/>
      <c r="D3816" s="54"/>
      <c r="E3816" s="53"/>
      <c r="F3816" s="41"/>
      <c r="G3816" s="41"/>
      <c r="H3816" s="53"/>
      <c r="I3816" s="55"/>
      <c r="J3816" s="41"/>
      <c r="K3816" s="41"/>
      <c r="L3816" s="56"/>
      <c r="M3816" s="41"/>
      <c r="N3816" s="41"/>
      <c r="O3816" s="41"/>
      <c r="P3816" s="41"/>
      <c r="Q3816" s="53"/>
      <c r="R3816" s="41"/>
      <c r="S3816" s="41"/>
      <c r="T3816" s="57"/>
      <c r="U3816" s="41"/>
      <c r="V3816" s="41"/>
      <c r="W3816" s="56"/>
      <c r="X3816" s="41"/>
      <c r="Y3816" s="58"/>
      <c r="Z3816" s="41"/>
      <c r="AA3816" s="41"/>
      <c r="AB3816" s="171" t="str" cm="1">
        <f t="array" ref="AB3816">IFERROR(IF(COUNTA('Detailed Inventory'!$B3816:$AA3816)=0,"",IF(AND($B3816="",$C3816=""),"Error: Missing Response in Column B or C",IF(OR($E3816="",$Q3816=""),"Error: Missing Response in Column E or Q",INDEX(SL_Class[Entire SL Classification],MATCH(SUMIFS(SL_Class[Unique ID],SL_Class[UpSys SL Material],I3816,SL_Class[UpSys Ever Previously Lead],H3816,SL_Class[DownCus SL Material],T3816),SL_Class[Unique ID],0),0)))),"Error: Invalid Column H, I, or T. Check spelling &amp; valid options (see dropdown)")</f>
        <v/>
      </c>
      <c r="AC3816" s="32"/>
      <c r="AD3816" s="31" t="b">
        <f t="shared" si="118"/>
        <v>0</v>
      </c>
      <c r="AE3816" s="31" t="b">
        <f t="shared" si="119"/>
        <v>0</v>
      </c>
    </row>
    <row r="3817" spans="1:31" ht="50.15" customHeight="1" x14ac:dyDescent="0.35">
      <c r="A3817" s="100">
        <v>3812</v>
      </c>
      <c r="B3817" s="53"/>
      <c r="C3817" s="41"/>
      <c r="D3817" s="54"/>
      <c r="E3817" s="53"/>
      <c r="F3817" s="41"/>
      <c r="G3817" s="41"/>
      <c r="H3817" s="53"/>
      <c r="I3817" s="55"/>
      <c r="J3817" s="41"/>
      <c r="K3817" s="41"/>
      <c r="L3817" s="56"/>
      <c r="M3817" s="41"/>
      <c r="N3817" s="41"/>
      <c r="O3817" s="41"/>
      <c r="P3817" s="41"/>
      <c r="Q3817" s="53"/>
      <c r="R3817" s="41"/>
      <c r="S3817" s="41"/>
      <c r="T3817" s="57"/>
      <c r="U3817" s="41"/>
      <c r="V3817" s="41"/>
      <c r="W3817" s="56"/>
      <c r="X3817" s="41"/>
      <c r="Y3817" s="58"/>
      <c r="Z3817" s="41"/>
      <c r="AA3817" s="41"/>
      <c r="AB3817" s="171" t="str" cm="1">
        <f t="array" ref="AB3817">IFERROR(IF(COUNTA('Detailed Inventory'!$B3817:$AA3817)=0,"",IF(AND($B3817="",$C3817=""),"Error: Missing Response in Column B or C",IF(OR($E3817="",$Q3817=""),"Error: Missing Response in Column E or Q",INDEX(SL_Class[Entire SL Classification],MATCH(SUMIFS(SL_Class[Unique ID],SL_Class[UpSys SL Material],I3817,SL_Class[UpSys Ever Previously Lead],H3817,SL_Class[DownCus SL Material],T3817),SL_Class[Unique ID],0),0)))),"Error: Invalid Column H, I, or T. Check spelling &amp; valid options (see dropdown)")</f>
        <v/>
      </c>
      <c r="AC3817" s="32"/>
      <c r="AD3817" s="31" t="b">
        <f t="shared" si="118"/>
        <v>0</v>
      </c>
      <c r="AE3817" s="31" t="b">
        <f t="shared" si="119"/>
        <v>0</v>
      </c>
    </row>
    <row r="3818" spans="1:31" ht="50.15" customHeight="1" x14ac:dyDescent="0.35">
      <c r="A3818" s="101">
        <v>3813</v>
      </c>
      <c r="B3818" s="53"/>
      <c r="C3818" s="41"/>
      <c r="D3818" s="54"/>
      <c r="E3818" s="53"/>
      <c r="F3818" s="41"/>
      <c r="G3818" s="41"/>
      <c r="H3818" s="53"/>
      <c r="I3818" s="55"/>
      <c r="J3818" s="41"/>
      <c r="K3818" s="41"/>
      <c r="L3818" s="56"/>
      <c r="M3818" s="41"/>
      <c r="N3818" s="41"/>
      <c r="O3818" s="41"/>
      <c r="P3818" s="41"/>
      <c r="Q3818" s="53"/>
      <c r="R3818" s="41"/>
      <c r="S3818" s="41"/>
      <c r="T3818" s="57"/>
      <c r="U3818" s="41"/>
      <c r="V3818" s="41"/>
      <c r="W3818" s="56"/>
      <c r="X3818" s="41"/>
      <c r="Y3818" s="58"/>
      <c r="Z3818" s="41"/>
      <c r="AA3818" s="41"/>
      <c r="AB3818" s="171" t="str" cm="1">
        <f t="array" ref="AB3818">IFERROR(IF(COUNTA('Detailed Inventory'!$B3818:$AA3818)=0,"",IF(AND($B3818="",$C3818=""),"Error: Missing Response in Column B or C",IF(OR($E3818="",$Q3818=""),"Error: Missing Response in Column E or Q",INDEX(SL_Class[Entire SL Classification],MATCH(SUMIFS(SL_Class[Unique ID],SL_Class[UpSys SL Material],I3818,SL_Class[UpSys Ever Previously Lead],H3818,SL_Class[DownCus SL Material],T3818),SL_Class[Unique ID],0),0)))),"Error: Invalid Column H, I, or T. Check spelling &amp; valid options (see dropdown)")</f>
        <v/>
      </c>
      <c r="AC3818" s="32"/>
      <c r="AD3818" s="31" t="b">
        <f t="shared" si="118"/>
        <v>0</v>
      </c>
      <c r="AE3818" s="31" t="b">
        <f t="shared" si="119"/>
        <v>0</v>
      </c>
    </row>
    <row r="3819" spans="1:31" ht="50.15" customHeight="1" x14ac:dyDescent="0.35">
      <c r="A3819" s="100">
        <v>3814</v>
      </c>
      <c r="B3819" s="53"/>
      <c r="C3819" s="41"/>
      <c r="D3819" s="54"/>
      <c r="E3819" s="53"/>
      <c r="F3819" s="41"/>
      <c r="G3819" s="41"/>
      <c r="H3819" s="53"/>
      <c r="I3819" s="55"/>
      <c r="J3819" s="41"/>
      <c r="K3819" s="41"/>
      <c r="L3819" s="56"/>
      <c r="M3819" s="41"/>
      <c r="N3819" s="41"/>
      <c r="O3819" s="41"/>
      <c r="P3819" s="41"/>
      <c r="Q3819" s="53"/>
      <c r="R3819" s="41"/>
      <c r="S3819" s="41"/>
      <c r="T3819" s="57"/>
      <c r="U3819" s="41"/>
      <c r="V3819" s="41"/>
      <c r="W3819" s="56"/>
      <c r="X3819" s="41"/>
      <c r="Y3819" s="58"/>
      <c r="Z3819" s="41"/>
      <c r="AA3819" s="41"/>
      <c r="AB3819" s="171" t="str" cm="1">
        <f t="array" ref="AB3819">IFERROR(IF(COUNTA('Detailed Inventory'!$B3819:$AA3819)=0,"",IF(AND($B3819="",$C3819=""),"Error: Missing Response in Column B or C",IF(OR($E3819="",$Q3819=""),"Error: Missing Response in Column E or Q",INDEX(SL_Class[Entire SL Classification],MATCH(SUMIFS(SL_Class[Unique ID],SL_Class[UpSys SL Material],I3819,SL_Class[UpSys Ever Previously Lead],H3819,SL_Class[DownCus SL Material],T3819),SL_Class[Unique ID],0),0)))),"Error: Invalid Column H, I, or T. Check spelling &amp; valid options (see dropdown)")</f>
        <v/>
      </c>
      <c r="AC3819" s="32"/>
      <c r="AD3819" s="31" t="b">
        <f t="shared" si="118"/>
        <v>0</v>
      </c>
      <c r="AE3819" s="31" t="b">
        <f t="shared" si="119"/>
        <v>0</v>
      </c>
    </row>
    <row r="3820" spans="1:31" ht="50.15" customHeight="1" x14ac:dyDescent="0.35">
      <c r="A3820" s="101">
        <v>3815</v>
      </c>
      <c r="B3820" s="53"/>
      <c r="C3820" s="41"/>
      <c r="D3820" s="54"/>
      <c r="E3820" s="53"/>
      <c r="F3820" s="41"/>
      <c r="G3820" s="41"/>
      <c r="H3820" s="53"/>
      <c r="I3820" s="55"/>
      <c r="J3820" s="41"/>
      <c r="K3820" s="41"/>
      <c r="L3820" s="56"/>
      <c r="M3820" s="41"/>
      <c r="N3820" s="41"/>
      <c r="O3820" s="41"/>
      <c r="P3820" s="41"/>
      <c r="Q3820" s="53"/>
      <c r="R3820" s="41"/>
      <c r="S3820" s="41"/>
      <c r="T3820" s="57"/>
      <c r="U3820" s="41"/>
      <c r="V3820" s="41"/>
      <c r="W3820" s="56"/>
      <c r="X3820" s="41"/>
      <c r="Y3820" s="58"/>
      <c r="Z3820" s="41"/>
      <c r="AA3820" s="41"/>
      <c r="AB3820" s="171" t="str" cm="1">
        <f t="array" ref="AB3820">IFERROR(IF(COUNTA('Detailed Inventory'!$B3820:$AA3820)=0,"",IF(AND($B3820="",$C3820=""),"Error: Missing Response in Column B or C",IF(OR($E3820="",$Q3820=""),"Error: Missing Response in Column E or Q",INDEX(SL_Class[Entire SL Classification],MATCH(SUMIFS(SL_Class[Unique ID],SL_Class[UpSys SL Material],I3820,SL_Class[UpSys Ever Previously Lead],H3820,SL_Class[DownCus SL Material],T3820),SL_Class[Unique ID],0),0)))),"Error: Invalid Column H, I, or T. Check spelling &amp; valid options (see dropdown)")</f>
        <v/>
      </c>
      <c r="AC3820" s="32"/>
      <c r="AD3820" s="31" t="b">
        <f t="shared" si="118"/>
        <v>0</v>
      </c>
      <c r="AE3820" s="31" t="b">
        <f t="shared" si="119"/>
        <v>0</v>
      </c>
    </row>
    <row r="3821" spans="1:31" ht="50.15" customHeight="1" x14ac:dyDescent="0.35">
      <c r="A3821" s="100">
        <v>3816</v>
      </c>
      <c r="B3821" s="53"/>
      <c r="C3821" s="41"/>
      <c r="D3821" s="54"/>
      <c r="E3821" s="53"/>
      <c r="F3821" s="41"/>
      <c r="G3821" s="41"/>
      <c r="H3821" s="53"/>
      <c r="I3821" s="55"/>
      <c r="J3821" s="41"/>
      <c r="K3821" s="41"/>
      <c r="L3821" s="56"/>
      <c r="M3821" s="41"/>
      <c r="N3821" s="41"/>
      <c r="O3821" s="41"/>
      <c r="P3821" s="41"/>
      <c r="Q3821" s="53"/>
      <c r="R3821" s="41"/>
      <c r="S3821" s="41"/>
      <c r="T3821" s="57"/>
      <c r="U3821" s="41"/>
      <c r="V3821" s="41"/>
      <c r="W3821" s="56"/>
      <c r="X3821" s="41"/>
      <c r="Y3821" s="58"/>
      <c r="Z3821" s="41"/>
      <c r="AA3821" s="41"/>
      <c r="AB3821" s="171" t="str" cm="1">
        <f t="array" ref="AB3821">IFERROR(IF(COUNTA('Detailed Inventory'!$B3821:$AA3821)=0,"",IF(AND($B3821="",$C3821=""),"Error: Missing Response in Column B or C",IF(OR($E3821="",$Q3821=""),"Error: Missing Response in Column E or Q",INDEX(SL_Class[Entire SL Classification],MATCH(SUMIFS(SL_Class[Unique ID],SL_Class[UpSys SL Material],I3821,SL_Class[UpSys Ever Previously Lead],H3821,SL_Class[DownCus SL Material],T3821),SL_Class[Unique ID],0),0)))),"Error: Invalid Column H, I, or T. Check spelling &amp; valid options (see dropdown)")</f>
        <v/>
      </c>
      <c r="AC3821" s="32"/>
      <c r="AD3821" s="31" t="b">
        <f t="shared" si="118"/>
        <v>0</v>
      </c>
      <c r="AE3821" s="31" t="b">
        <f t="shared" si="119"/>
        <v>0</v>
      </c>
    </row>
    <row r="3822" spans="1:31" ht="50.15" customHeight="1" x14ac:dyDescent="0.35">
      <c r="A3822" s="101">
        <v>3817</v>
      </c>
      <c r="B3822" s="53"/>
      <c r="C3822" s="41"/>
      <c r="D3822" s="54"/>
      <c r="E3822" s="53"/>
      <c r="F3822" s="41"/>
      <c r="G3822" s="41"/>
      <c r="H3822" s="53"/>
      <c r="I3822" s="55"/>
      <c r="J3822" s="41"/>
      <c r="K3822" s="41"/>
      <c r="L3822" s="56"/>
      <c r="M3822" s="41"/>
      <c r="N3822" s="41"/>
      <c r="O3822" s="41"/>
      <c r="P3822" s="41"/>
      <c r="Q3822" s="53"/>
      <c r="R3822" s="41"/>
      <c r="S3822" s="41"/>
      <c r="T3822" s="57"/>
      <c r="U3822" s="41"/>
      <c r="V3822" s="41"/>
      <c r="W3822" s="56"/>
      <c r="X3822" s="41"/>
      <c r="Y3822" s="58"/>
      <c r="Z3822" s="41"/>
      <c r="AA3822" s="41"/>
      <c r="AB3822" s="171" t="str" cm="1">
        <f t="array" ref="AB3822">IFERROR(IF(COUNTA('Detailed Inventory'!$B3822:$AA3822)=0,"",IF(AND($B3822="",$C3822=""),"Error: Missing Response in Column B or C",IF(OR($E3822="",$Q3822=""),"Error: Missing Response in Column E or Q",INDEX(SL_Class[Entire SL Classification],MATCH(SUMIFS(SL_Class[Unique ID],SL_Class[UpSys SL Material],I3822,SL_Class[UpSys Ever Previously Lead],H3822,SL_Class[DownCus SL Material],T3822),SL_Class[Unique ID],0),0)))),"Error: Invalid Column H, I, or T. Check spelling &amp; valid options (see dropdown)")</f>
        <v/>
      </c>
      <c r="AC3822" s="32"/>
      <c r="AD3822" s="31" t="b">
        <f t="shared" si="118"/>
        <v>0</v>
      </c>
      <c r="AE3822" s="31" t="b">
        <f t="shared" si="119"/>
        <v>0</v>
      </c>
    </row>
    <row r="3823" spans="1:31" ht="50.15" customHeight="1" x14ac:dyDescent="0.35">
      <c r="A3823" s="100">
        <v>3818</v>
      </c>
      <c r="B3823" s="53"/>
      <c r="C3823" s="41"/>
      <c r="D3823" s="54"/>
      <c r="E3823" s="53"/>
      <c r="F3823" s="41"/>
      <c r="G3823" s="41"/>
      <c r="H3823" s="53"/>
      <c r="I3823" s="55"/>
      <c r="J3823" s="41"/>
      <c r="K3823" s="41"/>
      <c r="L3823" s="56"/>
      <c r="M3823" s="41"/>
      <c r="N3823" s="41"/>
      <c r="O3823" s="41"/>
      <c r="P3823" s="41"/>
      <c r="Q3823" s="53"/>
      <c r="R3823" s="41"/>
      <c r="S3823" s="41"/>
      <c r="T3823" s="57"/>
      <c r="U3823" s="41"/>
      <c r="V3823" s="41"/>
      <c r="W3823" s="56"/>
      <c r="X3823" s="41"/>
      <c r="Y3823" s="58"/>
      <c r="Z3823" s="41"/>
      <c r="AA3823" s="41"/>
      <c r="AB3823" s="171" t="str" cm="1">
        <f t="array" ref="AB3823">IFERROR(IF(COUNTA('Detailed Inventory'!$B3823:$AA3823)=0,"",IF(AND($B3823="",$C3823=""),"Error: Missing Response in Column B or C",IF(OR($E3823="",$Q3823=""),"Error: Missing Response in Column E or Q",INDEX(SL_Class[Entire SL Classification],MATCH(SUMIFS(SL_Class[Unique ID],SL_Class[UpSys SL Material],I3823,SL_Class[UpSys Ever Previously Lead],H3823,SL_Class[DownCus SL Material],T3823),SL_Class[Unique ID],0),0)))),"Error: Invalid Column H, I, or T. Check spelling &amp; valid options (see dropdown)")</f>
        <v/>
      </c>
      <c r="AC3823" s="32"/>
      <c r="AD3823" s="31" t="b">
        <f t="shared" si="118"/>
        <v>0</v>
      </c>
      <c r="AE3823" s="31" t="b">
        <f t="shared" si="119"/>
        <v>0</v>
      </c>
    </row>
    <row r="3824" spans="1:31" ht="50.15" customHeight="1" x14ac:dyDescent="0.35">
      <c r="A3824" s="101">
        <v>3819</v>
      </c>
      <c r="B3824" s="53"/>
      <c r="C3824" s="41"/>
      <c r="D3824" s="54"/>
      <c r="E3824" s="53"/>
      <c r="F3824" s="41"/>
      <c r="G3824" s="41"/>
      <c r="H3824" s="53"/>
      <c r="I3824" s="55"/>
      <c r="J3824" s="41"/>
      <c r="K3824" s="41"/>
      <c r="L3824" s="56"/>
      <c r="M3824" s="41"/>
      <c r="N3824" s="41"/>
      <c r="O3824" s="41"/>
      <c r="P3824" s="41"/>
      <c r="Q3824" s="53"/>
      <c r="R3824" s="41"/>
      <c r="S3824" s="41"/>
      <c r="T3824" s="57"/>
      <c r="U3824" s="41"/>
      <c r="V3824" s="41"/>
      <c r="W3824" s="56"/>
      <c r="X3824" s="41"/>
      <c r="Y3824" s="58"/>
      <c r="Z3824" s="41"/>
      <c r="AA3824" s="41"/>
      <c r="AB3824" s="171" t="str" cm="1">
        <f t="array" ref="AB3824">IFERROR(IF(COUNTA('Detailed Inventory'!$B3824:$AA3824)=0,"",IF(AND($B3824="",$C3824=""),"Error: Missing Response in Column B or C",IF(OR($E3824="",$Q3824=""),"Error: Missing Response in Column E or Q",INDEX(SL_Class[Entire SL Classification],MATCH(SUMIFS(SL_Class[Unique ID],SL_Class[UpSys SL Material],I3824,SL_Class[UpSys Ever Previously Lead],H3824,SL_Class[DownCus SL Material],T3824),SL_Class[Unique ID],0),0)))),"Error: Invalid Column H, I, or T. Check spelling &amp; valid options (see dropdown)")</f>
        <v/>
      </c>
      <c r="AC3824" s="32"/>
      <c r="AD3824" s="31" t="b">
        <f t="shared" si="118"/>
        <v>0</v>
      </c>
      <c r="AE3824" s="31" t="b">
        <f t="shared" si="119"/>
        <v>0</v>
      </c>
    </row>
    <row r="3825" spans="1:31" ht="50.15" customHeight="1" x14ac:dyDescent="0.35">
      <c r="A3825" s="100">
        <v>3820</v>
      </c>
      <c r="B3825" s="53"/>
      <c r="C3825" s="41"/>
      <c r="D3825" s="54"/>
      <c r="E3825" s="53"/>
      <c r="F3825" s="41"/>
      <c r="G3825" s="41"/>
      <c r="H3825" s="53"/>
      <c r="I3825" s="55"/>
      <c r="J3825" s="41"/>
      <c r="K3825" s="41"/>
      <c r="L3825" s="56"/>
      <c r="M3825" s="41"/>
      <c r="N3825" s="41"/>
      <c r="O3825" s="41"/>
      <c r="P3825" s="41"/>
      <c r="Q3825" s="53"/>
      <c r="R3825" s="41"/>
      <c r="S3825" s="41"/>
      <c r="T3825" s="57"/>
      <c r="U3825" s="41"/>
      <c r="V3825" s="41"/>
      <c r="W3825" s="56"/>
      <c r="X3825" s="41"/>
      <c r="Y3825" s="58"/>
      <c r="Z3825" s="41"/>
      <c r="AA3825" s="41"/>
      <c r="AB3825" s="171" t="str" cm="1">
        <f t="array" ref="AB3825">IFERROR(IF(COUNTA('Detailed Inventory'!$B3825:$AA3825)=0,"",IF(AND($B3825="",$C3825=""),"Error: Missing Response in Column B or C",IF(OR($E3825="",$Q3825=""),"Error: Missing Response in Column E or Q",INDEX(SL_Class[Entire SL Classification],MATCH(SUMIFS(SL_Class[Unique ID],SL_Class[UpSys SL Material],I3825,SL_Class[UpSys Ever Previously Lead],H3825,SL_Class[DownCus SL Material],T3825),SL_Class[Unique ID],0),0)))),"Error: Invalid Column H, I, or T. Check spelling &amp; valid options (see dropdown)")</f>
        <v/>
      </c>
      <c r="AC3825" s="32"/>
      <c r="AD3825" s="31" t="b">
        <f t="shared" si="118"/>
        <v>0</v>
      </c>
      <c r="AE3825" s="31" t="b">
        <f t="shared" si="119"/>
        <v>0</v>
      </c>
    </row>
    <row r="3826" spans="1:31" ht="50.15" customHeight="1" x14ac:dyDescent="0.35">
      <c r="A3826" s="101">
        <v>3821</v>
      </c>
      <c r="B3826" s="53"/>
      <c r="C3826" s="41"/>
      <c r="D3826" s="54"/>
      <c r="E3826" s="53"/>
      <c r="F3826" s="41"/>
      <c r="G3826" s="41"/>
      <c r="H3826" s="53"/>
      <c r="I3826" s="55"/>
      <c r="J3826" s="41"/>
      <c r="K3826" s="41"/>
      <c r="L3826" s="56"/>
      <c r="M3826" s="41"/>
      <c r="N3826" s="41"/>
      <c r="O3826" s="41"/>
      <c r="P3826" s="41"/>
      <c r="Q3826" s="53"/>
      <c r="R3826" s="41"/>
      <c r="S3826" s="41"/>
      <c r="T3826" s="57"/>
      <c r="U3826" s="41"/>
      <c r="V3826" s="41"/>
      <c r="W3826" s="56"/>
      <c r="X3826" s="41"/>
      <c r="Y3826" s="58"/>
      <c r="Z3826" s="41"/>
      <c r="AA3826" s="41"/>
      <c r="AB3826" s="171" t="str" cm="1">
        <f t="array" ref="AB3826">IFERROR(IF(COUNTA('Detailed Inventory'!$B3826:$AA3826)=0,"",IF(AND($B3826="",$C3826=""),"Error: Missing Response in Column B or C",IF(OR($E3826="",$Q3826=""),"Error: Missing Response in Column E or Q",INDEX(SL_Class[Entire SL Classification],MATCH(SUMIFS(SL_Class[Unique ID],SL_Class[UpSys SL Material],I3826,SL_Class[UpSys Ever Previously Lead],H3826,SL_Class[DownCus SL Material],T3826),SL_Class[Unique ID],0),0)))),"Error: Invalid Column H, I, or T. Check spelling &amp; valid options (see dropdown)")</f>
        <v/>
      </c>
      <c r="AC3826" s="32"/>
      <c r="AD3826" s="31" t="b">
        <f t="shared" si="118"/>
        <v>0</v>
      </c>
      <c r="AE3826" s="31" t="b">
        <f t="shared" si="119"/>
        <v>0</v>
      </c>
    </row>
    <row r="3827" spans="1:31" ht="50.15" customHeight="1" x14ac:dyDescent="0.35">
      <c r="A3827" s="100">
        <v>3822</v>
      </c>
      <c r="B3827" s="53"/>
      <c r="C3827" s="41"/>
      <c r="D3827" s="54"/>
      <c r="E3827" s="53"/>
      <c r="F3827" s="41"/>
      <c r="G3827" s="41"/>
      <c r="H3827" s="53"/>
      <c r="I3827" s="55"/>
      <c r="J3827" s="41"/>
      <c r="K3827" s="41"/>
      <c r="L3827" s="56"/>
      <c r="M3827" s="41"/>
      <c r="N3827" s="41"/>
      <c r="O3827" s="41"/>
      <c r="P3827" s="41"/>
      <c r="Q3827" s="53"/>
      <c r="R3827" s="41"/>
      <c r="S3827" s="41"/>
      <c r="T3827" s="57"/>
      <c r="U3827" s="41"/>
      <c r="V3827" s="41"/>
      <c r="W3827" s="56"/>
      <c r="X3827" s="41"/>
      <c r="Y3827" s="58"/>
      <c r="Z3827" s="41"/>
      <c r="AA3827" s="41"/>
      <c r="AB3827" s="171" t="str" cm="1">
        <f t="array" ref="AB3827">IFERROR(IF(COUNTA('Detailed Inventory'!$B3827:$AA3827)=0,"",IF(AND($B3827="",$C3827=""),"Error: Missing Response in Column B or C",IF(OR($E3827="",$Q3827=""),"Error: Missing Response in Column E or Q",INDEX(SL_Class[Entire SL Classification],MATCH(SUMIFS(SL_Class[Unique ID],SL_Class[UpSys SL Material],I3827,SL_Class[UpSys Ever Previously Lead],H3827,SL_Class[DownCus SL Material],T3827),SL_Class[Unique ID],0),0)))),"Error: Invalid Column H, I, or T. Check spelling &amp; valid options (see dropdown)")</f>
        <v/>
      </c>
      <c r="AC3827" s="32"/>
      <c r="AD3827" s="31" t="b">
        <f t="shared" si="118"/>
        <v>0</v>
      </c>
      <c r="AE3827" s="31" t="b">
        <f t="shared" si="119"/>
        <v>0</v>
      </c>
    </row>
    <row r="3828" spans="1:31" ht="50.15" customHeight="1" x14ac:dyDescent="0.35">
      <c r="A3828" s="101">
        <v>3823</v>
      </c>
      <c r="B3828" s="53"/>
      <c r="C3828" s="41"/>
      <c r="D3828" s="54"/>
      <c r="E3828" s="53"/>
      <c r="F3828" s="41"/>
      <c r="G3828" s="41"/>
      <c r="H3828" s="53"/>
      <c r="I3828" s="55"/>
      <c r="J3828" s="41"/>
      <c r="K3828" s="41"/>
      <c r="L3828" s="56"/>
      <c r="M3828" s="41"/>
      <c r="N3828" s="41"/>
      <c r="O3828" s="41"/>
      <c r="P3828" s="41"/>
      <c r="Q3828" s="53"/>
      <c r="R3828" s="41"/>
      <c r="S3828" s="41"/>
      <c r="T3828" s="57"/>
      <c r="U3828" s="41"/>
      <c r="V3828" s="41"/>
      <c r="W3828" s="56"/>
      <c r="X3828" s="41"/>
      <c r="Y3828" s="58"/>
      <c r="Z3828" s="41"/>
      <c r="AA3828" s="41"/>
      <c r="AB3828" s="171" t="str" cm="1">
        <f t="array" ref="AB3828">IFERROR(IF(COUNTA('Detailed Inventory'!$B3828:$AA3828)=0,"",IF(AND($B3828="",$C3828=""),"Error: Missing Response in Column B or C",IF(OR($E3828="",$Q3828=""),"Error: Missing Response in Column E or Q",INDEX(SL_Class[Entire SL Classification],MATCH(SUMIFS(SL_Class[Unique ID],SL_Class[UpSys SL Material],I3828,SL_Class[UpSys Ever Previously Lead],H3828,SL_Class[DownCus SL Material],T3828),SL_Class[Unique ID],0),0)))),"Error: Invalid Column H, I, or T. Check spelling &amp; valid options (see dropdown)")</f>
        <v/>
      </c>
      <c r="AC3828" s="32"/>
      <c r="AD3828" s="31" t="b">
        <f t="shared" si="118"/>
        <v>0</v>
      </c>
      <c r="AE3828" s="31" t="b">
        <f t="shared" si="119"/>
        <v>0</v>
      </c>
    </row>
    <row r="3829" spans="1:31" ht="50.15" customHeight="1" x14ac:dyDescent="0.35">
      <c r="A3829" s="100">
        <v>3824</v>
      </c>
      <c r="B3829" s="53"/>
      <c r="C3829" s="41"/>
      <c r="D3829" s="54"/>
      <c r="E3829" s="53"/>
      <c r="F3829" s="41"/>
      <c r="G3829" s="41"/>
      <c r="H3829" s="53"/>
      <c r="I3829" s="55"/>
      <c r="J3829" s="41"/>
      <c r="K3829" s="41"/>
      <c r="L3829" s="56"/>
      <c r="M3829" s="41"/>
      <c r="N3829" s="41"/>
      <c r="O3829" s="41"/>
      <c r="P3829" s="41"/>
      <c r="Q3829" s="53"/>
      <c r="R3829" s="41"/>
      <c r="S3829" s="41"/>
      <c r="T3829" s="57"/>
      <c r="U3829" s="41"/>
      <c r="V3829" s="41"/>
      <c r="W3829" s="56"/>
      <c r="X3829" s="41"/>
      <c r="Y3829" s="58"/>
      <c r="Z3829" s="41"/>
      <c r="AA3829" s="41"/>
      <c r="AB3829" s="171" t="str" cm="1">
        <f t="array" ref="AB3829">IFERROR(IF(COUNTA('Detailed Inventory'!$B3829:$AA3829)=0,"",IF(AND($B3829="",$C3829=""),"Error: Missing Response in Column B or C",IF(OR($E3829="",$Q3829=""),"Error: Missing Response in Column E or Q",INDEX(SL_Class[Entire SL Classification],MATCH(SUMIFS(SL_Class[Unique ID],SL_Class[UpSys SL Material],I3829,SL_Class[UpSys Ever Previously Lead],H3829,SL_Class[DownCus SL Material],T3829),SL_Class[Unique ID],0),0)))),"Error: Invalid Column H, I, or T. Check spelling &amp; valid options (see dropdown)")</f>
        <v/>
      </c>
      <c r="AC3829" s="32"/>
      <c r="AD3829" s="31" t="b">
        <f t="shared" si="118"/>
        <v>0</v>
      </c>
      <c r="AE3829" s="31" t="b">
        <f t="shared" si="119"/>
        <v>0</v>
      </c>
    </row>
    <row r="3830" spans="1:31" ht="50.15" customHeight="1" x14ac:dyDescent="0.35">
      <c r="A3830" s="101">
        <v>3825</v>
      </c>
      <c r="B3830" s="53"/>
      <c r="C3830" s="41"/>
      <c r="D3830" s="54"/>
      <c r="E3830" s="53"/>
      <c r="F3830" s="41"/>
      <c r="G3830" s="41"/>
      <c r="H3830" s="53"/>
      <c r="I3830" s="55"/>
      <c r="J3830" s="41"/>
      <c r="K3830" s="41"/>
      <c r="L3830" s="56"/>
      <c r="M3830" s="41"/>
      <c r="N3830" s="41"/>
      <c r="O3830" s="41"/>
      <c r="P3830" s="41"/>
      <c r="Q3830" s="53"/>
      <c r="R3830" s="41"/>
      <c r="S3830" s="41"/>
      <c r="T3830" s="57"/>
      <c r="U3830" s="41"/>
      <c r="V3830" s="41"/>
      <c r="W3830" s="56"/>
      <c r="X3830" s="41"/>
      <c r="Y3830" s="58"/>
      <c r="Z3830" s="41"/>
      <c r="AA3830" s="41"/>
      <c r="AB3830" s="171" t="str" cm="1">
        <f t="array" ref="AB3830">IFERROR(IF(COUNTA('Detailed Inventory'!$B3830:$AA3830)=0,"",IF(AND($B3830="",$C3830=""),"Error: Missing Response in Column B or C",IF(OR($E3830="",$Q3830=""),"Error: Missing Response in Column E or Q",INDEX(SL_Class[Entire SL Classification],MATCH(SUMIFS(SL_Class[Unique ID],SL_Class[UpSys SL Material],I3830,SL_Class[UpSys Ever Previously Lead],H3830,SL_Class[DownCus SL Material],T3830),SL_Class[Unique ID],0),0)))),"Error: Invalid Column H, I, or T. Check spelling &amp; valid options (see dropdown)")</f>
        <v/>
      </c>
      <c r="AC3830" s="32"/>
      <c r="AD3830" s="31" t="b">
        <f t="shared" si="118"/>
        <v>0</v>
      </c>
      <c r="AE3830" s="31" t="b">
        <f t="shared" si="119"/>
        <v>0</v>
      </c>
    </row>
    <row r="3831" spans="1:31" ht="50.15" customHeight="1" x14ac:dyDescent="0.35">
      <c r="A3831" s="100">
        <v>3826</v>
      </c>
      <c r="B3831" s="53"/>
      <c r="C3831" s="41"/>
      <c r="D3831" s="54"/>
      <c r="E3831" s="53"/>
      <c r="F3831" s="41"/>
      <c r="G3831" s="41"/>
      <c r="H3831" s="53"/>
      <c r="I3831" s="55"/>
      <c r="J3831" s="41"/>
      <c r="K3831" s="41"/>
      <c r="L3831" s="56"/>
      <c r="M3831" s="41"/>
      <c r="N3831" s="41"/>
      <c r="O3831" s="41"/>
      <c r="P3831" s="41"/>
      <c r="Q3831" s="53"/>
      <c r="R3831" s="41"/>
      <c r="S3831" s="41"/>
      <c r="T3831" s="57"/>
      <c r="U3831" s="41"/>
      <c r="V3831" s="41"/>
      <c r="W3831" s="56"/>
      <c r="X3831" s="41"/>
      <c r="Y3831" s="58"/>
      <c r="Z3831" s="41"/>
      <c r="AA3831" s="41"/>
      <c r="AB3831" s="171" t="str" cm="1">
        <f t="array" ref="AB3831">IFERROR(IF(COUNTA('Detailed Inventory'!$B3831:$AA3831)=0,"",IF(AND($B3831="",$C3831=""),"Error: Missing Response in Column B or C",IF(OR($E3831="",$Q3831=""),"Error: Missing Response in Column E or Q",INDEX(SL_Class[Entire SL Classification],MATCH(SUMIFS(SL_Class[Unique ID],SL_Class[UpSys SL Material],I3831,SL_Class[UpSys Ever Previously Lead],H3831,SL_Class[DownCus SL Material],T3831),SL_Class[Unique ID],0),0)))),"Error: Invalid Column H, I, or T. Check spelling &amp; valid options (see dropdown)")</f>
        <v/>
      </c>
      <c r="AC3831" s="32"/>
      <c r="AD3831" s="31" t="b">
        <f t="shared" si="118"/>
        <v>0</v>
      </c>
      <c r="AE3831" s="31" t="b">
        <f t="shared" si="119"/>
        <v>0</v>
      </c>
    </row>
    <row r="3832" spans="1:31" ht="50.15" customHeight="1" x14ac:dyDescent="0.35">
      <c r="A3832" s="101">
        <v>3827</v>
      </c>
      <c r="B3832" s="53"/>
      <c r="C3832" s="41"/>
      <c r="D3832" s="54"/>
      <c r="E3832" s="53"/>
      <c r="F3832" s="41"/>
      <c r="G3832" s="41"/>
      <c r="H3832" s="53"/>
      <c r="I3832" s="55"/>
      <c r="J3832" s="41"/>
      <c r="K3832" s="41"/>
      <c r="L3832" s="56"/>
      <c r="M3832" s="41"/>
      <c r="N3832" s="41"/>
      <c r="O3832" s="41"/>
      <c r="P3832" s="41"/>
      <c r="Q3832" s="53"/>
      <c r="R3832" s="41"/>
      <c r="S3832" s="41"/>
      <c r="T3832" s="57"/>
      <c r="U3832" s="41"/>
      <c r="V3832" s="41"/>
      <c r="W3832" s="56"/>
      <c r="X3832" s="41"/>
      <c r="Y3832" s="58"/>
      <c r="Z3832" s="41"/>
      <c r="AA3832" s="41"/>
      <c r="AB3832" s="171" t="str" cm="1">
        <f t="array" ref="AB3832">IFERROR(IF(COUNTA('Detailed Inventory'!$B3832:$AA3832)=0,"",IF(AND($B3832="",$C3832=""),"Error: Missing Response in Column B or C",IF(OR($E3832="",$Q3832=""),"Error: Missing Response in Column E or Q",INDEX(SL_Class[Entire SL Classification],MATCH(SUMIFS(SL_Class[Unique ID],SL_Class[UpSys SL Material],I3832,SL_Class[UpSys Ever Previously Lead],H3832,SL_Class[DownCus SL Material],T3832),SL_Class[Unique ID],0),0)))),"Error: Invalid Column H, I, or T. Check spelling &amp; valid options (see dropdown)")</f>
        <v/>
      </c>
      <c r="AC3832" s="32"/>
      <c r="AD3832" s="31" t="b">
        <f t="shared" si="118"/>
        <v>0</v>
      </c>
      <c r="AE3832" s="31" t="b">
        <f t="shared" si="119"/>
        <v>0</v>
      </c>
    </row>
    <row r="3833" spans="1:31" ht="50.15" customHeight="1" x14ac:dyDescent="0.35">
      <c r="A3833" s="100">
        <v>3828</v>
      </c>
      <c r="B3833" s="53"/>
      <c r="C3833" s="41"/>
      <c r="D3833" s="54"/>
      <c r="E3833" s="53"/>
      <c r="F3833" s="41"/>
      <c r="G3833" s="41"/>
      <c r="H3833" s="53"/>
      <c r="I3833" s="55"/>
      <c r="J3833" s="41"/>
      <c r="K3833" s="41"/>
      <c r="L3833" s="56"/>
      <c r="M3833" s="41"/>
      <c r="N3833" s="41"/>
      <c r="O3833" s="41"/>
      <c r="P3833" s="41"/>
      <c r="Q3833" s="53"/>
      <c r="R3833" s="41"/>
      <c r="S3833" s="41"/>
      <c r="T3833" s="57"/>
      <c r="U3833" s="41"/>
      <c r="V3833" s="41"/>
      <c r="W3833" s="56"/>
      <c r="X3833" s="41"/>
      <c r="Y3833" s="58"/>
      <c r="Z3833" s="41"/>
      <c r="AA3833" s="41"/>
      <c r="AB3833" s="171" t="str" cm="1">
        <f t="array" ref="AB3833">IFERROR(IF(COUNTA('Detailed Inventory'!$B3833:$AA3833)=0,"",IF(AND($B3833="",$C3833=""),"Error: Missing Response in Column B or C",IF(OR($E3833="",$Q3833=""),"Error: Missing Response in Column E or Q",INDEX(SL_Class[Entire SL Classification],MATCH(SUMIFS(SL_Class[Unique ID],SL_Class[UpSys SL Material],I3833,SL_Class[UpSys Ever Previously Lead],H3833,SL_Class[DownCus SL Material],T3833),SL_Class[Unique ID],0),0)))),"Error: Invalid Column H, I, or T. Check spelling &amp; valid options (see dropdown)")</f>
        <v/>
      </c>
      <c r="AC3833" s="32"/>
      <c r="AD3833" s="31" t="b">
        <f t="shared" si="118"/>
        <v>0</v>
      </c>
      <c r="AE3833" s="31" t="b">
        <f t="shared" si="119"/>
        <v>0</v>
      </c>
    </row>
    <row r="3834" spans="1:31" ht="50.15" customHeight="1" x14ac:dyDescent="0.35">
      <c r="A3834" s="101">
        <v>3829</v>
      </c>
      <c r="B3834" s="53"/>
      <c r="C3834" s="41"/>
      <c r="D3834" s="54"/>
      <c r="E3834" s="53"/>
      <c r="F3834" s="41"/>
      <c r="G3834" s="41"/>
      <c r="H3834" s="53"/>
      <c r="I3834" s="55"/>
      <c r="J3834" s="41"/>
      <c r="K3834" s="41"/>
      <c r="L3834" s="56"/>
      <c r="M3834" s="41"/>
      <c r="N3834" s="41"/>
      <c r="O3834" s="41"/>
      <c r="P3834" s="41"/>
      <c r="Q3834" s="53"/>
      <c r="R3834" s="41"/>
      <c r="S3834" s="41"/>
      <c r="T3834" s="57"/>
      <c r="U3834" s="41"/>
      <c r="V3834" s="41"/>
      <c r="W3834" s="56"/>
      <c r="X3834" s="41"/>
      <c r="Y3834" s="58"/>
      <c r="Z3834" s="41"/>
      <c r="AA3834" s="41"/>
      <c r="AB3834" s="171" t="str" cm="1">
        <f t="array" ref="AB3834">IFERROR(IF(COUNTA('Detailed Inventory'!$B3834:$AA3834)=0,"",IF(AND($B3834="",$C3834=""),"Error: Missing Response in Column B or C",IF(OR($E3834="",$Q3834=""),"Error: Missing Response in Column E or Q",INDEX(SL_Class[Entire SL Classification],MATCH(SUMIFS(SL_Class[Unique ID],SL_Class[UpSys SL Material],I3834,SL_Class[UpSys Ever Previously Lead],H3834,SL_Class[DownCus SL Material],T3834),SL_Class[Unique ID],0),0)))),"Error: Invalid Column H, I, or T. Check spelling &amp; valid options (see dropdown)")</f>
        <v/>
      </c>
      <c r="AC3834" s="32"/>
      <c r="AD3834" s="31" t="b">
        <f t="shared" si="118"/>
        <v>0</v>
      </c>
      <c r="AE3834" s="31" t="b">
        <f t="shared" si="119"/>
        <v>0</v>
      </c>
    </row>
    <row r="3835" spans="1:31" ht="50.15" customHeight="1" x14ac:dyDescent="0.35">
      <c r="A3835" s="100">
        <v>3830</v>
      </c>
      <c r="B3835" s="53"/>
      <c r="C3835" s="41"/>
      <c r="D3835" s="54"/>
      <c r="E3835" s="53"/>
      <c r="F3835" s="41"/>
      <c r="G3835" s="41"/>
      <c r="H3835" s="53"/>
      <c r="I3835" s="55"/>
      <c r="J3835" s="41"/>
      <c r="K3835" s="41"/>
      <c r="L3835" s="56"/>
      <c r="M3835" s="41"/>
      <c r="N3835" s="41"/>
      <c r="O3835" s="41"/>
      <c r="P3835" s="41"/>
      <c r="Q3835" s="53"/>
      <c r="R3835" s="41"/>
      <c r="S3835" s="41"/>
      <c r="T3835" s="57"/>
      <c r="U3835" s="41"/>
      <c r="V3835" s="41"/>
      <c r="W3835" s="56"/>
      <c r="X3835" s="41"/>
      <c r="Y3835" s="58"/>
      <c r="Z3835" s="41"/>
      <c r="AA3835" s="41"/>
      <c r="AB3835" s="171" t="str" cm="1">
        <f t="array" ref="AB3835">IFERROR(IF(COUNTA('Detailed Inventory'!$B3835:$AA3835)=0,"",IF(AND($B3835="",$C3835=""),"Error: Missing Response in Column B or C",IF(OR($E3835="",$Q3835=""),"Error: Missing Response in Column E or Q",INDEX(SL_Class[Entire SL Classification],MATCH(SUMIFS(SL_Class[Unique ID],SL_Class[UpSys SL Material],I3835,SL_Class[UpSys Ever Previously Lead],H3835,SL_Class[DownCus SL Material],T3835),SL_Class[Unique ID],0),0)))),"Error: Invalid Column H, I, or T. Check spelling &amp; valid options (see dropdown)")</f>
        <v/>
      </c>
      <c r="AC3835" s="32"/>
      <c r="AD3835" s="31" t="b">
        <f t="shared" si="118"/>
        <v>0</v>
      </c>
      <c r="AE3835" s="31" t="b">
        <f t="shared" si="119"/>
        <v>0</v>
      </c>
    </row>
    <row r="3836" spans="1:31" ht="50.15" customHeight="1" x14ac:dyDescent="0.35">
      <c r="A3836" s="101">
        <v>3831</v>
      </c>
      <c r="B3836" s="53"/>
      <c r="C3836" s="41"/>
      <c r="D3836" s="54"/>
      <c r="E3836" s="53"/>
      <c r="F3836" s="41"/>
      <c r="G3836" s="41"/>
      <c r="H3836" s="53"/>
      <c r="I3836" s="55"/>
      <c r="J3836" s="41"/>
      <c r="K3836" s="41"/>
      <c r="L3836" s="56"/>
      <c r="M3836" s="41"/>
      <c r="N3836" s="41"/>
      <c r="O3836" s="41"/>
      <c r="P3836" s="41"/>
      <c r="Q3836" s="53"/>
      <c r="R3836" s="41"/>
      <c r="S3836" s="41"/>
      <c r="T3836" s="57"/>
      <c r="U3836" s="41"/>
      <c r="V3836" s="41"/>
      <c r="W3836" s="56"/>
      <c r="X3836" s="41"/>
      <c r="Y3836" s="58"/>
      <c r="Z3836" s="41"/>
      <c r="AA3836" s="41"/>
      <c r="AB3836" s="171" t="str" cm="1">
        <f t="array" ref="AB3836">IFERROR(IF(COUNTA('Detailed Inventory'!$B3836:$AA3836)=0,"",IF(AND($B3836="",$C3836=""),"Error: Missing Response in Column B or C",IF(OR($E3836="",$Q3836=""),"Error: Missing Response in Column E or Q",INDEX(SL_Class[Entire SL Classification],MATCH(SUMIFS(SL_Class[Unique ID],SL_Class[UpSys SL Material],I3836,SL_Class[UpSys Ever Previously Lead],H3836,SL_Class[DownCus SL Material],T3836),SL_Class[Unique ID],0),0)))),"Error: Invalid Column H, I, or T. Check spelling &amp; valid options (see dropdown)")</f>
        <v/>
      </c>
      <c r="AC3836" s="32"/>
      <c r="AD3836" s="31" t="b">
        <f t="shared" si="118"/>
        <v>0</v>
      </c>
      <c r="AE3836" s="31" t="b">
        <f t="shared" si="119"/>
        <v>0</v>
      </c>
    </row>
    <row r="3837" spans="1:31" ht="50.15" customHeight="1" x14ac:dyDescent="0.35">
      <c r="A3837" s="100">
        <v>3832</v>
      </c>
      <c r="B3837" s="53"/>
      <c r="C3837" s="41"/>
      <c r="D3837" s="54"/>
      <c r="E3837" s="53"/>
      <c r="F3837" s="41"/>
      <c r="G3837" s="41"/>
      <c r="H3837" s="53"/>
      <c r="I3837" s="55"/>
      <c r="J3837" s="41"/>
      <c r="K3837" s="41"/>
      <c r="L3837" s="56"/>
      <c r="M3837" s="41"/>
      <c r="N3837" s="41"/>
      <c r="O3837" s="41"/>
      <c r="P3837" s="41"/>
      <c r="Q3837" s="53"/>
      <c r="R3837" s="41"/>
      <c r="S3837" s="41"/>
      <c r="T3837" s="57"/>
      <c r="U3837" s="41"/>
      <c r="V3837" s="41"/>
      <c r="W3837" s="56"/>
      <c r="X3837" s="41"/>
      <c r="Y3837" s="58"/>
      <c r="Z3837" s="41"/>
      <c r="AA3837" s="41"/>
      <c r="AB3837" s="171" t="str" cm="1">
        <f t="array" ref="AB3837">IFERROR(IF(COUNTA('Detailed Inventory'!$B3837:$AA3837)=0,"",IF(AND($B3837="",$C3837=""),"Error: Missing Response in Column B or C",IF(OR($E3837="",$Q3837=""),"Error: Missing Response in Column E or Q",INDEX(SL_Class[Entire SL Classification],MATCH(SUMIFS(SL_Class[Unique ID],SL_Class[UpSys SL Material],I3837,SL_Class[UpSys Ever Previously Lead],H3837,SL_Class[DownCus SL Material],T3837),SL_Class[Unique ID],0),0)))),"Error: Invalid Column H, I, or T. Check spelling &amp; valid options (see dropdown)")</f>
        <v/>
      </c>
      <c r="AC3837" s="32"/>
      <c r="AD3837" s="31" t="b">
        <f t="shared" si="118"/>
        <v>0</v>
      </c>
      <c r="AE3837" s="31" t="b">
        <f t="shared" si="119"/>
        <v>0</v>
      </c>
    </row>
    <row r="3838" spans="1:31" ht="50.15" customHeight="1" x14ac:dyDescent="0.35">
      <c r="A3838" s="101">
        <v>3833</v>
      </c>
      <c r="B3838" s="53"/>
      <c r="C3838" s="41"/>
      <c r="D3838" s="54"/>
      <c r="E3838" s="53"/>
      <c r="F3838" s="41"/>
      <c r="G3838" s="41"/>
      <c r="H3838" s="53"/>
      <c r="I3838" s="55"/>
      <c r="J3838" s="41"/>
      <c r="K3838" s="41"/>
      <c r="L3838" s="56"/>
      <c r="M3838" s="41"/>
      <c r="N3838" s="41"/>
      <c r="O3838" s="41"/>
      <c r="P3838" s="41"/>
      <c r="Q3838" s="53"/>
      <c r="R3838" s="41"/>
      <c r="S3838" s="41"/>
      <c r="T3838" s="57"/>
      <c r="U3838" s="41"/>
      <c r="V3838" s="41"/>
      <c r="W3838" s="56"/>
      <c r="X3838" s="41"/>
      <c r="Y3838" s="58"/>
      <c r="Z3838" s="41"/>
      <c r="AA3838" s="41"/>
      <c r="AB3838" s="171" t="str" cm="1">
        <f t="array" ref="AB3838">IFERROR(IF(COUNTA('Detailed Inventory'!$B3838:$AA3838)=0,"",IF(AND($B3838="",$C3838=""),"Error: Missing Response in Column B or C",IF(OR($E3838="",$Q3838=""),"Error: Missing Response in Column E or Q",INDEX(SL_Class[Entire SL Classification],MATCH(SUMIFS(SL_Class[Unique ID],SL_Class[UpSys SL Material],I3838,SL_Class[UpSys Ever Previously Lead],H3838,SL_Class[DownCus SL Material],T3838),SL_Class[Unique ID],0),0)))),"Error: Invalid Column H, I, or T. Check spelling &amp; valid options (see dropdown)")</f>
        <v/>
      </c>
      <c r="AC3838" s="32"/>
      <c r="AD3838" s="31" t="b">
        <f t="shared" si="118"/>
        <v>0</v>
      </c>
      <c r="AE3838" s="31" t="b">
        <f t="shared" si="119"/>
        <v>0</v>
      </c>
    </row>
    <row r="3839" spans="1:31" ht="50.15" customHeight="1" x14ac:dyDescent="0.35">
      <c r="A3839" s="100">
        <v>3834</v>
      </c>
      <c r="B3839" s="53"/>
      <c r="C3839" s="41"/>
      <c r="D3839" s="54"/>
      <c r="E3839" s="53"/>
      <c r="F3839" s="41"/>
      <c r="G3839" s="41"/>
      <c r="H3839" s="53"/>
      <c r="I3839" s="55"/>
      <c r="J3839" s="41"/>
      <c r="K3839" s="41"/>
      <c r="L3839" s="56"/>
      <c r="M3839" s="41"/>
      <c r="N3839" s="41"/>
      <c r="O3839" s="41"/>
      <c r="P3839" s="41"/>
      <c r="Q3839" s="53"/>
      <c r="R3839" s="41"/>
      <c r="S3839" s="41"/>
      <c r="T3839" s="57"/>
      <c r="U3839" s="41"/>
      <c r="V3839" s="41"/>
      <c r="W3839" s="56"/>
      <c r="X3839" s="41"/>
      <c r="Y3839" s="58"/>
      <c r="Z3839" s="41"/>
      <c r="AA3839" s="41"/>
      <c r="AB3839" s="171" t="str" cm="1">
        <f t="array" ref="AB3839">IFERROR(IF(COUNTA('Detailed Inventory'!$B3839:$AA3839)=0,"",IF(AND($B3839="",$C3839=""),"Error: Missing Response in Column B or C",IF(OR($E3839="",$Q3839=""),"Error: Missing Response in Column E or Q",INDEX(SL_Class[Entire SL Classification],MATCH(SUMIFS(SL_Class[Unique ID],SL_Class[UpSys SL Material],I3839,SL_Class[UpSys Ever Previously Lead],H3839,SL_Class[DownCus SL Material],T3839),SL_Class[Unique ID],0),0)))),"Error: Invalid Column H, I, or T. Check spelling &amp; valid options (see dropdown)")</f>
        <v/>
      </c>
      <c r="AC3839" s="32"/>
      <c r="AD3839" s="31" t="b">
        <f t="shared" si="118"/>
        <v>0</v>
      </c>
      <c r="AE3839" s="31" t="b">
        <f t="shared" si="119"/>
        <v>0</v>
      </c>
    </row>
    <row r="3840" spans="1:31" ht="50.15" customHeight="1" x14ac:dyDescent="0.35">
      <c r="A3840" s="101">
        <v>3835</v>
      </c>
      <c r="B3840" s="53"/>
      <c r="C3840" s="41"/>
      <c r="D3840" s="54"/>
      <c r="E3840" s="53"/>
      <c r="F3840" s="41"/>
      <c r="G3840" s="41"/>
      <c r="H3840" s="53"/>
      <c r="I3840" s="55"/>
      <c r="J3840" s="41"/>
      <c r="K3840" s="41"/>
      <c r="L3840" s="56"/>
      <c r="M3840" s="41"/>
      <c r="N3840" s="41"/>
      <c r="O3840" s="41"/>
      <c r="P3840" s="41"/>
      <c r="Q3840" s="53"/>
      <c r="R3840" s="41"/>
      <c r="S3840" s="41"/>
      <c r="T3840" s="57"/>
      <c r="U3840" s="41"/>
      <c r="V3840" s="41"/>
      <c r="W3840" s="56"/>
      <c r="X3840" s="41"/>
      <c r="Y3840" s="58"/>
      <c r="Z3840" s="41"/>
      <c r="AA3840" s="41"/>
      <c r="AB3840" s="171" t="str" cm="1">
        <f t="array" ref="AB3840">IFERROR(IF(COUNTA('Detailed Inventory'!$B3840:$AA3840)=0,"",IF(AND($B3840="",$C3840=""),"Error: Missing Response in Column B or C",IF(OR($E3840="",$Q3840=""),"Error: Missing Response in Column E or Q",INDEX(SL_Class[Entire SL Classification],MATCH(SUMIFS(SL_Class[Unique ID],SL_Class[UpSys SL Material],I3840,SL_Class[UpSys Ever Previously Lead],H3840,SL_Class[DownCus SL Material],T3840),SL_Class[Unique ID],0),0)))),"Error: Invalid Column H, I, or T. Check spelling &amp; valid options (see dropdown)")</f>
        <v/>
      </c>
      <c r="AC3840" s="32"/>
      <c r="AD3840" s="31" t="b">
        <f t="shared" si="118"/>
        <v>0</v>
      </c>
      <c r="AE3840" s="31" t="b">
        <f t="shared" si="119"/>
        <v>0</v>
      </c>
    </row>
    <row r="3841" spans="1:31" ht="50.15" customHeight="1" x14ac:dyDescent="0.35">
      <c r="A3841" s="100">
        <v>3836</v>
      </c>
      <c r="B3841" s="53"/>
      <c r="C3841" s="41"/>
      <c r="D3841" s="54"/>
      <c r="E3841" s="53"/>
      <c r="F3841" s="41"/>
      <c r="G3841" s="41"/>
      <c r="H3841" s="53"/>
      <c r="I3841" s="55"/>
      <c r="J3841" s="41"/>
      <c r="K3841" s="41"/>
      <c r="L3841" s="56"/>
      <c r="M3841" s="41"/>
      <c r="N3841" s="41"/>
      <c r="O3841" s="41"/>
      <c r="P3841" s="41"/>
      <c r="Q3841" s="53"/>
      <c r="R3841" s="41"/>
      <c r="S3841" s="41"/>
      <c r="T3841" s="57"/>
      <c r="U3841" s="41"/>
      <c r="V3841" s="41"/>
      <c r="W3841" s="56"/>
      <c r="X3841" s="41"/>
      <c r="Y3841" s="58"/>
      <c r="Z3841" s="41"/>
      <c r="AA3841" s="41"/>
      <c r="AB3841" s="171" t="str" cm="1">
        <f t="array" ref="AB3841">IFERROR(IF(COUNTA('Detailed Inventory'!$B3841:$AA3841)=0,"",IF(AND($B3841="",$C3841=""),"Error: Missing Response in Column B or C",IF(OR($E3841="",$Q3841=""),"Error: Missing Response in Column E or Q",INDEX(SL_Class[Entire SL Classification],MATCH(SUMIFS(SL_Class[Unique ID],SL_Class[UpSys SL Material],I3841,SL_Class[UpSys Ever Previously Lead],H3841,SL_Class[DownCus SL Material],T3841),SL_Class[Unique ID],0),0)))),"Error: Invalid Column H, I, or T. Check spelling &amp; valid options (see dropdown)")</f>
        <v/>
      </c>
      <c r="AC3841" s="32"/>
      <c r="AD3841" s="31" t="b">
        <f t="shared" si="118"/>
        <v>0</v>
      </c>
      <c r="AE3841" s="31" t="b">
        <f t="shared" si="119"/>
        <v>0</v>
      </c>
    </row>
    <row r="3842" spans="1:31" ht="50.15" customHeight="1" x14ac:dyDescent="0.35">
      <c r="A3842" s="101">
        <v>3837</v>
      </c>
      <c r="B3842" s="53"/>
      <c r="C3842" s="41"/>
      <c r="D3842" s="54"/>
      <c r="E3842" s="53"/>
      <c r="F3842" s="41"/>
      <c r="G3842" s="41"/>
      <c r="H3842" s="53"/>
      <c r="I3842" s="55"/>
      <c r="J3842" s="41"/>
      <c r="K3842" s="41"/>
      <c r="L3842" s="56"/>
      <c r="M3842" s="41"/>
      <c r="N3842" s="41"/>
      <c r="O3842" s="41"/>
      <c r="P3842" s="41"/>
      <c r="Q3842" s="53"/>
      <c r="R3842" s="41"/>
      <c r="S3842" s="41"/>
      <c r="T3842" s="57"/>
      <c r="U3842" s="41"/>
      <c r="V3842" s="41"/>
      <c r="W3842" s="56"/>
      <c r="X3842" s="41"/>
      <c r="Y3842" s="58"/>
      <c r="Z3842" s="41"/>
      <c r="AA3842" s="41"/>
      <c r="AB3842" s="171" t="str" cm="1">
        <f t="array" ref="AB3842">IFERROR(IF(COUNTA('Detailed Inventory'!$B3842:$AA3842)=0,"",IF(AND($B3842="",$C3842=""),"Error: Missing Response in Column B or C",IF(OR($E3842="",$Q3842=""),"Error: Missing Response in Column E or Q",INDEX(SL_Class[Entire SL Classification],MATCH(SUMIFS(SL_Class[Unique ID],SL_Class[UpSys SL Material],I3842,SL_Class[UpSys Ever Previously Lead],H3842,SL_Class[DownCus SL Material],T3842),SL_Class[Unique ID],0),0)))),"Error: Invalid Column H, I, or T. Check spelling &amp; valid options (see dropdown)")</f>
        <v/>
      </c>
      <c r="AC3842" s="32"/>
      <c r="AD3842" s="31" t="b">
        <f t="shared" si="118"/>
        <v>0</v>
      </c>
      <c r="AE3842" s="31" t="b">
        <f t="shared" si="119"/>
        <v>0</v>
      </c>
    </row>
    <row r="3843" spans="1:31" ht="50.15" customHeight="1" x14ac:dyDescent="0.35">
      <c r="A3843" s="100">
        <v>3838</v>
      </c>
      <c r="B3843" s="53"/>
      <c r="C3843" s="41"/>
      <c r="D3843" s="54"/>
      <c r="E3843" s="53"/>
      <c r="F3843" s="41"/>
      <c r="G3843" s="41"/>
      <c r="H3843" s="53"/>
      <c r="I3843" s="55"/>
      <c r="J3843" s="41"/>
      <c r="K3843" s="41"/>
      <c r="L3843" s="56"/>
      <c r="M3843" s="41"/>
      <c r="N3843" s="41"/>
      <c r="O3843" s="41"/>
      <c r="P3843" s="41"/>
      <c r="Q3843" s="53"/>
      <c r="R3843" s="41"/>
      <c r="S3843" s="41"/>
      <c r="T3843" s="57"/>
      <c r="U3843" s="41"/>
      <c r="V3843" s="41"/>
      <c r="W3843" s="56"/>
      <c r="X3843" s="41"/>
      <c r="Y3843" s="58"/>
      <c r="Z3843" s="41"/>
      <c r="AA3843" s="41"/>
      <c r="AB3843" s="171" t="str" cm="1">
        <f t="array" ref="AB3843">IFERROR(IF(COUNTA('Detailed Inventory'!$B3843:$AA3843)=0,"",IF(AND($B3843="",$C3843=""),"Error: Missing Response in Column B or C",IF(OR($E3843="",$Q3843=""),"Error: Missing Response in Column E or Q",INDEX(SL_Class[Entire SL Classification],MATCH(SUMIFS(SL_Class[Unique ID],SL_Class[UpSys SL Material],I3843,SL_Class[UpSys Ever Previously Lead],H3843,SL_Class[DownCus SL Material],T3843),SL_Class[Unique ID],0),0)))),"Error: Invalid Column H, I, or T. Check spelling &amp; valid options (see dropdown)")</f>
        <v/>
      </c>
      <c r="AC3843" s="32"/>
      <c r="AD3843" s="31" t="b">
        <f t="shared" si="118"/>
        <v>0</v>
      </c>
      <c r="AE3843" s="31" t="b">
        <f t="shared" si="119"/>
        <v>0</v>
      </c>
    </row>
    <row r="3844" spans="1:31" ht="50.15" customHeight="1" x14ac:dyDescent="0.35">
      <c r="A3844" s="101">
        <v>3839</v>
      </c>
      <c r="B3844" s="53"/>
      <c r="C3844" s="41"/>
      <c r="D3844" s="54"/>
      <c r="E3844" s="53"/>
      <c r="F3844" s="41"/>
      <c r="G3844" s="41"/>
      <c r="H3844" s="53"/>
      <c r="I3844" s="55"/>
      <c r="J3844" s="41"/>
      <c r="K3844" s="41"/>
      <c r="L3844" s="56"/>
      <c r="M3844" s="41"/>
      <c r="N3844" s="41"/>
      <c r="O3844" s="41"/>
      <c r="P3844" s="41"/>
      <c r="Q3844" s="53"/>
      <c r="R3844" s="41"/>
      <c r="S3844" s="41"/>
      <c r="T3844" s="57"/>
      <c r="U3844" s="41"/>
      <c r="V3844" s="41"/>
      <c r="W3844" s="56"/>
      <c r="X3844" s="41"/>
      <c r="Y3844" s="58"/>
      <c r="Z3844" s="41"/>
      <c r="AA3844" s="41"/>
      <c r="AB3844" s="171" t="str" cm="1">
        <f t="array" ref="AB3844">IFERROR(IF(COUNTA('Detailed Inventory'!$B3844:$AA3844)=0,"",IF(AND($B3844="",$C3844=""),"Error: Missing Response in Column B or C",IF(OR($E3844="",$Q3844=""),"Error: Missing Response in Column E or Q",INDEX(SL_Class[Entire SL Classification],MATCH(SUMIFS(SL_Class[Unique ID],SL_Class[UpSys SL Material],I3844,SL_Class[UpSys Ever Previously Lead],H3844,SL_Class[DownCus SL Material],T3844),SL_Class[Unique ID],0),0)))),"Error: Invalid Column H, I, or T. Check spelling &amp; valid options (see dropdown)")</f>
        <v/>
      </c>
      <c r="AC3844" s="32"/>
      <c r="AD3844" s="31" t="b">
        <f t="shared" si="118"/>
        <v>0</v>
      </c>
      <c r="AE3844" s="31" t="b">
        <f t="shared" si="119"/>
        <v>0</v>
      </c>
    </row>
    <row r="3845" spans="1:31" ht="50.15" customHeight="1" x14ac:dyDescent="0.35">
      <c r="A3845" s="100">
        <v>3840</v>
      </c>
      <c r="B3845" s="53"/>
      <c r="C3845" s="41"/>
      <c r="D3845" s="54"/>
      <c r="E3845" s="53"/>
      <c r="F3845" s="41"/>
      <c r="G3845" s="41"/>
      <c r="H3845" s="53"/>
      <c r="I3845" s="55"/>
      <c r="J3845" s="41"/>
      <c r="K3845" s="41"/>
      <c r="L3845" s="56"/>
      <c r="M3845" s="41"/>
      <c r="N3845" s="41"/>
      <c r="O3845" s="41"/>
      <c r="P3845" s="41"/>
      <c r="Q3845" s="53"/>
      <c r="R3845" s="41"/>
      <c r="S3845" s="41"/>
      <c r="T3845" s="57"/>
      <c r="U3845" s="41"/>
      <c r="V3845" s="41"/>
      <c r="W3845" s="56"/>
      <c r="X3845" s="41"/>
      <c r="Y3845" s="58"/>
      <c r="Z3845" s="41"/>
      <c r="AA3845" s="41"/>
      <c r="AB3845" s="171" t="str" cm="1">
        <f t="array" ref="AB3845">IFERROR(IF(COUNTA('Detailed Inventory'!$B3845:$AA3845)=0,"",IF(AND($B3845="",$C3845=""),"Error: Missing Response in Column B or C",IF(OR($E3845="",$Q3845=""),"Error: Missing Response in Column E or Q",INDEX(SL_Class[Entire SL Classification],MATCH(SUMIFS(SL_Class[Unique ID],SL_Class[UpSys SL Material],I3845,SL_Class[UpSys Ever Previously Lead],H3845,SL_Class[DownCus SL Material],T3845),SL_Class[Unique ID],0),0)))),"Error: Invalid Column H, I, or T. Check spelling &amp; valid options (see dropdown)")</f>
        <v/>
      </c>
      <c r="AC3845" s="32"/>
      <c r="AD3845" s="31" t="b">
        <f t="shared" si="118"/>
        <v>0</v>
      </c>
      <c r="AE3845" s="31" t="b">
        <f t="shared" si="119"/>
        <v>0</v>
      </c>
    </row>
    <row r="3846" spans="1:31" ht="50.15" customHeight="1" x14ac:dyDescent="0.35">
      <c r="A3846" s="101">
        <v>3841</v>
      </c>
      <c r="B3846" s="53"/>
      <c r="C3846" s="41"/>
      <c r="D3846" s="54"/>
      <c r="E3846" s="53"/>
      <c r="F3846" s="41"/>
      <c r="G3846" s="41"/>
      <c r="H3846" s="53"/>
      <c r="I3846" s="55"/>
      <c r="J3846" s="41"/>
      <c r="K3846" s="41"/>
      <c r="L3846" s="56"/>
      <c r="M3846" s="41"/>
      <c r="N3846" s="41"/>
      <c r="O3846" s="41"/>
      <c r="P3846" s="41"/>
      <c r="Q3846" s="53"/>
      <c r="R3846" s="41"/>
      <c r="S3846" s="41"/>
      <c r="T3846" s="57"/>
      <c r="U3846" s="41"/>
      <c r="V3846" s="41"/>
      <c r="W3846" s="56"/>
      <c r="X3846" s="41"/>
      <c r="Y3846" s="58"/>
      <c r="Z3846" s="41"/>
      <c r="AA3846" s="41"/>
      <c r="AB3846" s="171" t="str" cm="1">
        <f t="array" ref="AB3846">IFERROR(IF(COUNTA('Detailed Inventory'!$B3846:$AA3846)=0,"",IF(AND($B3846="",$C3846=""),"Error: Missing Response in Column B or C",IF(OR($E3846="",$Q3846=""),"Error: Missing Response in Column E or Q",INDEX(SL_Class[Entire SL Classification],MATCH(SUMIFS(SL_Class[Unique ID],SL_Class[UpSys SL Material],I3846,SL_Class[UpSys Ever Previously Lead],H3846,SL_Class[DownCus SL Material],T3846),SL_Class[Unique ID],0),0)))),"Error: Invalid Column H, I, or T. Check spelling &amp; valid options (see dropdown)")</f>
        <v/>
      </c>
      <c r="AC3846" s="32"/>
      <c r="AD3846" s="31" t="b">
        <f t="shared" ref="AD3846:AD3909" si="120">COUNTIFS($B$6:$B$5005,"&lt;&gt;0",$B$6:$B$5005,"&lt;&gt;",$B$6:$B$5005,B3846)&gt;1</f>
        <v>0</v>
      </c>
      <c r="AE3846" s="31" t="b">
        <f t="shared" ref="AE3846:AE3909" si="121">COUNTIFS($C$6:$C$5005,"&lt;&gt;0",$C$6:$C$5005,"&lt;&gt;",$C$6:$C$5005,C3846)&gt;1</f>
        <v>0</v>
      </c>
    </row>
    <row r="3847" spans="1:31" ht="50.15" customHeight="1" x14ac:dyDescent="0.35">
      <c r="A3847" s="100">
        <v>3842</v>
      </c>
      <c r="B3847" s="53"/>
      <c r="C3847" s="41"/>
      <c r="D3847" s="54"/>
      <c r="E3847" s="53"/>
      <c r="F3847" s="41"/>
      <c r="G3847" s="41"/>
      <c r="H3847" s="53"/>
      <c r="I3847" s="55"/>
      <c r="J3847" s="41"/>
      <c r="K3847" s="41"/>
      <c r="L3847" s="56"/>
      <c r="M3847" s="41"/>
      <c r="N3847" s="41"/>
      <c r="O3847" s="41"/>
      <c r="P3847" s="41"/>
      <c r="Q3847" s="53"/>
      <c r="R3847" s="41"/>
      <c r="S3847" s="41"/>
      <c r="T3847" s="57"/>
      <c r="U3847" s="41"/>
      <c r="V3847" s="41"/>
      <c r="W3847" s="56"/>
      <c r="X3847" s="41"/>
      <c r="Y3847" s="58"/>
      <c r="Z3847" s="41"/>
      <c r="AA3847" s="41"/>
      <c r="AB3847" s="171" t="str" cm="1">
        <f t="array" ref="AB3847">IFERROR(IF(COUNTA('Detailed Inventory'!$B3847:$AA3847)=0,"",IF(AND($B3847="",$C3847=""),"Error: Missing Response in Column B or C",IF(OR($E3847="",$Q3847=""),"Error: Missing Response in Column E or Q",INDEX(SL_Class[Entire SL Classification],MATCH(SUMIFS(SL_Class[Unique ID],SL_Class[UpSys SL Material],I3847,SL_Class[UpSys Ever Previously Lead],H3847,SL_Class[DownCus SL Material],T3847),SL_Class[Unique ID],0),0)))),"Error: Invalid Column H, I, or T. Check spelling &amp; valid options (see dropdown)")</f>
        <v/>
      </c>
      <c r="AC3847" s="32"/>
      <c r="AD3847" s="31" t="b">
        <f t="shared" si="120"/>
        <v>0</v>
      </c>
      <c r="AE3847" s="31" t="b">
        <f t="shared" si="121"/>
        <v>0</v>
      </c>
    </row>
    <row r="3848" spans="1:31" ht="50.15" customHeight="1" x14ac:dyDescent="0.35">
      <c r="A3848" s="101">
        <v>3843</v>
      </c>
      <c r="B3848" s="53"/>
      <c r="C3848" s="41"/>
      <c r="D3848" s="54"/>
      <c r="E3848" s="53"/>
      <c r="F3848" s="41"/>
      <c r="G3848" s="41"/>
      <c r="H3848" s="53"/>
      <c r="I3848" s="55"/>
      <c r="J3848" s="41"/>
      <c r="K3848" s="41"/>
      <c r="L3848" s="56"/>
      <c r="M3848" s="41"/>
      <c r="N3848" s="41"/>
      <c r="O3848" s="41"/>
      <c r="P3848" s="41"/>
      <c r="Q3848" s="53"/>
      <c r="R3848" s="41"/>
      <c r="S3848" s="41"/>
      <c r="T3848" s="57"/>
      <c r="U3848" s="41"/>
      <c r="V3848" s="41"/>
      <c r="W3848" s="56"/>
      <c r="X3848" s="41"/>
      <c r="Y3848" s="58"/>
      <c r="Z3848" s="41"/>
      <c r="AA3848" s="41"/>
      <c r="AB3848" s="171" t="str" cm="1">
        <f t="array" ref="AB3848">IFERROR(IF(COUNTA('Detailed Inventory'!$B3848:$AA3848)=0,"",IF(AND($B3848="",$C3848=""),"Error: Missing Response in Column B or C",IF(OR($E3848="",$Q3848=""),"Error: Missing Response in Column E or Q",INDEX(SL_Class[Entire SL Classification],MATCH(SUMIFS(SL_Class[Unique ID],SL_Class[UpSys SL Material],I3848,SL_Class[UpSys Ever Previously Lead],H3848,SL_Class[DownCus SL Material],T3848),SL_Class[Unique ID],0),0)))),"Error: Invalid Column H, I, or T. Check spelling &amp; valid options (see dropdown)")</f>
        <v/>
      </c>
      <c r="AC3848" s="32"/>
      <c r="AD3848" s="31" t="b">
        <f t="shared" si="120"/>
        <v>0</v>
      </c>
      <c r="AE3848" s="31" t="b">
        <f t="shared" si="121"/>
        <v>0</v>
      </c>
    </row>
    <row r="3849" spans="1:31" ht="50.15" customHeight="1" x14ac:dyDescent="0.35">
      <c r="A3849" s="100">
        <v>3844</v>
      </c>
      <c r="B3849" s="53"/>
      <c r="C3849" s="41"/>
      <c r="D3849" s="54"/>
      <c r="E3849" s="53"/>
      <c r="F3849" s="41"/>
      <c r="G3849" s="41"/>
      <c r="H3849" s="53"/>
      <c r="I3849" s="55"/>
      <c r="J3849" s="41"/>
      <c r="K3849" s="41"/>
      <c r="L3849" s="56"/>
      <c r="M3849" s="41"/>
      <c r="N3849" s="41"/>
      <c r="O3849" s="41"/>
      <c r="P3849" s="41"/>
      <c r="Q3849" s="53"/>
      <c r="R3849" s="41"/>
      <c r="S3849" s="41"/>
      <c r="T3849" s="57"/>
      <c r="U3849" s="41"/>
      <c r="V3849" s="41"/>
      <c r="W3849" s="56"/>
      <c r="X3849" s="41"/>
      <c r="Y3849" s="58"/>
      <c r="Z3849" s="41"/>
      <c r="AA3849" s="41"/>
      <c r="AB3849" s="171" t="str" cm="1">
        <f t="array" ref="AB3849">IFERROR(IF(COUNTA('Detailed Inventory'!$B3849:$AA3849)=0,"",IF(AND($B3849="",$C3849=""),"Error: Missing Response in Column B or C",IF(OR($E3849="",$Q3849=""),"Error: Missing Response in Column E or Q",INDEX(SL_Class[Entire SL Classification],MATCH(SUMIFS(SL_Class[Unique ID],SL_Class[UpSys SL Material],I3849,SL_Class[UpSys Ever Previously Lead],H3849,SL_Class[DownCus SL Material],T3849),SL_Class[Unique ID],0),0)))),"Error: Invalid Column H, I, or T. Check spelling &amp; valid options (see dropdown)")</f>
        <v/>
      </c>
      <c r="AC3849" s="32"/>
      <c r="AD3849" s="31" t="b">
        <f t="shared" si="120"/>
        <v>0</v>
      </c>
      <c r="AE3849" s="31" t="b">
        <f t="shared" si="121"/>
        <v>0</v>
      </c>
    </row>
    <row r="3850" spans="1:31" ht="50.15" customHeight="1" x14ac:dyDescent="0.35">
      <c r="A3850" s="101">
        <v>3845</v>
      </c>
      <c r="B3850" s="53"/>
      <c r="C3850" s="41"/>
      <c r="D3850" s="54"/>
      <c r="E3850" s="53"/>
      <c r="F3850" s="41"/>
      <c r="G3850" s="41"/>
      <c r="H3850" s="53"/>
      <c r="I3850" s="55"/>
      <c r="J3850" s="41"/>
      <c r="K3850" s="41"/>
      <c r="L3850" s="56"/>
      <c r="M3850" s="41"/>
      <c r="N3850" s="41"/>
      <c r="O3850" s="41"/>
      <c r="P3850" s="41"/>
      <c r="Q3850" s="53"/>
      <c r="R3850" s="41"/>
      <c r="S3850" s="41"/>
      <c r="T3850" s="57"/>
      <c r="U3850" s="41"/>
      <c r="V3850" s="41"/>
      <c r="W3850" s="56"/>
      <c r="X3850" s="41"/>
      <c r="Y3850" s="58"/>
      <c r="Z3850" s="41"/>
      <c r="AA3850" s="41"/>
      <c r="AB3850" s="171" t="str" cm="1">
        <f t="array" ref="AB3850">IFERROR(IF(COUNTA('Detailed Inventory'!$B3850:$AA3850)=0,"",IF(AND($B3850="",$C3850=""),"Error: Missing Response in Column B or C",IF(OR($E3850="",$Q3850=""),"Error: Missing Response in Column E or Q",INDEX(SL_Class[Entire SL Classification],MATCH(SUMIFS(SL_Class[Unique ID],SL_Class[UpSys SL Material],I3850,SL_Class[UpSys Ever Previously Lead],H3850,SL_Class[DownCus SL Material],T3850),SL_Class[Unique ID],0),0)))),"Error: Invalid Column H, I, or T. Check spelling &amp; valid options (see dropdown)")</f>
        <v/>
      </c>
      <c r="AC3850" s="32"/>
      <c r="AD3850" s="31" t="b">
        <f t="shared" si="120"/>
        <v>0</v>
      </c>
      <c r="AE3850" s="31" t="b">
        <f t="shared" si="121"/>
        <v>0</v>
      </c>
    </row>
    <row r="3851" spans="1:31" ht="50.15" customHeight="1" x14ac:dyDescent="0.35">
      <c r="A3851" s="100">
        <v>3846</v>
      </c>
      <c r="B3851" s="53"/>
      <c r="C3851" s="41"/>
      <c r="D3851" s="54"/>
      <c r="E3851" s="53"/>
      <c r="F3851" s="41"/>
      <c r="G3851" s="41"/>
      <c r="H3851" s="53"/>
      <c r="I3851" s="55"/>
      <c r="J3851" s="41"/>
      <c r="K3851" s="41"/>
      <c r="L3851" s="56"/>
      <c r="M3851" s="41"/>
      <c r="N3851" s="41"/>
      <c r="O3851" s="41"/>
      <c r="P3851" s="41"/>
      <c r="Q3851" s="53"/>
      <c r="R3851" s="41"/>
      <c r="S3851" s="41"/>
      <c r="T3851" s="57"/>
      <c r="U3851" s="41"/>
      <c r="V3851" s="41"/>
      <c r="W3851" s="56"/>
      <c r="X3851" s="41"/>
      <c r="Y3851" s="58"/>
      <c r="Z3851" s="41"/>
      <c r="AA3851" s="41"/>
      <c r="AB3851" s="171" t="str" cm="1">
        <f t="array" ref="AB3851">IFERROR(IF(COUNTA('Detailed Inventory'!$B3851:$AA3851)=0,"",IF(AND($B3851="",$C3851=""),"Error: Missing Response in Column B or C",IF(OR($E3851="",$Q3851=""),"Error: Missing Response in Column E or Q",INDEX(SL_Class[Entire SL Classification],MATCH(SUMIFS(SL_Class[Unique ID],SL_Class[UpSys SL Material],I3851,SL_Class[UpSys Ever Previously Lead],H3851,SL_Class[DownCus SL Material],T3851),SL_Class[Unique ID],0),0)))),"Error: Invalid Column H, I, or T. Check spelling &amp; valid options (see dropdown)")</f>
        <v/>
      </c>
      <c r="AC3851" s="32"/>
      <c r="AD3851" s="31" t="b">
        <f t="shared" si="120"/>
        <v>0</v>
      </c>
      <c r="AE3851" s="31" t="b">
        <f t="shared" si="121"/>
        <v>0</v>
      </c>
    </row>
    <row r="3852" spans="1:31" ht="50.15" customHeight="1" x14ac:dyDescent="0.35">
      <c r="A3852" s="101">
        <v>3847</v>
      </c>
      <c r="B3852" s="53"/>
      <c r="C3852" s="41"/>
      <c r="D3852" s="54"/>
      <c r="E3852" s="53"/>
      <c r="F3852" s="41"/>
      <c r="G3852" s="41"/>
      <c r="H3852" s="53"/>
      <c r="I3852" s="55"/>
      <c r="J3852" s="41"/>
      <c r="K3852" s="41"/>
      <c r="L3852" s="56"/>
      <c r="M3852" s="41"/>
      <c r="N3852" s="41"/>
      <c r="O3852" s="41"/>
      <c r="P3852" s="41"/>
      <c r="Q3852" s="53"/>
      <c r="R3852" s="41"/>
      <c r="S3852" s="41"/>
      <c r="T3852" s="57"/>
      <c r="U3852" s="41"/>
      <c r="V3852" s="41"/>
      <c r="W3852" s="56"/>
      <c r="X3852" s="41"/>
      <c r="Y3852" s="58"/>
      <c r="Z3852" s="41"/>
      <c r="AA3852" s="41"/>
      <c r="AB3852" s="171" t="str" cm="1">
        <f t="array" ref="AB3852">IFERROR(IF(COUNTA('Detailed Inventory'!$B3852:$AA3852)=0,"",IF(AND($B3852="",$C3852=""),"Error: Missing Response in Column B or C",IF(OR($E3852="",$Q3852=""),"Error: Missing Response in Column E or Q",INDEX(SL_Class[Entire SL Classification],MATCH(SUMIFS(SL_Class[Unique ID],SL_Class[UpSys SL Material],I3852,SL_Class[UpSys Ever Previously Lead],H3852,SL_Class[DownCus SL Material],T3852),SL_Class[Unique ID],0),0)))),"Error: Invalid Column H, I, or T. Check spelling &amp; valid options (see dropdown)")</f>
        <v/>
      </c>
      <c r="AC3852" s="32"/>
      <c r="AD3852" s="31" t="b">
        <f t="shared" si="120"/>
        <v>0</v>
      </c>
      <c r="AE3852" s="31" t="b">
        <f t="shared" si="121"/>
        <v>0</v>
      </c>
    </row>
    <row r="3853" spans="1:31" ht="50.15" customHeight="1" x14ac:dyDescent="0.35">
      <c r="A3853" s="100">
        <v>3848</v>
      </c>
      <c r="B3853" s="53"/>
      <c r="C3853" s="41"/>
      <c r="D3853" s="54"/>
      <c r="E3853" s="53"/>
      <c r="F3853" s="41"/>
      <c r="G3853" s="41"/>
      <c r="H3853" s="53"/>
      <c r="I3853" s="55"/>
      <c r="J3853" s="41"/>
      <c r="K3853" s="41"/>
      <c r="L3853" s="56"/>
      <c r="M3853" s="41"/>
      <c r="N3853" s="41"/>
      <c r="O3853" s="41"/>
      <c r="P3853" s="41"/>
      <c r="Q3853" s="53"/>
      <c r="R3853" s="41"/>
      <c r="S3853" s="41"/>
      <c r="T3853" s="57"/>
      <c r="U3853" s="41"/>
      <c r="V3853" s="41"/>
      <c r="W3853" s="56"/>
      <c r="X3853" s="41"/>
      <c r="Y3853" s="58"/>
      <c r="Z3853" s="41"/>
      <c r="AA3853" s="41"/>
      <c r="AB3853" s="171" t="str" cm="1">
        <f t="array" ref="AB3853">IFERROR(IF(COUNTA('Detailed Inventory'!$B3853:$AA3853)=0,"",IF(AND($B3853="",$C3853=""),"Error: Missing Response in Column B or C",IF(OR($E3853="",$Q3853=""),"Error: Missing Response in Column E or Q",INDEX(SL_Class[Entire SL Classification],MATCH(SUMIFS(SL_Class[Unique ID],SL_Class[UpSys SL Material],I3853,SL_Class[UpSys Ever Previously Lead],H3853,SL_Class[DownCus SL Material],T3853),SL_Class[Unique ID],0),0)))),"Error: Invalid Column H, I, or T. Check spelling &amp; valid options (see dropdown)")</f>
        <v/>
      </c>
      <c r="AC3853" s="32"/>
      <c r="AD3853" s="31" t="b">
        <f t="shared" si="120"/>
        <v>0</v>
      </c>
      <c r="AE3853" s="31" t="b">
        <f t="shared" si="121"/>
        <v>0</v>
      </c>
    </row>
    <row r="3854" spans="1:31" ht="50.15" customHeight="1" x14ac:dyDescent="0.35">
      <c r="A3854" s="101">
        <v>3849</v>
      </c>
      <c r="B3854" s="53"/>
      <c r="C3854" s="41"/>
      <c r="D3854" s="54"/>
      <c r="E3854" s="53"/>
      <c r="F3854" s="41"/>
      <c r="G3854" s="41"/>
      <c r="H3854" s="53"/>
      <c r="I3854" s="55"/>
      <c r="J3854" s="41"/>
      <c r="K3854" s="41"/>
      <c r="L3854" s="56"/>
      <c r="M3854" s="41"/>
      <c r="N3854" s="41"/>
      <c r="O3854" s="41"/>
      <c r="P3854" s="41"/>
      <c r="Q3854" s="53"/>
      <c r="R3854" s="41"/>
      <c r="S3854" s="41"/>
      <c r="T3854" s="57"/>
      <c r="U3854" s="41"/>
      <c r="V3854" s="41"/>
      <c r="W3854" s="56"/>
      <c r="X3854" s="41"/>
      <c r="Y3854" s="58"/>
      <c r="Z3854" s="41"/>
      <c r="AA3854" s="41"/>
      <c r="AB3854" s="171" t="str" cm="1">
        <f t="array" ref="AB3854">IFERROR(IF(COUNTA('Detailed Inventory'!$B3854:$AA3854)=0,"",IF(AND($B3854="",$C3854=""),"Error: Missing Response in Column B or C",IF(OR($E3854="",$Q3854=""),"Error: Missing Response in Column E or Q",INDEX(SL_Class[Entire SL Classification],MATCH(SUMIFS(SL_Class[Unique ID],SL_Class[UpSys SL Material],I3854,SL_Class[UpSys Ever Previously Lead],H3854,SL_Class[DownCus SL Material],T3854),SL_Class[Unique ID],0),0)))),"Error: Invalid Column H, I, or T. Check spelling &amp; valid options (see dropdown)")</f>
        <v/>
      </c>
      <c r="AC3854" s="32"/>
      <c r="AD3854" s="31" t="b">
        <f t="shared" si="120"/>
        <v>0</v>
      </c>
      <c r="AE3854" s="31" t="b">
        <f t="shared" si="121"/>
        <v>0</v>
      </c>
    </row>
    <row r="3855" spans="1:31" ht="50.15" customHeight="1" x14ac:dyDescent="0.35">
      <c r="A3855" s="100">
        <v>3850</v>
      </c>
      <c r="B3855" s="53"/>
      <c r="C3855" s="41"/>
      <c r="D3855" s="54"/>
      <c r="E3855" s="53"/>
      <c r="F3855" s="41"/>
      <c r="G3855" s="41"/>
      <c r="H3855" s="53"/>
      <c r="I3855" s="55"/>
      <c r="J3855" s="41"/>
      <c r="K3855" s="41"/>
      <c r="L3855" s="56"/>
      <c r="M3855" s="41"/>
      <c r="N3855" s="41"/>
      <c r="O3855" s="41"/>
      <c r="P3855" s="41"/>
      <c r="Q3855" s="53"/>
      <c r="R3855" s="41"/>
      <c r="S3855" s="41"/>
      <c r="T3855" s="57"/>
      <c r="U3855" s="41"/>
      <c r="V3855" s="41"/>
      <c r="W3855" s="56"/>
      <c r="X3855" s="41"/>
      <c r="Y3855" s="58"/>
      <c r="Z3855" s="41"/>
      <c r="AA3855" s="41"/>
      <c r="AB3855" s="171" t="str" cm="1">
        <f t="array" ref="AB3855">IFERROR(IF(COUNTA('Detailed Inventory'!$B3855:$AA3855)=0,"",IF(AND($B3855="",$C3855=""),"Error: Missing Response in Column B or C",IF(OR($E3855="",$Q3855=""),"Error: Missing Response in Column E or Q",INDEX(SL_Class[Entire SL Classification],MATCH(SUMIFS(SL_Class[Unique ID],SL_Class[UpSys SL Material],I3855,SL_Class[UpSys Ever Previously Lead],H3855,SL_Class[DownCus SL Material],T3855),SL_Class[Unique ID],0),0)))),"Error: Invalid Column H, I, or T. Check spelling &amp; valid options (see dropdown)")</f>
        <v/>
      </c>
      <c r="AC3855" s="32"/>
      <c r="AD3855" s="31" t="b">
        <f t="shared" si="120"/>
        <v>0</v>
      </c>
      <c r="AE3855" s="31" t="b">
        <f t="shared" si="121"/>
        <v>0</v>
      </c>
    </row>
    <row r="3856" spans="1:31" ht="50.15" customHeight="1" x14ac:dyDescent="0.35">
      <c r="A3856" s="101">
        <v>3851</v>
      </c>
      <c r="B3856" s="53"/>
      <c r="C3856" s="41"/>
      <c r="D3856" s="54"/>
      <c r="E3856" s="53"/>
      <c r="F3856" s="41"/>
      <c r="G3856" s="41"/>
      <c r="H3856" s="53"/>
      <c r="I3856" s="55"/>
      <c r="J3856" s="41"/>
      <c r="K3856" s="41"/>
      <c r="L3856" s="56"/>
      <c r="M3856" s="41"/>
      <c r="N3856" s="41"/>
      <c r="O3856" s="41"/>
      <c r="P3856" s="41"/>
      <c r="Q3856" s="53"/>
      <c r="R3856" s="41"/>
      <c r="S3856" s="41"/>
      <c r="T3856" s="57"/>
      <c r="U3856" s="41"/>
      <c r="V3856" s="41"/>
      <c r="W3856" s="56"/>
      <c r="X3856" s="41"/>
      <c r="Y3856" s="58"/>
      <c r="Z3856" s="41"/>
      <c r="AA3856" s="41"/>
      <c r="AB3856" s="171" t="str" cm="1">
        <f t="array" ref="AB3856">IFERROR(IF(COUNTA('Detailed Inventory'!$B3856:$AA3856)=0,"",IF(AND($B3856="",$C3856=""),"Error: Missing Response in Column B or C",IF(OR($E3856="",$Q3856=""),"Error: Missing Response in Column E or Q",INDEX(SL_Class[Entire SL Classification],MATCH(SUMIFS(SL_Class[Unique ID],SL_Class[UpSys SL Material],I3856,SL_Class[UpSys Ever Previously Lead],H3856,SL_Class[DownCus SL Material],T3856),SL_Class[Unique ID],0),0)))),"Error: Invalid Column H, I, or T. Check spelling &amp; valid options (see dropdown)")</f>
        <v/>
      </c>
      <c r="AC3856" s="32"/>
      <c r="AD3856" s="31" t="b">
        <f t="shared" si="120"/>
        <v>0</v>
      </c>
      <c r="AE3856" s="31" t="b">
        <f t="shared" si="121"/>
        <v>0</v>
      </c>
    </row>
    <row r="3857" spans="1:31" ht="50.15" customHeight="1" x14ac:dyDescent="0.35">
      <c r="A3857" s="100">
        <v>3852</v>
      </c>
      <c r="B3857" s="53"/>
      <c r="C3857" s="41"/>
      <c r="D3857" s="54"/>
      <c r="E3857" s="53"/>
      <c r="F3857" s="41"/>
      <c r="G3857" s="41"/>
      <c r="H3857" s="53"/>
      <c r="I3857" s="55"/>
      <c r="J3857" s="41"/>
      <c r="K3857" s="41"/>
      <c r="L3857" s="56"/>
      <c r="M3857" s="41"/>
      <c r="N3857" s="41"/>
      <c r="O3857" s="41"/>
      <c r="P3857" s="41"/>
      <c r="Q3857" s="53"/>
      <c r="R3857" s="41"/>
      <c r="S3857" s="41"/>
      <c r="T3857" s="57"/>
      <c r="U3857" s="41"/>
      <c r="V3857" s="41"/>
      <c r="W3857" s="56"/>
      <c r="X3857" s="41"/>
      <c r="Y3857" s="58"/>
      <c r="Z3857" s="41"/>
      <c r="AA3857" s="41"/>
      <c r="AB3857" s="171" t="str" cm="1">
        <f t="array" ref="AB3857">IFERROR(IF(COUNTA('Detailed Inventory'!$B3857:$AA3857)=0,"",IF(AND($B3857="",$C3857=""),"Error: Missing Response in Column B or C",IF(OR($E3857="",$Q3857=""),"Error: Missing Response in Column E or Q",INDEX(SL_Class[Entire SL Classification],MATCH(SUMIFS(SL_Class[Unique ID],SL_Class[UpSys SL Material],I3857,SL_Class[UpSys Ever Previously Lead],H3857,SL_Class[DownCus SL Material],T3857),SL_Class[Unique ID],0),0)))),"Error: Invalid Column H, I, or T. Check spelling &amp; valid options (see dropdown)")</f>
        <v/>
      </c>
      <c r="AC3857" s="32"/>
      <c r="AD3857" s="31" t="b">
        <f t="shared" si="120"/>
        <v>0</v>
      </c>
      <c r="AE3857" s="31" t="b">
        <f t="shared" si="121"/>
        <v>0</v>
      </c>
    </row>
    <row r="3858" spans="1:31" ht="50.15" customHeight="1" x14ac:dyDescent="0.35">
      <c r="A3858" s="101">
        <v>3853</v>
      </c>
      <c r="B3858" s="53"/>
      <c r="C3858" s="41"/>
      <c r="D3858" s="54"/>
      <c r="E3858" s="53"/>
      <c r="F3858" s="41"/>
      <c r="G3858" s="41"/>
      <c r="H3858" s="53"/>
      <c r="I3858" s="55"/>
      <c r="J3858" s="41"/>
      <c r="K3858" s="41"/>
      <c r="L3858" s="56"/>
      <c r="M3858" s="41"/>
      <c r="N3858" s="41"/>
      <c r="O3858" s="41"/>
      <c r="P3858" s="41"/>
      <c r="Q3858" s="53"/>
      <c r="R3858" s="41"/>
      <c r="S3858" s="41"/>
      <c r="T3858" s="57"/>
      <c r="U3858" s="41"/>
      <c r="V3858" s="41"/>
      <c r="W3858" s="56"/>
      <c r="X3858" s="41"/>
      <c r="Y3858" s="58"/>
      <c r="Z3858" s="41"/>
      <c r="AA3858" s="41"/>
      <c r="AB3858" s="171" t="str" cm="1">
        <f t="array" ref="AB3858">IFERROR(IF(COUNTA('Detailed Inventory'!$B3858:$AA3858)=0,"",IF(AND($B3858="",$C3858=""),"Error: Missing Response in Column B or C",IF(OR($E3858="",$Q3858=""),"Error: Missing Response in Column E or Q",INDEX(SL_Class[Entire SL Classification],MATCH(SUMIFS(SL_Class[Unique ID],SL_Class[UpSys SL Material],I3858,SL_Class[UpSys Ever Previously Lead],H3858,SL_Class[DownCus SL Material],T3858),SL_Class[Unique ID],0),0)))),"Error: Invalid Column H, I, or T. Check spelling &amp; valid options (see dropdown)")</f>
        <v/>
      </c>
      <c r="AC3858" s="32"/>
      <c r="AD3858" s="31" t="b">
        <f t="shared" si="120"/>
        <v>0</v>
      </c>
      <c r="AE3858" s="31" t="b">
        <f t="shared" si="121"/>
        <v>0</v>
      </c>
    </row>
    <row r="3859" spans="1:31" ht="50.15" customHeight="1" x14ac:dyDescent="0.35">
      <c r="A3859" s="100">
        <v>3854</v>
      </c>
      <c r="B3859" s="53"/>
      <c r="C3859" s="41"/>
      <c r="D3859" s="54"/>
      <c r="E3859" s="53"/>
      <c r="F3859" s="41"/>
      <c r="G3859" s="41"/>
      <c r="H3859" s="53"/>
      <c r="I3859" s="55"/>
      <c r="J3859" s="41"/>
      <c r="K3859" s="41"/>
      <c r="L3859" s="56"/>
      <c r="M3859" s="41"/>
      <c r="N3859" s="41"/>
      <c r="O3859" s="41"/>
      <c r="P3859" s="41"/>
      <c r="Q3859" s="53"/>
      <c r="R3859" s="41"/>
      <c r="S3859" s="41"/>
      <c r="T3859" s="57"/>
      <c r="U3859" s="41"/>
      <c r="V3859" s="41"/>
      <c r="W3859" s="56"/>
      <c r="X3859" s="41"/>
      <c r="Y3859" s="58"/>
      <c r="Z3859" s="41"/>
      <c r="AA3859" s="41"/>
      <c r="AB3859" s="171" t="str" cm="1">
        <f t="array" ref="AB3859">IFERROR(IF(COUNTA('Detailed Inventory'!$B3859:$AA3859)=0,"",IF(AND($B3859="",$C3859=""),"Error: Missing Response in Column B or C",IF(OR($E3859="",$Q3859=""),"Error: Missing Response in Column E or Q",INDEX(SL_Class[Entire SL Classification],MATCH(SUMIFS(SL_Class[Unique ID],SL_Class[UpSys SL Material],I3859,SL_Class[UpSys Ever Previously Lead],H3859,SL_Class[DownCus SL Material],T3859),SL_Class[Unique ID],0),0)))),"Error: Invalid Column H, I, or T. Check spelling &amp; valid options (see dropdown)")</f>
        <v/>
      </c>
      <c r="AC3859" s="32"/>
      <c r="AD3859" s="31" t="b">
        <f t="shared" si="120"/>
        <v>0</v>
      </c>
      <c r="AE3859" s="31" t="b">
        <f t="shared" si="121"/>
        <v>0</v>
      </c>
    </row>
    <row r="3860" spans="1:31" ht="50.15" customHeight="1" x14ac:dyDescent="0.35">
      <c r="A3860" s="101">
        <v>3855</v>
      </c>
      <c r="B3860" s="53"/>
      <c r="C3860" s="41"/>
      <c r="D3860" s="54"/>
      <c r="E3860" s="53"/>
      <c r="F3860" s="41"/>
      <c r="G3860" s="41"/>
      <c r="H3860" s="53"/>
      <c r="I3860" s="55"/>
      <c r="J3860" s="41"/>
      <c r="K3860" s="41"/>
      <c r="L3860" s="56"/>
      <c r="M3860" s="41"/>
      <c r="N3860" s="41"/>
      <c r="O3860" s="41"/>
      <c r="P3860" s="41"/>
      <c r="Q3860" s="53"/>
      <c r="R3860" s="41"/>
      <c r="S3860" s="41"/>
      <c r="T3860" s="57"/>
      <c r="U3860" s="41"/>
      <c r="V3860" s="41"/>
      <c r="W3860" s="56"/>
      <c r="X3860" s="41"/>
      <c r="Y3860" s="58"/>
      <c r="Z3860" s="41"/>
      <c r="AA3860" s="41"/>
      <c r="AB3860" s="171" t="str" cm="1">
        <f t="array" ref="AB3860">IFERROR(IF(COUNTA('Detailed Inventory'!$B3860:$AA3860)=0,"",IF(AND($B3860="",$C3860=""),"Error: Missing Response in Column B or C",IF(OR($E3860="",$Q3860=""),"Error: Missing Response in Column E or Q",INDEX(SL_Class[Entire SL Classification],MATCH(SUMIFS(SL_Class[Unique ID],SL_Class[UpSys SL Material],I3860,SL_Class[UpSys Ever Previously Lead],H3860,SL_Class[DownCus SL Material],T3860),SL_Class[Unique ID],0),0)))),"Error: Invalid Column H, I, or T. Check spelling &amp; valid options (see dropdown)")</f>
        <v/>
      </c>
      <c r="AC3860" s="32"/>
      <c r="AD3860" s="31" t="b">
        <f t="shared" si="120"/>
        <v>0</v>
      </c>
      <c r="AE3860" s="31" t="b">
        <f t="shared" si="121"/>
        <v>0</v>
      </c>
    </row>
    <row r="3861" spans="1:31" ht="50.15" customHeight="1" x14ac:dyDescent="0.35">
      <c r="A3861" s="100">
        <v>3856</v>
      </c>
      <c r="B3861" s="53"/>
      <c r="C3861" s="41"/>
      <c r="D3861" s="54"/>
      <c r="E3861" s="53"/>
      <c r="F3861" s="41"/>
      <c r="G3861" s="41"/>
      <c r="H3861" s="53"/>
      <c r="I3861" s="55"/>
      <c r="J3861" s="41"/>
      <c r="K3861" s="41"/>
      <c r="L3861" s="56"/>
      <c r="M3861" s="41"/>
      <c r="N3861" s="41"/>
      <c r="O3861" s="41"/>
      <c r="P3861" s="41"/>
      <c r="Q3861" s="53"/>
      <c r="R3861" s="41"/>
      <c r="S3861" s="41"/>
      <c r="T3861" s="57"/>
      <c r="U3861" s="41"/>
      <c r="V3861" s="41"/>
      <c r="W3861" s="56"/>
      <c r="X3861" s="41"/>
      <c r="Y3861" s="58"/>
      <c r="Z3861" s="41"/>
      <c r="AA3861" s="41"/>
      <c r="AB3861" s="171" t="str" cm="1">
        <f t="array" ref="AB3861">IFERROR(IF(COUNTA('Detailed Inventory'!$B3861:$AA3861)=0,"",IF(AND($B3861="",$C3861=""),"Error: Missing Response in Column B or C",IF(OR($E3861="",$Q3861=""),"Error: Missing Response in Column E or Q",INDEX(SL_Class[Entire SL Classification],MATCH(SUMIFS(SL_Class[Unique ID],SL_Class[UpSys SL Material],I3861,SL_Class[UpSys Ever Previously Lead],H3861,SL_Class[DownCus SL Material],T3861),SL_Class[Unique ID],0),0)))),"Error: Invalid Column H, I, or T. Check spelling &amp; valid options (see dropdown)")</f>
        <v/>
      </c>
      <c r="AC3861" s="32"/>
      <c r="AD3861" s="31" t="b">
        <f t="shared" si="120"/>
        <v>0</v>
      </c>
      <c r="AE3861" s="31" t="b">
        <f t="shared" si="121"/>
        <v>0</v>
      </c>
    </row>
    <row r="3862" spans="1:31" ht="50.15" customHeight="1" x14ac:dyDescent="0.35">
      <c r="A3862" s="101">
        <v>3857</v>
      </c>
      <c r="B3862" s="53"/>
      <c r="C3862" s="41"/>
      <c r="D3862" s="54"/>
      <c r="E3862" s="53"/>
      <c r="F3862" s="41"/>
      <c r="G3862" s="41"/>
      <c r="H3862" s="53"/>
      <c r="I3862" s="55"/>
      <c r="J3862" s="41"/>
      <c r="K3862" s="41"/>
      <c r="L3862" s="56"/>
      <c r="M3862" s="41"/>
      <c r="N3862" s="41"/>
      <c r="O3862" s="41"/>
      <c r="P3862" s="41"/>
      <c r="Q3862" s="53"/>
      <c r="R3862" s="41"/>
      <c r="S3862" s="41"/>
      <c r="T3862" s="57"/>
      <c r="U3862" s="41"/>
      <c r="V3862" s="41"/>
      <c r="W3862" s="56"/>
      <c r="X3862" s="41"/>
      <c r="Y3862" s="58"/>
      <c r="Z3862" s="41"/>
      <c r="AA3862" s="41"/>
      <c r="AB3862" s="171" t="str" cm="1">
        <f t="array" ref="AB3862">IFERROR(IF(COUNTA('Detailed Inventory'!$B3862:$AA3862)=0,"",IF(AND($B3862="",$C3862=""),"Error: Missing Response in Column B or C",IF(OR($E3862="",$Q3862=""),"Error: Missing Response in Column E or Q",INDEX(SL_Class[Entire SL Classification],MATCH(SUMIFS(SL_Class[Unique ID],SL_Class[UpSys SL Material],I3862,SL_Class[UpSys Ever Previously Lead],H3862,SL_Class[DownCus SL Material],T3862),SL_Class[Unique ID],0),0)))),"Error: Invalid Column H, I, or T. Check spelling &amp; valid options (see dropdown)")</f>
        <v/>
      </c>
      <c r="AC3862" s="32"/>
      <c r="AD3862" s="31" t="b">
        <f t="shared" si="120"/>
        <v>0</v>
      </c>
      <c r="AE3862" s="31" t="b">
        <f t="shared" si="121"/>
        <v>0</v>
      </c>
    </row>
    <row r="3863" spans="1:31" ht="50.15" customHeight="1" x14ac:dyDescent="0.35">
      <c r="A3863" s="100">
        <v>3858</v>
      </c>
      <c r="B3863" s="53"/>
      <c r="C3863" s="41"/>
      <c r="D3863" s="54"/>
      <c r="E3863" s="53"/>
      <c r="F3863" s="41"/>
      <c r="G3863" s="41"/>
      <c r="H3863" s="53"/>
      <c r="I3863" s="55"/>
      <c r="J3863" s="41"/>
      <c r="K3863" s="41"/>
      <c r="L3863" s="56"/>
      <c r="M3863" s="41"/>
      <c r="N3863" s="41"/>
      <c r="O3863" s="41"/>
      <c r="P3863" s="41"/>
      <c r="Q3863" s="53"/>
      <c r="R3863" s="41"/>
      <c r="S3863" s="41"/>
      <c r="T3863" s="57"/>
      <c r="U3863" s="41"/>
      <c r="V3863" s="41"/>
      <c r="W3863" s="56"/>
      <c r="X3863" s="41"/>
      <c r="Y3863" s="58"/>
      <c r="Z3863" s="41"/>
      <c r="AA3863" s="41"/>
      <c r="AB3863" s="171" t="str" cm="1">
        <f t="array" ref="AB3863">IFERROR(IF(COUNTA('Detailed Inventory'!$B3863:$AA3863)=0,"",IF(AND($B3863="",$C3863=""),"Error: Missing Response in Column B or C",IF(OR($E3863="",$Q3863=""),"Error: Missing Response in Column E or Q",INDEX(SL_Class[Entire SL Classification],MATCH(SUMIFS(SL_Class[Unique ID],SL_Class[UpSys SL Material],I3863,SL_Class[UpSys Ever Previously Lead],H3863,SL_Class[DownCus SL Material],T3863),SL_Class[Unique ID],0),0)))),"Error: Invalid Column H, I, or T. Check spelling &amp; valid options (see dropdown)")</f>
        <v/>
      </c>
      <c r="AC3863" s="32"/>
      <c r="AD3863" s="31" t="b">
        <f t="shared" si="120"/>
        <v>0</v>
      </c>
      <c r="AE3863" s="31" t="b">
        <f t="shared" si="121"/>
        <v>0</v>
      </c>
    </row>
    <row r="3864" spans="1:31" ht="50.15" customHeight="1" x14ac:dyDescent="0.35">
      <c r="A3864" s="101">
        <v>3859</v>
      </c>
      <c r="B3864" s="53"/>
      <c r="C3864" s="41"/>
      <c r="D3864" s="54"/>
      <c r="E3864" s="53"/>
      <c r="F3864" s="41"/>
      <c r="G3864" s="41"/>
      <c r="H3864" s="53"/>
      <c r="I3864" s="55"/>
      <c r="J3864" s="41"/>
      <c r="K3864" s="41"/>
      <c r="L3864" s="56"/>
      <c r="M3864" s="41"/>
      <c r="N3864" s="41"/>
      <c r="O3864" s="41"/>
      <c r="P3864" s="41"/>
      <c r="Q3864" s="53"/>
      <c r="R3864" s="41"/>
      <c r="S3864" s="41"/>
      <c r="T3864" s="57"/>
      <c r="U3864" s="41"/>
      <c r="V3864" s="41"/>
      <c r="W3864" s="56"/>
      <c r="X3864" s="41"/>
      <c r="Y3864" s="58"/>
      <c r="Z3864" s="41"/>
      <c r="AA3864" s="41"/>
      <c r="AB3864" s="171" t="str" cm="1">
        <f t="array" ref="AB3864">IFERROR(IF(COUNTA('Detailed Inventory'!$B3864:$AA3864)=0,"",IF(AND($B3864="",$C3864=""),"Error: Missing Response in Column B or C",IF(OR($E3864="",$Q3864=""),"Error: Missing Response in Column E or Q",INDEX(SL_Class[Entire SL Classification],MATCH(SUMIFS(SL_Class[Unique ID],SL_Class[UpSys SL Material],I3864,SL_Class[UpSys Ever Previously Lead],H3864,SL_Class[DownCus SL Material],T3864),SL_Class[Unique ID],0),0)))),"Error: Invalid Column H, I, or T. Check spelling &amp; valid options (see dropdown)")</f>
        <v/>
      </c>
      <c r="AC3864" s="32"/>
      <c r="AD3864" s="31" t="b">
        <f t="shared" si="120"/>
        <v>0</v>
      </c>
      <c r="AE3864" s="31" t="b">
        <f t="shared" si="121"/>
        <v>0</v>
      </c>
    </row>
    <row r="3865" spans="1:31" ht="50.15" customHeight="1" x14ac:dyDescent="0.35">
      <c r="A3865" s="100">
        <v>3860</v>
      </c>
      <c r="B3865" s="53"/>
      <c r="C3865" s="41"/>
      <c r="D3865" s="54"/>
      <c r="E3865" s="53"/>
      <c r="F3865" s="41"/>
      <c r="G3865" s="41"/>
      <c r="H3865" s="53"/>
      <c r="I3865" s="55"/>
      <c r="J3865" s="41"/>
      <c r="K3865" s="41"/>
      <c r="L3865" s="56"/>
      <c r="M3865" s="41"/>
      <c r="N3865" s="41"/>
      <c r="O3865" s="41"/>
      <c r="P3865" s="41"/>
      <c r="Q3865" s="53"/>
      <c r="R3865" s="41"/>
      <c r="S3865" s="41"/>
      <c r="T3865" s="57"/>
      <c r="U3865" s="41"/>
      <c r="V3865" s="41"/>
      <c r="W3865" s="56"/>
      <c r="X3865" s="41"/>
      <c r="Y3865" s="58"/>
      <c r="Z3865" s="41"/>
      <c r="AA3865" s="41"/>
      <c r="AB3865" s="171" t="str" cm="1">
        <f t="array" ref="AB3865">IFERROR(IF(COUNTA('Detailed Inventory'!$B3865:$AA3865)=0,"",IF(AND($B3865="",$C3865=""),"Error: Missing Response in Column B or C",IF(OR($E3865="",$Q3865=""),"Error: Missing Response in Column E or Q",INDEX(SL_Class[Entire SL Classification],MATCH(SUMIFS(SL_Class[Unique ID],SL_Class[UpSys SL Material],I3865,SL_Class[UpSys Ever Previously Lead],H3865,SL_Class[DownCus SL Material],T3865),SL_Class[Unique ID],0),0)))),"Error: Invalid Column H, I, or T. Check spelling &amp; valid options (see dropdown)")</f>
        <v/>
      </c>
      <c r="AC3865" s="32"/>
      <c r="AD3865" s="31" t="b">
        <f t="shared" si="120"/>
        <v>0</v>
      </c>
      <c r="AE3865" s="31" t="b">
        <f t="shared" si="121"/>
        <v>0</v>
      </c>
    </row>
    <row r="3866" spans="1:31" ht="50.15" customHeight="1" x14ac:dyDescent="0.35">
      <c r="A3866" s="101">
        <v>3861</v>
      </c>
      <c r="B3866" s="53"/>
      <c r="C3866" s="41"/>
      <c r="D3866" s="54"/>
      <c r="E3866" s="53"/>
      <c r="F3866" s="41"/>
      <c r="G3866" s="41"/>
      <c r="H3866" s="53"/>
      <c r="I3866" s="55"/>
      <c r="J3866" s="41"/>
      <c r="K3866" s="41"/>
      <c r="L3866" s="56"/>
      <c r="M3866" s="41"/>
      <c r="N3866" s="41"/>
      <c r="O3866" s="41"/>
      <c r="P3866" s="41"/>
      <c r="Q3866" s="53"/>
      <c r="R3866" s="41"/>
      <c r="S3866" s="41"/>
      <c r="T3866" s="57"/>
      <c r="U3866" s="41"/>
      <c r="V3866" s="41"/>
      <c r="W3866" s="56"/>
      <c r="X3866" s="41"/>
      <c r="Y3866" s="58"/>
      <c r="Z3866" s="41"/>
      <c r="AA3866" s="41"/>
      <c r="AB3866" s="171" t="str" cm="1">
        <f t="array" ref="AB3866">IFERROR(IF(COUNTA('Detailed Inventory'!$B3866:$AA3866)=0,"",IF(AND($B3866="",$C3866=""),"Error: Missing Response in Column B or C",IF(OR($E3866="",$Q3866=""),"Error: Missing Response in Column E or Q",INDEX(SL_Class[Entire SL Classification],MATCH(SUMIFS(SL_Class[Unique ID],SL_Class[UpSys SL Material],I3866,SL_Class[UpSys Ever Previously Lead],H3866,SL_Class[DownCus SL Material],T3866),SL_Class[Unique ID],0),0)))),"Error: Invalid Column H, I, or T. Check spelling &amp; valid options (see dropdown)")</f>
        <v/>
      </c>
      <c r="AC3866" s="32"/>
      <c r="AD3866" s="31" t="b">
        <f t="shared" si="120"/>
        <v>0</v>
      </c>
      <c r="AE3866" s="31" t="b">
        <f t="shared" si="121"/>
        <v>0</v>
      </c>
    </row>
    <row r="3867" spans="1:31" ht="50.15" customHeight="1" x14ac:dyDescent="0.35">
      <c r="A3867" s="100">
        <v>3862</v>
      </c>
      <c r="B3867" s="53"/>
      <c r="C3867" s="41"/>
      <c r="D3867" s="54"/>
      <c r="E3867" s="53"/>
      <c r="F3867" s="41"/>
      <c r="G3867" s="41"/>
      <c r="H3867" s="53"/>
      <c r="I3867" s="55"/>
      <c r="J3867" s="41"/>
      <c r="K3867" s="41"/>
      <c r="L3867" s="56"/>
      <c r="M3867" s="41"/>
      <c r="N3867" s="41"/>
      <c r="O3867" s="41"/>
      <c r="P3867" s="41"/>
      <c r="Q3867" s="53"/>
      <c r="R3867" s="41"/>
      <c r="S3867" s="41"/>
      <c r="T3867" s="57"/>
      <c r="U3867" s="41"/>
      <c r="V3867" s="41"/>
      <c r="W3867" s="56"/>
      <c r="X3867" s="41"/>
      <c r="Y3867" s="58"/>
      <c r="Z3867" s="41"/>
      <c r="AA3867" s="41"/>
      <c r="AB3867" s="171" t="str" cm="1">
        <f t="array" ref="AB3867">IFERROR(IF(COUNTA('Detailed Inventory'!$B3867:$AA3867)=0,"",IF(AND($B3867="",$C3867=""),"Error: Missing Response in Column B or C",IF(OR($E3867="",$Q3867=""),"Error: Missing Response in Column E or Q",INDEX(SL_Class[Entire SL Classification],MATCH(SUMIFS(SL_Class[Unique ID],SL_Class[UpSys SL Material],I3867,SL_Class[UpSys Ever Previously Lead],H3867,SL_Class[DownCus SL Material],T3867),SL_Class[Unique ID],0),0)))),"Error: Invalid Column H, I, or T. Check spelling &amp; valid options (see dropdown)")</f>
        <v/>
      </c>
      <c r="AC3867" s="32"/>
      <c r="AD3867" s="31" t="b">
        <f t="shared" si="120"/>
        <v>0</v>
      </c>
      <c r="AE3867" s="31" t="b">
        <f t="shared" si="121"/>
        <v>0</v>
      </c>
    </row>
    <row r="3868" spans="1:31" ht="50.15" customHeight="1" x14ac:dyDescent="0.35">
      <c r="A3868" s="101">
        <v>3863</v>
      </c>
      <c r="B3868" s="53"/>
      <c r="C3868" s="41"/>
      <c r="D3868" s="54"/>
      <c r="E3868" s="53"/>
      <c r="F3868" s="41"/>
      <c r="G3868" s="41"/>
      <c r="H3868" s="53"/>
      <c r="I3868" s="55"/>
      <c r="J3868" s="41"/>
      <c r="K3868" s="41"/>
      <c r="L3868" s="56"/>
      <c r="M3868" s="41"/>
      <c r="N3868" s="41"/>
      <c r="O3868" s="41"/>
      <c r="P3868" s="41"/>
      <c r="Q3868" s="53"/>
      <c r="R3868" s="41"/>
      <c r="S3868" s="41"/>
      <c r="T3868" s="57"/>
      <c r="U3868" s="41"/>
      <c r="V3868" s="41"/>
      <c r="W3868" s="56"/>
      <c r="X3868" s="41"/>
      <c r="Y3868" s="58"/>
      <c r="Z3868" s="41"/>
      <c r="AA3868" s="41"/>
      <c r="AB3868" s="171" t="str" cm="1">
        <f t="array" ref="AB3868">IFERROR(IF(COUNTA('Detailed Inventory'!$B3868:$AA3868)=0,"",IF(AND($B3868="",$C3868=""),"Error: Missing Response in Column B or C",IF(OR($E3868="",$Q3868=""),"Error: Missing Response in Column E or Q",INDEX(SL_Class[Entire SL Classification],MATCH(SUMIFS(SL_Class[Unique ID],SL_Class[UpSys SL Material],I3868,SL_Class[UpSys Ever Previously Lead],H3868,SL_Class[DownCus SL Material],T3868),SL_Class[Unique ID],0),0)))),"Error: Invalid Column H, I, or T. Check spelling &amp; valid options (see dropdown)")</f>
        <v/>
      </c>
      <c r="AC3868" s="32"/>
      <c r="AD3868" s="31" t="b">
        <f t="shared" si="120"/>
        <v>0</v>
      </c>
      <c r="AE3868" s="31" t="b">
        <f t="shared" si="121"/>
        <v>0</v>
      </c>
    </row>
    <row r="3869" spans="1:31" ht="50.15" customHeight="1" x14ac:dyDescent="0.35">
      <c r="A3869" s="100">
        <v>3864</v>
      </c>
      <c r="B3869" s="53"/>
      <c r="C3869" s="41"/>
      <c r="D3869" s="54"/>
      <c r="E3869" s="53"/>
      <c r="F3869" s="41"/>
      <c r="G3869" s="41"/>
      <c r="H3869" s="53"/>
      <c r="I3869" s="55"/>
      <c r="J3869" s="41"/>
      <c r="K3869" s="41"/>
      <c r="L3869" s="56"/>
      <c r="M3869" s="41"/>
      <c r="N3869" s="41"/>
      <c r="O3869" s="41"/>
      <c r="P3869" s="41"/>
      <c r="Q3869" s="53"/>
      <c r="R3869" s="41"/>
      <c r="S3869" s="41"/>
      <c r="T3869" s="57"/>
      <c r="U3869" s="41"/>
      <c r="V3869" s="41"/>
      <c r="W3869" s="56"/>
      <c r="X3869" s="41"/>
      <c r="Y3869" s="58"/>
      <c r="Z3869" s="41"/>
      <c r="AA3869" s="41"/>
      <c r="AB3869" s="171" t="str" cm="1">
        <f t="array" ref="AB3869">IFERROR(IF(COUNTA('Detailed Inventory'!$B3869:$AA3869)=0,"",IF(AND($B3869="",$C3869=""),"Error: Missing Response in Column B or C",IF(OR($E3869="",$Q3869=""),"Error: Missing Response in Column E or Q",INDEX(SL_Class[Entire SL Classification],MATCH(SUMIFS(SL_Class[Unique ID],SL_Class[UpSys SL Material],I3869,SL_Class[UpSys Ever Previously Lead],H3869,SL_Class[DownCus SL Material],T3869),SL_Class[Unique ID],0),0)))),"Error: Invalid Column H, I, or T. Check spelling &amp; valid options (see dropdown)")</f>
        <v/>
      </c>
      <c r="AC3869" s="32"/>
      <c r="AD3869" s="31" t="b">
        <f t="shared" si="120"/>
        <v>0</v>
      </c>
      <c r="AE3869" s="31" t="b">
        <f t="shared" si="121"/>
        <v>0</v>
      </c>
    </row>
    <row r="3870" spans="1:31" ht="50.15" customHeight="1" x14ac:dyDescent="0.35">
      <c r="A3870" s="101">
        <v>3865</v>
      </c>
      <c r="B3870" s="53"/>
      <c r="C3870" s="41"/>
      <c r="D3870" s="54"/>
      <c r="E3870" s="53"/>
      <c r="F3870" s="41"/>
      <c r="G3870" s="41"/>
      <c r="H3870" s="53"/>
      <c r="I3870" s="55"/>
      <c r="J3870" s="41"/>
      <c r="K3870" s="41"/>
      <c r="L3870" s="56"/>
      <c r="M3870" s="41"/>
      <c r="N3870" s="41"/>
      <c r="O3870" s="41"/>
      <c r="P3870" s="41"/>
      <c r="Q3870" s="53"/>
      <c r="R3870" s="41"/>
      <c r="S3870" s="41"/>
      <c r="T3870" s="57"/>
      <c r="U3870" s="41"/>
      <c r="V3870" s="41"/>
      <c r="W3870" s="56"/>
      <c r="X3870" s="41"/>
      <c r="Y3870" s="58"/>
      <c r="Z3870" s="41"/>
      <c r="AA3870" s="41"/>
      <c r="AB3870" s="171" t="str" cm="1">
        <f t="array" ref="AB3870">IFERROR(IF(COUNTA('Detailed Inventory'!$B3870:$AA3870)=0,"",IF(AND($B3870="",$C3870=""),"Error: Missing Response in Column B or C",IF(OR($E3870="",$Q3870=""),"Error: Missing Response in Column E or Q",INDEX(SL_Class[Entire SL Classification],MATCH(SUMIFS(SL_Class[Unique ID],SL_Class[UpSys SL Material],I3870,SL_Class[UpSys Ever Previously Lead],H3870,SL_Class[DownCus SL Material],T3870),SL_Class[Unique ID],0),0)))),"Error: Invalid Column H, I, or T. Check spelling &amp; valid options (see dropdown)")</f>
        <v/>
      </c>
      <c r="AC3870" s="32"/>
      <c r="AD3870" s="31" t="b">
        <f t="shared" si="120"/>
        <v>0</v>
      </c>
      <c r="AE3870" s="31" t="b">
        <f t="shared" si="121"/>
        <v>0</v>
      </c>
    </row>
    <row r="3871" spans="1:31" ht="50.15" customHeight="1" x14ac:dyDescent="0.35">
      <c r="A3871" s="100">
        <v>3866</v>
      </c>
      <c r="B3871" s="53"/>
      <c r="C3871" s="41"/>
      <c r="D3871" s="54"/>
      <c r="E3871" s="53"/>
      <c r="F3871" s="41"/>
      <c r="G3871" s="41"/>
      <c r="H3871" s="53"/>
      <c r="I3871" s="55"/>
      <c r="J3871" s="41"/>
      <c r="K3871" s="41"/>
      <c r="L3871" s="56"/>
      <c r="M3871" s="41"/>
      <c r="N3871" s="41"/>
      <c r="O3871" s="41"/>
      <c r="P3871" s="41"/>
      <c r="Q3871" s="53"/>
      <c r="R3871" s="41"/>
      <c r="S3871" s="41"/>
      <c r="T3871" s="57"/>
      <c r="U3871" s="41"/>
      <c r="V3871" s="41"/>
      <c r="W3871" s="56"/>
      <c r="X3871" s="41"/>
      <c r="Y3871" s="58"/>
      <c r="Z3871" s="41"/>
      <c r="AA3871" s="41"/>
      <c r="AB3871" s="171" t="str" cm="1">
        <f t="array" ref="AB3871">IFERROR(IF(COUNTA('Detailed Inventory'!$B3871:$AA3871)=0,"",IF(AND($B3871="",$C3871=""),"Error: Missing Response in Column B or C",IF(OR($E3871="",$Q3871=""),"Error: Missing Response in Column E or Q",INDEX(SL_Class[Entire SL Classification],MATCH(SUMIFS(SL_Class[Unique ID],SL_Class[UpSys SL Material],I3871,SL_Class[UpSys Ever Previously Lead],H3871,SL_Class[DownCus SL Material],T3871),SL_Class[Unique ID],0),0)))),"Error: Invalid Column H, I, or T. Check spelling &amp; valid options (see dropdown)")</f>
        <v/>
      </c>
      <c r="AC3871" s="32"/>
      <c r="AD3871" s="31" t="b">
        <f t="shared" si="120"/>
        <v>0</v>
      </c>
      <c r="AE3871" s="31" t="b">
        <f t="shared" si="121"/>
        <v>0</v>
      </c>
    </row>
    <row r="3872" spans="1:31" ht="50.15" customHeight="1" x14ac:dyDescent="0.35">
      <c r="A3872" s="101">
        <v>3867</v>
      </c>
      <c r="B3872" s="53"/>
      <c r="C3872" s="41"/>
      <c r="D3872" s="54"/>
      <c r="E3872" s="53"/>
      <c r="F3872" s="41"/>
      <c r="G3872" s="41"/>
      <c r="H3872" s="53"/>
      <c r="I3872" s="55"/>
      <c r="J3872" s="41"/>
      <c r="K3872" s="41"/>
      <c r="L3872" s="56"/>
      <c r="M3872" s="41"/>
      <c r="N3872" s="41"/>
      <c r="O3872" s="41"/>
      <c r="P3872" s="41"/>
      <c r="Q3872" s="53"/>
      <c r="R3872" s="41"/>
      <c r="S3872" s="41"/>
      <c r="T3872" s="57"/>
      <c r="U3872" s="41"/>
      <c r="V3872" s="41"/>
      <c r="W3872" s="56"/>
      <c r="X3872" s="41"/>
      <c r="Y3872" s="58"/>
      <c r="Z3872" s="41"/>
      <c r="AA3872" s="41"/>
      <c r="AB3872" s="171" t="str" cm="1">
        <f t="array" ref="AB3872">IFERROR(IF(COUNTA('Detailed Inventory'!$B3872:$AA3872)=0,"",IF(AND($B3872="",$C3872=""),"Error: Missing Response in Column B or C",IF(OR($E3872="",$Q3872=""),"Error: Missing Response in Column E or Q",INDEX(SL_Class[Entire SL Classification],MATCH(SUMIFS(SL_Class[Unique ID],SL_Class[UpSys SL Material],I3872,SL_Class[UpSys Ever Previously Lead],H3872,SL_Class[DownCus SL Material],T3872),SL_Class[Unique ID],0),0)))),"Error: Invalid Column H, I, or T. Check spelling &amp; valid options (see dropdown)")</f>
        <v/>
      </c>
      <c r="AC3872" s="32"/>
      <c r="AD3872" s="31" t="b">
        <f t="shared" si="120"/>
        <v>0</v>
      </c>
      <c r="AE3872" s="31" t="b">
        <f t="shared" si="121"/>
        <v>0</v>
      </c>
    </row>
    <row r="3873" spans="1:31" ht="50.15" customHeight="1" x14ac:dyDescent="0.35">
      <c r="A3873" s="100">
        <v>3868</v>
      </c>
      <c r="B3873" s="53"/>
      <c r="C3873" s="41"/>
      <c r="D3873" s="54"/>
      <c r="E3873" s="53"/>
      <c r="F3873" s="41"/>
      <c r="G3873" s="41"/>
      <c r="H3873" s="53"/>
      <c r="I3873" s="55"/>
      <c r="J3873" s="41"/>
      <c r="K3873" s="41"/>
      <c r="L3873" s="56"/>
      <c r="M3873" s="41"/>
      <c r="N3873" s="41"/>
      <c r="O3873" s="41"/>
      <c r="P3873" s="41"/>
      <c r="Q3873" s="53"/>
      <c r="R3873" s="41"/>
      <c r="S3873" s="41"/>
      <c r="T3873" s="57"/>
      <c r="U3873" s="41"/>
      <c r="V3873" s="41"/>
      <c r="W3873" s="56"/>
      <c r="X3873" s="41"/>
      <c r="Y3873" s="58"/>
      <c r="Z3873" s="41"/>
      <c r="AA3873" s="41"/>
      <c r="AB3873" s="171" t="str" cm="1">
        <f t="array" ref="AB3873">IFERROR(IF(COUNTA('Detailed Inventory'!$B3873:$AA3873)=0,"",IF(AND($B3873="",$C3873=""),"Error: Missing Response in Column B or C",IF(OR($E3873="",$Q3873=""),"Error: Missing Response in Column E or Q",INDEX(SL_Class[Entire SL Classification],MATCH(SUMIFS(SL_Class[Unique ID],SL_Class[UpSys SL Material],I3873,SL_Class[UpSys Ever Previously Lead],H3873,SL_Class[DownCus SL Material],T3873),SL_Class[Unique ID],0),0)))),"Error: Invalid Column H, I, or T. Check spelling &amp; valid options (see dropdown)")</f>
        <v/>
      </c>
      <c r="AC3873" s="32"/>
      <c r="AD3873" s="31" t="b">
        <f t="shared" si="120"/>
        <v>0</v>
      </c>
      <c r="AE3873" s="31" t="b">
        <f t="shared" si="121"/>
        <v>0</v>
      </c>
    </row>
    <row r="3874" spans="1:31" ht="50.15" customHeight="1" x14ac:dyDescent="0.35">
      <c r="A3874" s="101">
        <v>3869</v>
      </c>
      <c r="B3874" s="53"/>
      <c r="C3874" s="41"/>
      <c r="D3874" s="54"/>
      <c r="E3874" s="53"/>
      <c r="F3874" s="41"/>
      <c r="G3874" s="41"/>
      <c r="H3874" s="53"/>
      <c r="I3874" s="55"/>
      <c r="J3874" s="41"/>
      <c r="K3874" s="41"/>
      <c r="L3874" s="56"/>
      <c r="M3874" s="41"/>
      <c r="N3874" s="41"/>
      <c r="O3874" s="41"/>
      <c r="P3874" s="41"/>
      <c r="Q3874" s="53"/>
      <c r="R3874" s="41"/>
      <c r="S3874" s="41"/>
      <c r="T3874" s="57"/>
      <c r="U3874" s="41"/>
      <c r="V3874" s="41"/>
      <c r="W3874" s="56"/>
      <c r="X3874" s="41"/>
      <c r="Y3874" s="58"/>
      <c r="Z3874" s="41"/>
      <c r="AA3874" s="41"/>
      <c r="AB3874" s="171" t="str" cm="1">
        <f t="array" ref="AB3874">IFERROR(IF(COUNTA('Detailed Inventory'!$B3874:$AA3874)=0,"",IF(AND($B3874="",$C3874=""),"Error: Missing Response in Column B or C",IF(OR($E3874="",$Q3874=""),"Error: Missing Response in Column E or Q",INDEX(SL_Class[Entire SL Classification],MATCH(SUMIFS(SL_Class[Unique ID],SL_Class[UpSys SL Material],I3874,SL_Class[UpSys Ever Previously Lead],H3874,SL_Class[DownCus SL Material],T3874),SL_Class[Unique ID],0),0)))),"Error: Invalid Column H, I, or T. Check spelling &amp; valid options (see dropdown)")</f>
        <v/>
      </c>
      <c r="AC3874" s="32"/>
      <c r="AD3874" s="31" t="b">
        <f t="shared" si="120"/>
        <v>0</v>
      </c>
      <c r="AE3874" s="31" t="b">
        <f t="shared" si="121"/>
        <v>0</v>
      </c>
    </row>
    <row r="3875" spans="1:31" ht="50.15" customHeight="1" x14ac:dyDescent="0.35">
      <c r="A3875" s="100">
        <v>3870</v>
      </c>
      <c r="B3875" s="53"/>
      <c r="C3875" s="41"/>
      <c r="D3875" s="54"/>
      <c r="E3875" s="53"/>
      <c r="F3875" s="41"/>
      <c r="G3875" s="41"/>
      <c r="H3875" s="53"/>
      <c r="I3875" s="55"/>
      <c r="J3875" s="41"/>
      <c r="K3875" s="41"/>
      <c r="L3875" s="56"/>
      <c r="M3875" s="41"/>
      <c r="N3875" s="41"/>
      <c r="O3875" s="41"/>
      <c r="P3875" s="41"/>
      <c r="Q3875" s="53"/>
      <c r="R3875" s="41"/>
      <c r="S3875" s="41"/>
      <c r="T3875" s="57"/>
      <c r="U3875" s="41"/>
      <c r="V3875" s="41"/>
      <c r="W3875" s="56"/>
      <c r="X3875" s="41"/>
      <c r="Y3875" s="58"/>
      <c r="Z3875" s="41"/>
      <c r="AA3875" s="41"/>
      <c r="AB3875" s="171" t="str" cm="1">
        <f t="array" ref="AB3875">IFERROR(IF(COUNTA('Detailed Inventory'!$B3875:$AA3875)=0,"",IF(AND($B3875="",$C3875=""),"Error: Missing Response in Column B or C",IF(OR($E3875="",$Q3875=""),"Error: Missing Response in Column E or Q",INDEX(SL_Class[Entire SL Classification],MATCH(SUMIFS(SL_Class[Unique ID],SL_Class[UpSys SL Material],I3875,SL_Class[UpSys Ever Previously Lead],H3875,SL_Class[DownCus SL Material],T3875),SL_Class[Unique ID],0),0)))),"Error: Invalid Column H, I, or T. Check spelling &amp; valid options (see dropdown)")</f>
        <v/>
      </c>
      <c r="AC3875" s="32"/>
      <c r="AD3875" s="31" t="b">
        <f t="shared" si="120"/>
        <v>0</v>
      </c>
      <c r="AE3875" s="31" t="b">
        <f t="shared" si="121"/>
        <v>0</v>
      </c>
    </row>
    <row r="3876" spans="1:31" ht="50.15" customHeight="1" x14ac:dyDescent="0.35">
      <c r="A3876" s="101">
        <v>3871</v>
      </c>
      <c r="B3876" s="53"/>
      <c r="C3876" s="41"/>
      <c r="D3876" s="54"/>
      <c r="E3876" s="53"/>
      <c r="F3876" s="41"/>
      <c r="G3876" s="41"/>
      <c r="H3876" s="53"/>
      <c r="I3876" s="55"/>
      <c r="J3876" s="41"/>
      <c r="K3876" s="41"/>
      <c r="L3876" s="56"/>
      <c r="M3876" s="41"/>
      <c r="N3876" s="41"/>
      <c r="O3876" s="41"/>
      <c r="P3876" s="41"/>
      <c r="Q3876" s="53"/>
      <c r="R3876" s="41"/>
      <c r="S3876" s="41"/>
      <c r="T3876" s="57"/>
      <c r="U3876" s="41"/>
      <c r="V3876" s="41"/>
      <c r="W3876" s="56"/>
      <c r="X3876" s="41"/>
      <c r="Y3876" s="58"/>
      <c r="Z3876" s="41"/>
      <c r="AA3876" s="41"/>
      <c r="AB3876" s="171" t="str" cm="1">
        <f t="array" ref="AB3876">IFERROR(IF(COUNTA('Detailed Inventory'!$B3876:$AA3876)=0,"",IF(AND($B3876="",$C3876=""),"Error: Missing Response in Column B or C",IF(OR($E3876="",$Q3876=""),"Error: Missing Response in Column E or Q",INDEX(SL_Class[Entire SL Classification],MATCH(SUMIFS(SL_Class[Unique ID],SL_Class[UpSys SL Material],I3876,SL_Class[UpSys Ever Previously Lead],H3876,SL_Class[DownCus SL Material],T3876),SL_Class[Unique ID],0),0)))),"Error: Invalid Column H, I, or T. Check spelling &amp; valid options (see dropdown)")</f>
        <v/>
      </c>
      <c r="AC3876" s="32"/>
      <c r="AD3876" s="31" t="b">
        <f t="shared" si="120"/>
        <v>0</v>
      </c>
      <c r="AE3876" s="31" t="b">
        <f t="shared" si="121"/>
        <v>0</v>
      </c>
    </row>
    <row r="3877" spans="1:31" ht="50.15" customHeight="1" x14ac:dyDescent="0.35">
      <c r="A3877" s="100">
        <v>3872</v>
      </c>
      <c r="B3877" s="53"/>
      <c r="C3877" s="41"/>
      <c r="D3877" s="54"/>
      <c r="E3877" s="53"/>
      <c r="F3877" s="41"/>
      <c r="G3877" s="41"/>
      <c r="H3877" s="53"/>
      <c r="I3877" s="55"/>
      <c r="J3877" s="41"/>
      <c r="K3877" s="41"/>
      <c r="L3877" s="56"/>
      <c r="M3877" s="41"/>
      <c r="N3877" s="41"/>
      <c r="O3877" s="41"/>
      <c r="P3877" s="41"/>
      <c r="Q3877" s="53"/>
      <c r="R3877" s="41"/>
      <c r="S3877" s="41"/>
      <c r="T3877" s="57"/>
      <c r="U3877" s="41"/>
      <c r="V3877" s="41"/>
      <c r="W3877" s="56"/>
      <c r="X3877" s="41"/>
      <c r="Y3877" s="58"/>
      <c r="Z3877" s="41"/>
      <c r="AA3877" s="41"/>
      <c r="AB3877" s="171" t="str" cm="1">
        <f t="array" ref="AB3877">IFERROR(IF(COUNTA('Detailed Inventory'!$B3877:$AA3877)=0,"",IF(AND($B3877="",$C3877=""),"Error: Missing Response in Column B or C",IF(OR($E3877="",$Q3877=""),"Error: Missing Response in Column E or Q",INDEX(SL_Class[Entire SL Classification],MATCH(SUMIFS(SL_Class[Unique ID],SL_Class[UpSys SL Material],I3877,SL_Class[UpSys Ever Previously Lead],H3877,SL_Class[DownCus SL Material],T3877),SL_Class[Unique ID],0),0)))),"Error: Invalid Column H, I, or T. Check spelling &amp; valid options (see dropdown)")</f>
        <v/>
      </c>
      <c r="AC3877" s="32"/>
      <c r="AD3877" s="31" t="b">
        <f t="shared" si="120"/>
        <v>0</v>
      </c>
      <c r="AE3877" s="31" t="b">
        <f t="shared" si="121"/>
        <v>0</v>
      </c>
    </row>
    <row r="3878" spans="1:31" ht="50.15" customHeight="1" x14ac:dyDescent="0.35">
      <c r="A3878" s="101">
        <v>3873</v>
      </c>
      <c r="B3878" s="53"/>
      <c r="C3878" s="41"/>
      <c r="D3878" s="54"/>
      <c r="E3878" s="53"/>
      <c r="F3878" s="41"/>
      <c r="G3878" s="41"/>
      <c r="H3878" s="53"/>
      <c r="I3878" s="55"/>
      <c r="J3878" s="41"/>
      <c r="K3878" s="41"/>
      <c r="L3878" s="56"/>
      <c r="M3878" s="41"/>
      <c r="N3878" s="41"/>
      <c r="O3878" s="41"/>
      <c r="P3878" s="41"/>
      <c r="Q3878" s="53"/>
      <c r="R3878" s="41"/>
      <c r="S3878" s="41"/>
      <c r="T3878" s="57"/>
      <c r="U3878" s="41"/>
      <c r="V3878" s="41"/>
      <c r="W3878" s="56"/>
      <c r="X3878" s="41"/>
      <c r="Y3878" s="58"/>
      <c r="Z3878" s="41"/>
      <c r="AA3878" s="41"/>
      <c r="AB3878" s="171" t="str" cm="1">
        <f t="array" ref="AB3878">IFERROR(IF(COUNTA('Detailed Inventory'!$B3878:$AA3878)=0,"",IF(AND($B3878="",$C3878=""),"Error: Missing Response in Column B or C",IF(OR($E3878="",$Q3878=""),"Error: Missing Response in Column E or Q",INDEX(SL_Class[Entire SL Classification],MATCH(SUMIFS(SL_Class[Unique ID],SL_Class[UpSys SL Material],I3878,SL_Class[UpSys Ever Previously Lead],H3878,SL_Class[DownCus SL Material],T3878),SL_Class[Unique ID],0),0)))),"Error: Invalid Column H, I, or T. Check spelling &amp; valid options (see dropdown)")</f>
        <v/>
      </c>
      <c r="AC3878" s="32"/>
      <c r="AD3878" s="31" t="b">
        <f t="shared" si="120"/>
        <v>0</v>
      </c>
      <c r="AE3878" s="31" t="b">
        <f t="shared" si="121"/>
        <v>0</v>
      </c>
    </row>
    <row r="3879" spans="1:31" ht="50.15" customHeight="1" x14ac:dyDescent="0.35">
      <c r="A3879" s="100">
        <v>3874</v>
      </c>
      <c r="B3879" s="53"/>
      <c r="C3879" s="41"/>
      <c r="D3879" s="54"/>
      <c r="E3879" s="53"/>
      <c r="F3879" s="41"/>
      <c r="G3879" s="41"/>
      <c r="H3879" s="53"/>
      <c r="I3879" s="55"/>
      <c r="J3879" s="41"/>
      <c r="K3879" s="41"/>
      <c r="L3879" s="56"/>
      <c r="M3879" s="41"/>
      <c r="N3879" s="41"/>
      <c r="O3879" s="41"/>
      <c r="P3879" s="41"/>
      <c r="Q3879" s="53"/>
      <c r="R3879" s="41"/>
      <c r="S3879" s="41"/>
      <c r="T3879" s="57"/>
      <c r="U3879" s="41"/>
      <c r="V3879" s="41"/>
      <c r="W3879" s="56"/>
      <c r="X3879" s="41"/>
      <c r="Y3879" s="58"/>
      <c r="Z3879" s="41"/>
      <c r="AA3879" s="41"/>
      <c r="AB3879" s="171" t="str" cm="1">
        <f t="array" ref="AB3879">IFERROR(IF(COUNTA('Detailed Inventory'!$B3879:$AA3879)=0,"",IF(AND($B3879="",$C3879=""),"Error: Missing Response in Column B or C",IF(OR($E3879="",$Q3879=""),"Error: Missing Response in Column E or Q",INDEX(SL_Class[Entire SL Classification],MATCH(SUMIFS(SL_Class[Unique ID],SL_Class[UpSys SL Material],I3879,SL_Class[UpSys Ever Previously Lead],H3879,SL_Class[DownCus SL Material],T3879),SL_Class[Unique ID],0),0)))),"Error: Invalid Column H, I, or T. Check spelling &amp; valid options (see dropdown)")</f>
        <v/>
      </c>
      <c r="AC3879" s="32"/>
      <c r="AD3879" s="31" t="b">
        <f t="shared" si="120"/>
        <v>0</v>
      </c>
      <c r="AE3879" s="31" t="b">
        <f t="shared" si="121"/>
        <v>0</v>
      </c>
    </row>
    <row r="3880" spans="1:31" ht="50.15" customHeight="1" x14ac:dyDescent="0.35">
      <c r="A3880" s="101">
        <v>3875</v>
      </c>
      <c r="B3880" s="53"/>
      <c r="C3880" s="41"/>
      <c r="D3880" s="54"/>
      <c r="E3880" s="53"/>
      <c r="F3880" s="41"/>
      <c r="G3880" s="41"/>
      <c r="H3880" s="53"/>
      <c r="I3880" s="55"/>
      <c r="J3880" s="41"/>
      <c r="K3880" s="41"/>
      <c r="L3880" s="56"/>
      <c r="M3880" s="41"/>
      <c r="N3880" s="41"/>
      <c r="O3880" s="41"/>
      <c r="P3880" s="41"/>
      <c r="Q3880" s="53"/>
      <c r="R3880" s="41"/>
      <c r="S3880" s="41"/>
      <c r="T3880" s="57"/>
      <c r="U3880" s="41"/>
      <c r="V3880" s="41"/>
      <c r="W3880" s="56"/>
      <c r="X3880" s="41"/>
      <c r="Y3880" s="58"/>
      <c r="Z3880" s="41"/>
      <c r="AA3880" s="41"/>
      <c r="AB3880" s="171" t="str" cm="1">
        <f t="array" ref="AB3880">IFERROR(IF(COUNTA('Detailed Inventory'!$B3880:$AA3880)=0,"",IF(AND($B3880="",$C3880=""),"Error: Missing Response in Column B or C",IF(OR($E3880="",$Q3880=""),"Error: Missing Response in Column E or Q",INDEX(SL_Class[Entire SL Classification],MATCH(SUMIFS(SL_Class[Unique ID],SL_Class[UpSys SL Material],I3880,SL_Class[UpSys Ever Previously Lead],H3880,SL_Class[DownCus SL Material],T3880),SL_Class[Unique ID],0),0)))),"Error: Invalid Column H, I, or T. Check spelling &amp; valid options (see dropdown)")</f>
        <v/>
      </c>
      <c r="AC3880" s="32"/>
      <c r="AD3880" s="31" t="b">
        <f t="shared" si="120"/>
        <v>0</v>
      </c>
      <c r="AE3880" s="31" t="b">
        <f t="shared" si="121"/>
        <v>0</v>
      </c>
    </row>
    <row r="3881" spans="1:31" ht="50.15" customHeight="1" x14ac:dyDescent="0.35">
      <c r="A3881" s="100">
        <v>3876</v>
      </c>
      <c r="B3881" s="53"/>
      <c r="C3881" s="41"/>
      <c r="D3881" s="54"/>
      <c r="E3881" s="53"/>
      <c r="F3881" s="41"/>
      <c r="G3881" s="41"/>
      <c r="H3881" s="53"/>
      <c r="I3881" s="55"/>
      <c r="J3881" s="41"/>
      <c r="K3881" s="41"/>
      <c r="L3881" s="56"/>
      <c r="M3881" s="41"/>
      <c r="N3881" s="41"/>
      <c r="O3881" s="41"/>
      <c r="P3881" s="41"/>
      <c r="Q3881" s="53"/>
      <c r="R3881" s="41"/>
      <c r="S3881" s="41"/>
      <c r="T3881" s="57"/>
      <c r="U3881" s="41"/>
      <c r="V3881" s="41"/>
      <c r="W3881" s="56"/>
      <c r="X3881" s="41"/>
      <c r="Y3881" s="58"/>
      <c r="Z3881" s="41"/>
      <c r="AA3881" s="41"/>
      <c r="AB3881" s="171" t="str" cm="1">
        <f t="array" ref="AB3881">IFERROR(IF(COUNTA('Detailed Inventory'!$B3881:$AA3881)=0,"",IF(AND($B3881="",$C3881=""),"Error: Missing Response in Column B or C",IF(OR($E3881="",$Q3881=""),"Error: Missing Response in Column E or Q",INDEX(SL_Class[Entire SL Classification],MATCH(SUMIFS(SL_Class[Unique ID],SL_Class[UpSys SL Material],I3881,SL_Class[UpSys Ever Previously Lead],H3881,SL_Class[DownCus SL Material],T3881),SL_Class[Unique ID],0),0)))),"Error: Invalid Column H, I, or T. Check spelling &amp; valid options (see dropdown)")</f>
        <v/>
      </c>
      <c r="AC3881" s="32"/>
      <c r="AD3881" s="31" t="b">
        <f t="shared" si="120"/>
        <v>0</v>
      </c>
      <c r="AE3881" s="31" t="b">
        <f t="shared" si="121"/>
        <v>0</v>
      </c>
    </row>
    <row r="3882" spans="1:31" ht="50.15" customHeight="1" x14ac:dyDescent="0.35">
      <c r="A3882" s="101">
        <v>3877</v>
      </c>
      <c r="B3882" s="53"/>
      <c r="C3882" s="41"/>
      <c r="D3882" s="54"/>
      <c r="E3882" s="53"/>
      <c r="F3882" s="41"/>
      <c r="G3882" s="41"/>
      <c r="H3882" s="53"/>
      <c r="I3882" s="55"/>
      <c r="J3882" s="41"/>
      <c r="K3882" s="41"/>
      <c r="L3882" s="56"/>
      <c r="M3882" s="41"/>
      <c r="N3882" s="41"/>
      <c r="O3882" s="41"/>
      <c r="P3882" s="41"/>
      <c r="Q3882" s="53"/>
      <c r="R3882" s="41"/>
      <c r="S3882" s="41"/>
      <c r="T3882" s="57"/>
      <c r="U3882" s="41"/>
      <c r="V3882" s="41"/>
      <c r="W3882" s="56"/>
      <c r="X3882" s="41"/>
      <c r="Y3882" s="58"/>
      <c r="Z3882" s="41"/>
      <c r="AA3882" s="41"/>
      <c r="AB3882" s="171" t="str" cm="1">
        <f t="array" ref="AB3882">IFERROR(IF(COUNTA('Detailed Inventory'!$B3882:$AA3882)=0,"",IF(AND($B3882="",$C3882=""),"Error: Missing Response in Column B or C",IF(OR($E3882="",$Q3882=""),"Error: Missing Response in Column E or Q",INDEX(SL_Class[Entire SL Classification],MATCH(SUMIFS(SL_Class[Unique ID],SL_Class[UpSys SL Material],I3882,SL_Class[UpSys Ever Previously Lead],H3882,SL_Class[DownCus SL Material],T3882),SL_Class[Unique ID],0),0)))),"Error: Invalid Column H, I, or T. Check spelling &amp; valid options (see dropdown)")</f>
        <v/>
      </c>
      <c r="AC3882" s="32"/>
      <c r="AD3882" s="31" t="b">
        <f t="shared" si="120"/>
        <v>0</v>
      </c>
      <c r="AE3882" s="31" t="b">
        <f t="shared" si="121"/>
        <v>0</v>
      </c>
    </row>
    <row r="3883" spans="1:31" ht="50.15" customHeight="1" x14ac:dyDescent="0.35">
      <c r="A3883" s="100">
        <v>3878</v>
      </c>
      <c r="B3883" s="53"/>
      <c r="C3883" s="41"/>
      <c r="D3883" s="54"/>
      <c r="E3883" s="53"/>
      <c r="F3883" s="41"/>
      <c r="G3883" s="41"/>
      <c r="H3883" s="53"/>
      <c r="I3883" s="55"/>
      <c r="J3883" s="41"/>
      <c r="K3883" s="41"/>
      <c r="L3883" s="56"/>
      <c r="M3883" s="41"/>
      <c r="N3883" s="41"/>
      <c r="O3883" s="41"/>
      <c r="P3883" s="41"/>
      <c r="Q3883" s="53"/>
      <c r="R3883" s="41"/>
      <c r="S3883" s="41"/>
      <c r="T3883" s="57"/>
      <c r="U3883" s="41"/>
      <c r="V3883" s="41"/>
      <c r="W3883" s="56"/>
      <c r="X3883" s="41"/>
      <c r="Y3883" s="58"/>
      <c r="Z3883" s="41"/>
      <c r="AA3883" s="41"/>
      <c r="AB3883" s="171" t="str" cm="1">
        <f t="array" ref="AB3883">IFERROR(IF(COUNTA('Detailed Inventory'!$B3883:$AA3883)=0,"",IF(AND($B3883="",$C3883=""),"Error: Missing Response in Column B or C",IF(OR($E3883="",$Q3883=""),"Error: Missing Response in Column E or Q",INDEX(SL_Class[Entire SL Classification],MATCH(SUMIFS(SL_Class[Unique ID],SL_Class[UpSys SL Material],I3883,SL_Class[UpSys Ever Previously Lead],H3883,SL_Class[DownCus SL Material],T3883),SL_Class[Unique ID],0),0)))),"Error: Invalid Column H, I, or T. Check spelling &amp; valid options (see dropdown)")</f>
        <v/>
      </c>
      <c r="AC3883" s="32"/>
      <c r="AD3883" s="31" t="b">
        <f t="shared" si="120"/>
        <v>0</v>
      </c>
      <c r="AE3883" s="31" t="b">
        <f t="shared" si="121"/>
        <v>0</v>
      </c>
    </row>
    <row r="3884" spans="1:31" ht="50.15" customHeight="1" x14ac:dyDescent="0.35">
      <c r="A3884" s="101">
        <v>3879</v>
      </c>
      <c r="B3884" s="53"/>
      <c r="C3884" s="41"/>
      <c r="D3884" s="54"/>
      <c r="E3884" s="53"/>
      <c r="F3884" s="41"/>
      <c r="G3884" s="41"/>
      <c r="H3884" s="53"/>
      <c r="I3884" s="55"/>
      <c r="J3884" s="41"/>
      <c r="K3884" s="41"/>
      <c r="L3884" s="56"/>
      <c r="M3884" s="41"/>
      <c r="N3884" s="41"/>
      <c r="O3884" s="41"/>
      <c r="P3884" s="41"/>
      <c r="Q3884" s="53"/>
      <c r="R3884" s="41"/>
      <c r="S3884" s="41"/>
      <c r="T3884" s="57"/>
      <c r="U3884" s="41"/>
      <c r="V3884" s="41"/>
      <c r="W3884" s="56"/>
      <c r="X3884" s="41"/>
      <c r="Y3884" s="58"/>
      <c r="Z3884" s="41"/>
      <c r="AA3884" s="41"/>
      <c r="AB3884" s="171" t="str" cm="1">
        <f t="array" ref="AB3884">IFERROR(IF(COUNTA('Detailed Inventory'!$B3884:$AA3884)=0,"",IF(AND($B3884="",$C3884=""),"Error: Missing Response in Column B or C",IF(OR($E3884="",$Q3884=""),"Error: Missing Response in Column E or Q",INDEX(SL_Class[Entire SL Classification],MATCH(SUMIFS(SL_Class[Unique ID],SL_Class[UpSys SL Material],I3884,SL_Class[UpSys Ever Previously Lead],H3884,SL_Class[DownCus SL Material],T3884),SL_Class[Unique ID],0),0)))),"Error: Invalid Column H, I, or T. Check spelling &amp; valid options (see dropdown)")</f>
        <v/>
      </c>
      <c r="AC3884" s="32"/>
      <c r="AD3884" s="31" t="b">
        <f t="shared" si="120"/>
        <v>0</v>
      </c>
      <c r="AE3884" s="31" t="b">
        <f t="shared" si="121"/>
        <v>0</v>
      </c>
    </row>
    <row r="3885" spans="1:31" ht="50.15" customHeight="1" x14ac:dyDescent="0.35">
      <c r="A3885" s="100">
        <v>3880</v>
      </c>
      <c r="B3885" s="53"/>
      <c r="C3885" s="41"/>
      <c r="D3885" s="54"/>
      <c r="E3885" s="53"/>
      <c r="F3885" s="41"/>
      <c r="G3885" s="41"/>
      <c r="H3885" s="53"/>
      <c r="I3885" s="55"/>
      <c r="J3885" s="41"/>
      <c r="K3885" s="41"/>
      <c r="L3885" s="56"/>
      <c r="M3885" s="41"/>
      <c r="N3885" s="41"/>
      <c r="O3885" s="41"/>
      <c r="P3885" s="41"/>
      <c r="Q3885" s="53"/>
      <c r="R3885" s="41"/>
      <c r="S3885" s="41"/>
      <c r="T3885" s="57"/>
      <c r="U3885" s="41"/>
      <c r="V3885" s="41"/>
      <c r="W3885" s="56"/>
      <c r="X3885" s="41"/>
      <c r="Y3885" s="58"/>
      <c r="Z3885" s="41"/>
      <c r="AA3885" s="41"/>
      <c r="AB3885" s="171" t="str" cm="1">
        <f t="array" ref="AB3885">IFERROR(IF(COUNTA('Detailed Inventory'!$B3885:$AA3885)=0,"",IF(AND($B3885="",$C3885=""),"Error: Missing Response in Column B or C",IF(OR($E3885="",$Q3885=""),"Error: Missing Response in Column E or Q",INDEX(SL_Class[Entire SL Classification],MATCH(SUMIFS(SL_Class[Unique ID],SL_Class[UpSys SL Material],I3885,SL_Class[UpSys Ever Previously Lead],H3885,SL_Class[DownCus SL Material],T3885),SL_Class[Unique ID],0),0)))),"Error: Invalid Column H, I, or T. Check spelling &amp; valid options (see dropdown)")</f>
        <v/>
      </c>
      <c r="AC3885" s="32"/>
      <c r="AD3885" s="31" t="b">
        <f t="shared" si="120"/>
        <v>0</v>
      </c>
      <c r="AE3885" s="31" t="b">
        <f t="shared" si="121"/>
        <v>0</v>
      </c>
    </row>
    <row r="3886" spans="1:31" ht="50.15" customHeight="1" x14ac:dyDescent="0.35">
      <c r="A3886" s="101">
        <v>3881</v>
      </c>
      <c r="B3886" s="53"/>
      <c r="C3886" s="41"/>
      <c r="D3886" s="54"/>
      <c r="E3886" s="53"/>
      <c r="F3886" s="41"/>
      <c r="G3886" s="41"/>
      <c r="H3886" s="53"/>
      <c r="I3886" s="55"/>
      <c r="J3886" s="41"/>
      <c r="K3886" s="41"/>
      <c r="L3886" s="56"/>
      <c r="M3886" s="41"/>
      <c r="N3886" s="41"/>
      <c r="O3886" s="41"/>
      <c r="P3886" s="41"/>
      <c r="Q3886" s="53"/>
      <c r="R3886" s="41"/>
      <c r="S3886" s="41"/>
      <c r="T3886" s="57"/>
      <c r="U3886" s="41"/>
      <c r="V3886" s="41"/>
      <c r="W3886" s="56"/>
      <c r="X3886" s="41"/>
      <c r="Y3886" s="58"/>
      <c r="Z3886" s="41"/>
      <c r="AA3886" s="41"/>
      <c r="AB3886" s="171" t="str" cm="1">
        <f t="array" ref="AB3886">IFERROR(IF(COUNTA('Detailed Inventory'!$B3886:$AA3886)=0,"",IF(AND($B3886="",$C3886=""),"Error: Missing Response in Column B or C",IF(OR($E3886="",$Q3886=""),"Error: Missing Response in Column E or Q",INDEX(SL_Class[Entire SL Classification],MATCH(SUMIFS(SL_Class[Unique ID],SL_Class[UpSys SL Material],I3886,SL_Class[UpSys Ever Previously Lead],H3886,SL_Class[DownCus SL Material],T3886),SL_Class[Unique ID],0),0)))),"Error: Invalid Column H, I, or T. Check spelling &amp; valid options (see dropdown)")</f>
        <v/>
      </c>
      <c r="AC3886" s="32"/>
      <c r="AD3886" s="31" t="b">
        <f t="shared" si="120"/>
        <v>0</v>
      </c>
      <c r="AE3886" s="31" t="b">
        <f t="shared" si="121"/>
        <v>0</v>
      </c>
    </row>
    <row r="3887" spans="1:31" ht="50.15" customHeight="1" x14ac:dyDescent="0.35">
      <c r="A3887" s="100">
        <v>3882</v>
      </c>
      <c r="B3887" s="53"/>
      <c r="C3887" s="41"/>
      <c r="D3887" s="54"/>
      <c r="E3887" s="53"/>
      <c r="F3887" s="41"/>
      <c r="G3887" s="41"/>
      <c r="H3887" s="53"/>
      <c r="I3887" s="55"/>
      <c r="J3887" s="41"/>
      <c r="K3887" s="41"/>
      <c r="L3887" s="56"/>
      <c r="M3887" s="41"/>
      <c r="N3887" s="41"/>
      <c r="O3887" s="41"/>
      <c r="P3887" s="41"/>
      <c r="Q3887" s="53"/>
      <c r="R3887" s="41"/>
      <c r="S3887" s="41"/>
      <c r="T3887" s="57"/>
      <c r="U3887" s="41"/>
      <c r="V3887" s="41"/>
      <c r="W3887" s="56"/>
      <c r="X3887" s="41"/>
      <c r="Y3887" s="58"/>
      <c r="Z3887" s="41"/>
      <c r="AA3887" s="41"/>
      <c r="AB3887" s="171" t="str" cm="1">
        <f t="array" ref="AB3887">IFERROR(IF(COUNTA('Detailed Inventory'!$B3887:$AA3887)=0,"",IF(AND($B3887="",$C3887=""),"Error: Missing Response in Column B or C",IF(OR($E3887="",$Q3887=""),"Error: Missing Response in Column E or Q",INDEX(SL_Class[Entire SL Classification],MATCH(SUMIFS(SL_Class[Unique ID],SL_Class[UpSys SL Material],I3887,SL_Class[UpSys Ever Previously Lead],H3887,SL_Class[DownCus SL Material],T3887),SL_Class[Unique ID],0),0)))),"Error: Invalid Column H, I, or T. Check spelling &amp; valid options (see dropdown)")</f>
        <v/>
      </c>
      <c r="AC3887" s="32"/>
      <c r="AD3887" s="31" t="b">
        <f t="shared" si="120"/>
        <v>0</v>
      </c>
      <c r="AE3887" s="31" t="b">
        <f t="shared" si="121"/>
        <v>0</v>
      </c>
    </row>
    <row r="3888" spans="1:31" ht="50.15" customHeight="1" x14ac:dyDescent="0.35">
      <c r="A3888" s="101">
        <v>3883</v>
      </c>
      <c r="B3888" s="53"/>
      <c r="C3888" s="41"/>
      <c r="D3888" s="54"/>
      <c r="E3888" s="53"/>
      <c r="F3888" s="41"/>
      <c r="G3888" s="41"/>
      <c r="H3888" s="53"/>
      <c r="I3888" s="55"/>
      <c r="J3888" s="41"/>
      <c r="K3888" s="41"/>
      <c r="L3888" s="56"/>
      <c r="M3888" s="41"/>
      <c r="N3888" s="41"/>
      <c r="O3888" s="41"/>
      <c r="P3888" s="41"/>
      <c r="Q3888" s="53"/>
      <c r="R3888" s="41"/>
      <c r="S3888" s="41"/>
      <c r="T3888" s="57"/>
      <c r="U3888" s="41"/>
      <c r="V3888" s="41"/>
      <c r="W3888" s="56"/>
      <c r="X3888" s="41"/>
      <c r="Y3888" s="58"/>
      <c r="Z3888" s="41"/>
      <c r="AA3888" s="41"/>
      <c r="AB3888" s="171" t="str" cm="1">
        <f t="array" ref="AB3888">IFERROR(IF(COUNTA('Detailed Inventory'!$B3888:$AA3888)=0,"",IF(AND($B3888="",$C3888=""),"Error: Missing Response in Column B or C",IF(OR($E3888="",$Q3888=""),"Error: Missing Response in Column E or Q",INDEX(SL_Class[Entire SL Classification],MATCH(SUMIFS(SL_Class[Unique ID],SL_Class[UpSys SL Material],I3888,SL_Class[UpSys Ever Previously Lead],H3888,SL_Class[DownCus SL Material],T3888),SL_Class[Unique ID],0),0)))),"Error: Invalid Column H, I, or T. Check spelling &amp; valid options (see dropdown)")</f>
        <v/>
      </c>
      <c r="AC3888" s="32"/>
      <c r="AD3888" s="31" t="b">
        <f t="shared" si="120"/>
        <v>0</v>
      </c>
      <c r="AE3888" s="31" t="b">
        <f t="shared" si="121"/>
        <v>0</v>
      </c>
    </row>
    <row r="3889" spans="1:31" ht="50.15" customHeight="1" x14ac:dyDescent="0.35">
      <c r="A3889" s="100">
        <v>3884</v>
      </c>
      <c r="B3889" s="53"/>
      <c r="C3889" s="41"/>
      <c r="D3889" s="54"/>
      <c r="E3889" s="53"/>
      <c r="F3889" s="41"/>
      <c r="G3889" s="41"/>
      <c r="H3889" s="53"/>
      <c r="I3889" s="55"/>
      <c r="J3889" s="41"/>
      <c r="K3889" s="41"/>
      <c r="L3889" s="56"/>
      <c r="M3889" s="41"/>
      <c r="N3889" s="41"/>
      <c r="O3889" s="41"/>
      <c r="P3889" s="41"/>
      <c r="Q3889" s="53"/>
      <c r="R3889" s="41"/>
      <c r="S3889" s="41"/>
      <c r="T3889" s="57"/>
      <c r="U3889" s="41"/>
      <c r="V3889" s="41"/>
      <c r="W3889" s="56"/>
      <c r="X3889" s="41"/>
      <c r="Y3889" s="58"/>
      <c r="Z3889" s="41"/>
      <c r="AA3889" s="41"/>
      <c r="AB3889" s="171" t="str" cm="1">
        <f t="array" ref="AB3889">IFERROR(IF(COUNTA('Detailed Inventory'!$B3889:$AA3889)=0,"",IF(AND($B3889="",$C3889=""),"Error: Missing Response in Column B or C",IF(OR($E3889="",$Q3889=""),"Error: Missing Response in Column E or Q",INDEX(SL_Class[Entire SL Classification],MATCH(SUMIFS(SL_Class[Unique ID],SL_Class[UpSys SL Material],I3889,SL_Class[UpSys Ever Previously Lead],H3889,SL_Class[DownCus SL Material],T3889),SL_Class[Unique ID],0),0)))),"Error: Invalid Column H, I, or T. Check spelling &amp; valid options (see dropdown)")</f>
        <v/>
      </c>
      <c r="AC3889" s="32"/>
      <c r="AD3889" s="31" t="b">
        <f t="shared" si="120"/>
        <v>0</v>
      </c>
      <c r="AE3889" s="31" t="b">
        <f t="shared" si="121"/>
        <v>0</v>
      </c>
    </row>
    <row r="3890" spans="1:31" ht="50.15" customHeight="1" x14ac:dyDescent="0.35">
      <c r="A3890" s="101">
        <v>3885</v>
      </c>
      <c r="B3890" s="53"/>
      <c r="C3890" s="41"/>
      <c r="D3890" s="54"/>
      <c r="E3890" s="53"/>
      <c r="F3890" s="41"/>
      <c r="G3890" s="41"/>
      <c r="H3890" s="53"/>
      <c r="I3890" s="55"/>
      <c r="J3890" s="41"/>
      <c r="K3890" s="41"/>
      <c r="L3890" s="56"/>
      <c r="M3890" s="41"/>
      <c r="N3890" s="41"/>
      <c r="O3890" s="41"/>
      <c r="P3890" s="41"/>
      <c r="Q3890" s="53"/>
      <c r="R3890" s="41"/>
      <c r="S3890" s="41"/>
      <c r="T3890" s="57"/>
      <c r="U3890" s="41"/>
      <c r="V3890" s="41"/>
      <c r="W3890" s="56"/>
      <c r="X3890" s="41"/>
      <c r="Y3890" s="58"/>
      <c r="Z3890" s="41"/>
      <c r="AA3890" s="41"/>
      <c r="AB3890" s="171" t="str" cm="1">
        <f t="array" ref="AB3890">IFERROR(IF(COUNTA('Detailed Inventory'!$B3890:$AA3890)=0,"",IF(AND($B3890="",$C3890=""),"Error: Missing Response in Column B or C",IF(OR($E3890="",$Q3890=""),"Error: Missing Response in Column E or Q",INDEX(SL_Class[Entire SL Classification],MATCH(SUMIFS(SL_Class[Unique ID],SL_Class[UpSys SL Material],I3890,SL_Class[UpSys Ever Previously Lead],H3890,SL_Class[DownCus SL Material],T3890),SL_Class[Unique ID],0),0)))),"Error: Invalid Column H, I, or T. Check spelling &amp; valid options (see dropdown)")</f>
        <v/>
      </c>
      <c r="AC3890" s="32"/>
      <c r="AD3890" s="31" t="b">
        <f t="shared" si="120"/>
        <v>0</v>
      </c>
      <c r="AE3890" s="31" t="b">
        <f t="shared" si="121"/>
        <v>0</v>
      </c>
    </row>
    <row r="3891" spans="1:31" ht="50.15" customHeight="1" x14ac:dyDescent="0.35">
      <c r="A3891" s="100">
        <v>3886</v>
      </c>
      <c r="B3891" s="53"/>
      <c r="C3891" s="41"/>
      <c r="D3891" s="54"/>
      <c r="E3891" s="53"/>
      <c r="F3891" s="41"/>
      <c r="G3891" s="41"/>
      <c r="H3891" s="53"/>
      <c r="I3891" s="55"/>
      <c r="J3891" s="41"/>
      <c r="K3891" s="41"/>
      <c r="L3891" s="56"/>
      <c r="M3891" s="41"/>
      <c r="N3891" s="41"/>
      <c r="O3891" s="41"/>
      <c r="P3891" s="41"/>
      <c r="Q3891" s="53"/>
      <c r="R3891" s="41"/>
      <c r="S3891" s="41"/>
      <c r="T3891" s="57"/>
      <c r="U3891" s="41"/>
      <c r="V3891" s="41"/>
      <c r="W3891" s="56"/>
      <c r="X3891" s="41"/>
      <c r="Y3891" s="58"/>
      <c r="Z3891" s="41"/>
      <c r="AA3891" s="41"/>
      <c r="AB3891" s="171" t="str" cm="1">
        <f t="array" ref="AB3891">IFERROR(IF(COUNTA('Detailed Inventory'!$B3891:$AA3891)=0,"",IF(AND($B3891="",$C3891=""),"Error: Missing Response in Column B or C",IF(OR($E3891="",$Q3891=""),"Error: Missing Response in Column E or Q",INDEX(SL_Class[Entire SL Classification],MATCH(SUMIFS(SL_Class[Unique ID],SL_Class[UpSys SL Material],I3891,SL_Class[UpSys Ever Previously Lead],H3891,SL_Class[DownCus SL Material],T3891),SL_Class[Unique ID],0),0)))),"Error: Invalid Column H, I, or T. Check spelling &amp; valid options (see dropdown)")</f>
        <v/>
      </c>
      <c r="AC3891" s="32"/>
      <c r="AD3891" s="31" t="b">
        <f t="shared" si="120"/>
        <v>0</v>
      </c>
      <c r="AE3891" s="31" t="b">
        <f t="shared" si="121"/>
        <v>0</v>
      </c>
    </row>
    <row r="3892" spans="1:31" ht="50.15" customHeight="1" x14ac:dyDescent="0.35">
      <c r="A3892" s="101">
        <v>3887</v>
      </c>
      <c r="B3892" s="53"/>
      <c r="C3892" s="41"/>
      <c r="D3892" s="54"/>
      <c r="E3892" s="53"/>
      <c r="F3892" s="41"/>
      <c r="G3892" s="41"/>
      <c r="H3892" s="53"/>
      <c r="I3892" s="55"/>
      <c r="J3892" s="41"/>
      <c r="K3892" s="41"/>
      <c r="L3892" s="56"/>
      <c r="M3892" s="41"/>
      <c r="N3892" s="41"/>
      <c r="O3892" s="41"/>
      <c r="P3892" s="41"/>
      <c r="Q3892" s="53"/>
      <c r="R3892" s="41"/>
      <c r="S3892" s="41"/>
      <c r="T3892" s="57"/>
      <c r="U3892" s="41"/>
      <c r="V3892" s="41"/>
      <c r="W3892" s="56"/>
      <c r="X3892" s="41"/>
      <c r="Y3892" s="58"/>
      <c r="Z3892" s="41"/>
      <c r="AA3892" s="41"/>
      <c r="AB3892" s="171" t="str" cm="1">
        <f t="array" ref="AB3892">IFERROR(IF(COUNTA('Detailed Inventory'!$B3892:$AA3892)=0,"",IF(AND($B3892="",$C3892=""),"Error: Missing Response in Column B or C",IF(OR($E3892="",$Q3892=""),"Error: Missing Response in Column E or Q",INDEX(SL_Class[Entire SL Classification],MATCH(SUMIFS(SL_Class[Unique ID],SL_Class[UpSys SL Material],I3892,SL_Class[UpSys Ever Previously Lead],H3892,SL_Class[DownCus SL Material],T3892),SL_Class[Unique ID],0),0)))),"Error: Invalid Column H, I, or T. Check spelling &amp; valid options (see dropdown)")</f>
        <v/>
      </c>
      <c r="AC3892" s="32"/>
      <c r="AD3892" s="31" t="b">
        <f t="shared" si="120"/>
        <v>0</v>
      </c>
      <c r="AE3892" s="31" t="b">
        <f t="shared" si="121"/>
        <v>0</v>
      </c>
    </row>
    <row r="3893" spans="1:31" ht="50.15" customHeight="1" x14ac:dyDescent="0.35">
      <c r="A3893" s="100">
        <v>3888</v>
      </c>
      <c r="B3893" s="53"/>
      <c r="C3893" s="41"/>
      <c r="D3893" s="54"/>
      <c r="E3893" s="53"/>
      <c r="F3893" s="41"/>
      <c r="G3893" s="41"/>
      <c r="H3893" s="53"/>
      <c r="I3893" s="55"/>
      <c r="J3893" s="41"/>
      <c r="K3893" s="41"/>
      <c r="L3893" s="56"/>
      <c r="M3893" s="41"/>
      <c r="N3893" s="41"/>
      <c r="O3893" s="41"/>
      <c r="P3893" s="41"/>
      <c r="Q3893" s="53"/>
      <c r="R3893" s="41"/>
      <c r="S3893" s="41"/>
      <c r="T3893" s="57"/>
      <c r="U3893" s="41"/>
      <c r="V3893" s="41"/>
      <c r="W3893" s="56"/>
      <c r="X3893" s="41"/>
      <c r="Y3893" s="58"/>
      <c r="Z3893" s="41"/>
      <c r="AA3893" s="41"/>
      <c r="AB3893" s="171" t="str" cm="1">
        <f t="array" ref="AB3893">IFERROR(IF(COUNTA('Detailed Inventory'!$B3893:$AA3893)=0,"",IF(AND($B3893="",$C3893=""),"Error: Missing Response in Column B or C",IF(OR($E3893="",$Q3893=""),"Error: Missing Response in Column E or Q",INDEX(SL_Class[Entire SL Classification],MATCH(SUMIFS(SL_Class[Unique ID],SL_Class[UpSys SL Material],I3893,SL_Class[UpSys Ever Previously Lead],H3893,SL_Class[DownCus SL Material],T3893),SL_Class[Unique ID],0),0)))),"Error: Invalid Column H, I, or T. Check spelling &amp; valid options (see dropdown)")</f>
        <v/>
      </c>
      <c r="AC3893" s="32"/>
      <c r="AD3893" s="31" t="b">
        <f t="shared" si="120"/>
        <v>0</v>
      </c>
      <c r="AE3893" s="31" t="b">
        <f t="shared" si="121"/>
        <v>0</v>
      </c>
    </row>
    <row r="3894" spans="1:31" ht="50.15" customHeight="1" x14ac:dyDescent="0.35">
      <c r="A3894" s="101">
        <v>3889</v>
      </c>
      <c r="B3894" s="53"/>
      <c r="C3894" s="41"/>
      <c r="D3894" s="54"/>
      <c r="E3894" s="53"/>
      <c r="F3894" s="41"/>
      <c r="G3894" s="41"/>
      <c r="H3894" s="53"/>
      <c r="I3894" s="55"/>
      <c r="J3894" s="41"/>
      <c r="K3894" s="41"/>
      <c r="L3894" s="56"/>
      <c r="M3894" s="41"/>
      <c r="N3894" s="41"/>
      <c r="O3894" s="41"/>
      <c r="P3894" s="41"/>
      <c r="Q3894" s="53"/>
      <c r="R3894" s="41"/>
      <c r="S3894" s="41"/>
      <c r="T3894" s="57"/>
      <c r="U3894" s="41"/>
      <c r="V3894" s="41"/>
      <c r="W3894" s="56"/>
      <c r="X3894" s="41"/>
      <c r="Y3894" s="58"/>
      <c r="Z3894" s="41"/>
      <c r="AA3894" s="41"/>
      <c r="AB3894" s="171" t="str" cm="1">
        <f t="array" ref="AB3894">IFERROR(IF(COUNTA('Detailed Inventory'!$B3894:$AA3894)=0,"",IF(AND($B3894="",$C3894=""),"Error: Missing Response in Column B or C",IF(OR($E3894="",$Q3894=""),"Error: Missing Response in Column E or Q",INDEX(SL_Class[Entire SL Classification],MATCH(SUMIFS(SL_Class[Unique ID],SL_Class[UpSys SL Material],I3894,SL_Class[UpSys Ever Previously Lead],H3894,SL_Class[DownCus SL Material],T3894),SL_Class[Unique ID],0),0)))),"Error: Invalid Column H, I, or T. Check spelling &amp; valid options (see dropdown)")</f>
        <v/>
      </c>
      <c r="AC3894" s="32"/>
      <c r="AD3894" s="31" t="b">
        <f t="shared" si="120"/>
        <v>0</v>
      </c>
      <c r="AE3894" s="31" t="b">
        <f t="shared" si="121"/>
        <v>0</v>
      </c>
    </row>
    <row r="3895" spans="1:31" ht="50.15" customHeight="1" x14ac:dyDescent="0.35">
      <c r="A3895" s="100">
        <v>3890</v>
      </c>
      <c r="B3895" s="53"/>
      <c r="C3895" s="41"/>
      <c r="D3895" s="54"/>
      <c r="E3895" s="53"/>
      <c r="F3895" s="41"/>
      <c r="G3895" s="41"/>
      <c r="H3895" s="53"/>
      <c r="I3895" s="55"/>
      <c r="J3895" s="41"/>
      <c r="K3895" s="41"/>
      <c r="L3895" s="56"/>
      <c r="M3895" s="41"/>
      <c r="N3895" s="41"/>
      <c r="O3895" s="41"/>
      <c r="P3895" s="41"/>
      <c r="Q3895" s="53"/>
      <c r="R3895" s="41"/>
      <c r="S3895" s="41"/>
      <c r="T3895" s="57"/>
      <c r="U3895" s="41"/>
      <c r="V3895" s="41"/>
      <c r="W3895" s="56"/>
      <c r="X3895" s="41"/>
      <c r="Y3895" s="58"/>
      <c r="Z3895" s="41"/>
      <c r="AA3895" s="41"/>
      <c r="AB3895" s="171" t="str" cm="1">
        <f t="array" ref="AB3895">IFERROR(IF(COUNTA('Detailed Inventory'!$B3895:$AA3895)=0,"",IF(AND($B3895="",$C3895=""),"Error: Missing Response in Column B or C",IF(OR($E3895="",$Q3895=""),"Error: Missing Response in Column E or Q",INDEX(SL_Class[Entire SL Classification],MATCH(SUMIFS(SL_Class[Unique ID],SL_Class[UpSys SL Material],I3895,SL_Class[UpSys Ever Previously Lead],H3895,SL_Class[DownCus SL Material],T3895),SL_Class[Unique ID],0),0)))),"Error: Invalid Column H, I, or T. Check spelling &amp; valid options (see dropdown)")</f>
        <v/>
      </c>
      <c r="AC3895" s="32"/>
      <c r="AD3895" s="31" t="b">
        <f t="shared" si="120"/>
        <v>0</v>
      </c>
      <c r="AE3895" s="31" t="b">
        <f t="shared" si="121"/>
        <v>0</v>
      </c>
    </row>
    <row r="3896" spans="1:31" ht="50.15" customHeight="1" x14ac:dyDescent="0.35">
      <c r="A3896" s="101">
        <v>3891</v>
      </c>
      <c r="B3896" s="53"/>
      <c r="C3896" s="41"/>
      <c r="D3896" s="54"/>
      <c r="E3896" s="53"/>
      <c r="F3896" s="41"/>
      <c r="G3896" s="41"/>
      <c r="H3896" s="53"/>
      <c r="I3896" s="55"/>
      <c r="J3896" s="41"/>
      <c r="K3896" s="41"/>
      <c r="L3896" s="56"/>
      <c r="M3896" s="41"/>
      <c r="N3896" s="41"/>
      <c r="O3896" s="41"/>
      <c r="P3896" s="41"/>
      <c r="Q3896" s="53"/>
      <c r="R3896" s="41"/>
      <c r="S3896" s="41"/>
      <c r="T3896" s="57"/>
      <c r="U3896" s="41"/>
      <c r="V3896" s="41"/>
      <c r="W3896" s="56"/>
      <c r="X3896" s="41"/>
      <c r="Y3896" s="58"/>
      <c r="Z3896" s="41"/>
      <c r="AA3896" s="41"/>
      <c r="AB3896" s="171" t="str" cm="1">
        <f t="array" ref="AB3896">IFERROR(IF(COUNTA('Detailed Inventory'!$B3896:$AA3896)=0,"",IF(AND($B3896="",$C3896=""),"Error: Missing Response in Column B or C",IF(OR($E3896="",$Q3896=""),"Error: Missing Response in Column E or Q",INDEX(SL_Class[Entire SL Classification],MATCH(SUMIFS(SL_Class[Unique ID],SL_Class[UpSys SL Material],I3896,SL_Class[UpSys Ever Previously Lead],H3896,SL_Class[DownCus SL Material],T3896),SL_Class[Unique ID],0),0)))),"Error: Invalid Column H, I, or T. Check spelling &amp; valid options (see dropdown)")</f>
        <v/>
      </c>
      <c r="AC3896" s="32"/>
      <c r="AD3896" s="31" t="b">
        <f t="shared" si="120"/>
        <v>0</v>
      </c>
      <c r="AE3896" s="31" t="b">
        <f t="shared" si="121"/>
        <v>0</v>
      </c>
    </row>
    <row r="3897" spans="1:31" ht="50.15" customHeight="1" x14ac:dyDescent="0.35">
      <c r="A3897" s="100">
        <v>3892</v>
      </c>
      <c r="B3897" s="53"/>
      <c r="C3897" s="41"/>
      <c r="D3897" s="54"/>
      <c r="E3897" s="53"/>
      <c r="F3897" s="41"/>
      <c r="G3897" s="41"/>
      <c r="H3897" s="53"/>
      <c r="I3897" s="55"/>
      <c r="J3897" s="41"/>
      <c r="K3897" s="41"/>
      <c r="L3897" s="56"/>
      <c r="M3897" s="41"/>
      <c r="N3897" s="41"/>
      <c r="O3897" s="41"/>
      <c r="P3897" s="41"/>
      <c r="Q3897" s="53"/>
      <c r="R3897" s="41"/>
      <c r="S3897" s="41"/>
      <c r="T3897" s="57"/>
      <c r="U3897" s="41"/>
      <c r="V3897" s="41"/>
      <c r="W3897" s="56"/>
      <c r="X3897" s="41"/>
      <c r="Y3897" s="58"/>
      <c r="Z3897" s="41"/>
      <c r="AA3897" s="41"/>
      <c r="AB3897" s="171" t="str" cm="1">
        <f t="array" ref="AB3897">IFERROR(IF(COUNTA('Detailed Inventory'!$B3897:$AA3897)=0,"",IF(AND($B3897="",$C3897=""),"Error: Missing Response in Column B or C",IF(OR($E3897="",$Q3897=""),"Error: Missing Response in Column E or Q",INDEX(SL_Class[Entire SL Classification],MATCH(SUMIFS(SL_Class[Unique ID],SL_Class[UpSys SL Material],I3897,SL_Class[UpSys Ever Previously Lead],H3897,SL_Class[DownCus SL Material],T3897),SL_Class[Unique ID],0),0)))),"Error: Invalid Column H, I, or T. Check spelling &amp; valid options (see dropdown)")</f>
        <v/>
      </c>
      <c r="AC3897" s="32"/>
      <c r="AD3897" s="31" t="b">
        <f t="shared" si="120"/>
        <v>0</v>
      </c>
      <c r="AE3897" s="31" t="b">
        <f t="shared" si="121"/>
        <v>0</v>
      </c>
    </row>
    <row r="3898" spans="1:31" ht="50.15" customHeight="1" x14ac:dyDescent="0.35">
      <c r="A3898" s="101">
        <v>3893</v>
      </c>
      <c r="B3898" s="53"/>
      <c r="C3898" s="41"/>
      <c r="D3898" s="54"/>
      <c r="E3898" s="53"/>
      <c r="F3898" s="41"/>
      <c r="G3898" s="41"/>
      <c r="H3898" s="53"/>
      <c r="I3898" s="55"/>
      <c r="J3898" s="41"/>
      <c r="K3898" s="41"/>
      <c r="L3898" s="56"/>
      <c r="M3898" s="41"/>
      <c r="N3898" s="41"/>
      <c r="O3898" s="41"/>
      <c r="P3898" s="41"/>
      <c r="Q3898" s="53"/>
      <c r="R3898" s="41"/>
      <c r="S3898" s="41"/>
      <c r="T3898" s="57"/>
      <c r="U3898" s="41"/>
      <c r="V3898" s="41"/>
      <c r="W3898" s="56"/>
      <c r="X3898" s="41"/>
      <c r="Y3898" s="58"/>
      <c r="Z3898" s="41"/>
      <c r="AA3898" s="41"/>
      <c r="AB3898" s="171" t="str" cm="1">
        <f t="array" ref="AB3898">IFERROR(IF(COUNTA('Detailed Inventory'!$B3898:$AA3898)=0,"",IF(AND($B3898="",$C3898=""),"Error: Missing Response in Column B or C",IF(OR($E3898="",$Q3898=""),"Error: Missing Response in Column E or Q",INDEX(SL_Class[Entire SL Classification],MATCH(SUMIFS(SL_Class[Unique ID],SL_Class[UpSys SL Material],I3898,SL_Class[UpSys Ever Previously Lead],H3898,SL_Class[DownCus SL Material],T3898),SL_Class[Unique ID],0),0)))),"Error: Invalid Column H, I, or T. Check spelling &amp; valid options (see dropdown)")</f>
        <v/>
      </c>
      <c r="AC3898" s="32"/>
      <c r="AD3898" s="31" t="b">
        <f t="shared" si="120"/>
        <v>0</v>
      </c>
      <c r="AE3898" s="31" t="b">
        <f t="shared" si="121"/>
        <v>0</v>
      </c>
    </row>
    <row r="3899" spans="1:31" ht="50.15" customHeight="1" x14ac:dyDescent="0.35">
      <c r="A3899" s="100">
        <v>3894</v>
      </c>
      <c r="B3899" s="53"/>
      <c r="C3899" s="41"/>
      <c r="D3899" s="54"/>
      <c r="E3899" s="53"/>
      <c r="F3899" s="41"/>
      <c r="G3899" s="41"/>
      <c r="H3899" s="53"/>
      <c r="I3899" s="55"/>
      <c r="J3899" s="41"/>
      <c r="K3899" s="41"/>
      <c r="L3899" s="56"/>
      <c r="M3899" s="41"/>
      <c r="N3899" s="41"/>
      <c r="O3899" s="41"/>
      <c r="P3899" s="41"/>
      <c r="Q3899" s="53"/>
      <c r="R3899" s="41"/>
      <c r="S3899" s="41"/>
      <c r="T3899" s="57"/>
      <c r="U3899" s="41"/>
      <c r="V3899" s="41"/>
      <c r="W3899" s="56"/>
      <c r="X3899" s="41"/>
      <c r="Y3899" s="58"/>
      <c r="Z3899" s="41"/>
      <c r="AA3899" s="41"/>
      <c r="AB3899" s="171" t="str" cm="1">
        <f t="array" ref="AB3899">IFERROR(IF(COUNTA('Detailed Inventory'!$B3899:$AA3899)=0,"",IF(AND($B3899="",$C3899=""),"Error: Missing Response in Column B or C",IF(OR($E3899="",$Q3899=""),"Error: Missing Response in Column E or Q",INDEX(SL_Class[Entire SL Classification],MATCH(SUMIFS(SL_Class[Unique ID],SL_Class[UpSys SL Material],I3899,SL_Class[UpSys Ever Previously Lead],H3899,SL_Class[DownCus SL Material],T3899),SL_Class[Unique ID],0),0)))),"Error: Invalid Column H, I, or T. Check spelling &amp; valid options (see dropdown)")</f>
        <v/>
      </c>
      <c r="AC3899" s="32"/>
      <c r="AD3899" s="31" t="b">
        <f t="shared" si="120"/>
        <v>0</v>
      </c>
      <c r="AE3899" s="31" t="b">
        <f t="shared" si="121"/>
        <v>0</v>
      </c>
    </row>
    <row r="3900" spans="1:31" ht="50.15" customHeight="1" x14ac:dyDescent="0.35">
      <c r="A3900" s="101">
        <v>3895</v>
      </c>
      <c r="B3900" s="53"/>
      <c r="C3900" s="41"/>
      <c r="D3900" s="54"/>
      <c r="E3900" s="53"/>
      <c r="F3900" s="41"/>
      <c r="G3900" s="41"/>
      <c r="H3900" s="53"/>
      <c r="I3900" s="55"/>
      <c r="J3900" s="41"/>
      <c r="K3900" s="41"/>
      <c r="L3900" s="56"/>
      <c r="M3900" s="41"/>
      <c r="N3900" s="41"/>
      <c r="O3900" s="41"/>
      <c r="P3900" s="41"/>
      <c r="Q3900" s="53"/>
      <c r="R3900" s="41"/>
      <c r="S3900" s="41"/>
      <c r="T3900" s="57"/>
      <c r="U3900" s="41"/>
      <c r="V3900" s="41"/>
      <c r="W3900" s="56"/>
      <c r="X3900" s="41"/>
      <c r="Y3900" s="58"/>
      <c r="Z3900" s="41"/>
      <c r="AA3900" s="41"/>
      <c r="AB3900" s="171" t="str" cm="1">
        <f t="array" ref="AB3900">IFERROR(IF(COUNTA('Detailed Inventory'!$B3900:$AA3900)=0,"",IF(AND($B3900="",$C3900=""),"Error: Missing Response in Column B or C",IF(OR($E3900="",$Q3900=""),"Error: Missing Response in Column E or Q",INDEX(SL_Class[Entire SL Classification],MATCH(SUMIFS(SL_Class[Unique ID],SL_Class[UpSys SL Material],I3900,SL_Class[UpSys Ever Previously Lead],H3900,SL_Class[DownCus SL Material],T3900),SL_Class[Unique ID],0),0)))),"Error: Invalid Column H, I, or T. Check spelling &amp; valid options (see dropdown)")</f>
        <v/>
      </c>
      <c r="AC3900" s="32"/>
      <c r="AD3900" s="31" t="b">
        <f t="shared" si="120"/>
        <v>0</v>
      </c>
      <c r="AE3900" s="31" t="b">
        <f t="shared" si="121"/>
        <v>0</v>
      </c>
    </row>
    <row r="3901" spans="1:31" ht="50.15" customHeight="1" x14ac:dyDescent="0.35">
      <c r="A3901" s="100">
        <v>3896</v>
      </c>
      <c r="B3901" s="53"/>
      <c r="C3901" s="41"/>
      <c r="D3901" s="54"/>
      <c r="E3901" s="53"/>
      <c r="F3901" s="41"/>
      <c r="G3901" s="41"/>
      <c r="H3901" s="53"/>
      <c r="I3901" s="55"/>
      <c r="J3901" s="41"/>
      <c r="K3901" s="41"/>
      <c r="L3901" s="56"/>
      <c r="M3901" s="41"/>
      <c r="N3901" s="41"/>
      <c r="O3901" s="41"/>
      <c r="P3901" s="41"/>
      <c r="Q3901" s="53"/>
      <c r="R3901" s="41"/>
      <c r="S3901" s="41"/>
      <c r="T3901" s="57"/>
      <c r="U3901" s="41"/>
      <c r="V3901" s="41"/>
      <c r="W3901" s="56"/>
      <c r="X3901" s="41"/>
      <c r="Y3901" s="58"/>
      <c r="Z3901" s="41"/>
      <c r="AA3901" s="41"/>
      <c r="AB3901" s="171" t="str" cm="1">
        <f t="array" ref="AB3901">IFERROR(IF(COUNTA('Detailed Inventory'!$B3901:$AA3901)=0,"",IF(AND($B3901="",$C3901=""),"Error: Missing Response in Column B or C",IF(OR($E3901="",$Q3901=""),"Error: Missing Response in Column E or Q",INDEX(SL_Class[Entire SL Classification],MATCH(SUMIFS(SL_Class[Unique ID],SL_Class[UpSys SL Material],I3901,SL_Class[UpSys Ever Previously Lead],H3901,SL_Class[DownCus SL Material],T3901),SL_Class[Unique ID],0),0)))),"Error: Invalid Column H, I, or T. Check spelling &amp; valid options (see dropdown)")</f>
        <v/>
      </c>
      <c r="AC3901" s="32"/>
      <c r="AD3901" s="31" t="b">
        <f t="shared" si="120"/>
        <v>0</v>
      </c>
      <c r="AE3901" s="31" t="b">
        <f t="shared" si="121"/>
        <v>0</v>
      </c>
    </row>
    <row r="3902" spans="1:31" ht="50.15" customHeight="1" x14ac:dyDescent="0.35">
      <c r="A3902" s="101">
        <v>3897</v>
      </c>
      <c r="B3902" s="53"/>
      <c r="C3902" s="41"/>
      <c r="D3902" s="54"/>
      <c r="E3902" s="53"/>
      <c r="F3902" s="41"/>
      <c r="G3902" s="41"/>
      <c r="H3902" s="53"/>
      <c r="I3902" s="55"/>
      <c r="J3902" s="41"/>
      <c r="K3902" s="41"/>
      <c r="L3902" s="56"/>
      <c r="M3902" s="41"/>
      <c r="N3902" s="41"/>
      <c r="O3902" s="41"/>
      <c r="P3902" s="41"/>
      <c r="Q3902" s="53"/>
      <c r="R3902" s="41"/>
      <c r="S3902" s="41"/>
      <c r="T3902" s="57"/>
      <c r="U3902" s="41"/>
      <c r="V3902" s="41"/>
      <c r="W3902" s="56"/>
      <c r="X3902" s="41"/>
      <c r="Y3902" s="58"/>
      <c r="Z3902" s="41"/>
      <c r="AA3902" s="41"/>
      <c r="AB3902" s="171" t="str" cm="1">
        <f t="array" ref="AB3902">IFERROR(IF(COUNTA('Detailed Inventory'!$B3902:$AA3902)=0,"",IF(AND($B3902="",$C3902=""),"Error: Missing Response in Column B or C",IF(OR($E3902="",$Q3902=""),"Error: Missing Response in Column E or Q",INDEX(SL_Class[Entire SL Classification],MATCH(SUMIFS(SL_Class[Unique ID],SL_Class[UpSys SL Material],I3902,SL_Class[UpSys Ever Previously Lead],H3902,SL_Class[DownCus SL Material],T3902),SL_Class[Unique ID],0),0)))),"Error: Invalid Column H, I, or T. Check spelling &amp; valid options (see dropdown)")</f>
        <v/>
      </c>
      <c r="AC3902" s="32"/>
      <c r="AD3902" s="31" t="b">
        <f t="shared" si="120"/>
        <v>0</v>
      </c>
      <c r="AE3902" s="31" t="b">
        <f t="shared" si="121"/>
        <v>0</v>
      </c>
    </row>
    <row r="3903" spans="1:31" ht="50.15" customHeight="1" x14ac:dyDescent="0.35">
      <c r="A3903" s="100">
        <v>3898</v>
      </c>
      <c r="B3903" s="53"/>
      <c r="C3903" s="41"/>
      <c r="D3903" s="54"/>
      <c r="E3903" s="53"/>
      <c r="F3903" s="41"/>
      <c r="G3903" s="41"/>
      <c r="H3903" s="53"/>
      <c r="I3903" s="55"/>
      <c r="J3903" s="41"/>
      <c r="K3903" s="41"/>
      <c r="L3903" s="56"/>
      <c r="M3903" s="41"/>
      <c r="N3903" s="41"/>
      <c r="O3903" s="41"/>
      <c r="P3903" s="41"/>
      <c r="Q3903" s="53"/>
      <c r="R3903" s="41"/>
      <c r="S3903" s="41"/>
      <c r="T3903" s="57"/>
      <c r="U3903" s="41"/>
      <c r="V3903" s="41"/>
      <c r="W3903" s="56"/>
      <c r="X3903" s="41"/>
      <c r="Y3903" s="58"/>
      <c r="Z3903" s="41"/>
      <c r="AA3903" s="41"/>
      <c r="AB3903" s="171" t="str" cm="1">
        <f t="array" ref="AB3903">IFERROR(IF(COUNTA('Detailed Inventory'!$B3903:$AA3903)=0,"",IF(AND($B3903="",$C3903=""),"Error: Missing Response in Column B or C",IF(OR($E3903="",$Q3903=""),"Error: Missing Response in Column E or Q",INDEX(SL_Class[Entire SL Classification],MATCH(SUMIFS(SL_Class[Unique ID],SL_Class[UpSys SL Material],I3903,SL_Class[UpSys Ever Previously Lead],H3903,SL_Class[DownCus SL Material],T3903),SL_Class[Unique ID],0),0)))),"Error: Invalid Column H, I, or T. Check spelling &amp; valid options (see dropdown)")</f>
        <v/>
      </c>
      <c r="AC3903" s="32"/>
      <c r="AD3903" s="31" t="b">
        <f t="shared" si="120"/>
        <v>0</v>
      </c>
      <c r="AE3903" s="31" t="b">
        <f t="shared" si="121"/>
        <v>0</v>
      </c>
    </row>
    <row r="3904" spans="1:31" ht="50.15" customHeight="1" x14ac:dyDescent="0.35">
      <c r="A3904" s="101">
        <v>3899</v>
      </c>
      <c r="B3904" s="53"/>
      <c r="C3904" s="41"/>
      <c r="D3904" s="54"/>
      <c r="E3904" s="53"/>
      <c r="F3904" s="41"/>
      <c r="G3904" s="41"/>
      <c r="H3904" s="53"/>
      <c r="I3904" s="55"/>
      <c r="J3904" s="41"/>
      <c r="K3904" s="41"/>
      <c r="L3904" s="56"/>
      <c r="M3904" s="41"/>
      <c r="N3904" s="41"/>
      <c r="O3904" s="41"/>
      <c r="P3904" s="41"/>
      <c r="Q3904" s="53"/>
      <c r="R3904" s="41"/>
      <c r="S3904" s="41"/>
      <c r="T3904" s="57"/>
      <c r="U3904" s="41"/>
      <c r="V3904" s="41"/>
      <c r="W3904" s="56"/>
      <c r="X3904" s="41"/>
      <c r="Y3904" s="58"/>
      <c r="Z3904" s="41"/>
      <c r="AA3904" s="41"/>
      <c r="AB3904" s="171" t="str" cm="1">
        <f t="array" ref="AB3904">IFERROR(IF(COUNTA('Detailed Inventory'!$B3904:$AA3904)=0,"",IF(AND($B3904="",$C3904=""),"Error: Missing Response in Column B or C",IF(OR($E3904="",$Q3904=""),"Error: Missing Response in Column E or Q",INDEX(SL_Class[Entire SL Classification],MATCH(SUMIFS(SL_Class[Unique ID],SL_Class[UpSys SL Material],I3904,SL_Class[UpSys Ever Previously Lead],H3904,SL_Class[DownCus SL Material],T3904),SL_Class[Unique ID],0),0)))),"Error: Invalid Column H, I, or T. Check spelling &amp; valid options (see dropdown)")</f>
        <v/>
      </c>
      <c r="AC3904" s="32"/>
      <c r="AD3904" s="31" t="b">
        <f t="shared" si="120"/>
        <v>0</v>
      </c>
      <c r="AE3904" s="31" t="b">
        <f t="shared" si="121"/>
        <v>0</v>
      </c>
    </row>
    <row r="3905" spans="1:31" ht="50.15" customHeight="1" x14ac:dyDescent="0.35">
      <c r="A3905" s="100">
        <v>3900</v>
      </c>
      <c r="B3905" s="53"/>
      <c r="C3905" s="41"/>
      <c r="D3905" s="54"/>
      <c r="E3905" s="53"/>
      <c r="F3905" s="41"/>
      <c r="G3905" s="41"/>
      <c r="H3905" s="53"/>
      <c r="I3905" s="55"/>
      <c r="J3905" s="41"/>
      <c r="K3905" s="41"/>
      <c r="L3905" s="56"/>
      <c r="M3905" s="41"/>
      <c r="N3905" s="41"/>
      <c r="O3905" s="41"/>
      <c r="P3905" s="41"/>
      <c r="Q3905" s="53"/>
      <c r="R3905" s="41"/>
      <c r="S3905" s="41"/>
      <c r="T3905" s="57"/>
      <c r="U3905" s="41"/>
      <c r="V3905" s="41"/>
      <c r="W3905" s="56"/>
      <c r="X3905" s="41"/>
      <c r="Y3905" s="58"/>
      <c r="Z3905" s="41"/>
      <c r="AA3905" s="41"/>
      <c r="AB3905" s="171" t="str" cm="1">
        <f t="array" ref="AB3905">IFERROR(IF(COUNTA('Detailed Inventory'!$B3905:$AA3905)=0,"",IF(AND($B3905="",$C3905=""),"Error: Missing Response in Column B or C",IF(OR($E3905="",$Q3905=""),"Error: Missing Response in Column E or Q",INDEX(SL_Class[Entire SL Classification],MATCH(SUMIFS(SL_Class[Unique ID],SL_Class[UpSys SL Material],I3905,SL_Class[UpSys Ever Previously Lead],H3905,SL_Class[DownCus SL Material],T3905),SL_Class[Unique ID],0),0)))),"Error: Invalid Column H, I, or T. Check spelling &amp; valid options (see dropdown)")</f>
        <v/>
      </c>
      <c r="AC3905" s="32"/>
      <c r="AD3905" s="31" t="b">
        <f t="shared" si="120"/>
        <v>0</v>
      </c>
      <c r="AE3905" s="31" t="b">
        <f t="shared" si="121"/>
        <v>0</v>
      </c>
    </row>
    <row r="3906" spans="1:31" ht="50.15" customHeight="1" x14ac:dyDescent="0.35">
      <c r="A3906" s="101">
        <v>3901</v>
      </c>
      <c r="B3906" s="53"/>
      <c r="C3906" s="41"/>
      <c r="D3906" s="54"/>
      <c r="E3906" s="53"/>
      <c r="F3906" s="41"/>
      <c r="G3906" s="41"/>
      <c r="H3906" s="53"/>
      <c r="I3906" s="55"/>
      <c r="J3906" s="41"/>
      <c r="K3906" s="41"/>
      <c r="L3906" s="56"/>
      <c r="M3906" s="41"/>
      <c r="N3906" s="41"/>
      <c r="O3906" s="41"/>
      <c r="P3906" s="41"/>
      <c r="Q3906" s="53"/>
      <c r="R3906" s="41"/>
      <c r="S3906" s="41"/>
      <c r="T3906" s="57"/>
      <c r="U3906" s="41"/>
      <c r="V3906" s="41"/>
      <c r="W3906" s="56"/>
      <c r="X3906" s="41"/>
      <c r="Y3906" s="58"/>
      <c r="Z3906" s="41"/>
      <c r="AA3906" s="41"/>
      <c r="AB3906" s="171" t="str" cm="1">
        <f t="array" ref="AB3906">IFERROR(IF(COUNTA('Detailed Inventory'!$B3906:$AA3906)=0,"",IF(AND($B3906="",$C3906=""),"Error: Missing Response in Column B or C",IF(OR($E3906="",$Q3906=""),"Error: Missing Response in Column E or Q",INDEX(SL_Class[Entire SL Classification],MATCH(SUMIFS(SL_Class[Unique ID],SL_Class[UpSys SL Material],I3906,SL_Class[UpSys Ever Previously Lead],H3906,SL_Class[DownCus SL Material],T3906),SL_Class[Unique ID],0),0)))),"Error: Invalid Column H, I, or T. Check spelling &amp; valid options (see dropdown)")</f>
        <v/>
      </c>
      <c r="AC3906" s="32"/>
      <c r="AD3906" s="31" t="b">
        <f t="shared" si="120"/>
        <v>0</v>
      </c>
      <c r="AE3906" s="31" t="b">
        <f t="shared" si="121"/>
        <v>0</v>
      </c>
    </row>
    <row r="3907" spans="1:31" ht="50.15" customHeight="1" x14ac:dyDescent="0.35">
      <c r="A3907" s="100">
        <v>3902</v>
      </c>
      <c r="B3907" s="53"/>
      <c r="C3907" s="41"/>
      <c r="D3907" s="54"/>
      <c r="E3907" s="53"/>
      <c r="F3907" s="41"/>
      <c r="G3907" s="41"/>
      <c r="H3907" s="53"/>
      <c r="I3907" s="55"/>
      <c r="J3907" s="41"/>
      <c r="K3907" s="41"/>
      <c r="L3907" s="56"/>
      <c r="M3907" s="41"/>
      <c r="N3907" s="41"/>
      <c r="O3907" s="41"/>
      <c r="P3907" s="41"/>
      <c r="Q3907" s="53"/>
      <c r="R3907" s="41"/>
      <c r="S3907" s="41"/>
      <c r="T3907" s="57"/>
      <c r="U3907" s="41"/>
      <c r="V3907" s="41"/>
      <c r="W3907" s="56"/>
      <c r="X3907" s="41"/>
      <c r="Y3907" s="58"/>
      <c r="Z3907" s="41"/>
      <c r="AA3907" s="41"/>
      <c r="AB3907" s="171" t="str" cm="1">
        <f t="array" ref="AB3907">IFERROR(IF(COUNTA('Detailed Inventory'!$B3907:$AA3907)=0,"",IF(AND($B3907="",$C3907=""),"Error: Missing Response in Column B or C",IF(OR($E3907="",$Q3907=""),"Error: Missing Response in Column E or Q",INDEX(SL_Class[Entire SL Classification],MATCH(SUMIFS(SL_Class[Unique ID],SL_Class[UpSys SL Material],I3907,SL_Class[UpSys Ever Previously Lead],H3907,SL_Class[DownCus SL Material],T3907),SL_Class[Unique ID],0),0)))),"Error: Invalid Column H, I, or T. Check spelling &amp; valid options (see dropdown)")</f>
        <v/>
      </c>
      <c r="AC3907" s="32"/>
      <c r="AD3907" s="31" t="b">
        <f t="shared" si="120"/>
        <v>0</v>
      </c>
      <c r="AE3907" s="31" t="b">
        <f t="shared" si="121"/>
        <v>0</v>
      </c>
    </row>
    <row r="3908" spans="1:31" ht="50.15" customHeight="1" x14ac:dyDescent="0.35">
      <c r="A3908" s="101">
        <v>3903</v>
      </c>
      <c r="B3908" s="53"/>
      <c r="C3908" s="41"/>
      <c r="D3908" s="54"/>
      <c r="E3908" s="53"/>
      <c r="F3908" s="41"/>
      <c r="G3908" s="41"/>
      <c r="H3908" s="53"/>
      <c r="I3908" s="55"/>
      <c r="J3908" s="41"/>
      <c r="K3908" s="41"/>
      <c r="L3908" s="56"/>
      <c r="M3908" s="41"/>
      <c r="N3908" s="41"/>
      <c r="O3908" s="41"/>
      <c r="P3908" s="41"/>
      <c r="Q3908" s="53"/>
      <c r="R3908" s="41"/>
      <c r="S3908" s="41"/>
      <c r="T3908" s="57"/>
      <c r="U3908" s="41"/>
      <c r="V3908" s="41"/>
      <c r="W3908" s="56"/>
      <c r="X3908" s="41"/>
      <c r="Y3908" s="58"/>
      <c r="Z3908" s="41"/>
      <c r="AA3908" s="41"/>
      <c r="AB3908" s="171" t="str" cm="1">
        <f t="array" ref="AB3908">IFERROR(IF(COUNTA('Detailed Inventory'!$B3908:$AA3908)=0,"",IF(AND($B3908="",$C3908=""),"Error: Missing Response in Column B or C",IF(OR($E3908="",$Q3908=""),"Error: Missing Response in Column E or Q",INDEX(SL_Class[Entire SL Classification],MATCH(SUMIFS(SL_Class[Unique ID],SL_Class[UpSys SL Material],I3908,SL_Class[UpSys Ever Previously Lead],H3908,SL_Class[DownCus SL Material],T3908),SL_Class[Unique ID],0),0)))),"Error: Invalid Column H, I, or T. Check spelling &amp; valid options (see dropdown)")</f>
        <v/>
      </c>
      <c r="AC3908" s="32"/>
      <c r="AD3908" s="31" t="b">
        <f t="shared" si="120"/>
        <v>0</v>
      </c>
      <c r="AE3908" s="31" t="b">
        <f t="shared" si="121"/>
        <v>0</v>
      </c>
    </row>
    <row r="3909" spans="1:31" ht="50.15" customHeight="1" x14ac:dyDescent="0.35">
      <c r="A3909" s="100">
        <v>3904</v>
      </c>
      <c r="B3909" s="53"/>
      <c r="C3909" s="41"/>
      <c r="D3909" s="54"/>
      <c r="E3909" s="53"/>
      <c r="F3909" s="41"/>
      <c r="G3909" s="41"/>
      <c r="H3909" s="53"/>
      <c r="I3909" s="55"/>
      <c r="J3909" s="41"/>
      <c r="K3909" s="41"/>
      <c r="L3909" s="56"/>
      <c r="M3909" s="41"/>
      <c r="N3909" s="41"/>
      <c r="O3909" s="41"/>
      <c r="P3909" s="41"/>
      <c r="Q3909" s="53"/>
      <c r="R3909" s="41"/>
      <c r="S3909" s="41"/>
      <c r="T3909" s="57"/>
      <c r="U3909" s="41"/>
      <c r="V3909" s="41"/>
      <c r="W3909" s="56"/>
      <c r="X3909" s="41"/>
      <c r="Y3909" s="58"/>
      <c r="Z3909" s="41"/>
      <c r="AA3909" s="41"/>
      <c r="AB3909" s="171" t="str" cm="1">
        <f t="array" ref="AB3909">IFERROR(IF(COUNTA('Detailed Inventory'!$B3909:$AA3909)=0,"",IF(AND($B3909="",$C3909=""),"Error: Missing Response in Column B or C",IF(OR($E3909="",$Q3909=""),"Error: Missing Response in Column E or Q",INDEX(SL_Class[Entire SL Classification],MATCH(SUMIFS(SL_Class[Unique ID],SL_Class[UpSys SL Material],I3909,SL_Class[UpSys Ever Previously Lead],H3909,SL_Class[DownCus SL Material],T3909),SL_Class[Unique ID],0),0)))),"Error: Invalid Column H, I, or T. Check spelling &amp; valid options (see dropdown)")</f>
        <v/>
      </c>
      <c r="AC3909" s="32"/>
      <c r="AD3909" s="31" t="b">
        <f t="shared" si="120"/>
        <v>0</v>
      </c>
      <c r="AE3909" s="31" t="b">
        <f t="shared" si="121"/>
        <v>0</v>
      </c>
    </row>
    <row r="3910" spans="1:31" ht="50.15" customHeight="1" x14ac:dyDescent="0.35">
      <c r="A3910" s="101">
        <v>3905</v>
      </c>
      <c r="B3910" s="53"/>
      <c r="C3910" s="41"/>
      <c r="D3910" s="54"/>
      <c r="E3910" s="53"/>
      <c r="F3910" s="41"/>
      <c r="G3910" s="41"/>
      <c r="H3910" s="53"/>
      <c r="I3910" s="55"/>
      <c r="J3910" s="41"/>
      <c r="K3910" s="41"/>
      <c r="L3910" s="56"/>
      <c r="M3910" s="41"/>
      <c r="N3910" s="41"/>
      <c r="O3910" s="41"/>
      <c r="P3910" s="41"/>
      <c r="Q3910" s="53"/>
      <c r="R3910" s="41"/>
      <c r="S3910" s="41"/>
      <c r="T3910" s="57"/>
      <c r="U3910" s="41"/>
      <c r="V3910" s="41"/>
      <c r="W3910" s="56"/>
      <c r="X3910" s="41"/>
      <c r="Y3910" s="58"/>
      <c r="Z3910" s="41"/>
      <c r="AA3910" s="41"/>
      <c r="AB3910" s="171" t="str" cm="1">
        <f t="array" ref="AB3910">IFERROR(IF(COUNTA('Detailed Inventory'!$B3910:$AA3910)=0,"",IF(AND($B3910="",$C3910=""),"Error: Missing Response in Column B or C",IF(OR($E3910="",$Q3910=""),"Error: Missing Response in Column E or Q",INDEX(SL_Class[Entire SL Classification],MATCH(SUMIFS(SL_Class[Unique ID],SL_Class[UpSys SL Material],I3910,SL_Class[UpSys Ever Previously Lead],H3910,SL_Class[DownCus SL Material],T3910),SL_Class[Unique ID],0),0)))),"Error: Invalid Column H, I, or T. Check spelling &amp; valid options (see dropdown)")</f>
        <v/>
      </c>
      <c r="AC3910" s="32"/>
      <c r="AD3910" s="31" t="b">
        <f t="shared" ref="AD3910:AD3973" si="122">COUNTIFS($B$6:$B$5005,"&lt;&gt;0",$B$6:$B$5005,"&lt;&gt;",$B$6:$B$5005,B3910)&gt;1</f>
        <v>0</v>
      </c>
      <c r="AE3910" s="31" t="b">
        <f t="shared" ref="AE3910:AE3973" si="123">COUNTIFS($C$6:$C$5005,"&lt;&gt;0",$C$6:$C$5005,"&lt;&gt;",$C$6:$C$5005,C3910)&gt;1</f>
        <v>0</v>
      </c>
    </row>
    <row r="3911" spans="1:31" ht="50.15" customHeight="1" x14ac:dyDescent="0.35">
      <c r="A3911" s="100">
        <v>3906</v>
      </c>
      <c r="B3911" s="53"/>
      <c r="C3911" s="41"/>
      <c r="D3911" s="54"/>
      <c r="E3911" s="53"/>
      <c r="F3911" s="41"/>
      <c r="G3911" s="41"/>
      <c r="H3911" s="53"/>
      <c r="I3911" s="55"/>
      <c r="J3911" s="41"/>
      <c r="K3911" s="41"/>
      <c r="L3911" s="56"/>
      <c r="M3911" s="41"/>
      <c r="N3911" s="41"/>
      <c r="O3911" s="41"/>
      <c r="P3911" s="41"/>
      <c r="Q3911" s="53"/>
      <c r="R3911" s="41"/>
      <c r="S3911" s="41"/>
      <c r="T3911" s="57"/>
      <c r="U3911" s="41"/>
      <c r="V3911" s="41"/>
      <c r="W3911" s="56"/>
      <c r="X3911" s="41"/>
      <c r="Y3911" s="58"/>
      <c r="Z3911" s="41"/>
      <c r="AA3911" s="41"/>
      <c r="AB3911" s="171" t="str" cm="1">
        <f t="array" ref="AB3911">IFERROR(IF(COUNTA('Detailed Inventory'!$B3911:$AA3911)=0,"",IF(AND($B3911="",$C3911=""),"Error: Missing Response in Column B or C",IF(OR($E3911="",$Q3911=""),"Error: Missing Response in Column E or Q",INDEX(SL_Class[Entire SL Classification],MATCH(SUMIFS(SL_Class[Unique ID],SL_Class[UpSys SL Material],I3911,SL_Class[UpSys Ever Previously Lead],H3911,SL_Class[DownCus SL Material],T3911),SL_Class[Unique ID],0),0)))),"Error: Invalid Column H, I, or T. Check spelling &amp; valid options (see dropdown)")</f>
        <v/>
      </c>
      <c r="AC3911" s="32"/>
      <c r="AD3911" s="31" t="b">
        <f t="shared" si="122"/>
        <v>0</v>
      </c>
      <c r="AE3911" s="31" t="b">
        <f t="shared" si="123"/>
        <v>0</v>
      </c>
    </row>
    <row r="3912" spans="1:31" ht="50.15" customHeight="1" x14ac:dyDescent="0.35">
      <c r="A3912" s="101">
        <v>3907</v>
      </c>
      <c r="B3912" s="53"/>
      <c r="C3912" s="41"/>
      <c r="D3912" s="54"/>
      <c r="E3912" s="53"/>
      <c r="F3912" s="41"/>
      <c r="G3912" s="41"/>
      <c r="H3912" s="53"/>
      <c r="I3912" s="55"/>
      <c r="J3912" s="41"/>
      <c r="K3912" s="41"/>
      <c r="L3912" s="56"/>
      <c r="M3912" s="41"/>
      <c r="N3912" s="41"/>
      <c r="O3912" s="41"/>
      <c r="P3912" s="41"/>
      <c r="Q3912" s="53"/>
      <c r="R3912" s="41"/>
      <c r="S3912" s="41"/>
      <c r="T3912" s="57"/>
      <c r="U3912" s="41"/>
      <c r="V3912" s="41"/>
      <c r="W3912" s="56"/>
      <c r="X3912" s="41"/>
      <c r="Y3912" s="58"/>
      <c r="Z3912" s="41"/>
      <c r="AA3912" s="41"/>
      <c r="AB3912" s="171" t="str" cm="1">
        <f t="array" ref="AB3912">IFERROR(IF(COUNTA('Detailed Inventory'!$B3912:$AA3912)=0,"",IF(AND($B3912="",$C3912=""),"Error: Missing Response in Column B or C",IF(OR($E3912="",$Q3912=""),"Error: Missing Response in Column E or Q",INDEX(SL_Class[Entire SL Classification],MATCH(SUMIFS(SL_Class[Unique ID],SL_Class[UpSys SL Material],I3912,SL_Class[UpSys Ever Previously Lead],H3912,SL_Class[DownCus SL Material],T3912),SL_Class[Unique ID],0),0)))),"Error: Invalid Column H, I, or T. Check spelling &amp; valid options (see dropdown)")</f>
        <v/>
      </c>
      <c r="AC3912" s="32"/>
      <c r="AD3912" s="31" t="b">
        <f t="shared" si="122"/>
        <v>0</v>
      </c>
      <c r="AE3912" s="31" t="b">
        <f t="shared" si="123"/>
        <v>0</v>
      </c>
    </row>
    <row r="3913" spans="1:31" ht="50.15" customHeight="1" x14ac:dyDescent="0.35">
      <c r="A3913" s="100">
        <v>3908</v>
      </c>
      <c r="B3913" s="53"/>
      <c r="C3913" s="41"/>
      <c r="D3913" s="54"/>
      <c r="E3913" s="53"/>
      <c r="F3913" s="41"/>
      <c r="G3913" s="41"/>
      <c r="H3913" s="53"/>
      <c r="I3913" s="55"/>
      <c r="J3913" s="41"/>
      <c r="K3913" s="41"/>
      <c r="L3913" s="56"/>
      <c r="M3913" s="41"/>
      <c r="N3913" s="41"/>
      <c r="O3913" s="41"/>
      <c r="P3913" s="41"/>
      <c r="Q3913" s="53"/>
      <c r="R3913" s="41"/>
      <c r="S3913" s="41"/>
      <c r="T3913" s="57"/>
      <c r="U3913" s="41"/>
      <c r="V3913" s="41"/>
      <c r="W3913" s="56"/>
      <c r="X3913" s="41"/>
      <c r="Y3913" s="58"/>
      <c r="Z3913" s="41"/>
      <c r="AA3913" s="41"/>
      <c r="AB3913" s="171" t="str" cm="1">
        <f t="array" ref="AB3913">IFERROR(IF(COUNTA('Detailed Inventory'!$B3913:$AA3913)=0,"",IF(AND($B3913="",$C3913=""),"Error: Missing Response in Column B or C",IF(OR($E3913="",$Q3913=""),"Error: Missing Response in Column E or Q",INDEX(SL_Class[Entire SL Classification],MATCH(SUMIFS(SL_Class[Unique ID],SL_Class[UpSys SL Material],I3913,SL_Class[UpSys Ever Previously Lead],H3913,SL_Class[DownCus SL Material],T3913),SL_Class[Unique ID],0),0)))),"Error: Invalid Column H, I, or T. Check spelling &amp; valid options (see dropdown)")</f>
        <v/>
      </c>
      <c r="AC3913" s="32"/>
      <c r="AD3913" s="31" t="b">
        <f t="shared" si="122"/>
        <v>0</v>
      </c>
      <c r="AE3913" s="31" t="b">
        <f t="shared" si="123"/>
        <v>0</v>
      </c>
    </row>
    <row r="3914" spans="1:31" ht="50.15" customHeight="1" x14ac:dyDescent="0.35">
      <c r="A3914" s="101">
        <v>3909</v>
      </c>
      <c r="B3914" s="53"/>
      <c r="C3914" s="41"/>
      <c r="D3914" s="54"/>
      <c r="E3914" s="53"/>
      <c r="F3914" s="41"/>
      <c r="G3914" s="41"/>
      <c r="H3914" s="53"/>
      <c r="I3914" s="55"/>
      <c r="J3914" s="41"/>
      <c r="K3914" s="41"/>
      <c r="L3914" s="56"/>
      <c r="M3914" s="41"/>
      <c r="N3914" s="41"/>
      <c r="O3914" s="41"/>
      <c r="P3914" s="41"/>
      <c r="Q3914" s="53"/>
      <c r="R3914" s="41"/>
      <c r="S3914" s="41"/>
      <c r="T3914" s="57"/>
      <c r="U3914" s="41"/>
      <c r="V3914" s="41"/>
      <c r="W3914" s="56"/>
      <c r="X3914" s="41"/>
      <c r="Y3914" s="58"/>
      <c r="Z3914" s="41"/>
      <c r="AA3914" s="41"/>
      <c r="AB3914" s="171" t="str" cm="1">
        <f t="array" ref="AB3914">IFERROR(IF(COUNTA('Detailed Inventory'!$B3914:$AA3914)=0,"",IF(AND($B3914="",$C3914=""),"Error: Missing Response in Column B or C",IF(OR($E3914="",$Q3914=""),"Error: Missing Response in Column E or Q",INDEX(SL_Class[Entire SL Classification],MATCH(SUMIFS(SL_Class[Unique ID],SL_Class[UpSys SL Material],I3914,SL_Class[UpSys Ever Previously Lead],H3914,SL_Class[DownCus SL Material],T3914),SL_Class[Unique ID],0),0)))),"Error: Invalid Column H, I, or T. Check spelling &amp; valid options (see dropdown)")</f>
        <v/>
      </c>
      <c r="AC3914" s="32"/>
      <c r="AD3914" s="31" t="b">
        <f t="shared" si="122"/>
        <v>0</v>
      </c>
      <c r="AE3914" s="31" t="b">
        <f t="shared" si="123"/>
        <v>0</v>
      </c>
    </row>
    <row r="3915" spans="1:31" ht="50.15" customHeight="1" x14ac:dyDescent="0.35">
      <c r="A3915" s="100">
        <v>3910</v>
      </c>
      <c r="B3915" s="53"/>
      <c r="C3915" s="41"/>
      <c r="D3915" s="54"/>
      <c r="E3915" s="53"/>
      <c r="F3915" s="41"/>
      <c r="G3915" s="41"/>
      <c r="H3915" s="53"/>
      <c r="I3915" s="55"/>
      <c r="J3915" s="41"/>
      <c r="K3915" s="41"/>
      <c r="L3915" s="56"/>
      <c r="M3915" s="41"/>
      <c r="N3915" s="41"/>
      <c r="O3915" s="41"/>
      <c r="P3915" s="41"/>
      <c r="Q3915" s="53"/>
      <c r="R3915" s="41"/>
      <c r="S3915" s="41"/>
      <c r="T3915" s="57"/>
      <c r="U3915" s="41"/>
      <c r="V3915" s="41"/>
      <c r="W3915" s="56"/>
      <c r="X3915" s="41"/>
      <c r="Y3915" s="58"/>
      <c r="Z3915" s="41"/>
      <c r="AA3915" s="41"/>
      <c r="AB3915" s="171" t="str" cm="1">
        <f t="array" ref="AB3915">IFERROR(IF(COUNTA('Detailed Inventory'!$B3915:$AA3915)=0,"",IF(AND($B3915="",$C3915=""),"Error: Missing Response in Column B or C",IF(OR($E3915="",$Q3915=""),"Error: Missing Response in Column E or Q",INDEX(SL_Class[Entire SL Classification],MATCH(SUMIFS(SL_Class[Unique ID],SL_Class[UpSys SL Material],I3915,SL_Class[UpSys Ever Previously Lead],H3915,SL_Class[DownCus SL Material],T3915),SL_Class[Unique ID],0),0)))),"Error: Invalid Column H, I, or T. Check spelling &amp; valid options (see dropdown)")</f>
        <v/>
      </c>
      <c r="AC3915" s="32"/>
      <c r="AD3915" s="31" t="b">
        <f t="shared" si="122"/>
        <v>0</v>
      </c>
      <c r="AE3915" s="31" t="b">
        <f t="shared" si="123"/>
        <v>0</v>
      </c>
    </row>
    <row r="3916" spans="1:31" ht="50.15" customHeight="1" x14ac:dyDescent="0.35">
      <c r="A3916" s="101">
        <v>3911</v>
      </c>
      <c r="B3916" s="53"/>
      <c r="C3916" s="41"/>
      <c r="D3916" s="54"/>
      <c r="E3916" s="53"/>
      <c r="F3916" s="41"/>
      <c r="G3916" s="41"/>
      <c r="H3916" s="53"/>
      <c r="I3916" s="55"/>
      <c r="J3916" s="41"/>
      <c r="K3916" s="41"/>
      <c r="L3916" s="56"/>
      <c r="M3916" s="41"/>
      <c r="N3916" s="41"/>
      <c r="O3916" s="41"/>
      <c r="P3916" s="41"/>
      <c r="Q3916" s="53"/>
      <c r="R3916" s="41"/>
      <c r="S3916" s="41"/>
      <c r="T3916" s="57"/>
      <c r="U3916" s="41"/>
      <c r="V3916" s="41"/>
      <c r="W3916" s="56"/>
      <c r="X3916" s="41"/>
      <c r="Y3916" s="58"/>
      <c r="Z3916" s="41"/>
      <c r="AA3916" s="41"/>
      <c r="AB3916" s="171" t="str" cm="1">
        <f t="array" ref="AB3916">IFERROR(IF(COUNTA('Detailed Inventory'!$B3916:$AA3916)=0,"",IF(AND($B3916="",$C3916=""),"Error: Missing Response in Column B or C",IF(OR($E3916="",$Q3916=""),"Error: Missing Response in Column E or Q",INDEX(SL_Class[Entire SL Classification],MATCH(SUMIFS(SL_Class[Unique ID],SL_Class[UpSys SL Material],I3916,SL_Class[UpSys Ever Previously Lead],H3916,SL_Class[DownCus SL Material],T3916),SL_Class[Unique ID],0),0)))),"Error: Invalid Column H, I, or T. Check spelling &amp; valid options (see dropdown)")</f>
        <v/>
      </c>
      <c r="AC3916" s="32"/>
      <c r="AD3916" s="31" t="b">
        <f t="shared" si="122"/>
        <v>0</v>
      </c>
      <c r="AE3916" s="31" t="b">
        <f t="shared" si="123"/>
        <v>0</v>
      </c>
    </row>
    <row r="3917" spans="1:31" ht="50.15" customHeight="1" x14ac:dyDescent="0.35">
      <c r="A3917" s="100">
        <v>3912</v>
      </c>
      <c r="B3917" s="53"/>
      <c r="C3917" s="41"/>
      <c r="D3917" s="54"/>
      <c r="E3917" s="53"/>
      <c r="F3917" s="41"/>
      <c r="G3917" s="41"/>
      <c r="H3917" s="53"/>
      <c r="I3917" s="55"/>
      <c r="J3917" s="41"/>
      <c r="K3917" s="41"/>
      <c r="L3917" s="56"/>
      <c r="M3917" s="41"/>
      <c r="N3917" s="41"/>
      <c r="O3917" s="41"/>
      <c r="P3917" s="41"/>
      <c r="Q3917" s="53"/>
      <c r="R3917" s="41"/>
      <c r="S3917" s="41"/>
      <c r="T3917" s="57"/>
      <c r="U3917" s="41"/>
      <c r="V3917" s="41"/>
      <c r="W3917" s="56"/>
      <c r="X3917" s="41"/>
      <c r="Y3917" s="58"/>
      <c r="Z3917" s="41"/>
      <c r="AA3917" s="41"/>
      <c r="AB3917" s="171" t="str" cm="1">
        <f t="array" ref="AB3917">IFERROR(IF(COUNTA('Detailed Inventory'!$B3917:$AA3917)=0,"",IF(AND($B3917="",$C3917=""),"Error: Missing Response in Column B or C",IF(OR($E3917="",$Q3917=""),"Error: Missing Response in Column E or Q",INDEX(SL_Class[Entire SL Classification],MATCH(SUMIFS(SL_Class[Unique ID],SL_Class[UpSys SL Material],I3917,SL_Class[UpSys Ever Previously Lead],H3917,SL_Class[DownCus SL Material],T3917),SL_Class[Unique ID],0),0)))),"Error: Invalid Column H, I, or T. Check spelling &amp; valid options (see dropdown)")</f>
        <v/>
      </c>
      <c r="AC3917" s="32"/>
      <c r="AD3917" s="31" t="b">
        <f t="shared" si="122"/>
        <v>0</v>
      </c>
      <c r="AE3917" s="31" t="b">
        <f t="shared" si="123"/>
        <v>0</v>
      </c>
    </row>
    <row r="3918" spans="1:31" ht="50.15" customHeight="1" x14ac:dyDescent="0.35">
      <c r="A3918" s="101">
        <v>3913</v>
      </c>
      <c r="B3918" s="53"/>
      <c r="C3918" s="41"/>
      <c r="D3918" s="54"/>
      <c r="E3918" s="53"/>
      <c r="F3918" s="41"/>
      <c r="G3918" s="41"/>
      <c r="H3918" s="53"/>
      <c r="I3918" s="55"/>
      <c r="J3918" s="41"/>
      <c r="K3918" s="41"/>
      <c r="L3918" s="56"/>
      <c r="M3918" s="41"/>
      <c r="N3918" s="41"/>
      <c r="O3918" s="41"/>
      <c r="P3918" s="41"/>
      <c r="Q3918" s="53"/>
      <c r="R3918" s="41"/>
      <c r="S3918" s="41"/>
      <c r="T3918" s="57"/>
      <c r="U3918" s="41"/>
      <c r="V3918" s="41"/>
      <c r="W3918" s="56"/>
      <c r="X3918" s="41"/>
      <c r="Y3918" s="58"/>
      <c r="Z3918" s="41"/>
      <c r="AA3918" s="41"/>
      <c r="AB3918" s="171" t="str" cm="1">
        <f t="array" ref="AB3918">IFERROR(IF(COUNTA('Detailed Inventory'!$B3918:$AA3918)=0,"",IF(AND($B3918="",$C3918=""),"Error: Missing Response in Column B or C",IF(OR($E3918="",$Q3918=""),"Error: Missing Response in Column E or Q",INDEX(SL_Class[Entire SL Classification],MATCH(SUMIFS(SL_Class[Unique ID],SL_Class[UpSys SL Material],I3918,SL_Class[UpSys Ever Previously Lead],H3918,SL_Class[DownCus SL Material],T3918),SL_Class[Unique ID],0),0)))),"Error: Invalid Column H, I, or T. Check spelling &amp; valid options (see dropdown)")</f>
        <v/>
      </c>
      <c r="AC3918" s="32"/>
      <c r="AD3918" s="31" t="b">
        <f t="shared" si="122"/>
        <v>0</v>
      </c>
      <c r="AE3918" s="31" t="b">
        <f t="shared" si="123"/>
        <v>0</v>
      </c>
    </row>
    <row r="3919" spans="1:31" ht="50.15" customHeight="1" x14ac:dyDescent="0.35">
      <c r="A3919" s="100">
        <v>3914</v>
      </c>
      <c r="B3919" s="53"/>
      <c r="C3919" s="41"/>
      <c r="D3919" s="54"/>
      <c r="E3919" s="53"/>
      <c r="F3919" s="41"/>
      <c r="G3919" s="41"/>
      <c r="H3919" s="53"/>
      <c r="I3919" s="55"/>
      <c r="J3919" s="41"/>
      <c r="K3919" s="41"/>
      <c r="L3919" s="56"/>
      <c r="M3919" s="41"/>
      <c r="N3919" s="41"/>
      <c r="O3919" s="41"/>
      <c r="P3919" s="41"/>
      <c r="Q3919" s="53"/>
      <c r="R3919" s="41"/>
      <c r="S3919" s="41"/>
      <c r="T3919" s="57"/>
      <c r="U3919" s="41"/>
      <c r="V3919" s="41"/>
      <c r="W3919" s="56"/>
      <c r="X3919" s="41"/>
      <c r="Y3919" s="58"/>
      <c r="Z3919" s="41"/>
      <c r="AA3919" s="41"/>
      <c r="AB3919" s="171" t="str" cm="1">
        <f t="array" ref="AB3919">IFERROR(IF(COUNTA('Detailed Inventory'!$B3919:$AA3919)=0,"",IF(AND($B3919="",$C3919=""),"Error: Missing Response in Column B or C",IF(OR($E3919="",$Q3919=""),"Error: Missing Response in Column E or Q",INDEX(SL_Class[Entire SL Classification],MATCH(SUMIFS(SL_Class[Unique ID],SL_Class[UpSys SL Material],I3919,SL_Class[UpSys Ever Previously Lead],H3919,SL_Class[DownCus SL Material],T3919),SL_Class[Unique ID],0),0)))),"Error: Invalid Column H, I, or T. Check spelling &amp; valid options (see dropdown)")</f>
        <v/>
      </c>
      <c r="AC3919" s="32"/>
      <c r="AD3919" s="31" t="b">
        <f t="shared" si="122"/>
        <v>0</v>
      </c>
      <c r="AE3919" s="31" t="b">
        <f t="shared" si="123"/>
        <v>0</v>
      </c>
    </row>
    <row r="3920" spans="1:31" ht="50.15" customHeight="1" x14ac:dyDescent="0.35">
      <c r="A3920" s="101">
        <v>3915</v>
      </c>
      <c r="B3920" s="53"/>
      <c r="C3920" s="41"/>
      <c r="D3920" s="54"/>
      <c r="E3920" s="53"/>
      <c r="F3920" s="41"/>
      <c r="G3920" s="41"/>
      <c r="H3920" s="53"/>
      <c r="I3920" s="55"/>
      <c r="J3920" s="41"/>
      <c r="K3920" s="41"/>
      <c r="L3920" s="56"/>
      <c r="M3920" s="41"/>
      <c r="N3920" s="41"/>
      <c r="O3920" s="41"/>
      <c r="P3920" s="41"/>
      <c r="Q3920" s="53"/>
      <c r="R3920" s="41"/>
      <c r="S3920" s="41"/>
      <c r="T3920" s="57"/>
      <c r="U3920" s="41"/>
      <c r="V3920" s="41"/>
      <c r="W3920" s="56"/>
      <c r="X3920" s="41"/>
      <c r="Y3920" s="58"/>
      <c r="Z3920" s="41"/>
      <c r="AA3920" s="41"/>
      <c r="AB3920" s="171" t="str" cm="1">
        <f t="array" ref="AB3920">IFERROR(IF(COUNTA('Detailed Inventory'!$B3920:$AA3920)=0,"",IF(AND($B3920="",$C3920=""),"Error: Missing Response in Column B or C",IF(OR($E3920="",$Q3920=""),"Error: Missing Response in Column E or Q",INDEX(SL_Class[Entire SL Classification],MATCH(SUMIFS(SL_Class[Unique ID],SL_Class[UpSys SL Material],I3920,SL_Class[UpSys Ever Previously Lead],H3920,SL_Class[DownCus SL Material],T3920),SL_Class[Unique ID],0),0)))),"Error: Invalid Column H, I, or T. Check spelling &amp; valid options (see dropdown)")</f>
        <v/>
      </c>
      <c r="AC3920" s="32"/>
      <c r="AD3920" s="31" t="b">
        <f t="shared" si="122"/>
        <v>0</v>
      </c>
      <c r="AE3920" s="31" t="b">
        <f t="shared" si="123"/>
        <v>0</v>
      </c>
    </row>
    <row r="3921" spans="1:31" ht="50.15" customHeight="1" x14ac:dyDescent="0.35">
      <c r="A3921" s="100">
        <v>3916</v>
      </c>
      <c r="B3921" s="53"/>
      <c r="C3921" s="41"/>
      <c r="D3921" s="54"/>
      <c r="E3921" s="53"/>
      <c r="F3921" s="41"/>
      <c r="G3921" s="41"/>
      <c r="H3921" s="53"/>
      <c r="I3921" s="55"/>
      <c r="J3921" s="41"/>
      <c r="K3921" s="41"/>
      <c r="L3921" s="56"/>
      <c r="M3921" s="41"/>
      <c r="N3921" s="41"/>
      <c r="O3921" s="41"/>
      <c r="P3921" s="41"/>
      <c r="Q3921" s="53"/>
      <c r="R3921" s="41"/>
      <c r="S3921" s="41"/>
      <c r="T3921" s="57"/>
      <c r="U3921" s="41"/>
      <c r="V3921" s="41"/>
      <c r="W3921" s="56"/>
      <c r="X3921" s="41"/>
      <c r="Y3921" s="58"/>
      <c r="Z3921" s="41"/>
      <c r="AA3921" s="41"/>
      <c r="AB3921" s="171" t="str" cm="1">
        <f t="array" ref="AB3921">IFERROR(IF(COUNTA('Detailed Inventory'!$B3921:$AA3921)=0,"",IF(AND($B3921="",$C3921=""),"Error: Missing Response in Column B or C",IF(OR($E3921="",$Q3921=""),"Error: Missing Response in Column E or Q",INDEX(SL_Class[Entire SL Classification],MATCH(SUMIFS(SL_Class[Unique ID],SL_Class[UpSys SL Material],I3921,SL_Class[UpSys Ever Previously Lead],H3921,SL_Class[DownCus SL Material],T3921),SL_Class[Unique ID],0),0)))),"Error: Invalid Column H, I, or T. Check spelling &amp; valid options (see dropdown)")</f>
        <v/>
      </c>
      <c r="AC3921" s="32"/>
      <c r="AD3921" s="31" t="b">
        <f t="shared" si="122"/>
        <v>0</v>
      </c>
      <c r="AE3921" s="31" t="b">
        <f t="shared" si="123"/>
        <v>0</v>
      </c>
    </row>
    <row r="3922" spans="1:31" ht="50.15" customHeight="1" x14ac:dyDescent="0.35">
      <c r="A3922" s="101">
        <v>3917</v>
      </c>
      <c r="B3922" s="53"/>
      <c r="C3922" s="41"/>
      <c r="D3922" s="54"/>
      <c r="E3922" s="53"/>
      <c r="F3922" s="41"/>
      <c r="G3922" s="41"/>
      <c r="H3922" s="53"/>
      <c r="I3922" s="55"/>
      <c r="J3922" s="41"/>
      <c r="K3922" s="41"/>
      <c r="L3922" s="56"/>
      <c r="M3922" s="41"/>
      <c r="N3922" s="41"/>
      <c r="O3922" s="41"/>
      <c r="P3922" s="41"/>
      <c r="Q3922" s="53"/>
      <c r="R3922" s="41"/>
      <c r="S3922" s="41"/>
      <c r="T3922" s="57"/>
      <c r="U3922" s="41"/>
      <c r="V3922" s="41"/>
      <c r="W3922" s="56"/>
      <c r="X3922" s="41"/>
      <c r="Y3922" s="58"/>
      <c r="Z3922" s="41"/>
      <c r="AA3922" s="41"/>
      <c r="AB3922" s="171" t="str" cm="1">
        <f t="array" ref="AB3922">IFERROR(IF(COUNTA('Detailed Inventory'!$B3922:$AA3922)=0,"",IF(AND($B3922="",$C3922=""),"Error: Missing Response in Column B or C",IF(OR($E3922="",$Q3922=""),"Error: Missing Response in Column E or Q",INDEX(SL_Class[Entire SL Classification],MATCH(SUMIFS(SL_Class[Unique ID],SL_Class[UpSys SL Material],I3922,SL_Class[UpSys Ever Previously Lead],H3922,SL_Class[DownCus SL Material],T3922),SL_Class[Unique ID],0),0)))),"Error: Invalid Column H, I, or T. Check spelling &amp; valid options (see dropdown)")</f>
        <v/>
      </c>
      <c r="AC3922" s="32"/>
      <c r="AD3922" s="31" t="b">
        <f t="shared" si="122"/>
        <v>0</v>
      </c>
      <c r="AE3922" s="31" t="b">
        <f t="shared" si="123"/>
        <v>0</v>
      </c>
    </row>
    <row r="3923" spans="1:31" ht="50.15" customHeight="1" x14ac:dyDescent="0.35">
      <c r="A3923" s="100">
        <v>3918</v>
      </c>
      <c r="B3923" s="53"/>
      <c r="C3923" s="41"/>
      <c r="D3923" s="54"/>
      <c r="E3923" s="53"/>
      <c r="F3923" s="41"/>
      <c r="G3923" s="41"/>
      <c r="H3923" s="53"/>
      <c r="I3923" s="55"/>
      <c r="J3923" s="41"/>
      <c r="K3923" s="41"/>
      <c r="L3923" s="56"/>
      <c r="M3923" s="41"/>
      <c r="N3923" s="41"/>
      <c r="O3923" s="41"/>
      <c r="P3923" s="41"/>
      <c r="Q3923" s="53"/>
      <c r="R3923" s="41"/>
      <c r="S3923" s="41"/>
      <c r="T3923" s="57"/>
      <c r="U3923" s="41"/>
      <c r="V3923" s="41"/>
      <c r="W3923" s="56"/>
      <c r="X3923" s="41"/>
      <c r="Y3923" s="58"/>
      <c r="Z3923" s="41"/>
      <c r="AA3923" s="41"/>
      <c r="AB3923" s="171" t="str" cm="1">
        <f t="array" ref="AB3923">IFERROR(IF(COUNTA('Detailed Inventory'!$B3923:$AA3923)=0,"",IF(AND($B3923="",$C3923=""),"Error: Missing Response in Column B or C",IF(OR($E3923="",$Q3923=""),"Error: Missing Response in Column E or Q",INDEX(SL_Class[Entire SL Classification],MATCH(SUMIFS(SL_Class[Unique ID],SL_Class[UpSys SL Material],I3923,SL_Class[UpSys Ever Previously Lead],H3923,SL_Class[DownCus SL Material],T3923),SL_Class[Unique ID],0),0)))),"Error: Invalid Column H, I, or T. Check spelling &amp; valid options (see dropdown)")</f>
        <v/>
      </c>
      <c r="AC3923" s="32"/>
      <c r="AD3923" s="31" t="b">
        <f t="shared" si="122"/>
        <v>0</v>
      </c>
      <c r="AE3923" s="31" t="b">
        <f t="shared" si="123"/>
        <v>0</v>
      </c>
    </row>
    <row r="3924" spans="1:31" ht="50.15" customHeight="1" x14ac:dyDescent="0.35">
      <c r="A3924" s="101">
        <v>3919</v>
      </c>
      <c r="B3924" s="53"/>
      <c r="C3924" s="41"/>
      <c r="D3924" s="54"/>
      <c r="E3924" s="53"/>
      <c r="F3924" s="41"/>
      <c r="G3924" s="41"/>
      <c r="H3924" s="53"/>
      <c r="I3924" s="55"/>
      <c r="J3924" s="41"/>
      <c r="K3924" s="41"/>
      <c r="L3924" s="56"/>
      <c r="M3924" s="41"/>
      <c r="N3924" s="41"/>
      <c r="O3924" s="41"/>
      <c r="P3924" s="41"/>
      <c r="Q3924" s="53"/>
      <c r="R3924" s="41"/>
      <c r="S3924" s="41"/>
      <c r="T3924" s="57"/>
      <c r="U3924" s="41"/>
      <c r="V3924" s="41"/>
      <c r="W3924" s="56"/>
      <c r="X3924" s="41"/>
      <c r="Y3924" s="58"/>
      <c r="Z3924" s="41"/>
      <c r="AA3924" s="41"/>
      <c r="AB3924" s="171" t="str" cm="1">
        <f t="array" ref="AB3924">IFERROR(IF(COUNTA('Detailed Inventory'!$B3924:$AA3924)=0,"",IF(AND($B3924="",$C3924=""),"Error: Missing Response in Column B or C",IF(OR($E3924="",$Q3924=""),"Error: Missing Response in Column E or Q",INDEX(SL_Class[Entire SL Classification],MATCH(SUMIFS(SL_Class[Unique ID],SL_Class[UpSys SL Material],I3924,SL_Class[UpSys Ever Previously Lead],H3924,SL_Class[DownCus SL Material],T3924),SL_Class[Unique ID],0),0)))),"Error: Invalid Column H, I, or T. Check spelling &amp; valid options (see dropdown)")</f>
        <v/>
      </c>
      <c r="AC3924" s="32"/>
      <c r="AD3924" s="31" t="b">
        <f t="shared" si="122"/>
        <v>0</v>
      </c>
      <c r="AE3924" s="31" t="b">
        <f t="shared" si="123"/>
        <v>0</v>
      </c>
    </row>
    <row r="3925" spans="1:31" ht="50.15" customHeight="1" x14ac:dyDescent="0.35">
      <c r="A3925" s="100">
        <v>3920</v>
      </c>
      <c r="B3925" s="53"/>
      <c r="C3925" s="41"/>
      <c r="D3925" s="54"/>
      <c r="E3925" s="53"/>
      <c r="F3925" s="41"/>
      <c r="G3925" s="41"/>
      <c r="H3925" s="53"/>
      <c r="I3925" s="55"/>
      <c r="J3925" s="41"/>
      <c r="K3925" s="41"/>
      <c r="L3925" s="56"/>
      <c r="M3925" s="41"/>
      <c r="N3925" s="41"/>
      <c r="O3925" s="41"/>
      <c r="P3925" s="41"/>
      <c r="Q3925" s="53"/>
      <c r="R3925" s="41"/>
      <c r="S3925" s="41"/>
      <c r="T3925" s="57"/>
      <c r="U3925" s="41"/>
      <c r="V3925" s="41"/>
      <c r="W3925" s="56"/>
      <c r="X3925" s="41"/>
      <c r="Y3925" s="58"/>
      <c r="Z3925" s="41"/>
      <c r="AA3925" s="41"/>
      <c r="AB3925" s="171" t="str" cm="1">
        <f t="array" ref="AB3925">IFERROR(IF(COUNTA('Detailed Inventory'!$B3925:$AA3925)=0,"",IF(AND($B3925="",$C3925=""),"Error: Missing Response in Column B or C",IF(OR($E3925="",$Q3925=""),"Error: Missing Response in Column E or Q",INDEX(SL_Class[Entire SL Classification],MATCH(SUMIFS(SL_Class[Unique ID],SL_Class[UpSys SL Material],I3925,SL_Class[UpSys Ever Previously Lead],H3925,SL_Class[DownCus SL Material],T3925),SL_Class[Unique ID],0),0)))),"Error: Invalid Column H, I, or T. Check spelling &amp; valid options (see dropdown)")</f>
        <v/>
      </c>
      <c r="AC3925" s="32"/>
      <c r="AD3925" s="31" t="b">
        <f t="shared" si="122"/>
        <v>0</v>
      </c>
      <c r="AE3925" s="31" t="b">
        <f t="shared" si="123"/>
        <v>0</v>
      </c>
    </row>
    <row r="3926" spans="1:31" ht="50.15" customHeight="1" x14ac:dyDescent="0.35">
      <c r="A3926" s="101">
        <v>3921</v>
      </c>
      <c r="B3926" s="53"/>
      <c r="C3926" s="41"/>
      <c r="D3926" s="54"/>
      <c r="E3926" s="53"/>
      <c r="F3926" s="41"/>
      <c r="G3926" s="41"/>
      <c r="H3926" s="53"/>
      <c r="I3926" s="55"/>
      <c r="J3926" s="41"/>
      <c r="K3926" s="41"/>
      <c r="L3926" s="56"/>
      <c r="M3926" s="41"/>
      <c r="N3926" s="41"/>
      <c r="O3926" s="41"/>
      <c r="P3926" s="41"/>
      <c r="Q3926" s="53"/>
      <c r="R3926" s="41"/>
      <c r="S3926" s="41"/>
      <c r="T3926" s="57"/>
      <c r="U3926" s="41"/>
      <c r="V3926" s="41"/>
      <c r="W3926" s="56"/>
      <c r="X3926" s="41"/>
      <c r="Y3926" s="58"/>
      <c r="Z3926" s="41"/>
      <c r="AA3926" s="41"/>
      <c r="AB3926" s="171" t="str" cm="1">
        <f t="array" ref="AB3926">IFERROR(IF(COUNTA('Detailed Inventory'!$B3926:$AA3926)=0,"",IF(AND($B3926="",$C3926=""),"Error: Missing Response in Column B or C",IF(OR($E3926="",$Q3926=""),"Error: Missing Response in Column E or Q",INDEX(SL_Class[Entire SL Classification],MATCH(SUMIFS(SL_Class[Unique ID],SL_Class[UpSys SL Material],I3926,SL_Class[UpSys Ever Previously Lead],H3926,SL_Class[DownCus SL Material],T3926),SL_Class[Unique ID],0),0)))),"Error: Invalid Column H, I, or T. Check spelling &amp; valid options (see dropdown)")</f>
        <v/>
      </c>
      <c r="AC3926" s="32"/>
      <c r="AD3926" s="31" t="b">
        <f t="shared" si="122"/>
        <v>0</v>
      </c>
      <c r="AE3926" s="31" t="b">
        <f t="shared" si="123"/>
        <v>0</v>
      </c>
    </row>
    <row r="3927" spans="1:31" ht="50.15" customHeight="1" x14ac:dyDescent="0.35">
      <c r="A3927" s="100">
        <v>3922</v>
      </c>
      <c r="B3927" s="53"/>
      <c r="C3927" s="41"/>
      <c r="D3927" s="54"/>
      <c r="E3927" s="53"/>
      <c r="F3927" s="41"/>
      <c r="G3927" s="41"/>
      <c r="H3927" s="53"/>
      <c r="I3927" s="55"/>
      <c r="J3927" s="41"/>
      <c r="K3927" s="41"/>
      <c r="L3927" s="56"/>
      <c r="M3927" s="41"/>
      <c r="N3927" s="41"/>
      <c r="O3927" s="41"/>
      <c r="P3927" s="41"/>
      <c r="Q3927" s="53"/>
      <c r="R3927" s="41"/>
      <c r="S3927" s="41"/>
      <c r="T3927" s="57"/>
      <c r="U3927" s="41"/>
      <c r="V3927" s="41"/>
      <c r="W3927" s="56"/>
      <c r="X3927" s="41"/>
      <c r="Y3927" s="58"/>
      <c r="Z3927" s="41"/>
      <c r="AA3927" s="41"/>
      <c r="AB3927" s="171" t="str" cm="1">
        <f t="array" ref="AB3927">IFERROR(IF(COUNTA('Detailed Inventory'!$B3927:$AA3927)=0,"",IF(AND($B3927="",$C3927=""),"Error: Missing Response in Column B or C",IF(OR($E3927="",$Q3927=""),"Error: Missing Response in Column E or Q",INDEX(SL_Class[Entire SL Classification],MATCH(SUMIFS(SL_Class[Unique ID],SL_Class[UpSys SL Material],I3927,SL_Class[UpSys Ever Previously Lead],H3927,SL_Class[DownCus SL Material],T3927),SL_Class[Unique ID],0),0)))),"Error: Invalid Column H, I, or T. Check spelling &amp; valid options (see dropdown)")</f>
        <v/>
      </c>
      <c r="AC3927" s="32"/>
      <c r="AD3927" s="31" t="b">
        <f t="shared" si="122"/>
        <v>0</v>
      </c>
      <c r="AE3927" s="31" t="b">
        <f t="shared" si="123"/>
        <v>0</v>
      </c>
    </row>
    <row r="3928" spans="1:31" ht="50.15" customHeight="1" x14ac:dyDescent="0.35">
      <c r="A3928" s="101">
        <v>3923</v>
      </c>
      <c r="B3928" s="53"/>
      <c r="C3928" s="41"/>
      <c r="D3928" s="54"/>
      <c r="E3928" s="53"/>
      <c r="F3928" s="41"/>
      <c r="G3928" s="41"/>
      <c r="H3928" s="53"/>
      <c r="I3928" s="55"/>
      <c r="J3928" s="41"/>
      <c r="K3928" s="41"/>
      <c r="L3928" s="56"/>
      <c r="M3928" s="41"/>
      <c r="N3928" s="41"/>
      <c r="O3928" s="41"/>
      <c r="P3928" s="41"/>
      <c r="Q3928" s="53"/>
      <c r="R3928" s="41"/>
      <c r="S3928" s="41"/>
      <c r="T3928" s="57"/>
      <c r="U3928" s="41"/>
      <c r="V3928" s="41"/>
      <c r="W3928" s="56"/>
      <c r="X3928" s="41"/>
      <c r="Y3928" s="58"/>
      <c r="Z3928" s="41"/>
      <c r="AA3928" s="41"/>
      <c r="AB3928" s="171" t="str" cm="1">
        <f t="array" ref="AB3928">IFERROR(IF(COUNTA('Detailed Inventory'!$B3928:$AA3928)=0,"",IF(AND($B3928="",$C3928=""),"Error: Missing Response in Column B or C",IF(OR($E3928="",$Q3928=""),"Error: Missing Response in Column E or Q",INDEX(SL_Class[Entire SL Classification],MATCH(SUMIFS(SL_Class[Unique ID],SL_Class[UpSys SL Material],I3928,SL_Class[UpSys Ever Previously Lead],H3928,SL_Class[DownCus SL Material],T3928),SL_Class[Unique ID],0),0)))),"Error: Invalid Column H, I, or T. Check spelling &amp; valid options (see dropdown)")</f>
        <v/>
      </c>
      <c r="AC3928" s="32"/>
      <c r="AD3928" s="31" t="b">
        <f t="shared" si="122"/>
        <v>0</v>
      </c>
      <c r="AE3928" s="31" t="b">
        <f t="shared" si="123"/>
        <v>0</v>
      </c>
    </row>
    <row r="3929" spans="1:31" ht="50.15" customHeight="1" x14ac:dyDescent="0.35">
      <c r="A3929" s="100">
        <v>3924</v>
      </c>
      <c r="B3929" s="53"/>
      <c r="C3929" s="41"/>
      <c r="D3929" s="54"/>
      <c r="E3929" s="53"/>
      <c r="F3929" s="41"/>
      <c r="G3929" s="41"/>
      <c r="H3929" s="53"/>
      <c r="I3929" s="55"/>
      <c r="J3929" s="41"/>
      <c r="K3929" s="41"/>
      <c r="L3929" s="56"/>
      <c r="M3929" s="41"/>
      <c r="N3929" s="41"/>
      <c r="O3929" s="41"/>
      <c r="P3929" s="41"/>
      <c r="Q3929" s="53"/>
      <c r="R3929" s="41"/>
      <c r="S3929" s="41"/>
      <c r="T3929" s="57"/>
      <c r="U3929" s="41"/>
      <c r="V3929" s="41"/>
      <c r="W3929" s="56"/>
      <c r="X3929" s="41"/>
      <c r="Y3929" s="58"/>
      <c r="Z3929" s="41"/>
      <c r="AA3929" s="41"/>
      <c r="AB3929" s="171" t="str" cm="1">
        <f t="array" ref="AB3929">IFERROR(IF(COUNTA('Detailed Inventory'!$B3929:$AA3929)=0,"",IF(AND($B3929="",$C3929=""),"Error: Missing Response in Column B or C",IF(OR($E3929="",$Q3929=""),"Error: Missing Response in Column E or Q",INDEX(SL_Class[Entire SL Classification],MATCH(SUMIFS(SL_Class[Unique ID],SL_Class[UpSys SL Material],I3929,SL_Class[UpSys Ever Previously Lead],H3929,SL_Class[DownCus SL Material],T3929),SL_Class[Unique ID],0),0)))),"Error: Invalid Column H, I, or T. Check spelling &amp; valid options (see dropdown)")</f>
        <v/>
      </c>
      <c r="AC3929" s="32"/>
      <c r="AD3929" s="31" t="b">
        <f t="shared" si="122"/>
        <v>0</v>
      </c>
      <c r="AE3929" s="31" t="b">
        <f t="shared" si="123"/>
        <v>0</v>
      </c>
    </row>
    <row r="3930" spans="1:31" ht="50.15" customHeight="1" x14ac:dyDescent="0.35">
      <c r="A3930" s="101">
        <v>3925</v>
      </c>
      <c r="B3930" s="53"/>
      <c r="C3930" s="41"/>
      <c r="D3930" s="54"/>
      <c r="E3930" s="53"/>
      <c r="F3930" s="41"/>
      <c r="G3930" s="41"/>
      <c r="H3930" s="53"/>
      <c r="I3930" s="55"/>
      <c r="J3930" s="41"/>
      <c r="K3930" s="41"/>
      <c r="L3930" s="56"/>
      <c r="M3930" s="41"/>
      <c r="N3930" s="41"/>
      <c r="O3930" s="41"/>
      <c r="P3930" s="41"/>
      <c r="Q3930" s="53"/>
      <c r="R3930" s="41"/>
      <c r="S3930" s="41"/>
      <c r="T3930" s="57"/>
      <c r="U3930" s="41"/>
      <c r="V3930" s="41"/>
      <c r="W3930" s="56"/>
      <c r="X3930" s="41"/>
      <c r="Y3930" s="58"/>
      <c r="Z3930" s="41"/>
      <c r="AA3930" s="41"/>
      <c r="AB3930" s="171" t="str" cm="1">
        <f t="array" ref="AB3930">IFERROR(IF(COUNTA('Detailed Inventory'!$B3930:$AA3930)=0,"",IF(AND($B3930="",$C3930=""),"Error: Missing Response in Column B or C",IF(OR($E3930="",$Q3930=""),"Error: Missing Response in Column E or Q",INDEX(SL_Class[Entire SL Classification],MATCH(SUMIFS(SL_Class[Unique ID],SL_Class[UpSys SL Material],I3930,SL_Class[UpSys Ever Previously Lead],H3930,SL_Class[DownCus SL Material],T3930),SL_Class[Unique ID],0),0)))),"Error: Invalid Column H, I, or T. Check spelling &amp; valid options (see dropdown)")</f>
        <v/>
      </c>
      <c r="AC3930" s="32"/>
      <c r="AD3930" s="31" t="b">
        <f t="shared" si="122"/>
        <v>0</v>
      </c>
      <c r="AE3930" s="31" t="b">
        <f t="shared" si="123"/>
        <v>0</v>
      </c>
    </row>
    <row r="3931" spans="1:31" ht="50.15" customHeight="1" x14ac:dyDescent="0.35">
      <c r="A3931" s="100">
        <v>3926</v>
      </c>
      <c r="B3931" s="53"/>
      <c r="C3931" s="41"/>
      <c r="D3931" s="54"/>
      <c r="E3931" s="53"/>
      <c r="F3931" s="41"/>
      <c r="G3931" s="41"/>
      <c r="H3931" s="53"/>
      <c r="I3931" s="55"/>
      <c r="J3931" s="41"/>
      <c r="K3931" s="41"/>
      <c r="L3931" s="56"/>
      <c r="M3931" s="41"/>
      <c r="N3931" s="41"/>
      <c r="O3931" s="41"/>
      <c r="P3931" s="41"/>
      <c r="Q3931" s="53"/>
      <c r="R3931" s="41"/>
      <c r="S3931" s="41"/>
      <c r="T3931" s="57"/>
      <c r="U3931" s="41"/>
      <c r="V3931" s="41"/>
      <c r="W3931" s="56"/>
      <c r="X3931" s="41"/>
      <c r="Y3931" s="58"/>
      <c r="Z3931" s="41"/>
      <c r="AA3931" s="41"/>
      <c r="AB3931" s="171" t="str" cm="1">
        <f t="array" ref="AB3931">IFERROR(IF(COUNTA('Detailed Inventory'!$B3931:$AA3931)=0,"",IF(AND($B3931="",$C3931=""),"Error: Missing Response in Column B or C",IF(OR($E3931="",$Q3931=""),"Error: Missing Response in Column E or Q",INDEX(SL_Class[Entire SL Classification],MATCH(SUMIFS(SL_Class[Unique ID],SL_Class[UpSys SL Material],I3931,SL_Class[UpSys Ever Previously Lead],H3931,SL_Class[DownCus SL Material],T3931),SL_Class[Unique ID],0),0)))),"Error: Invalid Column H, I, or T. Check spelling &amp; valid options (see dropdown)")</f>
        <v/>
      </c>
      <c r="AC3931" s="32"/>
      <c r="AD3931" s="31" t="b">
        <f t="shared" si="122"/>
        <v>0</v>
      </c>
      <c r="AE3931" s="31" t="b">
        <f t="shared" si="123"/>
        <v>0</v>
      </c>
    </row>
    <row r="3932" spans="1:31" ht="50.15" customHeight="1" x14ac:dyDescent="0.35">
      <c r="A3932" s="101">
        <v>3927</v>
      </c>
      <c r="B3932" s="53"/>
      <c r="C3932" s="41"/>
      <c r="D3932" s="54"/>
      <c r="E3932" s="53"/>
      <c r="F3932" s="41"/>
      <c r="G3932" s="41"/>
      <c r="H3932" s="53"/>
      <c r="I3932" s="55"/>
      <c r="J3932" s="41"/>
      <c r="K3932" s="41"/>
      <c r="L3932" s="56"/>
      <c r="M3932" s="41"/>
      <c r="N3932" s="41"/>
      <c r="O3932" s="41"/>
      <c r="P3932" s="41"/>
      <c r="Q3932" s="53"/>
      <c r="R3932" s="41"/>
      <c r="S3932" s="41"/>
      <c r="T3932" s="57"/>
      <c r="U3932" s="41"/>
      <c r="V3932" s="41"/>
      <c r="W3932" s="56"/>
      <c r="X3932" s="41"/>
      <c r="Y3932" s="58"/>
      <c r="Z3932" s="41"/>
      <c r="AA3932" s="41"/>
      <c r="AB3932" s="171" t="str" cm="1">
        <f t="array" ref="AB3932">IFERROR(IF(COUNTA('Detailed Inventory'!$B3932:$AA3932)=0,"",IF(AND($B3932="",$C3932=""),"Error: Missing Response in Column B or C",IF(OR($E3932="",$Q3932=""),"Error: Missing Response in Column E or Q",INDEX(SL_Class[Entire SL Classification],MATCH(SUMIFS(SL_Class[Unique ID],SL_Class[UpSys SL Material],I3932,SL_Class[UpSys Ever Previously Lead],H3932,SL_Class[DownCus SL Material],T3932),SL_Class[Unique ID],0),0)))),"Error: Invalid Column H, I, or T. Check spelling &amp; valid options (see dropdown)")</f>
        <v/>
      </c>
      <c r="AC3932" s="32"/>
      <c r="AD3932" s="31" t="b">
        <f t="shared" si="122"/>
        <v>0</v>
      </c>
      <c r="AE3932" s="31" t="b">
        <f t="shared" si="123"/>
        <v>0</v>
      </c>
    </row>
    <row r="3933" spans="1:31" ht="50.15" customHeight="1" x14ac:dyDescent="0.35">
      <c r="A3933" s="100">
        <v>3928</v>
      </c>
      <c r="B3933" s="53"/>
      <c r="C3933" s="41"/>
      <c r="D3933" s="54"/>
      <c r="E3933" s="53"/>
      <c r="F3933" s="41"/>
      <c r="G3933" s="41"/>
      <c r="H3933" s="53"/>
      <c r="I3933" s="55"/>
      <c r="J3933" s="41"/>
      <c r="K3933" s="41"/>
      <c r="L3933" s="56"/>
      <c r="M3933" s="41"/>
      <c r="N3933" s="41"/>
      <c r="O3933" s="41"/>
      <c r="P3933" s="41"/>
      <c r="Q3933" s="53"/>
      <c r="R3933" s="41"/>
      <c r="S3933" s="41"/>
      <c r="T3933" s="57"/>
      <c r="U3933" s="41"/>
      <c r="V3933" s="41"/>
      <c r="W3933" s="56"/>
      <c r="X3933" s="41"/>
      <c r="Y3933" s="58"/>
      <c r="Z3933" s="41"/>
      <c r="AA3933" s="41"/>
      <c r="AB3933" s="171" t="str" cm="1">
        <f t="array" ref="AB3933">IFERROR(IF(COUNTA('Detailed Inventory'!$B3933:$AA3933)=0,"",IF(AND($B3933="",$C3933=""),"Error: Missing Response in Column B or C",IF(OR($E3933="",$Q3933=""),"Error: Missing Response in Column E or Q",INDEX(SL_Class[Entire SL Classification],MATCH(SUMIFS(SL_Class[Unique ID],SL_Class[UpSys SL Material],I3933,SL_Class[UpSys Ever Previously Lead],H3933,SL_Class[DownCus SL Material],T3933),SL_Class[Unique ID],0),0)))),"Error: Invalid Column H, I, or T. Check spelling &amp; valid options (see dropdown)")</f>
        <v/>
      </c>
      <c r="AC3933" s="32"/>
      <c r="AD3933" s="31" t="b">
        <f t="shared" si="122"/>
        <v>0</v>
      </c>
      <c r="AE3933" s="31" t="b">
        <f t="shared" si="123"/>
        <v>0</v>
      </c>
    </row>
    <row r="3934" spans="1:31" ht="50.15" customHeight="1" x14ac:dyDescent="0.35">
      <c r="A3934" s="101">
        <v>3929</v>
      </c>
      <c r="B3934" s="53"/>
      <c r="C3934" s="41"/>
      <c r="D3934" s="54"/>
      <c r="E3934" s="53"/>
      <c r="F3934" s="41"/>
      <c r="G3934" s="41"/>
      <c r="H3934" s="53"/>
      <c r="I3934" s="55"/>
      <c r="J3934" s="41"/>
      <c r="K3934" s="41"/>
      <c r="L3934" s="56"/>
      <c r="M3934" s="41"/>
      <c r="N3934" s="41"/>
      <c r="O3934" s="41"/>
      <c r="P3934" s="41"/>
      <c r="Q3934" s="53"/>
      <c r="R3934" s="41"/>
      <c r="S3934" s="41"/>
      <c r="T3934" s="57"/>
      <c r="U3934" s="41"/>
      <c r="V3934" s="41"/>
      <c r="W3934" s="56"/>
      <c r="X3934" s="41"/>
      <c r="Y3934" s="58"/>
      <c r="Z3934" s="41"/>
      <c r="AA3934" s="41"/>
      <c r="AB3934" s="171" t="str" cm="1">
        <f t="array" ref="AB3934">IFERROR(IF(COUNTA('Detailed Inventory'!$B3934:$AA3934)=0,"",IF(AND($B3934="",$C3934=""),"Error: Missing Response in Column B or C",IF(OR($E3934="",$Q3934=""),"Error: Missing Response in Column E or Q",INDEX(SL_Class[Entire SL Classification],MATCH(SUMIFS(SL_Class[Unique ID],SL_Class[UpSys SL Material],I3934,SL_Class[UpSys Ever Previously Lead],H3934,SL_Class[DownCus SL Material],T3934),SL_Class[Unique ID],0),0)))),"Error: Invalid Column H, I, or T. Check spelling &amp; valid options (see dropdown)")</f>
        <v/>
      </c>
      <c r="AC3934" s="32"/>
      <c r="AD3934" s="31" t="b">
        <f t="shared" si="122"/>
        <v>0</v>
      </c>
      <c r="AE3934" s="31" t="b">
        <f t="shared" si="123"/>
        <v>0</v>
      </c>
    </row>
    <row r="3935" spans="1:31" ht="50.15" customHeight="1" x14ac:dyDescent="0.35">
      <c r="A3935" s="100">
        <v>3930</v>
      </c>
      <c r="B3935" s="53"/>
      <c r="C3935" s="41"/>
      <c r="D3935" s="54"/>
      <c r="E3935" s="53"/>
      <c r="F3935" s="41"/>
      <c r="G3935" s="41"/>
      <c r="H3935" s="53"/>
      <c r="I3935" s="55"/>
      <c r="J3935" s="41"/>
      <c r="K3935" s="41"/>
      <c r="L3935" s="56"/>
      <c r="M3935" s="41"/>
      <c r="N3935" s="41"/>
      <c r="O3935" s="41"/>
      <c r="P3935" s="41"/>
      <c r="Q3935" s="53"/>
      <c r="R3935" s="41"/>
      <c r="S3935" s="41"/>
      <c r="T3935" s="57"/>
      <c r="U3935" s="41"/>
      <c r="V3935" s="41"/>
      <c r="W3935" s="56"/>
      <c r="X3935" s="41"/>
      <c r="Y3935" s="58"/>
      <c r="Z3935" s="41"/>
      <c r="AA3935" s="41"/>
      <c r="AB3935" s="171" t="str" cm="1">
        <f t="array" ref="AB3935">IFERROR(IF(COUNTA('Detailed Inventory'!$B3935:$AA3935)=0,"",IF(AND($B3935="",$C3935=""),"Error: Missing Response in Column B or C",IF(OR($E3935="",$Q3935=""),"Error: Missing Response in Column E or Q",INDEX(SL_Class[Entire SL Classification],MATCH(SUMIFS(SL_Class[Unique ID],SL_Class[UpSys SL Material],I3935,SL_Class[UpSys Ever Previously Lead],H3935,SL_Class[DownCus SL Material],T3935),SL_Class[Unique ID],0),0)))),"Error: Invalid Column H, I, or T. Check spelling &amp; valid options (see dropdown)")</f>
        <v/>
      </c>
      <c r="AC3935" s="32"/>
      <c r="AD3935" s="31" t="b">
        <f t="shared" si="122"/>
        <v>0</v>
      </c>
      <c r="AE3935" s="31" t="b">
        <f t="shared" si="123"/>
        <v>0</v>
      </c>
    </row>
    <row r="3936" spans="1:31" ht="50.15" customHeight="1" x14ac:dyDescent="0.35">
      <c r="A3936" s="101">
        <v>3931</v>
      </c>
      <c r="B3936" s="53"/>
      <c r="C3936" s="41"/>
      <c r="D3936" s="54"/>
      <c r="E3936" s="53"/>
      <c r="F3936" s="41"/>
      <c r="G3936" s="41"/>
      <c r="H3936" s="53"/>
      <c r="I3936" s="55"/>
      <c r="J3936" s="41"/>
      <c r="K3936" s="41"/>
      <c r="L3936" s="56"/>
      <c r="M3936" s="41"/>
      <c r="N3936" s="41"/>
      <c r="O3936" s="41"/>
      <c r="P3936" s="41"/>
      <c r="Q3936" s="53"/>
      <c r="R3936" s="41"/>
      <c r="S3936" s="41"/>
      <c r="T3936" s="57"/>
      <c r="U3936" s="41"/>
      <c r="V3936" s="41"/>
      <c r="W3936" s="56"/>
      <c r="X3936" s="41"/>
      <c r="Y3936" s="58"/>
      <c r="Z3936" s="41"/>
      <c r="AA3936" s="41"/>
      <c r="AB3936" s="171" t="str" cm="1">
        <f t="array" ref="AB3936">IFERROR(IF(COUNTA('Detailed Inventory'!$B3936:$AA3936)=0,"",IF(AND($B3936="",$C3936=""),"Error: Missing Response in Column B or C",IF(OR($E3936="",$Q3936=""),"Error: Missing Response in Column E or Q",INDEX(SL_Class[Entire SL Classification],MATCH(SUMIFS(SL_Class[Unique ID],SL_Class[UpSys SL Material],I3936,SL_Class[UpSys Ever Previously Lead],H3936,SL_Class[DownCus SL Material],T3936),SL_Class[Unique ID],0),0)))),"Error: Invalid Column H, I, or T. Check spelling &amp; valid options (see dropdown)")</f>
        <v/>
      </c>
      <c r="AC3936" s="32"/>
      <c r="AD3936" s="31" t="b">
        <f t="shared" si="122"/>
        <v>0</v>
      </c>
      <c r="AE3936" s="31" t="b">
        <f t="shared" si="123"/>
        <v>0</v>
      </c>
    </row>
    <row r="3937" spans="1:31" ht="50.15" customHeight="1" x14ac:dyDescent="0.35">
      <c r="A3937" s="100">
        <v>3932</v>
      </c>
      <c r="B3937" s="53"/>
      <c r="C3937" s="41"/>
      <c r="D3937" s="54"/>
      <c r="E3937" s="53"/>
      <c r="F3937" s="41"/>
      <c r="G3937" s="41"/>
      <c r="H3937" s="53"/>
      <c r="I3937" s="55"/>
      <c r="J3937" s="41"/>
      <c r="K3937" s="41"/>
      <c r="L3937" s="56"/>
      <c r="M3937" s="41"/>
      <c r="N3937" s="41"/>
      <c r="O3937" s="41"/>
      <c r="P3937" s="41"/>
      <c r="Q3937" s="53"/>
      <c r="R3937" s="41"/>
      <c r="S3937" s="41"/>
      <c r="T3937" s="57"/>
      <c r="U3937" s="41"/>
      <c r="V3937" s="41"/>
      <c r="W3937" s="56"/>
      <c r="X3937" s="41"/>
      <c r="Y3937" s="58"/>
      <c r="Z3937" s="41"/>
      <c r="AA3937" s="41"/>
      <c r="AB3937" s="171" t="str" cm="1">
        <f t="array" ref="AB3937">IFERROR(IF(COUNTA('Detailed Inventory'!$B3937:$AA3937)=0,"",IF(AND($B3937="",$C3937=""),"Error: Missing Response in Column B or C",IF(OR($E3937="",$Q3937=""),"Error: Missing Response in Column E or Q",INDEX(SL_Class[Entire SL Classification],MATCH(SUMIFS(SL_Class[Unique ID],SL_Class[UpSys SL Material],I3937,SL_Class[UpSys Ever Previously Lead],H3937,SL_Class[DownCus SL Material],T3937),SL_Class[Unique ID],0),0)))),"Error: Invalid Column H, I, or T. Check spelling &amp; valid options (see dropdown)")</f>
        <v/>
      </c>
      <c r="AC3937" s="32"/>
      <c r="AD3937" s="31" t="b">
        <f t="shared" si="122"/>
        <v>0</v>
      </c>
      <c r="AE3937" s="31" t="b">
        <f t="shared" si="123"/>
        <v>0</v>
      </c>
    </row>
    <row r="3938" spans="1:31" ht="50.15" customHeight="1" x14ac:dyDescent="0.35">
      <c r="A3938" s="101">
        <v>3933</v>
      </c>
      <c r="B3938" s="53"/>
      <c r="C3938" s="41"/>
      <c r="D3938" s="54"/>
      <c r="E3938" s="53"/>
      <c r="F3938" s="41"/>
      <c r="G3938" s="41"/>
      <c r="H3938" s="53"/>
      <c r="I3938" s="55"/>
      <c r="J3938" s="41"/>
      <c r="K3938" s="41"/>
      <c r="L3938" s="56"/>
      <c r="M3938" s="41"/>
      <c r="N3938" s="41"/>
      <c r="O3938" s="41"/>
      <c r="P3938" s="41"/>
      <c r="Q3938" s="53"/>
      <c r="R3938" s="41"/>
      <c r="S3938" s="41"/>
      <c r="T3938" s="57"/>
      <c r="U3938" s="41"/>
      <c r="V3938" s="41"/>
      <c r="W3938" s="56"/>
      <c r="X3938" s="41"/>
      <c r="Y3938" s="58"/>
      <c r="Z3938" s="41"/>
      <c r="AA3938" s="41"/>
      <c r="AB3938" s="171" t="str" cm="1">
        <f t="array" ref="AB3938">IFERROR(IF(COUNTA('Detailed Inventory'!$B3938:$AA3938)=0,"",IF(AND($B3938="",$C3938=""),"Error: Missing Response in Column B or C",IF(OR($E3938="",$Q3938=""),"Error: Missing Response in Column E or Q",INDEX(SL_Class[Entire SL Classification],MATCH(SUMIFS(SL_Class[Unique ID],SL_Class[UpSys SL Material],I3938,SL_Class[UpSys Ever Previously Lead],H3938,SL_Class[DownCus SL Material],T3938),SL_Class[Unique ID],0),0)))),"Error: Invalid Column H, I, or T. Check spelling &amp; valid options (see dropdown)")</f>
        <v/>
      </c>
      <c r="AC3938" s="32"/>
      <c r="AD3938" s="31" t="b">
        <f t="shared" si="122"/>
        <v>0</v>
      </c>
      <c r="AE3938" s="31" t="b">
        <f t="shared" si="123"/>
        <v>0</v>
      </c>
    </row>
    <row r="3939" spans="1:31" ht="50.15" customHeight="1" x14ac:dyDescent="0.35">
      <c r="A3939" s="100">
        <v>3934</v>
      </c>
      <c r="B3939" s="53"/>
      <c r="C3939" s="41"/>
      <c r="D3939" s="54"/>
      <c r="E3939" s="53"/>
      <c r="F3939" s="41"/>
      <c r="G3939" s="41"/>
      <c r="H3939" s="53"/>
      <c r="I3939" s="55"/>
      <c r="J3939" s="41"/>
      <c r="K3939" s="41"/>
      <c r="L3939" s="56"/>
      <c r="M3939" s="41"/>
      <c r="N3939" s="41"/>
      <c r="O3939" s="41"/>
      <c r="P3939" s="41"/>
      <c r="Q3939" s="53"/>
      <c r="R3939" s="41"/>
      <c r="S3939" s="41"/>
      <c r="T3939" s="57"/>
      <c r="U3939" s="41"/>
      <c r="V3939" s="41"/>
      <c r="W3939" s="56"/>
      <c r="X3939" s="41"/>
      <c r="Y3939" s="58"/>
      <c r="Z3939" s="41"/>
      <c r="AA3939" s="41"/>
      <c r="AB3939" s="171" t="str" cm="1">
        <f t="array" ref="AB3939">IFERROR(IF(COUNTA('Detailed Inventory'!$B3939:$AA3939)=0,"",IF(AND($B3939="",$C3939=""),"Error: Missing Response in Column B or C",IF(OR($E3939="",$Q3939=""),"Error: Missing Response in Column E or Q",INDEX(SL_Class[Entire SL Classification],MATCH(SUMIFS(SL_Class[Unique ID],SL_Class[UpSys SL Material],I3939,SL_Class[UpSys Ever Previously Lead],H3939,SL_Class[DownCus SL Material],T3939),SL_Class[Unique ID],0),0)))),"Error: Invalid Column H, I, or T. Check spelling &amp; valid options (see dropdown)")</f>
        <v/>
      </c>
      <c r="AC3939" s="32"/>
      <c r="AD3939" s="31" t="b">
        <f t="shared" si="122"/>
        <v>0</v>
      </c>
      <c r="AE3939" s="31" t="b">
        <f t="shared" si="123"/>
        <v>0</v>
      </c>
    </row>
    <row r="3940" spans="1:31" ht="50.15" customHeight="1" x14ac:dyDescent="0.35">
      <c r="A3940" s="101">
        <v>3935</v>
      </c>
      <c r="B3940" s="53"/>
      <c r="C3940" s="41"/>
      <c r="D3940" s="54"/>
      <c r="E3940" s="53"/>
      <c r="F3940" s="41"/>
      <c r="G3940" s="41"/>
      <c r="H3940" s="53"/>
      <c r="I3940" s="55"/>
      <c r="J3940" s="41"/>
      <c r="K3940" s="41"/>
      <c r="L3940" s="56"/>
      <c r="M3940" s="41"/>
      <c r="N3940" s="41"/>
      <c r="O3940" s="41"/>
      <c r="P3940" s="41"/>
      <c r="Q3940" s="53"/>
      <c r="R3940" s="41"/>
      <c r="S3940" s="41"/>
      <c r="T3940" s="57"/>
      <c r="U3940" s="41"/>
      <c r="V3940" s="41"/>
      <c r="W3940" s="56"/>
      <c r="X3940" s="41"/>
      <c r="Y3940" s="58"/>
      <c r="Z3940" s="41"/>
      <c r="AA3940" s="41"/>
      <c r="AB3940" s="171" t="str" cm="1">
        <f t="array" ref="AB3940">IFERROR(IF(COUNTA('Detailed Inventory'!$B3940:$AA3940)=0,"",IF(AND($B3940="",$C3940=""),"Error: Missing Response in Column B or C",IF(OR($E3940="",$Q3940=""),"Error: Missing Response in Column E or Q",INDEX(SL_Class[Entire SL Classification],MATCH(SUMIFS(SL_Class[Unique ID],SL_Class[UpSys SL Material],I3940,SL_Class[UpSys Ever Previously Lead],H3940,SL_Class[DownCus SL Material],T3940),SL_Class[Unique ID],0),0)))),"Error: Invalid Column H, I, or T. Check spelling &amp; valid options (see dropdown)")</f>
        <v/>
      </c>
      <c r="AC3940" s="32"/>
      <c r="AD3940" s="31" t="b">
        <f t="shared" si="122"/>
        <v>0</v>
      </c>
      <c r="AE3940" s="31" t="b">
        <f t="shared" si="123"/>
        <v>0</v>
      </c>
    </row>
    <row r="3941" spans="1:31" ht="50.15" customHeight="1" x14ac:dyDescent="0.35">
      <c r="A3941" s="100">
        <v>3936</v>
      </c>
      <c r="B3941" s="53"/>
      <c r="C3941" s="41"/>
      <c r="D3941" s="54"/>
      <c r="E3941" s="53"/>
      <c r="F3941" s="41"/>
      <c r="G3941" s="41"/>
      <c r="H3941" s="53"/>
      <c r="I3941" s="55"/>
      <c r="J3941" s="41"/>
      <c r="K3941" s="41"/>
      <c r="L3941" s="56"/>
      <c r="M3941" s="41"/>
      <c r="N3941" s="41"/>
      <c r="O3941" s="41"/>
      <c r="P3941" s="41"/>
      <c r="Q3941" s="53"/>
      <c r="R3941" s="41"/>
      <c r="S3941" s="41"/>
      <c r="T3941" s="57"/>
      <c r="U3941" s="41"/>
      <c r="V3941" s="41"/>
      <c r="W3941" s="56"/>
      <c r="X3941" s="41"/>
      <c r="Y3941" s="58"/>
      <c r="Z3941" s="41"/>
      <c r="AA3941" s="41"/>
      <c r="AB3941" s="171" t="str" cm="1">
        <f t="array" ref="AB3941">IFERROR(IF(COUNTA('Detailed Inventory'!$B3941:$AA3941)=0,"",IF(AND($B3941="",$C3941=""),"Error: Missing Response in Column B or C",IF(OR($E3941="",$Q3941=""),"Error: Missing Response in Column E or Q",INDEX(SL_Class[Entire SL Classification],MATCH(SUMIFS(SL_Class[Unique ID],SL_Class[UpSys SL Material],I3941,SL_Class[UpSys Ever Previously Lead],H3941,SL_Class[DownCus SL Material],T3941),SL_Class[Unique ID],0),0)))),"Error: Invalid Column H, I, or T. Check spelling &amp; valid options (see dropdown)")</f>
        <v/>
      </c>
      <c r="AC3941" s="32"/>
      <c r="AD3941" s="31" t="b">
        <f t="shared" si="122"/>
        <v>0</v>
      </c>
      <c r="AE3941" s="31" t="b">
        <f t="shared" si="123"/>
        <v>0</v>
      </c>
    </row>
    <row r="3942" spans="1:31" ht="50.15" customHeight="1" x14ac:dyDescent="0.35">
      <c r="A3942" s="101">
        <v>3937</v>
      </c>
      <c r="B3942" s="53"/>
      <c r="C3942" s="41"/>
      <c r="D3942" s="54"/>
      <c r="E3942" s="53"/>
      <c r="F3942" s="41"/>
      <c r="G3942" s="41"/>
      <c r="H3942" s="53"/>
      <c r="I3942" s="55"/>
      <c r="J3942" s="41"/>
      <c r="K3942" s="41"/>
      <c r="L3942" s="56"/>
      <c r="M3942" s="41"/>
      <c r="N3942" s="41"/>
      <c r="O3942" s="41"/>
      <c r="P3942" s="41"/>
      <c r="Q3942" s="53"/>
      <c r="R3942" s="41"/>
      <c r="S3942" s="41"/>
      <c r="T3942" s="57"/>
      <c r="U3942" s="41"/>
      <c r="V3942" s="41"/>
      <c r="W3942" s="56"/>
      <c r="X3942" s="41"/>
      <c r="Y3942" s="58"/>
      <c r="Z3942" s="41"/>
      <c r="AA3942" s="41"/>
      <c r="AB3942" s="171" t="str" cm="1">
        <f t="array" ref="AB3942">IFERROR(IF(COUNTA('Detailed Inventory'!$B3942:$AA3942)=0,"",IF(AND($B3942="",$C3942=""),"Error: Missing Response in Column B or C",IF(OR($E3942="",$Q3942=""),"Error: Missing Response in Column E or Q",INDEX(SL_Class[Entire SL Classification],MATCH(SUMIFS(SL_Class[Unique ID],SL_Class[UpSys SL Material],I3942,SL_Class[UpSys Ever Previously Lead],H3942,SL_Class[DownCus SL Material],T3942),SL_Class[Unique ID],0),0)))),"Error: Invalid Column H, I, or T. Check spelling &amp; valid options (see dropdown)")</f>
        <v/>
      </c>
      <c r="AC3942" s="32"/>
      <c r="AD3942" s="31" t="b">
        <f t="shared" si="122"/>
        <v>0</v>
      </c>
      <c r="AE3942" s="31" t="b">
        <f t="shared" si="123"/>
        <v>0</v>
      </c>
    </row>
    <row r="3943" spans="1:31" ht="50.15" customHeight="1" x14ac:dyDescent="0.35">
      <c r="A3943" s="100">
        <v>3938</v>
      </c>
      <c r="B3943" s="53"/>
      <c r="C3943" s="41"/>
      <c r="D3943" s="54"/>
      <c r="E3943" s="53"/>
      <c r="F3943" s="41"/>
      <c r="G3943" s="41"/>
      <c r="H3943" s="53"/>
      <c r="I3943" s="55"/>
      <c r="J3943" s="41"/>
      <c r="K3943" s="41"/>
      <c r="L3943" s="56"/>
      <c r="M3943" s="41"/>
      <c r="N3943" s="41"/>
      <c r="O3943" s="41"/>
      <c r="P3943" s="41"/>
      <c r="Q3943" s="53"/>
      <c r="R3943" s="41"/>
      <c r="S3943" s="41"/>
      <c r="T3943" s="57"/>
      <c r="U3943" s="41"/>
      <c r="V3943" s="41"/>
      <c r="W3943" s="56"/>
      <c r="X3943" s="41"/>
      <c r="Y3943" s="58"/>
      <c r="Z3943" s="41"/>
      <c r="AA3943" s="41"/>
      <c r="AB3943" s="171" t="str" cm="1">
        <f t="array" ref="AB3943">IFERROR(IF(COUNTA('Detailed Inventory'!$B3943:$AA3943)=0,"",IF(AND($B3943="",$C3943=""),"Error: Missing Response in Column B or C",IF(OR($E3943="",$Q3943=""),"Error: Missing Response in Column E or Q",INDEX(SL_Class[Entire SL Classification],MATCH(SUMIFS(SL_Class[Unique ID],SL_Class[UpSys SL Material],I3943,SL_Class[UpSys Ever Previously Lead],H3943,SL_Class[DownCus SL Material],T3943),SL_Class[Unique ID],0),0)))),"Error: Invalid Column H, I, or T. Check spelling &amp; valid options (see dropdown)")</f>
        <v/>
      </c>
      <c r="AC3943" s="32"/>
      <c r="AD3943" s="31" t="b">
        <f t="shared" si="122"/>
        <v>0</v>
      </c>
      <c r="AE3943" s="31" t="b">
        <f t="shared" si="123"/>
        <v>0</v>
      </c>
    </row>
    <row r="3944" spans="1:31" ht="50.15" customHeight="1" x14ac:dyDescent="0.35">
      <c r="A3944" s="101">
        <v>3939</v>
      </c>
      <c r="B3944" s="53"/>
      <c r="C3944" s="41"/>
      <c r="D3944" s="54"/>
      <c r="E3944" s="53"/>
      <c r="F3944" s="41"/>
      <c r="G3944" s="41"/>
      <c r="H3944" s="53"/>
      <c r="I3944" s="55"/>
      <c r="J3944" s="41"/>
      <c r="K3944" s="41"/>
      <c r="L3944" s="56"/>
      <c r="M3944" s="41"/>
      <c r="N3944" s="41"/>
      <c r="O3944" s="41"/>
      <c r="P3944" s="41"/>
      <c r="Q3944" s="53"/>
      <c r="R3944" s="41"/>
      <c r="S3944" s="41"/>
      <c r="T3944" s="57"/>
      <c r="U3944" s="41"/>
      <c r="V3944" s="41"/>
      <c r="W3944" s="56"/>
      <c r="X3944" s="41"/>
      <c r="Y3944" s="58"/>
      <c r="Z3944" s="41"/>
      <c r="AA3944" s="41"/>
      <c r="AB3944" s="171" t="str" cm="1">
        <f t="array" ref="AB3944">IFERROR(IF(COUNTA('Detailed Inventory'!$B3944:$AA3944)=0,"",IF(AND($B3944="",$C3944=""),"Error: Missing Response in Column B or C",IF(OR($E3944="",$Q3944=""),"Error: Missing Response in Column E or Q",INDEX(SL_Class[Entire SL Classification],MATCH(SUMIFS(SL_Class[Unique ID],SL_Class[UpSys SL Material],I3944,SL_Class[UpSys Ever Previously Lead],H3944,SL_Class[DownCus SL Material],T3944),SL_Class[Unique ID],0),0)))),"Error: Invalid Column H, I, or T. Check spelling &amp; valid options (see dropdown)")</f>
        <v/>
      </c>
      <c r="AC3944" s="32"/>
      <c r="AD3944" s="31" t="b">
        <f t="shared" si="122"/>
        <v>0</v>
      </c>
      <c r="AE3944" s="31" t="b">
        <f t="shared" si="123"/>
        <v>0</v>
      </c>
    </row>
    <row r="3945" spans="1:31" ht="50.15" customHeight="1" x14ac:dyDescent="0.35">
      <c r="A3945" s="100">
        <v>3940</v>
      </c>
      <c r="B3945" s="53"/>
      <c r="C3945" s="41"/>
      <c r="D3945" s="54"/>
      <c r="E3945" s="53"/>
      <c r="F3945" s="41"/>
      <c r="G3945" s="41"/>
      <c r="H3945" s="53"/>
      <c r="I3945" s="55"/>
      <c r="J3945" s="41"/>
      <c r="K3945" s="41"/>
      <c r="L3945" s="56"/>
      <c r="M3945" s="41"/>
      <c r="N3945" s="41"/>
      <c r="O3945" s="41"/>
      <c r="P3945" s="41"/>
      <c r="Q3945" s="53"/>
      <c r="R3945" s="41"/>
      <c r="S3945" s="41"/>
      <c r="T3945" s="57"/>
      <c r="U3945" s="41"/>
      <c r="V3945" s="41"/>
      <c r="W3945" s="56"/>
      <c r="X3945" s="41"/>
      <c r="Y3945" s="58"/>
      <c r="Z3945" s="41"/>
      <c r="AA3945" s="41"/>
      <c r="AB3945" s="171" t="str" cm="1">
        <f t="array" ref="AB3945">IFERROR(IF(COUNTA('Detailed Inventory'!$B3945:$AA3945)=0,"",IF(AND($B3945="",$C3945=""),"Error: Missing Response in Column B or C",IF(OR($E3945="",$Q3945=""),"Error: Missing Response in Column E or Q",INDEX(SL_Class[Entire SL Classification],MATCH(SUMIFS(SL_Class[Unique ID],SL_Class[UpSys SL Material],I3945,SL_Class[UpSys Ever Previously Lead],H3945,SL_Class[DownCus SL Material],T3945),SL_Class[Unique ID],0),0)))),"Error: Invalid Column H, I, or T. Check spelling &amp; valid options (see dropdown)")</f>
        <v/>
      </c>
      <c r="AC3945" s="32"/>
      <c r="AD3945" s="31" t="b">
        <f t="shared" si="122"/>
        <v>0</v>
      </c>
      <c r="AE3945" s="31" t="b">
        <f t="shared" si="123"/>
        <v>0</v>
      </c>
    </row>
    <row r="3946" spans="1:31" ht="50.15" customHeight="1" x14ac:dyDescent="0.35">
      <c r="A3946" s="101">
        <v>3941</v>
      </c>
      <c r="B3946" s="53"/>
      <c r="C3946" s="41"/>
      <c r="D3946" s="54"/>
      <c r="E3946" s="53"/>
      <c r="F3946" s="41"/>
      <c r="G3946" s="41"/>
      <c r="H3946" s="53"/>
      <c r="I3946" s="55"/>
      <c r="J3946" s="41"/>
      <c r="K3946" s="41"/>
      <c r="L3946" s="56"/>
      <c r="M3946" s="41"/>
      <c r="N3946" s="41"/>
      <c r="O3946" s="41"/>
      <c r="P3946" s="41"/>
      <c r="Q3946" s="53"/>
      <c r="R3946" s="41"/>
      <c r="S3946" s="41"/>
      <c r="T3946" s="57"/>
      <c r="U3946" s="41"/>
      <c r="V3946" s="41"/>
      <c r="W3946" s="56"/>
      <c r="X3946" s="41"/>
      <c r="Y3946" s="58"/>
      <c r="Z3946" s="41"/>
      <c r="AA3946" s="41"/>
      <c r="AB3946" s="171" t="str" cm="1">
        <f t="array" ref="AB3946">IFERROR(IF(COUNTA('Detailed Inventory'!$B3946:$AA3946)=0,"",IF(AND($B3946="",$C3946=""),"Error: Missing Response in Column B or C",IF(OR($E3946="",$Q3946=""),"Error: Missing Response in Column E or Q",INDEX(SL_Class[Entire SL Classification],MATCH(SUMIFS(SL_Class[Unique ID],SL_Class[UpSys SL Material],I3946,SL_Class[UpSys Ever Previously Lead],H3946,SL_Class[DownCus SL Material],T3946),SL_Class[Unique ID],0),0)))),"Error: Invalid Column H, I, or T. Check spelling &amp; valid options (see dropdown)")</f>
        <v/>
      </c>
      <c r="AC3946" s="32"/>
      <c r="AD3946" s="31" t="b">
        <f t="shared" si="122"/>
        <v>0</v>
      </c>
      <c r="AE3946" s="31" t="b">
        <f t="shared" si="123"/>
        <v>0</v>
      </c>
    </row>
    <row r="3947" spans="1:31" ht="50.15" customHeight="1" x14ac:dyDescent="0.35">
      <c r="A3947" s="100">
        <v>3942</v>
      </c>
      <c r="B3947" s="53"/>
      <c r="C3947" s="41"/>
      <c r="D3947" s="54"/>
      <c r="E3947" s="53"/>
      <c r="F3947" s="41"/>
      <c r="G3947" s="41"/>
      <c r="H3947" s="53"/>
      <c r="I3947" s="55"/>
      <c r="J3947" s="41"/>
      <c r="K3947" s="41"/>
      <c r="L3947" s="56"/>
      <c r="M3947" s="41"/>
      <c r="N3947" s="41"/>
      <c r="O3947" s="41"/>
      <c r="P3947" s="41"/>
      <c r="Q3947" s="53"/>
      <c r="R3947" s="41"/>
      <c r="S3947" s="41"/>
      <c r="T3947" s="57"/>
      <c r="U3947" s="41"/>
      <c r="V3947" s="41"/>
      <c r="W3947" s="56"/>
      <c r="X3947" s="41"/>
      <c r="Y3947" s="58"/>
      <c r="Z3947" s="41"/>
      <c r="AA3947" s="41"/>
      <c r="AB3947" s="171" t="str" cm="1">
        <f t="array" ref="AB3947">IFERROR(IF(COUNTA('Detailed Inventory'!$B3947:$AA3947)=0,"",IF(AND($B3947="",$C3947=""),"Error: Missing Response in Column B or C",IF(OR($E3947="",$Q3947=""),"Error: Missing Response in Column E or Q",INDEX(SL_Class[Entire SL Classification],MATCH(SUMIFS(SL_Class[Unique ID],SL_Class[UpSys SL Material],I3947,SL_Class[UpSys Ever Previously Lead],H3947,SL_Class[DownCus SL Material],T3947),SL_Class[Unique ID],0),0)))),"Error: Invalid Column H, I, or T. Check spelling &amp; valid options (see dropdown)")</f>
        <v/>
      </c>
      <c r="AC3947" s="32"/>
      <c r="AD3947" s="31" t="b">
        <f t="shared" si="122"/>
        <v>0</v>
      </c>
      <c r="AE3947" s="31" t="b">
        <f t="shared" si="123"/>
        <v>0</v>
      </c>
    </row>
    <row r="3948" spans="1:31" ht="50.15" customHeight="1" x14ac:dyDescent="0.35">
      <c r="A3948" s="101">
        <v>3943</v>
      </c>
      <c r="B3948" s="53"/>
      <c r="C3948" s="41"/>
      <c r="D3948" s="54"/>
      <c r="E3948" s="53"/>
      <c r="F3948" s="41"/>
      <c r="G3948" s="41"/>
      <c r="H3948" s="53"/>
      <c r="I3948" s="55"/>
      <c r="J3948" s="41"/>
      <c r="K3948" s="41"/>
      <c r="L3948" s="56"/>
      <c r="M3948" s="41"/>
      <c r="N3948" s="41"/>
      <c r="O3948" s="41"/>
      <c r="P3948" s="41"/>
      <c r="Q3948" s="53"/>
      <c r="R3948" s="41"/>
      <c r="S3948" s="41"/>
      <c r="T3948" s="57"/>
      <c r="U3948" s="41"/>
      <c r="V3948" s="41"/>
      <c r="W3948" s="56"/>
      <c r="X3948" s="41"/>
      <c r="Y3948" s="58"/>
      <c r="Z3948" s="41"/>
      <c r="AA3948" s="41"/>
      <c r="AB3948" s="171" t="str" cm="1">
        <f t="array" ref="AB3948">IFERROR(IF(COUNTA('Detailed Inventory'!$B3948:$AA3948)=0,"",IF(AND($B3948="",$C3948=""),"Error: Missing Response in Column B or C",IF(OR($E3948="",$Q3948=""),"Error: Missing Response in Column E or Q",INDEX(SL_Class[Entire SL Classification],MATCH(SUMIFS(SL_Class[Unique ID],SL_Class[UpSys SL Material],I3948,SL_Class[UpSys Ever Previously Lead],H3948,SL_Class[DownCus SL Material],T3948),SL_Class[Unique ID],0),0)))),"Error: Invalid Column H, I, or T. Check spelling &amp; valid options (see dropdown)")</f>
        <v/>
      </c>
      <c r="AC3948" s="32"/>
      <c r="AD3948" s="31" t="b">
        <f t="shared" si="122"/>
        <v>0</v>
      </c>
      <c r="AE3948" s="31" t="b">
        <f t="shared" si="123"/>
        <v>0</v>
      </c>
    </row>
    <row r="3949" spans="1:31" ht="50.15" customHeight="1" x14ac:dyDescent="0.35">
      <c r="A3949" s="100">
        <v>3944</v>
      </c>
      <c r="B3949" s="53"/>
      <c r="C3949" s="41"/>
      <c r="D3949" s="54"/>
      <c r="E3949" s="53"/>
      <c r="F3949" s="41"/>
      <c r="G3949" s="41"/>
      <c r="H3949" s="53"/>
      <c r="I3949" s="55"/>
      <c r="J3949" s="41"/>
      <c r="K3949" s="41"/>
      <c r="L3949" s="56"/>
      <c r="M3949" s="41"/>
      <c r="N3949" s="41"/>
      <c r="O3949" s="41"/>
      <c r="P3949" s="41"/>
      <c r="Q3949" s="53"/>
      <c r="R3949" s="41"/>
      <c r="S3949" s="41"/>
      <c r="T3949" s="57"/>
      <c r="U3949" s="41"/>
      <c r="V3949" s="41"/>
      <c r="W3949" s="56"/>
      <c r="X3949" s="41"/>
      <c r="Y3949" s="58"/>
      <c r="Z3949" s="41"/>
      <c r="AA3949" s="41"/>
      <c r="AB3949" s="171" t="str" cm="1">
        <f t="array" ref="AB3949">IFERROR(IF(COUNTA('Detailed Inventory'!$B3949:$AA3949)=0,"",IF(AND($B3949="",$C3949=""),"Error: Missing Response in Column B or C",IF(OR($E3949="",$Q3949=""),"Error: Missing Response in Column E or Q",INDEX(SL_Class[Entire SL Classification],MATCH(SUMIFS(SL_Class[Unique ID],SL_Class[UpSys SL Material],I3949,SL_Class[UpSys Ever Previously Lead],H3949,SL_Class[DownCus SL Material],T3949),SL_Class[Unique ID],0),0)))),"Error: Invalid Column H, I, or T. Check spelling &amp; valid options (see dropdown)")</f>
        <v/>
      </c>
      <c r="AC3949" s="32"/>
      <c r="AD3949" s="31" t="b">
        <f t="shared" si="122"/>
        <v>0</v>
      </c>
      <c r="AE3949" s="31" t="b">
        <f t="shared" si="123"/>
        <v>0</v>
      </c>
    </row>
    <row r="3950" spans="1:31" ht="50.15" customHeight="1" x14ac:dyDescent="0.35">
      <c r="A3950" s="101">
        <v>3945</v>
      </c>
      <c r="B3950" s="53"/>
      <c r="C3950" s="41"/>
      <c r="D3950" s="54"/>
      <c r="E3950" s="53"/>
      <c r="F3950" s="41"/>
      <c r="G3950" s="41"/>
      <c r="H3950" s="53"/>
      <c r="I3950" s="55"/>
      <c r="J3950" s="41"/>
      <c r="K3950" s="41"/>
      <c r="L3950" s="56"/>
      <c r="M3950" s="41"/>
      <c r="N3950" s="41"/>
      <c r="O3950" s="41"/>
      <c r="P3950" s="41"/>
      <c r="Q3950" s="53"/>
      <c r="R3950" s="41"/>
      <c r="S3950" s="41"/>
      <c r="T3950" s="57"/>
      <c r="U3950" s="41"/>
      <c r="V3950" s="41"/>
      <c r="W3950" s="56"/>
      <c r="X3950" s="41"/>
      <c r="Y3950" s="58"/>
      <c r="Z3950" s="41"/>
      <c r="AA3950" s="41"/>
      <c r="AB3950" s="171" t="str" cm="1">
        <f t="array" ref="AB3950">IFERROR(IF(COUNTA('Detailed Inventory'!$B3950:$AA3950)=0,"",IF(AND($B3950="",$C3950=""),"Error: Missing Response in Column B or C",IF(OR($E3950="",$Q3950=""),"Error: Missing Response in Column E or Q",INDEX(SL_Class[Entire SL Classification],MATCH(SUMIFS(SL_Class[Unique ID],SL_Class[UpSys SL Material],I3950,SL_Class[UpSys Ever Previously Lead],H3950,SL_Class[DownCus SL Material],T3950),SL_Class[Unique ID],0),0)))),"Error: Invalid Column H, I, or T. Check spelling &amp; valid options (see dropdown)")</f>
        <v/>
      </c>
      <c r="AC3950" s="32"/>
      <c r="AD3950" s="31" t="b">
        <f t="shared" si="122"/>
        <v>0</v>
      </c>
      <c r="AE3950" s="31" t="b">
        <f t="shared" si="123"/>
        <v>0</v>
      </c>
    </row>
    <row r="3951" spans="1:31" ht="50.15" customHeight="1" x14ac:dyDescent="0.35">
      <c r="A3951" s="100">
        <v>3946</v>
      </c>
      <c r="B3951" s="53"/>
      <c r="C3951" s="41"/>
      <c r="D3951" s="54"/>
      <c r="E3951" s="53"/>
      <c r="F3951" s="41"/>
      <c r="G3951" s="41"/>
      <c r="H3951" s="53"/>
      <c r="I3951" s="55"/>
      <c r="J3951" s="41"/>
      <c r="K3951" s="41"/>
      <c r="L3951" s="56"/>
      <c r="M3951" s="41"/>
      <c r="N3951" s="41"/>
      <c r="O3951" s="41"/>
      <c r="P3951" s="41"/>
      <c r="Q3951" s="53"/>
      <c r="R3951" s="41"/>
      <c r="S3951" s="41"/>
      <c r="T3951" s="57"/>
      <c r="U3951" s="41"/>
      <c r="V3951" s="41"/>
      <c r="W3951" s="56"/>
      <c r="X3951" s="41"/>
      <c r="Y3951" s="58"/>
      <c r="Z3951" s="41"/>
      <c r="AA3951" s="41"/>
      <c r="AB3951" s="171" t="str" cm="1">
        <f t="array" ref="AB3951">IFERROR(IF(COUNTA('Detailed Inventory'!$B3951:$AA3951)=0,"",IF(AND($B3951="",$C3951=""),"Error: Missing Response in Column B or C",IF(OR($E3951="",$Q3951=""),"Error: Missing Response in Column E or Q",INDEX(SL_Class[Entire SL Classification],MATCH(SUMIFS(SL_Class[Unique ID],SL_Class[UpSys SL Material],I3951,SL_Class[UpSys Ever Previously Lead],H3951,SL_Class[DownCus SL Material],T3951),SL_Class[Unique ID],0),0)))),"Error: Invalid Column H, I, or T. Check spelling &amp; valid options (see dropdown)")</f>
        <v/>
      </c>
      <c r="AC3951" s="32"/>
      <c r="AD3951" s="31" t="b">
        <f t="shared" si="122"/>
        <v>0</v>
      </c>
      <c r="AE3951" s="31" t="b">
        <f t="shared" si="123"/>
        <v>0</v>
      </c>
    </row>
    <row r="3952" spans="1:31" ht="50.15" customHeight="1" x14ac:dyDescent="0.35">
      <c r="A3952" s="101">
        <v>3947</v>
      </c>
      <c r="B3952" s="53"/>
      <c r="C3952" s="41"/>
      <c r="D3952" s="54"/>
      <c r="E3952" s="53"/>
      <c r="F3952" s="41"/>
      <c r="G3952" s="41"/>
      <c r="H3952" s="53"/>
      <c r="I3952" s="55"/>
      <c r="J3952" s="41"/>
      <c r="K3952" s="41"/>
      <c r="L3952" s="56"/>
      <c r="M3952" s="41"/>
      <c r="N3952" s="41"/>
      <c r="O3952" s="41"/>
      <c r="P3952" s="41"/>
      <c r="Q3952" s="53"/>
      <c r="R3952" s="41"/>
      <c r="S3952" s="41"/>
      <c r="T3952" s="57"/>
      <c r="U3952" s="41"/>
      <c r="V3952" s="41"/>
      <c r="W3952" s="56"/>
      <c r="X3952" s="41"/>
      <c r="Y3952" s="58"/>
      <c r="Z3952" s="41"/>
      <c r="AA3952" s="41"/>
      <c r="AB3952" s="171" t="str" cm="1">
        <f t="array" ref="AB3952">IFERROR(IF(COUNTA('Detailed Inventory'!$B3952:$AA3952)=0,"",IF(AND($B3952="",$C3952=""),"Error: Missing Response in Column B or C",IF(OR($E3952="",$Q3952=""),"Error: Missing Response in Column E or Q",INDEX(SL_Class[Entire SL Classification],MATCH(SUMIFS(SL_Class[Unique ID],SL_Class[UpSys SL Material],I3952,SL_Class[UpSys Ever Previously Lead],H3952,SL_Class[DownCus SL Material],T3952),SL_Class[Unique ID],0),0)))),"Error: Invalid Column H, I, or T. Check spelling &amp; valid options (see dropdown)")</f>
        <v/>
      </c>
      <c r="AC3952" s="32"/>
      <c r="AD3952" s="31" t="b">
        <f t="shared" si="122"/>
        <v>0</v>
      </c>
      <c r="AE3952" s="31" t="b">
        <f t="shared" si="123"/>
        <v>0</v>
      </c>
    </row>
    <row r="3953" spans="1:31" ht="50.15" customHeight="1" x14ac:dyDescent="0.35">
      <c r="A3953" s="100">
        <v>3948</v>
      </c>
      <c r="B3953" s="53"/>
      <c r="C3953" s="41"/>
      <c r="D3953" s="54"/>
      <c r="E3953" s="53"/>
      <c r="F3953" s="41"/>
      <c r="G3953" s="41"/>
      <c r="H3953" s="53"/>
      <c r="I3953" s="55"/>
      <c r="J3953" s="41"/>
      <c r="K3953" s="41"/>
      <c r="L3953" s="56"/>
      <c r="M3953" s="41"/>
      <c r="N3953" s="41"/>
      <c r="O3953" s="41"/>
      <c r="P3953" s="41"/>
      <c r="Q3953" s="53"/>
      <c r="R3953" s="41"/>
      <c r="S3953" s="41"/>
      <c r="T3953" s="57"/>
      <c r="U3953" s="41"/>
      <c r="V3953" s="41"/>
      <c r="W3953" s="56"/>
      <c r="X3953" s="41"/>
      <c r="Y3953" s="58"/>
      <c r="Z3953" s="41"/>
      <c r="AA3953" s="41"/>
      <c r="AB3953" s="171" t="str" cm="1">
        <f t="array" ref="AB3953">IFERROR(IF(COUNTA('Detailed Inventory'!$B3953:$AA3953)=0,"",IF(AND($B3953="",$C3953=""),"Error: Missing Response in Column B or C",IF(OR($E3953="",$Q3953=""),"Error: Missing Response in Column E or Q",INDEX(SL_Class[Entire SL Classification],MATCH(SUMIFS(SL_Class[Unique ID],SL_Class[UpSys SL Material],I3953,SL_Class[UpSys Ever Previously Lead],H3953,SL_Class[DownCus SL Material],T3953),SL_Class[Unique ID],0),0)))),"Error: Invalid Column H, I, or T. Check spelling &amp; valid options (see dropdown)")</f>
        <v/>
      </c>
      <c r="AC3953" s="32"/>
      <c r="AD3953" s="31" t="b">
        <f t="shared" si="122"/>
        <v>0</v>
      </c>
      <c r="AE3953" s="31" t="b">
        <f t="shared" si="123"/>
        <v>0</v>
      </c>
    </row>
    <row r="3954" spans="1:31" ht="50.15" customHeight="1" x14ac:dyDescent="0.35">
      <c r="A3954" s="101">
        <v>3949</v>
      </c>
      <c r="B3954" s="53"/>
      <c r="C3954" s="41"/>
      <c r="D3954" s="54"/>
      <c r="E3954" s="53"/>
      <c r="F3954" s="41"/>
      <c r="G3954" s="41"/>
      <c r="H3954" s="53"/>
      <c r="I3954" s="55"/>
      <c r="J3954" s="41"/>
      <c r="K3954" s="41"/>
      <c r="L3954" s="56"/>
      <c r="M3954" s="41"/>
      <c r="N3954" s="41"/>
      <c r="O3954" s="41"/>
      <c r="P3954" s="41"/>
      <c r="Q3954" s="53"/>
      <c r="R3954" s="41"/>
      <c r="S3954" s="41"/>
      <c r="T3954" s="57"/>
      <c r="U3954" s="41"/>
      <c r="V3954" s="41"/>
      <c r="W3954" s="56"/>
      <c r="X3954" s="41"/>
      <c r="Y3954" s="58"/>
      <c r="Z3954" s="41"/>
      <c r="AA3954" s="41"/>
      <c r="AB3954" s="171" t="str" cm="1">
        <f t="array" ref="AB3954">IFERROR(IF(COUNTA('Detailed Inventory'!$B3954:$AA3954)=0,"",IF(AND($B3954="",$C3954=""),"Error: Missing Response in Column B or C",IF(OR($E3954="",$Q3954=""),"Error: Missing Response in Column E or Q",INDEX(SL_Class[Entire SL Classification],MATCH(SUMIFS(SL_Class[Unique ID],SL_Class[UpSys SL Material],I3954,SL_Class[UpSys Ever Previously Lead],H3954,SL_Class[DownCus SL Material],T3954),SL_Class[Unique ID],0),0)))),"Error: Invalid Column H, I, or T. Check spelling &amp; valid options (see dropdown)")</f>
        <v/>
      </c>
      <c r="AC3954" s="32"/>
      <c r="AD3954" s="31" t="b">
        <f t="shared" si="122"/>
        <v>0</v>
      </c>
      <c r="AE3954" s="31" t="b">
        <f t="shared" si="123"/>
        <v>0</v>
      </c>
    </row>
    <row r="3955" spans="1:31" ht="50.15" customHeight="1" x14ac:dyDescent="0.35">
      <c r="A3955" s="100">
        <v>3950</v>
      </c>
      <c r="B3955" s="53"/>
      <c r="C3955" s="41"/>
      <c r="D3955" s="54"/>
      <c r="E3955" s="53"/>
      <c r="F3955" s="41"/>
      <c r="G3955" s="41"/>
      <c r="H3955" s="53"/>
      <c r="I3955" s="55"/>
      <c r="J3955" s="41"/>
      <c r="K3955" s="41"/>
      <c r="L3955" s="56"/>
      <c r="M3955" s="41"/>
      <c r="N3955" s="41"/>
      <c r="O3955" s="41"/>
      <c r="P3955" s="41"/>
      <c r="Q3955" s="53"/>
      <c r="R3955" s="41"/>
      <c r="S3955" s="41"/>
      <c r="T3955" s="57"/>
      <c r="U3955" s="41"/>
      <c r="V3955" s="41"/>
      <c r="W3955" s="56"/>
      <c r="X3955" s="41"/>
      <c r="Y3955" s="58"/>
      <c r="Z3955" s="41"/>
      <c r="AA3955" s="41"/>
      <c r="AB3955" s="171" t="str" cm="1">
        <f t="array" ref="AB3955">IFERROR(IF(COUNTA('Detailed Inventory'!$B3955:$AA3955)=0,"",IF(AND($B3955="",$C3955=""),"Error: Missing Response in Column B or C",IF(OR($E3955="",$Q3955=""),"Error: Missing Response in Column E or Q",INDEX(SL_Class[Entire SL Classification],MATCH(SUMIFS(SL_Class[Unique ID],SL_Class[UpSys SL Material],I3955,SL_Class[UpSys Ever Previously Lead],H3955,SL_Class[DownCus SL Material],T3955),SL_Class[Unique ID],0),0)))),"Error: Invalid Column H, I, or T. Check spelling &amp; valid options (see dropdown)")</f>
        <v/>
      </c>
      <c r="AC3955" s="32"/>
      <c r="AD3955" s="31" t="b">
        <f t="shared" si="122"/>
        <v>0</v>
      </c>
      <c r="AE3955" s="31" t="b">
        <f t="shared" si="123"/>
        <v>0</v>
      </c>
    </row>
    <row r="3956" spans="1:31" ht="50.15" customHeight="1" x14ac:dyDescent="0.35">
      <c r="A3956" s="101">
        <v>3951</v>
      </c>
      <c r="B3956" s="53"/>
      <c r="C3956" s="41"/>
      <c r="D3956" s="54"/>
      <c r="E3956" s="53"/>
      <c r="F3956" s="41"/>
      <c r="G3956" s="41"/>
      <c r="H3956" s="53"/>
      <c r="I3956" s="55"/>
      <c r="J3956" s="41"/>
      <c r="K3956" s="41"/>
      <c r="L3956" s="56"/>
      <c r="M3956" s="41"/>
      <c r="N3956" s="41"/>
      <c r="O3956" s="41"/>
      <c r="P3956" s="41"/>
      <c r="Q3956" s="53"/>
      <c r="R3956" s="41"/>
      <c r="S3956" s="41"/>
      <c r="T3956" s="57"/>
      <c r="U3956" s="41"/>
      <c r="V3956" s="41"/>
      <c r="W3956" s="56"/>
      <c r="X3956" s="41"/>
      <c r="Y3956" s="58"/>
      <c r="Z3956" s="41"/>
      <c r="AA3956" s="41"/>
      <c r="AB3956" s="171" t="str" cm="1">
        <f t="array" ref="AB3956">IFERROR(IF(COUNTA('Detailed Inventory'!$B3956:$AA3956)=0,"",IF(AND($B3956="",$C3956=""),"Error: Missing Response in Column B or C",IF(OR($E3956="",$Q3956=""),"Error: Missing Response in Column E or Q",INDEX(SL_Class[Entire SL Classification],MATCH(SUMIFS(SL_Class[Unique ID],SL_Class[UpSys SL Material],I3956,SL_Class[UpSys Ever Previously Lead],H3956,SL_Class[DownCus SL Material],T3956),SL_Class[Unique ID],0),0)))),"Error: Invalid Column H, I, or T. Check spelling &amp; valid options (see dropdown)")</f>
        <v/>
      </c>
      <c r="AC3956" s="32"/>
      <c r="AD3956" s="31" t="b">
        <f t="shared" si="122"/>
        <v>0</v>
      </c>
      <c r="AE3956" s="31" t="b">
        <f t="shared" si="123"/>
        <v>0</v>
      </c>
    </row>
    <row r="3957" spans="1:31" ht="50.15" customHeight="1" x14ac:dyDescent="0.35">
      <c r="A3957" s="100">
        <v>3952</v>
      </c>
      <c r="B3957" s="53"/>
      <c r="C3957" s="41"/>
      <c r="D3957" s="54"/>
      <c r="E3957" s="53"/>
      <c r="F3957" s="41"/>
      <c r="G3957" s="41"/>
      <c r="H3957" s="53"/>
      <c r="I3957" s="55"/>
      <c r="J3957" s="41"/>
      <c r="K3957" s="41"/>
      <c r="L3957" s="56"/>
      <c r="M3957" s="41"/>
      <c r="N3957" s="41"/>
      <c r="O3957" s="41"/>
      <c r="P3957" s="41"/>
      <c r="Q3957" s="53"/>
      <c r="R3957" s="41"/>
      <c r="S3957" s="41"/>
      <c r="T3957" s="57"/>
      <c r="U3957" s="41"/>
      <c r="V3957" s="41"/>
      <c r="W3957" s="56"/>
      <c r="X3957" s="41"/>
      <c r="Y3957" s="58"/>
      <c r="Z3957" s="41"/>
      <c r="AA3957" s="41"/>
      <c r="AB3957" s="171" t="str" cm="1">
        <f t="array" ref="AB3957">IFERROR(IF(COUNTA('Detailed Inventory'!$B3957:$AA3957)=0,"",IF(AND($B3957="",$C3957=""),"Error: Missing Response in Column B or C",IF(OR($E3957="",$Q3957=""),"Error: Missing Response in Column E or Q",INDEX(SL_Class[Entire SL Classification],MATCH(SUMIFS(SL_Class[Unique ID],SL_Class[UpSys SL Material],I3957,SL_Class[UpSys Ever Previously Lead],H3957,SL_Class[DownCus SL Material],T3957),SL_Class[Unique ID],0),0)))),"Error: Invalid Column H, I, or T. Check spelling &amp; valid options (see dropdown)")</f>
        <v/>
      </c>
      <c r="AC3957" s="32"/>
      <c r="AD3957" s="31" t="b">
        <f t="shared" si="122"/>
        <v>0</v>
      </c>
      <c r="AE3957" s="31" t="b">
        <f t="shared" si="123"/>
        <v>0</v>
      </c>
    </row>
    <row r="3958" spans="1:31" ht="50.15" customHeight="1" x14ac:dyDescent="0.35">
      <c r="A3958" s="101">
        <v>3953</v>
      </c>
      <c r="B3958" s="53"/>
      <c r="C3958" s="41"/>
      <c r="D3958" s="54"/>
      <c r="E3958" s="53"/>
      <c r="F3958" s="41"/>
      <c r="G3958" s="41"/>
      <c r="H3958" s="53"/>
      <c r="I3958" s="55"/>
      <c r="J3958" s="41"/>
      <c r="K3958" s="41"/>
      <c r="L3958" s="56"/>
      <c r="M3958" s="41"/>
      <c r="N3958" s="41"/>
      <c r="O3958" s="41"/>
      <c r="P3958" s="41"/>
      <c r="Q3958" s="53"/>
      <c r="R3958" s="41"/>
      <c r="S3958" s="41"/>
      <c r="T3958" s="57"/>
      <c r="U3958" s="41"/>
      <c r="V3958" s="41"/>
      <c r="W3958" s="56"/>
      <c r="X3958" s="41"/>
      <c r="Y3958" s="58"/>
      <c r="Z3958" s="41"/>
      <c r="AA3958" s="41"/>
      <c r="AB3958" s="171" t="str" cm="1">
        <f t="array" ref="AB3958">IFERROR(IF(COUNTA('Detailed Inventory'!$B3958:$AA3958)=0,"",IF(AND($B3958="",$C3958=""),"Error: Missing Response in Column B or C",IF(OR($E3958="",$Q3958=""),"Error: Missing Response in Column E or Q",INDEX(SL_Class[Entire SL Classification],MATCH(SUMIFS(SL_Class[Unique ID],SL_Class[UpSys SL Material],I3958,SL_Class[UpSys Ever Previously Lead],H3958,SL_Class[DownCus SL Material],T3958),SL_Class[Unique ID],0),0)))),"Error: Invalid Column H, I, or T. Check spelling &amp; valid options (see dropdown)")</f>
        <v/>
      </c>
      <c r="AC3958" s="32"/>
      <c r="AD3958" s="31" t="b">
        <f t="shared" si="122"/>
        <v>0</v>
      </c>
      <c r="AE3958" s="31" t="b">
        <f t="shared" si="123"/>
        <v>0</v>
      </c>
    </row>
    <row r="3959" spans="1:31" ht="50.15" customHeight="1" x14ac:dyDescent="0.35">
      <c r="A3959" s="100">
        <v>3954</v>
      </c>
      <c r="B3959" s="53"/>
      <c r="C3959" s="41"/>
      <c r="D3959" s="54"/>
      <c r="E3959" s="53"/>
      <c r="F3959" s="41"/>
      <c r="G3959" s="41"/>
      <c r="H3959" s="53"/>
      <c r="I3959" s="55"/>
      <c r="J3959" s="41"/>
      <c r="K3959" s="41"/>
      <c r="L3959" s="56"/>
      <c r="M3959" s="41"/>
      <c r="N3959" s="41"/>
      <c r="O3959" s="41"/>
      <c r="P3959" s="41"/>
      <c r="Q3959" s="53"/>
      <c r="R3959" s="41"/>
      <c r="S3959" s="41"/>
      <c r="T3959" s="57"/>
      <c r="U3959" s="41"/>
      <c r="V3959" s="41"/>
      <c r="W3959" s="56"/>
      <c r="X3959" s="41"/>
      <c r="Y3959" s="58"/>
      <c r="Z3959" s="41"/>
      <c r="AA3959" s="41"/>
      <c r="AB3959" s="171" t="str" cm="1">
        <f t="array" ref="AB3959">IFERROR(IF(COUNTA('Detailed Inventory'!$B3959:$AA3959)=0,"",IF(AND($B3959="",$C3959=""),"Error: Missing Response in Column B or C",IF(OR($E3959="",$Q3959=""),"Error: Missing Response in Column E or Q",INDEX(SL_Class[Entire SL Classification],MATCH(SUMIFS(SL_Class[Unique ID],SL_Class[UpSys SL Material],I3959,SL_Class[UpSys Ever Previously Lead],H3959,SL_Class[DownCus SL Material],T3959),SL_Class[Unique ID],0),0)))),"Error: Invalid Column H, I, or T. Check spelling &amp; valid options (see dropdown)")</f>
        <v/>
      </c>
      <c r="AC3959" s="32"/>
      <c r="AD3959" s="31" t="b">
        <f t="shared" si="122"/>
        <v>0</v>
      </c>
      <c r="AE3959" s="31" t="b">
        <f t="shared" si="123"/>
        <v>0</v>
      </c>
    </row>
    <row r="3960" spans="1:31" ht="50.15" customHeight="1" x14ac:dyDescent="0.35">
      <c r="A3960" s="101">
        <v>3955</v>
      </c>
      <c r="B3960" s="53"/>
      <c r="C3960" s="41"/>
      <c r="D3960" s="54"/>
      <c r="E3960" s="53"/>
      <c r="F3960" s="41"/>
      <c r="G3960" s="41"/>
      <c r="H3960" s="53"/>
      <c r="I3960" s="55"/>
      <c r="J3960" s="41"/>
      <c r="K3960" s="41"/>
      <c r="L3960" s="56"/>
      <c r="M3960" s="41"/>
      <c r="N3960" s="41"/>
      <c r="O3960" s="41"/>
      <c r="P3960" s="41"/>
      <c r="Q3960" s="53"/>
      <c r="R3960" s="41"/>
      <c r="S3960" s="41"/>
      <c r="T3960" s="57"/>
      <c r="U3960" s="41"/>
      <c r="V3960" s="41"/>
      <c r="W3960" s="56"/>
      <c r="X3960" s="41"/>
      <c r="Y3960" s="58"/>
      <c r="Z3960" s="41"/>
      <c r="AA3960" s="41"/>
      <c r="AB3960" s="171" t="str" cm="1">
        <f t="array" ref="AB3960">IFERROR(IF(COUNTA('Detailed Inventory'!$B3960:$AA3960)=0,"",IF(AND($B3960="",$C3960=""),"Error: Missing Response in Column B or C",IF(OR($E3960="",$Q3960=""),"Error: Missing Response in Column E or Q",INDEX(SL_Class[Entire SL Classification],MATCH(SUMIFS(SL_Class[Unique ID],SL_Class[UpSys SL Material],I3960,SL_Class[UpSys Ever Previously Lead],H3960,SL_Class[DownCus SL Material],T3960),SL_Class[Unique ID],0),0)))),"Error: Invalid Column H, I, or T. Check spelling &amp; valid options (see dropdown)")</f>
        <v/>
      </c>
      <c r="AC3960" s="32"/>
      <c r="AD3960" s="31" t="b">
        <f t="shared" si="122"/>
        <v>0</v>
      </c>
      <c r="AE3960" s="31" t="b">
        <f t="shared" si="123"/>
        <v>0</v>
      </c>
    </row>
    <row r="3961" spans="1:31" ht="50.15" customHeight="1" x14ac:dyDescent="0.35">
      <c r="A3961" s="100">
        <v>3956</v>
      </c>
      <c r="B3961" s="53"/>
      <c r="C3961" s="41"/>
      <c r="D3961" s="54"/>
      <c r="E3961" s="53"/>
      <c r="F3961" s="41"/>
      <c r="G3961" s="41"/>
      <c r="H3961" s="53"/>
      <c r="I3961" s="55"/>
      <c r="J3961" s="41"/>
      <c r="K3961" s="41"/>
      <c r="L3961" s="56"/>
      <c r="M3961" s="41"/>
      <c r="N3961" s="41"/>
      <c r="O3961" s="41"/>
      <c r="P3961" s="41"/>
      <c r="Q3961" s="53"/>
      <c r="R3961" s="41"/>
      <c r="S3961" s="41"/>
      <c r="T3961" s="57"/>
      <c r="U3961" s="41"/>
      <c r="V3961" s="41"/>
      <c r="W3961" s="56"/>
      <c r="X3961" s="41"/>
      <c r="Y3961" s="58"/>
      <c r="Z3961" s="41"/>
      <c r="AA3961" s="41"/>
      <c r="AB3961" s="171" t="str" cm="1">
        <f t="array" ref="AB3961">IFERROR(IF(COUNTA('Detailed Inventory'!$B3961:$AA3961)=0,"",IF(AND($B3961="",$C3961=""),"Error: Missing Response in Column B or C",IF(OR($E3961="",$Q3961=""),"Error: Missing Response in Column E or Q",INDEX(SL_Class[Entire SL Classification],MATCH(SUMIFS(SL_Class[Unique ID],SL_Class[UpSys SL Material],I3961,SL_Class[UpSys Ever Previously Lead],H3961,SL_Class[DownCus SL Material],T3961),SL_Class[Unique ID],0),0)))),"Error: Invalid Column H, I, or T. Check spelling &amp; valid options (see dropdown)")</f>
        <v/>
      </c>
      <c r="AC3961" s="32"/>
      <c r="AD3961" s="31" t="b">
        <f t="shared" si="122"/>
        <v>0</v>
      </c>
      <c r="AE3961" s="31" t="b">
        <f t="shared" si="123"/>
        <v>0</v>
      </c>
    </row>
    <row r="3962" spans="1:31" ht="50.15" customHeight="1" x14ac:dyDescent="0.35">
      <c r="A3962" s="101">
        <v>3957</v>
      </c>
      <c r="B3962" s="53"/>
      <c r="C3962" s="41"/>
      <c r="D3962" s="54"/>
      <c r="E3962" s="53"/>
      <c r="F3962" s="41"/>
      <c r="G3962" s="41"/>
      <c r="H3962" s="53"/>
      <c r="I3962" s="55"/>
      <c r="J3962" s="41"/>
      <c r="K3962" s="41"/>
      <c r="L3962" s="56"/>
      <c r="M3962" s="41"/>
      <c r="N3962" s="41"/>
      <c r="O3962" s="41"/>
      <c r="P3962" s="41"/>
      <c r="Q3962" s="53"/>
      <c r="R3962" s="41"/>
      <c r="S3962" s="41"/>
      <c r="T3962" s="57"/>
      <c r="U3962" s="41"/>
      <c r="V3962" s="41"/>
      <c r="W3962" s="56"/>
      <c r="X3962" s="41"/>
      <c r="Y3962" s="58"/>
      <c r="Z3962" s="41"/>
      <c r="AA3962" s="41"/>
      <c r="AB3962" s="171" t="str" cm="1">
        <f t="array" ref="AB3962">IFERROR(IF(COUNTA('Detailed Inventory'!$B3962:$AA3962)=0,"",IF(AND($B3962="",$C3962=""),"Error: Missing Response in Column B or C",IF(OR($E3962="",$Q3962=""),"Error: Missing Response in Column E or Q",INDEX(SL_Class[Entire SL Classification],MATCH(SUMIFS(SL_Class[Unique ID],SL_Class[UpSys SL Material],I3962,SL_Class[UpSys Ever Previously Lead],H3962,SL_Class[DownCus SL Material],T3962),SL_Class[Unique ID],0),0)))),"Error: Invalid Column H, I, or T. Check spelling &amp; valid options (see dropdown)")</f>
        <v/>
      </c>
      <c r="AC3962" s="32"/>
      <c r="AD3962" s="31" t="b">
        <f t="shared" si="122"/>
        <v>0</v>
      </c>
      <c r="AE3962" s="31" t="b">
        <f t="shared" si="123"/>
        <v>0</v>
      </c>
    </row>
    <row r="3963" spans="1:31" ht="50.15" customHeight="1" x14ac:dyDescent="0.35">
      <c r="A3963" s="100">
        <v>3958</v>
      </c>
      <c r="B3963" s="53"/>
      <c r="C3963" s="41"/>
      <c r="D3963" s="54"/>
      <c r="E3963" s="53"/>
      <c r="F3963" s="41"/>
      <c r="G3963" s="41"/>
      <c r="H3963" s="53"/>
      <c r="I3963" s="55"/>
      <c r="J3963" s="41"/>
      <c r="K3963" s="41"/>
      <c r="L3963" s="56"/>
      <c r="M3963" s="41"/>
      <c r="N3963" s="41"/>
      <c r="O3963" s="41"/>
      <c r="P3963" s="41"/>
      <c r="Q3963" s="53"/>
      <c r="R3963" s="41"/>
      <c r="S3963" s="41"/>
      <c r="T3963" s="57"/>
      <c r="U3963" s="41"/>
      <c r="V3963" s="41"/>
      <c r="W3963" s="56"/>
      <c r="X3963" s="41"/>
      <c r="Y3963" s="58"/>
      <c r="Z3963" s="41"/>
      <c r="AA3963" s="41"/>
      <c r="AB3963" s="171" t="str" cm="1">
        <f t="array" ref="AB3963">IFERROR(IF(COUNTA('Detailed Inventory'!$B3963:$AA3963)=0,"",IF(AND($B3963="",$C3963=""),"Error: Missing Response in Column B or C",IF(OR($E3963="",$Q3963=""),"Error: Missing Response in Column E or Q",INDEX(SL_Class[Entire SL Classification],MATCH(SUMIFS(SL_Class[Unique ID],SL_Class[UpSys SL Material],I3963,SL_Class[UpSys Ever Previously Lead],H3963,SL_Class[DownCus SL Material],T3963),SL_Class[Unique ID],0),0)))),"Error: Invalid Column H, I, or T. Check spelling &amp; valid options (see dropdown)")</f>
        <v/>
      </c>
      <c r="AC3963" s="32"/>
      <c r="AD3963" s="31" t="b">
        <f t="shared" si="122"/>
        <v>0</v>
      </c>
      <c r="AE3963" s="31" t="b">
        <f t="shared" si="123"/>
        <v>0</v>
      </c>
    </row>
    <row r="3964" spans="1:31" ht="50.15" customHeight="1" x14ac:dyDescent="0.35">
      <c r="A3964" s="101">
        <v>3959</v>
      </c>
      <c r="B3964" s="53"/>
      <c r="C3964" s="41"/>
      <c r="D3964" s="54"/>
      <c r="E3964" s="53"/>
      <c r="F3964" s="41"/>
      <c r="G3964" s="41"/>
      <c r="H3964" s="53"/>
      <c r="I3964" s="55"/>
      <c r="J3964" s="41"/>
      <c r="K3964" s="41"/>
      <c r="L3964" s="56"/>
      <c r="M3964" s="41"/>
      <c r="N3964" s="41"/>
      <c r="O3964" s="41"/>
      <c r="P3964" s="41"/>
      <c r="Q3964" s="53"/>
      <c r="R3964" s="41"/>
      <c r="S3964" s="41"/>
      <c r="T3964" s="57"/>
      <c r="U3964" s="41"/>
      <c r="V3964" s="41"/>
      <c r="W3964" s="56"/>
      <c r="X3964" s="41"/>
      <c r="Y3964" s="58"/>
      <c r="Z3964" s="41"/>
      <c r="AA3964" s="41"/>
      <c r="AB3964" s="171" t="str" cm="1">
        <f t="array" ref="AB3964">IFERROR(IF(COUNTA('Detailed Inventory'!$B3964:$AA3964)=0,"",IF(AND($B3964="",$C3964=""),"Error: Missing Response in Column B or C",IF(OR($E3964="",$Q3964=""),"Error: Missing Response in Column E or Q",INDEX(SL_Class[Entire SL Classification],MATCH(SUMIFS(SL_Class[Unique ID],SL_Class[UpSys SL Material],I3964,SL_Class[UpSys Ever Previously Lead],H3964,SL_Class[DownCus SL Material],T3964),SL_Class[Unique ID],0),0)))),"Error: Invalid Column H, I, or T. Check spelling &amp; valid options (see dropdown)")</f>
        <v/>
      </c>
      <c r="AC3964" s="32"/>
      <c r="AD3964" s="31" t="b">
        <f t="shared" si="122"/>
        <v>0</v>
      </c>
      <c r="AE3964" s="31" t="b">
        <f t="shared" si="123"/>
        <v>0</v>
      </c>
    </row>
    <row r="3965" spans="1:31" ht="50.15" customHeight="1" x14ac:dyDescent="0.35">
      <c r="A3965" s="100">
        <v>3960</v>
      </c>
      <c r="B3965" s="53"/>
      <c r="C3965" s="41"/>
      <c r="D3965" s="54"/>
      <c r="E3965" s="53"/>
      <c r="F3965" s="41"/>
      <c r="G3965" s="41"/>
      <c r="H3965" s="53"/>
      <c r="I3965" s="55"/>
      <c r="J3965" s="41"/>
      <c r="K3965" s="41"/>
      <c r="L3965" s="56"/>
      <c r="M3965" s="41"/>
      <c r="N3965" s="41"/>
      <c r="O3965" s="41"/>
      <c r="P3965" s="41"/>
      <c r="Q3965" s="53"/>
      <c r="R3965" s="41"/>
      <c r="S3965" s="41"/>
      <c r="T3965" s="57"/>
      <c r="U3965" s="41"/>
      <c r="V3965" s="41"/>
      <c r="W3965" s="56"/>
      <c r="X3965" s="41"/>
      <c r="Y3965" s="58"/>
      <c r="Z3965" s="41"/>
      <c r="AA3965" s="41"/>
      <c r="AB3965" s="171" t="str" cm="1">
        <f t="array" ref="AB3965">IFERROR(IF(COUNTA('Detailed Inventory'!$B3965:$AA3965)=0,"",IF(AND($B3965="",$C3965=""),"Error: Missing Response in Column B or C",IF(OR($E3965="",$Q3965=""),"Error: Missing Response in Column E or Q",INDEX(SL_Class[Entire SL Classification],MATCH(SUMIFS(SL_Class[Unique ID],SL_Class[UpSys SL Material],I3965,SL_Class[UpSys Ever Previously Lead],H3965,SL_Class[DownCus SL Material],T3965),SL_Class[Unique ID],0),0)))),"Error: Invalid Column H, I, or T. Check spelling &amp; valid options (see dropdown)")</f>
        <v/>
      </c>
      <c r="AC3965" s="32"/>
      <c r="AD3965" s="31" t="b">
        <f t="shared" si="122"/>
        <v>0</v>
      </c>
      <c r="AE3965" s="31" t="b">
        <f t="shared" si="123"/>
        <v>0</v>
      </c>
    </row>
    <row r="3966" spans="1:31" ht="50.15" customHeight="1" x14ac:dyDescent="0.35">
      <c r="A3966" s="101">
        <v>3961</v>
      </c>
      <c r="B3966" s="53"/>
      <c r="C3966" s="41"/>
      <c r="D3966" s="54"/>
      <c r="E3966" s="53"/>
      <c r="F3966" s="41"/>
      <c r="G3966" s="41"/>
      <c r="H3966" s="53"/>
      <c r="I3966" s="55"/>
      <c r="J3966" s="41"/>
      <c r="K3966" s="41"/>
      <c r="L3966" s="56"/>
      <c r="M3966" s="41"/>
      <c r="N3966" s="41"/>
      <c r="O3966" s="41"/>
      <c r="P3966" s="41"/>
      <c r="Q3966" s="53"/>
      <c r="R3966" s="41"/>
      <c r="S3966" s="41"/>
      <c r="T3966" s="57"/>
      <c r="U3966" s="41"/>
      <c r="V3966" s="41"/>
      <c r="W3966" s="56"/>
      <c r="X3966" s="41"/>
      <c r="Y3966" s="58"/>
      <c r="Z3966" s="41"/>
      <c r="AA3966" s="41"/>
      <c r="AB3966" s="171" t="str" cm="1">
        <f t="array" ref="AB3966">IFERROR(IF(COUNTA('Detailed Inventory'!$B3966:$AA3966)=0,"",IF(AND($B3966="",$C3966=""),"Error: Missing Response in Column B or C",IF(OR($E3966="",$Q3966=""),"Error: Missing Response in Column E or Q",INDEX(SL_Class[Entire SL Classification],MATCH(SUMIFS(SL_Class[Unique ID],SL_Class[UpSys SL Material],I3966,SL_Class[UpSys Ever Previously Lead],H3966,SL_Class[DownCus SL Material],T3966),SL_Class[Unique ID],0),0)))),"Error: Invalid Column H, I, or T. Check spelling &amp; valid options (see dropdown)")</f>
        <v/>
      </c>
      <c r="AC3966" s="32"/>
      <c r="AD3966" s="31" t="b">
        <f t="shared" si="122"/>
        <v>0</v>
      </c>
      <c r="AE3966" s="31" t="b">
        <f t="shared" si="123"/>
        <v>0</v>
      </c>
    </row>
    <row r="3967" spans="1:31" ht="50.15" customHeight="1" x14ac:dyDescent="0.35">
      <c r="A3967" s="100">
        <v>3962</v>
      </c>
      <c r="B3967" s="53"/>
      <c r="C3967" s="41"/>
      <c r="D3967" s="54"/>
      <c r="E3967" s="53"/>
      <c r="F3967" s="41"/>
      <c r="G3967" s="41"/>
      <c r="H3967" s="53"/>
      <c r="I3967" s="55"/>
      <c r="J3967" s="41"/>
      <c r="K3967" s="41"/>
      <c r="L3967" s="56"/>
      <c r="M3967" s="41"/>
      <c r="N3967" s="41"/>
      <c r="O3967" s="41"/>
      <c r="P3967" s="41"/>
      <c r="Q3967" s="53"/>
      <c r="R3967" s="41"/>
      <c r="S3967" s="41"/>
      <c r="T3967" s="57"/>
      <c r="U3967" s="41"/>
      <c r="V3967" s="41"/>
      <c r="W3967" s="56"/>
      <c r="X3967" s="41"/>
      <c r="Y3967" s="58"/>
      <c r="Z3967" s="41"/>
      <c r="AA3967" s="41"/>
      <c r="AB3967" s="171" t="str" cm="1">
        <f t="array" ref="AB3967">IFERROR(IF(COUNTA('Detailed Inventory'!$B3967:$AA3967)=0,"",IF(AND($B3967="",$C3967=""),"Error: Missing Response in Column B or C",IF(OR($E3967="",$Q3967=""),"Error: Missing Response in Column E or Q",INDEX(SL_Class[Entire SL Classification],MATCH(SUMIFS(SL_Class[Unique ID],SL_Class[UpSys SL Material],I3967,SL_Class[UpSys Ever Previously Lead],H3967,SL_Class[DownCus SL Material],T3967),SL_Class[Unique ID],0),0)))),"Error: Invalid Column H, I, or T. Check spelling &amp; valid options (see dropdown)")</f>
        <v/>
      </c>
      <c r="AC3967" s="32"/>
      <c r="AD3967" s="31" t="b">
        <f t="shared" si="122"/>
        <v>0</v>
      </c>
      <c r="AE3967" s="31" t="b">
        <f t="shared" si="123"/>
        <v>0</v>
      </c>
    </row>
    <row r="3968" spans="1:31" ht="50.15" customHeight="1" x14ac:dyDescent="0.35">
      <c r="A3968" s="101">
        <v>3963</v>
      </c>
      <c r="B3968" s="53"/>
      <c r="C3968" s="41"/>
      <c r="D3968" s="54"/>
      <c r="E3968" s="53"/>
      <c r="F3968" s="41"/>
      <c r="G3968" s="41"/>
      <c r="H3968" s="53"/>
      <c r="I3968" s="55"/>
      <c r="J3968" s="41"/>
      <c r="K3968" s="41"/>
      <c r="L3968" s="56"/>
      <c r="M3968" s="41"/>
      <c r="N3968" s="41"/>
      <c r="O3968" s="41"/>
      <c r="P3968" s="41"/>
      <c r="Q3968" s="53"/>
      <c r="R3968" s="41"/>
      <c r="S3968" s="41"/>
      <c r="T3968" s="57"/>
      <c r="U3968" s="41"/>
      <c r="V3968" s="41"/>
      <c r="W3968" s="56"/>
      <c r="X3968" s="41"/>
      <c r="Y3968" s="58"/>
      <c r="Z3968" s="41"/>
      <c r="AA3968" s="41"/>
      <c r="AB3968" s="171" t="str" cm="1">
        <f t="array" ref="AB3968">IFERROR(IF(COUNTA('Detailed Inventory'!$B3968:$AA3968)=0,"",IF(AND($B3968="",$C3968=""),"Error: Missing Response in Column B or C",IF(OR($E3968="",$Q3968=""),"Error: Missing Response in Column E or Q",INDEX(SL_Class[Entire SL Classification],MATCH(SUMIFS(SL_Class[Unique ID],SL_Class[UpSys SL Material],I3968,SL_Class[UpSys Ever Previously Lead],H3968,SL_Class[DownCus SL Material],T3968),SL_Class[Unique ID],0),0)))),"Error: Invalid Column H, I, or T. Check spelling &amp; valid options (see dropdown)")</f>
        <v/>
      </c>
      <c r="AC3968" s="32"/>
      <c r="AD3968" s="31" t="b">
        <f t="shared" si="122"/>
        <v>0</v>
      </c>
      <c r="AE3968" s="31" t="b">
        <f t="shared" si="123"/>
        <v>0</v>
      </c>
    </row>
    <row r="3969" spans="1:31" ht="50.15" customHeight="1" x14ac:dyDescent="0.35">
      <c r="A3969" s="100">
        <v>3964</v>
      </c>
      <c r="B3969" s="53"/>
      <c r="C3969" s="41"/>
      <c r="D3969" s="54"/>
      <c r="E3969" s="53"/>
      <c r="F3969" s="41"/>
      <c r="G3969" s="41"/>
      <c r="H3969" s="53"/>
      <c r="I3969" s="55"/>
      <c r="J3969" s="41"/>
      <c r="K3969" s="41"/>
      <c r="L3969" s="56"/>
      <c r="M3969" s="41"/>
      <c r="N3969" s="41"/>
      <c r="O3969" s="41"/>
      <c r="P3969" s="41"/>
      <c r="Q3969" s="53"/>
      <c r="R3969" s="41"/>
      <c r="S3969" s="41"/>
      <c r="T3969" s="57"/>
      <c r="U3969" s="41"/>
      <c r="V3969" s="41"/>
      <c r="W3969" s="56"/>
      <c r="X3969" s="41"/>
      <c r="Y3969" s="58"/>
      <c r="Z3969" s="41"/>
      <c r="AA3969" s="41"/>
      <c r="AB3969" s="171" t="str" cm="1">
        <f t="array" ref="AB3969">IFERROR(IF(COUNTA('Detailed Inventory'!$B3969:$AA3969)=0,"",IF(AND($B3969="",$C3969=""),"Error: Missing Response in Column B or C",IF(OR($E3969="",$Q3969=""),"Error: Missing Response in Column E or Q",INDEX(SL_Class[Entire SL Classification],MATCH(SUMIFS(SL_Class[Unique ID],SL_Class[UpSys SL Material],I3969,SL_Class[UpSys Ever Previously Lead],H3969,SL_Class[DownCus SL Material],T3969),SL_Class[Unique ID],0),0)))),"Error: Invalid Column H, I, or T. Check spelling &amp; valid options (see dropdown)")</f>
        <v/>
      </c>
      <c r="AC3969" s="32"/>
      <c r="AD3969" s="31" t="b">
        <f t="shared" si="122"/>
        <v>0</v>
      </c>
      <c r="AE3969" s="31" t="b">
        <f t="shared" si="123"/>
        <v>0</v>
      </c>
    </row>
    <row r="3970" spans="1:31" ht="50.15" customHeight="1" x14ac:dyDescent="0.35">
      <c r="A3970" s="101">
        <v>3965</v>
      </c>
      <c r="B3970" s="53"/>
      <c r="C3970" s="41"/>
      <c r="D3970" s="54"/>
      <c r="E3970" s="53"/>
      <c r="F3970" s="41"/>
      <c r="G3970" s="41"/>
      <c r="H3970" s="53"/>
      <c r="I3970" s="55"/>
      <c r="J3970" s="41"/>
      <c r="K3970" s="41"/>
      <c r="L3970" s="56"/>
      <c r="M3970" s="41"/>
      <c r="N3970" s="41"/>
      <c r="O3970" s="41"/>
      <c r="P3970" s="41"/>
      <c r="Q3970" s="53"/>
      <c r="R3970" s="41"/>
      <c r="S3970" s="41"/>
      <c r="T3970" s="57"/>
      <c r="U3970" s="41"/>
      <c r="V3970" s="41"/>
      <c r="W3970" s="56"/>
      <c r="X3970" s="41"/>
      <c r="Y3970" s="58"/>
      <c r="Z3970" s="41"/>
      <c r="AA3970" s="41"/>
      <c r="AB3970" s="171" t="str" cm="1">
        <f t="array" ref="AB3970">IFERROR(IF(COUNTA('Detailed Inventory'!$B3970:$AA3970)=0,"",IF(AND($B3970="",$C3970=""),"Error: Missing Response in Column B or C",IF(OR($E3970="",$Q3970=""),"Error: Missing Response in Column E or Q",INDEX(SL_Class[Entire SL Classification],MATCH(SUMIFS(SL_Class[Unique ID],SL_Class[UpSys SL Material],I3970,SL_Class[UpSys Ever Previously Lead],H3970,SL_Class[DownCus SL Material],T3970),SL_Class[Unique ID],0),0)))),"Error: Invalid Column H, I, or T. Check spelling &amp; valid options (see dropdown)")</f>
        <v/>
      </c>
      <c r="AC3970" s="32"/>
      <c r="AD3970" s="31" t="b">
        <f t="shared" si="122"/>
        <v>0</v>
      </c>
      <c r="AE3970" s="31" t="b">
        <f t="shared" si="123"/>
        <v>0</v>
      </c>
    </row>
    <row r="3971" spans="1:31" ht="50.15" customHeight="1" x14ac:dyDescent="0.35">
      <c r="A3971" s="100">
        <v>3966</v>
      </c>
      <c r="B3971" s="53"/>
      <c r="C3971" s="41"/>
      <c r="D3971" s="54"/>
      <c r="E3971" s="53"/>
      <c r="F3971" s="41"/>
      <c r="G3971" s="41"/>
      <c r="H3971" s="53"/>
      <c r="I3971" s="55"/>
      <c r="J3971" s="41"/>
      <c r="K3971" s="41"/>
      <c r="L3971" s="56"/>
      <c r="M3971" s="41"/>
      <c r="N3971" s="41"/>
      <c r="O3971" s="41"/>
      <c r="P3971" s="41"/>
      <c r="Q3971" s="53"/>
      <c r="R3971" s="41"/>
      <c r="S3971" s="41"/>
      <c r="T3971" s="57"/>
      <c r="U3971" s="41"/>
      <c r="V3971" s="41"/>
      <c r="W3971" s="56"/>
      <c r="X3971" s="41"/>
      <c r="Y3971" s="58"/>
      <c r="Z3971" s="41"/>
      <c r="AA3971" s="41"/>
      <c r="AB3971" s="171" t="str" cm="1">
        <f t="array" ref="AB3971">IFERROR(IF(COUNTA('Detailed Inventory'!$B3971:$AA3971)=0,"",IF(AND($B3971="",$C3971=""),"Error: Missing Response in Column B or C",IF(OR($E3971="",$Q3971=""),"Error: Missing Response in Column E or Q",INDEX(SL_Class[Entire SL Classification],MATCH(SUMIFS(SL_Class[Unique ID],SL_Class[UpSys SL Material],I3971,SL_Class[UpSys Ever Previously Lead],H3971,SL_Class[DownCus SL Material],T3971),SL_Class[Unique ID],0),0)))),"Error: Invalid Column H, I, or T. Check spelling &amp; valid options (see dropdown)")</f>
        <v/>
      </c>
      <c r="AC3971" s="32"/>
      <c r="AD3971" s="31" t="b">
        <f t="shared" si="122"/>
        <v>0</v>
      </c>
      <c r="AE3971" s="31" t="b">
        <f t="shared" si="123"/>
        <v>0</v>
      </c>
    </row>
    <row r="3972" spans="1:31" ht="50.15" customHeight="1" x14ac:dyDescent="0.35">
      <c r="A3972" s="101">
        <v>3967</v>
      </c>
      <c r="B3972" s="53"/>
      <c r="C3972" s="41"/>
      <c r="D3972" s="54"/>
      <c r="E3972" s="53"/>
      <c r="F3972" s="41"/>
      <c r="G3972" s="41"/>
      <c r="H3972" s="53"/>
      <c r="I3972" s="55"/>
      <c r="J3972" s="41"/>
      <c r="K3972" s="41"/>
      <c r="L3972" s="56"/>
      <c r="M3972" s="41"/>
      <c r="N3972" s="41"/>
      <c r="O3972" s="41"/>
      <c r="P3972" s="41"/>
      <c r="Q3972" s="53"/>
      <c r="R3972" s="41"/>
      <c r="S3972" s="41"/>
      <c r="T3972" s="57"/>
      <c r="U3972" s="41"/>
      <c r="V3972" s="41"/>
      <c r="W3972" s="56"/>
      <c r="X3972" s="41"/>
      <c r="Y3972" s="58"/>
      <c r="Z3972" s="41"/>
      <c r="AA3972" s="41"/>
      <c r="AB3972" s="171" t="str" cm="1">
        <f t="array" ref="AB3972">IFERROR(IF(COUNTA('Detailed Inventory'!$B3972:$AA3972)=0,"",IF(AND($B3972="",$C3972=""),"Error: Missing Response in Column B or C",IF(OR($E3972="",$Q3972=""),"Error: Missing Response in Column E or Q",INDEX(SL_Class[Entire SL Classification],MATCH(SUMIFS(SL_Class[Unique ID],SL_Class[UpSys SL Material],I3972,SL_Class[UpSys Ever Previously Lead],H3972,SL_Class[DownCus SL Material],T3972),SL_Class[Unique ID],0),0)))),"Error: Invalid Column H, I, or T. Check spelling &amp; valid options (see dropdown)")</f>
        <v/>
      </c>
      <c r="AC3972" s="32"/>
      <c r="AD3972" s="31" t="b">
        <f t="shared" si="122"/>
        <v>0</v>
      </c>
      <c r="AE3972" s="31" t="b">
        <f t="shared" si="123"/>
        <v>0</v>
      </c>
    </row>
    <row r="3973" spans="1:31" ht="50.15" customHeight="1" x14ac:dyDescent="0.35">
      <c r="A3973" s="100">
        <v>3968</v>
      </c>
      <c r="B3973" s="53"/>
      <c r="C3973" s="41"/>
      <c r="D3973" s="54"/>
      <c r="E3973" s="53"/>
      <c r="F3973" s="41"/>
      <c r="G3973" s="41"/>
      <c r="H3973" s="53"/>
      <c r="I3973" s="55"/>
      <c r="J3973" s="41"/>
      <c r="K3973" s="41"/>
      <c r="L3973" s="56"/>
      <c r="M3973" s="41"/>
      <c r="N3973" s="41"/>
      <c r="O3973" s="41"/>
      <c r="P3973" s="41"/>
      <c r="Q3973" s="53"/>
      <c r="R3973" s="41"/>
      <c r="S3973" s="41"/>
      <c r="T3973" s="57"/>
      <c r="U3973" s="41"/>
      <c r="V3973" s="41"/>
      <c r="W3973" s="56"/>
      <c r="X3973" s="41"/>
      <c r="Y3973" s="58"/>
      <c r="Z3973" s="41"/>
      <c r="AA3973" s="41"/>
      <c r="AB3973" s="171" t="str" cm="1">
        <f t="array" ref="AB3973">IFERROR(IF(COUNTA('Detailed Inventory'!$B3973:$AA3973)=0,"",IF(AND($B3973="",$C3973=""),"Error: Missing Response in Column B or C",IF(OR($E3973="",$Q3973=""),"Error: Missing Response in Column E or Q",INDEX(SL_Class[Entire SL Classification],MATCH(SUMIFS(SL_Class[Unique ID],SL_Class[UpSys SL Material],I3973,SL_Class[UpSys Ever Previously Lead],H3973,SL_Class[DownCus SL Material],T3973),SL_Class[Unique ID],0),0)))),"Error: Invalid Column H, I, or T. Check spelling &amp; valid options (see dropdown)")</f>
        <v/>
      </c>
      <c r="AC3973" s="32"/>
      <c r="AD3973" s="31" t="b">
        <f t="shared" si="122"/>
        <v>0</v>
      </c>
      <c r="AE3973" s="31" t="b">
        <f t="shared" si="123"/>
        <v>0</v>
      </c>
    </row>
    <row r="3974" spans="1:31" ht="50.15" customHeight="1" x14ac:dyDescent="0.35">
      <c r="A3974" s="101">
        <v>3969</v>
      </c>
      <c r="B3974" s="53"/>
      <c r="C3974" s="41"/>
      <c r="D3974" s="54"/>
      <c r="E3974" s="53"/>
      <c r="F3974" s="41"/>
      <c r="G3974" s="41"/>
      <c r="H3974" s="53"/>
      <c r="I3974" s="55"/>
      <c r="J3974" s="41"/>
      <c r="K3974" s="41"/>
      <c r="L3974" s="56"/>
      <c r="M3974" s="41"/>
      <c r="N3974" s="41"/>
      <c r="O3974" s="41"/>
      <c r="P3974" s="41"/>
      <c r="Q3974" s="53"/>
      <c r="R3974" s="41"/>
      <c r="S3974" s="41"/>
      <c r="T3974" s="57"/>
      <c r="U3974" s="41"/>
      <c r="V3974" s="41"/>
      <c r="W3974" s="56"/>
      <c r="X3974" s="41"/>
      <c r="Y3974" s="58"/>
      <c r="Z3974" s="41"/>
      <c r="AA3974" s="41"/>
      <c r="AB3974" s="171" t="str" cm="1">
        <f t="array" ref="AB3974">IFERROR(IF(COUNTA('Detailed Inventory'!$B3974:$AA3974)=0,"",IF(AND($B3974="",$C3974=""),"Error: Missing Response in Column B or C",IF(OR($E3974="",$Q3974=""),"Error: Missing Response in Column E or Q",INDEX(SL_Class[Entire SL Classification],MATCH(SUMIFS(SL_Class[Unique ID],SL_Class[UpSys SL Material],I3974,SL_Class[UpSys Ever Previously Lead],H3974,SL_Class[DownCus SL Material],T3974),SL_Class[Unique ID],0),0)))),"Error: Invalid Column H, I, or T. Check spelling &amp; valid options (see dropdown)")</f>
        <v/>
      </c>
      <c r="AC3974" s="32"/>
      <c r="AD3974" s="31" t="b">
        <f t="shared" ref="AD3974:AD4037" si="124">COUNTIFS($B$6:$B$5005,"&lt;&gt;0",$B$6:$B$5005,"&lt;&gt;",$B$6:$B$5005,B3974)&gt;1</f>
        <v>0</v>
      </c>
      <c r="AE3974" s="31" t="b">
        <f t="shared" ref="AE3974:AE4037" si="125">COUNTIFS($C$6:$C$5005,"&lt;&gt;0",$C$6:$C$5005,"&lt;&gt;",$C$6:$C$5005,C3974)&gt;1</f>
        <v>0</v>
      </c>
    </row>
    <row r="3975" spans="1:31" ht="50.15" customHeight="1" x14ac:dyDescent="0.35">
      <c r="A3975" s="100">
        <v>3970</v>
      </c>
      <c r="B3975" s="53"/>
      <c r="C3975" s="41"/>
      <c r="D3975" s="54"/>
      <c r="E3975" s="53"/>
      <c r="F3975" s="41"/>
      <c r="G3975" s="41"/>
      <c r="H3975" s="53"/>
      <c r="I3975" s="55"/>
      <c r="J3975" s="41"/>
      <c r="K3975" s="41"/>
      <c r="L3975" s="56"/>
      <c r="M3975" s="41"/>
      <c r="N3975" s="41"/>
      <c r="O3975" s="41"/>
      <c r="P3975" s="41"/>
      <c r="Q3975" s="53"/>
      <c r="R3975" s="41"/>
      <c r="S3975" s="41"/>
      <c r="T3975" s="57"/>
      <c r="U3975" s="41"/>
      <c r="V3975" s="41"/>
      <c r="W3975" s="56"/>
      <c r="X3975" s="41"/>
      <c r="Y3975" s="58"/>
      <c r="Z3975" s="41"/>
      <c r="AA3975" s="41"/>
      <c r="AB3975" s="171" t="str" cm="1">
        <f t="array" ref="AB3975">IFERROR(IF(COUNTA('Detailed Inventory'!$B3975:$AA3975)=0,"",IF(AND($B3975="",$C3975=""),"Error: Missing Response in Column B or C",IF(OR($E3975="",$Q3975=""),"Error: Missing Response in Column E or Q",INDEX(SL_Class[Entire SL Classification],MATCH(SUMIFS(SL_Class[Unique ID],SL_Class[UpSys SL Material],I3975,SL_Class[UpSys Ever Previously Lead],H3975,SL_Class[DownCus SL Material],T3975),SL_Class[Unique ID],0),0)))),"Error: Invalid Column H, I, or T. Check spelling &amp; valid options (see dropdown)")</f>
        <v/>
      </c>
      <c r="AC3975" s="32"/>
      <c r="AD3975" s="31" t="b">
        <f t="shared" si="124"/>
        <v>0</v>
      </c>
      <c r="AE3975" s="31" t="b">
        <f t="shared" si="125"/>
        <v>0</v>
      </c>
    </row>
    <row r="3976" spans="1:31" ht="50.15" customHeight="1" x14ac:dyDescent="0.35">
      <c r="A3976" s="101">
        <v>3971</v>
      </c>
      <c r="B3976" s="53"/>
      <c r="C3976" s="41"/>
      <c r="D3976" s="54"/>
      <c r="E3976" s="53"/>
      <c r="F3976" s="41"/>
      <c r="G3976" s="41"/>
      <c r="H3976" s="53"/>
      <c r="I3976" s="55"/>
      <c r="J3976" s="41"/>
      <c r="K3976" s="41"/>
      <c r="L3976" s="56"/>
      <c r="M3976" s="41"/>
      <c r="N3976" s="41"/>
      <c r="O3976" s="41"/>
      <c r="P3976" s="41"/>
      <c r="Q3976" s="53"/>
      <c r="R3976" s="41"/>
      <c r="S3976" s="41"/>
      <c r="T3976" s="57"/>
      <c r="U3976" s="41"/>
      <c r="V3976" s="41"/>
      <c r="W3976" s="56"/>
      <c r="X3976" s="41"/>
      <c r="Y3976" s="58"/>
      <c r="Z3976" s="41"/>
      <c r="AA3976" s="41"/>
      <c r="AB3976" s="171" t="str" cm="1">
        <f t="array" ref="AB3976">IFERROR(IF(COUNTA('Detailed Inventory'!$B3976:$AA3976)=0,"",IF(AND($B3976="",$C3976=""),"Error: Missing Response in Column B or C",IF(OR($E3976="",$Q3976=""),"Error: Missing Response in Column E or Q",INDEX(SL_Class[Entire SL Classification],MATCH(SUMIFS(SL_Class[Unique ID],SL_Class[UpSys SL Material],I3976,SL_Class[UpSys Ever Previously Lead],H3976,SL_Class[DownCus SL Material],T3976),SL_Class[Unique ID],0),0)))),"Error: Invalid Column H, I, or T. Check spelling &amp; valid options (see dropdown)")</f>
        <v/>
      </c>
      <c r="AC3976" s="32"/>
      <c r="AD3976" s="31" t="b">
        <f t="shared" si="124"/>
        <v>0</v>
      </c>
      <c r="AE3976" s="31" t="b">
        <f t="shared" si="125"/>
        <v>0</v>
      </c>
    </row>
    <row r="3977" spans="1:31" ht="50.15" customHeight="1" x14ac:dyDescent="0.35">
      <c r="A3977" s="100">
        <v>3972</v>
      </c>
      <c r="B3977" s="53"/>
      <c r="C3977" s="41"/>
      <c r="D3977" s="54"/>
      <c r="E3977" s="53"/>
      <c r="F3977" s="41"/>
      <c r="G3977" s="41"/>
      <c r="H3977" s="53"/>
      <c r="I3977" s="55"/>
      <c r="J3977" s="41"/>
      <c r="K3977" s="41"/>
      <c r="L3977" s="56"/>
      <c r="M3977" s="41"/>
      <c r="N3977" s="41"/>
      <c r="O3977" s="41"/>
      <c r="P3977" s="41"/>
      <c r="Q3977" s="53"/>
      <c r="R3977" s="41"/>
      <c r="S3977" s="41"/>
      <c r="T3977" s="57"/>
      <c r="U3977" s="41"/>
      <c r="V3977" s="41"/>
      <c r="W3977" s="56"/>
      <c r="X3977" s="41"/>
      <c r="Y3977" s="58"/>
      <c r="Z3977" s="41"/>
      <c r="AA3977" s="41"/>
      <c r="AB3977" s="171" t="str" cm="1">
        <f t="array" ref="AB3977">IFERROR(IF(COUNTA('Detailed Inventory'!$B3977:$AA3977)=0,"",IF(AND($B3977="",$C3977=""),"Error: Missing Response in Column B or C",IF(OR($E3977="",$Q3977=""),"Error: Missing Response in Column E or Q",INDEX(SL_Class[Entire SL Classification],MATCH(SUMIFS(SL_Class[Unique ID],SL_Class[UpSys SL Material],I3977,SL_Class[UpSys Ever Previously Lead],H3977,SL_Class[DownCus SL Material],T3977),SL_Class[Unique ID],0),0)))),"Error: Invalid Column H, I, or T. Check spelling &amp; valid options (see dropdown)")</f>
        <v/>
      </c>
      <c r="AC3977" s="32"/>
      <c r="AD3977" s="31" t="b">
        <f t="shared" si="124"/>
        <v>0</v>
      </c>
      <c r="AE3977" s="31" t="b">
        <f t="shared" si="125"/>
        <v>0</v>
      </c>
    </row>
    <row r="3978" spans="1:31" ht="50.15" customHeight="1" x14ac:dyDescent="0.35">
      <c r="A3978" s="101">
        <v>3973</v>
      </c>
      <c r="B3978" s="53"/>
      <c r="C3978" s="41"/>
      <c r="D3978" s="54"/>
      <c r="E3978" s="53"/>
      <c r="F3978" s="41"/>
      <c r="G3978" s="41"/>
      <c r="H3978" s="53"/>
      <c r="I3978" s="55"/>
      <c r="J3978" s="41"/>
      <c r="K3978" s="41"/>
      <c r="L3978" s="56"/>
      <c r="M3978" s="41"/>
      <c r="N3978" s="41"/>
      <c r="O3978" s="41"/>
      <c r="P3978" s="41"/>
      <c r="Q3978" s="53"/>
      <c r="R3978" s="41"/>
      <c r="S3978" s="41"/>
      <c r="T3978" s="57"/>
      <c r="U3978" s="41"/>
      <c r="V3978" s="41"/>
      <c r="W3978" s="56"/>
      <c r="X3978" s="41"/>
      <c r="Y3978" s="58"/>
      <c r="Z3978" s="41"/>
      <c r="AA3978" s="41"/>
      <c r="AB3978" s="171" t="str" cm="1">
        <f t="array" ref="AB3978">IFERROR(IF(COUNTA('Detailed Inventory'!$B3978:$AA3978)=0,"",IF(AND($B3978="",$C3978=""),"Error: Missing Response in Column B or C",IF(OR($E3978="",$Q3978=""),"Error: Missing Response in Column E or Q",INDEX(SL_Class[Entire SL Classification],MATCH(SUMIFS(SL_Class[Unique ID],SL_Class[UpSys SL Material],I3978,SL_Class[UpSys Ever Previously Lead],H3978,SL_Class[DownCus SL Material],T3978),SL_Class[Unique ID],0),0)))),"Error: Invalid Column H, I, or T. Check spelling &amp; valid options (see dropdown)")</f>
        <v/>
      </c>
      <c r="AC3978" s="32"/>
      <c r="AD3978" s="31" t="b">
        <f t="shared" si="124"/>
        <v>0</v>
      </c>
      <c r="AE3978" s="31" t="b">
        <f t="shared" si="125"/>
        <v>0</v>
      </c>
    </row>
    <row r="3979" spans="1:31" ht="50.15" customHeight="1" x14ac:dyDescent="0.35">
      <c r="A3979" s="100">
        <v>3974</v>
      </c>
      <c r="B3979" s="53"/>
      <c r="C3979" s="41"/>
      <c r="D3979" s="54"/>
      <c r="E3979" s="53"/>
      <c r="F3979" s="41"/>
      <c r="G3979" s="41"/>
      <c r="H3979" s="53"/>
      <c r="I3979" s="55"/>
      <c r="J3979" s="41"/>
      <c r="K3979" s="41"/>
      <c r="L3979" s="56"/>
      <c r="M3979" s="41"/>
      <c r="N3979" s="41"/>
      <c r="O3979" s="41"/>
      <c r="P3979" s="41"/>
      <c r="Q3979" s="53"/>
      <c r="R3979" s="41"/>
      <c r="S3979" s="41"/>
      <c r="T3979" s="57"/>
      <c r="U3979" s="41"/>
      <c r="V3979" s="41"/>
      <c r="W3979" s="56"/>
      <c r="X3979" s="41"/>
      <c r="Y3979" s="58"/>
      <c r="Z3979" s="41"/>
      <c r="AA3979" s="41"/>
      <c r="AB3979" s="171" t="str" cm="1">
        <f t="array" ref="AB3979">IFERROR(IF(COUNTA('Detailed Inventory'!$B3979:$AA3979)=0,"",IF(AND($B3979="",$C3979=""),"Error: Missing Response in Column B or C",IF(OR($E3979="",$Q3979=""),"Error: Missing Response in Column E or Q",INDEX(SL_Class[Entire SL Classification],MATCH(SUMIFS(SL_Class[Unique ID],SL_Class[UpSys SL Material],I3979,SL_Class[UpSys Ever Previously Lead],H3979,SL_Class[DownCus SL Material],T3979),SL_Class[Unique ID],0),0)))),"Error: Invalid Column H, I, or T. Check spelling &amp; valid options (see dropdown)")</f>
        <v/>
      </c>
      <c r="AC3979" s="32"/>
      <c r="AD3979" s="31" t="b">
        <f t="shared" si="124"/>
        <v>0</v>
      </c>
      <c r="AE3979" s="31" t="b">
        <f t="shared" si="125"/>
        <v>0</v>
      </c>
    </row>
    <row r="3980" spans="1:31" ht="50.15" customHeight="1" x14ac:dyDescent="0.35">
      <c r="A3980" s="101">
        <v>3975</v>
      </c>
      <c r="B3980" s="53"/>
      <c r="C3980" s="41"/>
      <c r="D3980" s="54"/>
      <c r="E3980" s="53"/>
      <c r="F3980" s="41"/>
      <c r="G3980" s="41"/>
      <c r="H3980" s="53"/>
      <c r="I3980" s="55"/>
      <c r="J3980" s="41"/>
      <c r="K3980" s="41"/>
      <c r="L3980" s="56"/>
      <c r="M3980" s="41"/>
      <c r="N3980" s="41"/>
      <c r="O3980" s="41"/>
      <c r="P3980" s="41"/>
      <c r="Q3980" s="53"/>
      <c r="R3980" s="41"/>
      <c r="S3980" s="41"/>
      <c r="T3980" s="57"/>
      <c r="U3980" s="41"/>
      <c r="V3980" s="41"/>
      <c r="W3980" s="56"/>
      <c r="X3980" s="41"/>
      <c r="Y3980" s="58"/>
      <c r="Z3980" s="41"/>
      <c r="AA3980" s="41"/>
      <c r="AB3980" s="171" t="str" cm="1">
        <f t="array" ref="AB3980">IFERROR(IF(COUNTA('Detailed Inventory'!$B3980:$AA3980)=0,"",IF(AND($B3980="",$C3980=""),"Error: Missing Response in Column B or C",IF(OR($E3980="",$Q3980=""),"Error: Missing Response in Column E or Q",INDEX(SL_Class[Entire SL Classification],MATCH(SUMIFS(SL_Class[Unique ID],SL_Class[UpSys SL Material],I3980,SL_Class[UpSys Ever Previously Lead],H3980,SL_Class[DownCus SL Material],T3980),SL_Class[Unique ID],0),0)))),"Error: Invalid Column H, I, or T. Check spelling &amp; valid options (see dropdown)")</f>
        <v/>
      </c>
      <c r="AC3980" s="32"/>
      <c r="AD3980" s="31" t="b">
        <f t="shared" si="124"/>
        <v>0</v>
      </c>
      <c r="AE3980" s="31" t="b">
        <f t="shared" si="125"/>
        <v>0</v>
      </c>
    </row>
    <row r="3981" spans="1:31" ht="50.15" customHeight="1" x14ac:dyDescent="0.35">
      <c r="A3981" s="100">
        <v>3976</v>
      </c>
      <c r="B3981" s="53"/>
      <c r="C3981" s="41"/>
      <c r="D3981" s="54"/>
      <c r="E3981" s="53"/>
      <c r="F3981" s="41"/>
      <c r="G3981" s="41"/>
      <c r="H3981" s="53"/>
      <c r="I3981" s="55"/>
      <c r="J3981" s="41"/>
      <c r="K3981" s="41"/>
      <c r="L3981" s="56"/>
      <c r="M3981" s="41"/>
      <c r="N3981" s="41"/>
      <c r="O3981" s="41"/>
      <c r="P3981" s="41"/>
      <c r="Q3981" s="53"/>
      <c r="R3981" s="41"/>
      <c r="S3981" s="41"/>
      <c r="T3981" s="57"/>
      <c r="U3981" s="41"/>
      <c r="V3981" s="41"/>
      <c r="W3981" s="56"/>
      <c r="X3981" s="41"/>
      <c r="Y3981" s="58"/>
      <c r="Z3981" s="41"/>
      <c r="AA3981" s="41"/>
      <c r="AB3981" s="171" t="str" cm="1">
        <f t="array" ref="AB3981">IFERROR(IF(COUNTA('Detailed Inventory'!$B3981:$AA3981)=0,"",IF(AND($B3981="",$C3981=""),"Error: Missing Response in Column B or C",IF(OR($E3981="",$Q3981=""),"Error: Missing Response in Column E or Q",INDEX(SL_Class[Entire SL Classification],MATCH(SUMIFS(SL_Class[Unique ID],SL_Class[UpSys SL Material],I3981,SL_Class[UpSys Ever Previously Lead],H3981,SL_Class[DownCus SL Material],T3981),SL_Class[Unique ID],0),0)))),"Error: Invalid Column H, I, or T. Check spelling &amp; valid options (see dropdown)")</f>
        <v/>
      </c>
      <c r="AC3981" s="32"/>
      <c r="AD3981" s="31" t="b">
        <f t="shared" si="124"/>
        <v>0</v>
      </c>
      <c r="AE3981" s="31" t="b">
        <f t="shared" si="125"/>
        <v>0</v>
      </c>
    </row>
    <row r="3982" spans="1:31" ht="50.15" customHeight="1" x14ac:dyDescent="0.35">
      <c r="A3982" s="101">
        <v>3977</v>
      </c>
      <c r="B3982" s="53"/>
      <c r="C3982" s="41"/>
      <c r="D3982" s="54"/>
      <c r="E3982" s="53"/>
      <c r="F3982" s="41"/>
      <c r="G3982" s="41"/>
      <c r="H3982" s="53"/>
      <c r="I3982" s="55"/>
      <c r="J3982" s="41"/>
      <c r="K3982" s="41"/>
      <c r="L3982" s="56"/>
      <c r="M3982" s="41"/>
      <c r="N3982" s="41"/>
      <c r="O3982" s="41"/>
      <c r="P3982" s="41"/>
      <c r="Q3982" s="53"/>
      <c r="R3982" s="41"/>
      <c r="S3982" s="41"/>
      <c r="T3982" s="57"/>
      <c r="U3982" s="41"/>
      <c r="V3982" s="41"/>
      <c r="W3982" s="56"/>
      <c r="X3982" s="41"/>
      <c r="Y3982" s="58"/>
      <c r="Z3982" s="41"/>
      <c r="AA3982" s="41"/>
      <c r="AB3982" s="171" t="str" cm="1">
        <f t="array" ref="AB3982">IFERROR(IF(COUNTA('Detailed Inventory'!$B3982:$AA3982)=0,"",IF(AND($B3982="",$C3982=""),"Error: Missing Response in Column B or C",IF(OR($E3982="",$Q3982=""),"Error: Missing Response in Column E or Q",INDEX(SL_Class[Entire SL Classification],MATCH(SUMIFS(SL_Class[Unique ID],SL_Class[UpSys SL Material],I3982,SL_Class[UpSys Ever Previously Lead],H3982,SL_Class[DownCus SL Material],T3982),SL_Class[Unique ID],0),0)))),"Error: Invalid Column H, I, or T. Check spelling &amp; valid options (see dropdown)")</f>
        <v/>
      </c>
      <c r="AC3982" s="32"/>
      <c r="AD3982" s="31" t="b">
        <f t="shared" si="124"/>
        <v>0</v>
      </c>
      <c r="AE3982" s="31" t="b">
        <f t="shared" si="125"/>
        <v>0</v>
      </c>
    </row>
    <row r="3983" spans="1:31" ht="50.15" customHeight="1" x14ac:dyDescent="0.35">
      <c r="A3983" s="100">
        <v>3978</v>
      </c>
      <c r="B3983" s="53"/>
      <c r="C3983" s="41"/>
      <c r="D3983" s="54"/>
      <c r="E3983" s="53"/>
      <c r="F3983" s="41"/>
      <c r="G3983" s="41"/>
      <c r="H3983" s="53"/>
      <c r="I3983" s="55"/>
      <c r="J3983" s="41"/>
      <c r="K3983" s="41"/>
      <c r="L3983" s="56"/>
      <c r="M3983" s="41"/>
      <c r="N3983" s="41"/>
      <c r="O3983" s="41"/>
      <c r="P3983" s="41"/>
      <c r="Q3983" s="53"/>
      <c r="R3983" s="41"/>
      <c r="S3983" s="41"/>
      <c r="T3983" s="57"/>
      <c r="U3983" s="41"/>
      <c r="V3983" s="41"/>
      <c r="W3983" s="56"/>
      <c r="X3983" s="41"/>
      <c r="Y3983" s="58"/>
      <c r="Z3983" s="41"/>
      <c r="AA3983" s="41"/>
      <c r="AB3983" s="171" t="str" cm="1">
        <f t="array" ref="AB3983">IFERROR(IF(COUNTA('Detailed Inventory'!$B3983:$AA3983)=0,"",IF(AND($B3983="",$C3983=""),"Error: Missing Response in Column B or C",IF(OR($E3983="",$Q3983=""),"Error: Missing Response in Column E or Q",INDEX(SL_Class[Entire SL Classification],MATCH(SUMIFS(SL_Class[Unique ID],SL_Class[UpSys SL Material],I3983,SL_Class[UpSys Ever Previously Lead],H3983,SL_Class[DownCus SL Material],T3983),SL_Class[Unique ID],0),0)))),"Error: Invalid Column H, I, or T. Check spelling &amp; valid options (see dropdown)")</f>
        <v/>
      </c>
      <c r="AC3983" s="32"/>
      <c r="AD3983" s="31" t="b">
        <f t="shared" si="124"/>
        <v>0</v>
      </c>
      <c r="AE3983" s="31" t="b">
        <f t="shared" si="125"/>
        <v>0</v>
      </c>
    </row>
    <row r="3984" spans="1:31" ht="50.15" customHeight="1" x14ac:dyDescent="0.35">
      <c r="A3984" s="101">
        <v>3979</v>
      </c>
      <c r="B3984" s="53"/>
      <c r="C3984" s="41"/>
      <c r="D3984" s="54"/>
      <c r="E3984" s="53"/>
      <c r="F3984" s="41"/>
      <c r="G3984" s="41"/>
      <c r="H3984" s="53"/>
      <c r="I3984" s="55"/>
      <c r="J3984" s="41"/>
      <c r="K3984" s="41"/>
      <c r="L3984" s="56"/>
      <c r="M3984" s="41"/>
      <c r="N3984" s="41"/>
      <c r="O3984" s="41"/>
      <c r="P3984" s="41"/>
      <c r="Q3984" s="53"/>
      <c r="R3984" s="41"/>
      <c r="S3984" s="41"/>
      <c r="T3984" s="57"/>
      <c r="U3984" s="41"/>
      <c r="V3984" s="41"/>
      <c r="W3984" s="56"/>
      <c r="X3984" s="41"/>
      <c r="Y3984" s="58"/>
      <c r="Z3984" s="41"/>
      <c r="AA3984" s="41"/>
      <c r="AB3984" s="171" t="str" cm="1">
        <f t="array" ref="AB3984">IFERROR(IF(COUNTA('Detailed Inventory'!$B3984:$AA3984)=0,"",IF(AND($B3984="",$C3984=""),"Error: Missing Response in Column B or C",IF(OR($E3984="",$Q3984=""),"Error: Missing Response in Column E or Q",INDEX(SL_Class[Entire SL Classification],MATCH(SUMIFS(SL_Class[Unique ID],SL_Class[UpSys SL Material],I3984,SL_Class[UpSys Ever Previously Lead],H3984,SL_Class[DownCus SL Material],T3984),SL_Class[Unique ID],0),0)))),"Error: Invalid Column H, I, or T. Check spelling &amp; valid options (see dropdown)")</f>
        <v/>
      </c>
      <c r="AC3984" s="32"/>
      <c r="AD3984" s="31" t="b">
        <f t="shared" si="124"/>
        <v>0</v>
      </c>
      <c r="AE3984" s="31" t="b">
        <f t="shared" si="125"/>
        <v>0</v>
      </c>
    </row>
    <row r="3985" spans="1:31" ht="50.15" customHeight="1" x14ac:dyDescent="0.35">
      <c r="A3985" s="100">
        <v>3980</v>
      </c>
      <c r="B3985" s="53"/>
      <c r="C3985" s="41"/>
      <c r="D3985" s="54"/>
      <c r="E3985" s="53"/>
      <c r="F3985" s="41"/>
      <c r="G3985" s="41"/>
      <c r="H3985" s="53"/>
      <c r="I3985" s="55"/>
      <c r="J3985" s="41"/>
      <c r="K3985" s="41"/>
      <c r="L3985" s="56"/>
      <c r="M3985" s="41"/>
      <c r="N3985" s="41"/>
      <c r="O3985" s="41"/>
      <c r="P3985" s="41"/>
      <c r="Q3985" s="53"/>
      <c r="R3985" s="41"/>
      <c r="S3985" s="41"/>
      <c r="T3985" s="57"/>
      <c r="U3985" s="41"/>
      <c r="V3985" s="41"/>
      <c r="W3985" s="56"/>
      <c r="X3985" s="41"/>
      <c r="Y3985" s="58"/>
      <c r="Z3985" s="41"/>
      <c r="AA3985" s="41"/>
      <c r="AB3985" s="171" t="str" cm="1">
        <f t="array" ref="AB3985">IFERROR(IF(COUNTA('Detailed Inventory'!$B3985:$AA3985)=0,"",IF(AND($B3985="",$C3985=""),"Error: Missing Response in Column B or C",IF(OR($E3985="",$Q3985=""),"Error: Missing Response in Column E or Q",INDEX(SL_Class[Entire SL Classification],MATCH(SUMIFS(SL_Class[Unique ID],SL_Class[UpSys SL Material],I3985,SL_Class[UpSys Ever Previously Lead],H3985,SL_Class[DownCus SL Material],T3985),SL_Class[Unique ID],0),0)))),"Error: Invalid Column H, I, or T. Check spelling &amp; valid options (see dropdown)")</f>
        <v/>
      </c>
      <c r="AC3985" s="32"/>
      <c r="AD3985" s="31" t="b">
        <f t="shared" si="124"/>
        <v>0</v>
      </c>
      <c r="AE3985" s="31" t="b">
        <f t="shared" si="125"/>
        <v>0</v>
      </c>
    </row>
    <row r="3986" spans="1:31" ht="50.15" customHeight="1" x14ac:dyDescent="0.35">
      <c r="A3986" s="101">
        <v>3981</v>
      </c>
      <c r="B3986" s="53"/>
      <c r="C3986" s="41"/>
      <c r="D3986" s="54"/>
      <c r="E3986" s="53"/>
      <c r="F3986" s="41"/>
      <c r="G3986" s="41"/>
      <c r="H3986" s="53"/>
      <c r="I3986" s="55"/>
      <c r="J3986" s="41"/>
      <c r="K3986" s="41"/>
      <c r="L3986" s="56"/>
      <c r="M3986" s="41"/>
      <c r="N3986" s="41"/>
      <c r="O3986" s="41"/>
      <c r="P3986" s="41"/>
      <c r="Q3986" s="53"/>
      <c r="R3986" s="41"/>
      <c r="S3986" s="41"/>
      <c r="T3986" s="57"/>
      <c r="U3986" s="41"/>
      <c r="V3986" s="41"/>
      <c r="W3986" s="56"/>
      <c r="X3986" s="41"/>
      <c r="Y3986" s="58"/>
      <c r="Z3986" s="41"/>
      <c r="AA3986" s="41"/>
      <c r="AB3986" s="171" t="str" cm="1">
        <f t="array" ref="AB3986">IFERROR(IF(COUNTA('Detailed Inventory'!$B3986:$AA3986)=0,"",IF(AND($B3986="",$C3986=""),"Error: Missing Response in Column B or C",IF(OR($E3986="",$Q3986=""),"Error: Missing Response in Column E or Q",INDEX(SL_Class[Entire SL Classification],MATCH(SUMIFS(SL_Class[Unique ID],SL_Class[UpSys SL Material],I3986,SL_Class[UpSys Ever Previously Lead],H3986,SL_Class[DownCus SL Material],T3986),SL_Class[Unique ID],0),0)))),"Error: Invalid Column H, I, or T. Check spelling &amp; valid options (see dropdown)")</f>
        <v/>
      </c>
      <c r="AC3986" s="32"/>
      <c r="AD3986" s="31" t="b">
        <f t="shared" si="124"/>
        <v>0</v>
      </c>
      <c r="AE3986" s="31" t="b">
        <f t="shared" si="125"/>
        <v>0</v>
      </c>
    </row>
    <row r="3987" spans="1:31" ht="50.15" customHeight="1" x14ac:dyDescent="0.35">
      <c r="A3987" s="100">
        <v>3982</v>
      </c>
      <c r="B3987" s="53"/>
      <c r="C3987" s="41"/>
      <c r="D3987" s="54"/>
      <c r="E3987" s="53"/>
      <c r="F3987" s="41"/>
      <c r="G3987" s="41"/>
      <c r="H3987" s="53"/>
      <c r="I3987" s="55"/>
      <c r="J3987" s="41"/>
      <c r="K3987" s="41"/>
      <c r="L3987" s="56"/>
      <c r="M3987" s="41"/>
      <c r="N3987" s="41"/>
      <c r="O3987" s="41"/>
      <c r="P3987" s="41"/>
      <c r="Q3987" s="53"/>
      <c r="R3987" s="41"/>
      <c r="S3987" s="41"/>
      <c r="T3987" s="57"/>
      <c r="U3987" s="41"/>
      <c r="V3987" s="41"/>
      <c r="W3987" s="56"/>
      <c r="X3987" s="41"/>
      <c r="Y3987" s="58"/>
      <c r="Z3987" s="41"/>
      <c r="AA3987" s="41"/>
      <c r="AB3987" s="171" t="str" cm="1">
        <f t="array" ref="AB3987">IFERROR(IF(COUNTA('Detailed Inventory'!$B3987:$AA3987)=0,"",IF(AND($B3987="",$C3987=""),"Error: Missing Response in Column B or C",IF(OR($E3987="",$Q3987=""),"Error: Missing Response in Column E or Q",INDEX(SL_Class[Entire SL Classification],MATCH(SUMIFS(SL_Class[Unique ID],SL_Class[UpSys SL Material],I3987,SL_Class[UpSys Ever Previously Lead],H3987,SL_Class[DownCus SL Material],T3987),SL_Class[Unique ID],0),0)))),"Error: Invalid Column H, I, or T. Check spelling &amp; valid options (see dropdown)")</f>
        <v/>
      </c>
      <c r="AC3987" s="32"/>
      <c r="AD3987" s="31" t="b">
        <f t="shared" si="124"/>
        <v>0</v>
      </c>
      <c r="AE3987" s="31" t="b">
        <f t="shared" si="125"/>
        <v>0</v>
      </c>
    </row>
    <row r="3988" spans="1:31" ht="50.15" customHeight="1" x14ac:dyDescent="0.35">
      <c r="A3988" s="101">
        <v>3983</v>
      </c>
      <c r="B3988" s="53"/>
      <c r="C3988" s="41"/>
      <c r="D3988" s="54"/>
      <c r="E3988" s="53"/>
      <c r="F3988" s="41"/>
      <c r="G3988" s="41"/>
      <c r="H3988" s="53"/>
      <c r="I3988" s="55"/>
      <c r="J3988" s="41"/>
      <c r="K3988" s="41"/>
      <c r="L3988" s="56"/>
      <c r="M3988" s="41"/>
      <c r="N3988" s="41"/>
      <c r="O3988" s="41"/>
      <c r="P3988" s="41"/>
      <c r="Q3988" s="53"/>
      <c r="R3988" s="41"/>
      <c r="S3988" s="41"/>
      <c r="T3988" s="57"/>
      <c r="U3988" s="41"/>
      <c r="V3988" s="41"/>
      <c r="W3988" s="56"/>
      <c r="X3988" s="41"/>
      <c r="Y3988" s="58"/>
      <c r="Z3988" s="41"/>
      <c r="AA3988" s="41"/>
      <c r="AB3988" s="171" t="str" cm="1">
        <f t="array" ref="AB3988">IFERROR(IF(COUNTA('Detailed Inventory'!$B3988:$AA3988)=0,"",IF(AND($B3988="",$C3988=""),"Error: Missing Response in Column B or C",IF(OR($E3988="",$Q3988=""),"Error: Missing Response in Column E or Q",INDEX(SL_Class[Entire SL Classification],MATCH(SUMIFS(SL_Class[Unique ID],SL_Class[UpSys SL Material],I3988,SL_Class[UpSys Ever Previously Lead],H3988,SL_Class[DownCus SL Material],T3988),SL_Class[Unique ID],0),0)))),"Error: Invalid Column H, I, or T. Check spelling &amp; valid options (see dropdown)")</f>
        <v/>
      </c>
      <c r="AC3988" s="32"/>
      <c r="AD3988" s="31" t="b">
        <f t="shared" si="124"/>
        <v>0</v>
      </c>
      <c r="AE3988" s="31" t="b">
        <f t="shared" si="125"/>
        <v>0</v>
      </c>
    </row>
    <row r="3989" spans="1:31" ht="50.15" customHeight="1" x14ac:dyDescent="0.35">
      <c r="A3989" s="100">
        <v>3984</v>
      </c>
      <c r="B3989" s="53"/>
      <c r="C3989" s="41"/>
      <c r="D3989" s="54"/>
      <c r="E3989" s="53"/>
      <c r="F3989" s="41"/>
      <c r="G3989" s="41"/>
      <c r="H3989" s="53"/>
      <c r="I3989" s="55"/>
      <c r="J3989" s="41"/>
      <c r="K3989" s="41"/>
      <c r="L3989" s="56"/>
      <c r="M3989" s="41"/>
      <c r="N3989" s="41"/>
      <c r="O3989" s="41"/>
      <c r="P3989" s="41"/>
      <c r="Q3989" s="53"/>
      <c r="R3989" s="41"/>
      <c r="S3989" s="41"/>
      <c r="T3989" s="57"/>
      <c r="U3989" s="41"/>
      <c r="V3989" s="41"/>
      <c r="W3989" s="56"/>
      <c r="X3989" s="41"/>
      <c r="Y3989" s="58"/>
      <c r="Z3989" s="41"/>
      <c r="AA3989" s="41"/>
      <c r="AB3989" s="171" t="str" cm="1">
        <f t="array" ref="AB3989">IFERROR(IF(COUNTA('Detailed Inventory'!$B3989:$AA3989)=0,"",IF(AND($B3989="",$C3989=""),"Error: Missing Response in Column B or C",IF(OR($E3989="",$Q3989=""),"Error: Missing Response in Column E or Q",INDEX(SL_Class[Entire SL Classification],MATCH(SUMIFS(SL_Class[Unique ID],SL_Class[UpSys SL Material],I3989,SL_Class[UpSys Ever Previously Lead],H3989,SL_Class[DownCus SL Material],T3989),SL_Class[Unique ID],0),0)))),"Error: Invalid Column H, I, or T. Check spelling &amp; valid options (see dropdown)")</f>
        <v/>
      </c>
      <c r="AC3989" s="32"/>
      <c r="AD3989" s="31" t="b">
        <f t="shared" si="124"/>
        <v>0</v>
      </c>
      <c r="AE3989" s="31" t="b">
        <f t="shared" si="125"/>
        <v>0</v>
      </c>
    </row>
    <row r="3990" spans="1:31" ht="50.15" customHeight="1" x14ac:dyDescent="0.35">
      <c r="A3990" s="101">
        <v>3985</v>
      </c>
      <c r="B3990" s="53"/>
      <c r="C3990" s="41"/>
      <c r="D3990" s="54"/>
      <c r="E3990" s="53"/>
      <c r="F3990" s="41"/>
      <c r="G3990" s="41"/>
      <c r="H3990" s="53"/>
      <c r="I3990" s="55"/>
      <c r="J3990" s="41"/>
      <c r="K3990" s="41"/>
      <c r="L3990" s="56"/>
      <c r="M3990" s="41"/>
      <c r="N3990" s="41"/>
      <c r="O3990" s="41"/>
      <c r="P3990" s="41"/>
      <c r="Q3990" s="53"/>
      <c r="R3990" s="41"/>
      <c r="S3990" s="41"/>
      <c r="T3990" s="57"/>
      <c r="U3990" s="41"/>
      <c r="V3990" s="41"/>
      <c r="W3990" s="56"/>
      <c r="X3990" s="41"/>
      <c r="Y3990" s="58"/>
      <c r="Z3990" s="41"/>
      <c r="AA3990" s="41"/>
      <c r="AB3990" s="171" t="str" cm="1">
        <f t="array" ref="AB3990">IFERROR(IF(COUNTA('Detailed Inventory'!$B3990:$AA3990)=0,"",IF(AND($B3990="",$C3990=""),"Error: Missing Response in Column B or C",IF(OR($E3990="",$Q3990=""),"Error: Missing Response in Column E or Q",INDEX(SL_Class[Entire SL Classification],MATCH(SUMIFS(SL_Class[Unique ID],SL_Class[UpSys SL Material],I3990,SL_Class[UpSys Ever Previously Lead],H3990,SL_Class[DownCus SL Material],T3990),SL_Class[Unique ID],0),0)))),"Error: Invalid Column H, I, or T. Check spelling &amp; valid options (see dropdown)")</f>
        <v/>
      </c>
      <c r="AC3990" s="32"/>
      <c r="AD3990" s="31" t="b">
        <f t="shared" si="124"/>
        <v>0</v>
      </c>
      <c r="AE3990" s="31" t="b">
        <f t="shared" si="125"/>
        <v>0</v>
      </c>
    </row>
    <row r="3991" spans="1:31" ht="50.15" customHeight="1" x14ac:dyDescent="0.35">
      <c r="A3991" s="100">
        <v>3986</v>
      </c>
      <c r="B3991" s="53"/>
      <c r="C3991" s="41"/>
      <c r="D3991" s="54"/>
      <c r="E3991" s="53"/>
      <c r="F3991" s="41"/>
      <c r="G3991" s="41"/>
      <c r="H3991" s="53"/>
      <c r="I3991" s="55"/>
      <c r="J3991" s="41"/>
      <c r="K3991" s="41"/>
      <c r="L3991" s="56"/>
      <c r="M3991" s="41"/>
      <c r="N3991" s="41"/>
      <c r="O3991" s="41"/>
      <c r="P3991" s="41"/>
      <c r="Q3991" s="53"/>
      <c r="R3991" s="41"/>
      <c r="S3991" s="41"/>
      <c r="T3991" s="57"/>
      <c r="U3991" s="41"/>
      <c r="V3991" s="41"/>
      <c r="W3991" s="56"/>
      <c r="X3991" s="41"/>
      <c r="Y3991" s="58"/>
      <c r="Z3991" s="41"/>
      <c r="AA3991" s="41"/>
      <c r="AB3991" s="171" t="str" cm="1">
        <f t="array" ref="AB3991">IFERROR(IF(COUNTA('Detailed Inventory'!$B3991:$AA3991)=0,"",IF(AND($B3991="",$C3991=""),"Error: Missing Response in Column B or C",IF(OR($E3991="",$Q3991=""),"Error: Missing Response in Column E or Q",INDEX(SL_Class[Entire SL Classification],MATCH(SUMIFS(SL_Class[Unique ID],SL_Class[UpSys SL Material],I3991,SL_Class[UpSys Ever Previously Lead],H3991,SL_Class[DownCus SL Material],T3991),SL_Class[Unique ID],0),0)))),"Error: Invalid Column H, I, or T. Check spelling &amp; valid options (see dropdown)")</f>
        <v/>
      </c>
      <c r="AC3991" s="32"/>
      <c r="AD3991" s="31" t="b">
        <f t="shared" si="124"/>
        <v>0</v>
      </c>
      <c r="AE3991" s="31" t="b">
        <f t="shared" si="125"/>
        <v>0</v>
      </c>
    </row>
    <row r="3992" spans="1:31" ht="50.15" customHeight="1" x14ac:dyDescent="0.35">
      <c r="A3992" s="101">
        <v>3987</v>
      </c>
      <c r="B3992" s="53"/>
      <c r="C3992" s="41"/>
      <c r="D3992" s="54"/>
      <c r="E3992" s="53"/>
      <c r="F3992" s="41"/>
      <c r="G3992" s="41"/>
      <c r="H3992" s="53"/>
      <c r="I3992" s="55"/>
      <c r="J3992" s="41"/>
      <c r="K3992" s="41"/>
      <c r="L3992" s="56"/>
      <c r="M3992" s="41"/>
      <c r="N3992" s="41"/>
      <c r="O3992" s="41"/>
      <c r="P3992" s="41"/>
      <c r="Q3992" s="53"/>
      <c r="R3992" s="41"/>
      <c r="S3992" s="41"/>
      <c r="T3992" s="57"/>
      <c r="U3992" s="41"/>
      <c r="V3992" s="41"/>
      <c r="W3992" s="56"/>
      <c r="X3992" s="41"/>
      <c r="Y3992" s="58"/>
      <c r="Z3992" s="41"/>
      <c r="AA3992" s="41"/>
      <c r="AB3992" s="171" t="str" cm="1">
        <f t="array" ref="AB3992">IFERROR(IF(COUNTA('Detailed Inventory'!$B3992:$AA3992)=0,"",IF(AND($B3992="",$C3992=""),"Error: Missing Response in Column B or C",IF(OR($E3992="",$Q3992=""),"Error: Missing Response in Column E or Q",INDEX(SL_Class[Entire SL Classification],MATCH(SUMIFS(SL_Class[Unique ID],SL_Class[UpSys SL Material],I3992,SL_Class[UpSys Ever Previously Lead],H3992,SL_Class[DownCus SL Material],T3992),SL_Class[Unique ID],0),0)))),"Error: Invalid Column H, I, or T. Check spelling &amp; valid options (see dropdown)")</f>
        <v/>
      </c>
      <c r="AC3992" s="32"/>
      <c r="AD3992" s="31" t="b">
        <f t="shared" si="124"/>
        <v>0</v>
      </c>
      <c r="AE3992" s="31" t="b">
        <f t="shared" si="125"/>
        <v>0</v>
      </c>
    </row>
    <row r="3993" spans="1:31" ht="50.15" customHeight="1" x14ac:dyDescent="0.35">
      <c r="A3993" s="100">
        <v>3988</v>
      </c>
      <c r="B3993" s="53"/>
      <c r="C3993" s="41"/>
      <c r="D3993" s="54"/>
      <c r="E3993" s="53"/>
      <c r="F3993" s="41"/>
      <c r="G3993" s="41"/>
      <c r="H3993" s="53"/>
      <c r="I3993" s="55"/>
      <c r="J3993" s="41"/>
      <c r="K3993" s="41"/>
      <c r="L3993" s="56"/>
      <c r="M3993" s="41"/>
      <c r="N3993" s="41"/>
      <c r="O3993" s="41"/>
      <c r="P3993" s="41"/>
      <c r="Q3993" s="53"/>
      <c r="R3993" s="41"/>
      <c r="S3993" s="41"/>
      <c r="T3993" s="57"/>
      <c r="U3993" s="41"/>
      <c r="V3993" s="41"/>
      <c r="W3993" s="56"/>
      <c r="X3993" s="41"/>
      <c r="Y3993" s="58"/>
      <c r="Z3993" s="41"/>
      <c r="AA3993" s="41"/>
      <c r="AB3993" s="171" t="str" cm="1">
        <f t="array" ref="AB3993">IFERROR(IF(COUNTA('Detailed Inventory'!$B3993:$AA3993)=0,"",IF(AND($B3993="",$C3993=""),"Error: Missing Response in Column B or C",IF(OR($E3993="",$Q3993=""),"Error: Missing Response in Column E or Q",INDEX(SL_Class[Entire SL Classification],MATCH(SUMIFS(SL_Class[Unique ID],SL_Class[UpSys SL Material],I3993,SL_Class[UpSys Ever Previously Lead],H3993,SL_Class[DownCus SL Material],T3993),SL_Class[Unique ID],0),0)))),"Error: Invalid Column H, I, or T. Check spelling &amp; valid options (see dropdown)")</f>
        <v/>
      </c>
      <c r="AC3993" s="32"/>
      <c r="AD3993" s="31" t="b">
        <f t="shared" si="124"/>
        <v>0</v>
      </c>
      <c r="AE3993" s="31" t="b">
        <f t="shared" si="125"/>
        <v>0</v>
      </c>
    </row>
    <row r="3994" spans="1:31" ht="50.15" customHeight="1" x14ac:dyDescent="0.35">
      <c r="A3994" s="101">
        <v>3989</v>
      </c>
      <c r="B3994" s="53"/>
      <c r="C3994" s="41"/>
      <c r="D3994" s="54"/>
      <c r="E3994" s="53"/>
      <c r="F3994" s="41"/>
      <c r="G3994" s="41"/>
      <c r="H3994" s="53"/>
      <c r="I3994" s="55"/>
      <c r="J3994" s="41"/>
      <c r="K3994" s="41"/>
      <c r="L3994" s="56"/>
      <c r="M3994" s="41"/>
      <c r="N3994" s="41"/>
      <c r="O3994" s="41"/>
      <c r="P3994" s="41"/>
      <c r="Q3994" s="53"/>
      <c r="R3994" s="41"/>
      <c r="S3994" s="41"/>
      <c r="T3994" s="57"/>
      <c r="U3994" s="41"/>
      <c r="V3994" s="41"/>
      <c r="W3994" s="56"/>
      <c r="X3994" s="41"/>
      <c r="Y3994" s="58"/>
      <c r="Z3994" s="41"/>
      <c r="AA3994" s="41"/>
      <c r="AB3994" s="171" t="str" cm="1">
        <f t="array" ref="AB3994">IFERROR(IF(COUNTA('Detailed Inventory'!$B3994:$AA3994)=0,"",IF(AND($B3994="",$C3994=""),"Error: Missing Response in Column B or C",IF(OR($E3994="",$Q3994=""),"Error: Missing Response in Column E or Q",INDEX(SL_Class[Entire SL Classification],MATCH(SUMIFS(SL_Class[Unique ID],SL_Class[UpSys SL Material],I3994,SL_Class[UpSys Ever Previously Lead],H3994,SL_Class[DownCus SL Material],T3994),SL_Class[Unique ID],0),0)))),"Error: Invalid Column H, I, or T. Check spelling &amp; valid options (see dropdown)")</f>
        <v/>
      </c>
      <c r="AC3994" s="32"/>
      <c r="AD3994" s="31" t="b">
        <f t="shared" si="124"/>
        <v>0</v>
      </c>
      <c r="AE3994" s="31" t="b">
        <f t="shared" si="125"/>
        <v>0</v>
      </c>
    </row>
    <row r="3995" spans="1:31" ht="50.15" customHeight="1" x14ac:dyDescent="0.35">
      <c r="A3995" s="100">
        <v>3990</v>
      </c>
      <c r="B3995" s="53"/>
      <c r="C3995" s="41"/>
      <c r="D3995" s="54"/>
      <c r="E3995" s="53"/>
      <c r="F3995" s="41"/>
      <c r="G3995" s="41"/>
      <c r="H3995" s="53"/>
      <c r="I3995" s="55"/>
      <c r="J3995" s="41"/>
      <c r="K3995" s="41"/>
      <c r="L3995" s="56"/>
      <c r="M3995" s="41"/>
      <c r="N3995" s="41"/>
      <c r="O3995" s="41"/>
      <c r="P3995" s="41"/>
      <c r="Q3995" s="53"/>
      <c r="R3995" s="41"/>
      <c r="S3995" s="41"/>
      <c r="T3995" s="57"/>
      <c r="U3995" s="41"/>
      <c r="V3995" s="41"/>
      <c r="W3995" s="56"/>
      <c r="X3995" s="41"/>
      <c r="Y3995" s="58"/>
      <c r="Z3995" s="41"/>
      <c r="AA3995" s="41"/>
      <c r="AB3995" s="171" t="str" cm="1">
        <f t="array" ref="AB3995">IFERROR(IF(COUNTA('Detailed Inventory'!$B3995:$AA3995)=0,"",IF(AND($B3995="",$C3995=""),"Error: Missing Response in Column B or C",IF(OR($E3995="",$Q3995=""),"Error: Missing Response in Column E or Q",INDEX(SL_Class[Entire SL Classification],MATCH(SUMIFS(SL_Class[Unique ID],SL_Class[UpSys SL Material],I3995,SL_Class[UpSys Ever Previously Lead],H3995,SL_Class[DownCus SL Material],T3995),SL_Class[Unique ID],0),0)))),"Error: Invalid Column H, I, or T. Check spelling &amp; valid options (see dropdown)")</f>
        <v/>
      </c>
      <c r="AC3995" s="32"/>
      <c r="AD3995" s="31" t="b">
        <f t="shared" si="124"/>
        <v>0</v>
      </c>
      <c r="AE3995" s="31" t="b">
        <f t="shared" si="125"/>
        <v>0</v>
      </c>
    </row>
    <row r="3996" spans="1:31" ht="50.15" customHeight="1" x14ac:dyDescent="0.35">
      <c r="A3996" s="101">
        <v>3991</v>
      </c>
      <c r="B3996" s="53"/>
      <c r="C3996" s="41"/>
      <c r="D3996" s="54"/>
      <c r="E3996" s="53"/>
      <c r="F3996" s="41"/>
      <c r="G3996" s="41"/>
      <c r="H3996" s="53"/>
      <c r="I3996" s="55"/>
      <c r="J3996" s="41"/>
      <c r="K3996" s="41"/>
      <c r="L3996" s="56"/>
      <c r="M3996" s="41"/>
      <c r="N3996" s="41"/>
      <c r="O3996" s="41"/>
      <c r="P3996" s="41"/>
      <c r="Q3996" s="53"/>
      <c r="R3996" s="41"/>
      <c r="S3996" s="41"/>
      <c r="T3996" s="57"/>
      <c r="U3996" s="41"/>
      <c r="V3996" s="41"/>
      <c r="W3996" s="56"/>
      <c r="X3996" s="41"/>
      <c r="Y3996" s="58"/>
      <c r="Z3996" s="41"/>
      <c r="AA3996" s="41"/>
      <c r="AB3996" s="171" t="str" cm="1">
        <f t="array" ref="AB3996">IFERROR(IF(COUNTA('Detailed Inventory'!$B3996:$AA3996)=0,"",IF(AND($B3996="",$C3996=""),"Error: Missing Response in Column B or C",IF(OR($E3996="",$Q3996=""),"Error: Missing Response in Column E or Q",INDEX(SL_Class[Entire SL Classification],MATCH(SUMIFS(SL_Class[Unique ID],SL_Class[UpSys SL Material],I3996,SL_Class[UpSys Ever Previously Lead],H3996,SL_Class[DownCus SL Material],T3996),SL_Class[Unique ID],0),0)))),"Error: Invalid Column H, I, or T. Check spelling &amp; valid options (see dropdown)")</f>
        <v/>
      </c>
      <c r="AC3996" s="32"/>
      <c r="AD3996" s="31" t="b">
        <f t="shared" si="124"/>
        <v>0</v>
      </c>
      <c r="AE3996" s="31" t="b">
        <f t="shared" si="125"/>
        <v>0</v>
      </c>
    </row>
    <row r="3997" spans="1:31" ht="50.15" customHeight="1" x14ac:dyDescent="0.35">
      <c r="A3997" s="100">
        <v>3992</v>
      </c>
      <c r="B3997" s="53"/>
      <c r="C3997" s="41"/>
      <c r="D3997" s="54"/>
      <c r="E3997" s="53"/>
      <c r="F3997" s="41"/>
      <c r="G3997" s="41"/>
      <c r="H3997" s="53"/>
      <c r="I3997" s="55"/>
      <c r="J3997" s="41"/>
      <c r="K3997" s="41"/>
      <c r="L3997" s="56"/>
      <c r="M3997" s="41"/>
      <c r="N3997" s="41"/>
      <c r="O3997" s="41"/>
      <c r="P3997" s="41"/>
      <c r="Q3997" s="53"/>
      <c r="R3997" s="41"/>
      <c r="S3997" s="41"/>
      <c r="T3997" s="57"/>
      <c r="U3997" s="41"/>
      <c r="V3997" s="41"/>
      <c r="W3997" s="56"/>
      <c r="X3997" s="41"/>
      <c r="Y3997" s="58"/>
      <c r="Z3997" s="41"/>
      <c r="AA3997" s="41"/>
      <c r="AB3997" s="171" t="str" cm="1">
        <f t="array" ref="AB3997">IFERROR(IF(COUNTA('Detailed Inventory'!$B3997:$AA3997)=0,"",IF(AND($B3997="",$C3997=""),"Error: Missing Response in Column B or C",IF(OR($E3997="",$Q3997=""),"Error: Missing Response in Column E or Q",INDEX(SL_Class[Entire SL Classification],MATCH(SUMIFS(SL_Class[Unique ID],SL_Class[UpSys SL Material],I3997,SL_Class[UpSys Ever Previously Lead],H3997,SL_Class[DownCus SL Material],T3997),SL_Class[Unique ID],0),0)))),"Error: Invalid Column H, I, or T. Check spelling &amp; valid options (see dropdown)")</f>
        <v/>
      </c>
      <c r="AC3997" s="32"/>
      <c r="AD3997" s="31" t="b">
        <f t="shared" si="124"/>
        <v>0</v>
      </c>
      <c r="AE3997" s="31" t="b">
        <f t="shared" si="125"/>
        <v>0</v>
      </c>
    </row>
    <row r="3998" spans="1:31" ht="50.15" customHeight="1" x14ac:dyDescent="0.35">
      <c r="A3998" s="101">
        <v>3993</v>
      </c>
      <c r="B3998" s="53"/>
      <c r="C3998" s="41"/>
      <c r="D3998" s="54"/>
      <c r="E3998" s="53"/>
      <c r="F3998" s="41"/>
      <c r="G3998" s="41"/>
      <c r="H3998" s="53"/>
      <c r="I3998" s="55"/>
      <c r="J3998" s="41"/>
      <c r="K3998" s="41"/>
      <c r="L3998" s="56"/>
      <c r="M3998" s="41"/>
      <c r="N3998" s="41"/>
      <c r="O3998" s="41"/>
      <c r="P3998" s="41"/>
      <c r="Q3998" s="53"/>
      <c r="R3998" s="41"/>
      <c r="S3998" s="41"/>
      <c r="T3998" s="57"/>
      <c r="U3998" s="41"/>
      <c r="V3998" s="41"/>
      <c r="W3998" s="56"/>
      <c r="X3998" s="41"/>
      <c r="Y3998" s="58"/>
      <c r="Z3998" s="41"/>
      <c r="AA3998" s="41"/>
      <c r="AB3998" s="171" t="str" cm="1">
        <f t="array" ref="AB3998">IFERROR(IF(COUNTA('Detailed Inventory'!$B3998:$AA3998)=0,"",IF(AND($B3998="",$C3998=""),"Error: Missing Response in Column B or C",IF(OR($E3998="",$Q3998=""),"Error: Missing Response in Column E or Q",INDEX(SL_Class[Entire SL Classification],MATCH(SUMIFS(SL_Class[Unique ID],SL_Class[UpSys SL Material],I3998,SL_Class[UpSys Ever Previously Lead],H3998,SL_Class[DownCus SL Material],T3998),SL_Class[Unique ID],0),0)))),"Error: Invalid Column H, I, or T. Check spelling &amp; valid options (see dropdown)")</f>
        <v/>
      </c>
      <c r="AC3998" s="32"/>
      <c r="AD3998" s="31" t="b">
        <f t="shared" si="124"/>
        <v>0</v>
      </c>
      <c r="AE3998" s="31" t="b">
        <f t="shared" si="125"/>
        <v>0</v>
      </c>
    </row>
    <row r="3999" spans="1:31" ht="50.15" customHeight="1" x14ac:dyDescent="0.35">
      <c r="A3999" s="100">
        <v>3994</v>
      </c>
      <c r="B3999" s="53"/>
      <c r="C3999" s="41"/>
      <c r="D3999" s="54"/>
      <c r="E3999" s="53"/>
      <c r="F3999" s="41"/>
      <c r="G3999" s="41"/>
      <c r="H3999" s="53"/>
      <c r="I3999" s="55"/>
      <c r="J3999" s="41"/>
      <c r="K3999" s="41"/>
      <c r="L3999" s="56"/>
      <c r="M3999" s="41"/>
      <c r="N3999" s="41"/>
      <c r="O3999" s="41"/>
      <c r="P3999" s="41"/>
      <c r="Q3999" s="53"/>
      <c r="R3999" s="41"/>
      <c r="S3999" s="41"/>
      <c r="T3999" s="57"/>
      <c r="U3999" s="41"/>
      <c r="V3999" s="41"/>
      <c r="W3999" s="56"/>
      <c r="X3999" s="41"/>
      <c r="Y3999" s="58"/>
      <c r="Z3999" s="41"/>
      <c r="AA3999" s="41"/>
      <c r="AB3999" s="171" t="str" cm="1">
        <f t="array" ref="AB3999">IFERROR(IF(COUNTA('Detailed Inventory'!$B3999:$AA3999)=0,"",IF(AND($B3999="",$C3999=""),"Error: Missing Response in Column B or C",IF(OR($E3999="",$Q3999=""),"Error: Missing Response in Column E or Q",INDEX(SL_Class[Entire SL Classification],MATCH(SUMIFS(SL_Class[Unique ID],SL_Class[UpSys SL Material],I3999,SL_Class[UpSys Ever Previously Lead],H3999,SL_Class[DownCus SL Material],T3999),SL_Class[Unique ID],0),0)))),"Error: Invalid Column H, I, or T. Check spelling &amp; valid options (see dropdown)")</f>
        <v/>
      </c>
      <c r="AC3999" s="32"/>
      <c r="AD3999" s="31" t="b">
        <f t="shared" si="124"/>
        <v>0</v>
      </c>
      <c r="AE3999" s="31" t="b">
        <f t="shared" si="125"/>
        <v>0</v>
      </c>
    </row>
    <row r="4000" spans="1:31" ht="50.15" customHeight="1" x14ac:dyDescent="0.35">
      <c r="A4000" s="101">
        <v>3995</v>
      </c>
      <c r="B4000" s="53"/>
      <c r="C4000" s="41"/>
      <c r="D4000" s="54"/>
      <c r="E4000" s="53"/>
      <c r="F4000" s="41"/>
      <c r="G4000" s="41"/>
      <c r="H4000" s="53"/>
      <c r="I4000" s="55"/>
      <c r="J4000" s="41"/>
      <c r="K4000" s="41"/>
      <c r="L4000" s="56"/>
      <c r="M4000" s="41"/>
      <c r="N4000" s="41"/>
      <c r="O4000" s="41"/>
      <c r="P4000" s="41"/>
      <c r="Q4000" s="53"/>
      <c r="R4000" s="41"/>
      <c r="S4000" s="41"/>
      <c r="T4000" s="57"/>
      <c r="U4000" s="41"/>
      <c r="V4000" s="41"/>
      <c r="W4000" s="56"/>
      <c r="X4000" s="41"/>
      <c r="Y4000" s="58"/>
      <c r="Z4000" s="41"/>
      <c r="AA4000" s="41"/>
      <c r="AB4000" s="171" t="str" cm="1">
        <f t="array" ref="AB4000">IFERROR(IF(COUNTA('Detailed Inventory'!$B4000:$AA4000)=0,"",IF(AND($B4000="",$C4000=""),"Error: Missing Response in Column B or C",IF(OR($E4000="",$Q4000=""),"Error: Missing Response in Column E or Q",INDEX(SL_Class[Entire SL Classification],MATCH(SUMIFS(SL_Class[Unique ID],SL_Class[UpSys SL Material],I4000,SL_Class[UpSys Ever Previously Lead],H4000,SL_Class[DownCus SL Material],T4000),SL_Class[Unique ID],0),0)))),"Error: Invalid Column H, I, or T. Check spelling &amp; valid options (see dropdown)")</f>
        <v/>
      </c>
      <c r="AC4000" s="32"/>
      <c r="AD4000" s="31" t="b">
        <f t="shared" si="124"/>
        <v>0</v>
      </c>
      <c r="AE4000" s="31" t="b">
        <f t="shared" si="125"/>
        <v>0</v>
      </c>
    </row>
    <row r="4001" spans="1:31" ht="50.15" customHeight="1" x14ac:dyDescent="0.35">
      <c r="A4001" s="100">
        <v>3996</v>
      </c>
      <c r="B4001" s="53"/>
      <c r="C4001" s="41"/>
      <c r="D4001" s="54"/>
      <c r="E4001" s="53"/>
      <c r="F4001" s="41"/>
      <c r="G4001" s="41"/>
      <c r="H4001" s="53"/>
      <c r="I4001" s="55"/>
      <c r="J4001" s="41"/>
      <c r="K4001" s="41"/>
      <c r="L4001" s="56"/>
      <c r="M4001" s="41"/>
      <c r="N4001" s="41"/>
      <c r="O4001" s="41"/>
      <c r="P4001" s="41"/>
      <c r="Q4001" s="53"/>
      <c r="R4001" s="41"/>
      <c r="S4001" s="41"/>
      <c r="T4001" s="57"/>
      <c r="U4001" s="41"/>
      <c r="V4001" s="41"/>
      <c r="W4001" s="56"/>
      <c r="X4001" s="41"/>
      <c r="Y4001" s="58"/>
      <c r="Z4001" s="41"/>
      <c r="AA4001" s="41"/>
      <c r="AB4001" s="171" t="str" cm="1">
        <f t="array" ref="AB4001">IFERROR(IF(COUNTA('Detailed Inventory'!$B4001:$AA4001)=0,"",IF(AND($B4001="",$C4001=""),"Error: Missing Response in Column B or C",IF(OR($E4001="",$Q4001=""),"Error: Missing Response in Column E or Q",INDEX(SL_Class[Entire SL Classification],MATCH(SUMIFS(SL_Class[Unique ID],SL_Class[UpSys SL Material],I4001,SL_Class[UpSys Ever Previously Lead],H4001,SL_Class[DownCus SL Material],T4001),SL_Class[Unique ID],0),0)))),"Error: Invalid Column H, I, or T. Check spelling &amp; valid options (see dropdown)")</f>
        <v/>
      </c>
      <c r="AC4001" s="32"/>
      <c r="AD4001" s="31" t="b">
        <f t="shared" si="124"/>
        <v>0</v>
      </c>
      <c r="AE4001" s="31" t="b">
        <f t="shared" si="125"/>
        <v>0</v>
      </c>
    </row>
    <row r="4002" spans="1:31" ht="50.15" customHeight="1" x14ac:dyDescent="0.35">
      <c r="A4002" s="101">
        <v>3997</v>
      </c>
      <c r="B4002" s="53"/>
      <c r="C4002" s="41"/>
      <c r="D4002" s="54"/>
      <c r="E4002" s="53"/>
      <c r="F4002" s="41"/>
      <c r="G4002" s="41"/>
      <c r="H4002" s="53"/>
      <c r="I4002" s="55"/>
      <c r="J4002" s="41"/>
      <c r="K4002" s="41"/>
      <c r="L4002" s="56"/>
      <c r="M4002" s="41"/>
      <c r="N4002" s="41"/>
      <c r="O4002" s="41"/>
      <c r="P4002" s="41"/>
      <c r="Q4002" s="53"/>
      <c r="R4002" s="41"/>
      <c r="S4002" s="41"/>
      <c r="T4002" s="57"/>
      <c r="U4002" s="41"/>
      <c r="V4002" s="41"/>
      <c r="W4002" s="56"/>
      <c r="X4002" s="41"/>
      <c r="Y4002" s="58"/>
      <c r="Z4002" s="41"/>
      <c r="AA4002" s="41"/>
      <c r="AB4002" s="171" t="str" cm="1">
        <f t="array" ref="AB4002">IFERROR(IF(COUNTA('Detailed Inventory'!$B4002:$AA4002)=0,"",IF(AND($B4002="",$C4002=""),"Error: Missing Response in Column B or C",IF(OR($E4002="",$Q4002=""),"Error: Missing Response in Column E or Q",INDEX(SL_Class[Entire SL Classification],MATCH(SUMIFS(SL_Class[Unique ID],SL_Class[UpSys SL Material],I4002,SL_Class[UpSys Ever Previously Lead],H4002,SL_Class[DownCus SL Material],T4002),SL_Class[Unique ID],0),0)))),"Error: Invalid Column H, I, or T. Check spelling &amp; valid options (see dropdown)")</f>
        <v/>
      </c>
      <c r="AC4002" s="32"/>
      <c r="AD4002" s="31" t="b">
        <f t="shared" si="124"/>
        <v>0</v>
      </c>
      <c r="AE4002" s="31" t="b">
        <f t="shared" si="125"/>
        <v>0</v>
      </c>
    </row>
    <row r="4003" spans="1:31" ht="50.15" customHeight="1" x14ac:dyDescent="0.35">
      <c r="A4003" s="100">
        <v>3998</v>
      </c>
      <c r="B4003" s="53"/>
      <c r="C4003" s="41"/>
      <c r="D4003" s="54"/>
      <c r="E4003" s="53"/>
      <c r="F4003" s="41"/>
      <c r="G4003" s="41"/>
      <c r="H4003" s="53"/>
      <c r="I4003" s="55"/>
      <c r="J4003" s="41"/>
      <c r="K4003" s="41"/>
      <c r="L4003" s="56"/>
      <c r="M4003" s="41"/>
      <c r="N4003" s="41"/>
      <c r="O4003" s="41"/>
      <c r="P4003" s="41"/>
      <c r="Q4003" s="53"/>
      <c r="R4003" s="41"/>
      <c r="S4003" s="41"/>
      <c r="T4003" s="57"/>
      <c r="U4003" s="41"/>
      <c r="V4003" s="41"/>
      <c r="W4003" s="56"/>
      <c r="X4003" s="41"/>
      <c r="Y4003" s="58"/>
      <c r="Z4003" s="41"/>
      <c r="AA4003" s="41"/>
      <c r="AB4003" s="171" t="str" cm="1">
        <f t="array" ref="AB4003">IFERROR(IF(COUNTA('Detailed Inventory'!$B4003:$AA4003)=0,"",IF(AND($B4003="",$C4003=""),"Error: Missing Response in Column B or C",IF(OR($E4003="",$Q4003=""),"Error: Missing Response in Column E or Q",INDEX(SL_Class[Entire SL Classification],MATCH(SUMIFS(SL_Class[Unique ID],SL_Class[UpSys SL Material],I4003,SL_Class[UpSys Ever Previously Lead],H4003,SL_Class[DownCus SL Material],T4003),SL_Class[Unique ID],0),0)))),"Error: Invalid Column H, I, or T. Check spelling &amp; valid options (see dropdown)")</f>
        <v/>
      </c>
      <c r="AC4003" s="32"/>
      <c r="AD4003" s="31" t="b">
        <f t="shared" si="124"/>
        <v>0</v>
      </c>
      <c r="AE4003" s="31" t="b">
        <f t="shared" si="125"/>
        <v>0</v>
      </c>
    </row>
    <row r="4004" spans="1:31" ht="50.15" customHeight="1" x14ac:dyDescent="0.35">
      <c r="A4004" s="101">
        <v>3999</v>
      </c>
      <c r="B4004" s="53"/>
      <c r="C4004" s="41"/>
      <c r="D4004" s="54"/>
      <c r="E4004" s="53"/>
      <c r="F4004" s="41"/>
      <c r="G4004" s="41"/>
      <c r="H4004" s="53"/>
      <c r="I4004" s="55"/>
      <c r="J4004" s="41"/>
      <c r="K4004" s="41"/>
      <c r="L4004" s="56"/>
      <c r="M4004" s="41"/>
      <c r="N4004" s="41"/>
      <c r="O4004" s="41"/>
      <c r="P4004" s="41"/>
      <c r="Q4004" s="53"/>
      <c r="R4004" s="41"/>
      <c r="S4004" s="41"/>
      <c r="T4004" s="57"/>
      <c r="U4004" s="41"/>
      <c r="V4004" s="41"/>
      <c r="W4004" s="56"/>
      <c r="X4004" s="41"/>
      <c r="Y4004" s="58"/>
      <c r="Z4004" s="41"/>
      <c r="AA4004" s="41"/>
      <c r="AB4004" s="171" t="str" cm="1">
        <f t="array" ref="AB4004">IFERROR(IF(COUNTA('Detailed Inventory'!$B4004:$AA4004)=0,"",IF(AND($B4004="",$C4004=""),"Error: Missing Response in Column B or C",IF(OR($E4004="",$Q4004=""),"Error: Missing Response in Column E or Q",INDEX(SL_Class[Entire SL Classification],MATCH(SUMIFS(SL_Class[Unique ID],SL_Class[UpSys SL Material],I4004,SL_Class[UpSys Ever Previously Lead],H4004,SL_Class[DownCus SL Material],T4004),SL_Class[Unique ID],0),0)))),"Error: Invalid Column H, I, or T. Check spelling &amp; valid options (see dropdown)")</f>
        <v/>
      </c>
      <c r="AC4004" s="32"/>
      <c r="AD4004" s="31" t="b">
        <f t="shared" si="124"/>
        <v>0</v>
      </c>
      <c r="AE4004" s="31" t="b">
        <f t="shared" si="125"/>
        <v>0</v>
      </c>
    </row>
    <row r="4005" spans="1:31" ht="50.15" customHeight="1" x14ac:dyDescent="0.35">
      <c r="A4005" s="100">
        <v>4000</v>
      </c>
      <c r="B4005" s="53"/>
      <c r="C4005" s="41"/>
      <c r="D4005" s="54"/>
      <c r="E4005" s="53"/>
      <c r="F4005" s="41"/>
      <c r="G4005" s="41"/>
      <c r="H4005" s="53"/>
      <c r="I4005" s="55"/>
      <c r="J4005" s="41"/>
      <c r="K4005" s="41"/>
      <c r="L4005" s="56"/>
      <c r="M4005" s="41"/>
      <c r="N4005" s="41"/>
      <c r="O4005" s="41"/>
      <c r="P4005" s="41"/>
      <c r="Q4005" s="53"/>
      <c r="R4005" s="41"/>
      <c r="S4005" s="41"/>
      <c r="T4005" s="57"/>
      <c r="U4005" s="41"/>
      <c r="V4005" s="41"/>
      <c r="W4005" s="56"/>
      <c r="X4005" s="41"/>
      <c r="Y4005" s="58"/>
      <c r="Z4005" s="41"/>
      <c r="AA4005" s="41"/>
      <c r="AB4005" s="171" t="str" cm="1">
        <f t="array" ref="AB4005">IFERROR(IF(COUNTA('Detailed Inventory'!$B4005:$AA4005)=0,"",IF(AND($B4005="",$C4005=""),"Error: Missing Response in Column B or C",IF(OR($E4005="",$Q4005=""),"Error: Missing Response in Column E or Q",INDEX(SL_Class[Entire SL Classification],MATCH(SUMIFS(SL_Class[Unique ID],SL_Class[UpSys SL Material],I4005,SL_Class[UpSys Ever Previously Lead],H4005,SL_Class[DownCus SL Material],T4005),SL_Class[Unique ID],0),0)))),"Error: Invalid Column H, I, or T. Check spelling &amp; valid options (see dropdown)")</f>
        <v/>
      </c>
      <c r="AC4005" s="32"/>
      <c r="AD4005" s="31" t="b">
        <f t="shared" si="124"/>
        <v>0</v>
      </c>
      <c r="AE4005" s="31" t="b">
        <f t="shared" si="125"/>
        <v>0</v>
      </c>
    </row>
    <row r="4006" spans="1:31" ht="50.15" customHeight="1" x14ac:dyDescent="0.35">
      <c r="A4006" s="101">
        <v>4001</v>
      </c>
      <c r="B4006" s="53"/>
      <c r="C4006" s="41"/>
      <c r="D4006" s="54"/>
      <c r="E4006" s="53"/>
      <c r="F4006" s="41"/>
      <c r="G4006" s="41"/>
      <c r="H4006" s="53"/>
      <c r="I4006" s="55"/>
      <c r="J4006" s="41"/>
      <c r="K4006" s="41"/>
      <c r="L4006" s="56"/>
      <c r="M4006" s="41"/>
      <c r="N4006" s="41"/>
      <c r="O4006" s="41"/>
      <c r="P4006" s="41"/>
      <c r="Q4006" s="53"/>
      <c r="R4006" s="41"/>
      <c r="S4006" s="41"/>
      <c r="T4006" s="57"/>
      <c r="U4006" s="41"/>
      <c r="V4006" s="41"/>
      <c r="W4006" s="56"/>
      <c r="X4006" s="41"/>
      <c r="Y4006" s="58"/>
      <c r="Z4006" s="41"/>
      <c r="AA4006" s="41"/>
      <c r="AB4006" s="171" t="str" cm="1">
        <f t="array" ref="AB4006">IFERROR(IF(COUNTA('Detailed Inventory'!$B4006:$AA4006)=0,"",IF(AND($B4006="",$C4006=""),"Error: Missing Response in Column B or C",IF(OR($E4006="",$Q4006=""),"Error: Missing Response in Column E or Q",INDEX(SL_Class[Entire SL Classification],MATCH(SUMIFS(SL_Class[Unique ID],SL_Class[UpSys SL Material],I4006,SL_Class[UpSys Ever Previously Lead],H4006,SL_Class[DownCus SL Material],T4006),SL_Class[Unique ID],0),0)))),"Error: Invalid Column H, I, or T. Check spelling &amp; valid options (see dropdown)")</f>
        <v/>
      </c>
      <c r="AC4006" s="32"/>
      <c r="AD4006" s="31" t="b">
        <f t="shared" si="124"/>
        <v>0</v>
      </c>
      <c r="AE4006" s="31" t="b">
        <f t="shared" si="125"/>
        <v>0</v>
      </c>
    </row>
    <row r="4007" spans="1:31" ht="50.15" customHeight="1" x14ac:dyDescent="0.35">
      <c r="A4007" s="100">
        <v>4002</v>
      </c>
      <c r="B4007" s="53"/>
      <c r="C4007" s="41"/>
      <c r="D4007" s="54"/>
      <c r="E4007" s="53"/>
      <c r="F4007" s="41"/>
      <c r="G4007" s="41"/>
      <c r="H4007" s="53"/>
      <c r="I4007" s="55"/>
      <c r="J4007" s="41"/>
      <c r="K4007" s="41"/>
      <c r="L4007" s="56"/>
      <c r="M4007" s="41"/>
      <c r="N4007" s="41"/>
      <c r="O4007" s="41"/>
      <c r="P4007" s="41"/>
      <c r="Q4007" s="53"/>
      <c r="R4007" s="41"/>
      <c r="S4007" s="41"/>
      <c r="T4007" s="57"/>
      <c r="U4007" s="41"/>
      <c r="V4007" s="41"/>
      <c r="W4007" s="56"/>
      <c r="X4007" s="41"/>
      <c r="Y4007" s="58"/>
      <c r="Z4007" s="41"/>
      <c r="AA4007" s="41"/>
      <c r="AB4007" s="171" t="str" cm="1">
        <f t="array" ref="AB4007">IFERROR(IF(COUNTA('Detailed Inventory'!$B4007:$AA4007)=0,"",IF(AND($B4007="",$C4007=""),"Error: Missing Response in Column B or C",IF(OR($E4007="",$Q4007=""),"Error: Missing Response in Column E or Q",INDEX(SL_Class[Entire SL Classification],MATCH(SUMIFS(SL_Class[Unique ID],SL_Class[UpSys SL Material],I4007,SL_Class[UpSys Ever Previously Lead],H4007,SL_Class[DownCus SL Material],T4007),SL_Class[Unique ID],0),0)))),"Error: Invalid Column H, I, or T. Check spelling &amp; valid options (see dropdown)")</f>
        <v/>
      </c>
      <c r="AC4007" s="32"/>
      <c r="AD4007" s="31" t="b">
        <f t="shared" si="124"/>
        <v>0</v>
      </c>
      <c r="AE4007" s="31" t="b">
        <f t="shared" si="125"/>
        <v>0</v>
      </c>
    </row>
    <row r="4008" spans="1:31" ht="50.15" customHeight="1" x14ac:dyDescent="0.35">
      <c r="A4008" s="101">
        <v>4003</v>
      </c>
      <c r="B4008" s="53"/>
      <c r="C4008" s="41"/>
      <c r="D4008" s="54"/>
      <c r="E4008" s="53"/>
      <c r="F4008" s="41"/>
      <c r="G4008" s="41"/>
      <c r="H4008" s="53"/>
      <c r="I4008" s="55"/>
      <c r="J4008" s="41"/>
      <c r="K4008" s="41"/>
      <c r="L4008" s="56"/>
      <c r="M4008" s="41"/>
      <c r="N4008" s="41"/>
      <c r="O4008" s="41"/>
      <c r="P4008" s="41"/>
      <c r="Q4008" s="53"/>
      <c r="R4008" s="41"/>
      <c r="S4008" s="41"/>
      <c r="T4008" s="57"/>
      <c r="U4008" s="41"/>
      <c r="V4008" s="41"/>
      <c r="W4008" s="56"/>
      <c r="X4008" s="41"/>
      <c r="Y4008" s="58"/>
      <c r="Z4008" s="41"/>
      <c r="AA4008" s="41"/>
      <c r="AB4008" s="171" t="str" cm="1">
        <f t="array" ref="AB4008">IFERROR(IF(COUNTA('Detailed Inventory'!$B4008:$AA4008)=0,"",IF(AND($B4008="",$C4008=""),"Error: Missing Response in Column B or C",IF(OR($E4008="",$Q4008=""),"Error: Missing Response in Column E or Q",INDEX(SL_Class[Entire SL Classification],MATCH(SUMIFS(SL_Class[Unique ID],SL_Class[UpSys SL Material],I4008,SL_Class[UpSys Ever Previously Lead],H4008,SL_Class[DownCus SL Material],T4008),SL_Class[Unique ID],0),0)))),"Error: Invalid Column H, I, or T. Check spelling &amp; valid options (see dropdown)")</f>
        <v/>
      </c>
      <c r="AC4008" s="32"/>
      <c r="AD4008" s="31" t="b">
        <f t="shared" si="124"/>
        <v>0</v>
      </c>
      <c r="AE4008" s="31" t="b">
        <f t="shared" si="125"/>
        <v>0</v>
      </c>
    </row>
    <row r="4009" spans="1:31" ht="50.15" customHeight="1" x14ac:dyDescent="0.35">
      <c r="A4009" s="100">
        <v>4004</v>
      </c>
      <c r="B4009" s="53"/>
      <c r="C4009" s="41"/>
      <c r="D4009" s="54"/>
      <c r="E4009" s="53"/>
      <c r="F4009" s="41"/>
      <c r="G4009" s="41"/>
      <c r="H4009" s="53"/>
      <c r="I4009" s="55"/>
      <c r="J4009" s="41"/>
      <c r="K4009" s="41"/>
      <c r="L4009" s="56"/>
      <c r="M4009" s="41"/>
      <c r="N4009" s="41"/>
      <c r="O4009" s="41"/>
      <c r="P4009" s="41"/>
      <c r="Q4009" s="53"/>
      <c r="R4009" s="41"/>
      <c r="S4009" s="41"/>
      <c r="T4009" s="57"/>
      <c r="U4009" s="41"/>
      <c r="V4009" s="41"/>
      <c r="W4009" s="56"/>
      <c r="X4009" s="41"/>
      <c r="Y4009" s="58"/>
      <c r="Z4009" s="41"/>
      <c r="AA4009" s="41"/>
      <c r="AB4009" s="171" t="str" cm="1">
        <f t="array" ref="AB4009">IFERROR(IF(COUNTA('Detailed Inventory'!$B4009:$AA4009)=0,"",IF(AND($B4009="",$C4009=""),"Error: Missing Response in Column B or C",IF(OR($E4009="",$Q4009=""),"Error: Missing Response in Column E or Q",INDEX(SL_Class[Entire SL Classification],MATCH(SUMIFS(SL_Class[Unique ID],SL_Class[UpSys SL Material],I4009,SL_Class[UpSys Ever Previously Lead],H4009,SL_Class[DownCus SL Material],T4009),SL_Class[Unique ID],0),0)))),"Error: Invalid Column H, I, or T. Check spelling &amp; valid options (see dropdown)")</f>
        <v/>
      </c>
      <c r="AC4009" s="32"/>
      <c r="AD4009" s="31" t="b">
        <f t="shared" si="124"/>
        <v>0</v>
      </c>
      <c r="AE4009" s="31" t="b">
        <f t="shared" si="125"/>
        <v>0</v>
      </c>
    </row>
    <row r="4010" spans="1:31" ht="50.15" customHeight="1" x14ac:dyDescent="0.35">
      <c r="A4010" s="101">
        <v>4005</v>
      </c>
      <c r="B4010" s="53"/>
      <c r="C4010" s="41"/>
      <c r="D4010" s="54"/>
      <c r="E4010" s="53"/>
      <c r="F4010" s="41"/>
      <c r="G4010" s="41"/>
      <c r="H4010" s="53"/>
      <c r="I4010" s="55"/>
      <c r="J4010" s="41"/>
      <c r="K4010" s="41"/>
      <c r="L4010" s="56"/>
      <c r="M4010" s="41"/>
      <c r="N4010" s="41"/>
      <c r="O4010" s="41"/>
      <c r="P4010" s="41"/>
      <c r="Q4010" s="53"/>
      <c r="R4010" s="41"/>
      <c r="S4010" s="41"/>
      <c r="T4010" s="57"/>
      <c r="U4010" s="41"/>
      <c r="V4010" s="41"/>
      <c r="W4010" s="56"/>
      <c r="X4010" s="41"/>
      <c r="Y4010" s="58"/>
      <c r="Z4010" s="41"/>
      <c r="AA4010" s="41"/>
      <c r="AB4010" s="171" t="str" cm="1">
        <f t="array" ref="AB4010">IFERROR(IF(COUNTA('Detailed Inventory'!$B4010:$AA4010)=0,"",IF(AND($B4010="",$C4010=""),"Error: Missing Response in Column B or C",IF(OR($E4010="",$Q4010=""),"Error: Missing Response in Column E or Q",INDEX(SL_Class[Entire SL Classification],MATCH(SUMIFS(SL_Class[Unique ID],SL_Class[UpSys SL Material],I4010,SL_Class[UpSys Ever Previously Lead],H4010,SL_Class[DownCus SL Material],T4010),SL_Class[Unique ID],0),0)))),"Error: Invalid Column H, I, or T. Check spelling &amp; valid options (see dropdown)")</f>
        <v/>
      </c>
      <c r="AC4010" s="32"/>
      <c r="AD4010" s="31" t="b">
        <f t="shared" si="124"/>
        <v>0</v>
      </c>
      <c r="AE4010" s="31" t="b">
        <f t="shared" si="125"/>
        <v>0</v>
      </c>
    </row>
    <row r="4011" spans="1:31" ht="50.15" customHeight="1" x14ac:dyDescent="0.35">
      <c r="A4011" s="100">
        <v>4006</v>
      </c>
      <c r="B4011" s="53"/>
      <c r="C4011" s="41"/>
      <c r="D4011" s="54"/>
      <c r="E4011" s="53"/>
      <c r="F4011" s="41"/>
      <c r="G4011" s="41"/>
      <c r="H4011" s="53"/>
      <c r="I4011" s="55"/>
      <c r="J4011" s="41"/>
      <c r="K4011" s="41"/>
      <c r="L4011" s="56"/>
      <c r="M4011" s="41"/>
      <c r="N4011" s="41"/>
      <c r="O4011" s="41"/>
      <c r="P4011" s="41"/>
      <c r="Q4011" s="53"/>
      <c r="R4011" s="41"/>
      <c r="S4011" s="41"/>
      <c r="T4011" s="57"/>
      <c r="U4011" s="41"/>
      <c r="V4011" s="41"/>
      <c r="W4011" s="56"/>
      <c r="X4011" s="41"/>
      <c r="Y4011" s="58"/>
      <c r="Z4011" s="41"/>
      <c r="AA4011" s="41"/>
      <c r="AB4011" s="171" t="str" cm="1">
        <f t="array" ref="AB4011">IFERROR(IF(COUNTA('Detailed Inventory'!$B4011:$AA4011)=0,"",IF(AND($B4011="",$C4011=""),"Error: Missing Response in Column B or C",IF(OR($E4011="",$Q4011=""),"Error: Missing Response in Column E or Q",INDEX(SL_Class[Entire SL Classification],MATCH(SUMIFS(SL_Class[Unique ID],SL_Class[UpSys SL Material],I4011,SL_Class[UpSys Ever Previously Lead],H4011,SL_Class[DownCus SL Material],T4011),SL_Class[Unique ID],0),0)))),"Error: Invalid Column H, I, or T. Check spelling &amp; valid options (see dropdown)")</f>
        <v/>
      </c>
      <c r="AC4011" s="32"/>
      <c r="AD4011" s="31" t="b">
        <f t="shared" si="124"/>
        <v>0</v>
      </c>
      <c r="AE4011" s="31" t="b">
        <f t="shared" si="125"/>
        <v>0</v>
      </c>
    </row>
    <row r="4012" spans="1:31" ht="50.15" customHeight="1" x14ac:dyDescent="0.35">
      <c r="A4012" s="101">
        <v>4007</v>
      </c>
      <c r="B4012" s="53"/>
      <c r="C4012" s="41"/>
      <c r="D4012" s="54"/>
      <c r="E4012" s="53"/>
      <c r="F4012" s="41"/>
      <c r="G4012" s="41"/>
      <c r="H4012" s="53"/>
      <c r="I4012" s="55"/>
      <c r="J4012" s="41"/>
      <c r="K4012" s="41"/>
      <c r="L4012" s="56"/>
      <c r="M4012" s="41"/>
      <c r="N4012" s="41"/>
      <c r="O4012" s="41"/>
      <c r="P4012" s="41"/>
      <c r="Q4012" s="53"/>
      <c r="R4012" s="41"/>
      <c r="S4012" s="41"/>
      <c r="T4012" s="57"/>
      <c r="U4012" s="41"/>
      <c r="V4012" s="41"/>
      <c r="W4012" s="56"/>
      <c r="X4012" s="41"/>
      <c r="Y4012" s="58"/>
      <c r="Z4012" s="41"/>
      <c r="AA4012" s="41"/>
      <c r="AB4012" s="171" t="str" cm="1">
        <f t="array" ref="AB4012">IFERROR(IF(COUNTA('Detailed Inventory'!$B4012:$AA4012)=0,"",IF(AND($B4012="",$C4012=""),"Error: Missing Response in Column B or C",IF(OR($E4012="",$Q4012=""),"Error: Missing Response in Column E or Q",INDEX(SL_Class[Entire SL Classification],MATCH(SUMIFS(SL_Class[Unique ID],SL_Class[UpSys SL Material],I4012,SL_Class[UpSys Ever Previously Lead],H4012,SL_Class[DownCus SL Material],T4012),SL_Class[Unique ID],0),0)))),"Error: Invalid Column H, I, or T. Check spelling &amp; valid options (see dropdown)")</f>
        <v/>
      </c>
      <c r="AC4012" s="32"/>
      <c r="AD4012" s="31" t="b">
        <f t="shared" si="124"/>
        <v>0</v>
      </c>
      <c r="AE4012" s="31" t="b">
        <f t="shared" si="125"/>
        <v>0</v>
      </c>
    </row>
    <row r="4013" spans="1:31" ht="50.15" customHeight="1" x14ac:dyDescent="0.35">
      <c r="A4013" s="100">
        <v>4008</v>
      </c>
      <c r="B4013" s="53"/>
      <c r="C4013" s="41"/>
      <c r="D4013" s="54"/>
      <c r="E4013" s="53"/>
      <c r="F4013" s="41"/>
      <c r="G4013" s="41"/>
      <c r="H4013" s="53"/>
      <c r="I4013" s="55"/>
      <c r="J4013" s="41"/>
      <c r="K4013" s="41"/>
      <c r="L4013" s="56"/>
      <c r="M4013" s="41"/>
      <c r="N4013" s="41"/>
      <c r="O4013" s="41"/>
      <c r="P4013" s="41"/>
      <c r="Q4013" s="53"/>
      <c r="R4013" s="41"/>
      <c r="S4013" s="41"/>
      <c r="T4013" s="57"/>
      <c r="U4013" s="41"/>
      <c r="V4013" s="41"/>
      <c r="W4013" s="56"/>
      <c r="X4013" s="41"/>
      <c r="Y4013" s="58"/>
      <c r="Z4013" s="41"/>
      <c r="AA4013" s="41"/>
      <c r="AB4013" s="171" t="str" cm="1">
        <f t="array" ref="AB4013">IFERROR(IF(COUNTA('Detailed Inventory'!$B4013:$AA4013)=0,"",IF(AND($B4013="",$C4013=""),"Error: Missing Response in Column B or C",IF(OR($E4013="",$Q4013=""),"Error: Missing Response in Column E or Q",INDEX(SL_Class[Entire SL Classification],MATCH(SUMIFS(SL_Class[Unique ID],SL_Class[UpSys SL Material],I4013,SL_Class[UpSys Ever Previously Lead],H4013,SL_Class[DownCus SL Material],T4013),SL_Class[Unique ID],0),0)))),"Error: Invalid Column H, I, or T. Check spelling &amp; valid options (see dropdown)")</f>
        <v/>
      </c>
      <c r="AC4013" s="32"/>
      <c r="AD4013" s="31" t="b">
        <f t="shared" si="124"/>
        <v>0</v>
      </c>
      <c r="AE4013" s="31" t="b">
        <f t="shared" si="125"/>
        <v>0</v>
      </c>
    </row>
    <row r="4014" spans="1:31" ht="50.15" customHeight="1" x14ac:dyDescent="0.35">
      <c r="A4014" s="101">
        <v>4009</v>
      </c>
      <c r="B4014" s="53"/>
      <c r="C4014" s="41"/>
      <c r="D4014" s="54"/>
      <c r="E4014" s="53"/>
      <c r="F4014" s="41"/>
      <c r="G4014" s="41"/>
      <c r="H4014" s="53"/>
      <c r="I4014" s="55"/>
      <c r="J4014" s="41"/>
      <c r="K4014" s="41"/>
      <c r="L4014" s="56"/>
      <c r="M4014" s="41"/>
      <c r="N4014" s="41"/>
      <c r="O4014" s="41"/>
      <c r="P4014" s="41"/>
      <c r="Q4014" s="53"/>
      <c r="R4014" s="41"/>
      <c r="S4014" s="41"/>
      <c r="T4014" s="57"/>
      <c r="U4014" s="41"/>
      <c r="V4014" s="41"/>
      <c r="W4014" s="56"/>
      <c r="X4014" s="41"/>
      <c r="Y4014" s="58"/>
      <c r="Z4014" s="41"/>
      <c r="AA4014" s="41"/>
      <c r="AB4014" s="171" t="str" cm="1">
        <f t="array" ref="AB4014">IFERROR(IF(COUNTA('Detailed Inventory'!$B4014:$AA4014)=0,"",IF(AND($B4014="",$C4014=""),"Error: Missing Response in Column B or C",IF(OR($E4014="",$Q4014=""),"Error: Missing Response in Column E or Q",INDEX(SL_Class[Entire SL Classification],MATCH(SUMIFS(SL_Class[Unique ID],SL_Class[UpSys SL Material],I4014,SL_Class[UpSys Ever Previously Lead],H4014,SL_Class[DownCus SL Material],T4014),SL_Class[Unique ID],0),0)))),"Error: Invalid Column H, I, or T. Check spelling &amp; valid options (see dropdown)")</f>
        <v/>
      </c>
      <c r="AC4014" s="32"/>
      <c r="AD4014" s="31" t="b">
        <f t="shared" si="124"/>
        <v>0</v>
      </c>
      <c r="AE4014" s="31" t="b">
        <f t="shared" si="125"/>
        <v>0</v>
      </c>
    </row>
    <row r="4015" spans="1:31" ht="50.15" customHeight="1" x14ac:dyDescent="0.35">
      <c r="A4015" s="100">
        <v>4010</v>
      </c>
      <c r="B4015" s="53"/>
      <c r="C4015" s="41"/>
      <c r="D4015" s="54"/>
      <c r="E4015" s="53"/>
      <c r="F4015" s="41"/>
      <c r="G4015" s="41"/>
      <c r="H4015" s="53"/>
      <c r="I4015" s="55"/>
      <c r="J4015" s="41"/>
      <c r="K4015" s="41"/>
      <c r="L4015" s="56"/>
      <c r="M4015" s="41"/>
      <c r="N4015" s="41"/>
      <c r="O4015" s="41"/>
      <c r="P4015" s="41"/>
      <c r="Q4015" s="53"/>
      <c r="R4015" s="41"/>
      <c r="S4015" s="41"/>
      <c r="T4015" s="57"/>
      <c r="U4015" s="41"/>
      <c r="V4015" s="41"/>
      <c r="W4015" s="56"/>
      <c r="X4015" s="41"/>
      <c r="Y4015" s="58"/>
      <c r="Z4015" s="41"/>
      <c r="AA4015" s="41"/>
      <c r="AB4015" s="171" t="str" cm="1">
        <f t="array" ref="AB4015">IFERROR(IF(COUNTA('Detailed Inventory'!$B4015:$AA4015)=0,"",IF(AND($B4015="",$C4015=""),"Error: Missing Response in Column B or C",IF(OR($E4015="",$Q4015=""),"Error: Missing Response in Column E or Q",INDEX(SL_Class[Entire SL Classification],MATCH(SUMIFS(SL_Class[Unique ID],SL_Class[UpSys SL Material],I4015,SL_Class[UpSys Ever Previously Lead],H4015,SL_Class[DownCus SL Material],T4015),SL_Class[Unique ID],0),0)))),"Error: Invalid Column H, I, or T. Check spelling &amp; valid options (see dropdown)")</f>
        <v/>
      </c>
      <c r="AC4015" s="32"/>
      <c r="AD4015" s="31" t="b">
        <f t="shared" si="124"/>
        <v>0</v>
      </c>
      <c r="AE4015" s="31" t="b">
        <f t="shared" si="125"/>
        <v>0</v>
      </c>
    </row>
    <row r="4016" spans="1:31" ht="50.15" customHeight="1" x14ac:dyDescent="0.35">
      <c r="A4016" s="101">
        <v>4011</v>
      </c>
      <c r="B4016" s="53"/>
      <c r="C4016" s="41"/>
      <c r="D4016" s="54"/>
      <c r="E4016" s="53"/>
      <c r="F4016" s="41"/>
      <c r="G4016" s="41"/>
      <c r="H4016" s="53"/>
      <c r="I4016" s="55"/>
      <c r="J4016" s="41"/>
      <c r="K4016" s="41"/>
      <c r="L4016" s="56"/>
      <c r="M4016" s="41"/>
      <c r="N4016" s="41"/>
      <c r="O4016" s="41"/>
      <c r="P4016" s="41"/>
      <c r="Q4016" s="53"/>
      <c r="R4016" s="41"/>
      <c r="S4016" s="41"/>
      <c r="T4016" s="57"/>
      <c r="U4016" s="41"/>
      <c r="V4016" s="41"/>
      <c r="W4016" s="56"/>
      <c r="X4016" s="41"/>
      <c r="Y4016" s="58"/>
      <c r="Z4016" s="41"/>
      <c r="AA4016" s="41"/>
      <c r="AB4016" s="171" t="str" cm="1">
        <f t="array" ref="AB4016">IFERROR(IF(COUNTA('Detailed Inventory'!$B4016:$AA4016)=0,"",IF(AND($B4016="",$C4016=""),"Error: Missing Response in Column B or C",IF(OR($E4016="",$Q4016=""),"Error: Missing Response in Column E or Q",INDEX(SL_Class[Entire SL Classification],MATCH(SUMIFS(SL_Class[Unique ID],SL_Class[UpSys SL Material],I4016,SL_Class[UpSys Ever Previously Lead],H4016,SL_Class[DownCus SL Material],T4016),SL_Class[Unique ID],0),0)))),"Error: Invalid Column H, I, or T. Check spelling &amp; valid options (see dropdown)")</f>
        <v/>
      </c>
      <c r="AC4016" s="32"/>
      <c r="AD4016" s="31" t="b">
        <f t="shared" si="124"/>
        <v>0</v>
      </c>
      <c r="AE4016" s="31" t="b">
        <f t="shared" si="125"/>
        <v>0</v>
      </c>
    </row>
    <row r="4017" spans="1:31" ht="50.15" customHeight="1" x14ac:dyDescent="0.35">
      <c r="A4017" s="100">
        <v>4012</v>
      </c>
      <c r="B4017" s="53"/>
      <c r="C4017" s="41"/>
      <c r="D4017" s="54"/>
      <c r="E4017" s="53"/>
      <c r="F4017" s="41"/>
      <c r="G4017" s="41"/>
      <c r="H4017" s="53"/>
      <c r="I4017" s="55"/>
      <c r="J4017" s="41"/>
      <c r="K4017" s="41"/>
      <c r="L4017" s="56"/>
      <c r="M4017" s="41"/>
      <c r="N4017" s="41"/>
      <c r="O4017" s="41"/>
      <c r="P4017" s="41"/>
      <c r="Q4017" s="53"/>
      <c r="R4017" s="41"/>
      <c r="S4017" s="41"/>
      <c r="T4017" s="57"/>
      <c r="U4017" s="41"/>
      <c r="V4017" s="41"/>
      <c r="W4017" s="56"/>
      <c r="X4017" s="41"/>
      <c r="Y4017" s="58"/>
      <c r="Z4017" s="41"/>
      <c r="AA4017" s="41"/>
      <c r="AB4017" s="171" t="str" cm="1">
        <f t="array" ref="AB4017">IFERROR(IF(COUNTA('Detailed Inventory'!$B4017:$AA4017)=0,"",IF(AND($B4017="",$C4017=""),"Error: Missing Response in Column B or C",IF(OR($E4017="",$Q4017=""),"Error: Missing Response in Column E or Q",INDEX(SL_Class[Entire SL Classification],MATCH(SUMIFS(SL_Class[Unique ID],SL_Class[UpSys SL Material],I4017,SL_Class[UpSys Ever Previously Lead],H4017,SL_Class[DownCus SL Material],T4017),SL_Class[Unique ID],0),0)))),"Error: Invalid Column H, I, or T. Check spelling &amp; valid options (see dropdown)")</f>
        <v/>
      </c>
      <c r="AC4017" s="32"/>
      <c r="AD4017" s="31" t="b">
        <f t="shared" si="124"/>
        <v>0</v>
      </c>
      <c r="AE4017" s="31" t="b">
        <f t="shared" si="125"/>
        <v>0</v>
      </c>
    </row>
    <row r="4018" spans="1:31" ht="50.15" customHeight="1" x14ac:dyDescent="0.35">
      <c r="A4018" s="101">
        <v>4013</v>
      </c>
      <c r="B4018" s="53"/>
      <c r="C4018" s="41"/>
      <c r="D4018" s="54"/>
      <c r="E4018" s="53"/>
      <c r="F4018" s="41"/>
      <c r="G4018" s="41"/>
      <c r="H4018" s="53"/>
      <c r="I4018" s="55"/>
      <c r="J4018" s="41"/>
      <c r="K4018" s="41"/>
      <c r="L4018" s="56"/>
      <c r="M4018" s="41"/>
      <c r="N4018" s="41"/>
      <c r="O4018" s="41"/>
      <c r="P4018" s="41"/>
      <c r="Q4018" s="53"/>
      <c r="R4018" s="41"/>
      <c r="S4018" s="41"/>
      <c r="T4018" s="57"/>
      <c r="U4018" s="41"/>
      <c r="V4018" s="41"/>
      <c r="W4018" s="56"/>
      <c r="X4018" s="41"/>
      <c r="Y4018" s="58"/>
      <c r="Z4018" s="41"/>
      <c r="AA4018" s="41"/>
      <c r="AB4018" s="171" t="str" cm="1">
        <f t="array" ref="AB4018">IFERROR(IF(COUNTA('Detailed Inventory'!$B4018:$AA4018)=0,"",IF(AND($B4018="",$C4018=""),"Error: Missing Response in Column B or C",IF(OR($E4018="",$Q4018=""),"Error: Missing Response in Column E or Q",INDEX(SL_Class[Entire SL Classification],MATCH(SUMIFS(SL_Class[Unique ID],SL_Class[UpSys SL Material],I4018,SL_Class[UpSys Ever Previously Lead],H4018,SL_Class[DownCus SL Material],T4018),SL_Class[Unique ID],0),0)))),"Error: Invalid Column H, I, or T. Check spelling &amp; valid options (see dropdown)")</f>
        <v/>
      </c>
      <c r="AC4018" s="32"/>
      <c r="AD4018" s="31" t="b">
        <f t="shared" si="124"/>
        <v>0</v>
      </c>
      <c r="AE4018" s="31" t="b">
        <f t="shared" si="125"/>
        <v>0</v>
      </c>
    </row>
    <row r="4019" spans="1:31" ht="50.15" customHeight="1" x14ac:dyDescent="0.35">
      <c r="A4019" s="100">
        <v>4014</v>
      </c>
      <c r="B4019" s="53"/>
      <c r="C4019" s="41"/>
      <c r="D4019" s="54"/>
      <c r="E4019" s="53"/>
      <c r="F4019" s="41"/>
      <c r="G4019" s="41"/>
      <c r="H4019" s="53"/>
      <c r="I4019" s="55"/>
      <c r="J4019" s="41"/>
      <c r="K4019" s="41"/>
      <c r="L4019" s="56"/>
      <c r="M4019" s="41"/>
      <c r="N4019" s="41"/>
      <c r="O4019" s="41"/>
      <c r="P4019" s="41"/>
      <c r="Q4019" s="53"/>
      <c r="R4019" s="41"/>
      <c r="S4019" s="41"/>
      <c r="T4019" s="57"/>
      <c r="U4019" s="41"/>
      <c r="V4019" s="41"/>
      <c r="W4019" s="56"/>
      <c r="X4019" s="41"/>
      <c r="Y4019" s="58"/>
      <c r="Z4019" s="41"/>
      <c r="AA4019" s="41"/>
      <c r="AB4019" s="171" t="str" cm="1">
        <f t="array" ref="AB4019">IFERROR(IF(COUNTA('Detailed Inventory'!$B4019:$AA4019)=0,"",IF(AND($B4019="",$C4019=""),"Error: Missing Response in Column B or C",IF(OR($E4019="",$Q4019=""),"Error: Missing Response in Column E or Q",INDEX(SL_Class[Entire SL Classification],MATCH(SUMIFS(SL_Class[Unique ID],SL_Class[UpSys SL Material],I4019,SL_Class[UpSys Ever Previously Lead],H4019,SL_Class[DownCus SL Material],T4019),SL_Class[Unique ID],0),0)))),"Error: Invalid Column H, I, or T. Check spelling &amp; valid options (see dropdown)")</f>
        <v/>
      </c>
      <c r="AC4019" s="32"/>
      <c r="AD4019" s="31" t="b">
        <f t="shared" si="124"/>
        <v>0</v>
      </c>
      <c r="AE4019" s="31" t="b">
        <f t="shared" si="125"/>
        <v>0</v>
      </c>
    </row>
    <row r="4020" spans="1:31" ht="50.15" customHeight="1" x14ac:dyDescent="0.35">
      <c r="A4020" s="101">
        <v>4015</v>
      </c>
      <c r="B4020" s="53"/>
      <c r="C4020" s="41"/>
      <c r="D4020" s="54"/>
      <c r="E4020" s="53"/>
      <c r="F4020" s="41"/>
      <c r="G4020" s="41"/>
      <c r="H4020" s="53"/>
      <c r="I4020" s="55"/>
      <c r="J4020" s="41"/>
      <c r="K4020" s="41"/>
      <c r="L4020" s="56"/>
      <c r="M4020" s="41"/>
      <c r="N4020" s="41"/>
      <c r="O4020" s="41"/>
      <c r="P4020" s="41"/>
      <c r="Q4020" s="53"/>
      <c r="R4020" s="41"/>
      <c r="S4020" s="41"/>
      <c r="T4020" s="57"/>
      <c r="U4020" s="41"/>
      <c r="V4020" s="41"/>
      <c r="W4020" s="56"/>
      <c r="X4020" s="41"/>
      <c r="Y4020" s="58"/>
      <c r="Z4020" s="41"/>
      <c r="AA4020" s="41"/>
      <c r="AB4020" s="171" t="str" cm="1">
        <f t="array" ref="AB4020">IFERROR(IF(COUNTA('Detailed Inventory'!$B4020:$AA4020)=0,"",IF(AND($B4020="",$C4020=""),"Error: Missing Response in Column B or C",IF(OR($E4020="",$Q4020=""),"Error: Missing Response in Column E or Q",INDEX(SL_Class[Entire SL Classification],MATCH(SUMIFS(SL_Class[Unique ID],SL_Class[UpSys SL Material],I4020,SL_Class[UpSys Ever Previously Lead],H4020,SL_Class[DownCus SL Material],T4020),SL_Class[Unique ID],0),0)))),"Error: Invalid Column H, I, or T. Check spelling &amp; valid options (see dropdown)")</f>
        <v/>
      </c>
      <c r="AC4020" s="32"/>
      <c r="AD4020" s="31" t="b">
        <f t="shared" si="124"/>
        <v>0</v>
      </c>
      <c r="AE4020" s="31" t="b">
        <f t="shared" si="125"/>
        <v>0</v>
      </c>
    </row>
    <row r="4021" spans="1:31" ht="50.15" customHeight="1" x14ac:dyDescent="0.35">
      <c r="A4021" s="100">
        <v>4016</v>
      </c>
      <c r="B4021" s="53"/>
      <c r="C4021" s="41"/>
      <c r="D4021" s="54"/>
      <c r="E4021" s="53"/>
      <c r="F4021" s="41"/>
      <c r="G4021" s="41"/>
      <c r="H4021" s="53"/>
      <c r="I4021" s="55"/>
      <c r="J4021" s="41"/>
      <c r="K4021" s="41"/>
      <c r="L4021" s="56"/>
      <c r="M4021" s="41"/>
      <c r="N4021" s="41"/>
      <c r="O4021" s="41"/>
      <c r="P4021" s="41"/>
      <c r="Q4021" s="53"/>
      <c r="R4021" s="41"/>
      <c r="S4021" s="41"/>
      <c r="T4021" s="57"/>
      <c r="U4021" s="41"/>
      <c r="V4021" s="41"/>
      <c r="W4021" s="56"/>
      <c r="X4021" s="41"/>
      <c r="Y4021" s="58"/>
      <c r="Z4021" s="41"/>
      <c r="AA4021" s="41"/>
      <c r="AB4021" s="171" t="str" cm="1">
        <f t="array" ref="AB4021">IFERROR(IF(COUNTA('Detailed Inventory'!$B4021:$AA4021)=0,"",IF(AND($B4021="",$C4021=""),"Error: Missing Response in Column B or C",IF(OR($E4021="",$Q4021=""),"Error: Missing Response in Column E or Q",INDEX(SL_Class[Entire SL Classification],MATCH(SUMIFS(SL_Class[Unique ID],SL_Class[UpSys SL Material],I4021,SL_Class[UpSys Ever Previously Lead],H4021,SL_Class[DownCus SL Material],T4021),SL_Class[Unique ID],0),0)))),"Error: Invalid Column H, I, or T. Check spelling &amp; valid options (see dropdown)")</f>
        <v/>
      </c>
      <c r="AC4021" s="32"/>
      <c r="AD4021" s="31" t="b">
        <f t="shared" si="124"/>
        <v>0</v>
      </c>
      <c r="AE4021" s="31" t="b">
        <f t="shared" si="125"/>
        <v>0</v>
      </c>
    </row>
    <row r="4022" spans="1:31" ht="50.15" customHeight="1" x14ac:dyDescent="0.35">
      <c r="A4022" s="101">
        <v>4017</v>
      </c>
      <c r="B4022" s="53"/>
      <c r="C4022" s="41"/>
      <c r="D4022" s="54"/>
      <c r="E4022" s="53"/>
      <c r="F4022" s="41"/>
      <c r="G4022" s="41"/>
      <c r="H4022" s="53"/>
      <c r="I4022" s="55"/>
      <c r="J4022" s="41"/>
      <c r="K4022" s="41"/>
      <c r="L4022" s="56"/>
      <c r="M4022" s="41"/>
      <c r="N4022" s="41"/>
      <c r="O4022" s="41"/>
      <c r="P4022" s="41"/>
      <c r="Q4022" s="53"/>
      <c r="R4022" s="41"/>
      <c r="S4022" s="41"/>
      <c r="T4022" s="57"/>
      <c r="U4022" s="41"/>
      <c r="V4022" s="41"/>
      <c r="W4022" s="56"/>
      <c r="X4022" s="41"/>
      <c r="Y4022" s="58"/>
      <c r="Z4022" s="41"/>
      <c r="AA4022" s="41"/>
      <c r="AB4022" s="171" t="str" cm="1">
        <f t="array" ref="AB4022">IFERROR(IF(COUNTA('Detailed Inventory'!$B4022:$AA4022)=0,"",IF(AND($B4022="",$C4022=""),"Error: Missing Response in Column B or C",IF(OR($E4022="",$Q4022=""),"Error: Missing Response in Column E or Q",INDEX(SL_Class[Entire SL Classification],MATCH(SUMIFS(SL_Class[Unique ID],SL_Class[UpSys SL Material],I4022,SL_Class[UpSys Ever Previously Lead],H4022,SL_Class[DownCus SL Material],T4022),SL_Class[Unique ID],0),0)))),"Error: Invalid Column H, I, or T. Check spelling &amp; valid options (see dropdown)")</f>
        <v/>
      </c>
      <c r="AC4022" s="32"/>
      <c r="AD4022" s="31" t="b">
        <f t="shared" si="124"/>
        <v>0</v>
      </c>
      <c r="AE4022" s="31" t="b">
        <f t="shared" si="125"/>
        <v>0</v>
      </c>
    </row>
    <row r="4023" spans="1:31" ht="50.15" customHeight="1" x14ac:dyDescent="0.35">
      <c r="A4023" s="100">
        <v>4018</v>
      </c>
      <c r="B4023" s="53"/>
      <c r="C4023" s="41"/>
      <c r="D4023" s="54"/>
      <c r="E4023" s="53"/>
      <c r="F4023" s="41"/>
      <c r="G4023" s="41"/>
      <c r="H4023" s="53"/>
      <c r="I4023" s="55"/>
      <c r="J4023" s="41"/>
      <c r="K4023" s="41"/>
      <c r="L4023" s="56"/>
      <c r="M4023" s="41"/>
      <c r="N4023" s="41"/>
      <c r="O4023" s="41"/>
      <c r="P4023" s="41"/>
      <c r="Q4023" s="53"/>
      <c r="R4023" s="41"/>
      <c r="S4023" s="41"/>
      <c r="T4023" s="57"/>
      <c r="U4023" s="41"/>
      <c r="V4023" s="41"/>
      <c r="W4023" s="56"/>
      <c r="X4023" s="41"/>
      <c r="Y4023" s="58"/>
      <c r="Z4023" s="41"/>
      <c r="AA4023" s="41"/>
      <c r="AB4023" s="171" t="str" cm="1">
        <f t="array" ref="AB4023">IFERROR(IF(COUNTA('Detailed Inventory'!$B4023:$AA4023)=0,"",IF(AND($B4023="",$C4023=""),"Error: Missing Response in Column B or C",IF(OR($E4023="",$Q4023=""),"Error: Missing Response in Column E or Q",INDEX(SL_Class[Entire SL Classification],MATCH(SUMIFS(SL_Class[Unique ID],SL_Class[UpSys SL Material],I4023,SL_Class[UpSys Ever Previously Lead],H4023,SL_Class[DownCus SL Material],T4023),SL_Class[Unique ID],0),0)))),"Error: Invalid Column H, I, or T. Check spelling &amp; valid options (see dropdown)")</f>
        <v/>
      </c>
      <c r="AC4023" s="32"/>
      <c r="AD4023" s="31" t="b">
        <f t="shared" si="124"/>
        <v>0</v>
      </c>
      <c r="AE4023" s="31" t="b">
        <f t="shared" si="125"/>
        <v>0</v>
      </c>
    </row>
    <row r="4024" spans="1:31" ht="50.15" customHeight="1" x14ac:dyDescent="0.35">
      <c r="A4024" s="101">
        <v>4019</v>
      </c>
      <c r="B4024" s="53"/>
      <c r="C4024" s="41"/>
      <c r="D4024" s="54"/>
      <c r="E4024" s="53"/>
      <c r="F4024" s="41"/>
      <c r="G4024" s="41"/>
      <c r="H4024" s="53"/>
      <c r="I4024" s="55"/>
      <c r="J4024" s="41"/>
      <c r="K4024" s="41"/>
      <c r="L4024" s="56"/>
      <c r="M4024" s="41"/>
      <c r="N4024" s="41"/>
      <c r="O4024" s="41"/>
      <c r="P4024" s="41"/>
      <c r="Q4024" s="53"/>
      <c r="R4024" s="41"/>
      <c r="S4024" s="41"/>
      <c r="T4024" s="57"/>
      <c r="U4024" s="41"/>
      <c r="V4024" s="41"/>
      <c r="W4024" s="56"/>
      <c r="X4024" s="41"/>
      <c r="Y4024" s="58"/>
      <c r="Z4024" s="41"/>
      <c r="AA4024" s="41"/>
      <c r="AB4024" s="171" t="str" cm="1">
        <f t="array" ref="AB4024">IFERROR(IF(COUNTA('Detailed Inventory'!$B4024:$AA4024)=0,"",IF(AND($B4024="",$C4024=""),"Error: Missing Response in Column B or C",IF(OR($E4024="",$Q4024=""),"Error: Missing Response in Column E or Q",INDEX(SL_Class[Entire SL Classification],MATCH(SUMIFS(SL_Class[Unique ID],SL_Class[UpSys SL Material],I4024,SL_Class[UpSys Ever Previously Lead],H4024,SL_Class[DownCus SL Material],T4024),SL_Class[Unique ID],0),0)))),"Error: Invalid Column H, I, or T. Check spelling &amp; valid options (see dropdown)")</f>
        <v/>
      </c>
      <c r="AC4024" s="32"/>
      <c r="AD4024" s="31" t="b">
        <f t="shared" si="124"/>
        <v>0</v>
      </c>
      <c r="AE4024" s="31" t="b">
        <f t="shared" si="125"/>
        <v>0</v>
      </c>
    </row>
    <row r="4025" spans="1:31" ht="50.15" customHeight="1" x14ac:dyDescent="0.35">
      <c r="A4025" s="100">
        <v>4020</v>
      </c>
      <c r="B4025" s="53"/>
      <c r="C4025" s="41"/>
      <c r="D4025" s="54"/>
      <c r="E4025" s="53"/>
      <c r="F4025" s="41"/>
      <c r="G4025" s="41"/>
      <c r="H4025" s="53"/>
      <c r="I4025" s="55"/>
      <c r="J4025" s="41"/>
      <c r="K4025" s="41"/>
      <c r="L4025" s="56"/>
      <c r="M4025" s="41"/>
      <c r="N4025" s="41"/>
      <c r="O4025" s="41"/>
      <c r="P4025" s="41"/>
      <c r="Q4025" s="53"/>
      <c r="R4025" s="41"/>
      <c r="S4025" s="41"/>
      <c r="T4025" s="57"/>
      <c r="U4025" s="41"/>
      <c r="V4025" s="41"/>
      <c r="W4025" s="56"/>
      <c r="X4025" s="41"/>
      <c r="Y4025" s="58"/>
      <c r="Z4025" s="41"/>
      <c r="AA4025" s="41"/>
      <c r="AB4025" s="171" t="str" cm="1">
        <f t="array" ref="AB4025">IFERROR(IF(COUNTA('Detailed Inventory'!$B4025:$AA4025)=0,"",IF(AND($B4025="",$C4025=""),"Error: Missing Response in Column B or C",IF(OR($E4025="",$Q4025=""),"Error: Missing Response in Column E or Q",INDEX(SL_Class[Entire SL Classification],MATCH(SUMIFS(SL_Class[Unique ID],SL_Class[UpSys SL Material],I4025,SL_Class[UpSys Ever Previously Lead],H4025,SL_Class[DownCus SL Material],T4025),SL_Class[Unique ID],0),0)))),"Error: Invalid Column H, I, or T. Check spelling &amp; valid options (see dropdown)")</f>
        <v/>
      </c>
      <c r="AC4025" s="32"/>
      <c r="AD4025" s="31" t="b">
        <f t="shared" si="124"/>
        <v>0</v>
      </c>
      <c r="AE4025" s="31" t="b">
        <f t="shared" si="125"/>
        <v>0</v>
      </c>
    </row>
    <row r="4026" spans="1:31" ht="50.15" customHeight="1" x14ac:dyDescent="0.35">
      <c r="A4026" s="101">
        <v>4021</v>
      </c>
      <c r="B4026" s="53"/>
      <c r="C4026" s="41"/>
      <c r="D4026" s="54"/>
      <c r="E4026" s="53"/>
      <c r="F4026" s="41"/>
      <c r="G4026" s="41"/>
      <c r="H4026" s="53"/>
      <c r="I4026" s="55"/>
      <c r="J4026" s="41"/>
      <c r="K4026" s="41"/>
      <c r="L4026" s="56"/>
      <c r="M4026" s="41"/>
      <c r="N4026" s="41"/>
      <c r="O4026" s="41"/>
      <c r="P4026" s="41"/>
      <c r="Q4026" s="53"/>
      <c r="R4026" s="41"/>
      <c r="S4026" s="41"/>
      <c r="T4026" s="57"/>
      <c r="U4026" s="41"/>
      <c r="V4026" s="41"/>
      <c r="W4026" s="56"/>
      <c r="X4026" s="41"/>
      <c r="Y4026" s="58"/>
      <c r="Z4026" s="41"/>
      <c r="AA4026" s="41"/>
      <c r="AB4026" s="171" t="str" cm="1">
        <f t="array" ref="AB4026">IFERROR(IF(COUNTA('Detailed Inventory'!$B4026:$AA4026)=0,"",IF(AND($B4026="",$C4026=""),"Error: Missing Response in Column B or C",IF(OR($E4026="",$Q4026=""),"Error: Missing Response in Column E or Q",INDEX(SL_Class[Entire SL Classification],MATCH(SUMIFS(SL_Class[Unique ID],SL_Class[UpSys SL Material],I4026,SL_Class[UpSys Ever Previously Lead],H4026,SL_Class[DownCus SL Material],T4026),SL_Class[Unique ID],0),0)))),"Error: Invalid Column H, I, or T. Check spelling &amp; valid options (see dropdown)")</f>
        <v/>
      </c>
      <c r="AC4026" s="32"/>
      <c r="AD4026" s="31" t="b">
        <f t="shared" si="124"/>
        <v>0</v>
      </c>
      <c r="AE4026" s="31" t="b">
        <f t="shared" si="125"/>
        <v>0</v>
      </c>
    </row>
    <row r="4027" spans="1:31" ht="50.15" customHeight="1" x14ac:dyDescent="0.35">
      <c r="A4027" s="100">
        <v>4022</v>
      </c>
      <c r="B4027" s="53"/>
      <c r="C4027" s="41"/>
      <c r="D4027" s="54"/>
      <c r="E4027" s="53"/>
      <c r="F4027" s="41"/>
      <c r="G4027" s="41"/>
      <c r="H4027" s="53"/>
      <c r="I4027" s="55"/>
      <c r="J4027" s="41"/>
      <c r="K4027" s="41"/>
      <c r="L4027" s="56"/>
      <c r="M4027" s="41"/>
      <c r="N4027" s="41"/>
      <c r="O4027" s="41"/>
      <c r="P4027" s="41"/>
      <c r="Q4027" s="53"/>
      <c r="R4027" s="41"/>
      <c r="S4027" s="41"/>
      <c r="T4027" s="57"/>
      <c r="U4027" s="41"/>
      <c r="V4027" s="41"/>
      <c r="W4027" s="56"/>
      <c r="X4027" s="41"/>
      <c r="Y4027" s="58"/>
      <c r="Z4027" s="41"/>
      <c r="AA4027" s="41"/>
      <c r="AB4027" s="171" t="str" cm="1">
        <f t="array" ref="AB4027">IFERROR(IF(COUNTA('Detailed Inventory'!$B4027:$AA4027)=0,"",IF(AND($B4027="",$C4027=""),"Error: Missing Response in Column B or C",IF(OR($E4027="",$Q4027=""),"Error: Missing Response in Column E or Q",INDEX(SL_Class[Entire SL Classification],MATCH(SUMIFS(SL_Class[Unique ID],SL_Class[UpSys SL Material],I4027,SL_Class[UpSys Ever Previously Lead],H4027,SL_Class[DownCus SL Material],T4027),SL_Class[Unique ID],0),0)))),"Error: Invalid Column H, I, or T. Check spelling &amp; valid options (see dropdown)")</f>
        <v/>
      </c>
      <c r="AC4027" s="32"/>
      <c r="AD4027" s="31" t="b">
        <f t="shared" si="124"/>
        <v>0</v>
      </c>
      <c r="AE4027" s="31" t="b">
        <f t="shared" si="125"/>
        <v>0</v>
      </c>
    </row>
    <row r="4028" spans="1:31" ht="50.15" customHeight="1" x14ac:dyDescent="0.35">
      <c r="A4028" s="101">
        <v>4023</v>
      </c>
      <c r="B4028" s="53"/>
      <c r="C4028" s="41"/>
      <c r="D4028" s="54"/>
      <c r="E4028" s="53"/>
      <c r="F4028" s="41"/>
      <c r="G4028" s="41"/>
      <c r="H4028" s="53"/>
      <c r="I4028" s="55"/>
      <c r="J4028" s="41"/>
      <c r="K4028" s="41"/>
      <c r="L4028" s="56"/>
      <c r="M4028" s="41"/>
      <c r="N4028" s="41"/>
      <c r="O4028" s="41"/>
      <c r="P4028" s="41"/>
      <c r="Q4028" s="53"/>
      <c r="R4028" s="41"/>
      <c r="S4028" s="41"/>
      <c r="T4028" s="57"/>
      <c r="U4028" s="41"/>
      <c r="V4028" s="41"/>
      <c r="W4028" s="56"/>
      <c r="X4028" s="41"/>
      <c r="Y4028" s="58"/>
      <c r="Z4028" s="41"/>
      <c r="AA4028" s="41"/>
      <c r="AB4028" s="171" t="str" cm="1">
        <f t="array" ref="AB4028">IFERROR(IF(COUNTA('Detailed Inventory'!$B4028:$AA4028)=0,"",IF(AND($B4028="",$C4028=""),"Error: Missing Response in Column B or C",IF(OR($E4028="",$Q4028=""),"Error: Missing Response in Column E or Q",INDEX(SL_Class[Entire SL Classification],MATCH(SUMIFS(SL_Class[Unique ID],SL_Class[UpSys SL Material],I4028,SL_Class[UpSys Ever Previously Lead],H4028,SL_Class[DownCus SL Material],T4028),SL_Class[Unique ID],0),0)))),"Error: Invalid Column H, I, or T. Check spelling &amp; valid options (see dropdown)")</f>
        <v/>
      </c>
      <c r="AC4028" s="32"/>
      <c r="AD4028" s="31" t="b">
        <f t="shared" si="124"/>
        <v>0</v>
      </c>
      <c r="AE4028" s="31" t="b">
        <f t="shared" si="125"/>
        <v>0</v>
      </c>
    </row>
    <row r="4029" spans="1:31" ht="50.15" customHeight="1" x14ac:dyDescent="0.35">
      <c r="A4029" s="100">
        <v>4024</v>
      </c>
      <c r="B4029" s="53"/>
      <c r="C4029" s="41"/>
      <c r="D4029" s="54"/>
      <c r="E4029" s="53"/>
      <c r="F4029" s="41"/>
      <c r="G4029" s="41"/>
      <c r="H4029" s="53"/>
      <c r="I4029" s="55"/>
      <c r="J4029" s="41"/>
      <c r="K4029" s="41"/>
      <c r="L4029" s="56"/>
      <c r="M4029" s="41"/>
      <c r="N4029" s="41"/>
      <c r="O4029" s="41"/>
      <c r="P4029" s="41"/>
      <c r="Q4029" s="53"/>
      <c r="R4029" s="41"/>
      <c r="S4029" s="41"/>
      <c r="T4029" s="57"/>
      <c r="U4029" s="41"/>
      <c r="V4029" s="41"/>
      <c r="W4029" s="56"/>
      <c r="X4029" s="41"/>
      <c r="Y4029" s="58"/>
      <c r="Z4029" s="41"/>
      <c r="AA4029" s="41"/>
      <c r="AB4029" s="171" t="str" cm="1">
        <f t="array" ref="AB4029">IFERROR(IF(COUNTA('Detailed Inventory'!$B4029:$AA4029)=0,"",IF(AND($B4029="",$C4029=""),"Error: Missing Response in Column B or C",IF(OR($E4029="",$Q4029=""),"Error: Missing Response in Column E or Q",INDEX(SL_Class[Entire SL Classification],MATCH(SUMIFS(SL_Class[Unique ID],SL_Class[UpSys SL Material],I4029,SL_Class[UpSys Ever Previously Lead],H4029,SL_Class[DownCus SL Material],T4029),SL_Class[Unique ID],0),0)))),"Error: Invalid Column H, I, or T. Check spelling &amp; valid options (see dropdown)")</f>
        <v/>
      </c>
      <c r="AC4029" s="32"/>
      <c r="AD4029" s="31" t="b">
        <f t="shared" si="124"/>
        <v>0</v>
      </c>
      <c r="AE4029" s="31" t="b">
        <f t="shared" si="125"/>
        <v>0</v>
      </c>
    </row>
    <row r="4030" spans="1:31" ht="50.15" customHeight="1" x14ac:dyDescent="0.35">
      <c r="A4030" s="101">
        <v>4025</v>
      </c>
      <c r="B4030" s="53"/>
      <c r="C4030" s="41"/>
      <c r="D4030" s="54"/>
      <c r="E4030" s="53"/>
      <c r="F4030" s="41"/>
      <c r="G4030" s="41"/>
      <c r="H4030" s="53"/>
      <c r="I4030" s="55"/>
      <c r="J4030" s="41"/>
      <c r="K4030" s="41"/>
      <c r="L4030" s="56"/>
      <c r="M4030" s="41"/>
      <c r="N4030" s="41"/>
      <c r="O4030" s="41"/>
      <c r="P4030" s="41"/>
      <c r="Q4030" s="53"/>
      <c r="R4030" s="41"/>
      <c r="S4030" s="41"/>
      <c r="T4030" s="57"/>
      <c r="U4030" s="41"/>
      <c r="V4030" s="41"/>
      <c r="W4030" s="56"/>
      <c r="X4030" s="41"/>
      <c r="Y4030" s="58"/>
      <c r="Z4030" s="41"/>
      <c r="AA4030" s="41"/>
      <c r="AB4030" s="171" t="str" cm="1">
        <f t="array" ref="AB4030">IFERROR(IF(COUNTA('Detailed Inventory'!$B4030:$AA4030)=0,"",IF(AND($B4030="",$C4030=""),"Error: Missing Response in Column B or C",IF(OR($E4030="",$Q4030=""),"Error: Missing Response in Column E or Q",INDEX(SL_Class[Entire SL Classification],MATCH(SUMIFS(SL_Class[Unique ID],SL_Class[UpSys SL Material],I4030,SL_Class[UpSys Ever Previously Lead],H4030,SL_Class[DownCus SL Material],T4030),SL_Class[Unique ID],0),0)))),"Error: Invalid Column H, I, or T. Check spelling &amp; valid options (see dropdown)")</f>
        <v/>
      </c>
      <c r="AC4030" s="32"/>
      <c r="AD4030" s="31" t="b">
        <f t="shared" si="124"/>
        <v>0</v>
      </c>
      <c r="AE4030" s="31" t="b">
        <f t="shared" si="125"/>
        <v>0</v>
      </c>
    </row>
    <row r="4031" spans="1:31" ht="50.15" customHeight="1" x14ac:dyDescent="0.35">
      <c r="A4031" s="100">
        <v>4026</v>
      </c>
      <c r="B4031" s="53"/>
      <c r="C4031" s="41"/>
      <c r="D4031" s="54"/>
      <c r="E4031" s="53"/>
      <c r="F4031" s="41"/>
      <c r="G4031" s="41"/>
      <c r="H4031" s="53"/>
      <c r="I4031" s="55"/>
      <c r="J4031" s="41"/>
      <c r="K4031" s="41"/>
      <c r="L4031" s="56"/>
      <c r="M4031" s="41"/>
      <c r="N4031" s="41"/>
      <c r="O4031" s="41"/>
      <c r="P4031" s="41"/>
      <c r="Q4031" s="53"/>
      <c r="R4031" s="41"/>
      <c r="S4031" s="41"/>
      <c r="T4031" s="57"/>
      <c r="U4031" s="41"/>
      <c r="V4031" s="41"/>
      <c r="W4031" s="56"/>
      <c r="X4031" s="41"/>
      <c r="Y4031" s="58"/>
      <c r="Z4031" s="41"/>
      <c r="AA4031" s="41"/>
      <c r="AB4031" s="171" t="str" cm="1">
        <f t="array" ref="AB4031">IFERROR(IF(COUNTA('Detailed Inventory'!$B4031:$AA4031)=0,"",IF(AND($B4031="",$C4031=""),"Error: Missing Response in Column B or C",IF(OR($E4031="",$Q4031=""),"Error: Missing Response in Column E or Q",INDEX(SL_Class[Entire SL Classification],MATCH(SUMIFS(SL_Class[Unique ID],SL_Class[UpSys SL Material],I4031,SL_Class[UpSys Ever Previously Lead],H4031,SL_Class[DownCus SL Material],T4031),SL_Class[Unique ID],0),0)))),"Error: Invalid Column H, I, or T. Check spelling &amp; valid options (see dropdown)")</f>
        <v/>
      </c>
      <c r="AC4031" s="32"/>
      <c r="AD4031" s="31" t="b">
        <f t="shared" si="124"/>
        <v>0</v>
      </c>
      <c r="AE4031" s="31" t="b">
        <f t="shared" si="125"/>
        <v>0</v>
      </c>
    </row>
    <row r="4032" spans="1:31" ht="50.15" customHeight="1" x14ac:dyDescent="0.35">
      <c r="A4032" s="101">
        <v>4027</v>
      </c>
      <c r="B4032" s="53"/>
      <c r="C4032" s="41"/>
      <c r="D4032" s="54"/>
      <c r="E4032" s="53"/>
      <c r="F4032" s="41"/>
      <c r="G4032" s="41"/>
      <c r="H4032" s="53"/>
      <c r="I4032" s="55"/>
      <c r="J4032" s="41"/>
      <c r="K4032" s="41"/>
      <c r="L4032" s="56"/>
      <c r="M4032" s="41"/>
      <c r="N4032" s="41"/>
      <c r="O4032" s="41"/>
      <c r="P4032" s="41"/>
      <c r="Q4032" s="53"/>
      <c r="R4032" s="41"/>
      <c r="S4032" s="41"/>
      <c r="T4032" s="57"/>
      <c r="U4032" s="41"/>
      <c r="V4032" s="41"/>
      <c r="W4032" s="56"/>
      <c r="X4032" s="41"/>
      <c r="Y4032" s="58"/>
      <c r="Z4032" s="41"/>
      <c r="AA4032" s="41"/>
      <c r="AB4032" s="171" t="str" cm="1">
        <f t="array" ref="AB4032">IFERROR(IF(COUNTA('Detailed Inventory'!$B4032:$AA4032)=0,"",IF(AND($B4032="",$C4032=""),"Error: Missing Response in Column B or C",IF(OR($E4032="",$Q4032=""),"Error: Missing Response in Column E or Q",INDEX(SL_Class[Entire SL Classification],MATCH(SUMIFS(SL_Class[Unique ID],SL_Class[UpSys SL Material],I4032,SL_Class[UpSys Ever Previously Lead],H4032,SL_Class[DownCus SL Material],T4032),SL_Class[Unique ID],0),0)))),"Error: Invalid Column H, I, or T. Check spelling &amp; valid options (see dropdown)")</f>
        <v/>
      </c>
      <c r="AC4032" s="32"/>
      <c r="AD4032" s="31" t="b">
        <f t="shared" si="124"/>
        <v>0</v>
      </c>
      <c r="AE4032" s="31" t="b">
        <f t="shared" si="125"/>
        <v>0</v>
      </c>
    </row>
    <row r="4033" spans="1:31" ht="50.15" customHeight="1" x14ac:dyDescent="0.35">
      <c r="A4033" s="100">
        <v>4028</v>
      </c>
      <c r="B4033" s="53"/>
      <c r="C4033" s="41"/>
      <c r="D4033" s="54"/>
      <c r="E4033" s="53"/>
      <c r="F4033" s="41"/>
      <c r="G4033" s="41"/>
      <c r="H4033" s="53"/>
      <c r="I4033" s="55"/>
      <c r="J4033" s="41"/>
      <c r="K4033" s="41"/>
      <c r="L4033" s="56"/>
      <c r="M4033" s="41"/>
      <c r="N4033" s="41"/>
      <c r="O4033" s="41"/>
      <c r="P4033" s="41"/>
      <c r="Q4033" s="53"/>
      <c r="R4033" s="41"/>
      <c r="S4033" s="41"/>
      <c r="T4033" s="57"/>
      <c r="U4033" s="41"/>
      <c r="V4033" s="41"/>
      <c r="W4033" s="56"/>
      <c r="X4033" s="41"/>
      <c r="Y4033" s="58"/>
      <c r="Z4033" s="41"/>
      <c r="AA4033" s="41"/>
      <c r="AB4033" s="171" t="str" cm="1">
        <f t="array" ref="AB4033">IFERROR(IF(COUNTA('Detailed Inventory'!$B4033:$AA4033)=0,"",IF(AND($B4033="",$C4033=""),"Error: Missing Response in Column B or C",IF(OR($E4033="",$Q4033=""),"Error: Missing Response in Column E or Q",INDEX(SL_Class[Entire SL Classification],MATCH(SUMIFS(SL_Class[Unique ID],SL_Class[UpSys SL Material],I4033,SL_Class[UpSys Ever Previously Lead],H4033,SL_Class[DownCus SL Material],T4033),SL_Class[Unique ID],0),0)))),"Error: Invalid Column H, I, or T. Check spelling &amp; valid options (see dropdown)")</f>
        <v/>
      </c>
      <c r="AC4033" s="32"/>
      <c r="AD4033" s="31" t="b">
        <f t="shared" si="124"/>
        <v>0</v>
      </c>
      <c r="AE4033" s="31" t="b">
        <f t="shared" si="125"/>
        <v>0</v>
      </c>
    </row>
    <row r="4034" spans="1:31" ht="50.15" customHeight="1" x14ac:dyDescent="0.35">
      <c r="A4034" s="101">
        <v>4029</v>
      </c>
      <c r="B4034" s="53"/>
      <c r="C4034" s="41"/>
      <c r="D4034" s="54"/>
      <c r="E4034" s="53"/>
      <c r="F4034" s="41"/>
      <c r="G4034" s="41"/>
      <c r="H4034" s="53"/>
      <c r="I4034" s="55"/>
      <c r="J4034" s="41"/>
      <c r="K4034" s="41"/>
      <c r="L4034" s="56"/>
      <c r="M4034" s="41"/>
      <c r="N4034" s="41"/>
      <c r="O4034" s="41"/>
      <c r="P4034" s="41"/>
      <c r="Q4034" s="53"/>
      <c r="R4034" s="41"/>
      <c r="S4034" s="41"/>
      <c r="T4034" s="57"/>
      <c r="U4034" s="41"/>
      <c r="V4034" s="41"/>
      <c r="W4034" s="56"/>
      <c r="X4034" s="41"/>
      <c r="Y4034" s="58"/>
      <c r="Z4034" s="41"/>
      <c r="AA4034" s="41"/>
      <c r="AB4034" s="171" t="str" cm="1">
        <f t="array" ref="AB4034">IFERROR(IF(COUNTA('Detailed Inventory'!$B4034:$AA4034)=0,"",IF(AND($B4034="",$C4034=""),"Error: Missing Response in Column B or C",IF(OR($E4034="",$Q4034=""),"Error: Missing Response in Column E or Q",INDEX(SL_Class[Entire SL Classification],MATCH(SUMIFS(SL_Class[Unique ID],SL_Class[UpSys SL Material],I4034,SL_Class[UpSys Ever Previously Lead],H4034,SL_Class[DownCus SL Material],T4034),SL_Class[Unique ID],0),0)))),"Error: Invalid Column H, I, or T. Check spelling &amp; valid options (see dropdown)")</f>
        <v/>
      </c>
      <c r="AC4034" s="32"/>
      <c r="AD4034" s="31" t="b">
        <f t="shared" si="124"/>
        <v>0</v>
      </c>
      <c r="AE4034" s="31" t="b">
        <f t="shared" si="125"/>
        <v>0</v>
      </c>
    </row>
    <row r="4035" spans="1:31" ht="50.15" customHeight="1" x14ac:dyDescent="0.35">
      <c r="A4035" s="100">
        <v>4030</v>
      </c>
      <c r="B4035" s="53"/>
      <c r="C4035" s="41"/>
      <c r="D4035" s="54"/>
      <c r="E4035" s="53"/>
      <c r="F4035" s="41"/>
      <c r="G4035" s="41"/>
      <c r="H4035" s="53"/>
      <c r="I4035" s="55"/>
      <c r="J4035" s="41"/>
      <c r="K4035" s="41"/>
      <c r="L4035" s="56"/>
      <c r="M4035" s="41"/>
      <c r="N4035" s="41"/>
      <c r="O4035" s="41"/>
      <c r="P4035" s="41"/>
      <c r="Q4035" s="53"/>
      <c r="R4035" s="41"/>
      <c r="S4035" s="41"/>
      <c r="T4035" s="57"/>
      <c r="U4035" s="41"/>
      <c r="V4035" s="41"/>
      <c r="W4035" s="56"/>
      <c r="X4035" s="41"/>
      <c r="Y4035" s="58"/>
      <c r="Z4035" s="41"/>
      <c r="AA4035" s="41"/>
      <c r="AB4035" s="171" t="str" cm="1">
        <f t="array" ref="AB4035">IFERROR(IF(COUNTA('Detailed Inventory'!$B4035:$AA4035)=0,"",IF(AND($B4035="",$C4035=""),"Error: Missing Response in Column B or C",IF(OR($E4035="",$Q4035=""),"Error: Missing Response in Column E or Q",INDEX(SL_Class[Entire SL Classification],MATCH(SUMIFS(SL_Class[Unique ID],SL_Class[UpSys SL Material],I4035,SL_Class[UpSys Ever Previously Lead],H4035,SL_Class[DownCus SL Material],T4035),SL_Class[Unique ID],0),0)))),"Error: Invalid Column H, I, or T. Check spelling &amp; valid options (see dropdown)")</f>
        <v/>
      </c>
      <c r="AC4035" s="32"/>
      <c r="AD4035" s="31" t="b">
        <f t="shared" si="124"/>
        <v>0</v>
      </c>
      <c r="AE4035" s="31" t="b">
        <f t="shared" si="125"/>
        <v>0</v>
      </c>
    </row>
    <row r="4036" spans="1:31" ht="50.15" customHeight="1" x14ac:dyDescent="0.35">
      <c r="A4036" s="101">
        <v>4031</v>
      </c>
      <c r="B4036" s="53"/>
      <c r="C4036" s="41"/>
      <c r="D4036" s="54"/>
      <c r="E4036" s="53"/>
      <c r="F4036" s="41"/>
      <c r="G4036" s="41"/>
      <c r="H4036" s="53"/>
      <c r="I4036" s="55"/>
      <c r="J4036" s="41"/>
      <c r="K4036" s="41"/>
      <c r="L4036" s="56"/>
      <c r="M4036" s="41"/>
      <c r="N4036" s="41"/>
      <c r="O4036" s="41"/>
      <c r="P4036" s="41"/>
      <c r="Q4036" s="53"/>
      <c r="R4036" s="41"/>
      <c r="S4036" s="41"/>
      <c r="T4036" s="57"/>
      <c r="U4036" s="41"/>
      <c r="V4036" s="41"/>
      <c r="W4036" s="56"/>
      <c r="X4036" s="41"/>
      <c r="Y4036" s="58"/>
      <c r="Z4036" s="41"/>
      <c r="AA4036" s="41"/>
      <c r="AB4036" s="171" t="str" cm="1">
        <f t="array" ref="AB4036">IFERROR(IF(COUNTA('Detailed Inventory'!$B4036:$AA4036)=0,"",IF(AND($B4036="",$C4036=""),"Error: Missing Response in Column B or C",IF(OR($E4036="",$Q4036=""),"Error: Missing Response in Column E or Q",INDEX(SL_Class[Entire SL Classification],MATCH(SUMIFS(SL_Class[Unique ID],SL_Class[UpSys SL Material],I4036,SL_Class[UpSys Ever Previously Lead],H4036,SL_Class[DownCus SL Material],T4036),SL_Class[Unique ID],0),0)))),"Error: Invalid Column H, I, or T. Check spelling &amp; valid options (see dropdown)")</f>
        <v/>
      </c>
      <c r="AC4036" s="32"/>
      <c r="AD4036" s="31" t="b">
        <f t="shared" si="124"/>
        <v>0</v>
      </c>
      <c r="AE4036" s="31" t="b">
        <f t="shared" si="125"/>
        <v>0</v>
      </c>
    </row>
    <row r="4037" spans="1:31" ht="50.15" customHeight="1" x14ac:dyDescent="0.35">
      <c r="A4037" s="100">
        <v>4032</v>
      </c>
      <c r="B4037" s="53"/>
      <c r="C4037" s="41"/>
      <c r="D4037" s="54"/>
      <c r="E4037" s="53"/>
      <c r="F4037" s="41"/>
      <c r="G4037" s="41"/>
      <c r="H4037" s="53"/>
      <c r="I4037" s="55"/>
      <c r="J4037" s="41"/>
      <c r="K4037" s="41"/>
      <c r="L4037" s="56"/>
      <c r="M4037" s="41"/>
      <c r="N4037" s="41"/>
      <c r="O4037" s="41"/>
      <c r="P4037" s="41"/>
      <c r="Q4037" s="53"/>
      <c r="R4037" s="41"/>
      <c r="S4037" s="41"/>
      <c r="T4037" s="57"/>
      <c r="U4037" s="41"/>
      <c r="V4037" s="41"/>
      <c r="W4037" s="56"/>
      <c r="X4037" s="41"/>
      <c r="Y4037" s="58"/>
      <c r="Z4037" s="41"/>
      <c r="AA4037" s="41"/>
      <c r="AB4037" s="171" t="str" cm="1">
        <f t="array" ref="AB4037">IFERROR(IF(COUNTA('Detailed Inventory'!$B4037:$AA4037)=0,"",IF(AND($B4037="",$C4037=""),"Error: Missing Response in Column B or C",IF(OR($E4037="",$Q4037=""),"Error: Missing Response in Column E or Q",INDEX(SL_Class[Entire SL Classification],MATCH(SUMIFS(SL_Class[Unique ID],SL_Class[UpSys SL Material],I4037,SL_Class[UpSys Ever Previously Lead],H4037,SL_Class[DownCus SL Material],T4037),SL_Class[Unique ID],0),0)))),"Error: Invalid Column H, I, or T. Check spelling &amp; valid options (see dropdown)")</f>
        <v/>
      </c>
      <c r="AC4037" s="32"/>
      <c r="AD4037" s="31" t="b">
        <f t="shared" si="124"/>
        <v>0</v>
      </c>
      <c r="AE4037" s="31" t="b">
        <f t="shared" si="125"/>
        <v>0</v>
      </c>
    </row>
    <row r="4038" spans="1:31" ht="50.15" customHeight="1" x14ac:dyDescent="0.35">
      <c r="A4038" s="101">
        <v>4033</v>
      </c>
      <c r="B4038" s="53"/>
      <c r="C4038" s="41"/>
      <c r="D4038" s="54"/>
      <c r="E4038" s="53"/>
      <c r="F4038" s="41"/>
      <c r="G4038" s="41"/>
      <c r="H4038" s="53"/>
      <c r="I4038" s="55"/>
      <c r="J4038" s="41"/>
      <c r="K4038" s="41"/>
      <c r="L4038" s="56"/>
      <c r="M4038" s="41"/>
      <c r="N4038" s="41"/>
      <c r="O4038" s="41"/>
      <c r="P4038" s="41"/>
      <c r="Q4038" s="53"/>
      <c r="R4038" s="41"/>
      <c r="S4038" s="41"/>
      <c r="T4038" s="57"/>
      <c r="U4038" s="41"/>
      <c r="V4038" s="41"/>
      <c r="W4038" s="56"/>
      <c r="X4038" s="41"/>
      <c r="Y4038" s="58"/>
      <c r="Z4038" s="41"/>
      <c r="AA4038" s="41"/>
      <c r="AB4038" s="171" t="str" cm="1">
        <f t="array" ref="AB4038">IFERROR(IF(COUNTA('Detailed Inventory'!$B4038:$AA4038)=0,"",IF(AND($B4038="",$C4038=""),"Error: Missing Response in Column B or C",IF(OR($E4038="",$Q4038=""),"Error: Missing Response in Column E or Q",INDEX(SL_Class[Entire SL Classification],MATCH(SUMIFS(SL_Class[Unique ID],SL_Class[UpSys SL Material],I4038,SL_Class[UpSys Ever Previously Lead],H4038,SL_Class[DownCus SL Material],T4038),SL_Class[Unique ID],0),0)))),"Error: Invalid Column H, I, or T. Check spelling &amp; valid options (see dropdown)")</f>
        <v/>
      </c>
      <c r="AC4038" s="32"/>
      <c r="AD4038" s="31" t="b">
        <f t="shared" ref="AD4038:AD4101" si="126">COUNTIFS($B$6:$B$5005,"&lt;&gt;0",$B$6:$B$5005,"&lt;&gt;",$B$6:$B$5005,B4038)&gt;1</f>
        <v>0</v>
      </c>
      <c r="AE4038" s="31" t="b">
        <f t="shared" ref="AE4038:AE4101" si="127">COUNTIFS($C$6:$C$5005,"&lt;&gt;0",$C$6:$C$5005,"&lt;&gt;",$C$6:$C$5005,C4038)&gt;1</f>
        <v>0</v>
      </c>
    </row>
    <row r="4039" spans="1:31" ht="50.15" customHeight="1" x14ac:dyDescent="0.35">
      <c r="A4039" s="100">
        <v>4034</v>
      </c>
      <c r="B4039" s="53"/>
      <c r="C4039" s="41"/>
      <c r="D4039" s="54"/>
      <c r="E4039" s="53"/>
      <c r="F4039" s="41"/>
      <c r="G4039" s="41"/>
      <c r="H4039" s="53"/>
      <c r="I4039" s="55"/>
      <c r="J4039" s="41"/>
      <c r="K4039" s="41"/>
      <c r="L4039" s="56"/>
      <c r="M4039" s="41"/>
      <c r="N4039" s="41"/>
      <c r="O4039" s="41"/>
      <c r="P4039" s="41"/>
      <c r="Q4039" s="53"/>
      <c r="R4039" s="41"/>
      <c r="S4039" s="41"/>
      <c r="T4039" s="57"/>
      <c r="U4039" s="41"/>
      <c r="V4039" s="41"/>
      <c r="W4039" s="56"/>
      <c r="X4039" s="41"/>
      <c r="Y4039" s="58"/>
      <c r="Z4039" s="41"/>
      <c r="AA4039" s="41"/>
      <c r="AB4039" s="171" t="str" cm="1">
        <f t="array" ref="AB4039">IFERROR(IF(COUNTA('Detailed Inventory'!$B4039:$AA4039)=0,"",IF(AND($B4039="",$C4039=""),"Error: Missing Response in Column B or C",IF(OR($E4039="",$Q4039=""),"Error: Missing Response in Column E or Q",INDEX(SL_Class[Entire SL Classification],MATCH(SUMIFS(SL_Class[Unique ID],SL_Class[UpSys SL Material],I4039,SL_Class[UpSys Ever Previously Lead],H4039,SL_Class[DownCus SL Material],T4039),SL_Class[Unique ID],0),0)))),"Error: Invalid Column H, I, or T. Check spelling &amp; valid options (see dropdown)")</f>
        <v/>
      </c>
      <c r="AC4039" s="32"/>
      <c r="AD4039" s="31" t="b">
        <f t="shared" si="126"/>
        <v>0</v>
      </c>
      <c r="AE4039" s="31" t="b">
        <f t="shared" si="127"/>
        <v>0</v>
      </c>
    </row>
    <row r="4040" spans="1:31" ht="50.15" customHeight="1" x14ac:dyDescent="0.35">
      <c r="A4040" s="101">
        <v>4035</v>
      </c>
      <c r="B4040" s="53"/>
      <c r="C4040" s="41"/>
      <c r="D4040" s="54"/>
      <c r="E4040" s="53"/>
      <c r="F4040" s="41"/>
      <c r="G4040" s="41"/>
      <c r="H4040" s="53"/>
      <c r="I4040" s="55"/>
      <c r="J4040" s="41"/>
      <c r="K4040" s="41"/>
      <c r="L4040" s="56"/>
      <c r="M4040" s="41"/>
      <c r="N4040" s="41"/>
      <c r="O4040" s="41"/>
      <c r="P4040" s="41"/>
      <c r="Q4040" s="53"/>
      <c r="R4040" s="41"/>
      <c r="S4040" s="41"/>
      <c r="T4040" s="57"/>
      <c r="U4040" s="41"/>
      <c r="V4040" s="41"/>
      <c r="W4040" s="56"/>
      <c r="X4040" s="41"/>
      <c r="Y4040" s="58"/>
      <c r="Z4040" s="41"/>
      <c r="AA4040" s="41"/>
      <c r="AB4040" s="171" t="str" cm="1">
        <f t="array" ref="AB4040">IFERROR(IF(COUNTA('Detailed Inventory'!$B4040:$AA4040)=0,"",IF(AND($B4040="",$C4040=""),"Error: Missing Response in Column B or C",IF(OR($E4040="",$Q4040=""),"Error: Missing Response in Column E or Q",INDEX(SL_Class[Entire SL Classification],MATCH(SUMIFS(SL_Class[Unique ID],SL_Class[UpSys SL Material],I4040,SL_Class[UpSys Ever Previously Lead],H4040,SL_Class[DownCus SL Material],T4040),SL_Class[Unique ID],0),0)))),"Error: Invalid Column H, I, or T. Check spelling &amp; valid options (see dropdown)")</f>
        <v/>
      </c>
      <c r="AC4040" s="32"/>
      <c r="AD4040" s="31" t="b">
        <f t="shared" si="126"/>
        <v>0</v>
      </c>
      <c r="AE4040" s="31" t="b">
        <f t="shared" si="127"/>
        <v>0</v>
      </c>
    </row>
    <row r="4041" spans="1:31" ht="50.15" customHeight="1" x14ac:dyDescent="0.35">
      <c r="A4041" s="100">
        <v>4036</v>
      </c>
      <c r="B4041" s="53"/>
      <c r="C4041" s="41"/>
      <c r="D4041" s="54"/>
      <c r="E4041" s="53"/>
      <c r="F4041" s="41"/>
      <c r="G4041" s="41"/>
      <c r="H4041" s="53"/>
      <c r="I4041" s="55"/>
      <c r="J4041" s="41"/>
      <c r="K4041" s="41"/>
      <c r="L4041" s="56"/>
      <c r="M4041" s="41"/>
      <c r="N4041" s="41"/>
      <c r="O4041" s="41"/>
      <c r="P4041" s="41"/>
      <c r="Q4041" s="53"/>
      <c r="R4041" s="41"/>
      <c r="S4041" s="41"/>
      <c r="T4041" s="57"/>
      <c r="U4041" s="41"/>
      <c r="V4041" s="41"/>
      <c r="W4041" s="56"/>
      <c r="X4041" s="41"/>
      <c r="Y4041" s="58"/>
      <c r="Z4041" s="41"/>
      <c r="AA4041" s="41"/>
      <c r="AB4041" s="171" t="str" cm="1">
        <f t="array" ref="AB4041">IFERROR(IF(COUNTA('Detailed Inventory'!$B4041:$AA4041)=0,"",IF(AND($B4041="",$C4041=""),"Error: Missing Response in Column B or C",IF(OR($E4041="",$Q4041=""),"Error: Missing Response in Column E or Q",INDEX(SL_Class[Entire SL Classification],MATCH(SUMIFS(SL_Class[Unique ID],SL_Class[UpSys SL Material],I4041,SL_Class[UpSys Ever Previously Lead],H4041,SL_Class[DownCus SL Material],T4041),SL_Class[Unique ID],0),0)))),"Error: Invalid Column H, I, or T. Check spelling &amp; valid options (see dropdown)")</f>
        <v/>
      </c>
      <c r="AC4041" s="32"/>
      <c r="AD4041" s="31" t="b">
        <f t="shared" si="126"/>
        <v>0</v>
      </c>
      <c r="AE4041" s="31" t="b">
        <f t="shared" si="127"/>
        <v>0</v>
      </c>
    </row>
    <row r="4042" spans="1:31" ht="50.15" customHeight="1" x14ac:dyDescent="0.35">
      <c r="A4042" s="101">
        <v>4037</v>
      </c>
      <c r="B4042" s="53"/>
      <c r="C4042" s="41"/>
      <c r="D4042" s="54"/>
      <c r="E4042" s="53"/>
      <c r="F4042" s="41"/>
      <c r="G4042" s="41"/>
      <c r="H4042" s="53"/>
      <c r="I4042" s="55"/>
      <c r="J4042" s="41"/>
      <c r="K4042" s="41"/>
      <c r="L4042" s="56"/>
      <c r="M4042" s="41"/>
      <c r="N4042" s="41"/>
      <c r="O4042" s="41"/>
      <c r="P4042" s="41"/>
      <c r="Q4042" s="53"/>
      <c r="R4042" s="41"/>
      <c r="S4042" s="41"/>
      <c r="T4042" s="57"/>
      <c r="U4042" s="41"/>
      <c r="V4042" s="41"/>
      <c r="W4042" s="56"/>
      <c r="X4042" s="41"/>
      <c r="Y4042" s="58"/>
      <c r="Z4042" s="41"/>
      <c r="AA4042" s="41"/>
      <c r="AB4042" s="171" t="str" cm="1">
        <f t="array" ref="AB4042">IFERROR(IF(COUNTA('Detailed Inventory'!$B4042:$AA4042)=0,"",IF(AND($B4042="",$C4042=""),"Error: Missing Response in Column B or C",IF(OR($E4042="",$Q4042=""),"Error: Missing Response in Column E or Q",INDEX(SL_Class[Entire SL Classification],MATCH(SUMIFS(SL_Class[Unique ID],SL_Class[UpSys SL Material],I4042,SL_Class[UpSys Ever Previously Lead],H4042,SL_Class[DownCus SL Material],T4042),SL_Class[Unique ID],0),0)))),"Error: Invalid Column H, I, or T. Check spelling &amp; valid options (see dropdown)")</f>
        <v/>
      </c>
      <c r="AC4042" s="32"/>
      <c r="AD4042" s="31" t="b">
        <f t="shared" si="126"/>
        <v>0</v>
      </c>
      <c r="AE4042" s="31" t="b">
        <f t="shared" si="127"/>
        <v>0</v>
      </c>
    </row>
    <row r="4043" spans="1:31" ht="50.15" customHeight="1" x14ac:dyDescent="0.35">
      <c r="A4043" s="100">
        <v>4038</v>
      </c>
      <c r="B4043" s="53"/>
      <c r="C4043" s="41"/>
      <c r="D4043" s="54"/>
      <c r="E4043" s="53"/>
      <c r="F4043" s="41"/>
      <c r="G4043" s="41"/>
      <c r="H4043" s="53"/>
      <c r="I4043" s="55"/>
      <c r="J4043" s="41"/>
      <c r="K4043" s="41"/>
      <c r="L4043" s="56"/>
      <c r="M4043" s="41"/>
      <c r="N4043" s="41"/>
      <c r="O4043" s="41"/>
      <c r="P4043" s="41"/>
      <c r="Q4043" s="53"/>
      <c r="R4043" s="41"/>
      <c r="S4043" s="41"/>
      <c r="T4043" s="57"/>
      <c r="U4043" s="41"/>
      <c r="V4043" s="41"/>
      <c r="W4043" s="56"/>
      <c r="X4043" s="41"/>
      <c r="Y4043" s="58"/>
      <c r="Z4043" s="41"/>
      <c r="AA4043" s="41"/>
      <c r="AB4043" s="171" t="str" cm="1">
        <f t="array" ref="AB4043">IFERROR(IF(COUNTA('Detailed Inventory'!$B4043:$AA4043)=0,"",IF(AND($B4043="",$C4043=""),"Error: Missing Response in Column B or C",IF(OR($E4043="",$Q4043=""),"Error: Missing Response in Column E or Q",INDEX(SL_Class[Entire SL Classification],MATCH(SUMIFS(SL_Class[Unique ID],SL_Class[UpSys SL Material],I4043,SL_Class[UpSys Ever Previously Lead],H4043,SL_Class[DownCus SL Material],T4043),SL_Class[Unique ID],0),0)))),"Error: Invalid Column H, I, or T. Check spelling &amp; valid options (see dropdown)")</f>
        <v/>
      </c>
      <c r="AC4043" s="32"/>
      <c r="AD4043" s="31" t="b">
        <f t="shared" si="126"/>
        <v>0</v>
      </c>
      <c r="AE4043" s="31" t="b">
        <f t="shared" si="127"/>
        <v>0</v>
      </c>
    </row>
    <row r="4044" spans="1:31" ht="50.15" customHeight="1" x14ac:dyDescent="0.35">
      <c r="A4044" s="101">
        <v>4039</v>
      </c>
      <c r="B4044" s="53"/>
      <c r="C4044" s="41"/>
      <c r="D4044" s="54"/>
      <c r="E4044" s="53"/>
      <c r="F4044" s="41"/>
      <c r="G4044" s="41"/>
      <c r="H4044" s="53"/>
      <c r="I4044" s="55"/>
      <c r="J4044" s="41"/>
      <c r="K4044" s="41"/>
      <c r="L4044" s="56"/>
      <c r="M4044" s="41"/>
      <c r="N4044" s="41"/>
      <c r="O4044" s="41"/>
      <c r="P4044" s="41"/>
      <c r="Q4044" s="53"/>
      <c r="R4044" s="41"/>
      <c r="S4044" s="41"/>
      <c r="T4044" s="57"/>
      <c r="U4044" s="41"/>
      <c r="V4044" s="41"/>
      <c r="W4044" s="56"/>
      <c r="X4044" s="41"/>
      <c r="Y4044" s="58"/>
      <c r="Z4044" s="41"/>
      <c r="AA4044" s="41"/>
      <c r="AB4044" s="171" t="str" cm="1">
        <f t="array" ref="AB4044">IFERROR(IF(COUNTA('Detailed Inventory'!$B4044:$AA4044)=0,"",IF(AND($B4044="",$C4044=""),"Error: Missing Response in Column B or C",IF(OR($E4044="",$Q4044=""),"Error: Missing Response in Column E or Q",INDEX(SL_Class[Entire SL Classification],MATCH(SUMIFS(SL_Class[Unique ID],SL_Class[UpSys SL Material],I4044,SL_Class[UpSys Ever Previously Lead],H4044,SL_Class[DownCus SL Material],T4044),SL_Class[Unique ID],0),0)))),"Error: Invalid Column H, I, or T. Check spelling &amp; valid options (see dropdown)")</f>
        <v/>
      </c>
      <c r="AC4044" s="32"/>
      <c r="AD4044" s="31" t="b">
        <f t="shared" si="126"/>
        <v>0</v>
      </c>
      <c r="AE4044" s="31" t="b">
        <f t="shared" si="127"/>
        <v>0</v>
      </c>
    </row>
    <row r="4045" spans="1:31" ht="50.15" customHeight="1" x14ac:dyDescent="0.35">
      <c r="A4045" s="100">
        <v>4040</v>
      </c>
      <c r="B4045" s="53"/>
      <c r="C4045" s="41"/>
      <c r="D4045" s="54"/>
      <c r="E4045" s="53"/>
      <c r="F4045" s="41"/>
      <c r="G4045" s="41"/>
      <c r="H4045" s="53"/>
      <c r="I4045" s="55"/>
      <c r="J4045" s="41"/>
      <c r="K4045" s="41"/>
      <c r="L4045" s="56"/>
      <c r="M4045" s="41"/>
      <c r="N4045" s="41"/>
      <c r="O4045" s="41"/>
      <c r="P4045" s="41"/>
      <c r="Q4045" s="53"/>
      <c r="R4045" s="41"/>
      <c r="S4045" s="41"/>
      <c r="T4045" s="57"/>
      <c r="U4045" s="41"/>
      <c r="V4045" s="41"/>
      <c r="W4045" s="56"/>
      <c r="X4045" s="41"/>
      <c r="Y4045" s="58"/>
      <c r="Z4045" s="41"/>
      <c r="AA4045" s="41"/>
      <c r="AB4045" s="171" t="str" cm="1">
        <f t="array" ref="AB4045">IFERROR(IF(COUNTA('Detailed Inventory'!$B4045:$AA4045)=0,"",IF(AND($B4045="",$C4045=""),"Error: Missing Response in Column B or C",IF(OR($E4045="",$Q4045=""),"Error: Missing Response in Column E or Q",INDEX(SL_Class[Entire SL Classification],MATCH(SUMIFS(SL_Class[Unique ID],SL_Class[UpSys SL Material],I4045,SL_Class[UpSys Ever Previously Lead],H4045,SL_Class[DownCus SL Material],T4045),SL_Class[Unique ID],0),0)))),"Error: Invalid Column H, I, or T. Check spelling &amp; valid options (see dropdown)")</f>
        <v/>
      </c>
      <c r="AC4045" s="32"/>
      <c r="AD4045" s="31" t="b">
        <f t="shared" si="126"/>
        <v>0</v>
      </c>
      <c r="AE4045" s="31" t="b">
        <f t="shared" si="127"/>
        <v>0</v>
      </c>
    </row>
    <row r="4046" spans="1:31" ht="50.15" customHeight="1" x14ac:dyDescent="0.35">
      <c r="A4046" s="101">
        <v>4041</v>
      </c>
      <c r="B4046" s="53"/>
      <c r="C4046" s="41"/>
      <c r="D4046" s="54"/>
      <c r="E4046" s="53"/>
      <c r="F4046" s="41"/>
      <c r="G4046" s="41"/>
      <c r="H4046" s="53"/>
      <c r="I4046" s="55"/>
      <c r="J4046" s="41"/>
      <c r="K4046" s="41"/>
      <c r="L4046" s="56"/>
      <c r="M4046" s="41"/>
      <c r="N4046" s="41"/>
      <c r="O4046" s="41"/>
      <c r="P4046" s="41"/>
      <c r="Q4046" s="53"/>
      <c r="R4046" s="41"/>
      <c r="S4046" s="41"/>
      <c r="T4046" s="57"/>
      <c r="U4046" s="41"/>
      <c r="V4046" s="41"/>
      <c r="W4046" s="56"/>
      <c r="X4046" s="41"/>
      <c r="Y4046" s="58"/>
      <c r="Z4046" s="41"/>
      <c r="AA4046" s="41"/>
      <c r="AB4046" s="171" t="str" cm="1">
        <f t="array" ref="AB4046">IFERROR(IF(COUNTA('Detailed Inventory'!$B4046:$AA4046)=0,"",IF(AND($B4046="",$C4046=""),"Error: Missing Response in Column B or C",IF(OR($E4046="",$Q4046=""),"Error: Missing Response in Column E or Q",INDEX(SL_Class[Entire SL Classification],MATCH(SUMIFS(SL_Class[Unique ID],SL_Class[UpSys SL Material],I4046,SL_Class[UpSys Ever Previously Lead],H4046,SL_Class[DownCus SL Material],T4046),SL_Class[Unique ID],0),0)))),"Error: Invalid Column H, I, or T. Check spelling &amp; valid options (see dropdown)")</f>
        <v/>
      </c>
      <c r="AC4046" s="32"/>
      <c r="AD4046" s="31" t="b">
        <f t="shared" si="126"/>
        <v>0</v>
      </c>
      <c r="AE4046" s="31" t="b">
        <f t="shared" si="127"/>
        <v>0</v>
      </c>
    </row>
    <row r="4047" spans="1:31" ht="50.15" customHeight="1" x14ac:dyDescent="0.35">
      <c r="A4047" s="100">
        <v>4042</v>
      </c>
      <c r="B4047" s="53"/>
      <c r="C4047" s="41"/>
      <c r="D4047" s="54"/>
      <c r="E4047" s="53"/>
      <c r="F4047" s="41"/>
      <c r="G4047" s="41"/>
      <c r="H4047" s="53"/>
      <c r="I4047" s="55"/>
      <c r="J4047" s="41"/>
      <c r="K4047" s="41"/>
      <c r="L4047" s="56"/>
      <c r="M4047" s="41"/>
      <c r="N4047" s="41"/>
      <c r="O4047" s="41"/>
      <c r="P4047" s="41"/>
      <c r="Q4047" s="53"/>
      <c r="R4047" s="41"/>
      <c r="S4047" s="41"/>
      <c r="T4047" s="57"/>
      <c r="U4047" s="41"/>
      <c r="V4047" s="41"/>
      <c r="W4047" s="56"/>
      <c r="X4047" s="41"/>
      <c r="Y4047" s="58"/>
      <c r="Z4047" s="41"/>
      <c r="AA4047" s="41"/>
      <c r="AB4047" s="171" t="str" cm="1">
        <f t="array" ref="AB4047">IFERROR(IF(COUNTA('Detailed Inventory'!$B4047:$AA4047)=0,"",IF(AND($B4047="",$C4047=""),"Error: Missing Response in Column B or C",IF(OR($E4047="",$Q4047=""),"Error: Missing Response in Column E or Q",INDEX(SL_Class[Entire SL Classification],MATCH(SUMIFS(SL_Class[Unique ID],SL_Class[UpSys SL Material],I4047,SL_Class[UpSys Ever Previously Lead],H4047,SL_Class[DownCus SL Material],T4047),SL_Class[Unique ID],0),0)))),"Error: Invalid Column H, I, or T. Check spelling &amp; valid options (see dropdown)")</f>
        <v/>
      </c>
      <c r="AC4047" s="32"/>
      <c r="AD4047" s="31" t="b">
        <f t="shared" si="126"/>
        <v>0</v>
      </c>
      <c r="AE4047" s="31" t="b">
        <f t="shared" si="127"/>
        <v>0</v>
      </c>
    </row>
    <row r="4048" spans="1:31" ht="50.15" customHeight="1" x14ac:dyDescent="0.35">
      <c r="A4048" s="101">
        <v>4043</v>
      </c>
      <c r="B4048" s="53"/>
      <c r="C4048" s="41"/>
      <c r="D4048" s="54"/>
      <c r="E4048" s="53"/>
      <c r="F4048" s="41"/>
      <c r="G4048" s="41"/>
      <c r="H4048" s="53"/>
      <c r="I4048" s="55"/>
      <c r="J4048" s="41"/>
      <c r="K4048" s="41"/>
      <c r="L4048" s="56"/>
      <c r="M4048" s="41"/>
      <c r="N4048" s="41"/>
      <c r="O4048" s="41"/>
      <c r="P4048" s="41"/>
      <c r="Q4048" s="53"/>
      <c r="R4048" s="41"/>
      <c r="S4048" s="41"/>
      <c r="T4048" s="57"/>
      <c r="U4048" s="41"/>
      <c r="V4048" s="41"/>
      <c r="W4048" s="56"/>
      <c r="X4048" s="41"/>
      <c r="Y4048" s="58"/>
      <c r="Z4048" s="41"/>
      <c r="AA4048" s="41"/>
      <c r="AB4048" s="171" t="str" cm="1">
        <f t="array" ref="AB4048">IFERROR(IF(COUNTA('Detailed Inventory'!$B4048:$AA4048)=0,"",IF(AND($B4048="",$C4048=""),"Error: Missing Response in Column B or C",IF(OR($E4048="",$Q4048=""),"Error: Missing Response in Column E or Q",INDEX(SL_Class[Entire SL Classification],MATCH(SUMIFS(SL_Class[Unique ID],SL_Class[UpSys SL Material],I4048,SL_Class[UpSys Ever Previously Lead],H4048,SL_Class[DownCus SL Material],T4048),SL_Class[Unique ID],0),0)))),"Error: Invalid Column H, I, or T. Check spelling &amp; valid options (see dropdown)")</f>
        <v/>
      </c>
      <c r="AC4048" s="32"/>
      <c r="AD4048" s="31" t="b">
        <f t="shared" si="126"/>
        <v>0</v>
      </c>
      <c r="AE4048" s="31" t="b">
        <f t="shared" si="127"/>
        <v>0</v>
      </c>
    </row>
    <row r="4049" spans="1:31" ht="50.15" customHeight="1" x14ac:dyDescent="0.35">
      <c r="A4049" s="100">
        <v>4044</v>
      </c>
      <c r="B4049" s="53"/>
      <c r="C4049" s="41"/>
      <c r="D4049" s="54"/>
      <c r="E4049" s="53"/>
      <c r="F4049" s="41"/>
      <c r="G4049" s="41"/>
      <c r="H4049" s="53"/>
      <c r="I4049" s="55"/>
      <c r="J4049" s="41"/>
      <c r="K4049" s="41"/>
      <c r="L4049" s="56"/>
      <c r="M4049" s="41"/>
      <c r="N4049" s="41"/>
      <c r="O4049" s="41"/>
      <c r="P4049" s="41"/>
      <c r="Q4049" s="53"/>
      <c r="R4049" s="41"/>
      <c r="S4049" s="41"/>
      <c r="T4049" s="57"/>
      <c r="U4049" s="41"/>
      <c r="V4049" s="41"/>
      <c r="W4049" s="56"/>
      <c r="X4049" s="41"/>
      <c r="Y4049" s="58"/>
      <c r="Z4049" s="41"/>
      <c r="AA4049" s="41"/>
      <c r="AB4049" s="171" t="str" cm="1">
        <f t="array" ref="AB4049">IFERROR(IF(COUNTA('Detailed Inventory'!$B4049:$AA4049)=0,"",IF(AND($B4049="",$C4049=""),"Error: Missing Response in Column B or C",IF(OR($E4049="",$Q4049=""),"Error: Missing Response in Column E or Q",INDEX(SL_Class[Entire SL Classification],MATCH(SUMIFS(SL_Class[Unique ID],SL_Class[UpSys SL Material],I4049,SL_Class[UpSys Ever Previously Lead],H4049,SL_Class[DownCus SL Material],T4049),SL_Class[Unique ID],0),0)))),"Error: Invalid Column H, I, or T. Check spelling &amp; valid options (see dropdown)")</f>
        <v/>
      </c>
      <c r="AC4049" s="32"/>
      <c r="AD4049" s="31" t="b">
        <f t="shared" si="126"/>
        <v>0</v>
      </c>
      <c r="AE4049" s="31" t="b">
        <f t="shared" si="127"/>
        <v>0</v>
      </c>
    </row>
    <row r="4050" spans="1:31" ht="50.15" customHeight="1" x14ac:dyDescent="0.35">
      <c r="A4050" s="101">
        <v>4045</v>
      </c>
      <c r="B4050" s="53"/>
      <c r="C4050" s="41"/>
      <c r="D4050" s="54"/>
      <c r="E4050" s="53"/>
      <c r="F4050" s="41"/>
      <c r="G4050" s="41"/>
      <c r="H4050" s="53"/>
      <c r="I4050" s="55"/>
      <c r="J4050" s="41"/>
      <c r="K4050" s="41"/>
      <c r="L4050" s="56"/>
      <c r="M4050" s="41"/>
      <c r="N4050" s="41"/>
      <c r="O4050" s="41"/>
      <c r="P4050" s="41"/>
      <c r="Q4050" s="53"/>
      <c r="R4050" s="41"/>
      <c r="S4050" s="41"/>
      <c r="T4050" s="57"/>
      <c r="U4050" s="41"/>
      <c r="V4050" s="41"/>
      <c r="W4050" s="56"/>
      <c r="X4050" s="41"/>
      <c r="Y4050" s="58"/>
      <c r="Z4050" s="41"/>
      <c r="AA4050" s="41"/>
      <c r="AB4050" s="171" t="str" cm="1">
        <f t="array" ref="AB4050">IFERROR(IF(COUNTA('Detailed Inventory'!$B4050:$AA4050)=0,"",IF(AND($B4050="",$C4050=""),"Error: Missing Response in Column B or C",IF(OR($E4050="",$Q4050=""),"Error: Missing Response in Column E or Q",INDEX(SL_Class[Entire SL Classification],MATCH(SUMIFS(SL_Class[Unique ID],SL_Class[UpSys SL Material],I4050,SL_Class[UpSys Ever Previously Lead],H4050,SL_Class[DownCus SL Material],T4050),SL_Class[Unique ID],0),0)))),"Error: Invalid Column H, I, or T. Check spelling &amp; valid options (see dropdown)")</f>
        <v/>
      </c>
      <c r="AC4050" s="32"/>
      <c r="AD4050" s="31" t="b">
        <f t="shared" si="126"/>
        <v>0</v>
      </c>
      <c r="AE4050" s="31" t="b">
        <f t="shared" si="127"/>
        <v>0</v>
      </c>
    </row>
    <row r="4051" spans="1:31" ht="50.15" customHeight="1" x14ac:dyDescent="0.35">
      <c r="A4051" s="100">
        <v>4046</v>
      </c>
      <c r="B4051" s="53"/>
      <c r="C4051" s="41"/>
      <c r="D4051" s="54"/>
      <c r="E4051" s="53"/>
      <c r="F4051" s="41"/>
      <c r="G4051" s="41"/>
      <c r="H4051" s="53"/>
      <c r="I4051" s="55"/>
      <c r="J4051" s="41"/>
      <c r="K4051" s="41"/>
      <c r="L4051" s="56"/>
      <c r="M4051" s="41"/>
      <c r="N4051" s="41"/>
      <c r="O4051" s="41"/>
      <c r="P4051" s="41"/>
      <c r="Q4051" s="53"/>
      <c r="R4051" s="41"/>
      <c r="S4051" s="41"/>
      <c r="T4051" s="57"/>
      <c r="U4051" s="41"/>
      <c r="V4051" s="41"/>
      <c r="W4051" s="56"/>
      <c r="X4051" s="41"/>
      <c r="Y4051" s="58"/>
      <c r="Z4051" s="41"/>
      <c r="AA4051" s="41"/>
      <c r="AB4051" s="171" t="str" cm="1">
        <f t="array" ref="AB4051">IFERROR(IF(COUNTA('Detailed Inventory'!$B4051:$AA4051)=0,"",IF(AND($B4051="",$C4051=""),"Error: Missing Response in Column B or C",IF(OR($E4051="",$Q4051=""),"Error: Missing Response in Column E or Q",INDEX(SL_Class[Entire SL Classification],MATCH(SUMIFS(SL_Class[Unique ID],SL_Class[UpSys SL Material],I4051,SL_Class[UpSys Ever Previously Lead],H4051,SL_Class[DownCus SL Material],T4051),SL_Class[Unique ID],0),0)))),"Error: Invalid Column H, I, or T. Check spelling &amp; valid options (see dropdown)")</f>
        <v/>
      </c>
      <c r="AC4051" s="32"/>
      <c r="AD4051" s="31" t="b">
        <f t="shared" si="126"/>
        <v>0</v>
      </c>
      <c r="AE4051" s="31" t="b">
        <f t="shared" si="127"/>
        <v>0</v>
      </c>
    </row>
    <row r="4052" spans="1:31" ht="50.15" customHeight="1" x14ac:dyDescent="0.35">
      <c r="A4052" s="101">
        <v>4047</v>
      </c>
      <c r="B4052" s="53"/>
      <c r="C4052" s="41"/>
      <c r="D4052" s="54"/>
      <c r="E4052" s="53"/>
      <c r="F4052" s="41"/>
      <c r="G4052" s="41"/>
      <c r="H4052" s="53"/>
      <c r="I4052" s="55"/>
      <c r="J4052" s="41"/>
      <c r="K4052" s="41"/>
      <c r="L4052" s="56"/>
      <c r="M4052" s="41"/>
      <c r="N4052" s="41"/>
      <c r="O4052" s="41"/>
      <c r="P4052" s="41"/>
      <c r="Q4052" s="53"/>
      <c r="R4052" s="41"/>
      <c r="S4052" s="41"/>
      <c r="T4052" s="57"/>
      <c r="U4052" s="41"/>
      <c r="V4052" s="41"/>
      <c r="W4052" s="56"/>
      <c r="X4052" s="41"/>
      <c r="Y4052" s="58"/>
      <c r="Z4052" s="41"/>
      <c r="AA4052" s="41"/>
      <c r="AB4052" s="171" t="str" cm="1">
        <f t="array" ref="AB4052">IFERROR(IF(COUNTA('Detailed Inventory'!$B4052:$AA4052)=0,"",IF(AND($B4052="",$C4052=""),"Error: Missing Response in Column B or C",IF(OR($E4052="",$Q4052=""),"Error: Missing Response in Column E or Q",INDEX(SL_Class[Entire SL Classification],MATCH(SUMIFS(SL_Class[Unique ID],SL_Class[UpSys SL Material],I4052,SL_Class[UpSys Ever Previously Lead],H4052,SL_Class[DownCus SL Material],T4052),SL_Class[Unique ID],0),0)))),"Error: Invalid Column H, I, or T. Check spelling &amp; valid options (see dropdown)")</f>
        <v/>
      </c>
      <c r="AC4052" s="32"/>
      <c r="AD4052" s="31" t="b">
        <f t="shared" si="126"/>
        <v>0</v>
      </c>
      <c r="AE4052" s="31" t="b">
        <f t="shared" si="127"/>
        <v>0</v>
      </c>
    </row>
    <row r="4053" spans="1:31" ht="50.15" customHeight="1" x14ac:dyDescent="0.35">
      <c r="A4053" s="100">
        <v>4048</v>
      </c>
      <c r="B4053" s="53"/>
      <c r="C4053" s="41"/>
      <c r="D4053" s="54"/>
      <c r="E4053" s="53"/>
      <c r="F4053" s="41"/>
      <c r="G4053" s="41"/>
      <c r="H4053" s="53"/>
      <c r="I4053" s="55"/>
      <c r="J4053" s="41"/>
      <c r="K4053" s="41"/>
      <c r="L4053" s="56"/>
      <c r="M4053" s="41"/>
      <c r="N4053" s="41"/>
      <c r="O4053" s="41"/>
      <c r="P4053" s="41"/>
      <c r="Q4053" s="53"/>
      <c r="R4053" s="41"/>
      <c r="S4053" s="41"/>
      <c r="T4053" s="57"/>
      <c r="U4053" s="41"/>
      <c r="V4053" s="41"/>
      <c r="W4053" s="56"/>
      <c r="X4053" s="41"/>
      <c r="Y4053" s="58"/>
      <c r="Z4053" s="41"/>
      <c r="AA4053" s="41"/>
      <c r="AB4053" s="171" t="str" cm="1">
        <f t="array" ref="AB4053">IFERROR(IF(COUNTA('Detailed Inventory'!$B4053:$AA4053)=0,"",IF(AND($B4053="",$C4053=""),"Error: Missing Response in Column B or C",IF(OR($E4053="",$Q4053=""),"Error: Missing Response in Column E or Q",INDEX(SL_Class[Entire SL Classification],MATCH(SUMIFS(SL_Class[Unique ID],SL_Class[UpSys SL Material],I4053,SL_Class[UpSys Ever Previously Lead],H4053,SL_Class[DownCus SL Material],T4053),SL_Class[Unique ID],0),0)))),"Error: Invalid Column H, I, or T. Check spelling &amp; valid options (see dropdown)")</f>
        <v/>
      </c>
      <c r="AC4053" s="32"/>
      <c r="AD4053" s="31" t="b">
        <f t="shared" si="126"/>
        <v>0</v>
      </c>
      <c r="AE4053" s="31" t="b">
        <f t="shared" si="127"/>
        <v>0</v>
      </c>
    </row>
    <row r="4054" spans="1:31" ht="50.15" customHeight="1" x14ac:dyDescent="0.35">
      <c r="A4054" s="101">
        <v>4049</v>
      </c>
      <c r="B4054" s="53"/>
      <c r="C4054" s="41"/>
      <c r="D4054" s="54"/>
      <c r="E4054" s="53"/>
      <c r="F4054" s="41"/>
      <c r="G4054" s="41"/>
      <c r="H4054" s="53"/>
      <c r="I4054" s="55"/>
      <c r="J4054" s="41"/>
      <c r="K4054" s="41"/>
      <c r="L4054" s="56"/>
      <c r="M4054" s="41"/>
      <c r="N4054" s="41"/>
      <c r="O4054" s="41"/>
      <c r="P4054" s="41"/>
      <c r="Q4054" s="53"/>
      <c r="R4054" s="41"/>
      <c r="S4054" s="41"/>
      <c r="T4054" s="57"/>
      <c r="U4054" s="41"/>
      <c r="V4054" s="41"/>
      <c r="W4054" s="56"/>
      <c r="X4054" s="41"/>
      <c r="Y4054" s="58"/>
      <c r="Z4054" s="41"/>
      <c r="AA4054" s="41"/>
      <c r="AB4054" s="171" t="str" cm="1">
        <f t="array" ref="AB4054">IFERROR(IF(COUNTA('Detailed Inventory'!$B4054:$AA4054)=0,"",IF(AND($B4054="",$C4054=""),"Error: Missing Response in Column B or C",IF(OR($E4054="",$Q4054=""),"Error: Missing Response in Column E or Q",INDEX(SL_Class[Entire SL Classification],MATCH(SUMIFS(SL_Class[Unique ID],SL_Class[UpSys SL Material],I4054,SL_Class[UpSys Ever Previously Lead],H4054,SL_Class[DownCus SL Material],T4054),SL_Class[Unique ID],0),0)))),"Error: Invalid Column H, I, or T. Check spelling &amp; valid options (see dropdown)")</f>
        <v/>
      </c>
      <c r="AC4054" s="32"/>
      <c r="AD4054" s="31" t="b">
        <f t="shared" si="126"/>
        <v>0</v>
      </c>
      <c r="AE4054" s="31" t="b">
        <f t="shared" si="127"/>
        <v>0</v>
      </c>
    </row>
    <row r="4055" spans="1:31" ht="50.15" customHeight="1" x14ac:dyDescent="0.35">
      <c r="A4055" s="100">
        <v>4050</v>
      </c>
      <c r="B4055" s="53"/>
      <c r="C4055" s="41"/>
      <c r="D4055" s="54"/>
      <c r="E4055" s="53"/>
      <c r="F4055" s="41"/>
      <c r="G4055" s="41"/>
      <c r="H4055" s="53"/>
      <c r="I4055" s="55"/>
      <c r="J4055" s="41"/>
      <c r="K4055" s="41"/>
      <c r="L4055" s="56"/>
      <c r="M4055" s="41"/>
      <c r="N4055" s="41"/>
      <c r="O4055" s="41"/>
      <c r="P4055" s="41"/>
      <c r="Q4055" s="53"/>
      <c r="R4055" s="41"/>
      <c r="S4055" s="41"/>
      <c r="T4055" s="57"/>
      <c r="U4055" s="41"/>
      <c r="V4055" s="41"/>
      <c r="W4055" s="56"/>
      <c r="X4055" s="41"/>
      <c r="Y4055" s="58"/>
      <c r="Z4055" s="41"/>
      <c r="AA4055" s="41"/>
      <c r="AB4055" s="171" t="str" cm="1">
        <f t="array" ref="AB4055">IFERROR(IF(COUNTA('Detailed Inventory'!$B4055:$AA4055)=0,"",IF(AND($B4055="",$C4055=""),"Error: Missing Response in Column B or C",IF(OR($E4055="",$Q4055=""),"Error: Missing Response in Column E or Q",INDEX(SL_Class[Entire SL Classification],MATCH(SUMIFS(SL_Class[Unique ID],SL_Class[UpSys SL Material],I4055,SL_Class[UpSys Ever Previously Lead],H4055,SL_Class[DownCus SL Material],T4055),SL_Class[Unique ID],0),0)))),"Error: Invalid Column H, I, or T. Check spelling &amp; valid options (see dropdown)")</f>
        <v/>
      </c>
      <c r="AC4055" s="32"/>
      <c r="AD4055" s="31" t="b">
        <f t="shared" si="126"/>
        <v>0</v>
      </c>
      <c r="AE4055" s="31" t="b">
        <f t="shared" si="127"/>
        <v>0</v>
      </c>
    </row>
    <row r="4056" spans="1:31" ht="50.15" customHeight="1" x14ac:dyDescent="0.35">
      <c r="A4056" s="101">
        <v>4051</v>
      </c>
      <c r="B4056" s="53"/>
      <c r="C4056" s="41"/>
      <c r="D4056" s="54"/>
      <c r="E4056" s="53"/>
      <c r="F4056" s="41"/>
      <c r="G4056" s="41"/>
      <c r="H4056" s="53"/>
      <c r="I4056" s="55"/>
      <c r="J4056" s="41"/>
      <c r="K4056" s="41"/>
      <c r="L4056" s="56"/>
      <c r="M4056" s="41"/>
      <c r="N4056" s="41"/>
      <c r="O4056" s="41"/>
      <c r="P4056" s="41"/>
      <c r="Q4056" s="53"/>
      <c r="R4056" s="41"/>
      <c r="S4056" s="41"/>
      <c r="T4056" s="57"/>
      <c r="U4056" s="41"/>
      <c r="V4056" s="41"/>
      <c r="W4056" s="56"/>
      <c r="X4056" s="41"/>
      <c r="Y4056" s="58"/>
      <c r="Z4056" s="41"/>
      <c r="AA4056" s="41"/>
      <c r="AB4056" s="171" t="str" cm="1">
        <f t="array" ref="AB4056">IFERROR(IF(COUNTA('Detailed Inventory'!$B4056:$AA4056)=0,"",IF(AND($B4056="",$C4056=""),"Error: Missing Response in Column B or C",IF(OR($E4056="",$Q4056=""),"Error: Missing Response in Column E or Q",INDEX(SL_Class[Entire SL Classification],MATCH(SUMIFS(SL_Class[Unique ID],SL_Class[UpSys SL Material],I4056,SL_Class[UpSys Ever Previously Lead],H4056,SL_Class[DownCus SL Material],T4056),SL_Class[Unique ID],0),0)))),"Error: Invalid Column H, I, or T. Check spelling &amp; valid options (see dropdown)")</f>
        <v/>
      </c>
      <c r="AC4056" s="32"/>
      <c r="AD4056" s="31" t="b">
        <f t="shared" si="126"/>
        <v>0</v>
      </c>
      <c r="AE4056" s="31" t="b">
        <f t="shared" si="127"/>
        <v>0</v>
      </c>
    </row>
    <row r="4057" spans="1:31" ht="50.15" customHeight="1" x14ac:dyDescent="0.35">
      <c r="A4057" s="100">
        <v>4052</v>
      </c>
      <c r="B4057" s="53"/>
      <c r="C4057" s="41"/>
      <c r="D4057" s="54"/>
      <c r="E4057" s="53"/>
      <c r="F4057" s="41"/>
      <c r="G4057" s="41"/>
      <c r="H4057" s="53"/>
      <c r="I4057" s="55"/>
      <c r="J4057" s="41"/>
      <c r="K4057" s="41"/>
      <c r="L4057" s="56"/>
      <c r="M4057" s="41"/>
      <c r="N4057" s="41"/>
      <c r="O4057" s="41"/>
      <c r="P4057" s="41"/>
      <c r="Q4057" s="53"/>
      <c r="R4057" s="41"/>
      <c r="S4057" s="41"/>
      <c r="T4057" s="57"/>
      <c r="U4057" s="41"/>
      <c r="V4057" s="41"/>
      <c r="W4057" s="56"/>
      <c r="X4057" s="41"/>
      <c r="Y4057" s="58"/>
      <c r="Z4057" s="41"/>
      <c r="AA4057" s="41"/>
      <c r="AB4057" s="171" t="str" cm="1">
        <f t="array" ref="AB4057">IFERROR(IF(COUNTA('Detailed Inventory'!$B4057:$AA4057)=0,"",IF(AND($B4057="",$C4057=""),"Error: Missing Response in Column B or C",IF(OR($E4057="",$Q4057=""),"Error: Missing Response in Column E or Q",INDEX(SL_Class[Entire SL Classification],MATCH(SUMIFS(SL_Class[Unique ID],SL_Class[UpSys SL Material],I4057,SL_Class[UpSys Ever Previously Lead],H4057,SL_Class[DownCus SL Material],T4057),SL_Class[Unique ID],0),0)))),"Error: Invalid Column H, I, or T. Check spelling &amp; valid options (see dropdown)")</f>
        <v/>
      </c>
      <c r="AC4057" s="32"/>
      <c r="AD4057" s="31" t="b">
        <f t="shared" si="126"/>
        <v>0</v>
      </c>
      <c r="AE4057" s="31" t="b">
        <f t="shared" si="127"/>
        <v>0</v>
      </c>
    </row>
    <row r="4058" spans="1:31" ht="50.15" customHeight="1" x14ac:dyDescent="0.35">
      <c r="A4058" s="101">
        <v>4053</v>
      </c>
      <c r="B4058" s="53"/>
      <c r="C4058" s="41"/>
      <c r="D4058" s="54"/>
      <c r="E4058" s="53"/>
      <c r="F4058" s="41"/>
      <c r="G4058" s="41"/>
      <c r="H4058" s="53"/>
      <c r="I4058" s="55"/>
      <c r="J4058" s="41"/>
      <c r="K4058" s="41"/>
      <c r="L4058" s="56"/>
      <c r="M4058" s="41"/>
      <c r="N4058" s="41"/>
      <c r="O4058" s="41"/>
      <c r="P4058" s="41"/>
      <c r="Q4058" s="53"/>
      <c r="R4058" s="41"/>
      <c r="S4058" s="41"/>
      <c r="T4058" s="57"/>
      <c r="U4058" s="41"/>
      <c r="V4058" s="41"/>
      <c r="W4058" s="56"/>
      <c r="X4058" s="41"/>
      <c r="Y4058" s="58"/>
      <c r="Z4058" s="41"/>
      <c r="AA4058" s="41"/>
      <c r="AB4058" s="171" t="str" cm="1">
        <f t="array" ref="AB4058">IFERROR(IF(COUNTA('Detailed Inventory'!$B4058:$AA4058)=0,"",IF(AND($B4058="",$C4058=""),"Error: Missing Response in Column B or C",IF(OR($E4058="",$Q4058=""),"Error: Missing Response in Column E or Q",INDEX(SL_Class[Entire SL Classification],MATCH(SUMIFS(SL_Class[Unique ID],SL_Class[UpSys SL Material],I4058,SL_Class[UpSys Ever Previously Lead],H4058,SL_Class[DownCus SL Material],T4058),SL_Class[Unique ID],0),0)))),"Error: Invalid Column H, I, or T. Check spelling &amp; valid options (see dropdown)")</f>
        <v/>
      </c>
      <c r="AC4058" s="32"/>
      <c r="AD4058" s="31" t="b">
        <f t="shared" si="126"/>
        <v>0</v>
      </c>
      <c r="AE4058" s="31" t="b">
        <f t="shared" si="127"/>
        <v>0</v>
      </c>
    </row>
    <row r="4059" spans="1:31" ht="50.15" customHeight="1" x14ac:dyDescent="0.35">
      <c r="A4059" s="100">
        <v>4054</v>
      </c>
      <c r="B4059" s="53"/>
      <c r="C4059" s="41"/>
      <c r="D4059" s="54"/>
      <c r="E4059" s="53"/>
      <c r="F4059" s="41"/>
      <c r="G4059" s="41"/>
      <c r="H4059" s="53"/>
      <c r="I4059" s="55"/>
      <c r="J4059" s="41"/>
      <c r="K4059" s="41"/>
      <c r="L4059" s="56"/>
      <c r="M4059" s="41"/>
      <c r="N4059" s="41"/>
      <c r="O4059" s="41"/>
      <c r="P4059" s="41"/>
      <c r="Q4059" s="53"/>
      <c r="R4059" s="41"/>
      <c r="S4059" s="41"/>
      <c r="T4059" s="57"/>
      <c r="U4059" s="41"/>
      <c r="V4059" s="41"/>
      <c r="W4059" s="56"/>
      <c r="X4059" s="41"/>
      <c r="Y4059" s="58"/>
      <c r="Z4059" s="41"/>
      <c r="AA4059" s="41"/>
      <c r="AB4059" s="171" t="str" cm="1">
        <f t="array" ref="AB4059">IFERROR(IF(COUNTA('Detailed Inventory'!$B4059:$AA4059)=0,"",IF(AND($B4059="",$C4059=""),"Error: Missing Response in Column B or C",IF(OR($E4059="",$Q4059=""),"Error: Missing Response in Column E or Q",INDEX(SL_Class[Entire SL Classification],MATCH(SUMIFS(SL_Class[Unique ID],SL_Class[UpSys SL Material],I4059,SL_Class[UpSys Ever Previously Lead],H4059,SL_Class[DownCus SL Material],T4059),SL_Class[Unique ID],0),0)))),"Error: Invalid Column H, I, or T. Check spelling &amp; valid options (see dropdown)")</f>
        <v/>
      </c>
      <c r="AC4059" s="32"/>
      <c r="AD4059" s="31" t="b">
        <f t="shared" si="126"/>
        <v>0</v>
      </c>
      <c r="AE4059" s="31" t="b">
        <f t="shared" si="127"/>
        <v>0</v>
      </c>
    </row>
    <row r="4060" spans="1:31" ht="50.15" customHeight="1" x14ac:dyDescent="0.35">
      <c r="A4060" s="101">
        <v>4055</v>
      </c>
      <c r="B4060" s="53"/>
      <c r="C4060" s="41"/>
      <c r="D4060" s="54"/>
      <c r="E4060" s="53"/>
      <c r="F4060" s="41"/>
      <c r="G4060" s="41"/>
      <c r="H4060" s="53"/>
      <c r="I4060" s="55"/>
      <c r="J4060" s="41"/>
      <c r="K4060" s="41"/>
      <c r="L4060" s="56"/>
      <c r="M4060" s="41"/>
      <c r="N4060" s="41"/>
      <c r="O4060" s="41"/>
      <c r="P4060" s="41"/>
      <c r="Q4060" s="53"/>
      <c r="R4060" s="41"/>
      <c r="S4060" s="41"/>
      <c r="T4060" s="57"/>
      <c r="U4060" s="41"/>
      <c r="V4060" s="41"/>
      <c r="W4060" s="56"/>
      <c r="X4060" s="41"/>
      <c r="Y4060" s="58"/>
      <c r="Z4060" s="41"/>
      <c r="AA4060" s="41"/>
      <c r="AB4060" s="171" t="str" cm="1">
        <f t="array" ref="AB4060">IFERROR(IF(COUNTA('Detailed Inventory'!$B4060:$AA4060)=0,"",IF(AND($B4060="",$C4060=""),"Error: Missing Response in Column B or C",IF(OR($E4060="",$Q4060=""),"Error: Missing Response in Column E or Q",INDEX(SL_Class[Entire SL Classification],MATCH(SUMIFS(SL_Class[Unique ID],SL_Class[UpSys SL Material],I4060,SL_Class[UpSys Ever Previously Lead],H4060,SL_Class[DownCus SL Material],T4060),SL_Class[Unique ID],0),0)))),"Error: Invalid Column H, I, or T. Check spelling &amp; valid options (see dropdown)")</f>
        <v/>
      </c>
      <c r="AC4060" s="32"/>
      <c r="AD4060" s="31" t="b">
        <f t="shared" si="126"/>
        <v>0</v>
      </c>
      <c r="AE4060" s="31" t="b">
        <f t="shared" si="127"/>
        <v>0</v>
      </c>
    </row>
    <row r="4061" spans="1:31" ht="50.15" customHeight="1" x14ac:dyDescent="0.35">
      <c r="A4061" s="100">
        <v>4056</v>
      </c>
      <c r="B4061" s="53"/>
      <c r="C4061" s="41"/>
      <c r="D4061" s="54"/>
      <c r="E4061" s="53"/>
      <c r="F4061" s="41"/>
      <c r="G4061" s="41"/>
      <c r="H4061" s="53"/>
      <c r="I4061" s="55"/>
      <c r="J4061" s="41"/>
      <c r="K4061" s="41"/>
      <c r="L4061" s="56"/>
      <c r="M4061" s="41"/>
      <c r="N4061" s="41"/>
      <c r="O4061" s="41"/>
      <c r="P4061" s="41"/>
      <c r="Q4061" s="53"/>
      <c r="R4061" s="41"/>
      <c r="S4061" s="41"/>
      <c r="T4061" s="57"/>
      <c r="U4061" s="41"/>
      <c r="V4061" s="41"/>
      <c r="W4061" s="56"/>
      <c r="X4061" s="41"/>
      <c r="Y4061" s="58"/>
      <c r="Z4061" s="41"/>
      <c r="AA4061" s="41"/>
      <c r="AB4061" s="171" t="str" cm="1">
        <f t="array" ref="AB4061">IFERROR(IF(COUNTA('Detailed Inventory'!$B4061:$AA4061)=0,"",IF(AND($B4061="",$C4061=""),"Error: Missing Response in Column B or C",IF(OR($E4061="",$Q4061=""),"Error: Missing Response in Column E or Q",INDEX(SL_Class[Entire SL Classification],MATCH(SUMIFS(SL_Class[Unique ID],SL_Class[UpSys SL Material],I4061,SL_Class[UpSys Ever Previously Lead],H4061,SL_Class[DownCus SL Material],T4061),SL_Class[Unique ID],0),0)))),"Error: Invalid Column H, I, or T. Check spelling &amp; valid options (see dropdown)")</f>
        <v/>
      </c>
      <c r="AC4061" s="32"/>
      <c r="AD4061" s="31" t="b">
        <f t="shared" si="126"/>
        <v>0</v>
      </c>
      <c r="AE4061" s="31" t="b">
        <f t="shared" si="127"/>
        <v>0</v>
      </c>
    </row>
    <row r="4062" spans="1:31" ht="50.15" customHeight="1" x14ac:dyDescent="0.35">
      <c r="A4062" s="101">
        <v>4057</v>
      </c>
      <c r="B4062" s="53"/>
      <c r="C4062" s="41"/>
      <c r="D4062" s="54"/>
      <c r="E4062" s="53"/>
      <c r="F4062" s="41"/>
      <c r="G4062" s="41"/>
      <c r="H4062" s="53"/>
      <c r="I4062" s="55"/>
      <c r="J4062" s="41"/>
      <c r="K4062" s="41"/>
      <c r="L4062" s="56"/>
      <c r="M4062" s="41"/>
      <c r="N4062" s="41"/>
      <c r="O4062" s="41"/>
      <c r="P4062" s="41"/>
      <c r="Q4062" s="53"/>
      <c r="R4062" s="41"/>
      <c r="S4062" s="41"/>
      <c r="T4062" s="57"/>
      <c r="U4062" s="41"/>
      <c r="V4062" s="41"/>
      <c r="W4062" s="56"/>
      <c r="X4062" s="41"/>
      <c r="Y4062" s="58"/>
      <c r="Z4062" s="41"/>
      <c r="AA4062" s="41"/>
      <c r="AB4062" s="171" t="str" cm="1">
        <f t="array" ref="AB4062">IFERROR(IF(COUNTA('Detailed Inventory'!$B4062:$AA4062)=0,"",IF(AND($B4062="",$C4062=""),"Error: Missing Response in Column B or C",IF(OR($E4062="",$Q4062=""),"Error: Missing Response in Column E or Q",INDEX(SL_Class[Entire SL Classification],MATCH(SUMIFS(SL_Class[Unique ID],SL_Class[UpSys SL Material],I4062,SL_Class[UpSys Ever Previously Lead],H4062,SL_Class[DownCus SL Material],T4062),SL_Class[Unique ID],0),0)))),"Error: Invalid Column H, I, or T. Check spelling &amp; valid options (see dropdown)")</f>
        <v/>
      </c>
      <c r="AC4062" s="32"/>
      <c r="AD4062" s="31" t="b">
        <f t="shared" si="126"/>
        <v>0</v>
      </c>
      <c r="AE4062" s="31" t="b">
        <f t="shared" si="127"/>
        <v>0</v>
      </c>
    </row>
    <row r="4063" spans="1:31" ht="50.15" customHeight="1" x14ac:dyDescent="0.35">
      <c r="A4063" s="100">
        <v>4058</v>
      </c>
      <c r="B4063" s="53"/>
      <c r="C4063" s="41"/>
      <c r="D4063" s="54"/>
      <c r="E4063" s="53"/>
      <c r="F4063" s="41"/>
      <c r="G4063" s="41"/>
      <c r="H4063" s="53"/>
      <c r="I4063" s="55"/>
      <c r="J4063" s="41"/>
      <c r="K4063" s="41"/>
      <c r="L4063" s="56"/>
      <c r="M4063" s="41"/>
      <c r="N4063" s="41"/>
      <c r="O4063" s="41"/>
      <c r="P4063" s="41"/>
      <c r="Q4063" s="53"/>
      <c r="R4063" s="41"/>
      <c r="S4063" s="41"/>
      <c r="T4063" s="57"/>
      <c r="U4063" s="41"/>
      <c r="V4063" s="41"/>
      <c r="W4063" s="56"/>
      <c r="X4063" s="41"/>
      <c r="Y4063" s="58"/>
      <c r="Z4063" s="41"/>
      <c r="AA4063" s="41"/>
      <c r="AB4063" s="171" t="str" cm="1">
        <f t="array" ref="AB4063">IFERROR(IF(COUNTA('Detailed Inventory'!$B4063:$AA4063)=0,"",IF(AND($B4063="",$C4063=""),"Error: Missing Response in Column B or C",IF(OR($E4063="",$Q4063=""),"Error: Missing Response in Column E or Q",INDEX(SL_Class[Entire SL Classification],MATCH(SUMIFS(SL_Class[Unique ID],SL_Class[UpSys SL Material],I4063,SL_Class[UpSys Ever Previously Lead],H4063,SL_Class[DownCus SL Material],T4063),SL_Class[Unique ID],0),0)))),"Error: Invalid Column H, I, or T. Check spelling &amp; valid options (see dropdown)")</f>
        <v/>
      </c>
      <c r="AC4063" s="32"/>
      <c r="AD4063" s="31" t="b">
        <f t="shared" si="126"/>
        <v>0</v>
      </c>
      <c r="AE4063" s="31" t="b">
        <f t="shared" si="127"/>
        <v>0</v>
      </c>
    </row>
    <row r="4064" spans="1:31" ht="50.15" customHeight="1" x14ac:dyDescent="0.35">
      <c r="A4064" s="101">
        <v>4059</v>
      </c>
      <c r="B4064" s="53"/>
      <c r="C4064" s="41"/>
      <c r="D4064" s="54"/>
      <c r="E4064" s="53"/>
      <c r="F4064" s="41"/>
      <c r="G4064" s="41"/>
      <c r="H4064" s="53"/>
      <c r="I4064" s="55"/>
      <c r="J4064" s="41"/>
      <c r="K4064" s="41"/>
      <c r="L4064" s="56"/>
      <c r="M4064" s="41"/>
      <c r="N4064" s="41"/>
      <c r="O4064" s="41"/>
      <c r="P4064" s="41"/>
      <c r="Q4064" s="53"/>
      <c r="R4064" s="41"/>
      <c r="S4064" s="41"/>
      <c r="T4064" s="57"/>
      <c r="U4064" s="41"/>
      <c r="V4064" s="41"/>
      <c r="W4064" s="56"/>
      <c r="X4064" s="41"/>
      <c r="Y4064" s="58"/>
      <c r="Z4064" s="41"/>
      <c r="AA4064" s="41"/>
      <c r="AB4064" s="171" t="str" cm="1">
        <f t="array" ref="AB4064">IFERROR(IF(COUNTA('Detailed Inventory'!$B4064:$AA4064)=0,"",IF(AND($B4064="",$C4064=""),"Error: Missing Response in Column B or C",IF(OR($E4064="",$Q4064=""),"Error: Missing Response in Column E or Q",INDEX(SL_Class[Entire SL Classification],MATCH(SUMIFS(SL_Class[Unique ID],SL_Class[UpSys SL Material],I4064,SL_Class[UpSys Ever Previously Lead],H4064,SL_Class[DownCus SL Material],T4064),SL_Class[Unique ID],0),0)))),"Error: Invalid Column H, I, or T. Check spelling &amp; valid options (see dropdown)")</f>
        <v/>
      </c>
      <c r="AC4064" s="32"/>
      <c r="AD4064" s="31" t="b">
        <f t="shared" si="126"/>
        <v>0</v>
      </c>
      <c r="AE4064" s="31" t="b">
        <f t="shared" si="127"/>
        <v>0</v>
      </c>
    </row>
    <row r="4065" spans="1:31" ht="50.15" customHeight="1" x14ac:dyDescent="0.35">
      <c r="A4065" s="100">
        <v>4060</v>
      </c>
      <c r="B4065" s="53"/>
      <c r="C4065" s="41"/>
      <c r="D4065" s="54"/>
      <c r="E4065" s="53"/>
      <c r="F4065" s="41"/>
      <c r="G4065" s="41"/>
      <c r="H4065" s="53"/>
      <c r="I4065" s="55"/>
      <c r="J4065" s="41"/>
      <c r="K4065" s="41"/>
      <c r="L4065" s="56"/>
      <c r="M4065" s="41"/>
      <c r="N4065" s="41"/>
      <c r="O4065" s="41"/>
      <c r="P4065" s="41"/>
      <c r="Q4065" s="53"/>
      <c r="R4065" s="41"/>
      <c r="S4065" s="41"/>
      <c r="T4065" s="57"/>
      <c r="U4065" s="41"/>
      <c r="V4065" s="41"/>
      <c r="W4065" s="56"/>
      <c r="X4065" s="41"/>
      <c r="Y4065" s="58"/>
      <c r="Z4065" s="41"/>
      <c r="AA4065" s="41"/>
      <c r="AB4065" s="171" t="str" cm="1">
        <f t="array" ref="AB4065">IFERROR(IF(COUNTA('Detailed Inventory'!$B4065:$AA4065)=0,"",IF(AND($B4065="",$C4065=""),"Error: Missing Response in Column B or C",IF(OR($E4065="",$Q4065=""),"Error: Missing Response in Column E or Q",INDEX(SL_Class[Entire SL Classification],MATCH(SUMIFS(SL_Class[Unique ID],SL_Class[UpSys SL Material],I4065,SL_Class[UpSys Ever Previously Lead],H4065,SL_Class[DownCus SL Material],T4065),SL_Class[Unique ID],0),0)))),"Error: Invalid Column H, I, or T. Check spelling &amp; valid options (see dropdown)")</f>
        <v/>
      </c>
      <c r="AC4065" s="32"/>
      <c r="AD4065" s="31" t="b">
        <f t="shared" si="126"/>
        <v>0</v>
      </c>
      <c r="AE4065" s="31" t="b">
        <f t="shared" si="127"/>
        <v>0</v>
      </c>
    </row>
    <row r="4066" spans="1:31" ht="50.15" customHeight="1" x14ac:dyDescent="0.35">
      <c r="A4066" s="101">
        <v>4061</v>
      </c>
      <c r="B4066" s="53"/>
      <c r="C4066" s="41"/>
      <c r="D4066" s="54"/>
      <c r="E4066" s="53"/>
      <c r="F4066" s="41"/>
      <c r="G4066" s="41"/>
      <c r="H4066" s="53"/>
      <c r="I4066" s="55"/>
      <c r="J4066" s="41"/>
      <c r="K4066" s="41"/>
      <c r="L4066" s="56"/>
      <c r="M4066" s="41"/>
      <c r="N4066" s="41"/>
      <c r="O4066" s="41"/>
      <c r="P4066" s="41"/>
      <c r="Q4066" s="53"/>
      <c r="R4066" s="41"/>
      <c r="S4066" s="41"/>
      <c r="T4066" s="57"/>
      <c r="U4066" s="41"/>
      <c r="V4066" s="41"/>
      <c r="W4066" s="56"/>
      <c r="X4066" s="41"/>
      <c r="Y4066" s="58"/>
      <c r="Z4066" s="41"/>
      <c r="AA4066" s="41"/>
      <c r="AB4066" s="171" t="str" cm="1">
        <f t="array" ref="AB4066">IFERROR(IF(COUNTA('Detailed Inventory'!$B4066:$AA4066)=0,"",IF(AND($B4066="",$C4066=""),"Error: Missing Response in Column B or C",IF(OR($E4066="",$Q4066=""),"Error: Missing Response in Column E or Q",INDEX(SL_Class[Entire SL Classification],MATCH(SUMIFS(SL_Class[Unique ID],SL_Class[UpSys SL Material],I4066,SL_Class[UpSys Ever Previously Lead],H4066,SL_Class[DownCus SL Material],T4066),SL_Class[Unique ID],0),0)))),"Error: Invalid Column H, I, or T. Check spelling &amp; valid options (see dropdown)")</f>
        <v/>
      </c>
      <c r="AC4066" s="32"/>
      <c r="AD4066" s="31" t="b">
        <f t="shared" si="126"/>
        <v>0</v>
      </c>
      <c r="AE4066" s="31" t="b">
        <f t="shared" si="127"/>
        <v>0</v>
      </c>
    </row>
    <row r="4067" spans="1:31" ht="50.15" customHeight="1" x14ac:dyDescent="0.35">
      <c r="A4067" s="100">
        <v>4062</v>
      </c>
      <c r="B4067" s="53"/>
      <c r="C4067" s="41"/>
      <c r="D4067" s="54"/>
      <c r="E4067" s="53"/>
      <c r="F4067" s="41"/>
      <c r="G4067" s="41"/>
      <c r="H4067" s="53"/>
      <c r="I4067" s="55"/>
      <c r="J4067" s="41"/>
      <c r="K4067" s="41"/>
      <c r="L4067" s="56"/>
      <c r="M4067" s="41"/>
      <c r="N4067" s="41"/>
      <c r="O4067" s="41"/>
      <c r="P4067" s="41"/>
      <c r="Q4067" s="53"/>
      <c r="R4067" s="41"/>
      <c r="S4067" s="41"/>
      <c r="T4067" s="57"/>
      <c r="U4067" s="41"/>
      <c r="V4067" s="41"/>
      <c r="W4067" s="56"/>
      <c r="X4067" s="41"/>
      <c r="Y4067" s="58"/>
      <c r="Z4067" s="41"/>
      <c r="AA4067" s="41"/>
      <c r="AB4067" s="171" t="str" cm="1">
        <f t="array" ref="AB4067">IFERROR(IF(COUNTA('Detailed Inventory'!$B4067:$AA4067)=0,"",IF(AND($B4067="",$C4067=""),"Error: Missing Response in Column B or C",IF(OR($E4067="",$Q4067=""),"Error: Missing Response in Column E or Q",INDEX(SL_Class[Entire SL Classification],MATCH(SUMIFS(SL_Class[Unique ID],SL_Class[UpSys SL Material],I4067,SL_Class[UpSys Ever Previously Lead],H4067,SL_Class[DownCus SL Material],T4067),SL_Class[Unique ID],0),0)))),"Error: Invalid Column H, I, or T. Check spelling &amp; valid options (see dropdown)")</f>
        <v/>
      </c>
      <c r="AC4067" s="32"/>
      <c r="AD4067" s="31" t="b">
        <f t="shared" si="126"/>
        <v>0</v>
      </c>
      <c r="AE4067" s="31" t="b">
        <f t="shared" si="127"/>
        <v>0</v>
      </c>
    </row>
    <row r="4068" spans="1:31" ht="50.15" customHeight="1" x14ac:dyDescent="0.35">
      <c r="A4068" s="101">
        <v>4063</v>
      </c>
      <c r="B4068" s="53"/>
      <c r="C4068" s="41"/>
      <c r="D4068" s="54"/>
      <c r="E4068" s="53"/>
      <c r="F4068" s="41"/>
      <c r="G4068" s="41"/>
      <c r="H4068" s="53"/>
      <c r="I4068" s="55"/>
      <c r="J4068" s="41"/>
      <c r="K4068" s="41"/>
      <c r="L4068" s="56"/>
      <c r="M4068" s="41"/>
      <c r="N4068" s="41"/>
      <c r="O4068" s="41"/>
      <c r="P4068" s="41"/>
      <c r="Q4068" s="53"/>
      <c r="R4068" s="41"/>
      <c r="S4068" s="41"/>
      <c r="T4068" s="57"/>
      <c r="U4068" s="41"/>
      <c r="V4068" s="41"/>
      <c r="W4068" s="56"/>
      <c r="X4068" s="41"/>
      <c r="Y4068" s="58"/>
      <c r="Z4068" s="41"/>
      <c r="AA4068" s="41"/>
      <c r="AB4068" s="171" t="str" cm="1">
        <f t="array" ref="AB4068">IFERROR(IF(COUNTA('Detailed Inventory'!$B4068:$AA4068)=0,"",IF(AND($B4068="",$C4068=""),"Error: Missing Response in Column B or C",IF(OR($E4068="",$Q4068=""),"Error: Missing Response in Column E or Q",INDEX(SL_Class[Entire SL Classification],MATCH(SUMIFS(SL_Class[Unique ID],SL_Class[UpSys SL Material],I4068,SL_Class[UpSys Ever Previously Lead],H4068,SL_Class[DownCus SL Material],T4068),SL_Class[Unique ID],0),0)))),"Error: Invalid Column H, I, or T. Check spelling &amp; valid options (see dropdown)")</f>
        <v/>
      </c>
      <c r="AC4068" s="32"/>
      <c r="AD4068" s="31" t="b">
        <f t="shared" si="126"/>
        <v>0</v>
      </c>
      <c r="AE4068" s="31" t="b">
        <f t="shared" si="127"/>
        <v>0</v>
      </c>
    </row>
    <row r="4069" spans="1:31" ht="50.15" customHeight="1" x14ac:dyDescent="0.35">
      <c r="A4069" s="100">
        <v>4064</v>
      </c>
      <c r="B4069" s="53"/>
      <c r="C4069" s="41"/>
      <c r="D4069" s="54"/>
      <c r="E4069" s="53"/>
      <c r="F4069" s="41"/>
      <c r="G4069" s="41"/>
      <c r="H4069" s="53"/>
      <c r="I4069" s="55"/>
      <c r="J4069" s="41"/>
      <c r="K4069" s="41"/>
      <c r="L4069" s="56"/>
      <c r="M4069" s="41"/>
      <c r="N4069" s="41"/>
      <c r="O4069" s="41"/>
      <c r="P4069" s="41"/>
      <c r="Q4069" s="53"/>
      <c r="R4069" s="41"/>
      <c r="S4069" s="41"/>
      <c r="T4069" s="57"/>
      <c r="U4069" s="41"/>
      <c r="V4069" s="41"/>
      <c r="W4069" s="56"/>
      <c r="X4069" s="41"/>
      <c r="Y4069" s="58"/>
      <c r="Z4069" s="41"/>
      <c r="AA4069" s="41"/>
      <c r="AB4069" s="171" t="str" cm="1">
        <f t="array" ref="AB4069">IFERROR(IF(COUNTA('Detailed Inventory'!$B4069:$AA4069)=0,"",IF(AND($B4069="",$C4069=""),"Error: Missing Response in Column B or C",IF(OR($E4069="",$Q4069=""),"Error: Missing Response in Column E or Q",INDEX(SL_Class[Entire SL Classification],MATCH(SUMIFS(SL_Class[Unique ID],SL_Class[UpSys SL Material],I4069,SL_Class[UpSys Ever Previously Lead],H4069,SL_Class[DownCus SL Material],T4069),SL_Class[Unique ID],0),0)))),"Error: Invalid Column H, I, or T. Check spelling &amp; valid options (see dropdown)")</f>
        <v/>
      </c>
      <c r="AC4069" s="32"/>
      <c r="AD4069" s="31" t="b">
        <f t="shared" si="126"/>
        <v>0</v>
      </c>
      <c r="AE4069" s="31" t="b">
        <f t="shared" si="127"/>
        <v>0</v>
      </c>
    </row>
    <row r="4070" spans="1:31" ht="50.15" customHeight="1" x14ac:dyDescent="0.35">
      <c r="A4070" s="101">
        <v>4065</v>
      </c>
      <c r="B4070" s="53"/>
      <c r="C4070" s="41"/>
      <c r="D4070" s="54"/>
      <c r="E4070" s="53"/>
      <c r="F4070" s="41"/>
      <c r="G4070" s="41"/>
      <c r="H4070" s="53"/>
      <c r="I4070" s="55"/>
      <c r="J4070" s="41"/>
      <c r="K4070" s="41"/>
      <c r="L4070" s="56"/>
      <c r="M4070" s="41"/>
      <c r="N4070" s="41"/>
      <c r="O4070" s="41"/>
      <c r="P4070" s="41"/>
      <c r="Q4070" s="53"/>
      <c r="R4070" s="41"/>
      <c r="S4070" s="41"/>
      <c r="T4070" s="57"/>
      <c r="U4070" s="41"/>
      <c r="V4070" s="41"/>
      <c r="W4070" s="56"/>
      <c r="X4070" s="41"/>
      <c r="Y4070" s="58"/>
      <c r="Z4070" s="41"/>
      <c r="AA4070" s="41"/>
      <c r="AB4070" s="171" t="str" cm="1">
        <f t="array" ref="AB4070">IFERROR(IF(COUNTA('Detailed Inventory'!$B4070:$AA4070)=0,"",IF(AND($B4070="",$C4070=""),"Error: Missing Response in Column B or C",IF(OR($E4070="",$Q4070=""),"Error: Missing Response in Column E or Q",INDEX(SL_Class[Entire SL Classification],MATCH(SUMIFS(SL_Class[Unique ID],SL_Class[UpSys SL Material],I4070,SL_Class[UpSys Ever Previously Lead],H4070,SL_Class[DownCus SL Material],T4070),SL_Class[Unique ID],0),0)))),"Error: Invalid Column H, I, or T. Check spelling &amp; valid options (see dropdown)")</f>
        <v/>
      </c>
      <c r="AC4070" s="32"/>
      <c r="AD4070" s="31" t="b">
        <f t="shared" si="126"/>
        <v>0</v>
      </c>
      <c r="AE4070" s="31" t="b">
        <f t="shared" si="127"/>
        <v>0</v>
      </c>
    </row>
    <row r="4071" spans="1:31" ht="50.15" customHeight="1" x14ac:dyDescent="0.35">
      <c r="A4071" s="100">
        <v>4066</v>
      </c>
      <c r="B4071" s="53"/>
      <c r="C4071" s="41"/>
      <c r="D4071" s="54"/>
      <c r="E4071" s="53"/>
      <c r="F4071" s="41"/>
      <c r="G4071" s="41"/>
      <c r="H4071" s="53"/>
      <c r="I4071" s="55"/>
      <c r="J4071" s="41"/>
      <c r="K4071" s="41"/>
      <c r="L4071" s="56"/>
      <c r="M4071" s="41"/>
      <c r="N4071" s="41"/>
      <c r="O4071" s="41"/>
      <c r="P4071" s="41"/>
      <c r="Q4071" s="53"/>
      <c r="R4071" s="41"/>
      <c r="S4071" s="41"/>
      <c r="T4071" s="57"/>
      <c r="U4071" s="41"/>
      <c r="V4071" s="41"/>
      <c r="W4071" s="56"/>
      <c r="X4071" s="41"/>
      <c r="Y4071" s="58"/>
      <c r="Z4071" s="41"/>
      <c r="AA4071" s="41"/>
      <c r="AB4071" s="171" t="str" cm="1">
        <f t="array" ref="AB4071">IFERROR(IF(COUNTA('Detailed Inventory'!$B4071:$AA4071)=0,"",IF(AND($B4071="",$C4071=""),"Error: Missing Response in Column B or C",IF(OR($E4071="",$Q4071=""),"Error: Missing Response in Column E or Q",INDEX(SL_Class[Entire SL Classification],MATCH(SUMIFS(SL_Class[Unique ID],SL_Class[UpSys SL Material],I4071,SL_Class[UpSys Ever Previously Lead],H4071,SL_Class[DownCus SL Material],T4071),SL_Class[Unique ID],0),0)))),"Error: Invalid Column H, I, or T. Check spelling &amp; valid options (see dropdown)")</f>
        <v/>
      </c>
      <c r="AC4071" s="32"/>
      <c r="AD4071" s="31" t="b">
        <f t="shared" si="126"/>
        <v>0</v>
      </c>
      <c r="AE4071" s="31" t="b">
        <f t="shared" si="127"/>
        <v>0</v>
      </c>
    </row>
    <row r="4072" spans="1:31" ht="50.15" customHeight="1" x14ac:dyDescent="0.35">
      <c r="A4072" s="101">
        <v>4067</v>
      </c>
      <c r="B4072" s="53"/>
      <c r="C4072" s="41"/>
      <c r="D4072" s="54"/>
      <c r="E4072" s="53"/>
      <c r="F4072" s="41"/>
      <c r="G4072" s="41"/>
      <c r="H4072" s="53"/>
      <c r="I4072" s="55"/>
      <c r="J4072" s="41"/>
      <c r="K4072" s="41"/>
      <c r="L4072" s="56"/>
      <c r="M4072" s="41"/>
      <c r="N4072" s="41"/>
      <c r="O4072" s="41"/>
      <c r="P4072" s="41"/>
      <c r="Q4072" s="53"/>
      <c r="R4072" s="41"/>
      <c r="S4072" s="41"/>
      <c r="T4072" s="57"/>
      <c r="U4072" s="41"/>
      <c r="V4072" s="41"/>
      <c r="W4072" s="56"/>
      <c r="X4072" s="41"/>
      <c r="Y4072" s="58"/>
      <c r="Z4072" s="41"/>
      <c r="AA4072" s="41"/>
      <c r="AB4072" s="171" t="str" cm="1">
        <f t="array" ref="AB4072">IFERROR(IF(COUNTA('Detailed Inventory'!$B4072:$AA4072)=0,"",IF(AND($B4072="",$C4072=""),"Error: Missing Response in Column B or C",IF(OR($E4072="",$Q4072=""),"Error: Missing Response in Column E or Q",INDEX(SL_Class[Entire SL Classification],MATCH(SUMIFS(SL_Class[Unique ID],SL_Class[UpSys SL Material],I4072,SL_Class[UpSys Ever Previously Lead],H4072,SL_Class[DownCus SL Material],T4072),SL_Class[Unique ID],0),0)))),"Error: Invalid Column H, I, or T. Check spelling &amp; valid options (see dropdown)")</f>
        <v/>
      </c>
      <c r="AC4072" s="32"/>
      <c r="AD4072" s="31" t="b">
        <f t="shared" si="126"/>
        <v>0</v>
      </c>
      <c r="AE4072" s="31" t="b">
        <f t="shared" si="127"/>
        <v>0</v>
      </c>
    </row>
    <row r="4073" spans="1:31" ht="50.15" customHeight="1" x14ac:dyDescent="0.35">
      <c r="A4073" s="100">
        <v>4068</v>
      </c>
      <c r="B4073" s="53"/>
      <c r="C4073" s="41"/>
      <c r="D4073" s="54"/>
      <c r="E4073" s="53"/>
      <c r="F4073" s="41"/>
      <c r="G4073" s="41"/>
      <c r="H4073" s="53"/>
      <c r="I4073" s="55"/>
      <c r="J4073" s="41"/>
      <c r="K4073" s="41"/>
      <c r="L4073" s="56"/>
      <c r="M4073" s="41"/>
      <c r="N4073" s="41"/>
      <c r="O4073" s="41"/>
      <c r="P4073" s="41"/>
      <c r="Q4073" s="53"/>
      <c r="R4073" s="41"/>
      <c r="S4073" s="41"/>
      <c r="T4073" s="57"/>
      <c r="U4073" s="41"/>
      <c r="V4073" s="41"/>
      <c r="W4073" s="56"/>
      <c r="X4073" s="41"/>
      <c r="Y4073" s="58"/>
      <c r="Z4073" s="41"/>
      <c r="AA4073" s="41"/>
      <c r="AB4073" s="171" t="str" cm="1">
        <f t="array" ref="AB4073">IFERROR(IF(COUNTA('Detailed Inventory'!$B4073:$AA4073)=0,"",IF(AND($B4073="",$C4073=""),"Error: Missing Response in Column B or C",IF(OR($E4073="",$Q4073=""),"Error: Missing Response in Column E or Q",INDEX(SL_Class[Entire SL Classification],MATCH(SUMIFS(SL_Class[Unique ID],SL_Class[UpSys SL Material],I4073,SL_Class[UpSys Ever Previously Lead],H4073,SL_Class[DownCus SL Material],T4073),SL_Class[Unique ID],0),0)))),"Error: Invalid Column H, I, or T. Check spelling &amp; valid options (see dropdown)")</f>
        <v/>
      </c>
      <c r="AC4073" s="32"/>
      <c r="AD4073" s="31" t="b">
        <f t="shared" si="126"/>
        <v>0</v>
      </c>
      <c r="AE4073" s="31" t="b">
        <f t="shared" si="127"/>
        <v>0</v>
      </c>
    </row>
    <row r="4074" spans="1:31" ht="50.15" customHeight="1" x14ac:dyDescent="0.35">
      <c r="A4074" s="101">
        <v>4069</v>
      </c>
      <c r="B4074" s="53"/>
      <c r="C4074" s="41"/>
      <c r="D4074" s="54"/>
      <c r="E4074" s="53"/>
      <c r="F4074" s="41"/>
      <c r="G4074" s="41"/>
      <c r="H4074" s="53"/>
      <c r="I4074" s="55"/>
      <c r="J4074" s="41"/>
      <c r="K4074" s="41"/>
      <c r="L4074" s="56"/>
      <c r="M4074" s="41"/>
      <c r="N4074" s="41"/>
      <c r="O4074" s="41"/>
      <c r="P4074" s="41"/>
      <c r="Q4074" s="53"/>
      <c r="R4074" s="41"/>
      <c r="S4074" s="41"/>
      <c r="T4074" s="57"/>
      <c r="U4074" s="41"/>
      <c r="V4074" s="41"/>
      <c r="W4074" s="56"/>
      <c r="X4074" s="41"/>
      <c r="Y4074" s="58"/>
      <c r="Z4074" s="41"/>
      <c r="AA4074" s="41"/>
      <c r="AB4074" s="171" t="str" cm="1">
        <f t="array" ref="AB4074">IFERROR(IF(COUNTA('Detailed Inventory'!$B4074:$AA4074)=0,"",IF(AND($B4074="",$C4074=""),"Error: Missing Response in Column B or C",IF(OR($E4074="",$Q4074=""),"Error: Missing Response in Column E or Q",INDEX(SL_Class[Entire SL Classification],MATCH(SUMIFS(SL_Class[Unique ID],SL_Class[UpSys SL Material],I4074,SL_Class[UpSys Ever Previously Lead],H4074,SL_Class[DownCus SL Material],T4074),SL_Class[Unique ID],0),0)))),"Error: Invalid Column H, I, or T. Check spelling &amp; valid options (see dropdown)")</f>
        <v/>
      </c>
      <c r="AC4074" s="32"/>
      <c r="AD4074" s="31" t="b">
        <f t="shared" si="126"/>
        <v>0</v>
      </c>
      <c r="AE4074" s="31" t="b">
        <f t="shared" si="127"/>
        <v>0</v>
      </c>
    </row>
    <row r="4075" spans="1:31" ht="50.15" customHeight="1" x14ac:dyDescent="0.35">
      <c r="A4075" s="100">
        <v>4070</v>
      </c>
      <c r="B4075" s="53"/>
      <c r="C4075" s="41"/>
      <c r="D4075" s="54"/>
      <c r="E4075" s="53"/>
      <c r="F4075" s="41"/>
      <c r="G4075" s="41"/>
      <c r="H4075" s="53"/>
      <c r="I4075" s="55"/>
      <c r="J4075" s="41"/>
      <c r="K4075" s="41"/>
      <c r="L4075" s="56"/>
      <c r="M4075" s="41"/>
      <c r="N4075" s="41"/>
      <c r="O4075" s="41"/>
      <c r="P4075" s="41"/>
      <c r="Q4075" s="53"/>
      <c r="R4075" s="41"/>
      <c r="S4075" s="41"/>
      <c r="T4075" s="57"/>
      <c r="U4075" s="41"/>
      <c r="V4075" s="41"/>
      <c r="W4075" s="56"/>
      <c r="X4075" s="41"/>
      <c r="Y4075" s="58"/>
      <c r="Z4075" s="41"/>
      <c r="AA4075" s="41"/>
      <c r="AB4075" s="171" t="str" cm="1">
        <f t="array" ref="AB4075">IFERROR(IF(COUNTA('Detailed Inventory'!$B4075:$AA4075)=0,"",IF(AND($B4075="",$C4075=""),"Error: Missing Response in Column B or C",IF(OR($E4075="",$Q4075=""),"Error: Missing Response in Column E or Q",INDEX(SL_Class[Entire SL Classification],MATCH(SUMIFS(SL_Class[Unique ID],SL_Class[UpSys SL Material],I4075,SL_Class[UpSys Ever Previously Lead],H4075,SL_Class[DownCus SL Material],T4075),SL_Class[Unique ID],0),0)))),"Error: Invalid Column H, I, or T. Check spelling &amp; valid options (see dropdown)")</f>
        <v/>
      </c>
      <c r="AC4075" s="32"/>
      <c r="AD4075" s="31" t="b">
        <f t="shared" si="126"/>
        <v>0</v>
      </c>
      <c r="AE4075" s="31" t="b">
        <f t="shared" si="127"/>
        <v>0</v>
      </c>
    </row>
    <row r="4076" spans="1:31" ht="50.15" customHeight="1" x14ac:dyDescent="0.35">
      <c r="A4076" s="101">
        <v>4071</v>
      </c>
      <c r="B4076" s="53"/>
      <c r="C4076" s="41"/>
      <c r="D4076" s="54"/>
      <c r="E4076" s="53"/>
      <c r="F4076" s="41"/>
      <c r="G4076" s="41"/>
      <c r="H4076" s="53"/>
      <c r="I4076" s="55"/>
      <c r="J4076" s="41"/>
      <c r="K4076" s="41"/>
      <c r="L4076" s="56"/>
      <c r="M4076" s="41"/>
      <c r="N4076" s="41"/>
      <c r="O4076" s="41"/>
      <c r="P4076" s="41"/>
      <c r="Q4076" s="53"/>
      <c r="R4076" s="41"/>
      <c r="S4076" s="41"/>
      <c r="T4076" s="57"/>
      <c r="U4076" s="41"/>
      <c r="V4076" s="41"/>
      <c r="W4076" s="56"/>
      <c r="X4076" s="41"/>
      <c r="Y4076" s="58"/>
      <c r="Z4076" s="41"/>
      <c r="AA4076" s="41"/>
      <c r="AB4076" s="171" t="str" cm="1">
        <f t="array" ref="AB4076">IFERROR(IF(COUNTA('Detailed Inventory'!$B4076:$AA4076)=0,"",IF(AND($B4076="",$C4076=""),"Error: Missing Response in Column B or C",IF(OR($E4076="",$Q4076=""),"Error: Missing Response in Column E or Q",INDEX(SL_Class[Entire SL Classification],MATCH(SUMIFS(SL_Class[Unique ID],SL_Class[UpSys SL Material],I4076,SL_Class[UpSys Ever Previously Lead],H4076,SL_Class[DownCus SL Material],T4076),SL_Class[Unique ID],0),0)))),"Error: Invalid Column H, I, or T. Check spelling &amp; valid options (see dropdown)")</f>
        <v/>
      </c>
      <c r="AC4076" s="32"/>
      <c r="AD4076" s="31" t="b">
        <f t="shared" si="126"/>
        <v>0</v>
      </c>
      <c r="AE4076" s="31" t="b">
        <f t="shared" si="127"/>
        <v>0</v>
      </c>
    </row>
    <row r="4077" spans="1:31" ht="50.15" customHeight="1" x14ac:dyDescent="0.35">
      <c r="A4077" s="100">
        <v>4072</v>
      </c>
      <c r="B4077" s="53"/>
      <c r="C4077" s="41"/>
      <c r="D4077" s="54"/>
      <c r="E4077" s="53"/>
      <c r="F4077" s="41"/>
      <c r="G4077" s="41"/>
      <c r="H4077" s="53"/>
      <c r="I4077" s="55"/>
      <c r="J4077" s="41"/>
      <c r="K4077" s="41"/>
      <c r="L4077" s="56"/>
      <c r="M4077" s="41"/>
      <c r="N4077" s="41"/>
      <c r="O4077" s="41"/>
      <c r="P4077" s="41"/>
      <c r="Q4077" s="53"/>
      <c r="R4077" s="41"/>
      <c r="S4077" s="41"/>
      <c r="T4077" s="57"/>
      <c r="U4077" s="41"/>
      <c r="V4077" s="41"/>
      <c r="W4077" s="56"/>
      <c r="X4077" s="41"/>
      <c r="Y4077" s="58"/>
      <c r="Z4077" s="41"/>
      <c r="AA4077" s="41"/>
      <c r="AB4077" s="171" t="str" cm="1">
        <f t="array" ref="AB4077">IFERROR(IF(COUNTA('Detailed Inventory'!$B4077:$AA4077)=0,"",IF(AND($B4077="",$C4077=""),"Error: Missing Response in Column B or C",IF(OR($E4077="",$Q4077=""),"Error: Missing Response in Column E or Q",INDEX(SL_Class[Entire SL Classification],MATCH(SUMIFS(SL_Class[Unique ID],SL_Class[UpSys SL Material],I4077,SL_Class[UpSys Ever Previously Lead],H4077,SL_Class[DownCus SL Material],T4077),SL_Class[Unique ID],0),0)))),"Error: Invalid Column H, I, or T. Check spelling &amp; valid options (see dropdown)")</f>
        <v/>
      </c>
      <c r="AC4077" s="32"/>
      <c r="AD4077" s="31" t="b">
        <f t="shared" si="126"/>
        <v>0</v>
      </c>
      <c r="AE4077" s="31" t="b">
        <f t="shared" si="127"/>
        <v>0</v>
      </c>
    </row>
    <row r="4078" spans="1:31" ht="50.15" customHeight="1" x14ac:dyDescent="0.35">
      <c r="A4078" s="101">
        <v>4073</v>
      </c>
      <c r="B4078" s="53"/>
      <c r="C4078" s="41"/>
      <c r="D4078" s="54"/>
      <c r="E4078" s="53"/>
      <c r="F4078" s="41"/>
      <c r="G4078" s="41"/>
      <c r="H4078" s="53"/>
      <c r="I4078" s="55"/>
      <c r="J4078" s="41"/>
      <c r="K4078" s="41"/>
      <c r="L4078" s="56"/>
      <c r="M4078" s="41"/>
      <c r="N4078" s="41"/>
      <c r="O4078" s="41"/>
      <c r="P4078" s="41"/>
      <c r="Q4078" s="53"/>
      <c r="R4078" s="41"/>
      <c r="S4078" s="41"/>
      <c r="T4078" s="57"/>
      <c r="U4078" s="41"/>
      <c r="V4078" s="41"/>
      <c r="W4078" s="56"/>
      <c r="X4078" s="41"/>
      <c r="Y4078" s="58"/>
      <c r="Z4078" s="41"/>
      <c r="AA4078" s="41"/>
      <c r="AB4078" s="171" t="str" cm="1">
        <f t="array" ref="AB4078">IFERROR(IF(COUNTA('Detailed Inventory'!$B4078:$AA4078)=0,"",IF(AND($B4078="",$C4078=""),"Error: Missing Response in Column B or C",IF(OR($E4078="",$Q4078=""),"Error: Missing Response in Column E or Q",INDEX(SL_Class[Entire SL Classification],MATCH(SUMIFS(SL_Class[Unique ID],SL_Class[UpSys SL Material],I4078,SL_Class[UpSys Ever Previously Lead],H4078,SL_Class[DownCus SL Material],T4078),SL_Class[Unique ID],0),0)))),"Error: Invalid Column H, I, or T. Check spelling &amp; valid options (see dropdown)")</f>
        <v/>
      </c>
      <c r="AC4078" s="32"/>
      <c r="AD4078" s="31" t="b">
        <f t="shared" si="126"/>
        <v>0</v>
      </c>
      <c r="AE4078" s="31" t="b">
        <f t="shared" si="127"/>
        <v>0</v>
      </c>
    </row>
    <row r="4079" spans="1:31" ht="50.15" customHeight="1" x14ac:dyDescent="0.35">
      <c r="A4079" s="100">
        <v>4074</v>
      </c>
      <c r="B4079" s="53"/>
      <c r="C4079" s="41"/>
      <c r="D4079" s="54"/>
      <c r="E4079" s="53"/>
      <c r="F4079" s="41"/>
      <c r="G4079" s="41"/>
      <c r="H4079" s="53"/>
      <c r="I4079" s="55"/>
      <c r="J4079" s="41"/>
      <c r="K4079" s="41"/>
      <c r="L4079" s="56"/>
      <c r="M4079" s="41"/>
      <c r="N4079" s="41"/>
      <c r="O4079" s="41"/>
      <c r="P4079" s="41"/>
      <c r="Q4079" s="53"/>
      <c r="R4079" s="41"/>
      <c r="S4079" s="41"/>
      <c r="T4079" s="57"/>
      <c r="U4079" s="41"/>
      <c r="V4079" s="41"/>
      <c r="W4079" s="56"/>
      <c r="X4079" s="41"/>
      <c r="Y4079" s="58"/>
      <c r="Z4079" s="41"/>
      <c r="AA4079" s="41"/>
      <c r="AB4079" s="171" t="str" cm="1">
        <f t="array" ref="AB4079">IFERROR(IF(COUNTA('Detailed Inventory'!$B4079:$AA4079)=0,"",IF(AND($B4079="",$C4079=""),"Error: Missing Response in Column B or C",IF(OR($E4079="",$Q4079=""),"Error: Missing Response in Column E or Q",INDEX(SL_Class[Entire SL Classification],MATCH(SUMIFS(SL_Class[Unique ID],SL_Class[UpSys SL Material],I4079,SL_Class[UpSys Ever Previously Lead],H4079,SL_Class[DownCus SL Material],T4079),SL_Class[Unique ID],0),0)))),"Error: Invalid Column H, I, or T. Check spelling &amp; valid options (see dropdown)")</f>
        <v/>
      </c>
      <c r="AC4079" s="32"/>
      <c r="AD4079" s="31" t="b">
        <f t="shared" si="126"/>
        <v>0</v>
      </c>
      <c r="AE4079" s="31" t="b">
        <f t="shared" si="127"/>
        <v>0</v>
      </c>
    </row>
    <row r="4080" spans="1:31" ht="50.15" customHeight="1" x14ac:dyDescent="0.35">
      <c r="A4080" s="101">
        <v>4075</v>
      </c>
      <c r="B4080" s="53"/>
      <c r="C4080" s="41"/>
      <c r="D4080" s="54"/>
      <c r="E4080" s="53"/>
      <c r="F4080" s="41"/>
      <c r="G4080" s="41"/>
      <c r="H4080" s="53"/>
      <c r="I4080" s="55"/>
      <c r="J4080" s="41"/>
      <c r="K4080" s="41"/>
      <c r="L4080" s="56"/>
      <c r="M4080" s="41"/>
      <c r="N4080" s="41"/>
      <c r="O4080" s="41"/>
      <c r="P4080" s="41"/>
      <c r="Q4080" s="53"/>
      <c r="R4080" s="41"/>
      <c r="S4080" s="41"/>
      <c r="T4080" s="57"/>
      <c r="U4080" s="41"/>
      <c r="V4080" s="41"/>
      <c r="W4080" s="56"/>
      <c r="X4080" s="41"/>
      <c r="Y4080" s="58"/>
      <c r="Z4080" s="41"/>
      <c r="AA4080" s="41"/>
      <c r="AB4080" s="171" t="str" cm="1">
        <f t="array" ref="AB4080">IFERROR(IF(COUNTA('Detailed Inventory'!$B4080:$AA4080)=0,"",IF(AND($B4080="",$C4080=""),"Error: Missing Response in Column B or C",IF(OR($E4080="",$Q4080=""),"Error: Missing Response in Column E or Q",INDEX(SL_Class[Entire SL Classification],MATCH(SUMIFS(SL_Class[Unique ID],SL_Class[UpSys SL Material],I4080,SL_Class[UpSys Ever Previously Lead],H4080,SL_Class[DownCus SL Material],T4080),SL_Class[Unique ID],0),0)))),"Error: Invalid Column H, I, or T. Check spelling &amp; valid options (see dropdown)")</f>
        <v/>
      </c>
      <c r="AC4080" s="32"/>
      <c r="AD4080" s="31" t="b">
        <f t="shared" si="126"/>
        <v>0</v>
      </c>
      <c r="AE4080" s="31" t="b">
        <f t="shared" si="127"/>
        <v>0</v>
      </c>
    </row>
    <row r="4081" spans="1:31" ht="50.15" customHeight="1" x14ac:dyDescent="0.35">
      <c r="A4081" s="100">
        <v>4076</v>
      </c>
      <c r="B4081" s="53"/>
      <c r="C4081" s="41"/>
      <c r="D4081" s="54"/>
      <c r="E4081" s="53"/>
      <c r="F4081" s="41"/>
      <c r="G4081" s="41"/>
      <c r="H4081" s="53"/>
      <c r="I4081" s="55"/>
      <c r="J4081" s="41"/>
      <c r="K4081" s="41"/>
      <c r="L4081" s="56"/>
      <c r="M4081" s="41"/>
      <c r="N4081" s="41"/>
      <c r="O4081" s="41"/>
      <c r="P4081" s="41"/>
      <c r="Q4081" s="53"/>
      <c r="R4081" s="41"/>
      <c r="S4081" s="41"/>
      <c r="T4081" s="57"/>
      <c r="U4081" s="41"/>
      <c r="V4081" s="41"/>
      <c r="W4081" s="56"/>
      <c r="X4081" s="41"/>
      <c r="Y4081" s="58"/>
      <c r="Z4081" s="41"/>
      <c r="AA4081" s="41"/>
      <c r="AB4081" s="171" t="str" cm="1">
        <f t="array" ref="AB4081">IFERROR(IF(COUNTA('Detailed Inventory'!$B4081:$AA4081)=0,"",IF(AND($B4081="",$C4081=""),"Error: Missing Response in Column B or C",IF(OR($E4081="",$Q4081=""),"Error: Missing Response in Column E or Q",INDEX(SL_Class[Entire SL Classification],MATCH(SUMIFS(SL_Class[Unique ID],SL_Class[UpSys SL Material],I4081,SL_Class[UpSys Ever Previously Lead],H4081,SL_Class[DownCus SL Material],T4081),SL_Class[Unique ID],0),0)))),"Error: Invalid Column H, I, or T. Check spelling &amp; valid options (see dropdown)")</f>
        <v/>
      </c>
      <c r="AC4081" s="32"/>
      <c r="AD4081" s="31" t="b">
        <f t="shared" si="126"/>
        <v>0</v>
      </c>
      <c r="AE4081" s="31" t="b">
        <f t="shared" si="127"/>
        <v>0</v>
      </c>
    </row>
    <row r="4082" spans="1:31" ht="50.15" customHeight="1" x14ac:dyDescent="0.35">
      <c r="A4082" s="101">
        <v>4077</v>
      </c>
      <c r="B4082" s="53"/>
      <c r="C4082" s="41"/>
      <c r="D4082" s="54"/>
      <c r="E4082" s="53"/>
      <c r="F4082" s="41"/>
      <c r="G4082" s="41"/>
      <c r="H4082" s="53"/>
      <c r="I4082" s="55"/>
      <c r="J4082" s="41"/>
      <c r="K4082" s="41"/>
      <c r="L4082" s="56"/>
      <c r="M4082" s="41"/>
      <c r="N4082" s="41"/>
      <c r="O4082" s="41"/>
      <c r="P4082" s="41"/>
      <c r="Q4082" s="53"/>
      <c r="R4082" s="41"/>
      <c r="S4082" s="41"/>
      <c r="T4082" s="57"/>
      <c r="U4082" s="41"/>
      <c r="V4082" s="41"/>
      <c r="W4082" s="56"/>
      <c r="X4082" s="41"/>
      <c r="Y4082" s="58"/>
      <c r="Z4082" s="41"/>
      <c r="AA4082" s="41"/>
      <c r="AB4082" s="171" t="str" cm="1">
        <f t="array" ref="AB4082">IFERROR(IF(COUNTA('Detailed Inventory'!$B4082:$AA4082)=0,"",IF(AND($B4082="",$C4082=""),"Error: Missing Response in Column B or C",IF(OR($E4082="",$Q4082=""),"Error: Missing Response in Column E or Q",INDEX(SL_Class[Entire SL Classification],MATCH(SUMIFS(SL_Class[Unique ID],SL_Class[UpSys SL Material],I4082,SL_Class[UpSys Ever Previously Lead],H4082,SL_Class[DownCus SL Material],T4082),SL_Class[Unique ID],0),0)))),"Error: Invalid Column H, I, or T. Check spelling &amp; valid options (see dropdown)")</f>
        <v/>
      </c>
      <c r="AC4082" s="32"/>
      <c r="AD4082" s="31" t="b">
        <f t="shared" si="126"/>
        <v>0</v>
      </c>
      <c r="AE4082" s="31" t="b">
        <f t="shared" si="127"/>
        <v>0</v>
      </c>
    </row>
    <row r="4083" spans="1:31" ht="50.15" customHeight="1" x14ac:dyDescent="0.35">
      <c r="A4083" s="100">
        <v>4078</v>
      </c>
      <c r="B4083" s="53"/>
      <c r="C4083" s="41"/>
      <c r="D4083" s="54"/>
      <c r="E4083" s="53"/>
      <c r="F4083" s="41"/>
      <c r="G4083" s="41"/>
      <c r="H4083" s="53"/>
      <c r="I4083" s="55"/>
      <c r="J4083" s="41"/>
      <c r="K4083" s="41"/>
      <c r="L4083" s="56"/>
      <c r="M4083" s="41"/>
      <c r="N4083" s="41"/>
      <c r="O4083" s="41"/>
      <c r="P4083" s="41"/>
      <c r="Q4083" s="53"/>
      <c r="R4083" s="41"/>
      <c r="S4083" s="41"/>
      <c r="T4083" s="57"/>
      <c r="U4083" s="41"/>
      <c r="V4083" s="41"/>
      <c r="W4083" s="56"/>
      <c r="X4083" s="41"/>
      <c r="Y4083" s="58"/>
      <c r="Z4083" s="41"/>
      <c r="AA4083" s="41"/>
      <c r="AB4083" s="171" t="str" cm="1">
        <f t="array" ref="AB4083">IFERROR(IF(COUNTA('Detailed Inventory'!$B4083:$AA4083)=0,"",IF(AND($B4083="",$C4083=""),"Error: Missing Response in Column B or C",IF(OR($E4083="",$Q4083=""),"Error: Missing Response in Column E or Q",INDEX(SL_Class[Entire SL Classification],MATCH(SUMIFS(SL_Class[Unique ID],SL_Class[UpSys SL Material],I4083,SL_Class[UpSys Ever Previously Lead],H4083,SL_Class[DownCus SL Material],T4083),SL_Class[Unique ID],0),0)))),"Error: Invalid Column H, I, or T. Check spelling &amp; valid options (see dropdown)")</f>
        <v/>
      </c>
      <c r="AC4083" s="32"/>
      <c r="AD4083" s="31" t="b">
        <f t="shared" si="126"/>
        <v>0</v>
      </c>
      <c r="AE4083" s="31" t="b">
        <f t="shared" si="127"/>
        <v>0</v>
      </c>
    </row>
    <row r="4084" spans="1:31" ht="50.15" customHeight="1" x14ac:dyDescent="0.35">
      <c r="A4084" s="101">
        <v>4079</v>
      </c>
      <c r="B4084" s="53"/>
      <c r="C4084" s="41"/>
      <c r="D4084" s="54"/>
      <c r="E4084" s="53"/>
      <c r="F4084" s="41"/>
      <c r="G4084" s="41"/>
      <c r="H4084" s="53"/>
      <c r="I4084" s="55"/>
      <c r="J4084" s="41"/>
      <c r="K4084" s="41"/>
      <c r="L4084" s="56"/>
      <c r="M4084" s="41"/>
      <c r="N4084" s="41"/>
      <c r="O4084" s="41"/>
      <c r="P4084" s="41"/>
      <c r="Q4084" s="53"/>
      <c r="R4084" s="41"/>
      <c r="S4084" s="41"/>
      <c r="T4084" s="57"/>
      <c r="U4084" s="41"/>
      <c r="V4084" s="41"/>
      <c r="W4084" s="56"/>
      <c r="X4084" s="41"/>
      <c r="Y4084" s="58"/>
      <c r="Z4084" s="41"/>
      <c r="AA4084" s="41"/>
      <c r="AB4084" s="171" t="str" cm="1">
        <f t="array" ref="AB4084">IFERROR(IF(COUNTA('Detailed Inventory'!$B4084:$AA4084)=0,"",IF(AND($B4084="",$C4084=""),"Error: Missing Response in Column B or C",IF(OR($E4084="",$Q4084=""),"Error: Missing Response in Column E or Q",INDEX(SL_Class[Entire SL Classification],MATCH(SUMIFS(SL_Class[Unique ID],SL_Class[UpSys SL Material],I4084,SL_Class[UpSys Ever Previously Lead],H4084,SL_Class[DownCus SL Material],T4084),SL_Class[Unique ID],0),0)))),"Error: Invalid Column H, I, or T. Check spelling &amp; valid options (see dropdown)")</f>
        <v/>
      </c>
      <c r="AC4084" s="32"/>
      <c r="AD4084" s="31" t="b">
        <f t="shared" si="126"/>
        <v>0</v>
      </c>
      <c r="AE4084" s="31" t="b">
        <f t="shared" si="127"/>
        <v>0</v>
      </c>
    </row>
    <row r="4085" spans="1:31" ht="50.15" customHeight="1" x14ac:dyDescent="0.35">
      <c r="A4085" s="100">
        <v>4080</v>
      </c>
      <c r="B4085" s="53"/>
      <c r="C4085" s="41"/>
      <c r="D4085" s="54"/>
      <c r="E4085" s="53"/>
      <c r="F4085" s="41"/>
      <c r="G4085" s="41"/>
      <c r="H4085" s="53"/>
      <c r="I4085" s="55"/>
      <c r="J4085" s="41"/>
      <c r="K4085" s="41"/>
      <c r="L4085" s="56"/>
      <c r="M4085" s="41"/>
      <c r="N4085" s="41"/>
      <c r="O4085" s="41"/>
      <c r="P4085" s="41"/>
      <c r="Q4085" s="53"/>
      <c r="R4085" s="41"/>
      <c r="S4085" s="41"/>
      <c r="T4085" s="57"/>
      <c r="U4085" s="41"/>
      <c r="V4085" s="41"/>
      <c r="W4085" s="56"/>
      <c r="X4085" s="41"/>
      <c r="Y4085" s="58"/>
      <c r="Z4085" s="41"/>
      <c r="AA4085" s="41"/>
      <c r="AB4085" s="171" t="str" cm="1">
        <f t="array" ref="AB4085">IFERROR(IF(COUNTA('Detailed Inventory'!$B4085:$AA4085)=0,"",IF(AND($B4085="",$C4085=""),"Error: Missing Response in Column B or C",IF(OR($E4085="",$Q4085=""),"Error: Missing Response in Column E or Q",INDEX(SL_Class[Entire SL Classification],MATCH(SUMIFS(SL_Class[Unique ID],SL_Class[UpSys SL Material],I4085,SL_Class[UpSys Ever Previously Lead],H4085,SL_Class[DownCus SL Material],T4085),SL_Class[Unique ID],0),0)))),"Error: Invalid Column H, I, or T. Check spelling &amp; valid options (see dropdown)")</f>
        <v/>
      </c>
      <c r="AC4085" s="32"/>
      <c r="AD4085" s="31" t="b">
        <f t="shared" si="126"/>
        <v>0</v>
      </c>
      <c r="AE4085" s="31" t="b">
        <f t="shared" si="127"/>
        <v>0</v>
      </c>
    </row>
    <row r="4086" spans="1:31" ht="50.15" customHeight="1" x14ac:dyDescent="0.35">
      <c r="A4086" s="101">
        <v>4081</v>
      </c>
      <c r="B4086" s="53"/>
      <c r="C4086" s="41"/>
      <c r="D4086" s="54"/>
      <c r="E4086" s="53"/>
      <c r="F4086" s="41"/>
      <c r="G4086" s="41"/>
      <c r="H4086" s="53"/>
      <c r="I4086" s="55"/>
      <c r="J4086" s="41"/>
      <c r="K4086" s="41"/>
      <c r="L4086" s="56"/>
      <c r="M4086" s="41"/>
      <c r="N4086" s="41"/>
      <c r="O4086" s="41"/>
      <c r="P4086" s="41"/>
      <c r="Q4086" s="53"/>
      <c r="R4086" s="41"/>
      <c r="S4086" s="41"/>
      <c r="T4086" s="57"/>
      <c r="U4086" s="41"/>
      <c r="V4086" s="41"/>
      <c r="W4086" s="56"/>
      <c r="X4086" s="41"/>
      <c r="Y4086" s="58"/>
      <c r="Z4086" s="41"/>
      <c r="AA4086" s="41"/>
      <c r="AB4086" s="171" t="str" cm="1">
        <f t="array" ref="AB4086">IFERROR(IF(COUNTA('Detailed Inventory'!$B4086:$AA4086)=0,"",IF(AND($B4086="",$C4086=""),"Error: Missing Response in Column B or C",IF(OR($E4086="",$Q4086=""),"Error: Missing Response in Column E or Q",INDEX(SL_Class[Entire SL Classification],MATCH(SUMIFS(SL_Class[Unique ID],SL_Class[UpSys SL Material],I4086,SL_Class[UpSys Ever Previously Lead],H4086,SL_Class[DownCus SL Material],T4086),SL_Class[Unique ID],0),0)))),"Error: Invalid Column H, I, or T. Check spelling &amp; valid options (see dropdown)")</f>
        <v/>
      </c>
      <c r="AC4086" s="32"/>
      <c r="AD4086" s="31" t="b">
        <f t="shared" si="126"/>
        <v>0</v>
      </c>
      <c r="AE4086" s="31" t="b">
        <f t="shared" si="127"/>
        <v>0</v>
      </c>
    </row>
    <row r="4087" spans="1:31" ht="50.15" customHeight="1" x14ac:dyDescent="0.35">
      <c r="A4087" s="100">
        <v>4082</v>
      </c>
      <c r="B4087" s="53"/>
      <c r="C4087" s="41"/>
      <c r="D4087" s="54"/>
      <c r="E4087" s="53"/>
      <c r="F4087" s="41"/>
      <c r="G4087" s="41"/>
      <c r="H4087" s="53"/>
      <c r="I4087" s="55"/>
      <c r="J4087" s="41"/>
      <c r="K4087" s="41"/>
      <c r="L4087" s="56"/>
      <c r="M4087" s="41"/>
      <c r="N4087" s="41"/>
      <c r="O4087" s="41"/>
      <c r="P4087" s="41"/>
      <c r="Q4087" s="53"/>
      <c r="R4087" s="41"/>
      <c r="S4087" s="41"/>
      <c r="T4087" s="57"/>
      <c r="U4087" s="41"/>
      <c r="V4087" s="41"/>
      <c r="W4087" s="56"/>
      <c r="X4087" s="41"/>
      <c r="Y4087" s="58"/>
      <c r="Z4087" s="41"/>
      <c r="AA4087" s="41"/>
      <c r="AB4087" s="171" t="str" cm="1">
        <f t="array" ref="AB4087">IFERROR(IF(COUNTA('Detailed Inventory'!$B4087:$AA4087)=0,"",IF(AND($B4087="",$C4087=""),"Error: Missing Response in Column B or C",IF(OR($E4087="",$Q4087=""),"Error: Missing Response in Column E or Q",INDEX(SL_Class[Entire SL Classification],MATCH(SUMIFS(SL_Class[Unique ID],SL_Class[UpSys SL Material],I4087,SL_Class[UpSys Ever Previously Lead],H4087,SL_Class[DownCus SL Material],T4087),SL_Class[Unique ID],0),0)))),"Error: Invalid Column H, I, or T. Check spelling &amp; valid options (see dropdown)")</f>
        <v/>
      </c>
      <c r="AC4087" s="32"/>
      <c r="AD4087" s="31" t="b">
        <f t="shared" si="126"/>
        <v>0</v>
      </c>
      <c r="AE4087" s="31" t="b">
        <f t="shared" si="127"/>
        <v>0</v>
      </c>
    </row>
    <row r="4088" spans="1:31" ht="50.15" customHeight="1" x14ac:dyDescent="0.35">
      <c r="A4088" s="101">
        <v>4083</v>
      </c>
      <c r="B4088" s="53"/>
      <c r="C4088" s="41"/>
      <c r="D4088" s="54"/>
      <c r="E4088" s="53"/>
      <c r="F4088" s="41"/>
      <c r="G4088" s="41"/>
      <c r="H4088" s="53"/>
      <c r="I4088" s="55"/>
      <c r="J4088" s="41"/>
      <c r="K4088" s="41"/>
      <c r="L4088" s="56"/>
      <c r="M4088" s="41"/>
      <c r="N4088" s="41"/>
      <c r="O4088" s="41"/>
      <c r="P4088" s="41"/>
      <c r="Q4088" s="53"/>
      <c r="R4088" s="41"/>
      <c r="S4088" s="41"/>
      <c r="T4088" s="57"/>
      <c r="U4088" s="41"/>
      <c r="V4088" s="41"/>
      <c r="W4088" s="56"/>
      <c r="X4088" s="41"/>
      <c r="Y4088" s="58"/>
      <c r="Z4088" s="41"/>
      <c r="AA4088" s="41"/>
      <c r="AB4088" s="171" t="str" cm="1">
        <f t="array" ref="AB4088">IFERROR(IF(COUNTA('Detailed Inventory'!$B4088:$AA4088)=0,"",IF(AND($B4088="",$C4088=""),"Error: Missing Response in Column B or C",IF(OR($E4088="",$Q4088=""),"Error: Missing Response in Column E or Q",INDEX(SL_Class[Entire SL Classification],MATCH(SUMIFS(SL_Class[Unique ID],SL_Class[UpSys SL Material],I4088,SL_Class[UpSys Ever Previously Lead],H4088,SL_Class[DownCus SL Material],T4088),SL_Class[Unique ID],0),0)))),"Error: Invalid Column H, I, or T. Check spelling &amp; valid options (see dropdown)")</f>
        <v/>
      </c>
      <c r="AC4088" s="32"/>
      <c r="AD4088" s="31" t="b">
        <f t="shared" si="126"/>
        <v>0</v>
      </c>
      <c r="AE4088" s="31" t="b">
        <f t="shared" si="127"/>
        <v>0</v>
      </c>
    </row>
    <row r="4089" spans="1:31" ht="50.15" customHeight="1" x14ac:dyDescent="0.35">
      <c r="A4089" s="100">
        <v>4084</v>
      </c>
      <c r="B4089" s="53"/>
      <c r="C4089" s="41"/>
      <c r="D4089" s="54"/>
      <c r="E4089" s="53"/>
      <c r="F4089" s="41"/>
      <c r="G4089" s="41"/>
      <c r="H4089" s="53"/>
      <c r="I4089" s="55"/>
      <c r="J4089" s="41"/>
      <c r="K4089" s="41"/>
      <c r="L4089" s="56"/>
      <c r="M4089" s="41"/>
      <c r="N4089" s="41"/>
      <c r="O4089" s="41"/>
      <c r="P4089" s="41"/>
      <c r="Q4089" s="53"/>
      <c r="R4089" s="41"/>
      <c r="S4089" s="41"/>
      <c r="T4089" s="57"/>
      <c r="U4089" s="41"/>
      <c r="V4089" s="41"/>
      <c r="W4089" s="56"/>
      <c r="X4089" s="41"/>
      <c r="Y4089" s="58"/>
      <c r="Z4089" s="41"/>
      <c r="AA4089" s="41"/>
      <c r="AB4089" s="171" t="str" cm="1">
        <f t="array" ref="AB4089">IFERROR(IF(COUNTA('Detailed Inventory'!$B4089:$AA4089)=0,"",IF(AND($B4089="",$C4089=""),"Error: Missing Response in Column B or C",IF(OR($E4089="",$Q4089=""),"Error: Missing Response in Column E or Q",INDEX(SL_Class[Entire SL Classification],MATCH(SUMIFS(SL_Class[Unique ID],SL_Class[UpSys SL Material],I4089,SL_Class[UpSys Ever Previously Lead],H4089,SL_Class[DownCus SL Material],T4089),SL_Class[Unique ID],0),0)))),"Error: Invalid Column H, I, or T. Check spelling &amp; valid options (see dropdown)")</f>
        <v/>
      </c>
      <c r="AC4089" s="32"/>
      <c r="AD4089" s="31" t="b">
        <f t="shared" si="126"/>
        <v>0</v>
      </c>
      <c r="AE4089" s="31" t="b">
        <f t="shared" si="127"/>
        <v>0</v>
      </c>
    </row>
    <row r="4090" spans="1:31" ht="50.15" customHeight="1" x14ac:dyDescent="0.35">
      <c r="A4090" s="101">
        <v>4085</v>
      </c>
      <c r="B4090" s="53"/>
      <c r="C4090" s="41"/>
      <c r="D4090" s="54"/>
      <c r="E4090" s="53"/>
      <c r="F4090" s="41"/>
      <c r="G4090" s="41"/>
      <c r="H4090" s="53"/>
      <c r="I4090" s="55"/>
      <c r="J4090" s="41"/>
      <c r="K4090" s="41"/>
      <c r="L4090" s="56"/>
      <c r="M4090" s="41"/>
      <c r="N4090" s="41"/>
      <c r="O4090" s="41"/>
      <c r="P4090" s="41"/>
      <c r="Q4090" s="53"/>
      <c r="R4090" s="41"/>
      <c r="S4090" s="41"/>
      <c r="T4090" s="57"/>
      <c r="U4090" s="41"/>
      <c r="V4090" s="41"/>
      <c r="W4090" s="56"/>
      <c r="X4090" s="41"/>
      <c r="Y4090" s="58"/>
      <c r="Z4090" s="41"/>
      <c r="AA4090" s="41"/>
      <c r="AB4090" s="171" t="str" cm="1">
        <f t="array" ref="AB4090">IFERROR(IF(COUNTA('Detailed Inventory'!$B4090:$AA4090)=0,"",IF(AND($B4090="",$C4090=""),"Error: Missing Response in Column B or C",IF(OR($E4090="",$Q4090=""),"Error: Missing Response in Column E or Q",INDEX(SL_Class[Entire SL Classification],MATCH(SUMIFS(SL_Class[Unique ID],SL_Class[UpSys SL Material],I4090,SL_Class[UpSys Ever Previously Lead],H4090,SL_Class[DownCus SL Material],T4090),SL_Class[Unique ID],0),0)))),"Error: Invalid Column H, I, or T. Check spelling &amp; valid options (see dropdown)")</f>
        <v/>
      </c>
      <c r="AC4090" s="32"/>
      <c r="AD4090" s="31" t="b">
        <f t="shared" si="126"/>
        <v>0</v>
      </c>
      <c r="AE4090" s="31" t="b">
        <f t="shared" si="127"/>
        <v>0</v>
      </c>
    </row>
    <row r="4091" spans="1:31" ht="50.15" customHeight="1" x14ac:dyDescent="0.35">
      <c r="A4091" s="100">
        <v>4086</v>
      </c>
      <c r="B4091" s="53"/>
      <c r="C4091" s="41"/>
      <c r="D4091" s="54"/>
      <c r="E4091" s="53"/>
      <c r="F4091" s="41"/>
      <c r="G4091" s="41"/>
      <c r="H4091" s="53"/>
      <c r="I4091" s="55"/>
      <c r="J4091" s="41"/>
      <c r="K4091" s="41"/>
      <c r="L4091" s="56"/>
      <c r="M4091" s="41"/>
      <c r="N4091" s="41"/>
      <c r="O4091" s="41"/>
      <c r="P4091" s="41"/>
      <c r="Q4091" s="53"/>
      <c r="R4091" s="41"/>
      <c r="S4091" s="41"/>
      <c r="T4091" s="57"/>
      <c r="U4091" s="41"/>
      <c r="V4091" s="41"/>
      <c r="W4091" s="56"/>
      <c r="X4091" s="41"/>
      <c r="Y4091" s="58"/>
      <c r="Z4091" s="41"/>
      <c r="AA4091" s="41"/>
      <c r="AB4091" s="171" t="str" cm="1">
        <f t="array" ref="AB4091">IFERROR(IF(COUNTA('Detailed Inventory'!$B4091:$AA4091)=0,"",IF(AND($B4091="",$C4091=""),"Error: Missing Response in Column B or C",IF(OR($E4091="",$Q4091=""),"Error: Missing Response in Column E or Q",INDEX(SL_Class[Entire SL Classification],MATCH(SUMIFS(SL_Class[Unique ID],SL_Class[UpSys SL Material],I4091,SL_Class[UpSys Ever Previously Lead],H4091,SL_Class[DownCus SL Material],T4091),SL_Class[Unique ID],0),0)))),"Error: Invalid Column H, I, or T. Check spelling &amp; valid options (see dropdown)")</f>
        <v/>
      </c>
      <c r="AC4091" s="32"/>
      <c r="AD4091" s="31" t="b">
        <f t="shared" si="126"/>
        <v>0</v>
      </c>
      <c r="AE4091" s="31" t="b">
        <f t="shared" si="127"/>
        <v>0</v>
      </c>
    </row>
    <row r="4092" spans="1:31" ht="50.15" customHeight="1" x14ac:dyDescent="0.35">
      <c r="A4092" s="101">
        <v>4087</v>
      </c>
      <c r="B4092" s="53"/>
      <c r="C4092" s="41"/>
      <c r="D4092" s="54"/>
      <c r="E4092" s="53"/>
      <c r="F4092" s="41"/>
      <c r="G4092" s="41"/>
      <c r="H4092" s="53"/>
      <c r="I4092" s="55"/>
      <c r="J4092" s="41"/>
      <c r="K4092" s="41"/>
      <c r="L4092" s="56"/>
      <c r="M4092" s="41"/>
      <c r="N4092" s="41"/>
      <c r="O4092" s="41"/>
      <c r="P4092" s="41"/>
      <c r="Q4092" s="53"/>
      <c r="R4092" s="41"/>
      <c r="S4092" s="41"/>
      <c r="T4092" s="57"/>
      <c r="U4092" s="41"/>
      <c r="V4092" s="41"/>
      <c r="W4092" s="56"/>
      <c r="X4092" s="41"/>
      <c r="Y4092" s="58"/>
      <c r="Z4092" s="41"/>
      <c r="AA4092" s="41"/>
      <c r="AB4092" s="171" t="str" cm="1">
        <f t="array" ref="AB4092">IFERROR(IF(COUNTA('Detailed Inventory'!$B4092:$AA4092)=0,"",IF(AND($B4092="",$C4092=""),"Error: Missing Response in Column B or C",IF(OR($E4092="",$Q4092=""),"Error: Missing Response in Column E or Q",INDEX(SL_Class[Entire SL Classification],MATCH(SUMIFS(SL_Class[Unique ID],SL_Class[UpSys SL Material],I4092,SL_Class[UpSys Ever Previously Lead],H4092,SL_Class[DownCus SL Material],T4092),SL_Class[Unique ID],0),0)))),"Error: Invalid Column H, I, or T. Check spelling &amp; valid options (see dropdown)")</f>
        <v/>
      </c>
      <c r="AC4092" s="32"/>
      <c r="AD4092" s="31" t="b">
        <f t="shared" si="126"/>
        <v>0</v>
      </c>
      <c r="AE4092" s="31" t="b">
        <f t="shared" si="127"/>
        <v>0</v>
      </c>
    </row>
    <row r="4093" spans="1:31" ht="50.15" customHeight="1" x14ac:dyDescent="0.35">
      <c r="A4093" s="100">
        <v>4088</v>
      </c>
      <c r="B4093" s="53"/>
      <c r="C4093" s="41"/>
      <c r="D4093" s="54"/>
      <c r="E4093" s="53"/>
      <c r="F4093" s="41"/>
      <c r="G4093" s="41"/>
      <c r="H4093" s="53"/>
      <c r="I4093" s="55"/>
      <c r="J4093" s="41"/>
      <c r="K4093" s="41"/>
      <c r="L4093" s="56"/>
      <c r="M4093" s="41"/>
      <c r="N4093" s="41"/>
      <c r="O4093" s="41"/>
      <c r="P4093" s="41"/>
      <c r="Q4093" s="53"/>
      <c r="R4093" s="41"/>
      <c r="S4093" s="41"/>
      <c r="T4093" s="57"/>
      <c r="U4093" s="41"/>
      <c r="V4093" s="41"/>
      <c r="W4093" s="56"/>
      <c r="X4093" s="41"/>
      <c r="Y4093" s="58"/>
      <c r="Z4093" s="41"/>
      <c r="AA4093" s="41"/>
      <c r="AB4093" s="171" t="str" cm="1">
        <f t="array" ref="AB4093">IFERROR(IF(COUNTA('Detailed Inventory'!$B4093:$AA4093)=0,"",IF(AND($B4093="",$C4093=""),"Error: Missing Response in Column B or C",IF(OR($E4093="",$Q4093=""),"Error: Missing Response in Column E or Q",INDEX(SL_Class[Entire SL Classification],MATCH(SUMIFS(SL_Class[Unique ID],SL_Class[UpSys SL Material],I4093,SL_Class[UpSys Ever Previously Lead],H4093,SL_Class[DownCus SL Material],T4093),SL_Class[Unique ID],0),0)))),"Error: Invalid Column H, I, or T. Check spelling &amp; valid options (see dropdown)")</f>
        <v/>
      </c>
      <c r="AC4093" s="32"/>
      <c r="AD4093" s="31" t="b">
        <f t="shared" si="126"/>
        <v>0</v>
      </c>
      <c r="AE4093" s="31" t="b">
        <f t="shared" si="127"/>
        <v>0</v>
      </c>
    </row>
    <row r="4094" spans="1:31" ht="50.15" customHeight="1" x14ac:dyDescent="0.35">
      <c r="A4094" s="101">
        <v>4089</v>
      </c>
      <c r="B4094" s="53"/>
      <c r="C4094" s="41"/>
      <c r="D4094" s="54"/>
      <c r="E4094" s="53"/>
      <c r="F4094" s="41"/>
      <c r="G4094" s="41"/>
      <c r="H4094" s="53"/>
      <c r="I4094" s="55"/>
      <c r="J4094" s="41"/>
      <c r="K4094" s="41"/>
      <c r="L4094" s="56"/>
      <c r="M4094" s="41"/>
      <c r="N4094" s="41"/>
      <c r="O4094" s="41"/>
      <c r="P4094" s="41"/>
      <c r="Q4094" s="53"/>
      <c r="R4094" s="41"/>
      <c r="S4094" s="41"/>
      <c r="T4094" s="57"/>
      <c r="U4094" s="41"/>
      <c r="V4094" s="41"/>
      <c r="W4094" s="56"/>
      <c r="X4094" s="41"/>
      <c r="Y4094" s="58"/>
      <c r="Z4094" s="41"/>
      <c r="AA4094" s="41"/>
      <c r="AB4094" s="171" t="str" cm="1">
        <f t="array" ref="AB4094">IFERROR(IF(COUNTA('Detailed Inventory'!$B4094:$AA4094)=0,"",IF(AND($B4094="",$C4094=""),"Error: Missing Response in Column B or C",IF(OR($E4094="",$Q4094=""),"Error: Missing Response in Column E or Q",INDEX(SL_Class[Entire SL Classification],MATCH(SUMIFS(SL_Class[Unique ID],SL_Class[UpSys SL Material],I4094,SL_Class[UpSys Ever Previously Lead],H4094,SL_Class[DownCus SL Material],T4094),SL_Class[Unique ID],0),0)))),"Error: Invalid Column H, I, or T. Check spelling &amp; valid options (see dropdown)")</f>
        <v/>
      </c>
      <c r="AC4094" s="32"/>
      <c r="AD4094" s="31" t="b">
        <f t="shared" si="126"/>
        <v>0</v>
      </c>
      <c r="AE4094" s="31" t="b">
        <f t="shared" si="127"/>
        <v>0</v>
      </c>
    </row>
    <row r="4095" spans="1:31" ht="50.15" customHeight="1" x14ac:dyDescent="0.35">
      <c r="A4095" s="100">
        <v>4090</v>
      </c>
      <c r="B4095" s="53"/>
      <c r="C4095" s="41"/>
      <c r="D4095" s="54"/>
      <c r="E4095" s="53"/>
      <c r="F4095" s="41"/>
      <c r="G4095" s="41"/>
      <c r="H4095" s="53"/>
      <c r="I4095" s="55"/>
      <c r="J4095" s="41"/>
      <c r="K4095" s="41"/>
      <c r="L4095" s="56"/>
      <c r="M4095" s="41"/>
      <c r="N4095" s="41"/>
      <c r="O4095" s="41"/>
      <c r="P4095" s="41"/>
      <c r="Q4095" s="53"/>
      <c r="R4095" s="41"/>
      <c r="S4095" s="41"/>
      <c r="T4095" s="57"/>
      <c r="U4095" s="41"/>
      <c r="V4095" s="41"/>
      <c r="W4095" s="56"/>
      <c r="X4095" s="41"/>
      <c r="Y4095" s="58"/>
      <c r="Z4095" s="41"/>
      <c r="AA4095" s="41"/>
      <c r="AB4095" s="171" t="str" cm="1">
        <f t="array" ref="AB4095">IFERROR(IF(COUNTA('Detailed Inventory'!$B4095:$AA4095)=0,"",IF(AND($B4095="",$C4095=""),"Error: Missing Response in Column B or C",IF(OR($E4095="",$Q4095=""),"Error: Missing Response in Column E or Q",INDEX(SL_Class[Entire SL Classification],MATCH(SUMIFS(SL_Class[Unique ID],SL_Class[UpSys SL Material],I4095,SL_Class[UpSys Ever Previously Lead],H4095,SL_Class[DownCus SL Material],T4095),SL_Class[Unique ID],0),0)))),"Error: Invalid Column H, I, or T. Check spelling &amp; valid options (see dropdown)")</f>
        <v/>
      </c>
      <c r="AC4095" s="32"/>
      <c r="AD4095" s="31" t="b">
        <f t="shared" si="126"/>
        <v>0</v>
      </c>
      <c r="AE4095" s="31" t="b">
        <f t="shared" si="127"/>
        <v>0</v>
      </c>
    </row>
    <row r="4096" spans="1:31" ht="50.15" customHeight="1" x14ac:dyDescent="0.35">
      <c r="A4096" s="101">
        <v>4091</v>
      </c>
      <c r="B4096" s="53"/>
      <c r="C4096" s="41"/>
      <c r="D4096" s="54"/>
      <c r="E4096" s="53"/>
      <c r="F4096" s="41"/>
      <c r="G4096" s="41"/>
      <c r="H4096" s="53"/>
      <c r="I4096" s="55"/>
      <c r="J4096" s="41"/>
      <c r="K4096" s="41"/>
      <c r="L4096" s="56"/>
      <c r="M4096" s="41"/>
      <c r="N4096" s="41"/>
      <c r="O4096" s="41"/>
      <c r="P4096" s="41"/>
      <c r="Q4096" s="53"/>
      <c r="R4096" s="41"/>
      <c r="S4096" s="41"/>
      <c r="T4096" s="57"/>
      <c r="U4096" s="41"/>
      <c r="V4096" s="41"/>
      <c r="W4096" s="56"/>
      <c r="X4096" s="41"/>
      <c r="Y4096" s="58"/>
      <c r="Z4096" s="41"/>
      <c r="AA4096" s="41"/>
      <c r="AB4096" s="171" t="str" cm="1">
        <f t="array" ref="AB4096">IFERROR(IF(COUNTA('Detailed Inventory'!$B4096:$AA4096)=0,"",IF(AND($B4096="",$C4096=""),"Error: Missing Response in Column B or C",IF(OR($E4096="",$Q4096=""),"Error: Missing Response in Column E or Q",INDEX(SL_Class[Entire SL Classification],MATCH(SUMIFS(SL_Class[Unique ID],SL_Class[UpSys SL Material],I4096,SL_Class[UpSys Ever Previously Lead],H4096,SL_Class[DownCus SL Material],T4096),SL_Class[Unique ID],0),0)))),"Error: Invalid Column H, I, or T. Check spelling &amp; valid options (see dropdown)")</f>
        <v/>
      </c>
      <c r="AC4096" s="32"/>
      <c r="AD4096" s="31" t="b">
        <f t="shared" si="126"/>
        <v>0</v>
      </c>
      <c r="AE4096" s="31" t="b">
        <f t="shared" si="127"/>
        <v>0</v>
      </c>
    </row>
    <row r="4097" spans="1:31" ht="50.15" customHeight="1" x14ac:dyDescent="0.35">
      <c r="A4097" s="100">
        <v>4092</v>
      </c>
      <c r="B4097" s="53"/>
      <c r="C4097" s="41"/>
      <c r="D4097" s="54"/>
      <c r="E4097" s="53"/>
      <c r="F4097" s="41"/>
      <c r="G4097" s="41"/>
      <c r="H4097" s="53"/>
      <c r="I4097" s="55"/>
      <c r="J4097" s="41"/>
      <c r="K4097" s="41"/>
      <c r="L4097" s="56"/>
      <c r="M4097" s="41"/>
      <c r="N4097" s="41"/>
      <c r="O4097" s="41"/>
      <c r="P4097" s="41"/>
      <c r="Q4097" s="53"/>
      <c r="R4097" s="41"/>
      <c r="S4097" s="41"/>
      <c r="T4097" s="57"/>
      <c r="U4097" s="41"/>
      <c r="V4097" s="41"/>
      <c r="W4097" s="56"/>
      <c r="X4097" s="41"/>
      <c r="Y4097" s="58"/>
      <c r="Z4097" s="41"/>
      <c r="AA4097" s="41"/>
      <c r="AB4097" s="171" t="str" cm="1">
        <f t="array" ref="AB4097">IFERROR(IF(COUNTA('Detailed Inventory'!$B4097:$AA4097)=0,"",IF(AND($B4097="",$C4097=""),"Error: Missing Response in Column B or C",IF(OR($E4097="",$Q4097=""),"Error: Missing Response in Column E or Q",INDEX(SL_Class[Entire SL Classification],MATCH(SUMIFS(SL_Class[Unique ID],SL_Class[UpSys SL Material],I4097,SL_Class[UpSys Ever Previously Lead],H4097,SL_Class[DownCus SL Material],T4097),SL_Class[Unique ID],0),0)))),"Error: Invalid Column H, I, or T. Check spelling &amp; valid options (see dropdown)")</f>
        <v/>
      </c>
      <c r="AC4097" s="32"/>
      <c r="AD4097" s="31" t="b">
        <f t="shared" si="126"/>
        <v>0</v>
      </c>
      <c r="AE4097" s="31" t="b">
        <f t="shared" si="127"/>
        <v>0</v>
      </c>
    </row>
    <row r="4098" spans="1:31" ht="50.15" customHeight="1" x14ac:dyDescent="0.35">
      <c r="A4098" s="101">
        <v>4093</v>
      </c>
      <c r="B4098" s="53"/>
      <c r="C4098" s="41"/>
      <c r="D4098" s="54"/>
      <c r="E4098" s="53"/>
      <c r="F4098" s="41"/>
      <c r="G4098" s="41"/>
      <c r="H4098" s="53"/>
      <c r="I4098" s="55"/>
      <c r="J4098" s="41"/>
      <c r="K4098" s="41"/>
      <c r="L4098" s="56"/>
      <c r="M4098" s="41"/>
      <c r="N4098" s="41"/>
      <c r="O4098" s="41"/>
      <c r="P4098" s="41"/>
      <c r="Q4098" s="53"/>
      <c r="R4098" s="41"/>
      <c r="S4098" s="41"/>
      <c r="T4098" s="57"/>
      <c r="U4098" s="41"/>
      <c r="V4098" s="41"/>
      <c r="W4098" s="56"/>
      <c r="X4098" s="41"/>
      <c r="Y4098" s="58"/>
      <c r="Z4098" s="41"/>
      <c r="AA4098" s="41"/>
      <c r="AB4098" s="171" t="str" cm="1">
        <f t="array" ref="AB4098">IFERROR(IF(COUNTA('Detailed Inventory'!$B4098:$AA4098)=0,"",IF(AND($B4098="",$C4098=""),"Error: Missing Response in Column B or C",IF(OR($E4098="",$Q4098=""),"Error: Missing Response in Column E or Q",INDEX(SL_Class[Entire SL Classification],MATCH(SUMIFS(SL_Class[Unique ID],SL_Class[UpSys SL Material],I4098,SL_Class[UpSys Ever Previously Lead],H4098,SL_Class[DownCus SL Material],T4098),SL_Class[Unique ID],0),0)))),"Error: Invalid Column H, I, or T. Check spelling &amp; valid options (see dropdown)")</f>
        <v/>
      </c>
      <c r="AC4098" s="32"/>
      <c r="AD4098" s="31" t="b">
        <f t="shared" si="126"/>
        <v>0</v>
      </c>
      <c r="AE4098" s="31" t="b">
        <f t="shared" si="127"/>
        <v>0</v>
      </c>
    </row>
    <row r="4099" spans="1:31" ht="50.15" customHeight="1" x14ac:dyDescent="0.35">
      <c r="A4099" s="100">
        <v>4094</v>
      </c>
      <c r="B4099" s="53"/>
      <c r="C4099" s="41"/>
      <c r="D4099" s="54"/>
      <c r="E4099" s="53"/>
      <c r="F4099" s="41"/>
      <c r="G4099" s="41"/>
      <c r="H4099" s="53"/>
      <c r="I4099" s="55"/>
      <c r="J4099" s="41"/>
      <c r="K4099" s="41"/>
      <c r="L4099" s="56"/>
      <c r="M4099" s="41"/>
      <c r="N4099" s="41"/>
      <c r="O4099" s="41"/>
      <c r="P4099" s="41"/>
      <c r="Q4099" s="53"/>
      <c r="R4099" s="41"/>
      <c r="S4099" s="41"/>
      <c r="T4099" s="57"/>
      <c r="U4099" s="41"/>
      <c r="V4099" s="41"/>
      <c r="W4099" s="56"/>
      <c r="X4099" s="41"/>
      <c r="Y4099" s="58"/>
      <c r="Z4099" s="41"/>
      <c r="AA4099" s="41"/>
      <c r="AB4099" s="171" t="str" cm="1">
        <f t="array" ref="AB4099">IFERROR(IF(COUNTA('Detailed Inventory'!$B4099:$AA4099)=0,"",IF(AND($B4099="",$C4099=""),"Error: Missing Response in Column B or C",IF(OR($E4099="",$Q4099=""),"Error: Missing Response in Column E or Q",INDEX(SL_Class[Entire SL Classification],MATCH(SUMIFS(SL_Class[Unique ID],SL_Class[UpSys SL Material],I4099,SL_Class[UpSys Ever Previously Lead],H4099,SL_Class[DownCus SL Material],T4099),SL_Class[Unique ID],0),0)))),"Error: Invalid Column H, I, or T. Check spelling &amp; valid options (see dropdown)")</f>
        <v/>
      </c>
      <c r="AC4099" s="32"/>
      <c r="AD4099" s="31" t="b">
        <f t="shared" si="126"/>
        <v>0</v>
      </c>
      <c r="AE4099" s="31" t="b">
        <f t="shared" si="127"/>
        <v>0</v>
      </c>
    </row>
    <row r="4100" spans="1:31" ht="50.15" customHeight="1" x14ac:dyDescent="0.35">
      <c r="A4100" s="101">
        <v>4095</v>
      </c>
      <c r="B4100" s="53"/>
      <c r="C4100" s="41"/>
      <c r="D4100" s="54"/>
      <c r="E4100" s="53"/>
      <c r="F4100" s="41"/>
      <c r="G4100" s="41"/>
      <c r="H4100" s="53"/>
      <c r="I4100" s="55"/>
      <c r="J4100" s="41"/>
      <c r="K4100" s="41"/>
      <c r="L4100" s="56"/>
      <c r="M4100" s="41"/>
      <c r="N4100" s="41"/>
      <c r="O4100" s="41"/>
      <c r="P4100" s="41"/>
      <c r="Q4100" s="53"/>
      <c r="R4100" s="41"/>
      <c r="S4100" s="41"/>
      <c r="T4100" s="57"/>
      <c r="U4100" s="41"/>
      <c r="V4100" s="41"/>
      <c r="W4100" s="56"/>
      <c r="X4100" s="41"/>
      <c r="Y4100" s="58"/>
      <c r="Z4100" s="41"/>
      <c r="AA4100" s="41"/>
      <c r="AB4100" s="171" t="str" cm="1">
        <f t="array" ref="AB4100">IFERROR(IF(COUNTA('Detailed Inventory'!$B4100:$AA4100)=0,"",IF(AND($B4100="",$C4100=""),"Error: Missing Response in Column B or C",IF(OR($E4100="",$Q4100=""),"Error: Missing Response in Column E or Q",INDEX(SL_Class[Entire SL Classification],MATCH(SUMIFS(SL_Class[Unique ID],SL_Class[UpSys SL Material],I4100,SL_Class[UpSys Ever Previously Lead],H4100,SL_Class[DownCus SL Material],T4100),SL_Class[Unique ID],0),0)))),"Error: Invalid Column H, I, or T. Check spelling &amp; valid options (see dropdown)")</f>
        <v/>
      </c>
      <c r="AC4100" s="32"/>
      <c r="AD4100" s="31" t="b">
        <f t="shared" si="126"/>
        <v>0</v>
      </c>
      <c r="AE4100" s="31" t="b">
        <f t="shared" si="127"/>
        <v>0</v>
      </c>
    </row>
    <row r="4101" spans="1:31" ht="50.15" customHeight="1" x14ac:dyDescent="0.35">
      <c r="A4101" s="100">
        <v>4096</v>
      </c>
      <c r="B4101" s="53"/>
      <c r="C4101" s="41"/>
      <c r="D4101" s="54"/>
      <c r="E4101" s="53"/>
      <c r="F4101" s="41"/>
      <c r="G4101" s="41"/>
      <c r="H4101" s="53"/>
      <c r="I4101" s="55"/>
      <c r="J4101" s="41"/>
      <c r="K4101" s="41"/>
      <c r="L4101" s="56"/>
      <c r="M4101" s="41"/>
      <c r="N4101" s="41"/>
      <c r="O4101" s="41"/>
      <c r="P4101" s="41"/>
      <c r="Q4101" s="53"/>
      <c r="R4101" s="41"/>
      <c r="S4101" s="41"/>
      <c r="T4101" s="57"/>
      <c r="U4101" s="41"/>
      <c r="V4101" s="41"/>
      <c r="W4101" s="56"/>
      <c r="X4101" s="41"/>
      <c r="Y4101" s="58"/>
      <c r="Z4101" s="41"/>
      <c r="AA4101" s="41"/>
      <c r="AB4101" s="171" t="str" cm="1">
        <f t="array" ref="AB4101">IFERROR(IF(COUNTA('Detailed Inventory'!$B4101:$AA4101)=0,"",IF(AND($B4101="",$C4101=""),"Error: Missing Response in Column B or C",IF(OR($E4101="",$Q4101=""),"Error: Missing Response in Column E or Q",INDEX(SL_Class[Entire SL Classification],MATCH(SUMIFS(SL_Class[Unique ID],SL_Class[UpSys SL Material],I4101,SL_Class[UpSys Ever Previously Lead],H4101,SL_Class[DownCus SL Material],T4101),SL_Class[Unique ID],0),0)))),"Error: Invalid Column H, I, or T. Check spelling &amp; valid options (see dropdown)")</f>
        <v/>
      </c>
      <c r="AC4101" s="32"/>
      <c r="AD4101" s="31" t="b">
        <f t="shared" si="126"/>
        <v>0</v>
      </c>
      <c r="AE4101" s="31" t="b">
        <f t="shared" si="127"/>
        <v>0</v>
      </c>
    </row>
    <row r="4102" spans="1:31" ht="50.15" customHeight="1" x14ac:dyDescent="0.35">
      <c r="A4102" s="101">
        <v>4097</v>
      </c>
      <c r="B4102" s="53"/>
      <c r="C4102" s="41"/>
      <c r="D4102" s="54"/>
      <c r="E4102" s="53"/>
      <c r="F4102" s="41"/>
      <c r="G4102" s="41"/>
      <c r="H4102" s="53"/>
      <c r="I4102" s="55"/>
      <c r="J4102" s="41"/>
      <c r="K4102" s="41"/>
      <c r="L4102" s="56"/>
      <c r="M4102" s="41"/>
      <c r="N4102" s="41"/>
      <c r="O4102" s="41"/>
      <c r="P4102" s="41"/>
      <c r="Q4102" s="53"/>
      <c r="R4102" s="41"/>
      <c r="S4102" s="41"/>
      <c r="T4102" s="57"/>
      <c r="U4102" s="41"/>
      <c r="V4102" s="41"/>
      <c r="W4102" s="56"/>
      <c r="X4102" s="41"/>
      <c r="Y4102" s="58"/>
      <c r="Z4102" s="41"/>
      <c r="AA4102" s="41"/>
      <c r="AB4102" s="171" t="str" cm="1">
        <f t="array" ref="AB4102">IFERROR(IF(COUNTA('Detailed Inventory'!$B4102:$AA4102)=0,"",IF(AND($B4102="",$C4102=""),"Error: Missing Response in Column B or C",IF(OR($E4102="",$Q4102=""),"Error: Missing Response in Column E or Q",INDEX(SL_Class[Entire SL Classification],MATCH(SUMIFS(SL_Class[Unique ID],SL_Class[UpSys SL Material],I4102,SL_Class[UpSys Ever Previously Lead],H4102,SL_Class[DownCus SL Material],T4102),SL_Class[Unique ID],0),0)))),"Error: Invalid Column H, I, or T. Check spelling &amp; valid options (see dropdown)")</f>
        <v/>
      </c>
      <c r="AC4102" s="32"/>
      <c r="AD4102" s="31" t="b">
        <f t="shared" ref="AD4102:AD4165" si="128">COUNTIFS($B$6:$B$5005,"&lt;&gt;0",$B$6:$B$5005,"&lt;&gt;",$B$6:$B$5005,B4102)&gt;1</f>
        <v>0</v>
      </c>
      <c r="AE4102" s="31" t="b">
        <f t="shared" ref="AE4102:AE4165" si="129">COUNTIFS($C$6:$C$5005,"&lt;&gt;0",$C$6:$C$5005,"&lt;&gt;",$C$6:$C$5005,C4102)&gt;1</f>
        <v>0</v>
      </c>
    </row>
    <row r="4103" spans="1:31" ht="50.15" customHeight="1" x14ac:dyDescent="0.35">
      <c r="A4103" s="100">
        <v>4098</v>
      </c>
      <c r="B4103" s="53"/>
      <c r="C4103" s="41"/>
      <c r="D4103" s="54"/>
      <c r="E4103" s="53"/>
      <c r="F4103" s="41"/>
      <c r="G4103" s="41"/>
      <c r="H4103" s="53"/>
      <c r="I4103" s="55"/>
      <c r="J4103" s="41"/>
      <c r="K4103" s="41"/>
      <c r="L4103" s="56"/>
      <c r="M4103" s="41"/>
      <c r="N4103" s="41"/>
      <c r="O4103" s="41"/>
      <c r="P4103" s="41"/>
      <c r="Q4103" s="53"/>
      <c r="R4103" s="41"/>
      <c r="S4103" s="41"/>
      <c r="T4103" s="57"/>
      <c r="U4103" s="41"/>
      <c r="V4103" s="41"/>
      <c r="W4103" s="56"/>
      <c r="X4103" s="41"/>
      <c r="Y4103" s="58"/>
      <c r="Z4103" s="41"/>
      <c r="AA4103" s="41"/>
      <c r="AB4103" s="171" t="str" cm="1">
        <f t="array" ref="AB4103">IFERROR(IF(COUNTA('Detailed Inventory'!$B4103:$AA4103)=0,"",IF(AND($B4103="",$C4103=""),"Error: Missing Response in Column B or C",IF(OR($E4103="",$Q4103=""),"Error: Missing Response in Column E or Q",INDEX(SL_Class[Entire SL Classification],MATCH(SUMIFS(SL_Class[Unique ID],SL_Class[UpSys SL Material],I4103,SL_Class[UpSys Ever Previously Lead],H4103,SL_Class[DownCus SL Material],T4103),SL_Class[Unique ID],0),0)))),"Error: Invalid Column H, I, or T. Check spelling &amp; valid options (see dropdown)")</f>
        <v/>
      </c>
      <c r="AC4103" s="32"/>
      <c r="AD4103" s="31" t="b">
        <f t="shared" si="128"/>
        <v>0</v>
      </c>
      <c r="AE4103" s="31" t="b">
        <f t="shared" si="129"/>
        <v>0</v>
      </c>
    </row>
    <row r="4104" spans="1:31" ht="50.15" customHeight="1" x14ac:dyDescent="0.35">
      <c r="A4104" s="101">
        <v>4099</v>
      </c>
      <c r="B4104" s="53"/>
      <c r="C4104" s="41"/>
      <c r="D4104" s="54"/>
      <c r="E4104" s="53"/>
      <c r="F4104" s="41"/>
      <c r="G4104" s="41"/>
      <c r="H4104" s="53"/>
      <c r="I4104" s="55"/>
      <c r="J4104" s="41"/>
      <c r="K4104" s="41"/>
      <c r="L4104" s="56"/>
      <c r="M4104" s="41"/>
      <c r="N4104" s="41"/>
      <c r="O4104" s="41"/>
      <c r="P4104" s="41"/>
      <c r="Q4104" s="53"/>
      <c r="R4104" s="41"/>
      <c r="S4104" s="41"/>
      <c r="T4104" s="57"/>
      <c r="U4104" s="41"/>
      <c r="V4104" s="41"/>
      <c r="W4104" s="56"/>
      <c r="X4104" s="41"/>
      <c r="Y4104" s="58"/>
      <c r="Z4104" s="41"/>
      <c r="AA4104" s="41"/>
      <c r="AB4104" s="171" t="str" cm="1">
        <f t="array" ref="AB4104">IFERROR(IF(COUNTA('Detailed Inventory'!$B4104:$AA4104)=0,"",IF(AND($B4104="",$C4104=""),"Error: Missing Response in Column B or C",IF(OR($E4104="",$Q4104=""),"Error: Missing Response in Column E or Q",INDEX(SL_Class[Entire SL Classification],MATCH(SUMIFS(SL_Class[Unique ID],SL_Class[UpSys SL Material],I4104,SL_Class[UpSys Ever Previously Lead],H4104,SL_Class[DownCus SL Material],T4104),SL_Class[Unique ID],0),0)))),"Error: Invalid Column H, I, or T. Check spelling &amp; valid options (see dropdown)")</f>
        <v/>
      </c>
      <c r="AC4104" s="32"/>
      <c r="AD4104" s="31" t="b">
        <f t="shared" si="128"/>
        <v>0</v>
      </c>
      <c r="AE4104" s="31" t="b">
        <f t="shared" si="129"/>
        <v>0</v>
      </c>
    </row>
    <row r="4105" spans="1:31" ht="50.15" customHeight="1" x14ac:dyDescent="0.35">
      <c r="A4105" s="100">
        <v>4100</v>
      </c>
      <c r="B4105" s="53"/>
      <c r="C4105" s="41"/>
      <c r="D4105" s="54"/>
      <c r="E4105" s="53"/>
      <c r="F4105" s="41"/>
      <c r="G4105" s="41"/>
      <c r="H4105" s="53"/>
      <c r="I4105" s="55"/>
      <c r="J4105" s="41"/>
      <c r="K4105" s="41"/>
      <c r="L4105" s="56"/>
      <c r="M4105" s="41"/>
      <c r="N4105" s="41"/>
      <c r="O4105" s="41"/>
      <c r="P4105" s="41"/>
      <c r="Q4105" s="53"/>
      <c r="R4105" s="41"/>
      <c r="S4105" s="41"/>
      <c r="T4105" s="57"/>
      <c r="U4105" s="41"/>
      <c r="V4105" s="41"/>
      <c r="W4105" s="56"/>
      <c r="X4105" s="41"/>
      <c r="Y4105" s="58"/>
      <c r="Z4105" s="41"/>
      <c r="AA4105" s="41"/>
      <c r="AB4105" s="171" t="str" cm="1">
        <f t="array" ref="AB4105">IFERROR(IF(COUNTA('Detailed Inventory'!$B4105:$AA4105)=0,"",IF(AND($B4105="",$C4105=""),"Error: Missing Response in Column B or C",IF(OR($E4105="",$Q4105=""),"Error: Missing Response in Column E or Q",INDEX(SL_Class[Entire SL Classification],MATCH(SUMIFS(SL_Class[Unique ID],SL_Class[UpSys SL Material],I4105,SL_Class[UpSys Ever Previously Lead],H4105,SL_Class[DownCus SL Material],T4105),SL_Class[Unique ID],0),0)))),"Error: Invalid Column H, I, or T. Check spelling &amp; valid options (see dropdown)")</f>
        <v/>
      </c>
      <c r="AC4105" s="32"/>
      <c r="AD4105" s="31" t="b">
        <f t="shared" si="128"/>
        <v>0</v>
      </c>
      <c r="AE4105" s="31" t="b">
        <f t="shared" si="129"/>
        <v>0</v>
      </c>
    </row>
    <row r="4106" spans="1:31" ht="50.15" customHeight="1" x14ac:dyDescent="0.35">
      <c r="A4106" s="101">
        <v>4101</v>
      </c>
      <c r="B4106" s="53"/>
      <c r="C4106" s="41"/>
      <c r="D4106" s="54"/>
      <c r="E4106" s="53"/>
      <c r="F4106" s="41"/>
      <c r="G4106" s="41"/>
      <c r="H4106" s="53"/>
      <c r="I4106" s="55"/>
      <c r="J4106" s="41"/>
      <c r="K4106" s="41"/>
      <c r="L4106" s="56"/>
      <c r="M4106" s="41"/>
      <c r="N4106" s="41"/>
      <c r="O4106" s="41"/>
      <c r="P4106" s="41"/>
      <c r="Q4106" s="53"/>
      <c r="R4106" s="41"/>
      <c r="S4106" s="41"/>
      <c r="T4106" s="57"/>
      <c r="U4106" s="41"/>
      <c r="V4106" s="41"/>
      <c r="W4106" s="56"/>
      <c r="X4106" s="41"/>
      <c r="Y4106" s="58"/>
      <c r="Z4106" s="41"/>
      <c r="AA4106" s="41"/>
      <c r="AB4106" s="171" t="str" cm="1">
        <f t="array" ref="AB4106">IFERROR(IF(COUNTA('Detailed Inventory'!$B4106:$AA4106)=0,"",IF(AND($B4106="",$C4106=""),"Error: Missing Response in Column B or C",IF(OR($E4106="",$Q4106=""),"Error: Missing Response in Column E or Q",INDEX(SL_Class[Entire SL Classification],MATCH(SUMIFS(SL_Class[Unique ID],SL_Class[UpSys SL Material],I4106,SL_Class[UpSys Ever Previously Lead],H4106,SL_Class[DownCus SL Material],T4106),SL_Class[Unique ID],0),0)))),"Error: Invalid Column H, I, or T. Check spelling &amp; valid options (see dropdown)")</f>
        <v/>
      </c>
      <c r="AC4106" s="32"/>
      <c r="AD4106" s="31" t="b">
        <f t="shared" si="128"/>
        <v>0</v>
      </c>
      <c r="AE4106" s="31" t="b">
        <f t="shared" si="129"/>
        <v>0</v>
      </c>
    </row>
    <row r="4107" spans="1:31" ht="50.15" customHeight="1" x14ac:dyDescent="0.35">
      <c r="A4107" s="100">
        <v>4102</v>
      </c>
      <c r="B4107" s="53"/>
      <c r="C4107" s="41"/>
      <c r="D4107" s="54"/>
      <c r="E4107" s="53"/>
      <c r="F4107" s="41"/>
      <c r="G4107" s="41"/>
      <c r="H4107" s="53"/>
      <c r="I4107" s="55"/>
      <c r="J4107" s="41"/>
      <c r="K4107" s="41"/>
      <c r="L4107" s="56"/>
      <c r="M4107" s="41"/>
      <c r="N4107" s="41"/>
      <c r="O4107" s="41"/>
      <c r="P4107" s="41"/>
      <c r="Q4107" s="53"/>
      <c r="R4107" s="41"/>
      <c r="S4107" s="41"/>
      <c r="T4107" s="57"/>
      <c r="U4107" s="41"/>
      <c r="V4107" s="41"/>
      <c r="W4107" s="56"/>
      <c r="X4107" s="41"/>
      <c r="Y4107" s="58"/>
      <c r="Z4107" s="41"/>
      <c r="AA4107" s="41"/>
      <c r="AB4107" s="171" t="str" cm="1">
        <f t="array" ref="AB4107">IFERROR(IF(COUNTA('Detailed Inventory'!$B4107:$AA4107)=0,"",IF(AND($B4107="",$C4107=""),"Error: Missing Response in Column B or C",IF(OR($E4107="",$Q4107=""),"Error: Missing Response in Column E or Q",INDEX(SL_Class[Entire SL Classification],MATCH(SUMIFS(SL_Class[Unique ID],SL_Class[UpSys SL Material],I4107,SL_Class[UpSys Ever Previously Lead],H4107,SL_Class[DownCus SL Material],T4107),SL_Class[Unique ID],0),0)))),"Error: Invalid Column H, I, or T. Check spelling &amp; valid options (see dropdown)")</f>
        <v/>
      </c>
      <c r="AC4107" s="32"/>
      <c r="AD4107" s="31" t="b">
        <f t="shared" si="128"/>
        <v>0</v>
      </c>
      <c r="AE4107" s="31" t="b">
        <f t="shared" si="129"/>
        <v>0</v>
      </c>
    </row>
    <row r="4108" spans="1:31" ht="50.15" customHeight="1" x14ac:dyDescent="0.35">
      <c r="A4108" s="101">
        <v>4103</v>
      </c>
      <c r="B4108" s="53"/>
      <c r="C4108" s="41"/>
      <c r="D4108" s="54"/>
      <c r="E4108" s="53"/>
      <c r="F4108" s="41"/>
      <c r="G4108" s="41"/>
      <c r="H4108" s="53"/>
      <c r="I4108" s="55"/>
      <c r="J4108" s="41"/>
      <c r="K4108" s="41"/>
      <c r="L4108" s="56"/>
      <c r="M4108" s="41"/>
      <c r="N4108" s="41"/>
      <c r="O4108" s="41"/>
      <c r="P4108" s="41"/>
      <c r="Q4108" s="53"/>
      <c r="R4108" s="41"/>
      <c r="S4108" s="41"/>
      <c r="T4108" s="57"/>
      <c r="U4108" s="41"/>
      <c r="V4108" s="41"/>
      <c r="W4108" s="56"/>
      <c r="X4108" s="41"/>
      <c r="Y4108" s="58"/>
      <c r="Z4108" s="41"/>
      <c r="AA4108" s="41"/>
      <c r="AB4108" s="171" t="str" cm="1">
        <f t="array" ref="AB4108">IFERROR(IF(COUNTA('Detailed Inventory'!$B4108:$AA4108)=0,"",IF(AND($B4108="",$C4108=""),"Error: Missing Response in Column B or C",IF(OR($E4108="",$Q4108=""),"Error: Missing Response in Column E or Q",INDEX(SL_Class[Entire SL Classification],MATCH(SUMIFS(SL_Class[Unique ID],SL_Class[UpSys SL Material],I4108,SL_Class[UpSys Ever Previously Lead],H4108,SL_Class[DownCus SL Material],T4108),SL_Class[Unique ID],0),0)))),"Error: Invalid Column H, I, or T. Check spelling &amp; valid options (see dropdown)")</f>
        <v/>
      </c>
      <c r="AC4108" s="32"/>
      <c r="AD4108" s="31" t="b">
        <f t="shared" si="128"/>
        <v>0</v>
      </c>
      <c r="AE4108" s="31" t="b">
        <f t="shared" si="129"/>
        <v>0</v>
      </c>
    </row>
    <row r="4109" spans="1:31" ht="50.15" customHeight="1" x14ac:dyDescent="0.35">
      <c r="A4109" s="100">
        <v>4104</v>
      </c>
      <c r="B4109" s="53"/>
      <c r="C4109" s="41"/>
      <c r="D4109" s="54"/>
      <c r="E4109" s="53"/>
      <c r="F4109" s="41"/>
      <c r="G4109" s="41"/>
      <c r="H4109" s="53"/>
      <c r="I4109" s="55"/>
      <c r="J4109" s="41"/>
      <c r="K4109" s="41"/>
      <c r="L4109" s="56"/>
      <c r="M4109" s="41"/>
      <c r="N4109" s="41"/>
      <c r="O4109" s="41"/>
      <c r="P4109" s="41"/>
      <c r="Q4109" s="53"/>
      <c r="R4109" s="41"/>
      <c r="S4109" s="41"/>
      <c r="T4109" s="57"/>
      <c r="U4109" s="41"/>
      <c r="V4109" s="41"/>
      <c r="W4109" s="56"/>
      <c r="X4109" s="41"/>
      <c r="Y4109" s="58"/>
      <c r="Z4109" s="41"/>
      <c r="AA4109" s="41"/>
      <c r="AB4109" s="171" t="str" cm="1">
        <f t="array" ref="AB4109">IFERROR(IF(COUNTA('Detailed Inventory'!$B4109:$AA4109)=0,"",IF(AND($B4109="",$C4109=""),"Error: Missing Response in Column B or C",IF(OR($E4109="",$Q4109=""),"Error: Missing Response in Column E or Q",INDEX(SL_Class[Entire SL Classification],MATCH(SUMIFS(SL_Class[Unique ID],SL_Class[UpSys SL Material],I4109,SL_Class[UpSys Ever Previously Lead],H4109,SL_Class[DownCus SL Material],T4109),SL_Class[Unique ID],0),0)))),"Error: Invalid Column H, I, or T. Check spelling &amp; valid options (see dropdown)")</f>
        <v/>
      </c>
      <c r="AC4109" s="32"/>
      <c r="AD4109" s="31" t="b">
        <f t="shared" si="128"/>
        <v>0</v>
      </c>
      <c r="AE4109" s="31" t="b">
        <f t="shared" si="129"/>
        <v>0</v>
      </c>
    </row>
    <row r="4110" spans="1:31" ht="50.15" customHeight="1" x14ac:dyDescent="0.35">
      <c r="A4110" s="101">
        <v>4105</v>
      </c>
      <c r="B4110" s="53"/>
      <c r="C4110" s="41"/>
      <c r="D4110" s="54"/>
      <c r="E4110" s="53"/>
      <c r="F4110" s="41"/>
      <c r="G4110" s="41"/>
      <c r="H4110" s="53"/>
      <c r="I4110" s="55"/>
      <c r="J4110" s="41"/>
      <c r="K4110" s="41"/>
      <c r="L4110" s="56"/>
      <c r="M4110" s="41"/>
      <c r="N4110" s="41"/>
      <c r="O4110" s="41"/>
      <c r="P4110" s="41"/>
      <c r="Q4110" s="53"/>
      <c r="R4110" s="41"/>
      <c r="S4110" s="41"/>
      <c r="T4110" s="57"/>
      <c r="U4110" s="41"/>
      <c r="V4110" s="41"/>
      <c r="W4110" s="56"/>
      <c r="X4110" s="41"/>
      <c r="Y4110" s="58"/>
      <c r="Z4110" s="41"/>
      <c r="AA4110" s="41"/>
      <c r="AB4110" s="171" t="str" cm="1">
        <f t="array" ref="AB4110">IFERROR(IF(COUNTA('Detailed Inventory'!$B4110:$AA4110)=0,"",IF(AND($B4110="",$C4110=""),"Error: Missing Response in Column B or C",IF(OR($E4110="",$Q4110=""),"Error: Missing Response in Column E or Q",INDEX(SL_Class[Entire SL Classification],MATCH(SUMIFS(SL_Class[Unique ID],SL_Class[UpSys SL Material],I4110,SL_Class[UpSys Ever Previously Lead],H4110,SL_Class[DownCus SL Material],T4110),SL_Class[Unique ID],0),0)))),"Error: Invalid Column H, I, or T. Check spelling &amp; valid options (see dropdown)")</f>
        <v/>
      </c>
      <c r="AC4110" s="32"/>
      <c r="AD4110" s="31" t="b">
        <f t="shared" si="128"/>
        <v>0</v>
      </c>
      <c r="AE4110" s="31" t="b">
        <f t="shared" si="129"/>
        <v>0</v>
      </c>
    </row>
    <row r="4111" spans="1:31" ht="50.15" customHeight="1" x14ac:dyDescent="0.35">
      <c r="A4111" s="100">
        <v>4106</v>
      </c>
      <c r="B4111" s="53"/>
      <c r="C4111" s="41"/>
      <c r="D4111" s="54"/>
      <c r="E4111" s="53"/>
      <c r="F4111" s="41"/>
      <c r="G4111" s="41"/>
      <c r="H4111" s="53"/>
      <c r="I4111" s="55"/>
      <c r="J4111" s="41"/>
      <c r="K4111" s="41"/>
      <c r="L4111" s="56"/>
      <c r="M4111" s="41"/>
      <c r="N4111" s="41"/>
      <c r="O4111" s="41"/>
      <c r="P4111" s="41"/>
      <c r="Q4111" s="53"/>
      <c r="R4111" s="41"/>
      <c r="S4111" s="41"/>
      <c r="T4111" s="57"/>
      <c r="U4111" s="41"/>
      <c r="V4111" s="41"/>
      <c r="W4111" s="56"/>
      <c r="X4111" s="41"/>
      <c r="Y4111" s="58"/>
      <c r="Z4111" s="41"/>
      <c r="AA4111" s="41"/>
      <c r="AB4111" s="171" t="str" cm="1">
        <f t="array" ref="AB4111">IFERROR(IF(COUNTA('Detailed Inventory'!$B4111:$AA4111)=0,"",IF(AND($B4111="",$C4111=""),"Error: Missing Response in Column B or C",IF(OR($E4111="",$Q4111=""),"Error: Missing Response in Column E or Q",INDEX(SL_Class[Entire SL Classification],MATCH(SUMIFS(SL_Class[Unique ID],SL_Class[UpSys SL Material],I4111,SL_Class[UpSys Ever Previously Lead],H4111,SL_Class[DownCus SL Material],T4111),SL_Class[Unique ID],0),0)))),"Error: Invalid Column H, I, or T. Check spelling &amp; valid options (see dropdown)")</f>
        <v/>
      </c>
      <c r="AC4111" s="32"/>
      <c r="AD4111" s="31" t="b">
        <f t="shared" si="128"/>
        <v>0</v>
      </c>
      <c r="AE4111" s="31" t="b">
        <f t="shared" si="129"/>
        <v>0</v>
      </c>
    </row>
    <row r="4112" spans="1:31" ht="50.15" customHeight="1" x14ac:dyDescent="0.35">
      <c r="A4112" s="101">
        <v>4107</v>
      </c>
      <c r="B4112" s="53"/>
      <c r="C4112" s="41"/>
      <c r="D4112" s="54"/>
      <c r="E4112" s="53"/>
      <c r="F4112" s="41"/>
      <c r="G4112" s="41"/>
      <c r="H4112" s="53"/>
      <c r="I4112" s="55"/>
      <c r="J4112" s="41"/>
      <c r="K4112" s="41"/>
      <c r="L4112" s="56"/>
      <c r="M4112" s="41"/>
      <c r="N4112" s="41"/>
      <c r="O4112" s="41"/>
      <c r="P4112" s="41"/>
      <c r="Q4112" s="53"/>
      <c r="R4112" s="41"/>
      <c r="S4112" s="41"/>
      <c r="T4112" s="57"/>
      <c r="U4112" s="41"/>
      <c r="V4112" s="41"/>
      <c r="W4112" s="56"/>
      <c r="X4112" s="41"/>
      <c r="Y4112" s="58"/>
      <c r="Z4112" s="41"/>
      <c r="AA4112" s="41"/>
      <c r="AB4112" s="171" t="str" cm="1">
        <f t="array" ref="AB4112">IFERROR(IF(COUNTA('Detailed Inventory'!$B4112:$AA4112)=0,"",IF(AND($B4112="",$C4112=""),"Error: Missing Response in Column B or C",IF(OR($E4112="",$Q4112=""),"Error: Missing Response in Column E or Q",INDEX(SL_Class[Entire SL Classification],MATCH(SUMIFS(SL_Class[Unique ID],SL_Class[UpSys SL Material],I4112,SL_Class[UpSys Ever Previously Lead],H4112,SL_Class[DownCus SL Material],T4112),SL_Class[Unique ID],0),0)))),"Error: Invalid Column H, I, or T. Check spelling &amp; valid options (see dropdown)")</f>
        <v/>
      </c>
      <c r="AC4112" s="32"/>
      <c r="AD4112" s="31" t="b">
        <f t="shared" si="128"/>
        <v>0</v>
      </c>
      <c r="AE4112" s="31" t="b">
        <f t="shared" si="129"/>
        <v>0</v>
      </c>
    </row>
    <row r="4113" spans="1:31" ht="50.15" customHeight="1" x14ac:dyDescent="0.35">
      <c r="A4113" s="100">
        <v>4108</v>
      </c>
      <c r="B4113" s="53"/>
      <c r="C4113" s="41"/>
      <c r="D4113" s="54"/>
      <c r="E4113" s="53"/>
      <c r="F4113" s="41"/>
      <c r="G4113" s="41"/>
      <c r="H4113" s="53"/>
      <c r="I4113" s="55"/>
      <c r="J4113" s="41"/>
      <c r="K4113" s="41"/>
      <c r="L4113" s="56"/>
      <c r="M4113" s="41"/>
      <c r="N4113" s="41"/>
      <c r="O4113" s="41"/>
      <c r="P4113" s="41"/>
      <c r="Q4113" s="53"/>
      <c r="R4113" s="41"/>
      <c r="S4113" s="41"/>
      <c r="T4113" s="57"/>
      <c r="U4113" s="41"/>
      <c r="V4113" s="41"/>
      <c r="W4113" s="56"/>
      <c r="X4113" s="41"/>
      <c r="Y4113" s="58"/>
      <c r="Z4113" s="41"/>
      <c r="AA4113" s="41"/>
      <c r="AB4113" s="171" t="str" cm="1">
        <f t="array" ref="AB4113">IFERROR(IF(COUNTA('Detailed Inventory'!$B4113:$AA4113)=0,"",IF(AND($B4113="",$C4113=""),"Error: Missing Response in Column B or C",IF(OR($E4113="",$Q4113=""),"Error: Missing Response in Column E or Q",INDEX(SL_Class[Entire SL Classification],MATCH(SUMIFS(SL_Class[Unique ID],SL_Class[UpSys SL Material],I4113,SL_Class[UpSys Ever Previously Lead],H4113,SL_Class[DownCus SL Material],T4113),SL_Class[Unique ID],0),0)))),"Error: Invalid Column H, I, or T. Check spelling &amp; valid options (see dropdown)")</f>
        <v/>
      </c>
      <c r="AC4113" s="32"/>
      <c r="AD4113" s="31" t="b">
        <f t="shared" si="128"/>
        <v>0</v>
      </c>
      <c r="AE4113" s="31" t="b">
        <f t="shared" si="129"/>
        <v>0</v>
      </c>
    </row>
    <row r="4114" spans="1:31" ht="50.15" customHeight="1" x14ac:dyDescent="0.35">
      <c r="A4114" s="101">
        <v>4109</v>
      </c>
      <c r="B4114" s="53"/>
      <c r="C4114" s="41"/>
      <c r="D4114" s="54"/>
      <c r="E4114" s="53"/>
      <c r="F4114" s="41"/>
      <c r="G4114" s="41"/>
      <c r="H4114" s="53"/>
      <c r="I4114" s="55"/>
      <c r="J4114" s="41"/>
      <c r="K4114" s="41"/>
      <c r="L4114" s="56"/>
      <c r="M4114" s="41"/>
      <c r="N4114" s="41"/>
      <c r="O4114" s="41"/>
      <c r="P4114" s="41"/>
      <c r="Q4114" s="53"/>
      <c r="R4114" s="41"/>
      <c r="S4114" s="41"/>
      <c r="T4114" s="57"/>
      <c r="U4114" s="41"/>
      <c r="V4114" s="41"/>
      <c r="W4114" s="56"/>
      <c r="X4114" s="41"/>
      <c r="Y4114" s="58"/>
      <c r="Z4114" s="41"/>
      <c r="AA4114" s="41"/>
      <c r="AB4114" s="171" t="str" cm="1">
        <f t="array" ref="AB4114">IFERROR(IF(COUNTA('Detailed Inventory'!$B4114:$AA4114)=0,"",IF(AND($B4114="",$C4114=""),"Error: Missing Response in Column B or C",IF(OR($E4114="",$Q4114=""),"Error: Missing Response in Column E or Q",INDEX(SL_Class[Entire SL Classification],MATCH(SUMIFS(SL_Class[Unique ID],SL_Class[UpSys SL Material],I4114,SL_Class[UpSys Ever Previously Lead],H4114,SL_Class[DownCus SL Material],T4114),SL_Class[Unique ID],0),0)))),"Error: Invalid Column H, I, or T. Check spelling &amp; valid options (see dropdown)")</f>
        <v/>
      </c>
      <c r="AC4114" s="32"/>
      <c r="AD4114" s="31" t="b">
        <f t="shared" si="128"/>
        <v>0</v>
      </c>
      <c r="AE4114" s="31" t="b">
        <f t="shared" si="129"/>
        <v>0</v>
      </c>
    </row>
    <row r="4115" spans="1:31" ht="50.15" customHeight="1" x14ac:dyDescent="0.35">
      <c r="A4115" s="100">
        <v>4110</v>
      </c>
      <c r="B4115" s="53"/>
      <c r="C4115" s="41"/>
      <c r="D4115" s="54"/>
      <c r="E4115" s="53"/>
      <c r="F4115" s="41"/>
      <c r="G4115" s="41"/>
      <c r="H4115" s="53"/>
      <c r="I4115" s="55"/>
      <c r="J4115" s="41"/>
      <c r="K4115" s="41"/>
      <c r="L4115" s="56"/>
      <c r="M4115" s="41"/>
      <c r="N4115" s="41"/>
      <c r="O4115" s="41"/>
      <c r="P4115" s="41"/>
      <c r="Q4115" s="53"/>
      <c r="R4115" s="41"/>
      <c r="S4115" s="41"/>
      <c r="T4115" s="57"/>
      <c r="U4115" s="41"/>
      <c r="V4115" s="41"/>
      <c r="W4115" s="56"/>
      <c r="X4115" s="41"/>
      <c r="Y4115" s="58"/>
      <c r="Z4115" s="41"/>
      <c r="AA4115" s="41"/>
      <c r="AB4115" s="171" t="str" cm="1">
        <f t="array" ref="AB4115">IFERROR(IF(COUNTA('Detailed Inventory'!$B4115:$AA4115)=0,"",IF(AND($B4115="",$C4115=""),"Error: Missing Response in Column B or C",IF(OR($E4115="",$Q4115=""),"Error: Missing Response in Column E or Q",INDEX(SL_Class[Entire SL Classification],MATCH(SUMIFS(SL_Class[Unique ID],SL_Class[UpSys SL Material],I4115,SL_Class[UpSys Ever Previously Lead],H4115,SL_Class[DownCus SL Material],T4115),SL_Class[Unique ID],0),0)))),"Error: Invalid Column H, I, or T. Check spelling &amp; valid options (see dropdown)")</f>
        <v/>
      </c>
      <c r="AC4115" s="32"/>
      <c r="AD4115" s="31" t="b">
        <f t="shared" si="128"/>
        <v>0</v>
      </c>
      <c r="AE4115" s="31" t="b">
        <f t="shared" si="129"/>
        <v>0</v>
      </c>
    </row>
    <row r="4116" spans="1:31" ht="50.15" customHeight="1" x14ac:dyDescent="0.35">
      <c r="A4116" s="101">
        <v>4111</v>
      </c>
      <c r="B4116" s="53"/>
      <c r="C4116" s="41"/>
      <c r="D4116" s="54"/>
      <c r="E4116" s="53"/>
      <c r="F4116" s="41"/>
      <c r="G4116" s="41"/>
      <c r="H4116" s="53"/>
      <c r="I4116" s="55"/>
      <c r="J4116" s="41"/>
      <c r="K4116" s="41"/>
      <c r="L4116" s="56"/>
      <c r="M4116" s="41"/>
      <c r="N4116" s="41"/>
      <c r="O4116" s="41"/>
      <c r="P4116" s="41"/>
      <c r="Q4116" s="53"/>
      <c r="R4116" s="41"/>
      <c r="S4116" s="41"/>
      <c r="T4116" s="57"/>
      <c r="U4116" s="41"/>
      <c r="V4116" s="41"/>
      <c r="W4116" s="56"/>
      <c r="X4116" s="41"/>
      <c r="Y4116" s="58"/>
      <c r="Z4116" s="41"/>
      <c r="AA4116" s="41"/>
      <c r="AB4116" s="171" t="str" cm="1">
        <f t="array" ref="AB4116">IFERROR(IF(COUNTA('Detailed Inventory'!$B4116:$AA4116)=0,"",IF(AND($B4116="",$C4116=""),"Error: Missing Response in Column B or C",IF(OR($E4116="",$Q4116=""),"Error: Missing Response in Column E or Q",INDEX(SL_Class[Entire SL Classification],MATCH(SUMIFS(SL_Class[Unique ID],SL_Class[UpSys SL Material],I4116,SL_Class[UpSys Ever Previously Lead],H4116,SL_Class[DownCus SL Material],T4116),SL_Class[Unique ID],0),0)))),"Error: Invalid Column H, I, or T. Check spelling &amp; valid options (see dropdown)")</f>
        <v/>
      </c>
      <c r="AC4116" s="32"/>
      <c r="AD4116" s="31" t="b">
        <f t="shared" si="128"/>
        <v>0</v>
      </c>
      <c r="AE4116" s="31" t="b">
        <f t="shared" si="129"/>
        <v>0</v>
      </c>
    </row>
    <row r="4117" spans="1:31" ht="50.15" customHeight="1" x14ac:dyDescent="0.35">
      <c r="A4117" s="100">
        <v>4112</v>
      </c>
      <c r="B4117" s="53"/>
      <c r="C4117" s="41"/>
      <c r="D4117" s="54"/>
      <c r="E4117" s="53"/>
      <c r="F4117" s="41"/>
      <c r="G4117" s="41"/>
      <c r="H4117" s="53"/>
      <c r="I4117" s="55"/>
      <c r="J4117" s="41"/>
      <c r="K4117" s="41"/>
      <c r="L4117" s="56"/>
      <c r="M4117" s="41"/>
      <c r="N4117" s="41"/>
      <c r="O4117" s="41"/>
      <c r="P4117" s="41"/>
      <c r="Q4117" s="53"/>
      <c r="R4117" s="41"/>
      <c r="S4117" s="41"/>
      <c r="T4117" s="57"/>
      <c r="U4117" s="41"/>
      <c r="V4117" s="41"/>
      <c r="W4117" s="56"/>
      <c r="X4117" s="41"/>
      <c r="Y4117" s="58"/>
      <c r="Z4117" s="41"/>
      <c r="AA4117" s="41"/>
      <c r="AB4117" s="171" t="str" cm="1">
        <f t="array" ref="AB4117">IFERROR(IF(COUNTA('Detailed Inventory'!$B4117:$AA4117)=0,"",IF(AND($B4117="",$C4117=""),"Error: Missing Response in Column B or C",IF(OR($E4117="",$Q4117=""),"Error: Missing Response in Column E or Q",INDEX(SL_Class[Entire SL Classification],MATCH(SUMIFS(SL_Class[Unique ID],SL_Class[UpSys SL Material],I4117,SL_Class[UpSys Ever Previously Lead],H4117,SL_Class[DownCus SL Material],T4117),SL_Class[Unique ID],0),0)))),"Error: Invalid Column H, I, or T. Check spelling &amp; valid options (see dropdown)")</f>
        <v/>
      </c>
      <c r="AC4117" s="32"/>
      <c r="AD4117" s="31" t="b">
        <f t="shared" si="128"/>
        <v>0</v>
      </c>
      <c r="AE4117" s="31" t="b">
        <f t="shared" si="129"/>
        <v>0</v>
      </c>
    </row>
    <row r="4118" spans="1:31" ht="50.15" customHeight="1" x14ac:dyDescent="0.35">
      <c r="A4118" s="101">
        <v>4113</v>
      </c>
      <c r="B4118" s="53"/>
      <c r="C4118" s="41"/>
      <c r="D4118" s="54"/>
      <c r="E4118" s="53"/>
      <c r="F4118" s="41"/>
      <c r="G4118" s="41"/>
      <c r="H4118" s="53"/>
      <c r="I4118" s="55"/>
      <c r="J4118" s="41"/>
      <c r="K4118" s="41"/>
      <c r="L4118" s="56"/>
      <c r="M4118" s="41"/>
      <c r="N4118" s="41"/>
      <c r="O4118" s="41"/>
      <c r="P4118" s="41"/>
      <c r="Q4118" s="53"/>
      <c r="R4118" s="41"/>
      <c r="S4118" s="41"/>
      <c r="T4118" s="57"/>
      <c r="U4118" s="41"/>
      <c r="V4118" s="41"/>
      <c r="W4118" s="56"/>
      <c r="X4118" s="41"/>
      <c r="Y4118" s="58"/>
      <c r="Z4118" s="41"/>
      <c r="AA4118" s="41"/>
      <c r="AB4118" s="171" t="str" cm="1">
        <f t="array" ref="AB4118">IFERROR(IF(COUNTA('Detailed Inventory'!$B4118:$AA4118)=0,"",IF(AND($B4118="",$C4118=""),"Error: Missing Response in Column B or C",IF(OR($E4118="",$Q4118=""),"Error: Missing Response in Column E or Q",INDEX(SL_Class[Entire SL Classification],MATCH(SUMIFS(SL_Class[Unique ID],SL_Class[UpSys SL Material],I4118,SL_Class[UpSys Ever Previously Lead],H4118,SL_Class[DownCus SL Material],T4118),SL_Class[Unique ID],0),0)))),"Error: Invalid Column H, I, or T. Check spelling &amp; valid options (see dropdown)")</f>
        <v/>
      </c>
      <c r="AC4118" s="32"/>
      <c r="AD4118" s="31" t="b">
        <f t="shared" si="128"/>
        <v>0</v>
      </c>
      <c r="AE4118" s="31" t="b">
        <f t="shared" si="129"/>
        <v>0</v>
      </c>
    </row>
    <row r="4119" spans="1:31" ht="50.15" customHeight="1" x14ac:dyDescent="0.35">
      <c r="A4119" s="100">
        <v>4114</v>
      </c>
      <c r="B4119" s="53"/>
      <c r="C4119" s="41"/>
      <c r="D4119" s="54"/>
      <c r="E4119" s="53"/>
      <c r="F4119" s="41"/>
      <c r="G4119" s="41"/>
      <c r="H4119" s="53"/>
      <c r="I4119" s="55"/>
      <c r="J4119" s="41"/>
      <c r="K4119" s="41"/>
      <c r="L4119" s="56"/>
      <c r="M4119" s="41"/>
      <c r="N4119" s="41"/>
      <c r="O4119" s="41"/>
      <c r="P4119" s="41"/>
      <c r="Q4119" s="53"/>
      <c r="R4119" s="41"/>
      <c r="S4119" s="41"/>
      <c r="T4119" s="57"/>
      <c r="U4119" s="41"/>
      <c r="V4119" s="41"/>
      <c r="W4119" s="56"/>
      <c r="X4119" s="41"/>
      <c r="Y4119" s="58"/>
      <c r="Z4119" s="41"/>
      <c r="AA4119" s="41"/>
      <c r="AB4119" s="171" t="str" cm="1">
        <f t="array" ref="AB4119">IFERROR(IF(COUNTA('Detailed Inventory'!$B4119:$AA4119)=0,"",IF(AND($B4119="",$C4119=""),"Error: Missing Response in Column B or C",IF(OR($E4119="",$Q4119=""),"Error: Missing Response in Column E or Q",INDEX(SL_Class[Entire SL Classification],MATCH(SUMIFS(SL_Class[Unique ID],SL_Class[UpSys SL Material],I4119,SL_Class[UpSys Ever Previously Lead],H4119,SL_Class[DownCus SL Material],T4119),SL_Class[Unique ID],0),0)))),"Error: Invalid Column H, I, or T. Check spelling &amp; valid options (see dropdown)")</f>
        <v/>
      </c>
      <c r="AC4119" s="32"/>
      <c r="AD4119" s="31" t="b">
        <f t="shared" si="128"/>
        <v>0</v>
      </c>
      <c r="AE4119" s="31" t="b">
        <f t="shared" si="129"/>
        <v>0</v>
      </c>
    </row>
    <row r="4120" spans="1:31" ht="50.15" customHeight="1" x14ac:dyDescent="0.35">
      <c r="A4120" s="101">
        <v>4115</v>
      </c>
      <c r="B4120" s="53"/>
      <c r="C4120" s="41"/>
      <c r="D4120" s="54"/>
      <c r="E4120" s="53"/>
      <c r="F4120" s="41"/>
      <c r="G4120" s="41"/>
      <c r="H4120" s="53"/>
      <c r="I4120" s="55"/>
      <c r="J4120" s="41"/>
      <c r="K4120" s="41"/>
      <c r="L4120" s="56"/>
      <c r="M4120" s="41"/>
      <c r="N4120" s="41"/>
      <c r="O4120" s="41"/>
      <c r="P4120" s="41"/>
      <c r="Q4120" s="53"/>
      <c r="R4120" s="41"/>
      <c r="S4120" s="41"/>
      <c r="T4120" s="57"/>
      <c r="U4120" s="41"/>
      <c r="V4120" s="41"/>
      <c r="W4120" s="56"/>
      <c r="X4120" s="41"/>
      <c r="Y4120" s="58"/>
      <c r="Z4120" s="41"/>
      <c r="AA4120" s="41"/>
      <c r="AB4120" s="171" t="str" cm="1">
        <f t="array" ref="AB4120">IFERROR(IF(COUNTA('Detailed Inventory'!$B4120:$AA4120)=0,"",IF(AND($B4120="",$C4120=""),"Error: Missing Response in Column B or C",IF(OR($E4120="",$Q4120=""),"Error: Missing Response in Column E or Q",INDEX(SL_Class[Entire SL Classification],MATCH(SUMIFS(SL_Class[Unique ID],SL_Class[UpSys SL Material],I4120,SL_Class[UpSys Ever Previously Lead],H4120,SL_Class[DownCus SL Material],T4120),SL_Class[Unique ID],0),0)))),"Error: Invalid Column H, I, or T. Check spelling &amp; valid options (see dropdown)")</f>
        <v/>
      </c>
      <c r="AC4120" s="32"/>
      <c r="AD4120" s="31" t="b">
        <f t="shared" si="128"/>
        <v>0</v>
      </c>
      <c r="AE4120" s="31" t="b">
        <f t="shared" si="129"/>
        <v>0</v>
      </c>
    </row>
    <row r="4121" spans="1:31" ht="50.15" customHeight="1" x14ac:dyDescent="0.35">
      <c r="A4121" s="100">
        <v>4116</v>
      </c>
      <c r="B4121" s="53"/>
      <c r="C4121" s="41"/>
      <c r="D4121" s="54"/>
      <c r="E4121" s="53"/>
      <c r="F4121" s="41"/>
      <c r="G4121" s="41"/>
      <c r="H4121" s="53"/>
      <c r="I4121" s="55"/>
      <c r="J4121" s="41"/>
      <c r="K4121" s="41"/>
      <c r="L4121" s="56"/>
      <c r="M4121" s="41"/>
      <c r="N4121" s="41"/>
      <c r="O4121" s="41"/>
      <c r="P4121" s="41"/>
      <c r="Q4121" s="53"/>
      <c r="R4121" s="41"/>
      <c r="S4121" s="41"/>
      <c r="T4121" s="57"/>
      <c r="U4121" s="41"/>
      <c r="V4121" s="41"/>
      <c r="W4121" s="56"/>
      <c r="X4121" s="41"/>
      <c r="Y4121" s="58"/>
      <c r="Z4121" s="41"/>
      <c r="AA4121" s="41"/>
      <c r="AB4121" s="171" t="str" cm="1">
        <f t="array" ref="AB4121">IFERROR(IF(COUNTA('Detailed Inventory'!$B4121:$AA4121)=0,"",IF(AND($B4121="",$C4121=""),"Error: Missing Response in Column B or C",IF(OR($E4121="",$Q4121=""),"Error: Missing Response in Column E or Q",INDEX(SL_Class[Entire SL Classification],MATCH(SUMIFS(SL_Class[Unique ID],SL_Class[UpSys SL Material],I4121,SL_Class[UpSys Ever Previously Lead],H4121,SL_Class[DownCus SL Material],T4121),SL_Class[Unique ID],0),0)))),"Error: Invalid Column H, I, or T. Check spelling &amp; valid options (see dropdown)")</f>
        <v/>
      </c>
      <c r="AC4121" s="32"/>
      <c r="AD4121" s="31" t="b">
        <f t="shared" si="128"/>
        <v>0</v>
      </c>
      <c r="AE4121" s="31" t="b">
        <f t="shared" si="129"/>
        <v>0</v>
      </c>
    </row>
    <row r="4122" spans="1:31" ht="50.15" customHeight="1" x14ac:dyDescent="0.35">
      <c r="A4122" s="101">
        <v>4117</v>
      </c>
      <c r="B4122" s="53"/>
      <c r="C4122" s="41"/>
      <c r="D4122" s="54"/>
      <c r="E4122" s="53"/>
      <c r="F4122" s="41"/>
      <c r="G4122" s="41"/>
      <c r="H4122" s="53"/>
      <c r="I4122" s="55"/>
      <c r="J4122" s="41"/>
      <c r="K4122" s="41"/>
      <c r="L4122" s="56"/>
      <c r="M4122" s="41"/>
      <c r="N4122" s="41"/>
      <c r="O4122" s="41"/>
      <c r="P4122" s="41"/>
      <c r="Q4122" s="53"/>
      <c r="R4122" s="41"/>
      <c r="S4122" s="41"/>
      <c r="T4122" s="57"/>
      <c r="U4122" s="41"/>
      <c r="V4122" s="41"/>
      <c r="W4122" s="56"/>
      <c r="X4122" s="41"/>
      <c r="Y4122" s="58"/>
      <c r="Z4122" s="41"/>
      <c r="AA4122" s="41"/>
      <c r="AB4122" s="171" t="str" cm="1">
        <f t="array" ref="AB4122">IFERROR(IF(COUNTA('Detailed Inventory'!$B4122:$AA4122)=0,"",IF(AND($B4122="",$C4122=""),"Error: Missing Response in Column B or C",IF(OR($E4122="",$Q4122=""),"Error: Missing Response in Column E or Q",INDEX(SL_Class[Entire SL Classification],MATCH(SUMIFS(SL_Class[Unique ID],SL_Class[UpSys SL Material],I4122,SL_Class[UpSys Ever Previously Lead],H4122,SL_Class[DownCus SL Material],T4122),SL_Class[Unique ID],0),0)))),"Error: Invalid Column H, I, or T. Check spelling &amp; valid options (see dropdown)")</f>
        <v/>
      </c>
      <c r="AC4122" s="32"/>
      <c r="AD4122" s="31" t="b">
        <f t="shared" si="128"/>
        <v>0</v>
      </c>
      <c r="AE4122" s="31" t="b">
        <f t="shared" si="129"/>
        <v>0</v>
      </c>
    </row>
    <row r="4123" spans="1:31" ht="50.15" customHeight="1" x14ac:dyDescent="0.35">
      <c r="A4123" s="100">
        <v>4118</v>
      </c>
      <c r="B4123" s="53"/>
      <c r="C4123" s="41"/>
      <c r="D4123" s="54"/>
      <c r="E4123" s="53"/>
      <c r="F4123" s="41"/>
      <c r="G4123" s="41"/>
      <c r="H4123" s="53"/>
      <c r="I4123" s="55"/>
      <c r="J4123" s="41"/>
      <c r="K4123" s="41"/>
      <c r="L4123" s="56"/>
      <c r="M4123" s="41"/>
      <c r="N4123" s="41"/>
      <c r="O4123" s="41"/>
      <c r="P4123" s="41"/>
      <c r="Q4123" s="53"/>
      <c r="R4123" s="41"/>
      <c r="S4123" s="41"/>
      <c r="T4123" s="57"/>
      <c r="U4123" s="41"/>
      <c r="V4123" s="41"/>
      <c r="W4123" s="56"/>
      <c r="X4123" s="41"/>
      <c r="Y4123" s="58"/>
      <c r="Z4123" s="41"/>
      <c r="AA4123" s="41"/>
      <c r="AB4123" s="171" t="str" cm="1">
        <f t="array" ref="AB4123">IFERROR(IF(COUNTA('Detailed Inventory'!$B4123:$AA4123)=0,"",IF(AND($B4123="",$C4123=""),"Error: Missing Response in Column B or C",IF(OR($E4123="",$Q4123=""),"Error: Missing Response in Column E or Q",INDEX(SL_Class[Entire SL Classification],MATCH(SUMIFS(SL_Class[Unique ID],SL_Class[UpSys SL Material],I4123,SL_Class[UpSys Ever Previously Lead],H4123,SL_Class[DownCus SL Material],T4123),SL_Class[Unique ID],0),0)))),"Error: Invalid Column H, I, or T. Check spelling &amp; valid options (see dropdown)")</f>
        <v/>
      </c>
      <c r="AC4123" s="32"/>
      <c r="AD4123" s="31" t="b">
        <f t="shared" si="128"/>
        <v>0</v>
      </c>
      <c r="AE4123" s="31" t="b">
        <f t="shared" si="129"/>
        <v>0</v>
      </c>
    </row>
    <row r="4124" spans="1:31" ht="50.15" customHeight="1" x14ac:dyDescent="0.35">
      <c r="A4124" s="101">
        <v>4119</v>
      </c>
      <c r="B4124" s="53"/>
      <c r="C4124" s="41"/>
      <c r="D4124" s="54"/>
      <c r="E4124" s="53"/>
      <c r="F4124" s="41"/>
      <c r="G4124" s="41"/>
      <c r="H4124" s="53"/>
      <c r="I4124" s="55"/>
      <c r="J4124" s="41"/>
      <c r="K4124" s="41"/>
      <c r="L4124" s="56"/>
      <c r="M4124" s="41"/>
      <c r="N4124" s="41"/>
      <c r="O4124" s="41"/>
      <c r="P4124" s="41"/>
      <c r="Q4124" s="53"/>
      <c r="R4124" s="41"/>
      <c r="S4124" s="41"/>
      <c r="T4124" s="57"/>
      <c r="U4124" s="41"/>
      <c r="V4124" s="41"/>
      <c r="W4124" s="56"/>
      <c r="X4124" s="41"/>
      <c r="Y4124" s="58"/>
      <c r="Z4124" s="41"/>
      <c r="AA4124" s="41"/>
      <c r="AB4124" s="171" t="str" cm="1">
        <f t="array" ref="AB4124">IFERROR(IF(COUNTA('Detailed Inventory'!$B4124:$AA4124)=0,"",IF(AND($B4124="",$C4124=""),"Error: Missing Response in Column B or C",IF(OR($E4124="",$Q4124=""),"Error: Missing Response in Column E or Q",INDEX(SL_Class[Entire SL Classification],MATCH(SUMIFS(SL_Class[Unique ID],SL_Class[UpSys SL Material],I4124,SL_Class[UpSys Ever Previously Lead],H4124,SL_Class[DownCus SL Material],T4124),SL_Class[Unique ID],0),0)))),"Error: Invalid Column H, I, or T. Check spelling &amp; valid options (see dropdown)")</f>
        <v/>
      </c>
      <c r="AC4124" s="32"/>
      <c r="AD4124" s="31" t="b">
        <f t="shared" si="128"/>
        <v>0</v>
      </c>
      <c r="AE4124" s="31" t="b">
        <f t="shared" si="129"/>
        <v>0</v>
      </c>
    </row>
    <row r="4125" spans="1:31" ht="50.15" customHeight="1" x14ac:dyDescent="0.35">
      <c r="A4125" s="100">
        <v>4120</v>
      </c>
      <c r="B4125" s="53"/>
      <c r="C4125" s="41"/>
      <c r="D4125" s="54"/>
      <c r="E4125" s="53"/>
      <c r="F4125" s="41"/>
      <c r="G4125" s="41"/>
      <c r="H4125" s="53"/>
      <c r="I4125" s="55"/>
      <c r="J4125" s="41"/>
      <c r="K4125" s="41"/>
      <c r="L4125" s="56"/>
      <c r="M4125" s="41"/>
      <c r="N4125" s="41"/>
      <c r="O4125" s="41"/>
      <c r="P4125" s="41"/>
      <c r="Q4125" s="53"/>
      <c r="R4125" s="41"/>
      <c r="S4125" s="41"/>
      <c r="T4125" s="57"/>
      <c r="U4125" s="41"/>
      <c r="V4125" s="41"/>
      <c r="W4125" s="56"/>
      <c r="X4125" s="41"/>
      <c r="Y4125" s="58"/>
      <c r="Z4125" s="41"/>
      <c r="AA4125" s="41"/>
      <c r="AB4125" s="171" t="str" cm="1">
        <f t="array" ref="AB4125">IFERROR(IF(COUNTA('Detailed Inventory'!$B4125:$AA4125)=0,"",IF(AND($B4125="",$C4125=""),"Error: Missing Response in Column B or C",IF(OR($E4125="",$Q4125=""),"Error: Missing Response in Column E or Q",INDEX(SL_Class[Entire SL Classification],MATCH(SUMIFS(SL_Class[Unique ID],SL_Class[UpSys SL Material],I4125,SL_Class[UpSys Ever Previously Lead],H4125,SL_Class[DownCus SL Material],T4125),SL_Class[Unique ID],0),0)))),"Error: Invalid Column H, I, or T. Check spelling &amp; valid options (see dropdown)")</f>
        <v/>
      </c>
      <c r="AC4125" s="32"/>
      <c r="AD4125" s="31" t="b">
        <f t="shared" si="128"/>
        <v>0</v>
      </c>
      <c r="AE4125" s="31" t="b">
        <f t="shared" si="129"/>
        <v>0</v>
      </c>
    </row>
    <row r="4126" spans="1:31" ht="50.15" customHeight="1" x14ac:dyDescent="0.35">
      <c r="A4126" s="101">
        <v>4121</v>
      </c>
      <c r="B4126" s="53"/>
      <c r="C4126" s="41"/>
      <c r="D4126" s="54"/>
      <c r="E4126" s="53"/>
      <c r="F4126" s="41"/>
      <c r="G4126" s="41"/>
      <c r="H4126" s="53"/>
      <c r="I4126" s="55"/>
      <c r="J4126" s="41"/>
      <c r="K4126" s="41"/>
      <c r="L4126" s="56"/>
      <c r="M4126" s="41"/>
      <c r="N4126" s="41"/>
      <c r="O4126" s="41"/>
      <c r="P4126" s="41"/>
      <c r="Q4126" s="53"/>
      <c r="R4126" s="41"/>
      <c r="S4126" s="41"/>
      <c r="T4126" s="57"/>
      <c r="U4126" s="41"/>
      <c r="V4126" s="41"/>
      <c r="W4126" s="56"/>
      <c r="X4126" s="41"/>
      <c r="Y4126" s="58"/>
      <c r="Z4126" s="41"/>
      <c r="AA4126" s="41"/>
      <c r="AB4126" s="171" t="str" cm="1">
        <f t="array" ref="AB4126">IFERROR(IF(COUNTA('Detailed Inventory'!$B4126:$AA4126)=0,"",IF(AND($B4126="",$C4126=""),"Error: Missing Response in Column B or C",IF(OR($E4126="",$Q4126=""),"Error: Missing Response in Column E or Q",INDEX(SL_Class[Entire SL Classification],MATCH(SUMIFS(SL_Class[Unique ID],SL_Class[UpSys SL Material],I4126,SL_Class[UpSys Ever Previously Lead],H4126,SL_Class[DownCus SL Material],T4126),SL_Class[Unique ID],0),0)))),"Error: Invalid Column H, I, or T. Check spelling &amp; valid options (see dropdown)")</f>
        <v/>
      </c>
      <c r="AC4126" s="32"/>
      <c r="AD4126" s="31" t="b">
        <f t="shared" si="128"/>
        <v>0</v>
      </c>
      <c r="AE4126" s="31" t="b">
        <f t="shared" si="129"/>
        <v>0</v>
      </c>
    </row>
    <row r="4127" spans="1:31" ht="50.15" customHeight="1" x14ac:dyDescent="0.35">
      <c r="A4127" s="100">
        <v>4122</v>
      </c>
      <c r="B4127" s="53"/>
      <c r="C4127" s="41"/>
      <c r="D4127" s="54"/>
      <c r="E4127" s="53"/>
      <c r="F4127" s="41"/>
      <c r="G4127" s="41"/>
      <c r="H4127" s="53"/>
      <c r="I4127" s="55"/>
      <c r="J4127" s="41"/>
      <c r="K4127" s="41"/>
      <c r="L4127" s="56"/>
      <c r="M4127" s="41"/>
      <c r="N4127" s="41"/>
      <c r="O4127" s="41"/>
      <c r="P4127" s="41"/>
      <c r="Q4127" s="53"/>
      <c r="R4127" s="41"/>
      <c r="S4127" s="41"/>
      <c r="T4127" s="57"/>
      <c r="U4127" s="41"/>
      <c r="V4127" s="41"/>
      <c r="W4127" s="56"/>
      <c r="X4127" s="41"/>
      <c r="Y4127" s="58"/>
      <c r="Z4127" s="41"/>
      <c r="AA4127" s="41"/>
      <c r="AB4127" s="171" t="str" cm="1">
        <f t="array" ref="AB4127">IFERROR(IF(COUNTA('Detailed Inventory'!$B4127:$AA4127)=0,"",IF(AND($B4127="",$C4127=""),"Error: Missing Response in Column B or C",IF(OR($E4127="",$Q4127=""),"Error: Missing Response in Column E or Q",INDEX(SL_Class[Entire SL Classification],MATCH(SUMIFS(SL_Class[Unique ID],SL_Class[UpSys SL Material],I4127,SL_Class[UpSys Ever Previously Lead],H4127,SL_Class[DownCus SL Material],T4127),SL_Class[Unique ID],0),0)))),"Error: Invalid Column H, I, or T. Check spelling &amp; valid options (see dropdown)")</f>
        <v/>
      </c>
      <c r="AC4127" s="32"/>
      <c r="AD4127" s="31" t="b">
        <f t="shared" si="128"/>
        <v>0</v>
      </c>
      <c r="AE4127" s="31" t="b">
        <f t="shared" si="129"/>
        <v>0</v>
      </c>
    </row>
    <row r="4128" spans="1:31" ht="50.15" customHeight="1" x14ac:dyDescent="0.35">
      <c r="A4128" s="101">
        <v>4123</v>
      </c>
      <c r="B4128" s="53"/>
      <c r="C4128" s="41"/>
      <c r="D4128" s="54"/>
      <c r="E4128" s="53"/>
      <c r="F4128" s="41"/>
      <c r="G4128" s="41"/>
      <c r="H4128" s="53"/>
      <c r="I4128" s="55"/>
      <c r="J4128" s="41"/>
      <c r="K4128" s="41"/>
      <c r="L4128" s="56"/>
      <c r="M4128" s="41"/>
      <c r="N4128" s="41"/>
      <c r="O4128" s="41"/>
      <c r="P4128" s="41"/>
      <c r="Q4128" s="53"/>
      <c r="R4128" s="41"/>
      <c r="S4128" s="41"/>
      <c r="T4128" s="57"/>
      <c r="U4128" s="41"/>
      <c r="V4128" s="41"/>
      <c r="W4128" s="56"/>
      <c r="X4128" s="41"/>
      <c r="Y4128" s="58"/>
      <c r="Z4128" s="41"/>
      <c r="AA4128" s="41"/>
      <c r="AB4128" s="171" t="str" cm="1">
        <f t="array" ref="AB4128">IFERROR(IF(COUNTA('Detailed Inventory'!$B4128:$AA4128)=0,"",IF(AND($B4128="",$C4128=""),"Error: Missing Response in Column B or C",IF(OR($E4128="",$Q4128=""),"Error: Missing Response in Column E or Q",INDEX(SL_Class[Entire SL Classification],MATCH(SUMIFS(SL_Class[Unique ID],SL_Class[UpSys SL Material],I4128,SL_Class[UpSys Ever Previously Lead],H4128,SL_Class[DownCus SL Material],T4128),SL_Class[Unique ID],0),0)))),"Error: Invalid Column H, I, or T. Check spelling &amp; valid options (see dropdown)")</f>
        <v/>
      </c>
      <c r="AC4128" s="32"/>
      <c r="AD4128" s="31" t="b">
        <f t="shared" si="128"/>
        <v>0</v>
      </c>
      <c r="AE4128" s="31" t="b">
        <f t="shared" si="129"/>
        <v>0</v>
      </c>
    </row>
    <row r="4129" spans="1:31" ht="50.15" customHeight="1" x14ac:dyDescent="0.35">
      <c r="A4129" s="100">
        <v>4124</v>
      </c>
      <c r="B4129" s="53"/>
      <c r="C4129" s="41"/>
      <c r="D4129" s="54"/>
      <c r="E4129" s="53"/>
      <c r="F4129" s="41"/>
      <c r="G4129" s="41"/>
      <c r="H4129" s="53"/>
      <c r="I4129" s="55"/>
      <c r="J4129" s="41"/>
      <c r="K4129" s="41"/>
      <c r="L4129" s="56"/>
      <c r="M4129" s="41"/>
      <c r="N4129" s="41"/>
      <c r="O4129" s="41"/>
      <c r="P4129" s="41"/>
      <c r="Q4129" s="53"/>
      <c r="R4129" s="41"/>
      <c r="S4129" s="41"/>
      <c r="T4129" s="57"/>
      <c r="U4129" s="41"/>
      <c r="V4129" s="41"/>
      <c r="W4129" s="56"/>
      <c r="X4129" s="41"/>
      <c r="Y4129" s="58"/>
      <c r="Z4129" s="41"/>
      <c r="AA4129" s="41"/>
      <c r="AB4129" s="171" t="str" cm="1">
        <f t="array" ref="AB4129">IFERROR(IF(COUNTA('Detailed Inventory'!$B4129:$AA4129)=0,"",IF(AND($B4129="",$C4129=""),"Error: Missing Response in Column B or C",IF(OR($E4129="",$Q4129=""),"Error: Missing Response in Column E or Q",INDEX(SL_Class[Entire SL Classification],MATCH(SUMIFS(SL_Class[Unique ID],SL_Class[UpSys SL Material],I4129,SL_Class[UpSys Ever Previously Lead],H4129,SL_Class[DownCus SL Material],T4129),SL_Class[Unique ID],0),0)))),"Error: Invalid Column H, I, or T. Check spelling &amp; valid options (see dropdown)")</f>
        <v/>
      </c>
      <c r="AC4129" s="32"/>
      <c r="AD4129" s="31" t="b">
        <f t="shared" si="128"/>
        <v>0</v>
      </c>
      <c r="AE4129" s="31" t="b">
        <f t="shared" si="129"/>
        <v>0</v>
      </c>
    </row>
    <row r="4130" spans="1:31" ht="50.15" customHeight="1" x14ac:dyDescent="0.35">
      <c r="A4130" s="101">
        <v>4125</v>
      </c>
      <c r="B4130" s="53"/>
      <c r="C4130" s="41"/>
      <c r="D4130" s="54"/>
      <c r="E4130" s="53"/>
      <c r="F4130" s="41"/>
      <c r="G4130" s="41"/>
      <c r="H4130" s="53"/>
      <c r="I4130" s="55"/>
      <c r="J4130" s="41"/>
      <c r="K4130" s="41"/>
      <c r="L4130" s="56"/>
      <c r="M4130" s="41"/>
      <c r="N4130" s="41"/>
      <c r="O4130" s="41"/>
      <c r="P4130" s="41"/>
      <c r="Q4130" s="53"/>
      <c r="R4130" s="41"/>
      <c r="S4130" s="41"/>
      <c r="T4130" s="57"/>
      <c r="U4130" s="41"/>
      <c r="V4130" s="41"/>
      <c r="W4130" s="56"/>
      <c r="X4130" s="41"/>
      <c r="Y4130" s="58"/>
      <c r="Z4130" s="41"/>
      <c r="AA4130" s="41"/>
      <c r="AB4130" s="171" t="str" cm="1">
        <f t="array" ref="AB4130">IFERROR(IF(COUNTA('Detailed Inventory'!$B4130:$AA4130)=0,"",IF(AND($B4130="",$C4130=""),"Error: Missing Response in Column B or C",IF(OR($E4130="",$Q4130=""),"Error: Missing Response in Column E or Q",INDEX(SL_Class[Entire SL Classification],MATCH(SUMIFS(SL_Class[Unique ID],SL_Class[UpSys SL Material],I4130,SL_Class[UpSys Ever Previously Lead],H4130,SL_Class[DownCus SL Material],T4130),SL_Class[Unique ID],0),0)))),"Error: Invalid Column H, I, or T. Check spelling &amp; valid options (see dropdown)")</f>
        <v/>
      </c>
      <c r="AC4130" s="32"/>
      <c r="AD4130" s="31" t="b">
        <f t="shared" si="128"/>
        <v>0</v>
      </c>
      <c r="AE4130" s="31" t="b">
        <f t="shared" si="129"/>
        <v>0</v>
      </c>
    </row>
    <row r="4131" spans="1:31" ht="50.15" customHeight="1" x14ac:dyDescent="0.35">
      <c r="A4131" s="100">
        <v>4126</v>
      </c>
      <c r="B4131" s="53"/>
      <c r="C4131" s="41"/>
      <c r="D4131" s="54"/>
      <c r="E4131" s="53"/>
      <c r="F4131" s="41"/>
      <c r="G4131" s="41"/>
      <c r="H4131" s="53"/>
      <c r="I4131" s="55"/>
      <c r="J4131" s="41"/>
      <c r="K4131" s="41"/>
      <c r="L4131" s="56"/>
      <c r="M4131" s="41"/>
      <c r="N4131" s="41"/>
      <c r="O4131" s="41"/>
      <c r="P4131" s="41"/>
      <c r="Q4131" s="53"/>
      <c r="R4131" s="41"/>
      <c r="S4131" s="41"/>
      <c r="T4131" s="57"/>
      <c r="U4131" s="41"/>
      <c r="V4131" s="41"/>
      <c r="W4131" s="56"/>
      <c r="X4131" s="41"/>
      <c r="Y4131" s="58"/>
      <c r="Z4131" s="41"/>
      <c r="AA4131" s="41"/>
      <c r="AB4131" s="171" t="str" cm="1">
        <f t="array" ref="AB4131">IFERROR(IF(COUNTA('Detailed Inventory'!$B4131:$AA4131)=0,"",IF(AND($B4131="",$C4131=""),"Error: Missing Response in Column B or C",IF(OR($E4131="",$Q4131=""),"Error: Missing Response in Column E or Q",INDEX(SL_Class[Entire SL Classification],MATCH(SUMIFS(SL_Class[Unique ID],SL_Class[UpSys SL Material],I4131,SL_Class[UpSys Ever Previously Lead],H4131,SL_Class[DownCus SL Material],T4131),SL_Class[Unique ID],0),0)))),"Error: Invalid Column H, I, or T. Check spelling &amp; valid options (see dropdown)")</f>
        <v/>
      </c>
      <c r="AC4131" s="32"/>
      <c r="AD4131" s="31" t="b">
        <f t="shared" si="128"/>
        <v>0</v>
      </c>
      <c r="AE4131" s="31" t="b">
        <f t="shared" si="129"/>
        <v>0</v>
      </c>
    </row>
    <row r="4132" spans="1:31" ht="50.15" customHeight="1" x14ac:dyDescent="0.35">
      <c r="A4132" s="101">
        <v>4127</v>
      </c>
      <c r="B4132" s="53"/>
      <c r="C4132" s="41"/>
      <c r="D4132" s="54"/>
      <c r="E4132" s="53"/>
      <c r="F4132" s="41"/>
      <c r="G4132" s="41"/>
      <c r="H4132" s="53"/>
      <c r="I4132" s="55"/>
      <c r="J4132" s="41"/>
      <c r="K4132" s="41"/>
      <c r="L4132" s="56"/>
      <c r="M4132" s="41"/>
      <c r="N4132" s="41"/>
      <c r="O4132" s="41"/>
      <c r="P4132" s="41"/>
      <c r="Q4132" s="53"/>
      <c r="R4132" s="41"/>
      <c r="S4132" s="41"/>
      <c r="T4132" s="57"/>
      <c r="U4132" s="41"/>
      <c r="V4132" s="41"/>
      <c r="W4132" s="56"/>
      <c r="X4132" s="41"/>
      <c r="Y4132" s="58"/>
      <c r="Z4132" s="41"/>
      <c r="AA4132" s="41"/>
      <c r="AB4132" s="171" t="str" cm="1">
        <f t="array" ref="AB4132">IFERROR(IF(COUNTA('Detailed Inventory'!$B4132:$AA4132)=0,"",IF(AND($B4132="",$C4132=""),"Error: Missing Response in Column B or C",IF(OR($E4132="",$Q4132=""),"Error: Missing Response in Column E or Q",INDEX(SL_Class[Entire SL Classification],MATCH(SUMIFS(SL_Class[Unique ID],SL_Class[UpSys SL Material],I4132,SL_Class[UpSys Ever Previously Lead],H4132,SL_Class[DownCus SL Material],T4132),SL_Class[Unique ID],0),0)))),"Error: Invalid Column H, I, or T. Check spelling &amp; valid options (see dropdown)")</f>
        <v/>
      </c>
      <c r="AC4132" s="32"/>
      <c r="AD4132" s="31" t="b">
        <f t="shared" si="128"/>
        <v>0</v>
      </c>
      <c r="AE4132" s="31" t="b">
        <f t="shared" si="129"/>
        <v>0</v>
      </c>
    </row>
    <row r="4133" spans="1:31" ht="50.15" customHeight="1" x14ac:dyDescent="0.35">
      <c r="A4133" s="100">
        <v>4128</v>
      </c>
      <c r="B4133" s="53"/>
      <c r="C4133" s="41"/>
      <c r="D4133" s="54"/>
      <c r="E4133" s="53"/>
      <c r="F4133" s="41"/>
      <c r="G4133" s="41"/>
      <c r="H4133" s="53"/>
      <c r="I4133" s="55"/>
      <c r="J4133" s="41"/>
      <c r="K4133" s="41"/>
      <c r="L4133" s="56"/>
      <c r="M4133" s="41"/>
      <c r="N4133" s="41"/>
      <c r="O4133" s="41"/>
      <c r="P4133" s="41"/>
      <c r="Q4133" s="53"/>
      <c r="R4133" s="41"/>
      <c r="S4133" s="41"/>
      <c r="T4133" s="57"/>
      <c r="U4133" s="41"/>
      <c r="V4133" s="41"/>
      <c r="W4133" s="56"/>
      <c r="X4133" s="41"/>
      <c r="Y4133" s="58"/>
      <c r="Z4133" s="41"/>
      <c r="AA4133" s="41"/>
      <c r="AB4133" s="171" t="str" cm="1">
        <f t="array" ref="AB4133">IFERROR(IF(COUNTA('Detailed Inventory'!$B4133:$AA4133)=0,"",IF(AND($B4133="",$C4133=""),"Error: Missing Response in Column B or C",IF(OR($E4133="",$Q4133=""),"Error: Missing Response in Column E or Q",INDEX(SL_Class[Entire SL Classification],MATCH(SUMIFS(SL_Class[Unique ID],SL_Class[UpSys SL Material],I4133,SL_Class[UpSys Ever Previously Lead],H4133,SL_Class[DownCus SL Material],T4133),SL_Class[Unique ID],0),0)))),"Error: Invalid Column H, I, or T. Check spelling &amp; valid options (see dropdown)")</f>
        <v/>
      </c>
      <c r="AC4133" s="32"/>
      <c r="AD4133" s="31" t="b">
        <f t="shared" si="128"/>
        <v>0</v>
      </c>
      <c r="AE4133" s="31" t="b">
        <f t="shared" si="129"/>
        <v>0</v>
      </c>
    </row>
    <row r="4134" spans="1:31" ht="50.15" customHeight="1" x14ac:dyDescent="0.35">
      <c r="A4134" s="101">
        <v>4129</v>
      </c>
      <c r="B4134" s="53"/>
      <c r="C4134" s="41"/>
      <c r="D4134" s="54"/>
      <c r="E4134" s="53"/>
      <c r="F4134" s="41"/>
      <c r="G4134" s="41"/>
      <c r="H4134" s="53"/>
      <c r="I4134" s="55"/>
      <c r="J4134" s="41"/>
      <c r="K4134" s="41"/>
      <c r="L4134" s="56"/>
      <c r="M4134" s="41"/>
      <c r="N4134" s="41"/>
      <c r="O4134" s="41"/>
      <c r="P4134" s="41"/>
      <c r="Q4134" s="53"/>
      <c r="R4134" s="41"/>
      <c r="S4134" s="41"/>
      <c r="T4134" s="57"/>
      <c r="U4134" s="41"/>
      <c r="V4134" s="41"/>
      <c r="W4134" s="56"/>
      <c r="X4134" s="41"/>
      <c r="Y4134" s="58"/>
      <c r="Z4134" s="41"/>
      <c r="AA4134" s="41"/>
      <c r="AB4134" s="171" t="str" cm="1">
        <f t="array" ref="AB4134">IFERROR(IF(COUNTA('Detailed Inventory'!$B4134:$AA4134)=0,"",IF(AND($B4134="",$C4134=""),"Error: Missing Response in Column B or C",IF(OR($E4134="",$Q4134=""),"Error: Missing Response in Column E or Q",INDEX(SL_Class[Entire SL Classification],MATCH(SUMIFS(SL_Class[Unique ID],SL_Class[UpSys SL Material],I4134,SL_Class[UpSys Ever Previously Lead],H4134,SL_Class[DownCus SL Material],T4134),SL_Class[Unique ID],0),0)))),"Error: Invalid Column H, I, or T. Check spelling &amp; valid options (see dropdown)")</f>
        <v/>
      </c>
      <c r="AC4134" s="32"/>
      <c r="AD4134" s="31" t="b">
        <f t="shared" si="128"/>
        <v>0</v>
      </c>
      <c r="AE4134" s="31" t="b">
        <f t="shared" si="129"/>
        <v>0</v>
      </c>
    </row>
    <row r="4135" spans="1:31" ht="50.15" customHeight="1" x14ac:dyDescent="0.35">
      <c r="A4135" s="100">
        <v>4130</v>
      </c>
      <c r="B4135" s="53"/>
      <c r="C4135" s="41"/>
      <c r="D4135" s="54"/>
      <c r="E4135" s="53"/>
      <c r="F4135" s="41"/>
      <c r="G4135" s="41"/>
      <c r="H4135" s="53"/>
      <c r="I4135" s="55"/>
      <c r="J4135" s="41"/>
      <c r="K4135" s="41"/>
      <c r="L4135" s="56"/>
      <c r="M4135" s="41"/>
      <c r="N4135" s="41"/>
      <c r="O4135" s="41"/>
      <c r="P4135" s="41"/>
      <c r="Q4135" s="53"/>
      <c r="R4135" s="41"/>
      <c r="S4135" s="41"/>
      <c r="T4135" s="57"/>
      <c r="U4135" s="41"/>
      <c r="V4135" s="41"/>
      <c r="W4135" s="56"/>
      <c r="X4135" s="41"/>
      <c r="Y4135" s="58"/>
      <c r="Z4135" s="41"/>
      <c r="AA4135" s="41"/>
      <c r="AB4135" s="171" t="str" cm="1">
        <f t="array" ref="AB4135">IFERROR(IF(COUNTA('Detailed Inventory'!$B4135:$AA4135)=0,"",IF(AND($B4135="",$C4135=""),"Error: Missing Response in Column B or C",IF(OR($E4135="",$Q4135=""),"Error: Missing Response in Column E or Q",INDEX(SL_Class[Entire SL Classification],MATCH(SUMIFS(SL_Class[Unique ID],SL_Class[UpSys SL Material],I4135,SL_Class[UpSys Ever Previously Lead],H4135,SL_Class[DownCus SL Material],T4135),SL_Class[Unique ID],0),0)))),"Error: Invalid Column H, I, or T. Check spelling &amp; valid options (see dropdown)")</f>
        <v/>
      </c>
      <c r="AC4135" s="32"/>
      <c r="AD4135" s="31" t="b">
        <f t="shared" si="128"/>
        <v>0</v>
      </c>
      <c r="AE4135" s="31" t="b">
        <f t="shared" si="129"/>
        <v>0</v>
      </c>
    </row>
    <row r="4136" spans="1:31" ht="50.15" customHeight="1" x14ac:dyDescent="0.35">
      <c r="A4136" s="101">
        <v>4131</v>
      </c>
      <c r="B4136" s="53"/>
      <c r="C4136" s="41"/>
      <c r="D4136" s="54"/>
      <c r="E4136" s="53"/>
      <c r="F4136" s="41"/>
      <c r="G4136" s="41"/>
      <c r="H4136" s="53"/>
      <c r="I4136" s="55"/>
      <c r="J4136" s="41"/>
      <c r="K4136" s="41"/>
      <c r="L4136" s="56"/>
      <c r="M4136" s="41"/>
      <c r="N4136" s="41"/>
      <c r="O4136" s="41"/>
      <c r="P4136" s="41"/>
      <c r="Q4136" s="53"/>
      <c r="R4136" s="41"/>
      <c r="S4136" s="41"/>
      <c r="T4136" s="57"/>
      <c r="U4136" s="41"/>
      <c r="V4136" s="41"/>
      <c r="W4136" s="56"/>
      <c r="X4136" s="41"/>
      <c r="Y4136" s="58"/>
      <c r="Z4136" s="41"/>
      <c r="AA4136" s="41"/>
      <c r="AB4136" s="171" t="str" cm="1">
        <f t="array" ref="AB4136">IFERROR(IF(COUNTA('Detailed Inventory'!$B4136:$AA4136)=0,"",IF(AND($B4136="",$C4136=""),"Error: Missing Response in Column B or C",IF(OR($E4136="",$Q4136=""),"Error: Missing Response in Column E or Q",INDEX(SL_Class[Entire SL Classification],MATCH(SUMIFS(SL_Class[Unique ID],SL_Class[UpSys SL Material],I4136,SL_Class[UpSys Ever Previously Lead],H4136,SL_Class[DownCus SL Material],T4136),SL_Class[Unique ID],0),0)))),"Error: Invalid Column H, I, or T. Check spelling &amp; valid options (see dropdown)")</f>
        <v/>
      </c>
      <c r="AC4136" s="32"/>
      <c r="AD4136" s="31" t="b">
        <f t="shared" si="128"/>
        <v>0</v>
      </c>
      <c r="AE4136" s="31" t="b">
        <f t="shared" si="129"/>
        <v>0</v>
      </c>
    </row>
    <row r="4137" spans="1:31" ht="50.15" customHeight="1" x14ac:dyDescent="0.35">
      <c r="A4137" s="100">
        <v>4132</v>
      </c>
      <c r="B4137" s="53"/>
      <c r="C4137" s="41"/>
      <c r="D4137" s="54"/>
      <c r="E4137" s="53"/>
      <c r="F4137" s="41"/>
      <c r="G4137" s="41"/>
      <c r="H4137" s="53"/>
      <c r="I4137" s="55"/>
      <c r="J4137" s="41"/>
      <c r="K4137" s="41"/>
      <c r="L4137" s="56"/>
      <c r="M4137" s="41"/>
      <c r="N4137" s="41"/>
      <c r="O4137" s="41"/>
      <c r="P4137" s="41"/>
      <c r="Q4137" s="53"/>
      <c r="R4137" s="41"/>
      <c r="S4137" s="41"/>
      <c r="T4137" s="57"/>
      <c r="U4137" s="41"/>
      <c r="V4137" s="41"/>
      <c r="W4137" s="56"/>
      <c r="X4137" s="41"/>
      <c r="Y4137" s="58"/>
      <c r="Z4137" s="41"/>
      <c r="AA4137" s="41"/>
      <c r="AB4137" s="171" t="str" cm="1">
        <f t="array" ref="AB4137">IFERROR(IF(COUNTA('Detailed Inventory'!$B4137:$AA4137)=0,"",IF(AND($B4137="",$C4137=""),"Error: Missing Response in Column B or C",IF(OR($E4137="",$Q4137=""),"Error: Missing Response in Column E or Q",INDEX(SL_Class[Entire SL Classification],MATCH(SUMIFS(SL_Class[Unique ID],SL_Class[UpSys SL Material],I4137,SL_Class[UpSys Ever Previously Lead],H4137,SL_Class[DownCus SL Material],T4137),SL_Class[Unique ID],0),0)))),"Error: Invalid Column H, I, or T. Check spelling &amp; valid options (see dropdown)")</f>
        <v/>
      </c>
      <c r="AC4137" s="32"/>
      <c r="AD4137" s="31" t="b">
        <f t="shared" si="128"/>
        <v>0</v>
      </c>
      <c r="AE4137" s="31" t="b">
        <f t="shared" si="129"/>
        <v>0</v>
      </c>
    </row>
    <row r="4138" spans="1:31" ht="50.15" customHeight="1" x14ac:dyDescent="0.35">
      <c r="A4138" s="101">
        <v>4133</v>
      </c>
      <c r="B4138" s="53"/>
      <c r="C4138" s="41"/>
      <c r="D4138" s="54"/>
      <c r="E4138" s="53"/>
      <c r="F4138" s="41"/>
      <c r="G4138" s="41"/>
      <c r="H4138" s="53"/>
      <c r="I4138" s="55"/>
      <c r="J4138" s="41"/>
      <c r="K4138" s="41"/>
      <c r="L4138" s="56"/>
      <c r="M4138" s="41"/>
      <c r="N4138" s="41"/>
      <c r="O4138" s="41"/>
      <c r="P4138" s="41"/>
      <c r="Q4138" s="53"/>
      <c r="R4138" s="41"/>
      <c r="S4138" s="41"/>
      <c r="T4138" s="57"/>
      <c r="U4138" s="41"/>
      <c r="V4138" s="41"/>
      <c r="W4138" s="56"/>
      <c r="X4138" s="41"/>
      <c r="Y4138" s="58"/>
      <c r="Z4138" s="41"/>
      <c r="AA4138" s="41"/>
      <c r="AB4138" s="171" t="str" cm="1">
        <f t="array" ref="AB4138">IFERROR(IF(COUNTA('Detailed Inventory'!$B4138:$AA4138)=0,"",IF(AND($B4138="",$C4138=""),"Error: Missing Response in Column B or C",IF(OR($E4138="",$Q4138=""),"Error: Missing Response in Column E or Q",INDEX(SL_Class[Entire SL Classification],MATCH(SUMIFS(SL_Class[Unique ID],SL_Class[UpSys SL Material],I4138,SL_Class[UpSys Ever Previously Lead],H4138,SL_Class[DownCus SL Material],T4138),SL_Class[Unique ID],0),0)))),"Error: Invalid Column H, I, or T. Check spelling &amp; valid options (see dropdown)")</f>
        <v/>
      </c>
      <c r="AC4138" s="32"/>
      <c r="AD4138" s="31" t="b">
        <f t="shared" si="128"/>
        <v>0</v>
      </c>
      <c r="AE4138" s="31" t="b">
        <f t="shared" si="129"/>
        <v>0</v>
      </c>
    </row>
    <row r="4139" spans="1:31" ht="50.15" customHeight="1" x14ac:dyDescent="0.35">
      <c r="A4139" s="100">
        <v>4134</v>
      </c>
      <c r="B4139" s="53"/>
      <c r="C4139" s="41"/>
      <c r="D4139" s="54"/>
      <c r="E4139" s="53"/>
      <c r="F4139" s="41"/>
      <c r="G4139" s="41"/>
      <c r="H4139" s="53"/>
      <c r="I4139" s="55"/>
      <c r="J4139" s="41"/>
      <c r="K4139" s="41"/>
      <c r="L4139" s="56"/>
      <c r="M4139" s="41"/>
      <c r="N4139" s="41"/>
      <c r="O4139" s="41"/>
      <c r="P4139" s="41"/>
      <c r="Q4139" s="53"/>
      <c r="R4139" s="41"/>
      <c r="S4139" s="41"/>
      <c r="T4139" s="57"/>
      <c r="U4139" s="41"/>
      <c r="V4139" s="41"/>
      <c r="W4139" s="56"/>
      <c r="X4139" s="41"/>
      <c r="Y4139" s="58"/>
      <c r="Z4139" s="41"/>
      <c r="AA4139" s="41"/>
      <c r="AB4139" s="171" t="str" cm="1">
        <f t="array" ref="AB4139">IFERROR(IF(COUNTA('Detailed Inventory'!$B4139:$AA4139)=0,"",IF(AND($B4139="",$C4139=""),"Error: Missing Response in Column B or C",IF(OR($E4139="",$Q4139=""),"Error: Missing Response in Column E or Q",INDEX(SL_Class[Entire SL Classification],MATCH(SUMIFS(SL_Class[Unique ID],SL_Class[UpSys SL Material],I4139,SL_Class[UpSys Ever Previously Lead],H4139,SL_Class[DownCus SL Material],T4139),SL_Class[Unique ID],0),0)))),"Error: Invalid Column H, I, or T. Check spelling &amp; valid options (see dropdown)")</f>
        <v/>
      </c>
      <c r="AC4139" s="32"/>
      <c r="AD4139" s="31" t="b">
        <f t="shared" si="128"/>
        <v>0</v>
      </c>
      <c r="AE4139" s="31" t="b">
        <f t="shared" si="129"/>
        <v>0</v>
      </c>
    </row>
    <row r="4140" spans="1:31" ht="50.15" customHeight="1" x14ac:dyDescent="0.35">
      <c r="A4140" s="101">
        <v>4135</v>
      </c>
      <c r="B4140" s="53"/>
      <c r="C4140" s="41"/>
      <c r="D4140" s="54"/>
      <c r="E4140" s="53"/>
      <c r="F4140" s="41"/>
      <c r="G4140" s="41"/>
      <c r="H4140" s="53"/>
      <c r="I4140" s="55"/>
      <c r="J4140" s="41"/>
      <c r="K4140" s="41"/>
      <c r="L4140" s="56"/>
      <c r="M4140" s="41"/>
      <c r="N4140" s="41"/>
      <c r="O4140" s="41"/>
      <c r="P4140" s="41"/>
      <c r="Q4140" s="53"/>
      <c r="R4140" s="41"/>
      <c r="S4140" s="41"/>
      <c r="T4140" s="57"/>
      <c r="U4140" s="41"/>
      <c r="V4140" s="41"/>
      <c r="W4140" s="56"/>
      <c r="X4140" s="41"/>
      <c r="Y4140" s="58"/>
      <c r="Z4140" s="41"/>
      <c r="AA4140" s="41"/>
      <c r="AB4140" s="171" t="str" cm="1">
        <f t="array" ref="AB4140">IFERROR(IF(COUNTA('Detailed Inventory'!$B4140:$AA4140)=0,"",IF(AND($B4140="",$C4140=""),"Error: Missing Response in Column B or C",IF(OR($E4140="",$Q4140=""),"Error: Missing Response in Column E or Q",INDEX(SL_Class[Entire SL Classification],MATCH(SUMIFS(SL_Class[Unique ID],SL_Class[UpSys SL Material],I4140,SL_Class[UpSys Ever Previously Lead],H4140,SL_Class[DownCus SL Material],T4140),SL_Class[Unique ID],0),0)))),"Error: Invalid Column H, I, or T. Check spelling &amp; valid options (see dropdown)")</f>
        <v/>
      </c>
      <c r="AC4140" s="32"/>
      <c r="AD4140" s="31" t="b">
        <f t="shared" si="128"/>
        <v>0</v>
      </c>
      <c r="AE4140" s="31" t="b">
        <f t="shared" si="129"/>
        <v>0</v>
      </c>
    </row>
    <row r="4141" spans="1:31" ht="50.15" customHeight="1" x14ac:dyDescent="0.35">
      <c r="A4141" s="100">
        <v>4136</v>
      </c>
      <c r="B4141" s="53"/>
      <c r="C4141" s="41"/>
      <c r="D4141" s="54"/>
      <c r="E4141" s="53"/>
      <c r="F4141" s="41"/>
      <c r="G4141" s="41"/>
      <c r="H4141" s="53"/>
      <c r="I4141" s="55"/>
      <c r="J4141" s="41"/>
      <c r="K4141" s="41"/>
      <c r="L4141" s="56"/>
      <c r="M4141" s="41"/>
      <c r="N4141" s="41"/>
      <c r="O4141" s="41"/>
      <c r="P4141" s="41"/>
      <c r="Q4141" s="53"/>
      <c r="R4141" s="41"/>
      <c r="S4141" s="41"/>
      <c r="T4141" s="57"/>
      <c r="U4141" s="41"/>
      <c r="V4141" s="41"/>
      <c r="W4141" s="56"/>
      <c r="X4141" s="41"/>
      <c r="Y4141" s="58"/>
      <c r="Z4141" s="41"/>
      <c r="AA4141" s="41"/>
      <c r="AB4141" s="171" t="str" cm="1">
        <f t="array" ref="AB4141">IFERROR(IF(COUNTA('Detailed Inventory'!$B4141:$AA4141)=0,"",IF(AND($B4141="",$C4141=""),"Error: Missing Response in Column B or C",IF(OR($E4141="",$Q4141=""),"Error: Missing Response in Column E or Q",INDEX(SL_Class[Entire SL Classification],MATCH(SUMIFS(SL_Class[Unique ID],SL_Class[UpSys SL Material],I4141,SL_Class[UpSys Ever Previously Lead],H4141,SL_Class[DownCus SL Material],T4141),SL_Class[Unique ID],0),0)))),"Error: Invalid Column H, I, or T. Check spelling &amp; valid options (see dropdown)")</f>
        <v/>
      </c>
      <c r="AC4141" s="32"/>
      <c r="AD4141" s="31" t="b">
        <f t="shared" si="128"/>
        <v>0</v>
      </c>
      <c r="AE4141" s="31" t="b">
        <f t="shared" si="129"/>
        <v>0</v>
      </c>
    </row>
    <row r="4142" spans="1:31" ht="50.15" customHeight="1" x14ac:dyDescent="0.35">
      <c r="A4142" s="101">
        <v>4137</v>
      </c>
      <c r="B4142" s="53"/>
      <c r="C4142" s="41"/>
      <c r="D4142" s="54"/>
      <c r="E4142" s="53"/>
      <c r="F4142" s="41"/>
      <c r="G4142" s="41"/>
      <c r="H4142" s="53"/>
      <c r="I4142" s="55"/>
      <c r="J4142" s="41"/>
      <c r="K4142" s="41"/>
      <c r="L4142" s="56"/>
      <c r="M4142" s="41"/>
      <c r="N4142" s="41"/>
      <c r="O4142" s="41"/>
      <c r="P4142" s="41"/>
      <c r="Q4142" s="53"/>
      <c r="R4142" s="41"/>
      <c r="S4142" s="41"/>
      <c r="T4142" s="57"/>
      <c r="U4142" s="41"/>
      <c r="V4142" s="41"/>
      <c r="W4142" s="56"/>
      <c r="X4142" s="41"/>
      <c r="Y4142" s="58"/>
      <c r="Z4142" s="41"/>
      <c r="AA4142" s="41"/>
      <c r="AB4142" s="171" t="str" cm="1">
        <f t="array" ref="AB4142">IFERROR(IF(COUNTA('Detailed Inventory'!$B4142:$AA4142)=0,"",IF(AND($B4142="",$C4142=""),"Error: Missing Response in Column B or C",IF(OR($E4142="",$Q4142=""),"Error: Missing Response in Column E or Q",INDEX(SL_Class[Entire SL Classification],MATCH(SUMIFS(SL_Class[Unique ID],SL_Class[UpSys SL Material],I4142,SL_Class[UpSys Ever Previously Lead],H4142,SL_Class[DownCus SL Material],T4142),SL_Class[Unique ID],0),0)))),"Error: Invalid Column H, I, or T. Check spelling &amp; valid options (see dropdown)")</f>
        <v/>
      </c>
      <c r="AC4142" s="32"/>
      <c r="AD4142" s="31" t="b">
        <f t="shared" si="128"/>
        <v>0</v>
      </c>
      <c r="AE4142" s="31" t="b">
        <f t="shared" si="129"/>
        <v>0</v>
      </c>
    </row>
    <row r="4143" spans="1:31" ht="50.15" customHeight="1" x14ac:dyDescent="0.35">
      <c r="A4143" s="100">
        <v>4138</v>
      </c>
      <c r="B4143" s="53"/>
      <c r="C4143" s="41"/>
      <c r="D4143" s="54"/>
      <c r="E4143" s="53"/>
      <c r="F4143" s="41"/>
      <c r="G4143" s="41"/>
      <c r="H4143" s="53"/>
      <c r="I4143" s="55"/>
      <c r="J4143" s="41"/>
      <c r="K4143" s="41"/>
      <c r="L4143" s="56"/>
      <c r="M4143" s="41"/>
      <c r="N4143" s="41"/>
      <c r="O4143" s="41"/>
      <c r="P4143" s="41"/>
      <c r="Q4143" s="53"/>
      <c r="R4143" s="41"/>
      <c r="S4143" s="41"/>
      <c r="T4143" s="57"/>
      <c r="U4143" s="41"/>
      <c r="V4143" s="41"/>
      <c r="W4143" s="56"/>
      <c r="X4143" s="41"/>
      <c r="Y4143" s="58"/>
      <c r="Z4143" s="41"/>
      <c r="AA4143" s="41"/>
      <c r="AB4143" s="171" t="str" cm="1">
        <f t="array" ref="AB4143">IFERROR(IF(COUNTA('Detailed Inventory'!$B4143:$AA4143)=0,"",IF(AND($B4143="",$C4143=""),"Error: Missing Response in Column B or C",IF(OR($E4143="",$Q4143=""),"Error: Missing Response in Column E or Q",INDEX(SL_Class[Entire SL Classification],MATCH(SUMIFS(SL_Class[Unique ID],SL_Class[UpSys SL Material],I4143,SL_Class[UpSys Ever Previously Lead],H4143,SL_Class[DownCus SL Material],T4143),SL_Class[Unique ID],0),0)))),"Error: Invalid Column H, I, or T. Check spelling &amp; valid options (see dropdown)")</f>
        <v/>
      </c>
      <c r="AC4143" s="32"/>
      <c r="AD4143" s="31" t="b">
        <f t="shared" si="128"/>
        <v>0</v>
      </c>
      <c r="AE4143" s="31" t="b">
        <f t="shared" si="129"/>
        <v>0</v>
      </c>
    </row>
    <row r="4144" spans="1:31" ht="50.15" customHeight="1" x14ac:dyDescent="0.35">
      <c r="A4144" s="101">
        <v>4139</v>
      </c>
      <c r="B4144" s="53"/>
      <c r="C4144" s="41"/>
      <c r="D4144" s="54"/>
      <c r="E4144" s="53"/>
      <c r="F4144" s="41"/>
      <c r="G4144" s="41"/>
      <c r="H4144" s="53"/>
      <c r="I4144" s="55"/>
      <c r="J4144" s="41"/>
      <c r="K4144" s="41"/>
      <c r="L4144" s="56"/>
      <c r="M4144" s="41"/>
      <c r="N4144" s="41"/>
      <c r="O4144" s="41"/>
      <c r="P4144" s="41"/>
      <c r="Q4144" s="53"/>
      <c r="R4144" s="41"/>
      <c r="S4144" s="41"/>
      <c r="T4144" s="57"/>
      <c r="U4144" s="41"/>
      <c r="V4144" s="41"/>
      <c r="W4144" s="56"/>
      <c r="X4144" s="41"/>
      <c r="Y4144" s="58"/>
      <c r="Z4144" s="41"/>
      <c r="AA4144" s="41"/>
      <c r="AB4144" s="171" t="str" cm="1">
        <f t="array" ref="AB4144">IFERROR(IF(COUNTA('Detailed Inventory'!$B4144:$AA4144)=0,"",IF(AND($B4144="",$C4144=""),"Error: Missing Response in Column B or C",IF(OR($E4144="",$Q4144=""),"Error: Missing Response in Column E or Q",INDEX(SL_Class[Entire SL Classification],MATCH(SUMIFS(SL_Class[Unique ID],SL_Class[UpSys SL Material],I4144,SL_Class[UpSys Ever Previously Lead],H4144,SL_Class[DownCus SL Material],T4144),SL_Class[Unique ID],0),0)))),"Error: Invalid Column H, I, or T. Check spelling &amp; valid options (see dropdown)")</f>
        <v/>
      </c>
      <c r="AC4144" s="32"/>
      <c r="AD4144" s="31" t="b">
        <f t="shared" si="128"/>
        <v>0</v>
      </c>
      <c r="AE4144" s="31" t="b">
        <f t="shared" si="129"/>
        <v>0</v>
      </c>
    </row>
    <row r="4145" spans="1:31" ht="50.15" customHeight="1" x14ac:dyDescent="0.35">
      <c r="A4145" s="100">
        <v>4140</v>
      </c>
      <c r="B4145" s="53"/>
      <c r="C4145" s="41"/>
      <c r="D4145" s="54"/>
      <c r="E4145" s="53"/>
      <c r="F4145" s="41"/>
      <c r="G4145" s="41"/>
      <c r="H4145" s="53"/>
      <c r="I4145" s="55"/>
      <c r="J4145" s="41"/>
      <c r="K4145" s="41"/>
      <c r="L4145" s="56"/>
      <c r="M4145" s="41"/>
      <c r="N4145" s="41"/>
      <c r="O4145" s="41"/>
      <c r="P4145" s="41"/>
      <c r="Q4145" s="53"/>
      <c r="R4145" s="41"/>
      <c r="S4145" s="41"/>
      <c r="T4145" s="57"/>
      <c r="U4145" s="41"/>
      <c r="V4145" s="41"/>
      <c r="W4145" s="56"/>
      <c r="X4145" s="41"/>
      <c r="Y4145" s="58"/>
      <c r="Z4145" s="41"/>
      <c r="AA4145" s="41"/>
      <c r="AB4145" s="171" t="str" cm="1">
        <f t="array" ref="AB4145">IFERROR(IF(COUNTA('Detailed Inventory'!$B4145:$AA4145)=0,"",IF(AND($B4145="",$C4145=""),"Error: Missing Response in Column B or C",IF(OR($E4145="",$Q4145=""),"Error: Missing Response in Column E or Q",INDEX(SL_Class[Entire SL Classification],MATCH(SUMIFS(SL_Class[Unique ID],SL_Class[UpSys SL Material],I4145,SL_Class[UpSys Ever Previously Lead],H4145,SL_Class[DownCus SL Material],T4145),SL_Class[Unique ID],0),0)))),"Error: Invalid Column H, I, or T. Check spelling &amp; valid options (see dropdown)")</f>
        <v/>
      </c>
      <c r="AC4145" s="32"/>
      <c r="AD4145" s="31" t="b">
        <f t="shared" si="128"/>
        <v>0</v>
      </c>
      <c r="AE4145" s="31" t="b">
        <f t="shared" si="129"/>
        <v>0</v>
      </c>
    </row>
    <row r="4146" spans="1:31" ht="50.15" customHeight="1" x14ac:dyDescent="0.35">
      <c r="A4146" s="101">
        <v>4141</v>
      </c>
      <c r="B4146" s="53"/>
      <c r="C4146" s="41"/>
      <c r="D4146" s="54"/>
      <c r="E4146" s="53"/>
      <c r="F4146" s="41"/>
      <c r="G4146" s="41"/>
      <c r="H4146" s="53"/>
      <c r="I4146" s="55"/>
      <c r="J4146" s="41"/>
      <c r="K4146" s="41"/>
      <c r="L4146" s="56"/>
      <c r="M4146" s="41"/>
      <c r="N4146" s="41"/>
      <c r="O4146" s="41"/>
      <c r="P4146" s="41"/>
      <c r="Q4146" s="53"/>
      <c r="R4146" s="41"/>
      <c r="S4146" s="41"/>
      <c r="T4146" s="57"/>
      <c r="U4146" s="41"/>
      <c r="V4146" s="41"/>
      <c r="W4146" s="56"/>
      <c r="X4146" s="41"/>
      <c r="Y4146" s="58"/>
      <c r="Z4146" s="41"/>
      <c r="AA4146" s="41"/>
      <c r="AB4146" s="171" t="str" cm="1">
        <f t="array" ref="AB4146">IFERROR(IF(COUNTA('Detailed Inventory'!$B4146:$AA4146)=0,"",IF(AND($B4146="",$C4146=""),"Error: Missing Response in Column B or C",IF(OR($E4146="",$Q4146=""),"Error: Missing Response in Column E or Q",INDEX(SL_Class[Entire SL Classification],MATCH(SUMIFS(SL_Class[Unique ID],SL_Class[UpSys SL Material],I4146,SL_Class[UpSys Ever Previously Lead],H4146,SL_Class[DownCus SL Material],T4146),SL_Class[Unique ID],0),0)))),"Error: Invalid Column H, I, or T. Check spelling &amp; valid options (see dropdown)")</f>
        <v/>
      </c>
      <c r="AC4146" s="32"/>
      <c r="AD4146" s="31" t="b">
        <f t="shared" si="128"/>
        <v>0</v>
      </c>
      <c r="AE4146" s="31" t="b">
        <f t="shared" si="129"/>
        <v>0</v>
      </c>
    </row>
    <row r="4147" spans="1:31" ht="50.15" customHeight="1" x14ac:dyDescent="0.35">
      <c r="A4147" s="100">
        <v>4142</v>
      </c>
      <c r="B4147" s="53"/>
      <c r="C4147" s="41"/>
      <c r="D4147" s="54"/>
      <c r="E4147" s="53"/>
      <c r="F4147" s="41"/>
      <c r="G4147" s="41"/>
      <c r="H4147" s="53"/>
      <c r="I4147" s="55"/>
      <c r="J4147" s="41"/>
      <c r="K4147" s="41"/>
      <c r="L4147" s="56"/>
      <c r="M4147" s="41"/>
      <c r="N4147" s="41"/>
      <c r="O4147" s="41"/>
      <c r="P4147" s="41"/>
      <c r="Q4147" s="53"/>
      <c r="R4147" s="41"/>
      <c r="S4147" s="41"/>
      <c r="T4147" s="57"/>
      <c r="U4147" s="41"/>
      <c r="V4147" s="41"/>
      <c r="W4147" s="56"/>
      <c r="X4147" s="41"/>
      <c r="Y4147" s="58"/>
      <c r="Z4147" s="41"/>
      <c r="AA4147" s="41"/>
      <c r="AB4147" s="171" t="str" cm="1">
        <f t="array" ref="AB4147">IFERROR(IF(COUNTA('Detailed Inventory'!$B4147:$AA4147)=0,"",IF(AND($B4147="",$C4147=""),"Error: Missing Response in Column B or C",IF(OR($E4147="",$Q4147=""),"Error: Missing Response in Column E or Q",INDEX(SL_Class[Entire SL Classification],MATCH(SUMIFS(SL_Class[Unique ID],SL_Class[UpSys SL Material],I4147,SL_Class[UpSys Ever Previously Lead],H4147,SL_Class[DownCus SL Material],T4147),SL_Class[Unique ID],0),0)))),"Error: Invalid Column H, I, or T. Check spelling &amp; valid options (see dropdown)")</f>
        <v/>
      </c>
      <c r="AC4147" s="32"/>
      <c r="AD4147" s="31" t="b">
        <f t="shared" si="128"/>
        <v>0</v>
      </c>
      <c r="AE4147" s="31" t="b">
        <f t="shared" si="129"/>
        <v>0</v>
      </c>
    </row>
    <row r="4148" spans="1:31" ht="50.15" customHeight="1" x14ac:dyDescent="0.35">
      <c r="A4148" s="101">
        <v>4143</v>
      </c>
      <c r="B4148" s="53"/>
      <c r="C4148" s="41"/>
      <c r="D4148" s="54"/>
      <c r="E4148" s="53"/>
      <c r="F4148" s="41"/>
      <c r="G4148" s="41"/>
      <c r="H4148" s="53"/>
      <c r="I4148" s="55"/>
      <c r="J4148" s="41"/>
      <c r="K4148" s="41"/>
      <c r="L4148" s="56"/>
      <c r="M4148" s="41"/>
      <c r="N4148" s="41"/>
      <c r="O4148" s="41"/>
      <c r="P4148" s="41"/>
      <c r="Q4148" s="53"/>
      <c r="R4148" s="41"/>
      <c r="S4148" s="41"/>
      <c r="T4148" s="57"/>
      <c r="U4148" s="41"/>
      <c r="V4148" s="41"/>
      <c r="W4148" s="56"/>
      <c r="X4148" s="41"/>
      <c r="Y4148" s="58"/>
      <c r="Z4148" s="41"/>
      <c r="AA4148" s="41"/>
      <c r="AB4148" s="171" t="str" cm="1">
        <f t="array" ref="AB4148">IFERROR(IF(COUNTA('Detailed Inventory'!$B4148:$AA4148)=0,"",IF(AND($B4148="",$C4148=""),"Error: Missing Response in Column B or C",IF(OR($E4148="",$Q4148=""),"Error: Missing Response in Column E or Q",INDEX(SL_Class[Entire SL Classification],MATCH(SUMIFS(SL_Class[Unique ID],SL_Class[UpSys SL Material],I4148,SL_Class[UpSys Ever Previously Lead],H4148,SL_Class[DownCus SL Material],T4148),SL_Class[Unique ID],0),0)))),"Error: Invalid Column H, I, or T. Check spelling &amp; valid options (see dropdown)")</f>
        <v/>
      </c>
      <c r="AC4148" s="32"/>
      <c r="AD4148" s="31" t="b">
        <f t="shared" si="128"/>
        <v>0</v>
      </c>
      <c r="AE4148" s="31" t="b">
        <f t="shared" si="129"/>
        <v>0</v>
      </c>
    </row>
    <row r="4149" spans="1:31" ht="50.15" customHeight="1" x14ac:dyDescent="0.35">
      <c r="A4149" s="100">
        <v>4144</v>
      </c>
      <c r="B4149" s="53"/>
      <c r="C4149" s="41"/>
      <c r="D4149" s="54"/>
      <c r="E4149" s="53"/>
      <c r="F4149" s="41"/>
      <c r="G4149" s="41"/>
      <c r="H4149" s="53"/>
      <c r="I4149" s="55"/>
      <c r="J4149" s="41"/>
      <c r="K4149" s="41"/>
      <c r="L4149" s="56"/>
      <c r="M4149" s="41"/>
      <c r="N4149" s="41"/>
      <c r="O4149" s="41"/>
      <c r="P4149" s="41"/>
      <c r="Q4149" s="53"/>
      <c r="R4149" s="41"/>
      <c r="S4149" s="41"/>
      <c r="T4149" s="57"/>
      <c r="U4149" s="41"/>
      <c r="V4149" s="41"/>
      <c r="W4149" s="56"/>
      <c r="X4149" s="41"/>
      <c r="Y4149" s="58"/>
      <c r="Z4149" s="41"/>
      <c r="AA4149" s="41"/>
      <c r="AB4149" s="171" t="str" cm="1">
        <f t="array" ref="AB4149">IFERROR(IF(COUNTA('Detailed Inventory'!$B4149:$AA4149)=0,"",IF(AND($B4149="",$C4149=""),"Error: Missing Response in Column B or C",IF(OR($E4149="",$Q4149=""),"Error: Missing Response in Column E or Q",INDEX(SL_Class[Entire SL Classification],MATCH(SUMIFS(SL_Class[Unique ID],SL_Class[UpSys SL Material],I4149,SL_Class[UpSys Ever Previously Lead],H4149,SL_Class[DownCus SL Material],T4149),SL_Class[Unique ID],0),0)))),"Error: Invalid Column H, I, or T. Check spelling &amp; valid options (see dropdown)")</f>
        <v/>
      </c>
      <c r="AC4149" s="32"/>
      <c r="AD4149" s="31" t="b">
        <f t="shared" si="128"/>
        <v>0</v>
      </c>
      <c r="AE4149" s="31" t="b">
        <f t="shared" si="129"/>
        <v>0</v>
      </c>
    </row>
    <row r="4150" spans="1:31" ht="50.15" customHeight="1" x14ac:dyDescent="0.35">
      <c r="A4150" s="101">
        <v>4145</v>
      </c>
      <c r="B4150" s="53"/>
      <c r="C4150" s="41"/>
      <c r="D4150" s="54"/>
      <c r="E4150" s="53"/>
      <c r="F4150" s="41"/>
      <c r="G4150" s="41"/>
      <c r="H4150" s="53"/>
      <c r="I4150" s="55"/>
      <c r="J4150" s="41"/>
      <c r="K4150" s="41"/>
      <c r="L4150" s="56"/>
      <c r="M4150" s="41"/>
      <c r="N4150" s="41"/>
      <c r="O4150" s="41"/>
      <c r="P4150" s="41"/>
      <c r="Q4150" s="53"/>
      <c r="R4150" s="41"/>
      <c r="S4150" s="41"/>
      <c r="T4150" s="57"/>
      <c r="U4150" s="41"/>
      <c r="V4150" s="41"/>
      <c r="W4150" s="56"/>
      <c r="X4150" s="41"/>
      <c r="Y4150" s="58"/>
      <c r="Z4150" s="41"/>
      <c r="AA4150" s="41"/>
      <c r="AB4150" s="171" t="str" cm="1">
        <f t="array" ref="AB4150">IFERROR(IF(COUNTA('Detailed Inventory'!$B4150:$AA4150)=0,"",IF(AND($B4150="",$C4150=""),"Error: Missing Response in Column B or C",IF(OR($E4150="",$Q4150=""),"Error: Missing Response in Column E or Q",INDEX(SL_Class[Entire SL Classification],MATCH(SUMIFS(SL_Class[Unique ID],SL_Class[UpSys SL Material],I4150,SL_Class[UpSys Ever Previously Lead],H4150,SL_Class[DownCus SL Material],T4150),SL_Class[Unique ID],0),0)))),"Error: Invalid Column H, I, or T. Check spelling &amp; valid options (see dropdown)")</f>
        <v/>
      </c>
      <c r="AC4150" s="32"/>
      <c r="AD4150" s="31" t="b">
        <f t="shared" si="128"/>
        <v>0</v>
      </c>
      <c r="AE4150" s="31" t="b">
        <f t="shared" si="129"/>
        <v>0</v>
      </c>
    </row>
    <row r="4151" spans="1:31" ht="50.15" customHeight="1" x14ac:dyDescent="0.35">
      <c r="A4151" s="100">
        <v>4146</v>
      </c>
      <c r="B4151" s="53"/>
      <c r="C4151" s="41"/>
      <c r="D4151" s="54"/>
      <c r="E4151" s="53"/>
      <c r="F4151" s="41"/>
      <c r="G4151" s="41"/>
      <c r="H4151" s="53"/>
      <c r="I4151" s="55"/>
      <c r="J4151" s="41"/>
      <c r="K4151" s="41"/>
      <c r="L4151" s="56"/>
      <c r="M4151" s="41"/>
      <c r="N4151" s="41"/>
      <c r="O4151" s="41"/>
      <c r="P4151" s="41"/>
      <c r="Q4151" s="53"/>
      <c r="R4151" s="41"/>
      <c r="S4151" s="41"/>
      <c r="T4151" s="57"/>
      <c r="U4151" s="41"/>
      <c r="V4151" s="41"/>
      <c r="W4151" s="56"/>
      <c r="X4151" s="41"/>
      <c r="Y4151" s="58"/>
      <c r="Z4151" s="41"/>
      <c r="AA4151" s="41"/>
      <c r="AB4151" s="171" t="str" cm="1">
        <f t="array" ref="AB4151">IFERROR(IF(COUNTA('Detailed Inventory'!$B4151:$AA4151)=0,"",IF(AND($B4151="",$C4151=""),"Error: Missing Response in Column B or C",IF(OR($E4151="",$Q4151=""),"Error: Missing Response in Column E or Q",INDEX(SL_Class[Entire SL Classification],MATCH(SUMIFS(SL_Class[Unique ID],SL_Class[UpSys SL Material],I4151,SL_Class[UpSys Ever Previously Lead],H4151,SL_Class[DownCus SL Material],T4151),SL_Class[Unique ID],0),0)))),"Error: Invalid Column H, I, or T. Check spelling &amp; valid options (see dropdown)")</f>
        <v/>
      </c>
      <c r="AC4151" s="32"/>
      <c r="AD4151" s="31" t="b">
        <f t="shared" si="128"/>
        <v>0</v>
      </c>
      <c r="AE4151" s="31" t="b">
        <f t="shared" si="129"/>
        <v>0</v>
      </c>
    </row>
    <row r="4152" spans="1:31" ht="50.15" customHeight="1" x14ac:dyDescent="0.35">
      <c r="A4152" s="101">
        <v>4147</v>
      </c>
      <c r="B4152" s="53"/>
      <c r="C4152" s="41"/>
      <c r="D4152" s="54"/>
      <c r="E4152" s="53"/>
      <c r="F4152" s="41"/>
      <c r="G4152" s="41"/>
      <c r="H4152" s="53"/>
      <c r="I4152" s="55"/>
      <c r="J4152" s="41"/>
      <c r="K4152" s="41"/>
      <c r="L4152" s="56"/>
      <c r="M4152" s="41"/>
      <c r="N4152" s="41"/>
      <c r="O4152" s="41"/>
      <c r="P4152" s="41"/>
      <c r="Q4152" s="53"/>
      <c r="R4152" s="41"/>
      <c r="S4152" s="41"/>
      <c r="T4152" s="57"/>
      <c r="U4152" s="41"/>
      <c r="V4152" s="41"/>
      <c r="W4152" s="56"/>
      <c r="X4152" s="41"/>
      <c r="Y4152" s="58"/>
      <c r="Z4152" s="41"/>
      <c r="AA4152" s="41"/>
      <c r="AB4152" s="171" t="str" cm="1">
        <f t="array" ref="AB4152">IFERROR(IF(COUNTA('Detailed Inventory'!$B4152:$AA4152)=0,"",IF(AND($B4152="",$C4152=""),"Error: Missing Response in Column B or C",IF(OR($E4152="",$Q4152=""),"Error: Missing Response in Column E or Q",INDEX(SL_Class[Entire SL Classification],MATCH(SUMIFS(SL_Class[Unique ID],SL_Class[UpSys SL Material],I4152,SL_Class[UpSys Ever Previously Lead],H4152,SL_Class[DownCus SL Material],T4152),SL_Class[Unique ID],0),0)))),"Error: Invalid Column H, I, or T. Check spelling &amp; valid options (see dropdown)")</f>
        <v/>
      </c>
      <c r="AC4152" s="32"/>
      <c r="AD4152" s="31" t="b">
        <f t="shared" si="128"/>
        <v>0</v>
      </c>
      <c r="AE4152" s="31" t="b">
        <f t="shared" si="129"/>
        <v>0</v>
      </c>
    </row>
    <row r="4153" spans="1:31" ht="50.15" customHeight="1" x14ac:dyDescent="0.35">
      <c r="A4153" s="100">
        <v>4148</v>
      </c>
      <c r="B4153" s="53"/>
      <c r="C4153" s="41"/>
      <c r="D4153" s="54"/>
      <c r="E4153" s="53"/>
      <c r="F4153" s="41"/>
      <c r="G4153" s="41"/>
      <c r="H4153" s="53"/>
      <c r="I4153" s="55"/>
      <c r="J4153" s="41"/>
      <c r="K4153" s="41"/>
      <c r="L4153" s="56"/>
      <c r="M4153" s="41"/>
      <c r="N4153" s="41"/>
      <c r="O4153" s="41"/>
      <c r="P4153" s="41"/>
      <c r="Q4153" s="53"/>
      <c r="R4153" s="41"/>
      <c r="S4153" s="41"/>
      <c r="T4153" s="57"/>
      <c r="U4153" s="41"/>
      <c r="V4153" s="41"/>
      <c r="W4153" s="56"/>
      <c r="X4153" s="41"/>
      <c r="Y4153" s="58"/>
      <c r="Z4153" s="41"/>
      <c r="AA4153" s="41"/>
      <c r="AB4153" s="171" t="str" cm="1">
        <f t="array" ref="AB4153">IFERROR(IF(COUNTA('Detailed Inventory'!$B4153:$AA4153)=0,"",IF(AND($B4153="",$C4153=""),"Error: Missing Response in Column B or C",IF(OR($E4153="",$Q4153=""),"Error: Missing Response in Column E or Q",INDEX(SL_Class[Entire SL Classification],MATCH(SUMIFS(SL_Class[Unique ID],SL_Class[UpSys SL Material],I4153,SL_Class[UpSys Ever Previously Lead],H4153,SL_Class[DownCus SL Material],T4153),SL_Class[Unique ID],0),0)))),"Error: Invalid Column H, I, or T. Check spelling &amp; valid options (see dropdown)")</f>
        <v/>
      </c>
      <c r="AC4153" s="32"/>
      <c r="AD4153" s="31" t="b">
        <f t="shared" si="128"/>
        <v>0</v>
      </c>
      <c r="AE4153" s="31" t="b">
        <f t="shared" si="129"/>
        <v>0</v>
      </c>
    </row>
    <row r="4154" spans="1:31" ht="50.15" customHeight="1" x14ac:dyDescent="0.35">
      <c r="A4154" s="101">
        <v>4149</v>
      </c>
      <c r="B4154" s="53"/>
      <c r="C4154" s="41"/>
      <c r="D4154" s="54"/>
      <c r="E4154" s="53"/>
      <c r="F4154" s="41"/>
      <c r="G4154" s="41"/>
      <c r="H4154" s="53"/>
      <c r="I4154" s="55"/>
      <c r="J4154" s="41"/>
      <c r="K4154" s="41"/>
      <c r="L4154" s="56"/>
      <c r="M4154" s="41"/>
      <c r="N4154" s="41"/>
      <c r="O4154" s="41"/>
      <c r="P4154" s="41"/>
      <c r="Q4154" s="53"/>
      <c r="R4154" s="41"/>
      <c r="S4154" s="41"/>
      <c r="T4154" s="57"/>
      <c r="U4154" s="41"/>
      <c r="V4154" s="41"/>
      <c r="W4154" s="56"/>
      <c r="X4154" s="41"/>
      <c r="Y4154" s="58"/>
      <c r="Z4154" s="41"/>
      <c r="AA4154" s="41"/>
      <c r="AB4154" s="171" t="str" cm="1">
        <f t="array" ref="AB4154">IFERROR(IF(COUNTA('Detailed Inventory'!$B4154:$AA4154)=0,"",IF(AND($B4154="",$C4154=""),"Error: Missing Response in Column B or C",IF(OR($E4154="",$Q4154=""),"Error: Missing Response in Column E or Q",INDEX(SL_Class[Entire SL Classification],MATCH(SUMIFS(SL_Class[Unique ID],SL_Class[UpSys SL Material],I4154,SL_Class[UpSys Ever Previously Lead],H4154,SL_Class[DownCus SL Material],T4154),SL_Class[Unique ID],0),0)))),"Error: Invalid Column H, I, or T. Check spelling &amp; valid options (see dropdown)")</f>
        <v/>
      </c>
      <c r="AC4154" s="32"/>
      <c r="AD4154" s="31" t="b">
        <f t="shared" si="128"/>
        <v>0</v>
      </c>
      <c r="AE4154" s="31" t="b">
        <f t="shared" si="129"/>
        <v>0</v>
      </c>
    </row>
    <row r="4155" spans="1:31" ht="50.15" customHeight="1" x14ac:dyDescent="0.35">
      <c r="A4155" s="100">
        <v>4150</v>
      </c>
      <c r="B4155" s="53"/>
      <c r="C4155" s="41"/>
      <c r="D4155" s="54"/>
      <c r="E4155" s="53"/>
      <c r="F4155" s="41"/>
      <c r="G4155" s="41"/>
      <c r="H4155" s="53"/>
      <c r="I4155" s="55"/>
      <c r="J4155" s="41"/>
      <c r="K4155" s="41"/>
      <c r="L4155" s="56"/>
      <c r="M4155" s="41"/>
      <c r="N4155" s="41"/>
      <c r="O4155" s="41"/>
      <c r="P4155" s="41"/>
      <c r="Q4155" s="53"/>
      <c r="R4155" s="41"/>
      <c r="S4155" s="41"/>
      <c r="T4155" s="57"/>
      <c r="U4155" s="41"/>
      <c r="V4155" s="41"/>
      <c r="W4155" s="56"/>
      <c r="X4155" s="41"/>
      <c r="Y4155" s="58"/>
      <c r="Z4155" s="41"/>
      <c r="AA4155" s="41"/>
      <c r="AB4155" s="171" t="str" cm="1">
        <f t="array" ref="AB4155">IFERROR(IF(COUNTA('Detailed Inventory'!$B4155:$AA4155)=0,"",IF(AND($B4155="",$C4155=""),"Error: Missing Response in Column B or C",IF(OR($E4155="",$Q4155=""),"Error: Missing Response in Column E or Q",INDEX(SL_Class[Entire SL Classification],MATCH(SUMIFS(SL_Class[Unique ID],SL_Class[UpSys SL Material],I4155,SL_Class[UpSys Ever Previously Lead],H4155,SL_Class[DownCus SL Material],T4155),SL_Class[Unique ID],0),0)))),"Error: Invalid Column H, I, or T. Check spelling &amp; valid options (see dropdown)")</f>
        <v/>
      </c>
      <c r="AC4155" s="32"/>
      <c r="AD4155" s="31" t="b">
        <f t="shared" si="128"/>
        <v>0</v>
      </c>
      <c r="AE4155" s="31" t="b">
        <f t="shared" si="129"/>
        <v>0</v>
      </c>
    </row>
    <row r="4156" spans="1:31" ht="50.15" customHeight="1" x14ac:dyDescent="0.35">
      <c r="A4156" s="101">
        <v>4151</v>
      </c>
      <c r="B4156" s="53"/>
      <c r="C4156" s="41"/>
      <c r="D4156" s="54"/>
      <c r="E4156" s="53"/>
      <c r="F4156" s="41"/>
      <c r="G4156" s="41"/>
      <c r="H4156" s="53"/>
      <c r="I4156" s="55"/>
      <c r="J4156" s="41"/>
      <c r="K4156" s="41"/>
      <c r="L4156" s="56"/>
      <c r="M4156" s="41"/>
      <c r="N4156" s="41"/>
      <c r="O4156" s="41"/>
      <c r="P4156" s="41"/>
      <c r="Q4156" s="53"/>
      <c r="R4156" s="41"/>
      <c r="S4156" s="41"/>
      <c r="T4156" s="57"/>
      <c r="U4156" s="41"/>
      <c r="V4156" s="41"/>
      <c r="W4156" s="56"/>
      <c r="X4156" s="41"/>
      <c r="Y4156" s="58"/>
      <c r="Z4156" s="41"/>
      <c r="AA4156" s="41"/>
      <c r="AB4156" s="171" t="str" cm="1">
        <f t="array" ref="AB4156">IFERROR(IF(COUNTA('Detailed Inventory'!$B4156:$AA4156)=0,"",IF(AND($B4156="",$C4156=""),"Error: Missing Response in Column B or C",IF(OR($E4156="",$Q4156=""),"Error: Missing Response in Column E or Q",INDEX(SL_Class[Entire SL Classification],MATCH(SUMIFS(SL_Class[Unique ID],SL_Class[UpSys SL Material],I4156,SL_Class[UpSys Ever Previously Lead],H4156,SL_Class[DownCus SL Material],T4156),SL_Class[Unique ID],0),0)))),"Error: Invalid Column H, I, or T. Check spelling &amp; valid options (see dropdown)")</f>
        <v/>
      </c>
      <c r="AC4156" s="32"/>
      <c r="AD4156" s="31" t="b">
        <f t="shared" si="128"/>
        <v>0</v>
      </c>
      <c r="AE4156" s="31" t="b">
        <f t="shared" si="129"/>
        <v>0</v>
      </c>
    </row>
    <row r="4157" spans="1:31" ht="50.15" customHeight="1" x14ac:dyDescent="0.35">
      <c r="A4157" s="100">
        <v>4152</v>
      </c>
      <c r="B4157" s="53"/>
      <c r="C4157" s="41"/>
      <c r="D4157" s="54"/>
      <c r="E4157" s="53"/>
      <c r="F4157" s="41"/>
      <c r="G4157" s="41"/>
      <c r="H4157" s="53"/>
      <c r="I4157" s="55"/>
      <c r="J4157" s="41"/>
      <c r="K4157" s="41"/>
      <c r="L4157" s="56"/>
      <c r="M4157" s="41"/>
      <c r="N4157" s="41"/>
      <c r="O4157" s="41"/>
      <c r="P4157" s="41"/>
      <c r="Q4157" s="53"/>
      <c r="R4157" s="41"/>
      <c r="S4157" s="41"/>
      <c r="T4157" s="57"/>
      <c r="U4157" s="41"/>
      <c r="V4157" s="41"/>
      <c r="W4157" s="56"/>
      <c r="X4157" s="41"/>
      <c r="Y4157" s="58"/>
      <c r="Z4157" s="41"/>
      <c r="AA4157" s="41"/>
      <c r="AB4157" s="171" t="str" cm="1">
        <f t="array" ref="AB4157">IFERROR(IF(COUNTA('Detailed Inventory'!$B4157:$AA4157)=0,"",IF(AND($B4157="",$C4157=""),"Error: Missing Response in Column B or C",IF(OR($E4157="",$Q4157=""),"Error: Missing Response in Column E or Q",INDEX(SL_Class[Entire SL Classification],MATCH(SUMIFS(SL_Class[Unique ID],SL_Class[UpSys SL Material],I4157,SL_Class[UpSys Ever Previously Lead],H4157,SL_Class[DownCus SL Material],T4157),SL_Class[Unique ID],0),0)))),"Error: Invalid Column H, I, or T. Check spelling &amp; valid options (see dropdown)")</f>
        <v/>
      </c>
      <c r="AC4157" s="32"/>
      <c r="AD4157" s="31" t="b">
        <f t="shared" si="128"/>
        <v>0</v>
      </c>
      <c r="AE4157" s="31" t="b">
        <f t="shared" si="129"/>
        <v>0</v>
      </c>
    </row>
    <row r="4158" spans="1:31" ht="50.15" customHeight="1" x14ac:dyDescent="0.35">
      <c r="A4158" s="101">
        <v>4153</v>
      </c>
      <c r="B4158" s="53"/>
      <c r="C4158" s="41"/>
      <c r="D4158" s="54"/>
      <c r="E4158" s="53"/>
      <c r="F4158" s="41"/>
      <c r="G4158" s="41"/>
      <c r="H4158" s="53"/>
      <c r="I4158" s="55"/>
      <c r="J4158" s="41"/>
      <c r="K4158" s="41"/>
      <c r="L4158" s="56"/>
      <c r="M4158" s="41"/>
      <c r="N4158" s="41"/>
      <c r="O4158" s="41"/>
      <c r="P4158" s="41"/>
      <c r="Q4158" s="53"/>
      <c r="R4158" s="41"/>
      <c r="S4158" s="41"/>
      <c r="T4158" s="57"/>
      <c r="U4158" s="41"/>
      <c r="V4158" s="41"/>
      <c r="W4158" s="56"/>
      <c r="X4158" s="41"/>
      <c r="Y4158" s="58"/>
      <c r="Z4158" s="41"/>
      <c r="AA4158" s="41"/>
      <c r="AB4158" s="171" t="str" cm="1">
        <f t="array" ref="AB4158">IFERROR(IF(COUNTA('Detailed Inventory'!$B4158:$AA4158)=0,"",IF(AND($B4158="",$C4158=""),"Error: Missing Response in Column B or C",IF(OR($E4158="",$Q4158=""),"Error: Missing Response in Column E or Q",INDEX(SL_Class[Entire SL Classification],MATCH(SUMIFS(SL_Class[Unique ID],SL_Class[UpSys SL Material],I4158,SL_Class[UpSys Ever Previously Lead],H4158,SL_Class[DownCus SL Material],T4158),SL_Class[Unique ID],0),0)))),"Error: Invalid Column H, I, or T. Check spelling &amp; valid options (see dropdown)")</f>
        <v/>
      </c>
      <c r="AC4158" s="32"/>
      <c r="AD4158" s="31" t="b">
        <f t="shared" si="128"/>
        <v>0</v>
      </c>
      <c r="AE4158" s="31" t="b">
        <f t="shared" si="129"/>
        <v>0</v>
      </c>
    </row>
    <row r="4159" spans="1:31" ht="50.15" customHeight="1" x14ac:dyDescent="0.35">
      <c r="A4159" s="100">
        <v>4154</v>
      </c>
      <c r="B4159" s="53"/>
      <c r="C4159" s="41"/>
      <c r="D4159" s="54"/>
      <c r="E4159" s="53"/>
      <c r="F4159" s="41"/>
      <c r="G4159" s="41"/>
      <c r="H4159" s="53"/>
      <c r="I4159" s="55"/>
      <c r="J4159" s="41"/>
      <c r="K4159" s="41"/>
      <c r="L4159" s="56"/>
      <c r="M4159" s="41"/>
      <c r="N4159" s="41"/>
      <c r="O4159" s="41"/>
      <c r="P4159" s="41"/>
      <c r="Q4159" s="53"/>
      <c r="R4159" s="41"/>
      <c r="S4159" s="41"/>
      <c r="T4159" s="57"/>
      <c r="U4159" s="41"/>
      <c r="V4159" s="41"/>
      <c r="W4159" s="56"/>
      <c r="X4159" s="41"/>
      <c r="Y4159" s="58"/>
      <c r="Z4159" s="41"/>
      <c r="AA4159" s="41"/>
      <c r="AB4159" s="171" t="str" cm="1">
        <f t="array" ref="AB4159">IFERROR(IF(COUNTA('Detailed Inventory'!$B4159:$AA4159)=0,"",IF(AND($B4159="",$C4159=""),"Error: Missing Response in Column B or C",IF(OR($E4159="",$Q4159=""),"Error: Missing Response in Column E or Q",INDEX(SL_Class[Entire SL Classification],MATCH(SUMIFS(SL_Class[Unique ID],SL_Class[UpSys SL Material],I4159,SL_Class[UpSys Ever Previously Lead],H4159,SL_Class[DownCus SL Material],T4159),SL_Class[Unique ID],0),0)))),"Error: Invalid Column H, I, or T. Check spelling &amp; valid options (see dropdown)")</f>
        <v/>
      </c>
      <c r="AC4159" s="32"/>
      <c r="AD4159" s="31" t="b">
        <f t="shared" si="128"/>
        <v>0</v>
      </c>
      <c r="AE4159" s="31" t="b">
        <f t="shared" si="129"/>
        <v>0</v>
      </c>
    </row>
    <row r="4160" spans="1:31" ht="50.15" customHeight="1" x14ac:dyDescent="0.35">
      <c r="A4160" s="101">
        <v>4155</v>
      </c>
      <c r="B4160" s="53"/>
      <c r="C4160" s="41"/>
      <c r="D4160" s="54"/>
      <c r="E4160" s="53"/>
      <c r="F4160" s="41"/>
      <c r="G4160" s="41"/>
      <c r="H4160" s="53"/>
      <c r="I4160" s="55"/>
      <c r="J4160" s="41"/>
      <c r="K4160" s="41"/>
      <c r="L4160" s="56"/>
      <c r="M4160" s="41"/>
      <c r="N4160" s="41"/>
      <c r="O4160" s="41"/>
      <c r="P4160" s="41"/>
      <c r="Q4160" s="53"/>
      <c r="R4160" s="41"/>
      <c r="S4160" s="41"/>
      <c r="T4160" s="57"/>
      <c r="U4160" s="41"/>
      <c r="V4160" s="41"/>
      <c r="W4160" s="56"/>
      <c r="X4160" s="41"/>
      <c r="Y4160" s="58"/>
      <c r="Z4160" s="41"/>
      <c r="AA4160" s="41"/>
      <c r="AB4160" s="171" t="str" cm="1">
        <f t="array" ref="AB4160">IFERROR(IF(COUNTA('Detailed Inventory'!$B4160:$AA4160)=0,"",IF(AND($B4160="",$C4160=""),"Error: Missing Response in Column B or C",IF(OR($E4160="",$Q4160=""),"Error: Missing Response in Column E or Q",INDEX(SL_Class[Entire SL Classification],MATCH(SUMIFS(SL_Class[Unique ID],SL_Class[UpSys SL Material],I4160,SL_Class[UpSys Ever Previously Lead],H4160,SL_Class[DownCus SL Material],T4160),SL_Class[Unique ID],0),0)))),"Error: Invalid Column H, I, or T. Check spelling &amp; valid options (see dropdown)")</f>
        <v/>
      </c>
      <c r="AC4160" s="32"/>
      <c r="AD4160" s="31" t="b">
        <f t="shared" si="128"/>
        <v>0</v>
      </c>
      <c r="AE4160" s="31" t="b">
        <f t="shared" si="129"/>
        <v>0</v>
      </c>
    </row>
    <row r="4161" spans="1:31" ht="50.15" customHeight="1" x14ac:dyDescent="0.35">
      <c r="A4161" s="100">
        <v>4156</v>
      </c>
      <c r="B4161" s="53"/>
      <c r="C4161" s="41"/>
      <c r="D4161" s="54"/>
      <c r="E4161" s="53"/>
      <c r="F4161" s="41"/>
      <c r="G4161" s="41"/>
      <c r="H4161" s="53"/>
      <c r="I4161" s="55"/>
      <c r="J4161" s="41"/>
      <c r="K4161" s="41"/>
      <c r="L4161" s="56"/>
      <c r="M4161" s="41"/>
      <c r="N4161" s="41"/>
      <c r="O4161" s="41"/>
      <c r="P4161" s="41"/>
      <c r="Q4161" s="53"/>
      <c r="R4161" s="41"/>
      <c r="S4161" s="41"/>
      <c r="T4161" s="57"/>
      <c r="U4161" s="41"/>
      <c r="V4161" s="41"/>
      <c r="W4161" s="56"/>
      <c r="X4161" s="41"/>
      <c r="Y4161" s="58"/>
      <c r="Z4161" s="41"/>
      <c r="AA4161" s="41"/>
      <c r="AB4161" s="171" t="str" cm="1">
        <f t="array" ref="AB4161">IFERROR(IF(COUNTA('Detailed Inventory'!$B4161:$AA4161)=0,"",IF(AND($B4161="",$C4161=""),"Error: Missing Response in Column B or C",IF(OR($E4161="",$Q4161=""),"Error: Missing Response in Column E or Q",INDEX(SL_Class[Entire SL Classification],MATCH(SUMIFS(SL_Class[Unique ID],SL_Class[UpSys SL Material],I4161,SL_Class[UpSys Ever Previously Lead],H4161,SL_Class[DownCus SL Material],T4161),SL_Class[Unique ID],0),0)))),"Error: Invalid Column H, I, or T. Check spelling &amp; valid options (see dropdown)")</f>
        <v/>
      </c>
      <c r="AC4161" s="32"/>
      <c r="AD4161" s="31" t="b">
        <f t="shared" si="128"/>
        <v>0</v>
      </c>
      <c r="AE4161" s="31" t="b">
        <f t="shared" si="129"/>
        <v>0</v>
      </c>
    </row>
    <row r="4162" spans="1:31" ht="50.15" customHeight="1" x14ac:dyDescent="0.35">
      <c r="A4162" s="101">
        <v>4157</v>
      </c>
      <c r="B4162" s="53"/>
      <c r="C4162" s="41"/>
      <c r="D4162" s="54"/>
      <c r="E4162" s="53"/>
      <c r="F4162" s="41"/>
      <c r="G4162" s="41"/>
      <c r="H4162" s="53"/>
      <c r="I4162" s="55"/>
      <c r="J4162" s="41"/>
      <c r="K4162" s="41"/>
      <c r="L4162" s="56"/>
      <c r="M4162" s="41"/>
      <c r="N4162" s="41"/>
      <c r="O4162" s="41"/>
      <c r="P4162" s="41"/>
      <c r="Q4162" s="53"/>
      <c r="R4162" s="41"/>
      <c r="S4162" s="41"/>
      <c r="T4162" s="57"/>
      <c r="U4162" s="41"/>
      <c r="V4162" s="41"/>
      <c r="W4162" s="56"/>
      <c r="X4162" s="41"/>
      <c r="Y4162" s="58"/>
      <c r="Z4162" s="41"/>
      <c r="AA4162" s="41"/>
      <c r="AB4162" s="171" t="str" cm="1">
        <f t="array" ref="AB4162">IFERROR(IF(COUNTA('Detailed Inventory'!$B4162:$AA4162)=0,"",IF(AND($B4162="",$C4162=""),"Error: Missing Response in Column B or C",IF(OR($E4162="",$Q4162=""),"Error: Missing Response in Column E or Q",INDEX(SL_Class[Entire SL Classification],MATCH(SUMIFS(SL_Class[Unique ID],SL_Class[UpSys SL Material],I4162,SL_Class[UpSys Ever Previously Lead],H4162,SL_Class[DownCus SL Material],T4162),SL_Class[Unique ID],0),0)))),"Error: Invalid Column H, I, or T. Check spelling &amp; valid options (see dropdown)")</f>
        <v/>
      </c>
      <c r="AC4162" s="32"/>
      <c r="AD4162" s="31" t="b">
        <f t="shared" si="128"/>
        <v>0</v>
      </c>
      <c r="AE4162" s="31" t="b">
        <f t="shared" si="129"/>
        <v>0</v>
      </c>
    </row>
    <row r="4163" spans="1:31" ht="50.15" customHeight="1" x14ac:dyDescent="0.35">
      <c r="A4163" s="100">
        <v>4158</v>
      </c>
      <c r="B4163" s="53"/>
      <c r="C4163" s="41"/>
      <c r="D4163" s="54"/>
      <c r="E4163" s="53"/>
      <c r="F4163" s="41"/>
      <c r="G4163" s="41"/>
      <c r="H4163" s="53"/>
      <c r="I4163" s="55"/>
      <c r="J4163" s="41"/>
      <c r="K4163" s="41"/>
      <c r="L4163" s="56"/>
      <c r="M4163" s="41"/>
      <c r="N4163" s="41"/>
      <c r="O4163" s="41"/>
      <c r="P4163" s="41"/>
      <c r="Q4163" s="53"/>
      <c r="R4163" s="41"/>
      <c r="S4163" s="41"/>
      <c r="T4163" s="57"/>
      <c r="U4163" s="41"/>
      <c r="V4163" s="41"/>
      <c r="W4163" s="56"/>
      <c r="X4163" s="41"/>
      <c r="Y4163" s="58"/>
      <c r="Z4163" s="41"/>
      <c r="AA4163" s="41"/>
      <c r="AB4163" s="171" t="str" cm="1">
        <f t="array" ref="AB4163">IFERROR(IF(COUNTA('Detailed Inventory'!$B4163:$AA4163)=0,"",IF(AND($B4163="",$C4163=""),"Error: Missing Response in Column B or C",IF(OR($E4163="",$Q4163=""),"Error: Missing Response in Column E or Q",INDEX(SL_Class[Entire SL Classification],MATCH(SUMIFS(SL_Class[Unique ID],SL_Class[UpSys SL Material],I4163,SL_Class[UpSys Ever Previously Lead],H4163,SL_Class[DownCus SL Material],T4163),SL_Class[Unique ID],0),0)))),"Error: Invalid Column H, I, or T. Check spelling &amp; valid options (see dropdown)")</f>
        <v/>
      </c>
      <c r="AC4163" s="32"/>
      <c r="AD4163" s="31" t="b">
        <f t="shared" si="128"/>
        <v>0</v>
      </c>
      <c r="AE4163" s="31" t="b">
        <f t="shared" si="129"/>
        <v>0</v>
      </c>
    </row>
    <row r="4164" spans="1:31" ht="50.15" customHeight="1" x14ac:dyDescent="0.35">
      <c r="A4164" s="101">
        <v>4159</v>
      </c>
      <c r="B4164" s="53"/>
      <c r="C4164" s="41"/>
      <c r="D4164" s="54"/>
      <c r="E4164" s="53"/>
      <c r="F4164" s="41"/>
      <c r="G4164" s="41"/>
      <c r="H4164" s="53"/>
      <c r="I4164" s="55"/>
      <c r="J4164" s="41"/>
      <c r="K4164" s="41"/>
      <c r="L4164" s="56"/>
      <c r="M4164" s="41"/>
      <c r="N4164" s="41"/>
      <c r="O4164" s="41"/>
      <c r="P4164" s="41"/>
      <c r="Q4164" s="53"/>
      <c r="R4164" s="41"/>
      <c r="S4164" s="41"/>
      <c r="T4164" s="57"/>
      <c r="U4164" s="41"/>
      <c r="V4164" s="41"/>
      <c r="W4164" s="56"/>
      <c r="X4164" s="41"/>
      <c r="Y4164" s="58"/>
      <c r="Z4164" s="41"/>
      <c r="AA4164" s="41"/>
      <c r="AB4164" s="171" t="str" cm="1">
        <f t="array" ref="AB4164">IFERROR(IF(COUNTA('Detailed Inventory'!$B4164:$AA4164)=0,"",IF(AND($B4164="",$C4164=""),"Error: Missing Response in Column B or C",IF(OR($E4164="",$Q4164=""),"Error: Missing Response in Column E or Q",INDEX(SL_Class[Entire SL Classification],MATCH(SUMIFS(SL_Class[Unique ID],SL_Class[UpSys SL Material],I4164,SL_Class[UpSys Ever Previously Lead],H4164,SL_Class[DownCus SL Material],T4164),SL_Class[Unique ID],0),0)))),"Error: Invalid Column H, I, or T. Check spelling &amp; valid options (see dropdown)")</f>
        <v/>
      </c>
      <c r="AC4164" s="32"/>
      <c r="AD4164" s="31" t="b">
        <f t="shared" si="128"/>
        <v>0</v>
      </c>
      <c r="AE4164" s="31" t="b">
        <f t="shared" si="129"/>
        <v>0</v>
      </c>
    </row>
    <row r="4165" spans="1:31" ht="50.15" customHeight="1" x14ac:dyDescent="0.35">
      <c r="A4165" s="100">
        <v>4160</v>
      </c>
      <c r="B4165" s="53"/>
      <c r="C4165" s="41"/>
      <c r="D4165" s="54"/>
      <c r="E4165" s="53"/>
      <c r="F4165" s="41"/>
      <c r="G4165" s="41"/>
      <c r="H4165" s="53"/>
      <c r="I4165" s="55"/>
      <c r="J4165" s="41"/>
      <c r="K4165" s="41"/>
      <c r="L4165" s="56"/>
      <c r="M4165" s="41"/>
      <c r="N4165" s="41"/>
      <c r="O4165" s="41"/>
      <c r="P4165" s="41"/>
      <c r="Q4165" s="53"/>
      <c r="R4165" s="41"/>
      <c r="S4165" s="41"/>
      <c r="T4165" s="57"/>
      <c r="U4165" s="41"/>
      <c r="V4165" s="41"/>
      <c r="W4165" s="56"/>
      <c r="X4165" s="41"/>
      <c r="Y4165" s="58"/>
      <c r="Z4165" s="41"/>
      <c r="AA4165" s="41"/>
      <c r="AB4165" s="171" t="str" cm="1">
        <f t="array" ref="AB4165">IFERROR(IF(COUNTA('Detailed Inventory'!$B4165:$AA4165)=0,"",IF(AND($B4165="",$C4165=""),"Error: Missing Response in Column B or C",IF(OR($E4165="",$Q4165=""),"Error: Missing Response in Column E or Q",INDEX(SL_Class[Entire SL Classification],MATCH(SUMIFS(SL_Class[Unique ID],SL_Class[UpSys SL Material],I4165,SL_Class[UpSys Ever Previously Lead],H4165,SL_Class[DownCus SL Material],T4165),SL_Class[Unique ID],0),0)))),"Error: Invalid Column H, I, or T. Check spelling &amp; valid options (see dropdown)")</f>
        <v/>
      </c>
      <c r="AC4165" s="32"/>
      <c r="AD4165" s="31" t="b">
        <f t="shared" si="128"/>
        <v>0</v>
      </c>
      <c r="AE4165" s="31" t="b">
        <f t="shared" si="129"/>
        <v>0</v>
      </c>
    </row>
    <row r="4166" spans="1:31" ht="50.15" customHeight="1" x14ac:dyDescent="0.35">
      <c r="A4166" s="101">
        <v>4161</v>
      </c>
      <c r="B4166" s="53"/>
      <c r="C4166" s="41"/>
      <c r="D4166" s="54"/>
      <c r="E4166" s="53"/>
      <c r="F4166" s="41"/>
      <c r="G4166" s="41"/>
      <c r="H4166" s="53"/>
      <c r="I4166" s="55"/>
      <c r="J4166" s="41"/>
      <c r="K4166" s="41"/>
      <c r="L4166" s="56"/>
      <c r="M4166" s="41"/>
      <c r="N4166" s="41"/>
      <c r="O4166" s="41"/>
      <c r="P4166" s="41"/>
      <c r="Q4166" s="53"/>
      <c r="R4166" s="41"/>
      <c r="S4166" s="41"/>
      <c r="T4166" s="57"/>
      <c r="U4166" s="41"/>
      <c r="V4166" s="41"/>
      <c r="W4166" s="56"/>
      <c r="X4166" s="41"/>
      <c r="Y4166" s="58"/>
      <c r="Z4166" s="41"/>
      <c r="AA4166" s="41"/>
      <c r="AB4166" s="171" t="str" cm="1">
        <f t="array" ref="AB4166">IFERROR(IF(COUNTA('Detailed Inventory'!$B4166:$AA4166)=0,"",IF(AND($B4166="",$C4166=""),"Error: Missing Response in Column B or C",IF(OR($E4166="",$Q4166=""),"Error: Missing Response in Column E or Q",INDEX(SL_Class[Entire SL Classification],MATCH(SUMIFS(SL_Class[Unique ID],SL_Class[UpSys SL Material],I4166,SL_Class[UpSys Ever Previously Lead],H4166,SL_Class[DownCus SL Material],T4166),SL_Class[Unique ID],0),0)))),"Error: Invalid Column H, I, or T. Check spelling &amp; valid options (see dropdown)")</f>
        <v/>
      </c>
      <c r="AC4166" s="32"/>
      <c r="AD4166" s="31" t="b">
        <f t="shared" ref="AD4166:AD4229" si="130">COUNTIFS($B$6:$B$5005,"&lt;&gt;0",$B$6:$B$5005,"&lt;&gt;",$B$6:$B$5005,B4166)&gt;1</f>
        <v>0</v>
      </c>
      <c r="AE4166" s="31" t="b">
        <f t="shared" ref="AE4166:AE4229" si="131">COUNTIFS($C$6:$C$5005,"&lt;&gt;0",$C$6:$C$5005,"&lt;&gt;",$C$6:$C$5005,C4166)&gt;1</f>
        <v>0</v>
      </c>
    </row>
    <row r="4167" spans="1:31" ht="50.15" customHeight="1" x14ac:dyDescent="0.35">
      <c r="A4167" s="100">
        <v>4162</v>
      </c>
      <c r="B4167" s="53"/>
      <c r="C4167" s="41"/>
      <c r="D4167" s="54"/>
      <c r="E4167" s="53"/>
      <c r="F4167" s="41"/>
      <c r="G4167" s="41"/>
      <c r="H4167" s="53"/>
      <c r="I4167" s="55"/>
      <c r="J4167" s="41"/>
      <c r="K4167" s="41"/>
      <c r="L4167" s="56"/>
      <c r="M4167" s="41"/>
      <c r="N4167" s="41"/>
      <c r="O4167" s="41"/>
      <c r="P4167" s="41"/>
      <c r="Q4167" s="53"/>
      <c r="R4167" s="41"/>
      <c r="S4167" s="41"/>
      <c r="T4167" s="57"/>
      <c r="U4167" s="41"/>
      <c r="V4167" s="41"/>
      <c r="W4167" s="56"/>
      <c r="X4167" s="41"/>
      <c r="Y4167" s="58"/>
      <c r="Z4167" s="41"/>
      <c r="AA4167" s="41"/>
      <c r="AB4167" s="171" t="str" cm="1">
        <f t="array" ref="AB4167">IFERROR(IF(COUNTA('Detailed Inventory'!$B4167:$AA4167)=0,"",IF(AND($B4167="",$C4167=""),"Error: Missing Response in Column B or C",IF(OR($E4167="",$Q4167=""),"Error: Missing Response in Column E or Q",INDEX(SL_Class[Entire SL Classification],MATCH(SUMIFS(SL_Class[Unique ID],SL_Class[UpSys SL Material],I4167,SL_Class[UpSys Ever Previously Lead],H4167,SL_Class[DownCus SL Material],T4167),SL_Class[Unique ID],0),0)))),"Error: Invalid Column H, I, or T. Check spelling &amp; valid options (see dropdown)")</f>
        <v/>
      </c>
      <c r="AC4167" s="32"/>
      <c r="AD4167" s="31" t="b">
        <f t="shared" si="130"/>
        <v>0</v>
      </c>
      <c r="AE4167" s="31" t="b">
        <f t="shared" si="131"/>
        <v>0</v>
      </c>
    </row>
    <row r="4168" spans="1:31" ht="50.15" customHeight="1" x14ac:dyDescent="0.35">
      <c r="A4168" s="101">
        <v>4163</v>
      </c>
      <c r="B4168" s="53"/>
      <c r="C4168" s="41"/>
      <c r="D4168" s="54"/>
      <c r="E4168" s="53"/>
      <c r="F4168" s="41"/>
      <c r="G4168" s="41"/>
      <c r="H4168" s="53"/>
      <c r="I4168" s="55"/>
      <c r="J4168" s="41"/>
      <c r="K4168" s="41"/>
      <c r="L4168" s="56"/>
      <c r="M4168" s="41"/>
      <c r="N4168" s="41"/>
      <c r="O4168" s="41"/>
      <c r="P4168" s="41"/>
      <c r="Q4168" s="53"/>
      <c r="R4168" s="41"/>
      <c r="S4168" s="41"/>
      <c r="T4168" s="57"/>
      <c r="U4168" s="41"/>
      <c r="V4168" s="41"/>
      <c r="W4168" s="56"/>
      <c r="X4168" s="41"/>
      <c r="Y4168" s="58"/>
      <c r="Z4168" s="41"/>
      <c r="AA4168" s="41"/>
      <c r="AB4168" s="171" t="str" cm="1">
        <f t="array" ref="AB4168">IFERROR(IF(COUNTA('Detailed Inventory'!$B4168:$AA4168)=0,"",IF(AND($B4168="",$C4168=""),"Error: Missing Response in Column B or C",IF(OR($E4168="",$Q4168=""),"Error: Missing Response in Column E or Q",INDEX(SL_Class[Entire SL Classification],MATCH(SUMIFS(SL_Class[Unique ID],SL_Class[UpSys SL Material],I4168,SL_Class[UpSys Ever Previously Lead],H4168,SL_Class[DownCus SL Material],T4168),SL_Class[Unique ID],0),0)))),"Error: Invalid Column H, I, or T. Check spelling &amp; valid options (see dropdown)")</f>
        <v/>
      </c>
      <c r="AC4168" s="32"/>
      <c r="AD4168" s="31" t="b">
        <f t="shared" si="130"/>
        <v>0</v>
      </c>
      <c r="AE4168" s="31" t="b">
        <f t="shared" si="131"/>
        <v>0</v>
      </c>
    </row>
    <row r="4169" spans="1:31" ht="50.15" customHeight="1" x14ac:dyDescent="0.35">
      <c r="A4169" s="100">
        <v>4164</v>
      </c>
      <c r="B4169" s="53"/>
      <c r="C4169" s="41"/>
      <c r="D4169" s="54"/>
      <c r="E4169" s="53"/>
      <c r="F4169" s="41"/>
      <c r="G4169" s="41"/>
      <c r="H4169" s="53"/>
      <c r="I4169" s="55"/>
      <c r="J4169" s="41"/>
      <c r="K4169" s="41"/>
      <c r="L4169" s="56"/>
      <c r="M4169" s="41"/>
      <c r="N4169" s="41"/>
      <c r="O4169" s="41"/>
      <c r="P4169" s="41"/>
      <c r="Q4169" s="53"/>
      <c r="R4169" s="41"/>
      <c r="S4169" s="41"/>
      <c r="T4169" s="57"/>
      <c r="U4169" s="41"/>
      <c r="V4169" s="41"/>
      <c r="W4169" s="56"/>
      <c r="X4169" s="41"/>
      <c r="Y4169" s="58"/>
      <c r="Z4169" s="41"/>
      <c r="AA4169" s="41"/>
      <c r="AB4169" s="171" t="str" cm="1">
        <f t="array" ref="AB4169">IFERROR(IF(COUNTA('Detailed Inventory'!$B4169:$AA4169)=0,"",IF(AND($B4169="",$C4169=""),"Error: Missing Response in Column B or C",IF(OR($E4169="",$Q4169=""),"Error: Missing Response in Column E or Q",INDEX(SL_Class[Entire SL Classification],MATCH(SUMIFS(SL_Class[Unique ID],SL_Class[UpSys SL Material],I4169,SL_Class[UpSys Ever Previously Lead],H4169,SL_Class[DownCus SL Material],T4169),SL_Class[Unique ID],0),0)))),"Error: Invalid Column H, I, or T. Check spelling &amp; valid options (see dropdown)")</f>
        <v/>
      </c>
      <c r="AC4169" s="32"/>
      <c r="AD4169" s="31" t="b">
        <f t="shared" si="130"/>
        <v>0</v>
      </c>
      <c r="AE4169" s="31" t="b">
        <f t="shared" si="131"/>
        <v>0</v>
      </c>
    </row>
    <row r="4170" spans="1:31" ht="50.15" customHeight="1" x14ac:dyDescent="0.35">
      <c r="A4170" s="101">
        <v>4165</v>
      </c>
      <c r="B4170" s="53"/>
      <c r="C4170" s="41"/>
      <c r="D4170" s="54"/>
      <c r="E4170" s="53"/>
      <c r="F4170" s="41"/>
      <c r="G4170" s="41"/>
      <c r="H4170" s="53"/>
      <c r="I4170" s="55"/>
      <c r="J4170" s="41"/>
      <c r="K4170" s="41"/>
      <c r="L4170" s="56"/>
      <c r="M4170" s="41"/>
      <c r="N4170" s="41"/>
      <c r="O4170" s="41"/>
      <c r="P4170" s="41"/>
      <c r="Q4170" s="53"/>
      <c r="R4170" s="41"/>
      <c r="S4170" s="41"/>
      <c r="T4170" s="57"/>
      <c r="U4170" s="41"/>
      <c r="V4170" s="41"/>
      <c r="W4170" s="56"/>
      <c r="X4170" s="41"/>
      <c r="Y4170" s="58"/>
      <c r="Z4170" s="41"/>
      <c r="AA4170" s="41"/>
      <c r="AB4170" s="171" t="str" cm="1">
        <f t="array" ref="AB4170">IFERROR(IF(COUNTA('Detailed Inventory'!$B4170:$AA4170)=0,"",IF(AND($B4170="",$C4170=""),"Error: Missing Response in Column B or C",IF(OR($E4170="",$Q4170=""),"Error: Missing Response in Column E or Q",INDEX(SL_Class[Entire SL Classification],MATCH(SUMIFS(SL_Class[Unique ID],SL_Class[UpSys SL Material],I4170,SL_Class[UpSys Ever Previously Lead],H4170,SL_Class[DownCus SL Material],T4170),SL_Class[Unique ID],0),0)))),"Error: Invalid Column H, I, or T. Check spelling &amp; valid options (see dropdown)")</f>
        <v/>
      </c>
      <c r="AC4170" s="32"/>
      <c r="AD4170" s="31" t="b">
        <f t="shared" si="130"/>
        <v>0</v>
      </c>
      <c r="AE4170" s="31" t="b">
        <f t="shared" si="131"/>
        <v>0</v>
      </c>
    </row>
    <row r="4171" spans="1:31" ht="50.15" customHeight="1" x14ac:dyDescent="0.35">
      <c r="A4171" s="100">
        <v>4166</v>
      </c>
      <c r="B4171" s="53"/>
      <c r="C4171" s="41"/>
      <c r="D4171" s="54"/>
      <c r="E4171" s="53"/>
      <c r="F4171" s="41"/>
      <c r="G4171" s="41"/>
      <c r="H4171" s="53"/>
      <c r="I4171" s="55"/>
      <c r="J4171" s="41"/>
      <c r="K4171" s="41"/>
      <c r="L4171" s="56"/>
      <c r="M4171" s="41"/>
      <c r="N4171" s="41"/>
      <c r="O4171" s="41"/>
      <c r="P4171" s="41"/>
      <c r="Q4171" s="53"/>
      <c r="R4171" s="41"/>
      <c r="S4171" s="41"/>
      <c r="T4171" s="57"/>
      <c r="U4171" s="41"/>
      <c r="V4171" s="41"/>
      <c r="W4171" s="56"/>
      <c r="X4171" s="41"/>
      <c r="Y4171" s="58"/>
      <c r="Z4171" s="41"/>
      <c r="AA4171" s="41"/>
      <c r="AB4171" s="171" t="str" cm="1">
        <f t="array" ref="AB4171">IFERROR(IF(COUNTA('Detailed Inventory'!$B4171:$AA4171)=0,"",IF(AND($B4171="",$C4171=""),"Error: Missing Response in Column B or C",IF(OR($E4171="",$Q4171=""),"Error: Missing Response in Column E or Q",INDEX(SL_Class[Entire SL Classification],MATCH(SUMIFS(SL_Class[Unique ID],SL_Class[UpSys SL Material],I4171,SL_Class[UpSys Ever Previously Lead],H4171,SL_Class[DownCus SL Material],T4171),SL_Class[Unique ID],0),0)))),"Error: Invalid Column H, I, or T. Check spelling &amp; valid options (see dropdown)")</f>
        <v/>
      </c>
      <c r="AC4171" s="32"/>
      <c r="AD4171" s="31" t="b">
        <f t="shared" si="130"/>
        <v>0</v>
      </c>
      <c r="AE4171" s="31" t="b">
        <f t="shared" si="131"/>
        <v>0</v>
      </c>
    </row>
    <row r="4172" spans="1:31" ht="50.15" customHeight="1" x14ac:dyDescent="0.35">
      <c r="A4172" s="101">
        <v>4167</v>
      </c>
      <c r="B4172" s="53"/>
      <c r="C4172" s="41"/>
      <c r="D4172" s="54"/>
      <c r="E4172" s="53"/>
      <c r="F4172" s="41"/>
      <c r="G4172" s="41"/>
      <c r="H4172" s="53"/>
      <c r="I4172" s="55"/>
      <c r="J4172" s="41"/>
      <c r="K4172" s="41"/>
      <c r="L4172" s="56"/>
      <c r="M4172" s="41"/>
      <c r="N4172" s="41"/>
      <c r="O4172" s="41"/>
      <c r="P4172" s="41"/>
      <c r="Q4172" s="53"/>
      <c r="R4172" s="41"/>
      <c r="S4172" s="41"/>
      <c r="T4172" s="57"/>
      <c r="U4172" s="41"/>
      <c r="V4172" s="41"/>
      <c r="W4172" s="56"/>
      <c r="X4172" s="41"/>
      <c r="Y4172" s="58"/>
      <c r="Z4172" s="41"/>
      <c r="AA4172" s="41"/>
      <c r="AB4172" s="171" t="str" cm="1">
        <f t="array" ref="AB4172">IFERROR(IF(COUNTA('Detailed Inventory'!$B4172:$AA4172)=0,"",IF(AND($B4172="",$C4172=""),"Error: Missing Response in Column B or C",IF(OR($E4172="",$Q4172=""),"Error: Missing Response in Column E or Q",INDEX(SL_Class[Entire SL Classification],MATCH(SUMIFS(SL_Class[Unique ID],SL_Class[UpSys SL Material],I4172,SL_Class[UpSys Ever Previously Lead],H4172,SL_Class[DownCus SL Material],T4172),SL_Class[Unique ID],0),0)))),"Error: Invalid Column H, I, or T. Check spelling &amp; valid options (see dropdown)")</f>
        <v/>
      </c>
      <c r="AC4172" s="32"/>
      <c r="AD4172" s="31" t="b">
        <f t="shared" si="130"/>
        <v>0</v>
      </c>
      <c r="AE4172" s="31" t="b">
        <f t="shared" si="131"/>
        <v>0</v>
      </c>
    </row>
    <row r="4173" spans="1:31" ht="50.15" customHeight="1" x14ac:dyDescent="0.35">
      <c r="A4173" s="100">
        <v>4168</v>
      </c>
      <c r="B4173" s="53"/>
      <c r="C4173" s="41"/>
      <c r="D4173" s="54"/>
      <c r="E4173" s="53"/>
      <c r="F4173" s="41"/>
      <c r="G4173" s="41"/>
      <c r="H4173" s="53"/>
      <c r="I4173" s="55"/>
      <c r="J4173" s="41"/>
      <c r="K4173" s="41"/>
      <c r="L4173" s="56"/>
      <c r="M4173" s="41"/>
      <c r="N4173" s="41"/>
      <c r="O4173" s="41"/>
      <c r="P4173" s="41"/>
      <c r="Q4173" s="53"/>
      <c r="R4173" s="41"/>
      <c r="S4173" s="41"/>
      <c r="T4173" s="57"/>
      <c r="U4173" s="41"/>
      <c r="V4173" s="41"/>
      <c r="W4173" s="56"/>
      <c r="X4173" s="41"/>
      <c r="Y4173" s="58"/>
      <c r="Z4173" s="41"/>
      <c r="AA4173" s="41"/>
      <c r="AB4173" s="171" t="str" cm="1">
        <f t="array" ref="AB4173">IFERROR(IF(COUNTA('Detailed Inventory'!$B4173:$AA4173)=0,"",IF(AND($B4173="",$C4173=""),"Error: Missing Response in Column B or C",IF(OR($E4173="",$Q4173=""),"Error: Missing Response in Column E or Q",INDEX(SL_Class[Entire SL Classification],MATCH(SUMIFS(SL_Class[Unique ID],SL_Class[UpSys SL Material],I4173,SL_Class[UpSys Ever Previously Lead],H4173,SL_Class[DownCus SL Material],T4173),SL_Class[Unique ID],0),0)))),"Error: Invalid Column H, I, or T. Check spelling &amp; valid options (see dropdown)")</f>
        <v/>
      </c>
      <c r="AC4173" s="32"/>
      <c r="AD4173" s="31" t="b">
        <f t="shared" si="130"/>
        <v>0</v>
      </c>
      <c r="AE4173" s="31" t="b">
        <f t="shared" si="131"/>
        <v>0</v>
      </c>
    </row>
    <row r="4174" spans="1:31" ht="50.15" customHeight="1" x14ac:dyDescent="0.35">
      <c r="A4174" s="101">
        <v>4169</v>
      </c>
      <c r="B4174" s="53"/>
      <c r="C4174" s="41"/>
      <c r="D4174" s="54"/>
      <c r="E4174" s="53"/>
      <c r="F4174" s="41"/>
      <c r="G4174" s="41"/>
      <c r="H4174" s="53"/>
      <c r="I4174" s="55"/>
      <c r="J4174" s="41"/>
      <c r="K4174" s="41"/>
      <c r="L4174" s="56"/>
      <c r="M4174" s="41"/>
      <c r="N4174" s="41"/>
      <c r="O4174" s="41"/>
      <c r="P4174" s="41"/>
      <c r="Q4174" s="53"/>
      <c r="R4174" s="41"/>
      <c r="S4174" s="41"/>
      <c r="T4174" s="57"/>
      <c r="U4174" s="41"/>
      <c r="V4174" s="41"/>
      <c r="W4174" s="56"/>
      <c r="X4174" s="41"/>
      <c r="Y4174" s="58"/>
      <c r="Z4174" s="41"/>
      <c r="AA4174" s="41"/>
      <c r="AB4174" s="171" t="str" cm="1">
        <f t="array" ref="AB4174">IFERROR(IF(COUNTA('Detailed Inventory'!$B4174:$AA4174)=0,"",IF(AND($B4174="",$C4174=""),"Error: Missing Response in Column B or C",IF(OR($E4174="",$Q4174=""),"Error: Missing Response in Column E or Q",INDEX(SL_Class[Entire SL Classification],MATCH(SUMIFS(SL_Class[Unique ID],SL_Class[UpSys SL Material],I4174,SL_Class[UpSys Ever Previously Lead],H4174,SL_Class[DownCus SL Material],T4174),SL_Class[Unique ID],0),0)))),"Error: Invalid Column H, I, or T. Check spelling &amp; valid options (see dropdown)")</f>
        <v/>
      </c>
      <c r="AC4174" s="32"/>
      <c r="AD4174" s="31" t="b">
        <f t="shared" si="130"/>
        <v>0</v>
      </c>
      <c r="AE4174" s="31" t="b">
        <f t="shared" si="131"/>
        <v>0</v>
      </c>
    </row>
    <row r="4175" spans="1:31" ht="50.15" customHeight="1" x14ac:dyDescent="0.35">
      <c r="A4175" s="100">
        <v>4170</v>
      </c>
      <c r="B4175" s="53"/>
      <c r="C4175" s="41"/>
      <c r="D4175" s="54"/>
      <c r="E4175" s="53"/>
      <c r="F4175" s="41"/>
      <c r="G4175" s="41"/>
      <c r="H4175" s="53"/>
      <c r="I4175" s="55"/>
      <c r="J4175" s="41"/>
      <c r="K4175" s="41"/>
      <c r="L4175" s="56"/>
      <c r="M4175" s="41"/>
      <c r="N4175" s="41"/>
      <c r="O4175" s="41"/>
      <c r="P4175" s="41"/>
      <c r="Q4175" s="53"/>
      <c r="R4175" s="41"/>
      <c r="S4175" s="41"/>
      <c r="T4175" s="57"/>
      <c r="U4175" s="41"/>
      <c r="V4175" s="41"/>
      <c r="W4175" s="56"/>
      <c r="X4175" s="41"/>
      <c r="Y4175" s="58"/>
      <c r="Z4175" s="41"/>
      <c r="AA4175" s="41"/>
      <c r="AB4175" s="171" t="str" cm="1">
        <f t="array" ref="AB4175">IFERROR(IF(COUNTA('Detailed Inventory'!$B4175:$AA4175)=0,"",IF(AND($B4175="",$C4175=""),"Error: Missing Response in Column B or C",IF(OR($E4175="",$Q4175=""),"Error: Missing Response in Column E or Q",INDEX(SL_Class[Entire SL Classification],MATCH(SUMIFS(SL_Class[Unique ID],SL_Class[UpSys SL Material],I4175,SL_Class[UpSys Ever Previously Lead],H4175,SL_Class[DownCus SL Material],T4175),SL_Class[Unique ID],0),0)))),"Error: Invalid Column H, I, or T. Check spelling &amp; valid options (see dropdown)")</f>
        <v/>
      </c>
      <c r="AC4175" s="32"/>
      <c r="AD4175" s="31" t="b">
        <f t="shared" si="130"/>
        <v>0</v>
      </c>
      <c r="AE4175" s="31" t="b">
        <f t="shared" si="131"/>
        <v>0</v>
      </c>
    </row>
    <row r="4176" spans="1:31" ht="50.15" customHeight="1" x14ac:dyDescent="0.35">
      <c r="A4176" s="101">
        <v>4171</v>
      </c>
      <c r="B4176" s="53"/>
      <c r="C4176" s="41"/>
      <c r="D4176" s="54"/>
      <c r="E4176" s="53"/>
      <c r="F4176" s="41"/>
      <c r="G4176" s="41"/>
      <c r="H4176" s="53"/>
      <c r="I4176" s="55"/>
      <c r="J4176" s="41"/>
      <c r="K4176" s="41"/>
      <c r="L4176" s="56"/>
      <c r="M4176" s="41"/>
      <c r="N4176" s="41"/>
      <c r="O4176" s="41"/>
      <c r="P4176" s="41"/>
      <c r="Q4176" s="53"/>
      <c r="R4176" s="41"/>
      <c r="S4176" s="41"/>
      <c r="T4176" s="57"/>
      <c r="U4176" s="41"/>
      <c r="V4176" s="41"/>
      <c r="W4176" s="56"/>
      <c r="X4176" s="41"/>
      <c r="Y4176" s="58"/>
      <c r="Z4176" s="41"/>
      <c r="AA4176" s="41"/>
      <c r="AB4176" s="171" t="str" cm="1">
        <f t="array" ref="AB4176">IFERROR(IF(COUNTA('Detailed Inventory'!$B4176:$AA4176)=0,"",IF(AND($B4176="",$C4176=""),"Error: Missing Response in Column B or C",IF(OR($E4176="",$Q4176=""),"Error: Missing Response in Column E or Q",INDEX(SL_Class[Entire SL Classification],MATCH(SUMIFS(SL_Class[Unique ID],SL_Class[UpSys SL Material],I4176,SL_Class[UpSys Ever Previously Lead],H4176,SL_Class[DownCus SL Material],T4176),SL_Class[Unique ID],0),0)))),"Error: Invalid Column H, I, or T. Check spelling &amp; valid options (see dropdown)")</f>
        <v/>
      </c>
      <c r="AC4176" s="32"/>
      <c r="AD4176" s="31" t="b">
        <f t="shared" si="130"/>
        <v>0</v>
      </c>
      <c r="AE4176" s="31" t="b">
        <f t="shared" si="131"/>
        <v>0</v>
      </c>
    </row>
    <row r="4177" spans="1:31" ht="50.15" customHeight="1" x14ac:dyDescent="0.35">
      <c r="A4177" s="100">
        <v>4172</v>
      </c>
      <c r="B4177" s="53"/>
      <c r="C4177" s="41"/>
      <c r="D4177" s="54"/>
      <c r="E4177" s="53"/>
      <c r="F4177" s="41"/>
      <c r="G4177" s="41"/>
      <c r="H4177" s="53"/>
      <c r="I4177" s="55"/>
      <c r="J4177" s="41"/>
      <c r="K4177" s="41"/>
      <c r="L4177" s="56"/>
      <c r="M4177" s="41"/>
      <c r="N4177" s="41"/>
      <c r="O4177" s="41"/>
      <c r="P4177" s="41"/>
      <c r="Q4177" s="53"/>
      <c r="R4177" s="41"/>
      <c r="S4177" s="41"/>
      <c r="T4177" s="57"/>
      <c r="U4177" s="41"/>
      <c r="V4177" s="41"/>
      <c r="W4177" s="56"/>
      <c r="X4177" s="41"/>
      <c r="Y4177" s="58"/>
      <c r="Z4177" s="41"/>
      <c r="AA4177" s="41"/>
      <c r="AB4177" s="171" t="str" cm="1">
        <f t="array" ref="AB4177">IFERROR(IF(COUNTA('Detailed Inventory'!$B4177:$AA4177)=0,"",IF(AND($B4177="",$C4177=""),"Error: Missing Response in Column B or C",IF(OR($E4177="",$Q4177=""),"Error: Missing Response in Column E or Q",INDEX(SL_Class[Entire SL Classification],MATCH(SUMIFS(SL_Class[Unique ID],SL_Class[UpSys SL Material],I4177,SL_Class[UpSys Ever Previously Lead],H4177,SL_Class[DownCus SL Material],T4177),SL_Class[Unique ID],0),0)))),"Error: Invalid Column H, I, or T. Check spelling &amp; valid options (see dropdown)")</f>
        <v/>
      </c>
      <c r="AC4177" s="32"/>
      <c r="AD4177" s="31" t="b">
        <f t="shared" si="130"/>
        <v>0</v>
      </c>
      <c r="AE4177" s="31" t="b">
        <f t="shared" si="131"/>
        <v>0</v>
      </c>
    </row>
    <row r="4178" spans="1:31" ht="50.15" customHeight="1" x14ac:dyDescent="0.35">
      <c r="A4178" s="101">
        <v>4173</v>
      </c>
      <c r="B4178" s="53"/>
      <c r="C4178" s="41"/>
      <c r="D4178" s="54"/>
      <c r="E4178" s="53"/>
      <c r="F4178" s="41"/>
      <c r="G4178" s="41"/>
      <c r="H4178" s="53"/>
      <c r="I4178" s="55"/>
      <c r="J4178" s="41"/>
      <c r="K4178" s="41"/>
      <c r="L4178" s="56"/>
      <c r="M4178" s="41"/>
      <c r="N4178" s="41"/>
      <c r="O4178" s="41"/>
      <c r="P4178" s="41"/>
      <c r="Q4178" s="53"/>
      <c r="R4178" s="41"/>
      <c r="S4178" s="41"/>
      <c r="T4178" s="57"/>
      <c r="U4178" s="41"/>
      <c r="V4178" s="41"/>
      <c r="W4178" s="56"/>
      <c r="X4178" s="41"/>
      <c r="Y4178" s="58"/>
      <c r="Z4178" s="41"/>
      <c r="AA4178" s="41"/>
      <c r="AB4178" s="171" t="str" cm="1">
        <f t="array" ref="AB4178">IFERROR(IF(COUNTA('Detailed Inventory'!$B4178:$AA4178)=0,"",IF(AND($B4178="",$C4178=""),"Error: Missing Response in Column B or C",IF(OR($E4178="",$Q4178=""),"Error: Missing Response in Column E or Q",INDEX(SL_Class[Entire SL Classification],MATCH(SUMIFS(SL_Class[Unique ID],SL_Class[UpSys SL Material],I4178,SL_Class[UpSys Ever Previously Lead],H4178,SL_Class[DownCus SL Material],T4178),SL_Class[Unique ID],0),0)))),"Error: Invalid Column H, I, or T. Check spelling &amp; valid options (see dropdown)")</f>
        <v/>
      </c>
      <c r="AC4178" s="32"/>
      <c r="AD4178" s="31" t="b">
        <f t="shared" si="130"/>
        <v>0</v>
      </c>
      <c r="AE4178" s="31" t="b">
        <f t="shared" si="131"/>
        <v>0</v>
      </c>
    </row>
    <row r="4179" spans="1:31" ht="50.15" customHeight="1" x14ac:dyDescent="0.35">
      <c r="A4179" s="100">
        <v>4174</v>
      </c>
      <c r="B4179" s="53"/>
      <c r="C4179" s="41"/>
      <c r="D4179" s="54"/>
      <c r="E4179" s="53"/>
      <c r="F4179" s="41"/>
      <c r="G4179" s="41"/>
      <c r="H4179" s="53"/>
      <c r="I4179" s="55"/>
      <c r="J4179" s="41"/>
      <c r="K4179" s="41"/>
      <c r="L4179" s="56"/>
      <c r="M4179" s="41"/>
      <c r="N4179" s="41"/>
      <c r="O4179" s="41"/>
      <c r="P4179" s="41"/>
      <c r="Q4179" s="53"/>
      <c r="R4179" s="41"/>
      <c r="S4179" s="41"/>
      <c r="T4179" s="57"/>
      <c r="U4179" s="41"/>
      <c r="V4179" s="41"/>
      <c r="W4179" s="56"/>
      <c r="X4179" s="41"/>
      <c r="Y4179" s="58"/>
      <c r="Z4179" s="41"/>
      <c r="AA4179" s="41"/>
      <c r="AB4179" s="171" t="str" cm="1">
        <f t="array" ref="AB4179">IFERROR(IF(COUNTA('Detailed Inventory'!$B4179:$AA4179)=0,"",IF(AND($B4179="",$C4179=""),"Error: Missing Response in Column B or C",IF(OR($E4179="",$Q4179=""),"Error: Missing Response in Column E or Q",INDEX(SL_Class[Entire SL Classification],MATCH(SUMIFS(SL_Class[Unique ID],SL_Class[UpSys SL Material],I4179,SL_Class[UpSys Ever Previously Lead],H4179,SL_Class[DownCus SL Material],T4179),SL_Class[Unique ID],0),0)))),"Error: Invalid Column H, I, or T. Check spelling &amp; valid options (see dropdown)")</f>
        <v/>
      </c>
      <c r="AC4179" s="32"/>
      <c r="AD4179" s="31" t="b">
        <f t="shared" si="130"/>
        <v>0</v>
      </c>
      <c r="AE4179" s="31" t="b">
        <f t="shared" si="131"/>
        <v>0</v>
      </c>
    </row>
    <row r="4180" spans="1:31" ht="50.15" customHeight="1" x14ac:dyDescent="0.35">
      <c r="A4180" s="101">
        <v>4175</v>
      </c>
      <c r="B4180" s="53"/>
      <c r="C4180" s="41"/>
      <c r="D4180" s="54"/>
      <c r="E4180" s="53"/>
      <c r="F4180" s="41"/>
      <c r="G4180" s="41"/>
      <c r="H4180" s="53"/>
      <c r="I4180" s="55"/>
      <c r="J4180" s="41"/>
      <c r="K4180" s="41"/>
      <c r="L4180" s="56"/>
      <c r="M4180" s="41"/>
      <c r="N4180" s="41"/>
      <c r="O4180" s="41"/>
      <c r="P4180" s="41"/>
      <c r="Q4180" s="53"/>
      <c r="R4180" s="41"/>
      <c r="S4180" s="41"/>
      <c r="T4180" s="57"/>
      <c r="U4180" s="41"/>
      <c r="V4180" s="41"/>
      <c r="W4180" s="56"/>
      <c r="X4180" s="41"/>
      <c r="Y4180" s="58"/>
      <c r="Z4180" s="41"/>
      <c r="AA4180" s="41"/>
      <c r="AB4180" s="171" t="str" cm="1">
        <f t="array" ref="AB4180">IFERROR(IF(COUNTA('Detailed Inventory'!$B4180:$AA4180)=0,"",IF(AND($B4180="",$C4180=""),"Error: Missing Response in Column B or C",IF(OR($E4180="",$Q4180=""),"Error: Missing Response in Column E or Q",INDEX(SL_Class[Entire SL Classification],MATCH(SUMIFS(SL_Class[Unique ID],SL_Class[UpSys SL Material],I4180,SL_Class[UpSys Ever Previously Lead],H4180,SL_Class[DownCus SL Material],T4180),SL_Class[Unique ID],0),0)))),"Error: Invalid Column H, I, or T. Check spelling &amp; valid options (see dropdown)")</f>
        <v/>
      </c>
      <c r="AC4180" s="32"/>
      <c r="AD4180" s="31" t="b">
        <f t="shared" si="130"/>
        <v>0</v>
      </c>
      <c r="AE4180" s="31" t="b">
        <f t="shared" si="131"/>
        <v>0</v>
      </c>
    </row>
    <row r="4181" spans="1:31" ht="50.15" customHeight="1" x14ac:dyDescent="0.35">
      <c r="A4181" s="100">
        <v>4176</v>
      </c>
      <c r="B4181" s="53"/>
      <c r="C4181" s="41"/>
      <c r="D4181" s="54"/>
      <c r="E4181" s="53"/>
      <c r="F4181" s="41"/>
      <c r="G4181" s="41"/>
      <c r="H4181" s="53"/>
      <c r="I4181" s="55"/>
      <c r="J4181" s="41"/>
      <c r="K4181" s="41"/>
      <c r="L4181" s="56"/>
      <c r="M4181" s="41"/>
      <c r="N4181" s="41"/>
      <c r="O4181" s="41"/>
      <c r="P4181" s="41"/>
      <c r="Q4181" s="53"/>
      <c r="R4181" s="41"/>
      <c r="S4181" s="41"/>
      <c r="T4181" s="57"/>
      <c r="U4181" s="41"/>
      <c r="V4181" s="41"/>
      <c r="W4181" s="56"/>
      <c r="X4181" s="41"/>
      <c r="Y4181" s="58"/>
      <c r="Z4181" s="41"/>
      <c r="AA4181" s="41"/>
      <c r="AB4181" s="171" t="str" cm="1">
        <f t="array" ref="AB4181">IFERROR(IF(COUNTA('Detailed Inventory'!$B4181:$AA4181)=0,"",IF(AND($B4181="",$C4181=""),"Error: Missing Response in Column B or C",IF(OR($E4181="",$Q4181=""),"Error: Missing Response in Column E or Q",INDEX(SL_Class[Entire SL Classification],MATCH(SUMIFS(SL_Class[Unique ID],SL_Class[UpSys SL Material],I4181,SL_Class[UpSys Ever Previously Lead],H4181,SL_Class[DownCus SL Material],T4181),SL_Class[Unique ID],0),0)))),"Error: Invalid Column H, I, or T. Check spelling &amp; valid options (see dropdown)")</f>
        <v/>
      </c>
      <c r="AC4181" s="32"/>
      <c r="AD4181" s="31" t="b">
        <f t="shared" si="130"/>
        <v>0</v>
      </c>
      <c r="AE4181" s="31" t="b">
        <f t="shared" si="131"/>
        <v>0</v>
      </c>
    </row>
    <row r="4182" spans="1:31" ht="50.15" customHeight="1" x14ac:dyDescent="0.35">
      <c r="A4182" s="101">
        <v>4177</v>
      </c>
      <c r="B4182" s="53"/>
      <c r="C4182" s="41"/>
      <c r="D4182" s="54"/>
      <c r="E4182" s="53"/>
      <c r="F4182" s="41"/>
      <c r="G4182" s="41"/>
      <c r="H4182" s="53"/>
      <c r="I4182" s="55"/>
      <c r="J4182" s="41"/>
      <c r="K4182" s="41"/>
      <c r="L4182" s="56"/>
      <c r="M4182" s="41"/>
      <c r="N4182" s="41"/>
      <c r="O4182" s="41"/>
      <c r="P4182" s="41"/>
      <c r="Q4182" s="53"/>
      <c r="R4182" s="41"/>
      <c r="S4182" s="41"/>
      <c r="T4182" s="57"/>
      <c r="U4182" s="41"/>
      <c r="V4182" s="41"/>
      <c r="W4182" s="56"/>
      <c r="X4182" s="41"/>
      <c r="Y4182" s="58"/>
      <c r="Z4182" s="41"/>
      <c r="AA4182" s="41"/>
      <c r="AB4182" s="171" t="str" cm="1">
        <f t="array" ref="AB4182">IFERROR(IF(COUNTA('Detailed Inventory'!$B4182:$AA4182)=0,"",IF(AND($B4182="",$C4182=""),"Error: Missing Response in Column B or C",IF(OR($E4182="",$Q4182=""),"Error: Missing Response in Column E or Q",INDEX(SL_Class[Entire SL Classification],MATCH(SUMIFS(SL_Class[Unique ID],SL_Class[UpSys SL Material],I4182,SL_Class[UpSys Ever Previously Lead],H4182,SL_Class[DownCus SL Material],T4182),SL_Class[Unique ID],0),0)))),"Error: Invalid Column H, I, or T. Check spelling &amp; valid options (see dropdown)")</f>
        <v/>
      </c>
      <c r="AC4182" s="32"/>
      <c r="AD4182" s="31" t="b">
        <f t="shared" si="130"/>
        <v>0</v>
      </c>
      <c r="AE4182" s="31" t="b">
        <f t="shared" si="131"/>
        <v>0</v>
      </c>
    </row>
    <row r="4183" spans="1:31" ht="50.15" customHeight="1" x14ac:dyDescent="0.35">
      <c r="A4183" s="100">
        <v>4178</v>
      </c>
      <c r="B4183" s="53"/>
      <c r="C4183" s="41"/>
      <c r="D4183" s="54"/>
      <c r="E4183" s="53"/>
      <c r="F4183" s="41"/>
      <c r="G4183" s="41"/>
      <c r="H4183" s="53"/>
      <c r="I4183" s="55"/>
      <c r="J4183" s="41"/>
      <c r="K4183" s="41"/>
      <c r="L4183" s="56"/>
      <c r="M4183" s="41"/>
      <c r="N4183" s="41"/>
      <c r="O4183" s="41"/>
      <c r="P4183" s="41"/>
      <c r="Q4183" s="53"/>
      <c r="R4183" s="41"/>
      <c r="S4183" s="41"/>
      <c r="T4183" s="57"/>
      <c r="U4183" s="41"/>
      <c r="V4183" s="41"/>
      <c r="W4183" s="56"/>
      <c r="X4183" s="41"/>
      <c r="Y4183" s="58"/>
      <c r="Z4183" s="41"/>
      <c r="AA4183" s="41"/>
      <c r="AB4183" s="171" t="str" cm="1">
        <f t="array" ref="AB4183">IFERROR(IF(COUNTA('Detailed Inventory'!$B4183:$AA4183)=0,"",IF(AND($B4183="",$C4183=""),"Error: Missing Response in Column B or C",IF(OR($E4183="",$Q4183=""),"Error: Missing Response in Column E or Q",INDEX(SL_Class[Entire SL Classification],MATCH(SUMIFS(SL_Class[Unique ID],SL_Class[UpSys SL Material],I4183,SL_Class[UpSys Ever Previously Lead],H4183,SL_Class[DownCus SL Material],T4183),SL_Class[Unique ID],0),0)))),"Error: Invalid Column H, I, or T. Check spelling &amp; valid options (see dropdown)")</f>
        <v/>
      </c>
      <c r="AC4183" s="32"/>
      <c r="AD4183" s="31" t="b">
        <f t="shared" si="130"/>
        <v>0</v>
      </c>
      <c r="AE4183" s="31" t="b">
        <f t="shared" si="131"/>
        <v>0</v>
      </c>
    </row>
    <row r="4184" spans="1:31" ht="50.15" customHeight="1" x14ac:dyDescent="0.35">
      <c r="A4184" s="101">
        <v>4179</v>
      </c>
      <c r="B4184" s="53"/>
      <c r="C4184" s="41"/>
      <c r="D4184" s="54"/>
      <c r="E4184" s="53"/>
      <c r="F4184" s="41"/>
      <c r="G4184" s="41"/>
      <c r="H4184" s="53"/>
      <c r="I4184" s="55"/>
      <c r="J4184" s="41"/>
      <c r="K4184" s="41"/>
      <c r="L4184" s="56"/>
      <c r="M4184" s="41"/>
      <c r="N4184" s="41"/>
      <c r="O4184" s="41"/>
      <c r="P4184" s="41"/>
      <c r="Q4184" s="53"/>
      <c r="R4184" s="41"/>
      <c r="S4184" s="41"/>
      <c r="T4184" s="57"/>
      <c r="U4184" s="41"/>
      <c r="V4184" s="41"/>
      <c r="W4184" s="56"/>
      <c r="X4184" s="41"/>
      <c r="Y4184" s="58"/>
      <c r="Z4184" s="41"/>
      <c r="AA4184" s="41"/>
      <c r="AB4184" s="171" t="str" cm="1">
        <f t="array" ref="AB4184">IFERROR(IF(COUNTA('Detailed Inventory'!$B4184:$AA4184)=0,"",IF(AND($B4184="",$C4184=""),"Error: Missing Response in Column B or C",IF(OR($E4184="",$Q4184=""),"Error: Missing Response in Column E or Q",INDEX(SL_Class[Entire SL Classification],MATCH(SUMIFS(SL_Class[Unique ID],SL_Class[UpSys SL Material],I4184,SL_Class[UpSys Ever Previously Lead],H4184,SL_Class[DownCus SL Material],T4184),SL_Class[Unique ID],0),0)))),"Error: Invalid Column H, I, or T. Check spelling &amp; valid options (see dropdown)")</f>
        <v/>
      </c>
      <c r="AC4184" s="32"/>
      <c r="AD4184" s="31" t="b">
        <f t="shared" si="130"/>
        <v>0</v>
      </c>
      <c r="AE4184" s="31" t="b">
        <f t="shared" si="131"/>
        <v>0</v>
      </c>
    </row>
    <row r="4185" spans="1:31" ht="50.15" customHeight="1" x14ac:dyDescent="0.35">
      <c r="A4185" s="100">
        <v>4180</v>
      </c>
      <c r="B4185" s="53"/>
      <c r="C4185" s="41"/>
      <c r="D4185" s="54"/>
      <c r="E4185" s="53"/>
      <c r="F4185" s="41"/>
      <c r="G4185" s="41"/>
      <c r="H4185" s="53"/>
      <c r="I4185" s="55"/>
      <c r="J4185" s="41"/>
      <c r="K4185" s="41"/>
      <c r="L4185" s="56"/>
      <c r="M4185" s="41"/>
      <c r="N4185" s="41"/>
      <c r="O4185" s="41"/>
      <c r="P4185" s="41"/>
      <c r="Q4185" s="53"/>
      <c r="R4185" s="41"/>
      <c r="S4185" s="41"/>
      <c r="T4185" s="57"/>
      <c r="U4185" s="41"/>
      <c r="V4185" s="41"/>
      <c r="W4185" s="56"/>
      <c r="X4185" s="41"/>
      <c r="Y4185" s="58"/>
      <c r="Z4185" s="41"/>
      <c r="AA4185" s="41"/>
      <c r="AB4185" s="171" t="str" cm="1">
        <f t="array" ref="AB4185">IFERROR(IF(COUNTA('Detailed Inventory'!$B4185:$AA4185)=0,"",IF(AND($B4185="",$C4185=""),"Error: Missing Response in Column B or C",IF(OR($E4185="",$Q4185=""),"Error: Missing Response in Column E or Q",INDEX(SL_Class[Entire SL Classification],MATCH(SUMIFS(SL_Class[Unique ID],SL_Class[UpSys SL Material],I4185,SL_Class[UpSys Ever Previously Lead],H4185,SL_Class[DownCus SL Material],T4185),SL_Class[Unique ID],0),0)))),"Error: Invalid Column H, I, or T. Check spelling &amp; valid options (see dropdown)")</f>
        <v/>
      </c>
      <c r="AC4185" s="32"/>
      <c r="AD4185" s="31" t="b">
        <f t="shared" si="130"/>
        <v>0</v>
      </c>
      <c r="AE4185" s="31" t="b">
        <f t="shared" si="131"/>
        <v>0</v>
      </c>
    </row>
    <row r="4186" spans="1:31" ht="50.15" customHeight="1" x14ac:dyDescent="0.35">
      <c r="A4186" s="101">
        <v>4181</v>
      </c>
      <c r="B4186" s="53"/>
      <c r="C4186" s="41"/>
      <c r="D4186" s="54"/>
      <c r="E4186" s="53"/>
      <c r="F4186" s="41"/>
      <c r="G4186" s="41"/>
      <c r="H4186" s="53"/>
      <c r="I4186" s="55"/>
      <c r="J4186" s="41"/>
      <c r="K4186" s="41"/>
      <c r="L4186" s="56"/>
      <c r="M4186" s="41"/>
      <c r="N4186" s="41"/>
      <c r="O4186" s="41"/>
      <c r="P4186" s="41"/>
      <c r="Q4186" s="53"/>
      <c r="R4186" s="41"/>
      <c r="S4186" s="41"/>
      <c r="T4186" s="57"/>
      <c r="U4186" s="41"/>
      <c r="V4186" s="41"/>
      <c r="W4186" s="56"/>
      <c r="X4186" s="41"/>
      <c r="Y4186" s="58"/>
      <c r="Z4186" s="41"/>
      <c r="AA4186" s="41"/>
      <c r="AB4186" s="171" t="str" cm="1">
        <f t="array" ref="AB4186">IFERROR(IF(COUNTA('Detailed Inventory'!$B4186:$AA4186)=0,"",IF(AND($B4186="",$C4186=""),"Error: Missing Response in Column B or C",IF(OR($E4186="",$Q4186=""),"Error: Missing Response in Column E or Q",INDEX(SL_Class[Entire SL Classification],MATCH(SUMIFS(SL_Class[Unique ID],SL_Class[UpSys SL Material],I4186,SL_Class[UpSys Ever Previously Lead],H4186,SL_Class[DownCus SL Material],T4186),SL_Class[Unique ID],0),0)))),"Error: Invalid Column H, I, or T. Check spelling &amp; valid options (see dropdown)")</f>
        <v/>
      </c>
      <c r="AC4186" s="32"/>
      <c r="AD4186" s="31" t="b">
        <f t="shared" si="130"/>
        <v>0</v>
      </c>
      <c r="AE4186" s="31" t="b">
        <f t="shared" si="131"/>
        <v>0</v>
      </c>
    </row>
    <row r="4187" spans="1:31" ht="50.15" customHeight="1" x14ac:dyDescent="0.35">
      <c r="A4187" s="100">
        <v>4182</v>
      </c>
      <c r="B4187" s="53"/>
      <c r="C4187" s="41"/>
      <c r="D4187" s="54"/>
      <c r="E4187" s="53"/>
      <c r="F4187" s="41"/>
      <c r="G4187" s="41"/>
      <c r="H4187" s="53"/>
      <c r="I4187" s="55"/>
      <c r="J4187" s="41"/>
      <c r="K4187" s="41"/>
      <c r="L4187" s="56"/>
      <c r="M4187" s="41"/>
      <c r="N4187" s="41"/>
      <c r="O4187" s="41"/>
      <c r="P4187" s="41"/>
      <c r="Q4187" s="53"/>
      <c r="R4187" s="41"/>
      <c r="S4187" s="41"/>
      <c r="T4187" s="57"/>
      <c r="U4187" s="41"/>
      <c r="V4187" s="41"/>
      <c r="W4187" s="56"/>
      <c r="X4187" s="41"/>
      <c r="Y4187" s="58"/>
      <c r="Z4187" s="41"/>
      <c r="AA4187" s="41"/>
      <c r="AB4187" s="171" t="str" cm="1">
        <f t="array" ref="AB4187">IFERROR(IF(COUNTA('Detailed Inventory'!$B4187:$AA4187)=0,"",IF(AND($B4187="",$C4187=""),"Error: Missing Response in Column B or C",IF(OR($E4187="",$Q4187=""),"Error: Missing Response in Column E or Q",INDEX(SL_Class[Entire SL Classification],MATCH(SUMIFS(SL_Class[Unique ID],SL_Class[UpSys SL Material],I4187,SL_Class[UpSys Ever Previously Lead],H4187,SL_Class[DownCus SL Material],T4187),SL_Class[Unique ID],0),0)))),"Error: Invalid Column H, I, or T. Check spelling &amp; valid options (see dropdown)")</f>
        <v/>
      </c>
      <c r="AC4187" s="32"/>
      <c r="AD4187" s="31" t="b">
        <f t="shared" si="130"/>
        <v>0</v>
      </c>
      <c r="AE4187" s="31" t="b">
        <f t="shared" si="131"/>
        <v>0</v>
      </c>
    </row>
    <row r="4188" spans="1:31" ht="50.15" customHeight="1" x14ac:dyDescent="0.35">
      <c r="A4188" s="101">
        <v>4183</v>
      </c>
      <c r="B4188" s="53"/>
      <c r="C4188" s="41"/>
      <c r="D4188" s="54"/>
      <c r="E4188" s="53"/>
      <c r="F4188" s="41"/>
      <c r="G4188" s="41"/>
      <c r="H4188" s="53"/>
      <c r="I4188" s="55"/>
      <c r="J4188" s="41"/>
      <c r="K4188" s="41"/>
      <c r="L4188" s="56"/>
      <c r="M4188" s="41"/>
      <c r="N4188" s="41"/>
      <c r="O4188" s="41"/>
      <c r="P4188" s="41"/>
      <c r="Q4188" s="53"/>
      <c r="R4188" s="41"/>
      <c r="S4188" s="41"/>
      <c r="T4188" s="57"/>
      <c r="U4188" s="41"/>
      <c r="V4188" s="41"/>
      <c r="W4188" s="56"/>
      <c r="X4188" s="41"/>
      <c r="Y4188" s="58"/>
      <c r="Z4188" s="41"/>
      <c r="AA4188" s="41"/>
      <c r="AB4188" s="171" t="str" cm="1">
        <f t="array" ref="AB4188">IFERROR(IF(COUNTA('Detailed Inventory'!$B4188:$AA4188)=0,"",IF(AND($B4188="",$C4188=""),"Error: Missing Response in Column B or C",IF(OR($E4188="",$Q4188=""),"Error: Missing Response in Column E or Q",INDEX(SL_Class[Entire SL Classification],MATCH(SUMIFS(SL_Class[Unique ID],SL_Class[UpSys SL Material],I4188,SL_Class[UpSys Ever Previously Lead],H4188,SL_Class[DownCus SL Material],T4188),SL_Class[Unique ID],0),0)))),"Error: Invalid Column H, I, or T. Check spelling &amp; valid options (see dropdown)")</f>
        <v/>
      </c>
      <c r="AC4188" s="32"/>
      <c r="AD4188" s="31" t="b">
        <f t="shared" si="130"/>
        <v>0</v>
      </c>
      <c r="AE4188" s="31" t="b">
        <f t="shared" si="131"/>
        <v>0</v>
      </c>
    </row>
    <row r="4189" spans="1:31" ht="50.15" customHeight="1" x14ac:dyDescent="0.35">
      <c r="A4189" s="100">
        <v>4184</v>
      </c>
      <c r="B4189" s="53"/>
      <c r="C4189" s="41"/>
      <c r="D4189" s="54"/>
      <c r="E4189" s="53"/>
      <c r="F4189" s="41"/>
      <c r="G4189" s="41"/>
      <c r="H4189" s="53"/>
      <c r="I4189" s="55"/>
      <c r="J4189" s="41"/>
      <c r="K4189" s="41"/>
      <c r="L4189" s="56"/>
      <c r="M4189" s="41"/>
      <c r="N4189" s="41"/>
      <c r="O4189" s="41"/>
      <c r="P4189" s="41"/>
      <c r="Q4189" s="53"/>
      <c r="R4189" s="41"/>
      <c r="S4189" s="41"/>
      <c r="T4189" s="57"/>
      <c r="U4189" s="41"/>
      <c r="V4189" s="41"/>
      <c r="W4189" s="56"/>
      <c r="X4189" s="41"/>
      <c r="Y4189" s="58"/>
      <c r="Z4189" s="41"/>
      <c r="AA4189" s="41"/>
      <c r="AB4189" s="171" t="str" cm="1">
        <f t="array" ref="AB4189">IFERROR(IF(COUNTA('Detailed Inventory'!$B4189:$AA4189)=0,"",IF(AND($B4189="",$C4189=""),"Error: Missing Response in Column B or C",IF(OR($E4189="",$Q4189=""),"Error: Missing Response in Column E or Q",INDEX(SL_Class[Entire SL Classification],MATCH(SUMIFS(SL_Class[Unique ID],SL_Class[UpSys SL Material],I4189,SL_Class[UpSys Ever Previously Lead],H4189,SL_Class[DownCus SL Material],T4189),SL_Class[Unique ID],0),0)))),"Error: Invalid Column H, I, or T. Check spelling &amp; valid options (see dropdown)")</f>
        <v/>
      </c>
      <c r="AC4189" s="32"/>
      <c r="AD4189" s="31" t="b">
        <f t="shared" si="130"/>
        <v>0</v>
      </c>
      <c r="AE4189" s="31" t="b">
        <f t="shared" si="131"/>
        <v>0</v>
      </c>
    </row>
    <row r="4190" spans="1:31" ht="50.15" customHeight="1" x14ac:dyDescent="0.35">
      <c r="A4190" s="101">
        <v>4185</v>
      </c>
      <c r="B4190" s="53"/>
      <c r="C4190" s="41"/>
      <c r="D4190" s="54"/>
      <c r="E4190" s="53"/>
      <c r="F4190" s="41"/>
      <c r="G4190" s="41"/>
      <c r="H4190" s="53"/>
      <c r="I4190" s="55"/>
      <c r="J4190" s="41"/>
      <c r="K4190" s="41"/>
      <c r="L4190" s="56"/>
      <c r="M4190" s="41"/>
      <c r="N4190" s="41"/>
      <c r="O4190" s="41"/>
      <c r="P4190" s="41"/>
      <c r="Q4190" s="53"/>
      <c r="R4190" s="41"/>
      <c r="S4190" s="41"/>
      <c r="T4190" s="57"/>
      <c r="U4190" s="41"/>
      <c r="V4190" s="41"/>
      <c r="W4190" s="56"/>
      <c r="X4190" s="41"/>
      <c r="Y4190" s="58"/>
      <c r="Z4190" s="41"/>
      <c r="AA4190" s="41"/>
      <c r="AB4190" s="171" t="str" cm="1">
        <f t="array" ref="AB4190">IFERROR(IF(COUNTA('Detailed Inventory'!$B4190:$AA4190)=0,"",IF(AND($B4190="",$C4190=""),"Error: Missing Response in Column B or C",IF(OR($E4190="",$Q4190=""),"Error: Missing Response in Column E or Q",INDEX(SL_Class[Entire SL Classification],MATCH(SUMIFS(SL_Class[Unique ID],SL_Class[UpSys SL Material],I4190,SL_Class[UpSys Ever Previously Lead],H4190,SL_Class[DownCus SL Material],T4190),SL_Class[Unique ID],0),0)))),"Error: Invalid Column H, I, or T. Check spelling &amp; valid options (see dropdown)")</f>
        <v/>
      </c>
      <c r="AC4190" s="32"/>
      <c r="AD4190" s="31" t="b">
        <f t="shared" si="130"/>
        <v>0</v>
      </c>
      <c r="AE4190" s="31" t="b">
        <f t="shared" si="131"/>
        <v>0</v>
      </c>
    </row>
    <row r="4191" spans="1:31" ht="50.15" customHeight="1" x14ac:dyDescent="0.35">
      <c r="A4191" s="100">
        <v>4186</v>
      </c>
      <c r="B4191" s="53"/>
      <c r="C4191" s="41"/>
      <c r="D4191" s="54"/>
      <c r="E4191" s="53"/>
      <c r="F4191" s="41"/>
      <c r="G4191" s="41"/>
      <c r="H4191" s="53"/>
      <c r="I4191" s="55"/>
      <c r="J4191" s="41"/>
      <c r="K4191" s="41"/>
      <c r="L4191" s="56"/>
      <c r="M4191" s="41"/>
      <c r="N4191" s="41"/>
      <c r="O4191" s="41"/>
      <c r="P4191" s="41"/>
      <c r="Q4191" s="53"/>
      <c r="R4191" s="41"/>
      <c r="S4191" s="41"/>
      <c r="T4191" s="57"/>
      <c r="U4191" s="41"/>
      <c r="V4191" s="41"/>
      <c r="W4191" s="56"/>
      <c r="X4191" s="41"/>
      <c r="Y4191" s="58"/>
      <c r="Z4191" s="41"/>
      <c r="AA4191" s="41"/>
      <c r="AB4191" s="171" t="str" cm="1">
        <f t="array" ref="AB4191">IFERROR(IF(COUNTA('Detailed Inventory'!$B4191:$AA4191)=0,"",IF(AND($B4191="",$C4191=""),"Error: Missing Response in Column B or C",IF(OR($E4191="",$Q4191=""),"Error: Missing Response in Column E or Q",INDEX(SL_Class[Entire SL Classification],MATCH(SUMIFS(SL_Class[Unique ID],SL_Class[UpSys SL Material],I4191,SL_Class[UpSys Ever Previously Lead],H4191,SL_Class[DownCus SL Material],T4191),SL_Class[Unique ID],0),0)))),"Error: Invalid Column H, I, or T. Check spelling &amp; valid options (see dropdown)")</f>
        <v/>
      </c>
      <c r="AC4191" s="32"/>
      <c r="AD4191" s="31" t="b">
        <f t="shared" si="130"/>
        <v>0</v>
      </c>
      <c r="AE4191" s="31" t="b">
        <f t="shared" si="131"/>
        <v>0</v>
      </c>
    </row>
    <row r="4192" spans="1:31" ht="50.15" customHeight="1" x14ac:dyDescent="0.35">
      <c r="A4192" s="101">
        <v>4187</v>
      </c>
      <c r="B4192" s="53"/>
      <c r="C4192" s="41"/>
      <c r="D4192" s="54"/>
      <c r="E4192" s="53"/>
      <c r="F4192" s="41"/>
      <c r="G4192" s="41"/>
      <c r="H4192" s="53"/>
      <c r="I4192" s="55"/>
      <c r="J4192" s="41"/>
      <c r="K4192" s="41"/>
      <c r="L4192" s="56"/>
      <c r="M4192" s="41"/>
      <c r="N4192" s="41"/>
      <c r="O4192" s="41"/>
      <c r="P4192" s="41"/>
      <c r="Q4192" s="53"/>
      <c r="R4192" s="41"/>
      <c r="S4192" s="41"/>
      <c r="T4192" s="57"/>
      <c r="U4192" s="41"/>
      <c r="V4192" s="41"/>
      <c r="W4192" s="56"/>
      <c r="X4192" s="41"/>
      <c r="Y4192" s="58"/>
      <c r="Z4192" s="41"/>
      <c r="AA4192" s="41"/>
      <c r="AB4192" s="171" t="str" cm="1">
        <f t="array" ref="AB4192">IFERROR(IF(COUNTA('Detailed Inventory'!$B4192:$AA4192)=0,"",IF(AND($B4192="",$C4192=""),"Error: Missing Response in Column B or C",IF(OR($E4192="",$Q4192=""),"Error: Missing Response in Column E or Q",INDEX(SL_Class[Entire SL Classification],MATCH(SUMIFS(SL_Class[Unique ID],SL_Class[UpSys SL Material],I4192,SL_Class[UpSys Ever Previously Lead],H4192,SL_Class[DownCus SL Material],T4192),SL_Class[Unique ID],0),0)))),"Error: Invalid Column H, I, or T. Check spelling &amp; valid options (see dropdown)")</f>
        <v/>
      </c>
      <c r="AC4192" s="32"/>
      <c r="AD4192" s="31" t="b">
        <f t="shared" si="130"/>
        <v>0</v>
      </c>
      <c r="AE4192" s="31" t="b">
        <f t="shared" si="131"/>
        <v>0</v>
      </c>
    </row>
    <row r="4193" spans="1:31" ht="50.15" customHeight="1" x14ac:dyDescent="0.35">
      <c r="A4193" s="100">
        <v>4188</v>
      </c>
      <c r="B4193" s="53"/>
      <c r="C4193" s="41"/>
      <c r="D4193" s="54"/>
      <c r="E4193" s="53"/>
      <c r="F4193" s="41"/>
      <c r="G4193" s="41"/>
      <c r="H4193" s="53"/>
      <c r="I4193" s="55"/>
      <c r="J4193" s="41"/>
      <c r="K4193" s="41"/>
      <c r="L4193" s="56"/>
      <c r="M4193" s="41"/>
      <c r="N4193" s="41"/>
      <c r="O4193" s="41"/>
      <c r="P4193" s="41"/>
      <c r="Q4193" s="53"/>
      <c r="R4193" s="41"/>
      <c r="S4193" s="41"/>
      <c r="T4193" s="57"/>
      <c r="U4193" s="41"/>
      <c r="V4193" s="41"/>
      <c r="W4193" s="56"/>
      <c r="X4193" s="41"/>
      <c r="Y4193" s="58"/>
      <c r="Z4193" s="41"/>
      <c r="AA4193" s="41"/>
      <c r="AB4193" s="171" t="str" cm="1">
        <f t="array" ref="AB4193">IFERROR(IF(COUNTA('Detailed Inventory'!$B4193:$AA4193)=0,"",IF(AND($B4193="",$C4193=""),"Error: Missing Response in Column B or C",IF(OR($E4193="",$Q4193=""),"Error: Missing Response in Column E or Q",INDEX(SL_Class[Entire SL Classification],MATCH(SUMIFS(SL_Class[Unique ID],SL_Class[UpSys SL Material],I4193,SL_Class[UpSys Ever Previously Lead],H4193,SL_Class[DownCus SL Material],T4193),SL_Class[Unique ID],0),0)))),"Error: Invalid Column H, I, or T. Check spelling &amp; valid options (see dropdown)")</f>
        <v/>
      </c>
      <c r="AC4193" s="32"/>
      <c r="AD4193" s="31" t="b">
        <f t="shared" si="130"/>
        <v>0</v>
      </c>
      <c r="AE4193" s="31" t="b">
        <f t="shared" si="131"/>
        <v>0</v>
      </c>
    </row>
    <row r="4194" spans="1:31" ht="50.15" customHeight="1" x14ac:dyDescent="0.35">
      <c r="A4194" s="101">
        <v>4189</v>
      </c>
      <c r="B4194" s="53"/>
      <c r="C4194" s="41"/>
      <c r="D4194" s="54"/>
      <c r="E4194" s="53"/>
      <c r="F4194" s="41"/>
      <c r="G4194" s="41"/>
      <c r="H4194" s="53"/>
      <c r="I4194" s="55"/>
      <c r="J4194" s="41"/>
      <c r="K4194" s="41"/>
      <c r="L4194" s="56"/>
      <c r="M4194" s="41"/>
      <c r="N4194" s="41"/>
      <c r="O4194" s="41"/>
      <c r="P4194" s="41"/>
      <c r="Q4194" s="53"/>
      <c r="R4194" s="41"/>
      <c r="S4194" s="41"/>
      <c r="T4194" s="57"/>
      <c r="U4194" s="41"/>
      <c r="V4194" s="41"/>
      <c r="W4194" s="56"/>
      <c r="X4194" s="41"/>
      <c r="Y4194" s="58"/>
      <c r="Z4194" s="41"/>
      <c r="AA4194" s="41"/>
      <c r="AB4194" s="171" t="str" cm="1">
        <f t="array" ref="AB4194">IFERROR(IF(COUNTA('Detailed Inventory'!$B4194:$AA4194)=0,"",IF(AND($B4194="",$C4194=""),"Error: Missing Response in Column B or C",IF(OR($E4194="",$Q4194=""),"Error: Missing Response in Column E or Q",INDEX(SL_Class[Entire SL Classification],MATCH(SUMIFS(SL_Class[Unique ID],SL_Class[UpSys SL Material],I4194,SL_Class[UpSys Ever Previously Lead],H4194,SL_Class[DownCus SL Material],T4194),SL_Class[Unique ID],0),0)))),"Error: Invalid Column H, I, or T. Check spelling &amp; valid options (see dropdown)")</f>
        <v/>
      </c>
      <c r="AC4194" s="32"/>
      <c r="AD4194" s="31" t="b">
        <f t="shared" si="130"/>
        <v>0</v>
      </c>
      <c r="AE4194" s="31" t="b">
        <f t="shared" si="131"/>
        <v>0</v>
      </c>
    </row>
    <row r="4195" spans="1:31" ht="50.15" customHeight="1" x14ac:dyDescent="0.35">
      <c r="A4195" s="100">
        <v>4190</v>
      </c>
      <c r="B4195" s="53"/>
      <c r="C4195" s="41"/>
      <c r="D4195" s="54"/>
      <c r="E4195" s="53"/>
      <c r="F4195" s="41"/>
      <c r="G4195" s="41"/>
      <c r="H4195" s="53"/>
      <c r="I4195" s="55"/>
      <c r="J4195" s="41"/>
      <c r="K4195" s="41"/>
      <c r="L4195" s="56"/>
      <c r="M4195" s="41"/>
      <c r="N4195" s="41"/>
      <c r="O4195" s="41"/>
      <c r="P4195" s="41"/>
      <c r="Q4195" s="53"/>
      <c r="R4195" s="41"/>
      <c r="S4195" s="41"/>
      <c r="T4195" s="57"/>
      <c r="U4195" s="41"/>
      <c r="V4195" s="41"/>
      <c r="W4195" s="56"/>
      <c r="X4195" s="41"/>
      <c r="Y4195" s="58"/>
      <c r="Z4195" s="41"/>
      <c r="AA4195" s="41"/>
      <c r="AB4195" s="171" t="str" cm="1">
        <f t="array" ref="AB4195">IFERROR(IF(COUNTA('Detailed Inventory'!$B4195:$AA4195)=0,"",IF(AND($B4195="",$C4195=""),"Error: Missing Response in Column B or C",IF(OR($E4195="",$Q4195=""),"Error: Missing Response in Column E or Q",INDEX(SL_Class[Entire SL Classification],MATCH(SUMIFS(SL_Class[Unique ID],SL_Class[UpSys SL Material],I4195,SL_Class[UpSys Ever Previously Lead],H4195,SL_Class[DownCus SL Material],T4195),SL_Class[Unique ID],0),0)))),"Error: Invalid Column H, I, or T. Check spelling &amp; valid options (see dropdown)")</f>
        <v/>
      </c>
      <c r="AC4195" s="32"/>
      <c r="AD4195" s="31" t="b">
        <f t="shared" si="130"/>
        <v>0</v>
      </c>
      <c r="AE4195" s="31" t="b">
        <f t="shared" si="131"/>
        <v>0</v>
      </c>
    </row>
    <row r="4196" spans="1:31" ht="50.15" customHeight="1" x14ac:dyDescent="0.35">
      <c r="A4196" s="101">
        <v>4191</v>
      </c>
      <c r="B4196" s="53"/>
      <c r="C4196" s="41"/>
      <c r="D4196" s="54"/>
      <c r="E4196" s="53"/>
      <c r="F4196" s="41"/>
      <c r="G4196" s="41"/>
      <c r="H4196" s="53"/>
      <c r="I4196" s="55"/>
      <c r="J4196" s="41"/>
      <c r="K4196" s="41"/>
      <c r="L4196" s="56"/>
      <c r="M4196" s="41"/>
      <c r="N4196" s="41"/>
      <c r="O4196" s="41"/>
      <c r="P4196" s="41"/>
      <c r="Q4196" s="53"/>
      <c r="R4196" s="41"/>
      <c r="S4196" s="41"/>
      <c r="T4196" s="57"/>
      <c r="U4196" s="41"/>
      <c r="V4196" s="41"/>
      <c r="W4196" s="56"/>
      <c r="X4196" s="41"/>
      <c r="Y4196" s="58"/>
      <c r="Z4196" s="41"/>
      <c r="AA4196" s="41"/>
      <c r="AB4196" s="171" t="str" cm="1">
        <f t="array" ref="AB4196">IFERROR(IF(COUNTA('Detailed Inventory'!$B4196:$AA4196)=0,"",IF(AND($B4196="",$C4196=""),"Error: Missing Response in Column B or C",IF(OR($E4196="",$Q4196=""),"Error: Missing Response in Column E or Q",INDEX(SL_Class[Entire SL Classification],MATCH(SUMIFS(SL_Class[Unique ID],SL_Class[UpSys SL Material],I4196,SL_Class[UpSys Ever Previously Lead],H4196,SL_Class[DownCus SL Material],T4196),SL_Class[Unique ID],0),0)))),"Error: Invalid Column H, I, or T. Check spelling &amp; valid options (see dropdown)")</f>
        <v/>
      </c>
      <c r="AC4196" s="32"/>
      <c r="AD4196" s="31" t="b">
        <f t="shared" si="130"/>
        <v>0</v>
      </c>
      <c r="AE4196" s="31" t="b">
        <f t="shared" si="131"/>
        <v>0</v>
      </c>
    </row>
    <row r="4197" spans="1:31" ht="50.15" customHeight="1" x14ac:dyDescent="0.35">
      <c r="A4197" s="100">
        <v>4192</v>
      </c>
      <c r="B4197" s="53"/>
      <c r="C4197" s="41"/>
      <c r="D4197" s="54"/>
      <c r="E4197" s="53"/>
      <c r="F4197" s="41"/>
      <c r="G4197" s="41"/>
      <c r="H4197" s="53"/>
      <c r="I4197" s="55"/>
      <c r="J4197" s="41"/>
      <c r="K4197" s="41"/>
      <c r="L4197" s="56"/>
      <c r="M4197" s="41"/>
      <c r="N4197" s="41"/>
      <c r="O4197" s="41"/>
      <c r="P4197" s="41"/>
      <c r="Q4197" s="53"/>
      <c r="R4197" s="41"/>
      <c r="S4197" s="41"/>
      <c r="T4197" s="57"/>
      <c r="U4197" s="41"/>
      <c r="V4197" s="41"/>
      <c r="W4197" s="56"/>
      <c r="X4197" s="41"/>
      <c r="Y4197" s="58"/>
      <c r="Z4197" s="41"/>
      <c r="AA4197" s="41"/>
      <c r="AB4197" s="171" t="str" cm="1">
        <f t="array" ref="AB4197">IFERROR(IF(COUNTA('Detailed Inventory'!$B4197:$AA4197)=0,"",IF(AND($B4197="",$C4197=""),"Error: Missing Response in Column B or C",IF(OR($E4197="",$Q4197=""),"Error: Missing Response in Column E or Q",INDEX(SL_Class[Entire SL Classification],MATCH(SUMIFS(SL_Class[Unique ID],SL_Class[UpSys SL Material],I4197,SL_Class[UpSys Ever Previously Lead],H4197,SL_Class[DownCus SL Material],T4197),SL_Class[Unique ID],0),0)))),"Error: Invalid Column H, I, or T. Check spelling &amp; valid options (see dropdown)")</f>
        <v/>
      </c>
      <c r="AC4197" s="32"/>
      <c r="AD4197" s="31" t="b">
        <f t="shared" si="130"/>
        <v>0</v>
      </c>
      <c r="AE4197" s="31" t="b">
        <f t="shared" si="131"/>
        <v>0</v>
      </c>
    </row>
    <row r="4198" spans="1:31" ht="50.15" customHeight="1" x14ac:dyDescent="0.35">
      <c r="A4198" s="101">
        <v>4193</v>
      </c>
      <c r="B4198" s="53"/>
      <c r="C4198" s="41"/>
      <c r="D4198" s="54"/>
      <c r="E4198" s="53"/>
      <c r="F4198" s="41"/>
      <c r="G4198" s="41"/>
      <c r="H4198" s="53"/>
      <c r="I4198" s="55"/>
      <c r="J4198" s="41"/>
      <c r="K4198" s="41"/>
      <c r="L4198" s="56"/>
      <c r="M4198" s="41"/>
      <c r="N4198" s="41"/>
      <c r="O4198" s="41"/>
      <c r="P4198" s="41"/>
      <c r="Q4198" s="53"/>
      <c r="R4198" s="41"/>
      <c r="S4198" s="41"/>
      <c r="T4198" s="57"/>
      <c r="U4198" s="41"/>
      <c r="V4198" s="41"/>
      <c r="W4198" s="56"/>
      <c r="X4198" s="41"/>
      <c r="Y4198" s="58"/>
      <c r="Z4198" s="41"/>
      <c r="AA4198" s="41"/>
      <c r="AB4198" s="171" t="str" cm="1">
        <f t="array" ref="AB4198">IFERROR(IF(COUNTA('Detailed Inventory'!$B4198:$AA4198)=0,"",IF(AND($B4198="",$C4198=""),"Error: Missing Response in Column B or C",IF(OR($E4198="",$Q4198=""),"Error: Missing Response in Column E or Q",INDEX(SL_Class[Entire SL Classification],MATCH(SUMIFS(SL_Class[Unique ID],SL_Class[UpSys SL Material],I4198,SL_Class[UpSys Ever Previously Lead],H4198,SL_Class[DownCus SL Material],T4198),SL_Class[Unique ID],0),0)))),"Error: Invalid Column H, I, or T. Check spelling &amp; valid options (see dropdown)")</f>
        <v/>
      </c>
      <c r="AC4198" s="32"/>
      <c r="AD4198" s="31" t="b">
        <f t="shared" si="130"/>
        <v>0</v>
      </c>
      <c r="AE4198" s="31" t="b">
        <f t="shared" si="131"/>
        <v>0</v>
      </c>
    </row>
    <row r="4199" spans="1:31" ht="50.15" customHeight="1" x14ac:dyDescent="0.35">
      <c r="A4199" s="100">
        <v>4194</v>
      </c>
      <c r="B4199" s="53"/>
      <c r="C4199" s="41"/>
      <c r="D4199" s="54"/>
      <c r="E4199" s="53"/>
      <c r="F4199" s="41"/>
      <c r="G4199" s="41"/>
      <c r="H4199" s="53"/>
      <c r="I4199" s="55"/>
      <c r="J4199" s="41"/>
      <c r="K4199" s="41"/>
      <c r="L4199" s="56"/>
      <c r="M4199" s="41"/>
      <c r="N4199" s="41"/>
      <c r="O4199" s="41"/>
      <c r="P4199" s="41"/>
      <c r="Q4199" s="53"/>
      <c r="R4199" s="41"/>
      <c r="S4199" s="41"/>
      <c r="T4199" s="57"/>
      <c r="U4199" s="41"/>
      <c r="V4199" s="41"/>
      <c r="W4199" s="56"/>
      <c r="X4199" s="41"/>
      <c r="Y4199" s="58"/>
      <c r="Z4199" s="41"/>
      <c r="AA4199" s="41"/>
      <c r="AB4199" s="171" t="str" cm="1">
        <f t="array" ref="AB4199">IFERROR(IF(COUNTA('Detailed Inventory'!$B4199:$AA4199)=0,"",IF(AND($B4199="",$C4199=""),"Error: Missing Response in Column B or C",IF(OR($E4199="",$Q4199=""),"Error: Missing Response in Column E or Q",INDEX(SL_Class[Entire SL Classification],MATCH(SUMIFS(SL_Class[Unique ID],SL_Class[UpSys SL Material],I4199,SL_Class[UpSys Ever Previously Lead],H4199,SL_Class[DownCus SL Material],T4199),SL_Class[Unique ID],0),0)))),"Error: Invalid Column H, I, or T. Check spelling &amp; valid options (see dropdown)")</f>
        <v/>
      </c>
      <c r="AC4199" s="32"/>
      <c r="AD4199" s="31" t="b">
        <f t="shared" si="130"/>
        <v>0</v>
      </c>
      <c r="AE4199" s="31" t="b">
        <f t="shared" si="131"/>
        <v>0</v>
      </c>
    </row>
    <row r="4200" spans="1:31" ht="50.15" customHeight="1" x14ac:dyDescent="0.35">
      <c r="A4200" s="101">
        <v>4195</v>
      </c>
      <c r="B4200" s="53"/>
      <c r="C4200" s="41"/>
      <c r="D4200" s="54"/>
      <c r="E4200" s="53"/>
      <c r="F4200" s="41"/>
      <c r="G4200" s="41"/>
      <c r="H4200" s="53"/>
      <c r="I4200" s="55"/>
      <c r="J4200" s="41"/>
      <c r="K4200" s="41"/>
      <c r="L4200" s="56"/>
      <c r="M4200" s="41"/>
      <c r="N4200" s="41"/>
      <c r="O4200" s="41"/>
      <c r="P4200" s="41"/>
      <c r="Q4200" s="53"/>
      <c r="R4200" s="41"/>
      <c r="S4200" s="41"/>
      <c r="T4200" s="57"/>
      <c r="U4200" s="41"/>
      <c r="V4200" s="41"/>
      <c r="W4200" s="56"/>
      <c r="X4200" s="41"/>
      <c r="Y4200" s="58"/>
      <c r="Z4200" s="41"/>
      <c r="AA4200" s="41"/>
      <c r="AB4200" s="171" t="str" cm="1">
        <f t="array" ref="AB4200">IFERROR(IF(COUNTA('Detailed Inventory'!$B4200:$AA4200)=0,"",IF(AND($B4200="",$C4200=""),"Error: Missing Response in Column B or C",IF(OR($E4200="",$Q4200=""),"Error: Missing Response in Column E or Q",INDEX(SL_Class[Entire SL Classification],MATCH(SUMIFS(SL_Class[Unique ID],SL_Class[UpSys SL Material],I4200,SL_Class[UpSys Ever Previously Lead],H4200,SL_Class[DownCus SL Material],T4200),SL_Class[Unique ID],0),0)))),"Error: Invalid Column H, I, or T. Check spelling &amp; valid options (see dropdown)")</f>
        <v/>
      </c>
      <c r="AC4200" s="32"/>
      <c r="AD4200" s="31" t="b">
        <f t="shared" si="130"/>
        <v>0</v>
      </c>
      <c r="AE4200" s="31" t="b">
        <f t="shared" si="131"/>
        <v>0</v>
      </c>
    </row>
    <row r="4201" spans="1:31" ht="50.15" customHeight="1" x14ac:dyDescent="0.35">
      <c r="A4201" s="100">
        <v>4196</v>
      </c>
      <c r="B4201" s="53"/>
      <c r="C4201" s="41"/>
      <c r="D4201" s="54"/>
      <c r="E4201" s="53"/>
      <c r="F4201" s="41"/>
      <c r="G4201" s="41"/>
      <c r="H4201" s="53"/>
      <c r="I4201" s="55"/>
      <c r="J4201" s="41"/>
      <c r="K4201" s="41"/>
      <c r="L4201" s="56"/>
      <c r="M4201" s="41"/>
      <c r="N4201" s="41"/>
      <c r="O4201" s="41"/>
      <c r="P4201" s="41"/>
      <c r="Q4201" s="53"/>
      <c r="R4201" s="41"/>
      <c r="S4201" s="41"/>
      <c r="T4201" s="57"/>
      <c r="U4201" s="41"/>
      <c r="V4201" s="41"/>
      <c r="W4201" s="56"/>
      <c r="X4201" s="41"/>
      <c r="Y4201" s="58"/>
      <c r="Z4201" s="41"/>
      <c r="AA4201" s="41"/>
      <c r="AB4201" s="171" t="str" cm="1">
        <f t="array" ref="AB4201">IFERROR(IF(COUNTA('Detailed Inventory'!$B4201:$AA4201)=0,"",IF(AND($B4201="",$C4201=""),"Error: Missing Response in Column B or C",IF(OR($E4201="",$Q4201=""),"Error: Missing Response in Column E or Q",INDEX(SL_Class[Entire SL Classification],MATCH(SUMIFS(SL_Class[Unique ID],SL_Class[UpSys SL Material],I4201,SL_Class[UpSys Ever Previously Lead],H4201,SL_Class[DownCus SL Material],T4201),SL_Class[Unique ID],0),0)))),"Error: Invalid Column H, I, or T. Check spelling &amp; valid options (see dropdown)")</f>
        <v/>
      </c>
      <c r="AC4201" s="32"/>
      <c r="AD4201" s="31" t="b">
        <f t="shared" si="130"/>
        <v>0</v>
      </c>
      <c r="AE4201" s="31" t="b">
        <f t="shared" si="131"/>
        <v>0</v>
      </c>
    </row>
    <row r="4202" spans="1:31" ht="50.15" customHeight="1" x14ac:dyDescent="0.35">
      <c r="A4202" s="101">
        <v>4197</v>
      </c>
      <c r="B4202" s="53"/>
      <c r="C4202" s="41"/>
      <c r="D4202" s="54"/>
      <c r="E4202" s="53"/>
      <c r="F4202" s="41"/>
      <c r="G4202" s="41"/>
      <c r="H4202" s="53"/>
      <c r="I4202" s="55"/>
      <c r="J4202" s="41"/>
      <c r="K4202" s="41"/>
      <c r="L4202" s="56"/>
      <c r="M4202" s="41"/>
      <c r="N4202" s="41"/>
      <c r="O4202" s="41"/>
      <c r="P4202" s="41"/>
      <c r="Q4202" s="53"/>
      <c r="R4202" s="41"/>
      <c r="S4202" s="41"/>
      <c r="T4202" s="57"/>
      <c r="U4202" s="41"/>
      <c r="V4202" s="41"/>
      <c r="W4202" s="56"/>
      <c r="X4202" s="41"/>
      <c r="Y4202" s="58"/>
      <c r="Z4202" s="41"/>
      <c r="AA4202" s="41"/>
      <c r="AB4202" s="171" t="str" cm="1">
        <f t="array" ref="AB4202">IFERROR(IF(COUNTA('Detailed Inventory'!$B4202:$AA4202)=0,"",IF(AND($B4202="",$C4202=""),"Error: Missing Response in Column B or C",IF(OR($E4202="",$Q4202=""),"Error: Missing Response in Column E or Q",INDEX(SL_Class[Entire SL Classification],MATCH(SUMIFS(SL_Class[Unique ID],SL_Class[UpSys SL Material],I4202,SL_Class[UpSys Ever Previously Lead],H4202,SL_Class[DownCus SL Material],T4202),SL_Class[Unique ID],0),0)))),"Error: Invalid Column H, I, or T. Check spelling &amp; valid options (see dropdown)")</f>
        <v/>
      </c>
      <c r="AC4202" s="32"/>
      <c r="AD4202" s="31" t="b">
        <f t="shared" si="130"/>
        <v>0</v>
      </c>
      <c r="AE4202" s="31" t="b">
        <f t="shared" si="131"/>
        <v>0</v>
      </c>
    </row>
    <row r="4203" spans="1:31" ht="50.15" customHeight="1" x14ac:dyDescent="0.35">
      <c r="A4203" s="100">
        <v>4198</v>
      </c>
      <c r="B4203" s="53"/>
      <c r="C4203" s="41"/>
      <c r="D4203" s="54"/>
      <c r="E4203" s="53"/>
      <c r="F4203" s="41"/>
      <c r="G4203" s="41"/>
      <c r="H4203" s="53"/>
      <c r="I4203" s="55"/>
      <c r="J4203" s="41"/>
      <c r="K4203" s="41"/>
      <c r="L4203" s="56"/>
      <c r="M4203" s="41"/>
      <c r="N4203" s="41"/>
      <c r="O4203" s="41"/>
      <c r="P4203" s="41"/>
      <c r="Q4203" s="53"/>
      <c r="R4203" s="41"/>
      <c r="S4203" s="41"/>
      <c r="T4203" s="57"/>
      <c r="U4203" s="41"/>
      <c r="V4203" s="41"/>
      <c r="W4203" s="56"/>
      <c r="X4203" s="41"/>
      <c r="Y4203" s="58"/>
      <c r="Z4203" s="41"/>
      <c r="AA4203" s="41"/>
      <c r="AB4203" s="171" t="str" cm="1">
        <f t="array" ref="AB4203">IFERROR(IF(COUNTA('Detailed Inventory'!$B4203:$AA4203)=0,"",IF(AND($B4203="",$C4203=""),"Error: Missing Response in Column B or C",IF(OR($E4203="",$Q4203=""),"Error: Missing Response in Column E or Q",INDEX(SL_Class[Entire SL Classification],MATCH(SUMIFS(SL_Class[Unique ID],SL_Class[UpSys SL Material],I4203,SL_Class[UpSys Ever Previously Lead],H4203,SL_Class[DownCus SL Material],T4203),SL_Class[Unique ID],0),0)))),"Error: Invalid Column H, I, or T. Check spelling &amp; valid options (see dropdown)")</f>
        <v/>
      </c>
      <c r="AC4203" s="32"/>
      <c r="AD4203" s="31" t="b">
        <f t="shared" si="130"/>
        <v>0</v>
      </c>
      <c r="AE4203" s="31" t="b">
        <f t="shared" si="131"/>
        <v>0</v>
      </c>
    </row>
    <row r="4204" spans="1:31" ht="50.15" customHeight="1" x14ac:dyDescent="0.35">
      <c r="A4204" s="101">
        <v>4199</v>
      </c>
      <c r="B4204" s="53"/>
      <c r="C4204" s="41"/>
      <c r="D4204" s="54"/>
      <c r="E4204" s="53"/>
      <c r="F4204" s="41"/>
      <c r="G4204" s="41"/>
      <c r="H4204" s="53"/>
      <c r="I4204" s="55"/>
      <c r="J4204" s="41"/>
      <c r="K4204" s="41"/>
      <c r="L4204" s="56"/>
      <c r="M4204" s="41"/>
      <c r="N4204" s="41"/>
      <c r="O4204" s="41"/>
      <c r="P4204" s="41"/>
      <c r="Q4204" s="53"/>
      <c r="R4204" s="41"/>
      <c r="S4204" s="41"/>
      <c r="T4204" s="57"/>
      <c r="U4204" s="41"/>
      <c r="V4204" s="41"/>
      <c r="W4204" s="56"/>
      <c r="X4204" s="41"/>
      <c r="Y4204" s="58"/>
      <c r="Z4204" s="41"/>
      <c r="AA4204" s="41"/>
      <c r="AB4204" s="171" t="str" cm="1">
        <f t="array" ref="AB4204">IFERROR(IF(COUNTA('Detailed Inventory'!$B4204:$AA4204)=0,"",IF(AND($B4204="",$C4204=""),"Error: Missing Response in Column B or C",IF(OR($E4204="",$Q4204=""),"Error: Missing Response in Column E or Q",INDEX(SL_Class[Entire SL Classification],MATCH(SUMIFS(SL_Class[Unique ID],SL_Class[UpSys SL Material],I4204,SL_Class[UpSys Ever Previously Lead],H4204,SL_Class[DownCus SL Material],T4204),SL_Class[Unique ID],0),0)))),"Error: Invalid Column H, I, or T. Check spelling &amp; valid options (see dropdown)")</f>
        <v/>
      </c>
      <c r="AC4204" s="32"/>
      <c r="AD4204" s="31" t="b">
        <f t="shared" si="130"/>
        <v>0</v>
      </c>
      <c r="AE4204" s="31" t="b">
        <f t="shared" si="131"/>
        <v>0</v>
      </c>
    </row>
    <row r="4205" spans="1:31" ht="50.15" customHeight="1" x14ac:dyDescent="0.35">
      <c r="A4205" s="100">
        <v>4200</v>
      </c>
      <c r="B4205" s="53"/>
      <c r="C4205" s="41"/>
      <c r="D4205" s="54"/>
      <c r="E4205" s="53"/>
      <c r="F4205" s="41"/>
      <c r="G4205" s="41"/>
      <c r="H4205" s="53"/>
      <c r="I4205" s="55"/>
      <c r="J4205" s="41"/>
      <c r="K4205" s="41"/>
      <c r="L4205" s="56"/>
      <c r="M4205" s="41"/>
      <c r="N4205" s="41"/>
      <c r="O4205" s="41"/>
      <c r="P4205" s="41"/>
      <c r="Q4205" s="53"/>
      <c r="R4205" s="41"/>
      <c r="S4205" s="41"/>
      <c r="T4205" s="57"/>
      <c r="U4205" s="41"/>
      <c r="V4205" s="41"/>
      <c r="W4205" s="56"/>
      <c r="X4205" s="41"/>
      <c r="Y4205" s="58"/>
      <c r="Z4205" s="41"/>
      <c r="AA4205" s="41"/>
      <c r="AB4205" s="171" t="str" cm="1">
        <f t="array" ref="AB4205">IFERROR(IF(COUNTA('Detailed Inventory'!$B4205:$AA4205)=0,"",IF(AND($B4205="",$C4205=""),"Error: Missing Response in Column B or C",IF(OR($E4205="",$Q4205=""),"Error: Missing Response in Column E or Q",INDEX(SL_Class[Entire SL Classification],MATCH(SUMIFS(SL_Class[Unique ID],SL_Class[UpSys SL Material],I4205,SL_Class[UpSys Ever Previously Lead],H4205,SL_Class[DownCus SL Material],T4205),SL_Class[Unique ID],0),0)))),"Error: Invalid Column H, I, or T. Check spelling &amp; valid options (see dropdown)")</f>
        <v/>
      </c>
      <c r="AC4205" s="32"/>
      <c r="AD4205" s="31" t="b">
        <f t="shared" si="130"/>
        <v>0</v>
      </c>
      <c r="AE4205" s="31" t="b">
        <f t="shared" si="131"/>
        <v>0</v>
      </c>
    </row>
    <row r="4206" spans="1:31" ht="50.15" customHeight="1" x14ac:dyDescent="0.35">
      <c r="A4206" s="101">
        <v>4201</v>
      </c>
      <c r="B4206" s="53"/>
      <c r="C4206" s="41"/>
      <c r="D4206" s="54"/>
      <c r="E4206" s="53"/>
      <c r="F4206" s="41"/>
      <c r="G4206" s="41"/>
      <c r="H4206" s="53"/>
      <c r="I4206" s="55"/>
      <c r="J4206" s="41"/>
      <c r="K4206" s="41"/>
      <c r="L4206" s="56"/>
      <c r="M4206" s="41"/>
      <c r="N4206" s="41"/>
      <c r="O4206" s="41"/>
      <c r="P4206" s="41"/>
      <c r="Q4206" s="53"/>
      <c r="R4206" s="41"/>
      <c r="S4206" s="41"/>
      <c r="T4206" s="57"/>
      <c r="U4206" s="41"/>
      <c r="V4206" s="41"/>
      <c r="W4206" s="56"/>
      <c r="X4206" s="41"/>
      <c r="Y4206" s="58"/>
      <c r="Z4206" s="41"/>
      <c r="AA4206" s="41"/>
      <c r="AB4206" s="171" t="str" cm="1">
        <f t="array" ref="AB4206">IFERROR(IF(COUNTA('Detailed Inventory'!$B4206:$AA4206)=0,"",IF(AND($B4206="",$C4206=""),"Error: Missing Response in Column B or C",IF(OR($E4206="",$Q4206=""),"Error: Missing Response in Column E or Q",INDEX(SL_Class[Entire SL Classification],MATCH(SUMIFS(SL_Class[Unique ID],SL_Class[UpSys SL Material],I4206,SL_Class[UpSys Ever Previously Lead],H4206,SL_Class[DownCus SL Material],T4206),SL_Class[Unique ID],0),0)))),"Error: Invalid Column H, I, or T. Check spelling &amp; valid options (see dropdown)")</f>
        <v/>
      </c>
      <c r="AC4206" s="32"/>
      <c r="AD4206" s="31" t="b">
        <f t="shared" si="130"/>
        <v>0</v>
      </c>
      <c r="AE4206" s="31" t="b">
        <f t="shared" si="131"/>
        <v>0</v>
      </c>
    </row>
    <row r="4207" spans="1:31" ht="50.15" customHeight="1" x14ac:dyDescent="0.35">
      <c r="A4207" s="100">
        <v>4202</v>
      </c>
      <c r="B4207" s="53"/>
      <c r="C4207" s="41"/>
      <c r="D4207" s="54"/>
      <c r="E4207" s="53"/>
      <c r="F4207" s="41"/>
      <c r="G4207" s="41"/>
      <c r="H4207" s="53"/>
      <c r="I4207" s="55"/>
      <c r="J4207" s="41"/>
      <c r="K4207" s="41"/>
      <c r="L4207" s="56"/>
      <c r="M4207" s="41"/>
      <c r="N4207" s="41"/>
      <c r="O4207" s="41"/>
      <c r="P4207" s="41"/>
      <c r="Q4207" s="53"/>
      <c r="R4207" s="41"/>
      <c r="S4207" s="41"/>
      <c r="T4207" s="57"/>
      <c r="U4207" s="41"/>
      <c r="V4207" s="41"/>
      <c r="W4207" s="56"/>
      <c r="X4207" s="41"/>
      <c r="Y4207" s="58"/>
      <c r="Z4207" s="41"/>
      <c r="AA4207" s="41"/>
      <c r="AB4207" s="171" t="str" cm="1">
        <f t="array" ref="AB4207">IFERROR(IF(COUNTA('Detailed Inventory'!$B4207:$AA4207)=0,"",IF(AND($B4207="",$C4207=""),"Error: Missing Response in Column B or C",IF(OR($E4207="",$Q4207=""),"Error: Missing Response in Column E or Q",INDEX(SL_Class[Entire SL Classification],MATCH(SUMIFS(SL_Class[Unique ID],SL_Class[UpSys SL Material],I4207,SL_Class[UpSys Ever Previously Lead],H4207,SL_Class[DownCus SL Material],T4207),SL_Class[Unique ID],0),0)))),"Error: Invalid Column H, I, or T. Check spelling &amp; valid options (see dropdown)")</f>
        <v/>
      </c>
      <c r="AC4207" s="32"/>
      <c r="AD4207" s="31" t="b">
        <f t="shared" si="130"/>
        <v>0</v>
      </c>
      <c r="AE4207" s="31" t="b">
        <f t="shared" si="131"/>
        <v>0</v>
      </c>
    </row>
    <row r="4208" spans="1:31" ht="50.15" customHeight="1" x14ac:dyDescent="0.35">
      <c r="A4208" s="101">
        <v>4203</v>
      </c>
      <c r="B4208" s="53"/>
      <c r="C4208" s="41"/>
      <c r="D4208" s="54"/>
      <c r="E4208" s="53"/>
      <c r="F4208" s="41"/>
      <c r="G4208" s="41"/>
      <c r="H4208" s="53"/>
      <c r="I4208" s="55"/>
      <c r="J4208" s="41"/>
      <c r="K4208" s="41"/>
      <c r="L4208" s="56"/>
      <c r="M4208" s="41"/>
      <c r="N4208" s="41"/>
      <c r="O4208" s="41"/>
      <c r="P4208" s="41"/>
      <c r="Q4208" s="53"/>
      <c r="R4208" s="41"/>
      <c r="S4208" s="41"/>
      <c r="T4208" s="57"/>
      <c r="U4208" s="41"/>
      <c r="V4208" s="41"/>
      <c r="W4208" s="56"/>
      <c r="X4208" s="41"/>
      <c r="Y4208" s="58"/>
      <c r="Z4208" s="41"/>
      <c r="AA4208" s="41"/>
      <c r="AB4208" s="171" t="str" cm="1">
        <f t="array" ref="AB4208">IFERROR(IF(COUNTA('Detailed Inventory'!$B4208:$AA4208)=0,"",IF(AND($B4208="",$C4208=""),"Error: Missing Response in Column B or C",IF(OR($E4208="",$Q4208=""),"Error: Missing Response in Column E or Q",INDEX(SL_Class[Entire SL Classification],MATCH(SUMIFS(SL_Class[Unique ID],SL_Class[UpSys SL Material],I4208,SL_Class[UpSys Ever Previously Lead],H4208,SL_Class[DownCus SL Material],T4208),SL_Class[Unique ID],0),0)))),"Error: Invalid Column H, I, or T. Check spelling &amp; valid options (see dropdown)")</f>
        <v/>
      </c>
      <c r="AC4208" s="32"/>
      <c r="AD4208" s="31" t="b">
        <f t="shared" si="130"/>
        <v>0</v>
      </c>
      <c r="AE4208" s="31" t="b">
        <f t="shared" si="131"/>
        <v>0</v>
      </c>
    </row>
    <row r="4209" spans="1:31" ht="50.15" customHeight="1" x14ac:dyDescent="0.35">
      <c r="A4209" s="100">
        <v>4204</v>
      </c>
      <c r="B4209" s="53"/>
      <c r="C4209" s="41"/>
      <c r="D4209" s="54"/>
      <c r="E4209" s="53"/>
      <c r="F4209" s="41"/>
      <c r="G4209" s="41"/>
      <c r="H4209" s="53"/>
      <c r="I4209" s="55"/>
      <c r="J4209" s="41"/>
      <c r="K4209" s="41"/>
      <c r="L4209" s="56"/>
      <c r="M4209" s="41"/>
      <c r="N4209" s="41"/>
      <c r="O4209" s="41"/>
      <c r="P4209" s="41"/>
      <c r="Q4209" s="53"/>
      <c r="R4209" s="41"/>
      <c r="S4209" s="41"/>
      <c r="T4209" s="57"/>
      <c r="U4209" s="41"/>
      <c r="V4209" s="41"/>
      <c r="W4209" s="56"/>
      <c r="X4209" s="41"/>
      <c r="Y4209" s="58"/>
      <c r="Z4209" s="41"/>
      <c r="AA4209" s="41"/>
      <c r="AB4209" s="171" t="str" cm="1">
        <f t="array" ref="AB4209">IFERROR(IF(COUNTA('Detailed Inventory'!$B4209:$AA4209)=0,"",IF(AND($B4209="",$C4209=""),"Error: Missing Response in Column B or C",IF(OR($E4209="",$Q4209=""),"Error: Missing Response in Column E or Q",INDEX(SL_Class[Entire SL Classification],MATCH(SUMIFS(SL_Class[Unique ID],SL_Class[UpSys SL Material],I4209,SL_Class[UpSys Ever Previously Lead],H4209,SL_Class[DownCus SL Material],T4209),SL_Class[Unique ID],0),0)))),"Error: Invalid Column H, I, or T. Check spelling &amp; valid options (see dropdown)")</f>
        <v/>
      </c>
      <c r="AC4209" s="32"/>
      <c r="AD4209" s="31" t="b">
        <f t="shared" si="130"/>
        <v>0</v>
      </c>
      <c r="AE4209" s="31" t="b">
        <f t="shared" si="131"/>
        <v>0</v>
      </c>
    </row>
    <row r="4210" spans="1:31" ht="50.15" customHeight="1" x14ac:dyDescent="0.35">
      <c r="A4210" s="101">
        <v>4205</v>
      </c>
      <c r="B4210" s="53"/>
      <c r="C4210" s="41"/>
      <c r="D4210" s="54"/>
      <c r="E4210" s="53"/>
      <c r="F4210" s="41"/>
      <c r="G4210" s="41"/>
      <c r="H4210" s="53"/>
      <c r="I4210" s="55"/>
      <c r="J4210" s="41"/>
      <c r="K4210" s="41"/>
      <c r="L4210" s="56"/>
      <c r="M4210" s="41"/>
      <c r="N4210" s="41"/>
      <c r="O4210" s="41"/>
      <c r="P4210" s="41"/>
      <c r="Q4210" s="53"/>
      <c r="R4210" s="41"/>
      <c r="S4210" s="41"/>
      <c r="T4210" s="57"/>
      <c r="U4210" s="41"/>
      <c r="V4210" s="41"/>
      <c r="W4210" s="56"/>
      <c r="X4210" s="41"/>
      <c r="Y4210" s="58"/>
      <c r="Z4210" s="41"/>
      <c r="AA4210" s="41"/>
      <c r="AB4210" s="171" t="str" cm="1">
        <f t="array" ref="AB4210">IFERROR(IF(COUNTA('Detailed Inventory'!$B4210:$AA4210)=0,"",IF(AND($B4210="",$C4210=""),"Error: Missing Response in Column B or C",IF(OR($E4210="",$Q4210=""),"Error: Missing Response in Column E or Q",INDEX(SL_Class[Entire SL Classification],MATCH(SUMIFS(SL_Class[Unique ID],SL_Class[UpSys SL Material],I4210,SL_Class[UpSys Ever Previously Lead],H4210,SL_Class[DownCus SL Material],T4210),SL_Class[Unique ID],0),0)))),"Error: Invalid Column H, I, or T. Check spelling &amp; valid options (see dropdown)")</f>
        <v/>
      </c>
      <c r="AC4210" s="32"/>
      <c r="AD4210" s="31" t="b">
        <f t="shared" si="130"/>
        <v>0</v>
      </c>
      <c r="AE4210" s="31" t="b">
        <f t="shared" si="131"/>
        <v>0</v>
      </c>
    </row>
    <row r="4211" spans="1:31" ht="50.15" customHeight="1" x14ac:dyDescent="0.35">
      <c r="A4211" s="100">
        <v>4206</v>
      </c>
      <c r="B4211" s="53"/>
      <c r="C4211" s="41"/>
      <c r="D4211" s="54"/>
      <c r="E4211" s="53"/>
      <c r="F4211" s="41"/>
      <c r="G4211" s="41"/>
      <c r="H4211" s="53"/>
      <c r="I4211" s="55"/>
      <c r="J4211" s="41"/>
      <c r="K4211" s="41"/>
      <c r="L4211" s="56"/>
      <c r="M4211" s="41"/>
      <c r="N4211" s="41"/>
      <c r="O4211" s="41"/>
      <c r="P4211" s="41"/>
      <c r="Q4211" s="53"/>
      <c r="R4211" s="41"/>
      <c r="S4211" s="41"/>
      <c r="T4211" s="57"/>
      <c r="U4211" s="41"/>
      <c r="V4211" s="41"/>
      <c r="W4211" s="56"/>
      <c r="X4211" s="41"/>
      <c r="Y4211" s="58"/>
      <c r="Z4211" s="41"/>
      <c r="AA4211" s="41"/>
      <c r="AB4211" s="171" t="str" cm="1">
        <f t="array" ref="AB4211">IFERROR(IF(COUNTA('Detailed Inventory'!$B4211:$AA4211)=0,"",IF(AND($B4211="",$C4211=""),"Error: Missing Response in Column B or C",IF(OR($E4211="",$Q4211=""),"Error: Missing Response in Column E or Q",INDEX(SL_Class[Entire SL Classification],MATCH(SUMIFS(SL_Class[Unique ID],SL_Class[UpSys SL Material],I4211,SL_Class[UpSys Ever Previously Lead],H4211,SL_Class[DownCus SL Material],T4211),SL_Class[Unique ID],0),0)))),"Error: Invalid Column H, I, or T. Check spelling &amp; valid options (see dropdown)")</f>
        <v/>
      </c>
      <c r="AC4211" s="32"/>
      <c r="AD4211" s="31" t="b">
        <f t="shared" si="130"/>
        <v>0</v>
      </c>
      <c r="AE4211" s="31" t="b">
        <f t="shared" si="131"/>
        <v>0</v>
      </c>
    </row>
    <row r="4212" spans="1:31" ht="50.15" customHeight="1" x14ac:dyDescent="0.35">
      <c r="A4212" s="101">
        <v>4207</v>
      </c>
      <c r="B4212" s="53"/>
      <c r="C4212" s="41"/>
      <c r="D4212" s="54"/>
      <c r="E4212" s="53"/>
      <c r="F4212" s="41"/>
      <c r="G4212" s="41"/>
      <c r="H4212" s="53"/>
      <c r="I4212" s="55"/>
      <c r="J4212" s="41"/>
      <c r="K4212" s="41"/>
      <c r="L4212" s="56"/>
      <c r="M4212" s="41"/>
      <c r="N4212" s="41"/>
      <c r="O4212" s="41"/>
      <c r="P4212" s="41"/>
      <c r="Q4212" s="53"/>
      <c r="R4212" s="41"/>
      <c r="S4212" s="41"/>
      <c r="T4212" s="57"/>
      <c r="U4212" s="41"/>
      <c r="V4212" s="41"/>
      <c r="W4212" s="56"/>
      <c r="X4212" s="41"/>
      <c r="Y4212" s="58"/>
      <c r="Z4212" s="41"/>
      <c r="AA4212" s="41"/>
      <c r="AB4212" s="171" t="str" cm="1">
        <f t="array" ref="AB4212">IFERROR(IF(COUNTA('Detailed Inventory'!$B4212:$AA4212)=0,"",IF(AND($B4212="",$C4212=""),"Error: Missing Response in Column B or C",IF(OR($E4212="",$Q4212=""),"Error: Missing Response in Column E or Q",INDEX(SL_Class[Entire SL Classification],MATCH(SUMIFS(SL_Class[Unique ID],SL_Class[UpSys SL Material],I4212,SL_Class[UpSys Ever Previously Lead],H4212,SL_Class[DownCus SL Material],T4212),SL_Class[Unique ID],0),0)))),"Error: Invalid Column H, I, or T. Check spelling &amp; valid options (see dropdown)")</f>
        <v/>
      </c>
      <c r="AC4212" s="32"/>
      <c r="AD4212" s="31" t="b">
        <f t="shared" si="130"/>
        <v>0</v>
      </c>
      <c r="AE4212" s="31" t="b">
        <f t="shared" si="131"/>
        <v>0</v>
      </c>
    </row>
    <row r="4213" spans="1:31" ht="50.15" customHeight="1" x14ac:dyDescent="0.35">
      <c r="A4213" s="100">
        <v>4208</v>
      </c>
      <c r="B4213" s="53"/>
      <c r="C4213" s="41"/>
      <c r="D4213" s="54"/>
      <c r="E4213" s="53"/>
      <c r="F4213" s="41"/>
      <c r="G4213" s="41"/>
      <c r="H4213" s="53"/>
      <c r="I4213" s="55"/>
      <c r="J4213" s="41"/>
      <c r="K4213" s="41"/>
      <c r="L4213" s="56"/>
      <c r="M4213" s="41"/>
      <c r="N4213" s="41"/>
      <c r="O4213" s="41"/>
      <c r="P4213" s="41"/>
      <c r="Q4213" s="53"/>
      <c r="R4213" s="41"/>
      <c r="S4213" s="41"/>
      <c r="T4213" s="57"/>
      <c r="U4213" s="41"/>
      <c r="V4213" s="41"/>
      <c r="W4213" s="56"/>
      <c r="X4213" s="41"/>
      <c r="Y4213" s="58"/>
      <c r="Z4213" s="41"/>
      <c r="AA4213" s="41"/>
      <c r="AB4213" s="171" t="str" cm="1">
        <f t="array" ref="AB4213">IFERROR(IF(COUNTA('Detailed Inventory'!$B4213:$AA4213)=0,"",IF(AND($B4213="",$C4213=""),"Error: Missing Response in Column B or C",IF(OR($E4213="",$Q4213=""),"Error: Missing Response in Column E or Q",INDEX(SL_Class[Entire SL Classification],MATCH(SUMIFS(SL_Class[Unique ID],SL_Class[UpSys SL Material],I4213,SL_Class[UpSys Ever Previously Lead],H4213,SL_Class[DownCus SL Material],T4213),SL_Class[Unique ID],0),0)))),"Error: Invalid Column H, I, or T. Check spelling &amp; valid options (see dropdown)")</f>
        <v/>
      </c>
      <c r="AC4213" s="32"/>
      <c r="AD4213" s="31" t="b">
        <f t="shared" si="130"/>
        <v>0</v>
      </c>
      <c r="AE4213" s="31" t="b">
        <f t="shared" si="131"/>
        <v>0</v>
      </c>
    </row>
    <row r="4214" spans="1:31" ht="50.15" customHeight="1" x14ac:dyDescent="0.35">
      <c r="A4214" s="101">
        <v>4209</v>
      </c>
      <c r="B4214" s="53"/>
      <c r="C4214" s="41"/>
      <c r="D4214" s="54"/>
      <c r="E4214" s="53"/>
      <c r="F4214" s="41"/>
      <c r="G4214" s="41"/>
      <c r="H4214" s="53"/>
      <c r="I4214" s="55"/>
      <c r="J4214" s="41"/>
      <c r="K4214" s="41"/>
      <c r="L4214" s="56"/>
      <c r="M4214" s="41"/>
      <c r="N4214" s="41"/>
      <c r="O4214" s="41"/>
      <c r="P4214" s="41"/>
      <c r="Q4214" s="53"/>
      <c r="R4214" s="41"/>
      <c r="S4214" s="41"/>
      <c r="T4214" s="57"/>
      <c r="U4214" s="41"/>
      <c r="V4214" s="41"/>
      <c r="W4214" s="56"/>
      <c r="X4214" s="41"/>
      <c r="Y4214" s="58"/>
      <c r="Z4214" s="41"/>
      <c r="AA4214" s="41"/>
      <c r="AB4214" s="171" t="str" cm="1">
        <f t="array" ref="AB4214">IFERROR(IF(COUNTA('Detailed Inventory'!$B4214:$AA4214)=0,"",IF(AND($B4214="",$C4214=""),"Error: Missing Response in Column B or C",IF(OR($E4214="",$Q4214=""),"Error: Missing Response in Column E or Q",INDEX(SL_Class[Entire SL Classification],MATCH(SUMIFS(SL_Class[Unique ID],SL_Class[UpSys SL Material],I4214,SL_Class[UpSys Ever Previously Lead],H4214,SL_Class[DownCus SL Material],T4214),SL_Class[Unique ID],0),0)))),"Error: Invalid Column H, I, or T. Check spelling &amp; valid options (see dropdown)")</f>
        <v/>
      </c>
      <c r="AC4214" s="32"/>
      <c r="AD4214" s="31" t="b">
        <f t="shared" si="130"/>
        <v>0</v>
      </c>
      <c r="AE4214" s="31" t="b">
        <f t="shared" si="131"/>
        <v>0</v>
      </c>
    </row>
    <row r="4215" spans="1:31" ht="50.15" customHeight="1" x14ac:dyDescent="0.35">
      <c r="A4215" s="100">
        <v>4210</v>
      </c>
      <c r="B4215" s="53"/>
      <c r="C4215" s="41"/>
      <c r="D4215" s="54"/>
      <c r="E4215" s="53"/>
      <c r="F4215" s="41"/>
      <c r="G4215" s="41"/>
      <c r="H4215" s="53"/>
      <c r="I4215" s="55"/>
      <c r="J4215" s="41"/>
      <c r="K4215" s="41"/>
      <c r="L4215" s="56"/>
      <c r="M4215" s="41"/>
      <c r="N4215" s="41"/>
      <c r="O4215" s="41"/>
      <c r="P4215" s="41"/>
      <c r="Q4215" s="53"/>
      <c r="R4215" s="41"/>
      <c r="S4215" s="41"/>
      <c r="T4215" s="57"/>
      <c r="U4215" s="41"/>
      <c r="V4215" s="41"/>
      <c r="W4215" s="56"/>
      <c r="X4215" s="41"/>
      <c r="Y4215" s="58"/>
      <c r="Z4215" s="41"/>
      <c r="AA4215" s="41"/>
      <c r="AB4215" s="171" t="str" cm="1">
        <f t="array" ref="AB4215">IFERROR(IF(COUNTA('Detailed Inventory'!$B4215:$AA4215)=0,"",IF(AND($B4215="",$C4215=""),"Error: Missing Response in Column B or C",IF(OR($E4215="",$Q4215=""),"Error: Missing Response in Column E or Q",INDEX(SL_Class[Entire SL Classification],MATCH(SUMIFS(SL_Class[Unique ID],SL_Class[UpSys SL Material],I4215,SL_Class[UpSys Ever Previously Lead],H4215,SL_Class[DownCus SL Material],T4215),SL_Class[Unique ID],0),0)))),"Error: Invalid Column H, I, or T. Check spelling &amp; valid options (see dropdown)")</f>
        <v/>
      </c>
      <c r="AC4215" s="32"/>
      <c r="AD4215" s="31" t="b">
        <f t="shared" si="130"/>
        <v>0</v>
      </c>
      <c r="AE4215" s="31" t="b">
        <f t="shared" si="131"/>
        <v>0</v>
      </c>
    </row>
    <row r="4216" spans="1:31" ht="50.15" customHeight="1" x14ac:dyDescent="0.35">
      <c r="A4216" s="101">
        <v>4211</v>
      </c>
      <c r="B4216" s="53"/>
      <c r="C4216" s="41"/>
      <c r="D4216" s="54"/>
      <c r="E4216" s="53"/>
      <c r="F4216" s="41"/>
      <c r="G4216" s="41"/>
      <c r="H4216" s="53"/>
      <c r="I4216" s="55"/>
      <c r="J4216" s="41"/>
      <c r="K4216" s="41"/>
      <c r="L4216" s="56"/>
      <c r="M4216" s="41"/>
      <c r="N4216" s="41"/>
      <c r="O4216" s="41"/>
      <c r="P4216" s="41"/>
      <c r="Q4216" s="53"/>
      <c r="R4216" s="41"/>
      <c r="S4216" s="41"/>
      <c r="T4216" s="57"/>
      <c r="U4216" s="41"/>
      <c r="V4216" s="41"/>
      <c r="W4216" s="56"/>
      <c r="X4216" s="41"/>
      <c r="Y4216" s="58"/>
      <c r="Z4216" s="41"/>
      <c r="AA4216" s="41"/>
      <c r="AB4216" s="171" t="str" cm="1">
        <f t="array" ref="AB4216">IFERROR(IF(COUNTA('Detailed Inventory'!$B4216:$AA4216)=0,"",IF(AND($B4216="",$C4216=""),"Error: Missing Response in Column B or C",IF(OR($E4216="",$Q4216=""),"Error: Missing Response in Column E or Q",INDEX(SL_Class[Entire SL Classification],MATCH(SUMIFS(SL_Class[Unique ID],SL_Class[UpSys SL Material],I4216,SL_Class[UpSys Ever Previously Lead],H4216,SL_Class[DownCus SL Material],T4216),SL_Class[Unique ID],0),0)))),"Error: Invalid Column H, I, or T. Check spelling &amp; valid options (see dropdown)")</f>
        <v/>
      </c>
      <c r="AC4216" s="32"/>
      <c r="AD4216" s="31" t="b">
        <f t="shared" si="130"/>
        <v>0</v>
      </c>
      <c r="AE4216" s="31" t="b">
        <f t="shared" si="131"/>
        <v>0</v>
      </c>
    </row>
    <row r="4217" spans="1:31" ht="50.15" customHeight="1" x14ac:dyDescent="0.35">
      <c r="A4217" s="100">
        <v>4212</v>
      </c>
      <c r="B4217" s="53"/>
      <c r="C4217" s="41"/>
      <c r="D4217" s="54"/>
      <c r="E4217" s="53"/>
      <c r="F4217" s="41"/>
      <c r="G4217" s="41"/>
      <c r="H4217" s="53"/>
      <c r="I4217" s="55"/>
      <c r="J4217" s="41"/>
      <c r="K4217" s="41"/>
      <c r="L4217" s="56"/>
      <c r="M4217" s="41"/>
      <c r="N4217" s="41"/>
      <c r="O4217" s="41"/>
      <c r="P4217" s="41"/>
      <c r="Q4217" s="53"/>
      <c r="R4217" s="41"/>
      <c r="S4217" s="41"/>
      <c r="T4217" s="57"/>
      <c r="U4217" s="41"/>
      <c r="V4217" s="41"/>
      <c r="W4217" s="56"/>
      <c r="X4217" s="41"/>
      <c r="Y4217" s="58"/>
      <c r="Z4217" s="41"/>
      <c r="AA4217" s="41"/>
      <c r="AB4217" s="171" t="str" cm="1">
        <f t="array" ref="AB4217">IFERROR(IF(COUNTA('Detailed Inventory'!$B4217:$AA4217)=0,"",IF(AND($B4217="",$C4217=""),"Error: Missing Response in Column B or C",IF(OR($E4217="",$Q4217=""),"Error: Missing Response in Column E or Q",INDEX(SL_Class[Entire SL Classification],MATCH(SUMIFS(SL_Class[Unique ID],SL_Class[UpSys SL Material],I4217,SL_Class[UpSys Ever Previously Lead],H4217,SL_Class[DownCus SL Material],T4217),SL_Class[Unique ID],0),0)))),"Error: Invalid Column H, I, or T. Check spelling &amp; valid options (see dropdown)")</f>
        <v/>
      </c>
      <c r="AC4217" s="32"/>
      <c r="AD4217" s="31" t="b">
        <f t="shared" si="130"/>
        <v>0</v>
      </c>
      <c r="AE4217" s="31" t="b">
        <f t="shared" si="131"/>
        <v>0</v>
      </c>
    </row>
    <row r="4218" spans="1:31" ht="50.15" customHeight="1" x14ac:dyDescent="0.35">
      <c r="A4218" s="101">
        <v>4213</v>
      </c>
      <c r="B4218" s="53"/>
      <c r="C4218" s="41"/>
      <c r="D4218" s="54"/>
      <c r="E4218" s="53"/>
      <c r="F4218" s="41"/>
      <c r="G4218" s="41"/>
      <c r="H4218" s="53"/>
      <c r="I4218" s="55"/>
      <c r="J4218" s="41"/>
      <c r="K4218" s="41"/>
      <c r="L4218" s="56"/>
      <c r="M4218" s="41"/>
      <c r="N4218" s="41"/>
      <c r="O4218" s="41"/>
      <c r="P4218" s="41"/>
      <c r="Q4218" s="53"/>
      <c r="R4218" s="41"/>
      <c r="S4218" s="41"/>
      <c r="T4218" s="57"/>
      <c r="U4218" s="41"/>
      <c r="V4218" s="41"/>
      <c r="W4218" s="56"/>
      <c r="X4218" s="41"/>
      <c r="Y4218" s="58"/>
      <c r="Z4218" s="41"/>
      <c r="AA4218" s="41"/>
      <c r="AB4218" s="171" t="str" cm="1">
        <f t="array" ref="AB4218">IFERROR(IF(COUNTA('Detailed Inventory'!$B4218:$AA4218)=0,"",IF(AND($B4218="",$C4218=""),"Error: Missing Response in Column B or C",IF(OR($E4218="",$Q4218=""),"Error: Missing Response in Column E or Q",INDEX(SL_Class[Entire SL Classification],MATCH(SUMIFS(SL_Class[Unique ID],SL_Class[UpSys SL Material],I4218,SL_Class[UpSys Ever Previously Lead],H4218,SL_Class[DownCus SL Material],T4218),SL_Class[Unique ID],0),0)))),"Error: Invalid Column H, I, or T. Check spelling &amp; valid options (see dropdown)")</f>
        <v/>
      </c>
      <c r="AC4218" s="32"/>
      <c r="AD4218" s="31" t="b">
        <f t="shared" si="130"/>
        <v>0</v>
      </c>
      <c r="AE4218" s="31" t="b">
        <f t="shared" si="131"/>
        <v>0</v>
      </c>
    </row>
    <row r="4219" spans="1:31" ht="50.15" customHeight="1" x14ac:dyDescent="0.35">
      <c r="A4219" s="100">
        <v>4214</v>
      </c>
      <c r="B4219" s="53"/>
      <c r="C4219" s="41"/>
      <c r="D4219" s="54"/>
      <c r="E4219" s="53"/>
      <c r="F4219" s="41"/>
      <c r="G4219" s="41"/>
      <c r="H4219" s="53"/>
      <c r="I4219" s="55"/>
      <c r="J4219" s="41"/>
      <c r="K4219" s="41"/>
      <c r="L4219" s="56"/>
      <c r="M4219" s="41"/>
      <c r="N4219" s="41"/>
      <c r="O4219" s="41"/>
      <c r="P4219" s="41"/>
      <c r="Q4219" s="53"/>
      <c r="R4219" s="41"/>
      <c r="S4219" s="41"/>
      <c r="T4219" s="57"/>
      <c r="U4219" s="41"/>
      <c r="V4219" s="41"/>
      <c r="W4219" s="56"/>
      <c r="X4219" s="41"/>
      <c r="Y4219" s="58"/>
      <c r="Z4219" s="41"/>
      <c r="AA4219" s="41"/>
      <c r="AB4219" s="171" t="str" cm="1">
        <f t="array" ref="AB4219">IFERROR(IF(COUNTA('Detailed Inventory'!$B4219:$AA4219)=0,"",IF(AND($B4219="",$C4219=""),"Error: Missing Response in Column B or C",IF(OR($E4219="",$Q4219=""),"Error: Missing Response in Column E or Q",INDEX(SL_Class[Entire SL Classification],MATCH(SUMIFS(SL_Class[Unique ID],SL_Class[UpSys SL Material],I4219,SL_Class[UpSys Ever Previously Lead],H4219,SL_Class[DownCus SL Material],T4219),SL_Class[Unique ID],0),0)))),"Error: Invalid Column H, I, or T. Check spelling &amp; valid options (see dropdown)")</f>
        <v/>
      </c>
      <c r="AC4219" s="32"/>
      <c r="AD4219" s="31" t="b">
        <f t="shared" si="130"/>
        <v>0</v>
      </c>
      <c r="AE4219" s="31" t="b">
        <f t="shared" si="131"/>
        <v>0</v>
      </c>
    </row>
    <row r="4220" spans="1:31" ht="50.15" customHeight="1" x14ac:dyDescent="0.35">
      <c r="A4220" s="101">
        <v>4215</v>
      </c>
      <c r="B4220" s="53"/>
      <c r="C4220" s="41"/>
      <c r="D4220" s="54"/>
      <c r="E4220" s="53"/>
      <c r="F4220" s="41"/>
      <c r="G4220" s="41"/>
      <c r="H4220" s="53"/>
      <c r="I4220" s="55"/>
      <c r="J4220" s="41"/>
      <c r="K4220" s="41"/>
      <c r="L4220" s="56"/>
      <c r="M4220" s="41"/>
      <c r="N4220" s="41"/>
      <c r="O4220" s="41"/>
      <c r="P4220" s="41"/>
      <c r="Q4220" s="53"/>
      <c r="R4220" s="41"/>
      <c r="S4220" s="41"/>
      <c r="T4220" s="57"/>
      <c r="U4220" s="41"/>
      <c r="V4220" s="41"/>
      <c r="W4220" s="56"/>
      <c r="X4220" s="41"/>
      <c r="Y4220" s="58"/>
      <c r="Z4220" s="41"/>
      <c r="AA4220" s="41"/>
      <c r="AB4220" s="171" t="str" cm="1">
        <f t="array" ref="AB4220">IFERROR(IF(COUNTA('Detailed Inventory'!$B4220:$AA4220)=0,"",IF(AND($B4220="",$C4220=""),"Error: Missing Response in Column B or C",IF(OR($E4220="",$Q4220=""),"Error: Missing Response in Column E or Q",INDEX(SL_Class[Entire SL Classification],MATCH(SUMIFS(SL_Class[Unique ID],SL_Class[UpSys SL Material],I4220,SL_Class[UpSys Ever Previously Lead],H4220,SL_Class[DownCus SL Material],T4220),SL_Class[Unique ID],0),0)))),"Error: Invalid Column H, I, or T. Check spelling &amp; valid options (see dropdown)")</f>
        <v/>
      </c>
      <c r="AC4220" s="32"/>
      <c r="AD4220" s="31" t="b">
        <f t="shared" si="130"/>
        <v>0</v>
      </c>
      <c r="AE4220" s="31" t="b">
        <f t="shared" si="131"/>
        <v>0</v>
      </c>
    </row>
    <row r="4221" spans="1:31" ht="50.15" customHeight="1" x14ac:dyDescent="0.35">
      <c r="A4221" s="100">
        <v>4216</v>
      </c>
      <c r="B4221" s="53"/>
      <c r="C4221" s="41"/>
      <c r="D4221" s="54"/>
      <c r="E4221" s="53"/>
      <c r="F4221" s="41"/>
      <c r="G4221" s="41"/>
      <c r="H4221" s="53"/>
      <c r="I4221" s="55"/>
      <c r="J4221" s="41"/>
      <c r="K4221" s="41"/>
      <c r="L4221" s="56"/>
      <c r="M4221" s="41"/>
      <c r="N4221" s="41"/>
      <c r="O4221" s="41"/>
      <c r="P4221" s="41"/>
      <c r="Q4221" s="53"/>
      <c r="R4221" s="41"/>
      <c r="S4221" s="41"/>
      <c r="T4221" s="57"/>
      <c r="U4221" s="41"/>
      <c r="V4221" s="41"/>
      <c r="W4221" s="56"/>
      <c r="X4221" s="41"/>
      <c r="Y4221" s="58"/>
      <c r="Z4221" s="41"/>
      <c r="AA4221" s="41"/>
      <c r="AB4221" s="171" t="str" cm="1">
        <f t="array" ref="AB4221">IFERROR(IF(COUNTA('Detailed Inventory'!$B4221:$AA4221)=0,"",IF(AND($B4221="",$C4221=""),"Error: Missing Response in Column B or C",IF(OR($E4221="",$Q4221=""),"Error: Missing Response in Column E or Q",INDEX(SL_Class[Entire SL Classification],MATCH(SUMIFS(SL_Class[Unique ID],SL_Class[UpSys SL Material],I4221,SL_Class[UpSys Ever Previously Lead],H4221,SL_Class[DownCus SL Material],T4221),SL_Class[Unique ID],0),0)))),"Error: Invalid Column H, I, or T. Check spelling &amp; valid options (see dropdown)")</f>
        <v/>
      </c>
      <c r="AC4221" s="32"/>
      <c r="AD4221" s="31" t="b">
        <f t="shared" si="130"/>
        <v>0</v>
      </c>
      <c r="AE4221" s="31" t="b">
        <f t="shared" si="131"/>
        <v>0</v>
      </c>
    </row>
    <row r="4222" spans="1:31" ht="50.15" customHeight="1" x14ac:dyDescent="0.35">
      <c r="A4222" s="101">
        <v>4217</v>
      </c>
      <c r="B4222" s="53"/>
      <c r="C4222" s="41"/>
      <c r="D4222" s="54"/>
      <c r="E4222" s="53"/>
      <c r="F4222" s="41"/>
      <c r="G4222" s="41"/>
      <c r="H4222" s="53"/>
      <c r="I4222" s="55"/>
      <c r="J4222" s="41"/>
      <c r="K4222" s="41"/>
      <c r="L4222" s="56"/>
      <c r="M4222" s="41"/>
      <c r="N4222" s="41"/>
      <c r="O4222" s="41"/>
      <c r="P4222" s="41"/>
      <c r="Q4222" s="53"/>
      <c r="R4222" s="41"/>
      <c r="S4222" s="41"/>
      <c r="T4222" s="57"/>
      <c r="U4222" s="41"/>
      <c r="V4222" s="41"/>
      <c r="W4222" s="56"/>
      <c r="X4222" s="41"/>
      <c r="Y4222" s="58"/>
      <c r="Z4222" s="41"/>
      <c r="AA4222" s="41"/>
      <c r="AB4222" s="171" t="str" cm="1">
        <f t="array" ref="AB4222">IFERROR(IF(COUNTA('Detailed Inventory'!$B4222:$AA4222)=0,"",IF(AND($B4222="",$C4222=""),"Error: Missing Response in Column B or C",IF(OR($E4222="",$Q4222=""),"Error: Missing Response in Column E or Q",INDEX(SL_Class[Entire SL Classification],MATCH(SUMIFS(SL_Class[Unique ID],SL_Class[UpSys SL Material],I4222,SL_Class[UpSys Ever Previously Lead],H4222,SL_Class[DownCus SL Material],T4222),SL_Class[Unique ID],0),0)))),"Error: Invalid Column H, I, or T. Check spelling &amp; valid options (see dropdown)")</f>
        <v/>
      </c>
      <c r="AC4222" s="32"/>
      <c r="AD4222" s="31" t="b">
        <f t="shared" si="130"/>
        <v>0</v>
      </c>
      <c r="AE4222" s="31" t="b">
        <f t="shared" si="131"/>
        <v>0</v>
      </c>
    </row>
    <row r="4223" spans="1:31" ht="50.15" customHeight="1" x14ac:dyDescent="0.35">
      <c r="A4223" s="100">
        <v>4218</v>
      </c>
      <c r="B4223" s="53"/>
      <c r="C4223" s="41"/>
      <c r="D4223" s="54"/>
      <c r="E4223" s="53"/>
      <c r="F4223" s="41"/>
      <c r="G4223" s="41"/>
      <c r="H4223" s="53"/>
      <c r="I4223" s="55"/>
      <c r="J4223" s="41"/>
      <c r="K4223" s="41"/>
      <c r="L4223" s="56"/>
      <c r="M4223" s="41"/>
      <c r="N4223" s="41"/>
      <c r="O4223" s="41"/>
      <c r="P4223" s="41"/>
      <c r="Q4223" s="53"/>
      <c r="R4223" s="41"/>
      <c r="S4223" s="41"/>
      <c r="T4223" s="57"/>
      <c r="U4223" s="41"/>
      <c r="V4223" s="41"/>
      <c r="W4223" s="56"/>
      <c r="X4223" s="41"/>
      <c r="Y4223" s="58"/>
      <c r="Z4223" s="41"/>
      <c r="AA4223" s="41"/>
      <c r="AB4223" s="171" t="str" cm="1">
        <f t="array" ref="AB4223">IFERROR(IF(COUNTA('Detailed Inventory'!$B4223:$AA4223)=0,"",IF(AND($B4223="",$C4223=""),"Error: Missing Response in Column B or C",IF(OR($E4223="",$Q4223=""),"Error: Missing Response in Column E or Q",INDEX(SL_Class[Entire SL Classification],MATCH(SUMIFS(SL_Class[Unique ID],SL_Class[UpSys SL Material],I4223,SL_Class[UpSys Ever Previously Lead],H4223,SL_Class[DownCus SL Material],T4223),SL_Class[Unique ID],0),0)))),"Error: Invalid Column H, I, or T. Check spelling &amp; valid options (see dropdown)")</f>
        <v/>
      </c>
      <c r="AC4223" s="32"/>
      <c r="AD4223" s="31" t="b">
        <f t="shared" si="130"/>
        <v>0</v>
      </c>
      <c r="AE4223" s="31" t="b">
        <f t="shared" si="131"/>
        <v>0</v>
      </c>
    </row>
    <row r="4224" spans="1:31" ht="50.15" customHeight="1" x14ac:dyDescent="0.35">
      <c r="A4224" s="101">
        <v>4219</v>
      </c>
      <c r="B4224" s="53"/>
      <c r="C4224" s="41"/>
      <c r="D4224" s="54"/>
      <c r="E4224" s="53"/>
      <c r="F4224" s="41"/>
      <c r="G4224" s="41"/>
      <c r="H4224" s="53"/>
      <c r="I4224" s="55"/>
      <c r="J4224" s="41"/>
      <c r="K4224" s="41"/>
      <c r="L4224" s="56"/>
      <c r="M4224" s="41"/>
      <c r="N4224" s="41"/>
      <c r="O4224" s="41"/>
      <c r="P4224" s="41"/>
      <c r="Q4224" s="53"/>
      <c r="R4224" s="41"/>
      <c r="S4224" s="41"/>
      <c r="T4224" s="57"/>
      <c r="U4224" s="41"/>
      <c r="V4224" s="41"/>
      <c r="W4224" s="56"/>
      <c r="X4224" s="41"/>
      <c r="Y4224" s="58"/>
      <c r="Z4224" s="41"/>
      <c r="AA4224" s="41"/>
      <c r="AB4224" s="171" t="str" cm="1">
        <f t="array" ref="AB4224">IFERROR(IF(COUNTA('Detailed Inventory'!$B4224:$AA4224)=0,"",IF(AND($B4224="",$C4224=""),"Error: Missing Response in Column B or C",IF(OR($E4224="",$Q4224=""),"Error: Missing Response in Column E or Q",INDEX(SL_Class[Entire SL Classification],MATCH(SUMIFS(SL_Class[Unique ID],SL_Class[UpSys SL Material],I4224,SL_Class[UpSys Ever Previously Lead],H4224,SL_Class[DownCus SL Material],T4224),SL_Class[Unique ID],0),0)))),"Error: Invalid Column H, I, or T. Check spelling &amp; valid options (see dropdown)")</f>
        <v/>
      </c>
      <c r="AC4224" s="32"/>
      <c r="AD4224" s="31" t="b">
        <f t="shared" si="130"/>
        <v>0</v>
      </c>
      <c r="AE4224" s="31" t="b">
        <f t="shared" si="131"/>
        <v>0</v>
      </c>
    </row>
    <row r="4225" spans="1:31" ht="50.15" customHeight="1" x14ac:dyDescent="0.35">
      <c r="A4225" s="100">
        <v>4220</v>
      </c>
      <c r="B4225" s="53"/>
      <c r="C4225" s="41"/>
      <c r="D4225" s="54"/>
      <c r="E4225" s="53"/>
      <c r="F4225" s="41"/>
      <c r="G4225" s="41"/>
      <c r="H4225" s="53"/>
      <c r="I4225" s="55"/>
      <c r="J4225" s="41"/>
      <c r="K4225" s="41"/>
      <c r="L4225" s="56"/>
      <c r="M4225" s="41"/>
      <c r="N4225" s="41"/>
      <c r="O4225" s="41"/>
      <c r="P4225" s="41"/>
      <c r="Q4225" s="53"/>
      <c r="R4225" s="41"/>
      <c r="S4225" s="41"/>
      <c r="T4225" s="57"/>
      <c r="U4225" s="41"/>
      <c r="V4225" s="41"/>
      <c r="W4225" s="56"/>
      <c r="X4225" s="41"/>
      <c r="Y4225" s="58"/>
      <c r="Z4225" s="41"/>
      <c r="AA4225" s="41"/>
      <c r="AB4225" s="171" t="str" cm="1">
        <f t="array" ref="AB4225">IFERROR(IF(COUNTA('Detailed Inventory'!$B4225:$AA4225)=0,"",IF(AND($B4225="",$C4225=""),"Error: Missing Response in Column B or C",IF(OR($E4225="",$Q4225=""),"Error: Missing Response in Column E or Q",INDEX(SL_Class[Entire SL Classification],MATCH(SUMIFS(SL_Class[Unique ID],SL_Class[UpSys SL Material],I4225,SL_Class[UpSys Ever Previously Lead],H4225,SL_Class[DownCus SL Material],T4225),SL_Class[Unique ID],0),0)))),"Error: Invalid Column H, I, or T. Check spelling &amp; valid options (see dropdown)")</f>
        <v/>
      </c>
      <c r="AC4225" s="32"/>
      <c r="AD4225" s="31" t="b">
        <f t="shared" si="130"/>
        <v>0</v>
      </c>
      <c r="AE4225" s="31" t="b">
        <f t="shared" si="131"/>
        <v>0</v>
      </c>
    </row>
    <row r="4226" spans="1:31" ht="50.15" customHeight="1" x14ac:dyDescent="0.35">
      <c r="A4226" s="101">
        <v>4221</v>
      </c>
      <c r="B4226" s="53"/>
      <c r="C4226" s="41"/>
      <c r="D4226" s="54"/>
      <c r="E4226" s="53"/>
      <c r="F4226" s="41"/>
      <c r="G4226" s="41"/>
      <c r="H4226" s="53"/>
      <c r="I4226" s="55"/>
      <c r="J4226" s="41"/>
      <c r="K4226" s="41"/>
      <c r="L4226" s="56"/>
      <c r="M4226" s="41"/>
      <c r="N4226" s="41"/>
      <c r="O4226" s="41"/>
      <c r="P4226" s="41"/>
      <c r="Q4226" s="53"/>
      <c r="R4226" s="41"/>
      <c r="S4226" s="41"/>
      <c r="T4226" s="57"/>
      <c r="U4226" s="41"/>
      <c r="V4226" s="41"/>
      <c r="W4226" s="56"/>
      <c r="X4226" s="41"/>
      <c r="Y4226" s="58"/>
      <c r="Z4226" s="41"/>
      <c r="AA4226" s="41"/>
      <c r="AB4226" s="171" t="str" cm="1">
        <f t="array" ref="AB4226">IFERROR(IF(COUNTA('Detailed Inventory'!$B4226:$AA4226)=0,"",IF(AND($B4226="",$C4226=""),"Error: Missing Response in Column B or C",IF(OR($E4226="",$Q4226=""),"Error: Missing Response in Column E or Q",INDEX(SL_Class[Entire SL Classification],MATCH(SUMIFS(SL_Class[Unique ID],SL_Class[UpSys SL Material],I4226,SL_Class[UpSys Ever Previously Lead],H4226,SL_Class[DownCus SL Material],T4226),SL_Class[Unique ID],0),0)))),"Error: Invalid Column H, I, or T. Check spelling &amp; valid options (see dropdown)")</f>
        <v/>
      </c>
      <c r="AC4226" s="32"/>
      <c r="AD4226" s="31" t="b">
        <f t="shared" si="130"/>
        <v>0</v>
      </c>
      <c r="AE4226" s="31" t="b">
        <f t="shared" si="131"/>
        <v>0</v>
      </c>
    </row>
    <row r="4227" spans="1:31" ht="50.15" customHeight="1" x14ac:dyDescent="0.35">
      <c r="A4227" s="100">
        <v>4222</v>
      </c>
      <c r="B4227" s="53"/>
      <c r="C4227" s="41"/>
      <c r="D4227" s="54"/>
      <c r="E4227" s="53"/>
      <c r="F4227" s="41"/>
      <c r="G4227" s="41"/>
      <c r="H4227" s="53"/>
      <c r="I4227" s="55"/>
      <c r="J4227" s="41"/>
      <c r="K4227" s="41"/>
      <c r="L4227" s="56"/>
      <c r="M4227" s="41"/>
      <c r="N4227" s="41"/>
      <c r="O4227" s="41"/>
      <c r="P4227" s="41"/>
      <c r="Q4227" s="53"/>
      <c r="R4227" s="41"/>
      <c r="S4227" s="41"/>
      <c r="T4227" s="57"/>
      <c r="U4227" s="41"/>
      <c r="V4227" s="41"/>
      <c r="W4227" s="56"/>
      <c r="X4227" s="41"/>
      <c r="Y4227" s="58"/>
      <c r="Z4227" s="41"/>
      <c r="AA4227" s="41"/>
      <c r="AB4227" s="171" t="str" cm="1">
        <f t="array" ref="AB4227">IFERROR(IF(COUNTA('Detailed Inventory'!$B4227:$AA4227)=0,"",IF(AND($B4227="",$C4227=""),"Error: Missing Response in Column B or C",IF(OR($E4227="",$Q4227=""),"Error: Missing Response in Column E or Q",INDEX(SL_Class[Entire SL Classification],MATCH(SUMIFS(SL_Class[Unique ID],SL_Class[UpSys SL Material],I4227,SL_Class[UpSys Ever Previously Lead],H4227,SL_Class[DownCus SL Material],T4227),SL_Class[Unique ID],0),0)))),"Error: Invalid Column H, I, or T. Check spelling &amp; valid options (see dropdown)")</f>
        <v/>
      </c>
      <c r="AC4227" s="32"/>
      <c r="AD4227" s="31" t="b">
        <f t="shared" si="130"/>
        <v>0</v>
      </c>
      <c r="AE4227" s="31" t="b">
        <f t="shared" si="131"/>
        <v>0</v>
      </c>
    </row>
    <row r="4228" spans="1:31" ht="50.15" customHeight="1" x14ac:dyDescent="0.35">
      <c r="A4228" s="101">
        <v>4223</v>
      </c>
      <c r="B4228" s="53"/>
      <c r="C4228" s="41"/>
      <c r="D4228" s="54"/>
      <c r="E4228" s="53"/>
      <c r="F4228" s="41"/>
      <c r="G4228" s="41"/>
      <c r="H4228" s="53"/>
      <c r="I4228" s="55"/>
      <c r="J4228" s="41"/>
      <c r="K4228" s="41"/>
      <c r="L4228" s="56"/>
      <c r="M4228" s="41"/>
      <c r="N4228" s="41"/>
      <c r="O4228" s="41"/>
      <c r="P4228" s="41"/>
      <c r="Q4228" s="53"/>
      <c r="R4228" s="41"/>
      <c r="S4228" s="41"/>
      <c r="T4228" s="57"/>
      <c r="U4228" s="41"/>
      <c r="V4228" s="41"/>
      <c r="W4228" s="56"/>
      <c r="X4228" s="41"/>
      <c r="Y4228" s="58"/>
      <c r="Z4228" s="41"/>
      <c r="AA4228" s="41"/>
      <c r="AB4228" s="171" t="str" cm="1">
        <f t="array" ref="AB4228">IFERROR(IF(COUNTA('Detailed Inventory'!$B4228:$AA4228)=0,"",IF(AND($B4228="",$C4228=""),"Error: Missing Response in Column B or C",IF(OR($E4228="",$Q4228=""),"Error: Missing Response in Column E or Q",INDEX(SL_Class[Entire SL Classification],MATCH(SUMIFS(SL_Class[Unique ID],SL_Class[UpSys SL Material],I4228,SL_Class[UpSys Ever Previously Lead],H4228,SL_Class[DownCus SL Material],T4228),SL_Class[Unique ID],0),0)))),"Error: Invalid Column H, I, or T. Check spelling &amp; valid options (see dropdown)")</f>
        <v/>
      </c>
      <c r="AC4228" s="32"/>
      <c r="AD4228" s="31" t="b">
        <f t="shared" si="130"/>
        <v>0</v>
      </c>
      <c r="AE4228" s="31" t="b">
        <f t="shared" si="131"/>
        <v>0</v>
      </c>
    </row>
    <row r="4229" spans="1:31" ht="50.15" customHeight="1" x14ac:dyDescent="0.35">
      <c r="A4229" s="100">
        <v>4224</v>
      </c>
      <c r="B4229" s="53"/>
      <c r="C4229" s="41"/>
      <c r="D4229" s="54"/>
      <c r="E4229" s="53"/>
      <c r="F4229" s="41"/>
      <c r="G4229" s="41"/>
      <c r="H4229" s="53"/>
      <c r="I4229" s="55"/>
      <c r="J4229" s="41"/>
      <c r="K4229" s="41"/>
      <c r="L4229" s="56"/>
      <c r="M4229" s="41"/>
      <c r="N4229" s="41"/>
      <c r="O4229" s="41"/>
      <c r="P4229" s="41"/>
      <c r="Q4229" s="53"/>
      <c r="R4229" s="41"/>
      <c r="S4229" s="41"/>
      <c r="T4229" s="57"/>
      <c r="U4229" s="41"/>
      <c r="V4229" s="41"/>
      <c r="W4229" s="56"/>
      <c r="X4229" s="41"/>
      <c r="Y4229" s="58"/>
      <c r="Z4229" s="41"/>
      <c r="AA4229" s="41"/>
      <c r="AB4229" s="171" t="str" cm="1">
        <f t="array" ref="AB4229">IFERROR(IF(COUNTA('Detailed Inventory'!$B4229:$AA4229)=0,"",IF(AND($B4229="",$C4229=""),"Error: Missing Response in Column B or C",IF(OR($E4229="",$Q4229=""),"Error: Missing Response in Column E or Q",INDEX(SL_Class[Entire SL Classification],MATCH(SUMIFS(SL_Class[Unique ID],SL_Class[UpSys SL Material],I4229,SL_Class[UpSys Ever Previously Lead],H4229,SL_Class[DownCus SL Material],T4229),SL_Class[Unique ID],0),0)))),"Error: Invalid Column H, I, or T. Check spelling &amp; valid options (see dropdown)")</f>
        <v/>
      </c>
      <c r="AC4229" s="32"/>
      <c r="AD4229" s="31" t="b">
        <f t="shared" si="130"/>
        <v>0</v>
      </c>
      <c r="AE4229" s="31" t="b">
        <f t="shared" si="131"/>
        <v>0</v>
      </c>
    </row>
    <row r="4230" spans="1:31" ht="50.15" customHeight="1" x14ac:dyDescent="0.35">
      <c r="A4230" s="101">
        <v>4225</v>
      </c>
      <c r="B4230" s="53"/>
      <c r="C4230" s="41"/>
      <c r="D4230" s="54"/>
      <c r="E4230" s="53"/>
      <c r="F4230" s="41"/>
      <c r="G4230" s="41"/>
      <c r="H4230" s="53"/>
      <c r="I4230" s="55"/>
      <c r="J4230" s="41"/>
      <c r="K4230" s="41"/>
      <c r="L4230" s="56"/>
      <c r="M4230" s="41"/>
      <c r="N4230" s="41"/>
      <c r="O4230" s="41"/>
      <c r="P4230" s="41"/>
      <c r="Q4230" s="53"/>
      <c r="R4230" s="41"/>
      <c r="S4230" s="41"/>
      <c r="T4230" s="57"/>
      <c r="U4230" s="41"/>
      <c r="V4230" s="41"/>
      <c r="W4230" s="56"/>
      <c r="X4230" s="41"/>
      <c r="Y4230" s="58"/>
      <c r="Z4230" s="41"/>
      <c r="AA4230" s="41"/>
      <c r="AB4230" s="171" t="str" cm="1">
        <f t="array" ref="AB4230">IFERROR(IF(COUNTA('Detailed Inventory'!$B4230:$AA4230)=0,"",IF(AND($B4230="",$C4230=""),"Error: Missing Response in Column B or C",IF(OR($E4230="",$Q4230=""),"Error: Missing Response in Column E or Q",INDEX(SL_Class[Entire SL Classification],MATCH(SUMIFS(SL_Class[Unique ID],SL_Class[UpSys SL Material],I4230,SL_Class[UpSys Ever Previously Lead],H4230,SL_Class[DownCus SL Material],T4230),SL_Class[Unique ID],0),0)))),"Error: Invalid Column H, I, or T. Check spelling &amp; valid options (see dropdown)")</f>
        <v/>
      </c>
      <c r="AC4230" s="32"/>
      <c r="AD4230" s="31" t="b">
        <f t="shared" ref="AD4230:AD4293" si="132">COUNTIFS($B$6:$B$5005,"&lt;&gt;0",$B$6:$B$5005,"&lt;&gt;",$B$6:$B$5005,B4230)&gt;1</f>
        <v>0</v>
      </c>
      <c r="AE4230" s="31" t="b">
        <f t="shared" ref="AE4230:AE4293" si="133">COUNTIFS($C$6:$C$5005,"&lt;&gt;0",$C$6:$C$5005,"&lt;&gt;",$C$6:$C$5005,C4230)&gt;1</f>
        <v>0</v>
      </c>
    </row>
    <row r="4231" spans="1:31" ht="50.15" customHeight="1" x14ac:dyDescent="0.35">
      <c r="A4231" s="100">
        <v>4226</v>
      </c>
      <c r="B4231" s="53"/>
      <c r="C4231" s="41"/>
      <c r="D4231" s="54"/>
      <c r="E4231" s="53"/>
      <c r="F4231" s="41"/>
      <c r="G4231" s="41"/>
      <c r="H4231" s="53"/>
      <c r="I4231" s="55"/>
      <c r="J4231" s="41"/>
      <c r="K4231" s="41"/>
      <c r="L4231" s="56"/>
      <c r="M4231" s="41"/>
      <c r="N4231" s="41"/>
      <c r="O4231" s="41"/>
      <c r="P4231" s="41"/>
      <c r="Q4231" s="53"/>
      <c r="R4231" s="41"/>
      <c r="S4231" s="41"/>
      <c r="T4231" s="57"/>
      <c r="U4231" s="41"/>
      <c r="V4231" s="41"/>
      <c r="W4231" s="56"/>
      <c r="X4231" s="41"/>
      <c r="Y4231" s="58"/>
      <c r="Z4231" s="41"/>
      <c r="AA4231" s="41"/>
      <c r="AB4231" s="171" t="str" cm="1">
        <f t="array" ref="AB4231">IFERROR(IF(COUNTA('Detailed Inventory'!$B4231:$AA4231)=0,"",IF(AND($B4231="",$C4231=""),"Error: Missing Response in Column B or C",IF(OR($E4231="",$Q4231=""),"Error: Missing Response in Column E or Q",INDEX(SL_Class[Entire SL Classification],MATCH(SUMIFS(SL_Class[Unique ID],SL_Class[UpSys SL Material],I4231,SL_Class[UpSys Ever Previously Lead],H4231,SL_Class[DownCus SL Material],T4231),SL_Class[Unique ID],0),0)))),"Error: Invalid Column H, I, or T. Check spelling &amp; valid options (see dropdown)")</f>
        <v/>
      </c>
      <c r="AC4231" s="32"/>
      <c r="AD4231" s="31" t="b">
        <f t="shared" si="132"/>
        <v>0</v>
      </c>
      <c r="AE4231" s="31" t="b">
        <f t="shared" si="133"/>
        <v>0</v>
      </c>
    </row>
    <row r="4232" spans="1:31" ht="50.15" customHeight="1" x14ac:dyDescent="0.35">
      <c r="A4232" s="101">
        <v>4227</v>
      </c>
      <c r="B4232" s="53"/>
      <c r="C4232" s="41"/>
      <c r="D4232" s="54"/>
      <c r="E4232" s="53"/>
      <c r="F4232" s="41"/>
      <c r="G4232" s="41"/>
      <c r="H4232" s="53"/>
      <c r="I4232" s="55"/>
      <c r="J4232" s="41"/>
      <c r="K4232" s="41"/>
      <c r="L4232" s="56"/>
      <c r="M4232" s="41"/>
      <c r="N4232" s="41"/>
      <c r="O4232" s="41"/>
      <c r="P4232" s="41"/>
      <c r="Q4232" s="53"/>
      <c r="R4232" s="41"/>
      <c r="S4232" s="41"/>
      <c r="T4232" s="57"/>
      <c r="U4232" s="41"/>
      <c r="V4232" s="41"/>
      <c r="W4232" s="56"/>
      <c r="X4232" s="41"/>
      <c r="Y4232" s="58"/>
      <c r="Z4232" s="41"/>
      <c r="AA4232" s="41"/>
      <c r="AB4232" s="171" t="str" cm="1">
        <f t="array" ref="AB4232">IFERROR(IF(COUNTA('Detailed Inventory'!$B4232:$AA4232)=0,"",IF(AND($B4232="",$C4232=""),"Error: Missing Response in Column B or C",IF(OR($E4232="",$Q4232=""),"Error: Missing Response in Column E or Q",INDEX(SL_Class[Entire SL Classification],MATCH(SUMIFS(SL_Class[Unique ID],SL_Class[UpSys SL Material],I4232,SL_Class[UpSys Ever Previously Lead],H4232,SL_Class[DownCus SL Material],T4232),SL_Class[Unique ID],0),0)))),"Error: Invalid Column H, I, or T. Check spelling &amp; valid options (see dropdown)")</f>
        <v/>
      </c>
      <c r="AC4232" s="32"/>
      <c r="AD4232" s="31" t="b">
        <f t="shared" si="132"/>
        <v>0</v>
      </c>
      <c r="AE4232" s="31" t="b">
        <f t="shared" si="133"/>
        <v>0</v>
      </c>
    </row>
    <row r="4233" spans="1:31" ht="50.15" customHeight="1" x14ac:dyDescent="0.35">
      <c r="A4233" s="100">
        <v>4228</v>
      </c>
      <c r="B4233" s="53"/>
      <c r="C4233" s="41"/>
      <c r="D4233" s="54"/>
      <c r="E4233" s="53"/>
      <c r="F4233" s="41"/>
      <c r="G4233" s="41"/>
      <c r="H4233" s="53"/>
      <c r="I4233" s="55"/>
      <c r="J4233" s="41"/>
      <c r="K4233" s="41"/>
      <c r="L4233" s="56"/>
      <c r="M4233" s="41"/>
      <c r="N4233" s="41"/>
      <c r="O4233" s="41"/>
      <c r="P4233" s="41"/>
      <c r="Q4233" s="53"/>
      <c r="R4233" s="41"/>
      <c r="S4233" s="41"/>
      <c r="T4233" s="57"/>
      <c r="U4233" s="41"/>
      <c r="V4233" s="41"/>
      <c r="W4233" s="56"/>
      <c r="X4233" s="41"/>
      <c r="Y4233" s="58"/>
      <c r="Z4233" s="41"/>
      <c r="AA4233" s="41"/>
      <c r="AB4233" s="171" t="str" cm="1">
        <f t="array" ref="AB4233">IFERROR(IF(COUNTA('Detailed Inventory'!$B4233:$AA4233)=0,"",IF(AND($B4233="",$C4233=""),"Error: Missing Response in Column B or C",IF(OR($E4233="",$Q4233=""),"Error: Missing Response in Column E or Q",INDEX(SL_Class[Entire SL Classification],MATCH(SUMIFS(SL_Class[Unique ID],SL_Class[UpSys SL Material],I4233,SL_Class[UpSys Ever Previously Lead],H4233,SL_Class[DownCus SL Material],T4233),SL_Class[Unique ID],0),0)))),"Error: Invalid Column H, I, or T. Check spelling &amp; valid options (see dropdown)")</f>
        <v/>
      </c>
      <c r="AC4233" s="32"/>
      <c r="AD4233" s="31" t="b">
        <f t="shared" si="132"/>
        <v>0</v>
      </c>
      <c r="AE4233" s="31" t="b">
        <f t="shared" si="133"/>
        <v>0</v>
      </c>
    </row>
    <row r="4234" spans="1:31" ht="50.15" customHeight="1" x14ac:dyDescent="0.35">
      <c r="A4234" s="101">
        <v>4229</v>
      </c>
      <c r="B4234" s="53"/>
      <c r="C4234" s="41"/>
      <c r="D4234" s="54"/>
      <c r="E4234" s="53"/>
      <c r="F4234" s="41"/>
      <c r="G4234" s="41"/>
      <c r="H4234" s="53"/>
      <c r="I4234" s="55"/>
      <c r="J4234" s="41"/>
      <c r="K4234" s="41"/>
      <c r="L4234" s="56"/>
      <c r="M4234" s="41"/>
      <c r="N4234" s="41"/>
      <c r="O4234" s="41"/>
      <c r="P4234" s="41"/>
      <c r="Q4234" s="53"/>
      <c r="R4234" s="41"/>
      <c r="S4234" s="41"/>
      <c r="T4234" s="57"/>
      <c r="U4234" s="41"/>
      <c r="V4234" s="41"/>
      <c r="W4234" s="56"/>
      <c r="X4234" s="41"/>
      <c r="Y4234" s="58"/>
      <c r="Z4234" s="41"/>
      <c r="AA4234" s="41"/>
      <c r="AB4234" s="171" t="str" cm="1">
        <f t="array" ref="AB4234">IFERROR(IF(COUNTA('Detailed Inventory'!$B4234:$AA4234)=0,"",IF(AND($B4234="",$C4234=""),"Error: Missing Response in Column B or C",IF(OR($E4234="",$Q4234=""),"Error: Missing Response in Column E or Q",INDEX(SL_Class[Entire SL Classification],MATCH(SUMIFS(SL_Class[Unique ID],SL_Class[UpSys SL Material],I4234,SL_Class[UpSys Ever Previously Lead],H4234,SL_Class[DownCus SL Material],T4234),SL_Class[Unique ID],0),0)))),"Error: Invalid Column H, I, or T. Check spelling &amp; valid options (see dropdown)")</f>
        <v/>
      </c>
      <c r="AC4234" s="32"/>
      <c r="AD4234" s="31" t="b">
        <f t="shared" si="132"/>
        <v>0</v>
      </c>
      <c r="AE4234" s="31" t="b">
        <f t="shared" si="133"/>
        <v>0</v>
      </c>
    </row>
    <row r="4235" spans="1:31" ht="50.15" customHeight="1" x14ac:dyDescent="0.35">
      <c r="A4235" s="100">
        <v>4230</v>
      </c>
      <c r="B4235" s="53"/>
      <c r="C4235" s="41"/>
      <c r="D4235" s="54"/>
      <c r="E4235" s="53"/>
      <c r="F4235" s="41"/>
      <c r="G4235" s="41"/>
      <c r="H4235" s="53"/>
      <c r="I4235" s="55"/>
      <c r="J4235" s="41"/>
      <c r="K4235" s="41"/>
      <c r="L4235" s="56"/>
      <c r="M4235" s="41"/>
      <c r="N4235" s="41"/>
      <c r="O4235" s="41"/>
      <c r="P4235" s="41"/>
      <c r="Q4235" s="53"/>
      <c r="R4235" s="41"/>
      <c r="S4235" s="41"/>
      <c r="T4235" s="57"/>
      <c r="U4235" s="41"/>
      <c r="V4235" s="41"/>
      <c r="W4235" s="56"/>
      <c r="X4235" s="41"/>
      <c r="Y4235" s="58"/>
      <c r="Z4235" s="41"/>
      <c r="AA4235" s="41"/>
      <c r="AB4235" s="171" t="str" cm="1">
        <f t="array" ref="AB4235">IFERROR(IF(COUNTA('Detailed Inventory'!$B4235:$AA4235)=0,"",IF(AND($B4235="",$C4235=""),"Error: Missing Response in Column B or C",IF(OR($E4235="",$Q4235=""),"Error: Missing Response in Column E or Q",INDEX(SL_Class[Entire SL Classification],MATCH(SUMIFS(SL_Class[Unique ID],SL_Class[UpSys SL Material],I4235,SL_Class[UpSys Ever Previously Lead],H4235,SL_Class[DownCus SL Material],T4235),SL_Class[Unique ID],0),0)))),"Error: Invalid Column H, I, or T. Check spelling &amp; valid options (see dropdown)")</f>
        <v/>
      </c>
      <c r="AC4235" s="32"/>
      <c r="AD4235" s="31" t="b">
        <f t="shared" si="132"/>
        <v>0</v>
      </c>
      <c r="AE4235" s="31" t="b">
        <f t="shared" si="133"/>
        <v>0</v>
      </c>
    </row>
    <row r="4236" spans="1:31" ht="50.15" customHeight="1" x14ac:dyDescent="0.35">
      <c r="A4236" s="101">
        <v>4231</v>
      </c>
      <c r="B4236" s="53"/>
      <c r="C4236" s="41"/>
      <c r="D4236" s="54"/>
      <c r="E4236" s="53"/>
      <c r="F4236" s="41"/>
      <c r="G4236" s="41"/>
      <c r="H4236" s="53"/>
      <c r="I4236" s="55"/>
      <c r="J4236" s="41"/>
      <c r="K4236" s="41"/>
      <c r="L4236" s="56"/>
      <c r="M4236" s="41"/>
      <c r="N4236" s="41"/>
      <c r="O4236" s="41"/>
      <c r="P4236" s="41"/>
      <c r="Q4236" s="53"/>
      <c r="R4236" s="41"/>
      <c r="S4236" s="41"/>
      <c r="T4236" s="57"/>
      <c r="U4236" s="41"/>
      <c r="V4236" s="41"/>
      <c r="W4236" s="56"/>
      <c r="X4236" s="41"/>
      <c r="Y4236" s="58"/>
      <c r="Z4236" s="41"/>
      <c r="AA4236" s="41"/>
      <c r="AB4236" s="171" t="str" cm="1">
        <f t="array" ref="AB4236">IFERROR(IF(COUNTA('Detailed Inventory'!$B4236:$AA4236)=0,"",IF(AND($B4236="",$C4236=""),"Error: Missing Response in Column B or C",IF(OR($E4236="",$Q4236=""),"Error: Missing Response in Column E or Q",INDEX(SL_Class[Entire SL Classification],MATCH(SUMIFS(SL_Class[Unique ID],SL_Class[UpSys SL Material],I4236,SL_Class[UpSys Ever Previously Lead],H4236,SL_Class[DownCus SL Material],T4236),SL_Class[Unique ID],0),0)))),"Error: Invalid Column H, I, or T. Check spelling &amp; valid options (see dropdown)")</f>
        <v/>
      </c>
      <c r="AC4236" s="32"/>
      <c r="AD4236" s="31" t="b">
        <f t="shared" si="132"/>
        <v>0</v>
      </c>
      <c r="AE4236" s="31" t="b">
        <f t="shared" si="133"/>
        <v>0</v>
      </c>
    </row>
    <row r="4237" spans="1:31" ht="50.15" customHeight="1" x14ac:dyDescent="0.35">
      <c r="A4237" s="100">
        <v>4232</v>
      </c>
      <c r="B4237" s="53"/>
      <c r="C4237" s="41"/>
      <c r="D4237" s="54"/>
      <c r="E4237" s="53"/>
      <c r="F4237" s="41"/>
      <c r="G4237" s="41"/>
      <c r="H4237" s="53"/>
      <c r="I4237" s="55"/>
      <c r="J4237" s="41"/>
      <c r="K4237" s="41"/>
      <c r="L4237" s="56"/>
      <c r="M4237" s="41"/>
      <c r="N4237" s="41"/>
      <c r="O4237" s="41"/>
      <c r="P4237" s="41"/>
      <c r="Q4237" s="53"/>
      <c r="R4237" s="41"/>
      <c r="S4237" s="41"/>
      <c r="T4237" s="57"/>
      <c r="U4237" s="41"/>
      <c r="V4237" s="41"/>
      <c r="W4237" s="56"/>
      <c r="X4237" s="41"/>
      <c r="Y4237" s="58"/>
      <c r="Z4237" s="41"/>
      <c r="AA4237" s="41"/>
      <c r="AB4237" s="171" t="str" cm="1">
        <f t="array" ref="AB4237">IFERROR(IF(COUNTA('Detailed Inventory'!$B4237:$AA4237)=0,"",IF(AND($B4237="",$C4237=""),"Error: Missing Response in Column B or C",IF(OR($E4237="",$Q4237=""),"Error: Missing Response in Column E or Q",INDEX(SL_Class[Entire SL Classification],MATCH(SUMIFS(SL_Class[Unique ID],SL_Class[UpSys SL Material],I4237,SL_Class[UpSys Ever Previously Lead],H4237,SL_Class[DownCus SL Material],T4237),SL_Class[Unique ID],0),0)))),"Error: Invalid Column H, I, or T. Check spelling &amp; valid options (see dropdown)")</f>
        <v/>
      </c>
      <c r="AC4237" s="32"/>
      <c r="AD4237" s="31" t="b">
        <f t="shared" si="132"/>
        <v>0</v>
      </c>
      <c r="AE4237" s="31" t="b">
        <f t="shared" si="133"/>
        <v>0</v>
      </c>
    </row>
    <row r="4238" spans="1:31" ht="50.15" customHeight="1" x14ac:dyDescent="0.35">
      <c r="A4238" s="101">
        <v>4233</v>
      </c>
      <c r="B4238" s="53"/>
      <c r="C4238" s="41"/>
      <c r="D4238" s="54"/>
      <c r="E4238" s="53"/>
      <c r="F4238" s="41"/>
      <c r="G4238" s="41"/>
      <c r="H4238" s="53"/>
      <c r="I4238" s="55"/>
      <c r="J4238" s="41"/>
      <c r="K4238" s="41"/>
      <c r="L4238" s="56"/>
      <c r="M4238" s="41"/>
      <c r="N4238" s="41"/>
      <c r="O4238" s="41"/>
      <c r="P4238" s="41"/>
      <c r="Q4238" s="53"/>
      <c r="R4238" s="41"/>
      <c r="S4238" s="41"/>
      <c r="T4238" s="57"/>
      <c r="U4238" s="41"/>
      <c r="V4238" s="41"/>
      <c r="W4238" s="56"/>
      <c r="X4238" s="41"/>
      <c r="Y4238" s="58"/>
      <c r="Z4238" s="41"/>
      <c r="AA4238" s="41"/>
      <c r="AB4238" s="171" t="str" cm="1">
        <f t="array" ref="AB4238">IFERROR(IF(COUNTA('Detailed Inventory'!$B4238:$AA4238)=0,"",IF(AND($B4238="",$C4238=""),"Error: Missing Response in Column B or C",IF(OR($E4238="",$Q4238=""),"Error: Missing Response in Column E or Q",INDEX(SL_Class[Entire SL Classification],MATCH(SUMIFS(SL_Class[Unique ID],SL_Class[UpSys SL Material],I4238,SL_Class[UpSys Ever Previously Lead],H4238,SL_Class[DownCus SL Material],T4238),SL_Class[Unique ID],0),0)))),"Error: Invalid Column H, I, or T. Check spelling &amp; valid options (see dropdown)")</f>
        <v/>
      </c>
      <c r="AC4238" s="32"/>
      <c r="AD4238" s="31" t="b">
        <f t="shared" si="132"/>
        <v>0</v>
      </c>
      <c r="AE4238" s="31" t="b">
        <f t="shared" si="133"/>
        <v>0</v>
      </c>
    </row>
    <row r="4239" spans="1:31" ht="50.15" customHeight="1" x14ac:dyDescent="0.35">
      <c r="A4239" s="100">
        <v>4234</v>
      </c>
      <c r="B4239" s="53"/>
      <c r="C4239" s="41"/>
      <c r="D4239" s="54"/>
      <c r="E4239" s="53"/>
      <c r="F4239" s="41"/>
      <c r="G4239" s="41"/>
      <c r="H4239" s="53"/>
      <c r="I4239" s="55"/>
      <c r="J4239" s="41"/>
      <c r="K4239" s="41"/>
      <c r="L4239" s="56"/>
      <c r="M4239" s="41"/>
      <c r="N4239" s="41"/>
      <c r="O4239" s="41"/>
      <c r="P4239" s="41"/>
      <c r="Q4239" s="53"/>
      <c r="R4239" s="41"/>
      <c r="S4239" s="41"/>
      <c r="T4239" s="57"/>
      <c r="U4239" s="41"/>
      <c r="V4239" s="41"/>
      <c r="W4239" s="56"/>
      <c r="X4239" s="41"/>
      <c r="Y4239" s="58"/>
      <c r="Z4239" s="41"/>
      <c r="AA4239" s="41"/>
      <c r="AB4239" s="171" t="str" cm="1">
        <f t="array" ref="AB4239">IFERROR(IF(COUNTA('Detailed Inventory'!$B4239:$AA4239)=0,"",IF(AND($B4239="",$C4239=""),"Error: Missing Response in Column B or C",IF(OR($E4239="",$Q4239=""),"Error: Missing Response in Column E or Q",INDEX(SL_Class[Entire SL Classification],MATCH(SUMIFS(SL_Class[Unique ID],SL_Class[UpSys SL Material],I4239,SL_Class[UpSys Ever Previously Lead],H4239,SL_Class[DownCus SL Material],T4239),SL_Class[Unique ID],0),0)))),"Error: Invalid Column H, I, or T. Check spelling &amp; valid options (see dropdown)")</f>
        <v/>
      </c>
      <c r="AC4239" s="32"/>
      <c r="AD4239" s="31" t="b">
        <f t="shared" si="132"/>
        <v>0</v>
      </c>
      <c r="AE4239" s="31" t="b">
        <f t="shared" si="133"/>
        <v>0</v>
      </c>
    </row>
    <row r="4240" spans="1:31" ht="50.15" customHeight="1" x14ac:dyDescent="0.35">
      <c r="A4240" s="101">
        <v>4235</v>
      </c>
      <c r="B4240" s="53"/>
      <c r="C4240" s="41"/>
      <c r="D4240" s="54"/>
      <c r="E4240" s="53"/>
      <c r="F4240" s="41"/>
      <c r="G4240" s="41"/>
      <c r="H4240" s="53"/>
      <c r="I4240" s="55"/>
      <c r="J4240" s="41"/>
      <c r="K4240" s="41"/>
      <c r="L4240" s="56"/>
      <c r="M4240" s="41"/>
      <c r="N4240" s="41"/>
      <c r="O4240" s="41"/>
      <c r="P4240" s="41"/>
      <c r="Q4240" s="53"/>
      <c r="R4240" s="41"/>
      <c r="S4240" s="41"/>
      <c r="T4240" s="57"/>
      <c r="U4240" s="41"/>
      <c r="V4240" s="41"/>
      <c r="W4240" s="56"/>
      <c r="X4240" s="41"/>
      <c r="Y4240" s="58"/>
      <c r="Z4240" s="41"/>
      <c r="AA4240" s="41"/>
      <c r="AB4240" s="171" t="str" cm="1">
        <f t="array" ref="AB4240">IFERROR(IF(COUNTA('Detailed Inventory'!$B4240:$AA4240)=0,"",IF(AND($B4240="",$C4240=""),"Error: Missing Response in Column B or C",IF(OR($E4240="",$Q4240=""),"Error: Missing Response in Column E or Q",INDEX(SL_Class[Entire SL Classification],MATCH(SUMIFS(SL_Class[Unique ID],SL_Class[UpSys SL Material],I4240,SL_Class[UpSys Ever Previously Lead],H4240,SL_Class[DownCus SL Material],T4240),SL_Class[Unique ID],0),0)))),"Error: Invalid Column H, I, or T. Check spelling &amp; valid options (see dropdown)")</f>
        <v/>
      </c>
      <c r="AC4240" s="32"/>
      <c r="AD4240" s="31" t="b">
        <f t="shared" si="132"/>
        <v>0</v>
      </c>
      <c r="AE4240" s="31" t="b">
        <f t="shared" si="133"/>
        <v>0</v>
      </c>
    </row>
    <row r="4241" spans="1:31" ht="50.15" customHeight="1" x14ac:dyDescent="0.35">
      <c r="A4241" s="100">
        <v>4236</v>
      </c>
      <c r="B4241" s="53"/>
      <c r="C4241" s="41"/>
      <c r="D4241" s="54"/>
      <c r="E4241" s="53"/>
      <c r="F4241" s="41"/>
      <c r="G4241" s="41"/>
      <c r="H4241" s="53"/>
      <c r="I4241" s="55"/>
      <c r="J4241" s="41"/>
      <c r="K4241" s="41"/>
      <c r="L4241" s="56"/>
      <c r="M4241" s="41"/>
      <c r="N4241" s="41"/>
      <c r="O4241" s="41"/>
      <c r="P4241" s="41"/>
      <c r="Q4241" s="53"/>
      <c r="R4241" s="41"/>
      <c r="S4241" s="41"/>
      <c r="T4241" s="57"/>
      <c r="U4241" s="41"/>
      <c r="V4241" s="41"/>
      <c r="W4241" s="56"/>
      <c r="X4241" s="41"/>
      <c r="Y4241" s="58"/>
      <c r="Z4241" s="41"/>
      <c r="AA4241" s="41"/>
      <c r="AB4241" s="171" t="str" cm="1">
        <f t="array" ref="AB4241">IFERROR(IF(COUNTA('Detailed Inventory'!$B4241:$AA4241)=0,"",IF(AND($B4241="",$C4241=""),"Error: Missing Response in Column B or C",IF(OR($E4241="",$Q4241=""),"Error: Missing Response in Column E or Q",INDEX(SL_Class[Entire SL Classification],MATCH(SUMIFS(SL_Class[Unique ID],SL_Class[UpSys SL Material],I4241,SL_Class[UpSys Ever Previously Lead],H4241,SL_Class[DownCus SL Material],T4241),SL_Class[Unique ID],0),0)))),"Error: Invalid Column H, I, or T. Check spelling &amp; valid options (see dropdown)")</f>
        <v/>
      </c>
      <c r="AC4241" s="32"/>
      <c r="AD4241" s="31" t="b">
        <f t="shared" si="132"/>
        <v>0</v>
      </c>
      <c r="AE4241" s="31" t="b">
        <f t="shared" si="133"/>
        <v>0</v>
      </c>
    </row>
    <row r="4242" spans="1:31" ht="50.15" customHeight="1" x14ac:dyDescent="0.35">
      <c r="A4242" s="101">
        <v>4237</v>
      </c>
      <c r="B4242" s="53"/>
      <c r="C4242" s="41"/>
      <c r="D4242" s="54"/>
      <c r="E4242" s="53"/>
      <c r="F4242" s="41"/>
      <c r="G4242" s="41"/>
      <c r="H4242" s="53"/>
      <c r="I4242" s="55"/>
      <c r="J4242" s="41"/>
      <c r="K4242" s="41"/>
      <c r="L4242" s="56"/>
      <c r="M4242" s="41"/>
      <c r="N4242" s="41"/>
      <c r="O4242" s="41"/>
      <c r="P4242" s="41"/>
      <c r="Q4242" s="53"/>
      <c r="R4242" s="41"/>
      <c r="S4242" s="41"/>
      <c r="T4242" s="57"/>
      <c r="U4242" s="41"/>
      <c r="V4242" s="41"/>
      <c r="W4242" s="56"/>
      <c r="X4242" s="41"/>
      <c r="Y4242" s="58"/>
      <c r="Z4242" s="41"/>
      <c r="AA4242" s="41"/>
      <c r="AB4242" s="171" t="str" cm="1">
        <f t="array" ref="AB4242">IFERROR(IF(COUNTA('Detailed Inventory'!$B4242:$AA4242)=0,"",IF(AND($B4242="",$C4242=""),"Error: Missing Response in Column B or C",IF(OR($E4242="",$Q4242=""),"Error: Missing Response in Column E or Q",INDEX(SL_Class[Entire SL Classification],MATCH(SUMIFS(SL_Class[Unique ID],SL_Class[UpSys SL Material],I4242,SL_Class[UpSys Ever Previously Lead],H4242,SL_Class[DownCus SL Material],T4242),SL_Class[Unique ID],0),0)))),"Error: Invalid Column H, I, or T. Check spelling &amp; valid options (see dropdown)")</f>
        <v/>
      </c>
      <c r="AC4242" s="32"/>
      <c r="AD4242" s="31" t="b">
        <f t="shared" si="132"/>
        <v>0</v>
      </c>
      <c r="AE4242" s="31" t="b">
        <f t="shared" si="133"/>
        <v>0</v>
      </c>
    </row>
    <row r="4243" spans="1:31" ht="50.15" customHeight="1" x14ac:dyDescent="0.35">
      <c r="A4243" s="100">
        <v>4238</v>
      </c>
      <c r="B4243" s="53"/>
      <c r="C4243" s="41"/>
      <c r="D4243" s="54"/>
      <c r="E4243" s="53"/>
      <c r="F4243" s="41"/>
      <c r="G4243" s="41"/>
      <c r="H4243" s="53"/>
      <c r="I4243" s="55"/>
      <c r="J4243" s="41"/>
      <c r="K4243" s="41"/>
      <c r="L4243" s="56"/>
      <c r="M4243" s="41"/>
      <c r="N4243" s="41"/>
      <c r="O4243" s="41"/>
      <c r="P4243" s="41"/>
      <c r="Q4243" s="53"/>
      <c r="R4243" s="41"/>
      <c r="S4243" s="41"/>
      <c r="T4243" s="57"/>
      <c r="U4243" s="41"/>
      <c r="V4243" s="41"/>
      <c r="W4243" s="56"/>
      <c r="X4243" s="41"/>
      <c r="Y4243" s="58"/>
      <c r="Z4243" s="41"/>
      <c r="AA4243" s="41"/>
      <c r="AB4243" s="171" t="str" cm="1">
        <f t="array" ref="AB4243">IFERROR(IF(COUNTA('Detailed Inventory'!$B4243:$AA4243)=0,"",IF(AND($B4243="",$C4243=""),"Error: Missing Response in Column B or C",IF(OR($E4243="",$Q4243=""),"Error: Missing Response in Column E or Q",INDEX(SL_Class[Entire SL Classification],MATCH(SUMIFS(SL_Class[Unique ID],SL_Class[UpSys SL Material],I4243,SL_Class[UpSys Ever Previously Lead],H4243,SL_Class[DownCus SL Material],T4243),SL_Class[Unique ID],0),0)))),"Error: Invalid Column H, I, or T. Check spelling &amp; valid options (see dropdown)")</f>
        <v/>
      </c>
      <c r="AC4243" s="32"/>
      <c r="AD4243" s="31" t="b">
        <f t="shared" si="132"/>
        <v>0</v>
      </c>
      <c r="AE4243" s="31" t="b">
        <f t="shared" si="133"/>
        <v>0</v>
      </c>
    </row>
    <row r="4244" spans="1:31" ht="50.15" customHeight="1" x14ac:dyDescent="0.35">
      <c r="A4244" s="101">
        <v>4239</v>
      </c>
      <c r="B4244" s="53"/>
      <c r="C4244" s="41"/>
      <c r="D4244" s="54"/>
      <c r="E4244" s="53"/>
      <c r="F4244" s="41"/>
      <c r="G4244" s="41"/>
      <c r="H4244" s="53"/>
      <c r="I4244" s="55"/>
      <c r="J4244" s="41"/>
      <c r="K4244" s="41"/>
      <c r="L4244" s="56"/>
      <c r="M4244" s="41"/>
      <c r="N4244" s="41"/>
      <c r="O4244" s="41"/>
      <c r="P4244" s="41"/>
      <c r="Q4244" s="53"/>
      <c r="R4244" s="41"/>
      <c r="S4244" s="41"/>
      <c r="T4244" s="57"/>
      <c r="U4244" s="41"/>
      <c r="V4244" s="41"/>
      <c r="W4244" s="56"/>
      <c r="X4244" s="41"/>
      <c r="Y4244" s="58"/>
      <c r="Z4244" s="41"/>
      <c r="AA4244" s="41"/>
      <c r="AB4244" s="171" t="str" cm="1">
        <f t="array" ref="AB4244">IFERROR(IF(COUNTA('Detailed Inventory'!$B4244:$AA4244)=0,"",IF(AND($B4244="",$C4244=""),"Error: Missing Response in Column B or C",IF(OR($E4244="",$Q4244=""),"Error: Missing Response in Column E or Q",INDEX(SL_Class[Entire SL Classification],MATCH(SUMIFS(SL_Class[Unique ID],SL_Class[UpSys SL Material],I4244,SL_Class[UpSys Ever Previously Lead],H4244,SL_Class[DownCus SL Material],T4244),SL_Class[Unique ID],0),0)))),"Error: Invalid Column H, I, or T. Check spelling &amp; valid options (see dropdown)")</f>
        <v/>
      </c>
      <c r="AC4244" s="32"/>
      <c r="AD4244" s="31" t="b">
        <f t="shared" si="132"/>
        <v>0</v>
      </c>
      <c r="AE4244" s="31" t="b">
        <f t="shared" si="133"/>
        <v>0</v>
      </c>
    </row>
    <row r="4245" spans="1:31" ht="50.15" customHeight="1" x14ac:dyDescent="0.35">
      <c r="A4245" s="100">
        <v>4240</v>
      </c>
      <c r="B4245" s="53"/>
      <c r="C4245" s="41"/>
      <c r="D4245" s="54"/>
      <c r="E4245" s="53"/>
      <c r="F4245" s="41"/>
      <c r="G4245" s="41"/>
      <c r="H4245" s="53"/>
      <c r="I4245" s="55"/>
      <c r="J4245" s="41"/>
      <c r="K4245" s="41"/>
      <c r="L4245" s="56"/>
      <c r="M4245" s="41"/>
      <c r="N4245" s="41"/>
      <c r="O4245" s="41"/>
      <c r="P4245" s="41"/>
      <c r="Q4245" s="53"/>
      <c r="R4245" s="41"/>
      <c r="S4245" s="41"/>
      <c r="T4245" s="57"/>
      <c r="U4245" s="41"/>
      <c r="V4245" s="41"/>
      <c r="W4245" s="56"/>
      <c r="X4245" s="41"/>
      <c r="Y4245" s="58"/>
      <c r="Z4245" s="41"/>
      <c r="AA4245" s="41"/>
      <c r="AB4245" s="171" t="str" cm="1">
        <f t="array" ref="AB4245">IFERROR(IF(COUNTA('Detailed Inventory'!$B4245:$AA4245)=0,"",IF(AND($B4245="",$C4245=""),"Error: Missing Response in Column B or C",IF(OR($E4245="",$Q4245=""),"Error: Missing Response in Column E or Q",INDEX(SL_Class[Entire SL Classification],MATCH(SUMIFS(SL_Class[Unique ID],SL_Class[UpSys SL Material],I4245,SL_Class[UpSys Ever Previously Lead],H4245,SL_Class[DownCus SL Material],T4245),SL_Class[Unique ID],0),0)))),"Error: Invalid Column H, I, or T. Check spelling &amp; valid options (see dropdown)")</f>
        <v/>
      </c>
      <c r="AC4245" s="32"/>
      <c r="AD4245" s="31" t="b">
        <f t="shared" si="132"/>
        <v>0</v>
      </c>
      <c r="AE4245" s="31" t="b">
        <f t="shared" si="133"/>
        <v>0</v>
      </c>
    </row>
    <row r="4246" spans="1:31" ht="50.15" customHeight="1" x14ac:dyDescent="0.35">
      <c r="A4246" s="101">
        <v>4241</v>
      </c>
      <c r="B4246" s="53"/>
      <c r="C4246" s="41"/>
      <c r="D4246" s="54"/>
      <c r="E4246" s="53"/>
      <c r="F4246" s="41"/>
      <c r="G4246" s="41"/>
      <c r="H4246" s="53"/>
      <c r="I4246" s="55"/>
      <c r="J4246" s="41"/>
      <c r="K4246" s="41"/>
      <c r="L4246" s="56"/>
      <c r="M4246" s="41"/>
      <c r="N4246" s="41"/>
      <c r="O4246" s="41"/>
      <c r="P4246" s="41"/>
      <c r="Q4246" s="53"/>
      <c r="R4246" s="41"/>
      <c r="S4246" s="41"/>
      <c r="T4246" s="57"/>
      <c r="U4246" s="41"/>
      <c r="V4246" s="41"/>
      <c r="W4246" s="56"/>
      <c r="X4246" s="41"/>
      <c r="Y4246" s="58"/>
      <c r="Z4246" s="41"/>
      <c r="AA4246" s="41"/>
      <c r="AB4246" s="171" t="str" cm="1">
        <f t="array" ref="AB4246">IFERROR(IF(COUNTA('Detailed Inventory'!$B4246:$AA4246)=0,"",IF(AND($B4246="",$C4246=""),"Error: Missing Response in Column B or C",IF(OR($E4246="",$Q4246=""),"Error: Missing Response in Column E or Q",INDEX(SL_Class[Entire SL Classification],MATCH(SUMIFS(SL_Class[Unique ID],SL_Class[UpSys SL Material],I4246,SL_Class[UpSys Ever Previously Lead],H4246,SL_Class[DownCus SL Material],T4246),SL_Class[Unique ID],0),0)))),"Error: Invalid Column H, I, or T. Check spelling &amp; valid options (see dropdown)")</f>
        <v/>
      </c>
      <c r="AC4246" s="32"/>
      <c r="AD4246" s="31" t="b">
        <f t="shared" si="132"/>
        <v>0</v>
      </c>
      <c r="AE4246" s="31" t="b">
        <f t="shared" si="133"/>
        <v>0</v>
      </c>
    </row>
    <row r="4247" spans="1:31" ht="50.15" customHeight="1" x14ac:dyDescent="0.35">
      <c r="A4247" s="100">
        <v>4242</v>
      </c>
      <c r="B4247" s="53"/>
      <c r="C4247" s="41"/>
      <c r="D4247" s="54"/>
      <c r="E4247" s="53"/>
      <c r="F4247" s="41"/>
      <c r="G4247" s="41"/>
      <c r="H4247" s="53"/>
      <c r="I4247" s="55"/>
      <c r="J4247" s="41"/>
      <c r="K4247" s="41"/>
      <c r="L4247" s="56"/>
      <c r="M4247" s="41"/>
      <c r="N4247" s="41"/>
      <c r="O4247" s="41"/>
      <c r="P4247" s="41"/>
      <c r="Q4247" s="53"/>
      <c r="R4247" s="41"/>
      <c r="S4247" s="41"/>
      <c r="T4247" s="57"/>
      <c r="U4247" s="41"/>
      <c r="V4247" s="41"/>
      <c r="W4247" s="56"/>
      <c r="X4247" s="41"/>
      <c r="Y4247" s="58"/>
      <c r="Z4247" s="41"/>
      <c r="AA4247" s="41"/>
      <c r="AB4247" s="171" t="str" cm="1">
        <f t="array" ref="AB4247">IFERROR(IF(COUNTA('Detailed Inventory'!$B4247:$AA4247)=0,"",IF(AND($B4247="",$C4247=""),"Error: Missing Response in Column B or C",IF(OR($E4247="",$Q4247=""),"Error: Missing Response in Column E or Q",INDEX(SL_Class[Entire SL Classification],MATCH(SUMIFS(SL_Class[Unique ID],SL_Class[UpSys SL Material],I4247,SL_Class[UpSys Ever Previously Lead],H4247,SL_Class[DownCus SL Material],T4247),SL_Class[Unique ID],0),0)))),"Error: Invalid Column H, I, or T. Check spelling &amp; valid options (see dropdown)")</f>
        <v/>
      </c>
      <c r="AC4247" s="32"/>
      <c r="AD4247" s="31" t="b">
        <f t="shared" si="132"/>
        <v>0</v>
      </c>
      <c r="AE4247" s="31" t="b">
        <f t="shared" si="133"/>
        <v>0</v>
      </c>
    </row>
    <row r="4248" spans="1:31" ht="50.15" customHeight="1" x14ac:dyDescent="0.35">
      <c r="A4248" s="101">
        <v>4243</v>
      </c>
      <c r="B4248" s="53"/>
      <c r="C4248" s="41"/>
      <c r="D4248" s="54"/>
      <c r="E4248" s="53"/>
      <c r="F4248" s="41"/>
      <c r="G4248" s="41"/>
      <c r="H4248" s="53"/>
      <c r="I4248" s="55"/>
      <c r="J4248" s="41"/>
      <c r="K4248" s="41"/>
      <c r="L4248" s="56"/>
      <c r="M4248" s="41"/>
      <c r="N4248" s="41"/>
      <c r="O4248" s="41"/>
      <c r="P4248" s="41"/>
      <c r="Q4248" s="53"/>
      <c r="R4248" s="41"/>
      <c r="S4248" s="41"/>
      <c r="T4248" s="57"/>
      <c r="U4248" s="41"/>
      <c r="V4248" s="41"/>
      <c r="W4248" s="56"/>
      <c r="X4248" s="41"/>
      <c r="Y4248" s="58"/>
      <c r="Z4248" s="41"/>
      <c r="AA4248" s="41"/>
      <c r="AB4248" s="171" t="str" cm="1">
        <f t="array" ref="AB4248">IFERROR(IF(COUNTA('Detailed Inventory'!$B4248:$AA4248)=0,"",IF(AND($B4248="",$C4248=""),"Error: Missing Response in Column B or C",IF(OR($E4248="",$Q4248=""),"Error: Missing Response in Column E or Q",INDEX(SL_Class[Entire SL Classification],MATCH(SUMIFS(SL_Class[Unique ID],SL_Class[UpSys SL Material],I4248,SL_Class[UpSys Ever Previously Lead],H4248,SL_Class[DownCus SL Material],T4248),SL_Class[Unique ID],0),0)))),"Error: Invalid Column H, I, or T. Check spelling &amp; valid options (see dropdown)")</f>
        <v/>
      </c>
      <c r="AC4248" s="32"/>
      <c r="AD4248" s="31" t="b">
        <f t="shared" si="132"/>
        <v>0</v>
      </c>
      <c r="AE4248" s="31" t="b">
        <f t="shared" si="133"/>
        <v>0</v>
      </c>
    </row>
    <row r="4249" spans="1:31" ht="50.15" customHeight="1" x14ac:dyDescent="0.35">
      <c r="A4249" s="100">
        <v>4244</v>
      </c>
      <c r="B4249" s="53"/>
      <c r="C4249" s="41"/>
      <c r="D4249" s="54"/>
      <c r="E4249" s="53"/>
      <c r="F4249" s="41"/>
      <c r="G4249" s="41"/>
      <c r="H4249" s="53"/>
      <c r="I4249" s="55"/>
      <c r="J4249" s="41"/>
      <c r="K4249" s="41"/>
      <c r="L4249" s="56"/>
      <c r="M4249" s="41"/>
      <c r="N4249" s="41"/>
      <c r="O4249" s="41"/>
      <c r="P4249" s="41"/>
      <c r="Q4249" s="53"/>
      <c r="R4249" s="41"/>
      <c r="S4249" s="41"/>
      <c r="T4249" s="57"/>
      <c r="U4249" s="41"/>
      <c r="V4249" s="41"/>
      <c r="W4249" s="56"/>
      <c r="X4249" s="41"/>
      <c r="Y4249" s="58"/>
      <c r="Z4249" s="41"/>
      <c r="AA4249" s="41"/>
      <c r="AB4249" s="171" t="str" cm="1">
        <f t="array" ref="AB4249">IFERROR(IF(COUNTA('Detailed Inventory'!$B4249:$AA4249)=0,"",IF(AND($B4249="",$C4249=""),"Error: Missing Response in Column B or C",IF(OR($E4249="",$Q4249=""),"Error: Missing Response in Column E or Q",INDEX(SL_Class[Entire SL Classification],MATCH(SUMIFS(SL_Class[Unique ID],SL_Class[UpSys SL Material],I4249,SL_Class[UpSys Ever Previously Lead],H4249,SL_Class[DownCus SL Material],T4249),SL_Class[Unique ID],0),0)))),"Error: Invalid Column H, I, or T. Check spelling &amp; valid options (see dropdown)")</f>
        <v/>
      </c>
      <c r="AC4249" s="32"/>
      <c r="AD4249" s="31" t="b">
        <f t="shared" si="132"/>
        <v>0</v>
      </c>
      <c r="AE4249" s="31" t="b">
        <f t="shared" si="133"/>
        <v>0</v>
      </c>
    </row>
    <row r="4250" spans="1:31" ht="50.15" customHeight="1" x14ac:dyDescent="0.35">
      <c r="A4250" s="101">
        <v>4245</v>
      </c>
      <c r="B4250" s="53"/>
      <c r="C4250" s="41"/>
      <c r="D4250" s="54"/>
      <c r="E4250" s="53"/>
      <c r="F4250" s="41"/>
      <c r="G4250" s="41"/>
      <c r="H4250" s="53"/>
      <c r="I4250" s="55"/>
      <c r="J4250" s="41"/>
      <c r="K4250" s="41"/>
      <c r="L4250" s="56"/>
      <c r="M4250" s="41"/>
      <c r="N4250" s="41"/>
      <c r="O4250" s="41"/>
      <c r="P4250" s="41"/>
      <c r="Q4250" s="53"/>
      <c r="R4250" s="41"/>
      <c r="S4250" s="41"/>
      <c r="T4250" s="57"/>
      <c r="U4250" s="41"/>
      <c r="V4250" s="41"/>
      <c r="W4250" s="56"/>
      <c r="X4250" s="41"/>
      <c r="Y4250" s="58"/>
      <c r="Z4250" s="41"/>
      <c r="AA4250" s="41"/>
      <c r="AB4250" s="171" t="str" cm="1">
        <f t="array" ref="AB4250">IFERROR(IF(COUNTA('Detailed Inventory'!$B4250:$AA4250)=0,"",IF(AND($B4250="",$C4250=""),"Error: Missing Response in Column B or C",IF(OR($E4250="",$Q4250=""),"Error: Missing Response in Column E or Q",INDEX(SL_Class[Entire SL Classification],MATCH(SUMIFS(SL_Class[Unique ID],SL_Class[UpSys SL Material],I4250,SL_Class[UpSys Ever Previously Lead],H4250,SL_Class[DownCus SL Material],T4250),SL_Class[Unique ID],0),0)))),"Error: Invalid Column H, I, or T. Check spelling &amp; valid options (see dropdown)")</f>
        <v/>
      </c>
      <c r="AC4250" s="32"/>
      <c r="AD4250" s="31" t="b">
        <f t="shared" si="132"/>
        <v>0</v>
      </c>
      <c r="AE4250" s="31" t="b">
        <f t="shared" si="133"/>
        <v>0</v>
      </c>
    </row>
    <row r="4251" spans="1:31" ht="50.15" customHeight="1" x14ac:dyDescent="0.35">
      <c r="A4251" s="100">
        <v>4246</v>
      </c>
      <c r="B4251" s="53"/>
      <c r="C4251" s="41"/>
      <c r="D4251" s="54"/>
      <c r="E4251" s="53"/>
      <c r="F4251" s="41"/>
      <c r="G4251" s="41"/>
      <c r="H4251" s="53"/>
      <c r="I4251" s="55"/>
      <c r="J4251" s="41"/>
      <c r="K4251" s="41"/>
      <c r="L4251" s="56"/>
      <c r="M4251" s="41"/>
      <c r="N4251" s="41"/>
      <c r="O4251" s="41"/>
      <c r="P4251" s="41"/>
      <c r="Q4251" s="53"/>
      <c r="R4251" s="41"/>
      <c r="S4251" s="41"/>
      <c r="T4251" s="57"/>
      <c r="U4251" s="41"/>
      <c r="V4251" s="41"/>
      <c r="W4251" s="56"/>
      <c r="X4251" s="41"/>
      <c r="Y4251" s="58"/>
      <c r="Z4251" s="41"/>
      <c r="AA4251" s="41"/>
      <c r="AB4251" s="171" t="str" cm="1">
        <f t="array" ref="AB4251">IFERROR(IF(COUNTA('Detailed Inventory'!$B4251:$AA4251)=0,"",IF(AND($B4251="",$C4251=""),"Error: Missing Response in Column B or C",IF(OR($E4251="",$Q4251=""),"Error: Missing Response in Column E or Q",INDEX(SL_Class[Entire SL Classification],MATCH(SUMIFS(SL_Class[Unique ID],SL_Class[UpSys SL Material],I4251,SL_Class[UpSys Ever Previously Lead],H4251,SL_Class[DownCus SL Material],T4251),SL_Class[Unique ID],0),0)))),"Error: Invalid Column H, I, or T. Check spelling &amp; valid options (see dropdown)")</f>
        <v/>
      </c>
      <c r="AC4251" s="32"/>
      <c r="AD4251" s="31" t="b">
        <f t="shared" si="132"/>
        <v>0</v>
      </c>
      <c r="AE4251" s="31" t="b">
        <f t="shared" si="133"/>
        <v>0</v>
      </c>
    </row>
    <row r="4252" spans="1:31" ht="50.15" customHeight="1" x14ac:dyDescent="0.35">
      <c r="A4252" s="101">
        <v>4247</v>
      </c>
      <c r="B4252" s="53"/>
      <c r="C4252" s="41"/>
      <c r="D4252" s="54"/>
      <c r="E4252" s="53"/>
      <c r="F4252" s="41"/>
      <c r="G4252" s="41"/>
      <c r="H4252" s="53"/>
      <c r="I4252" s="55"/>
      <c r="J4252" s="41"/>
      <c r="K4252" s="41"/>
      <c r="L4252" s="56"/>
      <c r="M4252" s="41"/>
      <c r="N4252" s="41"/>
      <c r="O4252" s="41"/>
      <c r="P4252" s="41"/>
      <c r="Q4252" s="53"/>
      <c r="R4252" s="41"/>
      <c r="S4252" s="41"/>
      <c r="T4252" s="57"/>
      <c r="U4252" s="41"/>
      <c r="V4252" s="41"/>
      <c r="W4252" s="56"/>
      <c r="X4252" s="41"/>
      <c r="Y4252" s="58"/>
      <c r="Z4252" s="41"/>
      <c r="AA4252" s="41"/>
      <c r="AB4252" s="171" t="str" cm="1">
        <f t="array" ref="AB4252">IFERROR(IF(COUNTA('Detailed Inventory'!$B4252:$AA4252)=0,"",IF(AND($B4252="",$C4252=""),"Error: Missing Response in Column B or C",IF(OR($E4252="",$Q4252=""),"Error: Missing Response in Column E or Q",INDEX(SL_Class[Entire SL Classification],MATCH(SUMIFS(SL_Class[Unique ID],SL_Class[UpSys SL Material],I4252,SL_Class[UpSys Ever Previously Lead],H4252,SL_Class[DownCus SL Material],T4252),SL_Class[Unique ID],0),0)))),"Error: Invalid Column H, I, or T. Check spelling &amp; valid options (see dropdown)")</f>
        <v/>
      </c>
      <c r="AC4252" s="32"/>
      <c r="AD4252" s="31" t="b">
        <f t="shared" si="132"/>
        <v>0</v>
      </c>
      <c r="AE4252" s="31" t="b">
        <f t="shared" si="133"/>
        <v>0</v>
      </c>
    </row>
    <row r="4253" spans="1:31" ht="50.15" customHeight="1" x14ac:dyDescent="0.35">
      <c r="A4253" s="100">
        <v>4248</v>
      </c>
      <c r="B4253" s="53"/>
      <c r="C4253" s="41"/>
      <c r="D4253" s="54"/>
      <c r="E4253" s="53"/>
      <c r="F4253" s="41"/>
      <c r="G4253" s="41"/>
      <c r="H4253" s="53"/>
      <c r="I4253" s="55"/>
      <c r="J4253" s="41"/>
      <c r="K4253" s="41"/>
      <c r="L4253" s="56"/>
      <c r="M4253" s="41"/>
      <c r="N4253" s="41"/>
      <c r="O4253" s="41"/>
      <c r="P4253" s="41"/>
      <c r="Q4253" s="53"/>
      <c r="R4253" s="41"/>
      <c r="S4253" s="41"/>
      <c r="T4253" s="57"/>
      <c r="U4253" s="41"/>
      <c r="V4253" s="41"/>
      <c r="W4253" s="56"/>
      <c r="X4253" s="41"/>
      <c r="Y4253" s="58"/>
      <c r="Z4253" s="41"/>
      <c r="AA4253" s="41"/>
      <c r="AB4253" s="171" t="str" cm="1">
        <f t="array" ref="AB4253">IFERROR(IF(COUNTA('Detailed Inventory'!$B4253:$AA4253)=0,"",IF(AND($B4253="",$C4253=""),"Error: Missing Response in Column B or C",IF(OR($E4253="",$Q4253=""),"Error: Missing Response in Column E or Q",INDEX(SL_Class[Entire SL Classification],MATCH(SUMIFS(SL_Class[Unique ID],SL_Class[UpSys SL Material],I4253,SL_Class[UpSys Ever Previously Lead],H4253,SL_Class[DownCus SL Material],T4253),SL_Class[Unique ID],0),0)))),"Error: Invalid Column H, I, or T. Check spelling &amp; valid options (see dropdown)")</f>
        <v/>
      </c>
      <c r="AC4253" s="32"/>
      <c r="AD4253" s="31" t="b">
        <f t="shared" si="132"/>
        <v>0</v>
      </c>
      <c r="AE4253" s="31" t="b">
        <f t="shared" si="133"/>
        <v>0</v>
      </c>
    </row>
    <row r="4254" spans="1:31" ht="50.15" customHeight="1" x14ac:dyDescent="0.35">
      <c r="A4254" s="101">
        <v>4249</v>
      </c>
      <c r="B4254" s="53"/>
      <c r="C4254" s="41"/>
      <c r="D4254" s="54"/>
      <c r="E4254" s="53"/>
      <c r="F4254" s="41"/>
      <c r="G4254" s="41"/>
      <c r="H4254" s="53"/>
      <c r="I4254" s="55"/>
      <c r="J4254" s="41"/>
      <c r="K4254" s="41"/>
      <c r="L4254" s="56"/>
      <c r="M4254" s="41"/>
      <c r="N4254" s="41"/>
      <c r="O4254" s="41"/>
      <c r="P4254" s="41"/>
      <c r="Q4254" s="53"/>
      <c r="R4254" s="41"/>
      <c r="S4254" s="41"/>
      <c r="T4254" s="57"/>
      <c r="U4254" s="41"/>
      <c r="V4254" s="41"/>
      <c r="W4254" s="56"/>
      <c r="X4254" s="41"/>
      <c r="Y4254" s="58"/>
      <c r="Z4254" s="41"/>
      <c r="AA4254" s="41"/>
      <c r="AB4254" s="171" t="str" cm="1">
        <f t="array" ref="AB4254">IFERROR(IF(COUNTA('Detailed Inventory'!$B4254:$AA4254)=0,"",IF(AND($B4254="",$C4254=""),"Error: Missing Response in Column B or C",IF(OR($E4254="",$Q4254=""),"Error: Missing Response in Column E or Q",INDEX(SL_Class[Entire SL Classification],MATCH(SUMIFS(SL_Class[Unique ID],SL_Class[UpSys SL Material],I4254,SL_Class[UpSys Ever Previously Lead],H4254,SL_Class[DownCus SL Material],T4254),SL_Class[Unique ID],0),0)))),"Error: Invalid Column H, I, or T. Check spelling &amp; valid options (see dropdown)")</f>
        <v/>
      </c>
      <c r="AC4254" s="32"/>
      <c r="AD4254" s="31" t="b">
        <f t="shared" si="132"/>
        <v>0</v>
      </c>
      <c r="AE4254" s="31" t="b">
        <f t="shared" si="133"/>
        <v>0</v>
      </c>
    </row>
    <row r="4255" spans="1:31" ht="50.15" customHeight="1" x14ac:dyDescent="0.35">
      <c r="A4255" s="100">
        <v>4250</v>
      </c>
      <c r="B4255" s="53"/>
      <c r="C4255" s="41"/>
      <c r="D4255" s="54"/>
      <c r="E4255" s="53"/>
      <c r="F4255" s="41"/>
      <c r="G4255" s="41"/>
      <c r="H4255" s="53"/>
      <c r="I4255" s="55"/>
      <c r="J4255" s="41"/>
      <c r="K4255" s="41"/>
      <c r="L4255" s="56"/>
      <c r="M4255" s="41"/>
      <c r="N4255" s="41"/>
      <c r="O4255" s="41"/>
      <c r="P4255" s="41"/>
      <c r="Q4255" s="53"/>
      <c r="R4255" s="41"/>
      <c r="S4255" s="41"/>
      <c r="T4255" s="57"/>
      <c r="U4255" s="41"/>
      <c r="V4255" s="41"/>
      <c r="W4255" s="56"/>
      <c r="X4255" s="41"/>
      <c r="Y4255" s="58"/>
      <c r="Z4255" s="41"/>
      <c r="AA4255" s="41"/>
      <c r="AB4255" s="171" t="str" cm="1">
        <f t="array" ref="AB4255">IFERROR(IF(COUNTA('Detailed Inventory'!$B4255:$AA4255)=0,"",IF(AND($B4255="",$C4255=""),"Error: Missing Response in Column B or C",IF(OR($E4255="",$Q4255=""),"Error: Missing Response in Column E or Q",INDEX(SL_Class[Entire SL Classification],MATCH(SUMIFS(SL_Class[Unique ID],SL_Class[UpSys SL Material],I4255,SL_Class[UpSys Ever Previously Lead],H4255,SL_Class[DownCus SL Material],T4255),SL_Class[Unique ID],0),0)))),"Error: Invalid Column H, I, or T. Check spelling &amp; valid options (see dropdown)")</f>
        <v/>
      </c>
      <c r="AC4255" s="32"/>
      <c r="AD4255" s="31" t="b">
        <f t="shared" si="132"/>
        <v>0</v>
      </c>
      <c r="AE4255" s="31" t="b">
        <f t="shared" si="133"/>
        <v>0</v>
      </c>
    </row>
    <row r="4256" spans="1:31" ht="50.15" customHeight="1" x14ac:dyDescent="0.35">
      <c r="A4256" s="101">
        <v>4251</v>
      </c>
      <c r="B4256" s="53"/>
      <c r="C4256" s="41"/>
      <c r="D4256" s="54"/>
      <c r="E4256" s="53"/>
      <c r="F4256" s="41"/>
      <c r="G4256" s="41"/>
      <c r="H4256" s="53"/>
      <c r="I4256" s="55"/>
      <c r="J4256" s="41"/>
      <c r="K4256" s="41"/>
      <c r="L4256" s="56"/>
      <c r="M4256" s="41"/>
      <c r="N4256" s="41"/>
      <c r="O4256" s="41"/>
      <c r="P4256" s="41"/>
      <c r="Q4256" s="53"/>
      <c r="R4256" s="41"/>
      <c r="S4256" s="41"/>
      <c r="T4256" s="57"/>
      <c r="U4256" s="41"/>
      <c r="V4256" s="41"/>
      <c r="W4256" s="56"/>
      <c r="X4256" s="41"/>
      <c r="Y4256" s="58"/>
      <c r="Z4256" s="41"/>
      <c r="AA4256" s="41"/>
      <c r="AB4256" s="171" t="str" cm="1">
        <f t="array" ref="AB4256">IFERROR(IF(COUNTA('Detailed Inventory'!$B4256:$AA4256)=0,"",IF(AND($B4256="",$C4256=""),"Error: Missing Response in Column B or C",IF(OR($E4256="",$Q4256=""),"Error: Missing Response in Column E or Q",INDEX(SL_Class[Entire SL Classification],MATCH(SUMIFS(SL_Class[Unique ID],SL_Class[UpSys SL Material],I4256,SL_Class[UpSys Ever Previously Lead],H4256,SL_Class[DownCus SL Material],T4256),SL_Class[Unique ID],0),0)))),"Error: Invalid Column H, I, or T. Check spelling &amp; valid options (see dropdown)")</f>
        <v/>
      </c>
      <c r="AC4256" s="32"/>
      <c r="AD4256" s="31" t="b">
        <f t="shared" si="132"/>
        <v>0</v>
      </c>
      <c r="AE4256" s="31" t="b">
        <f t="shared" si="133"/>
        <v>0</v>
      </c>
    </row>
    <row r="4257" spans="1:31" ht="50.15" customHeight="1" x14ac:dyDescent="0.35">
      <c r="A4257" s="100">
        <v>4252</v>
      </c>
      <c r="B4257" s="53"/>
      <c r="C4257" s="41"/>
      <c r="D4257" s="54"/>
      <c r="E4257" s="53"/>
      <c r="F4257" s="41"/>
      <c r="G4257" s="41"/>
      <c r="H4257" s="53"/>
      <c r="I4257" s="55"/>
      <c r="J4257" s="41"/>
      <c r="K4257" s="41"/>
      <c r="L4257" s="56"/>
      <c r="M4257" s="41"/>
      <c r="N4257" s="41"/>
      <c r="O4257" s="41"/>
      <c r="P4257" s="41"/>
      <c r="Q4257" s="53"/>
      <c r="R4257" s="41"/>
      <c r="S4257" s="41"/>
      <c r="T4257" s="57"/>
      <c r="U4257" s="41"/>
      <c r="V4257" s="41"/>
      <c r="W4257" s="56"/>
      <c r="X4257" s="41"/>
      <c r="Y4257" s="58"/>
      <c r="Z4257" s="41"/>
      <c r="AA4257" s="41"/>
      <c r="AB4257" s="171" t="str" cm="1">
        <f t="array" ref="AB4257">IFERROR(IF(COUNTA('Detailed Inventory'!$B4257:$AA4257)=0,"",IF(AND($B4257="",$C4257=""),"Error: Missing Response in Column B or C",IF(OR($E4257="",$Q4257=""),"Error: Missing Response in Column E or Q",INDEX(SL_Class[Entire SL Classification],MATCH(SUMIFS(SL_Class[Unique ID],SL_Class[UpSys SL Material],I4257,SL_Class[UpSys Ever Previously Lead],H4257,SL_Class[DownCus SL Material],T4257),SL_Class[Unique ID],0),0)))),"Error: Invalid Column H, I, or T. Check spelling &amp; valid options (see dropdown)")</f>
        <v/>
      </c>
      <c r="AC4257" s="32"/>
      <c r="AD4257" s="31" t="b">
        <f t="shared" si="132"/>
        <v>0</v>
      </c>
      <c r="AE4257" s="31" t="b">
        <f t="shared" si="133"/>
        <v>0</v>
      </c>
    </row>
    <row r="4258" spans="1:31" ht="50.15" customHeight="1" x14ac:dyDescent="0.35">
      <c r="A4258" s="101">
        <v>4253</v>
      </c>
      <c r="B4258" s="53"/>
      <c r="C4258" s="41"/>
      <c r="D4258" s="54"/>
      <c r="E4258" s="53"/>
      <c r="F4258" s="41"/>
      <c r="G4258" s="41"/>
      <c r="H4258" s="53"/>
      <c r="I4258" s="55"/>
      <c r="J4258" s="41"/>
      <c r="K4258" s="41"/>
      <c r="L4258" s="56"/>
      <c r="M4258" s="41"/>
      <c r="N4258" s="41"/>
      <c r="O4258" s="41"/>
      <c r="P4258" s="41"/>
      <c r="Q4258" s="53"/>
      <c r="R4258" s="41"/>
      <c r="S4258" s="41"/>
      <c r="T4258" s="57"/>
      <c r="U4258" s="41"/>
      <c r="V4258" s="41"/>
      <c r="W4258" s="56"/>
      <c r="X4258" s="41"/>
      <c r="Y4258" s="58"/>
      <c r="Z4258" s="41"/>
      <c r="AA4258" s="41"/>
      <c r="AB4258" s="171" t="str" cm="1">
        <f t="array" ref="AB4258">IFERROR(IF(COUNTA('Detailed Inventory'!$B4258:$AA4258)=0,"",IF(AND($B4258="",$C4258=""),"Error: Missing Response in Column B or C",IF(OR($E4258="",$Q4258=""),"Error: Missing Response in Column E or Q",INDEX(SL_Class[Entire SL Classification],MATCH(SUMIFS(SL_Class[Unique ID],SL_Class[UpSys SL Material],I4258,SL_Class[UpSys Ever Previously Lead],H4258,SL_Class[DownCus SL Material],T4258),SL_Class[Unique ID],0),0)))),"Error: Invalid Column H, I, or T. Check spelling &amp; valid options (see dropdown)")</f>
        <v/>
      </c>
      <c r="AC4258" s="32"/>
      <c r="AD4258" s="31" t="b">
        <f t="shared" si="132"/>
        <v>0</v>
      </c>
      <c r="AE4258" s="31" t="b">
        <f t="shared" si="133"/>
        <v>0</v>
      </c>
    </row>
    <row r="4259" spans="1:31" ht="50.15" customHeight="1" x14ac:dyDescent="0.35">
      <c r="A4259" s="100">
        <v>4254</v>
      </c>
      <c r="B4259" s="53"/>
      <c r="C4259" s="41"/>
      <c r="D4259" s="54"/>
      <c r="E4259" s="53"/>
      <c r="F4259" s="41"/>
      <c r="G4259" s="41"/>
      <c r="H4259" s="53"/>
      <c r="I4259" s="55"/>
      <c r="J4259" s="41"/>
      <c r="K4259" s="41"/>
      <c r="L4259" s="56"/>
      <c r="M4259" s="41"/>
      <c r="N4259" s="41"/>
      <c r="O4259" s="41"/>
      <c r="P4259" s="41"/>
      <c r="Q4259" s="53"/>
      <c r="R4259" s="41"/>
      <c r="S4259" s="41"/>
      <c r="T4259" s="57"/>
      <c r="U4259" s="41"/>
      <c r="V4259" s="41"/>
      <c r="W4259" s="56"/>
      <c r="X4259" s="41"/>
      <c r="Y4259" s="58"/>
      <c r="Z4259" s="41"/>
      <c r="AA4259" s="41"/>
      <c r="AB4259" s="171" t="str" cm="1">
        <f t="array" ref="AB4259">IFERROR(IF(COUNTA('Detailed Inventory'!$B4259:$AA4259)=0,"",IF(AND($B4259="",$C4259=""),"Error: Missing Response in Column B or C",IF(OR($E4259="",$Q4259=""),"Error: Missing Response in Column E or Q",INDEX(SL_Class[Entire SL Classification],MATCH(SUMIFS(SL_Class[Unique ID],SL_Class[UpSys SL Material],I4259,SL_Class[UpSys Ever Previously Lead],H4259,SL_Class[DownCus SL Material],T4259),SL_Class[Unique ID],0),0)))),"Error: Invalid Column H, I, or T. Check spelling &amp; valid options (see dropdown)")</f>
        <v/>
      </c>
      <c r="AC4259" s="32"/>
      <c r="AD4259" s="31" t="b">
        <f t="shared" si="132"/>
        <v>0</v>
      </c>
      <c r="AE4259" s="31" t="b">
        <f t="shared" si="133"/>
        <v>0</v>
      </c>
    </row>
    <row r="4260" spans="1:31" ht="50.15" customHeight="1" x14ac:dyDescent="0.35">
      <c r="A4260" s="101">
        <v>4255</v>
      </c>
      <c r="B4260" s="53"/>
      <c r="C4260" s="41"/>
      <c r="D4260" s="54"/>
      <c r="E4260" s="53"/>
      <c r="F4260" s="41"/>
      <c r="G4260" s="41"/>
      <c r="H4260" s="53"/>
      <c r="I4260" s="55"/>
      <c r="J4260" s="41"/>
      <c r="K4260" s="41"/>
      <c r="L4260" s="56"/>
      <c r="M4260" s="41"/>
      <c r="N4260" s="41"/>
      <c r="O4260" s="41"/>
      <c r="P4260" s="41"/>
      <c r="Q4260" s="53"/>
      <c r="R4260" s="41"/>
      <c r="S4260" s="41"/>
      <c r="T4260" s="57"/>
      <c r="U4260" s="41"/>
      <c r="V4260" s="41"/>
      <c r="W4260" s="56"/>
      <c r="X4260" s="41"/>
      <c r="Y4260" s="58"/>
      <c r="Z4260" s="41"/>
      <c r="AA4260" s="41"/>
      <c r="AB4260" s="171" t="str" cm="1">
        <f t="array" ref="AB4260">IFERROR(IF(COUNTA('Detailed Inventory'!$B4260:$AA4260)=0,"",IF(AND($B4260="",$C4260=""),"Error: Missing Response in Column B or C",IF(OR($E4260="",$Q4260=""),"Error: Missing Response in Column E or Q",INDEX(SL_Class[Entire SL Classification],MATCH(SUMIFS(SL_Class[Unique ID],SL_Class[UpSys SL Material],I4260,SL_Class[UpSys Ever Previously Lead],H4260,SL_Class[DownCus SL Material],T4260),SL_Class[Unique ID],0),0)))),"Error: Invalid Column H, I, or T. Check spelling &amp; valid options (see dropdown)")</f>
        <v/>
      </c>
      <c r="AC4260" s="32"/>
      <c r="AD4260" s="31" t="b">
        <f t="shared" si="132"/>
        <v>0</v>
      </c>
      <c r="AE4260" s="31" t="b">
        <f t="shared" si="133"/>
        <v>0</v>
      </c>
    </row>
    <row r="4261" spans="1:31" ht="50.15" customHeight="1" x14ac:dyDescent="0.35">
      <c r="A4261" s="100">
        <v>4256</v>
      </c>
      <c r="B4261" s="53"/>
      <c r="C4261" s="41"/>
      <c r="D4261" s="54"/>
      <c r="E4261" s="53"/>
      <c r="F4261" s="41"/>
      <c r="G4261" s="41"/>
      <c r="H4261" s="53"/>
      <c r="I4261" s="55"/>
      <c r="J4261" s="41"/>
      <c r="K4261" s="41"/>
      <c r="L4261" s="56"/>
      <c r="M4261" s="41"/>
      <c r="N4261" s="41"/>
      <c r="O4261" s="41"/>
      <c r="P4261" s="41"/>
      <c r="Q4261" s="53"/>
      <c r="R4261" s="41"/>
      <c r="S4261" s="41"/>
      <c r="T4261" s="57"/>
      <c r="U4261" s="41"/>
      <c r="V4261" s="41"/>
      <c r="W4261" s="56"/>
      <c r="X4261" s="41"/>
      <c r="Y4261" s="58"/>
      <c r="Z4261" s="41"/>
      <c r="AA4261" s="41"/>
      <c r="AB4261" s="171" t="str" cm="1">
        <f t="array" ref="AB4261">IFERROR(IF(COUNTA('Detailed Inventory'!$B4261:$AA4261)=0,"",IF(AND($B4261="",$C4261=""),"Error: Missing Response in Column B or C",IF(OR($E4261="",$Q4261=""),"Error: Missing Response in Column E or Q",INDEX(SL_Class[Entire SL Classification],MATCH(SUMIFS(SL_Class[Unique ID],SL_Class[UpSys SL Material],I4261,SL_Class[UpSys Ever Previously Lead],H4261,SL_Class[DownCus SL Material],T4261),SL_Class[Unique ID],0),0)))),"Error: Invalid Column H, I, or T. Check spelling &amp; valid options (see dropdown)")</f>
        <v/>
      </c>
      <c r="AC4261" s="32"/>
      <c r="AD4261" s="31" t="b">
        <f t="shared" si="132"/>
        <v>0</v>
      </c>
      <c r="AE4261" s="31" t="b">
        <f t="shared" si="133"/>
        <v>0</v>
      </c>
    </row>
    <row r="4262" spans="1:31" ht="50.15" customHeight="1" x14ac:dyDescent="0.35">
      <c r="A4262" s="101">
        <v>4257</v>
      </c>
      <c r="B4262" s="53"/>
      <c r="C4262" s="41"/>
      <c r="D4262" s="54"/>
      <c r="E4262" s="53"/>
      <c r="F4262" s="41"/>
      <c r="G4262" s="41"/>
      <c r="H4262" s="53"/>
      <c r="I4262" s="55"/>
      <c r="J4262" s="41"/>
      <c r="K4262" s="41"/>
      <c r="L4262" s="56"/>
      <c r="M4262" s="41"/>
      <c r="N4262" s="41"/>
      <c r="O4262" s="41"/>
      <c r="P4262" s="41"/>
      <c r="Q4262" s="53"/>
      <c r="R4262" s="41"/>
      <c r="S4262" s="41"/>
      <c r="T4262" s="57"/>
      <c r="U4262" s="41"/>
      <c r="V4262" s="41"/>
      <c r="W4262" s="56"/>
      <c r="X4262" s="41"/>
      <c r="Y4262" s="58"/>
      <c r="Z4262" s="41"/>
      <c r="AA4262" s="41"/>
      <c r="AB4262" s="171" t="str" cm="1">
        <f t="array" ref="AB4262">IFERROR(IF(COUNTA('Detailed Inventory'!$B4262:$AA4262)=0,"",IF(AND($B4262="",$C4262=""),"Error: Missing Response in Column B or C",IF(OR($E4262="",$Q4262=""),"Error: Missing Response in Column E or Q",INDEX(SL_Class[Entire SL Classification],MATCH(SUMIFS(SL_Class[Unique ID],SL_Class[UpSys SL Material],I4262,SL_Class[UpSys Ever Previously Lead],H4262,SL_Class[DownCus SL Material],T4262),SL_Class[Unique ID],0),0)))),"Error: Invalid Column H, I, or T. Check spelling &amp; valid options (see dropdown)")</f>
        <v/>
      </c>
      <c r="AC4262" s="32"/>
      <c r="AD4262" s="31" t="b">
        <f t="shared" si="132"/>
        <v>0</v>
      </c>
      <c r="AE4262" s="31" t="b">
        <f t="shared" si="133"/>
        <v>0</v>
      </c>
    </row>
    <row r="4263" spans="1:31" ht="50.15" customHeight="1" x14ac:dyDescent="0.35">
      <c r="A4263" s="100">
        <v>4258</v>
      </c>
      <c r="B4263" s="53"/>
      <c r="C4263" s="41"/>
      <c r="D4263" s="54"/>
      <c r="E4263" s="53"/>
      <c r="F4263" s="41"/>
      <c r="G4263" s="41"/>
      <c r="H4263" s="53"/>
      <c r="I4263" s="55"/>
      <c r="J4263" s="41"/>
      <c r="K4263" s="41"/>
      <c r="L4263" s="56"/>
      <c r="M4263" s="41"/>
      <c r="N4263" s="41"/>
      <c r="O4263" s="41"/>
      <c r="P4263" s="41"/>
      <c r="Q4263" s="53"/>
      <c r="R4263" s="41"/>
      <c r="S4263" s="41"/>
      <c r="T4263" s="57"/>
      <c r="U4263" s="41"/>
      <c r="V4263" s="41"/>
      <c r="W4263" s="56"/>
      <c r="X4263" s="41"/>
      <c r="Y4263" s="58"/>
      <c r="Z4263" s="41"/>
      <c r="AA4263" s="41"/>
      <c r="AB4263" s="171" t="str" cm="1">
        <f t="array" ref="AB4263">IFERROR(IF(COUNTA('Detailed Inventory'!$B4263:$AA4263)=0,"",IF(AND($B4263="",$C4263=""),"Error: Missing Response in Column B or C",IF(OR($E4263="",$Q4263=""),"Error: Missing Response in Column E or Q",INDEX(SL_Class[Entire SL Classification],MATCH(SUMIFS(SL_Class[Unique ID],SL_Class[UpSys SL Material],I4263,SL_Class[UpSys Ever Previously Lead],H4263,SL_Class[DownCus SL Material],T4263),SL_Class[Unique ID],0),0)))),"Error: Invalid Column H, I, or T. Check spelling &amp; valid options (see dropdown)")</f>
        <v/>
      </c>
      <c r="AC4263" s="32"/>
      <c r="AD4263" s="31" t="b">
        <f t="shared" si="132"/>
        <v>0</v>
      </c>
      <c r="AE4263" s="31" t="b">
        <f t="shared" si="133"/>
        <v>0</v>
      </c>
    </row>
    <row r="4264" spans="1:31" ht="50.15" customHeight="1" x14ac:dyDescent="0.35">
      <c r="A4264" s="101">
        <v>4259</v>
      </c>
      <c r="B4264" s="53"/>
      <c r="C4264" s="41"/>
      <c r="D4264" s="54"/>
      <c r="E4264" s="53"/>
      <c r="F4264" s="41"/>
      <c r="G4264" s="41"/>
      <c r="H4264" s="53"/>
      <c r="I4264" s="55"/>
      <c r="J4264" s="41"/>
      <c r="K4264" s="41"/>
      <c r="L4264" s="56"/>
      <c r="M4264" s="41"/>
      <c r="N4264" s="41"/>
      <c r="O4264" s="41"/>
      <c r="P4264" s="41"/>
      <c r="Q4264" s="53"/>
      <c r="R4264" s="41"/>
      <c r="S4264" s="41"/>
      <c r="T4264" s="57"/>
      <c r="U4264" s="41"/>
      <c r="V4264" s="41"/>
      <c r="W4264" s="56"/>
      <c r="X4264" s="41"/>
      <c r="Y4264" s="58"/>
      <c r="Z4264" s="41"/>
      <c r="AA4264" s="41"/>
      <c r="AB4264" s="171" t="str" cm="1">
        <f t="array" ref="AB4264">IFERROR(IF(COUNTA('Detailed Inventory'!$B4264:$AA4264)=0,"",IF(AND($B4264="",$C4264=""),"Error: Missing Response in Column B or C",IF(OR($E4264="",$Q4264=""),"Error: Missing Response in Column E or Q",INDEX(SL_Class[Entire SL Classification],MATCH(SUMIFS(SL_Class[Unique ID],SL_Class[UpSys SL Material],I4264,SL_Class[UpSys Ever Previously Lead],H4264,SL_Class[DownCus SL Material],T4264),SL_Class[Unique ID],0),0)))),"Error: Invalid Column H, I, or T. Check spelling &amp; valid options (see dropdown)")</f>
        <v/>
      </c>
      <c r="AC4264" s="32"/>
      <c r="AD4264" s="31" t="b">
        <f t="shared" si="132"/>
        <v>0</v>
      </c>
      <c r="AE4264" s="31" t="b">
        <f t="shared" si="133"/>
        <v>0</v>
      </c>
    </row>
    <row r="4265" spans="1:31" ht="50.15" customHeight="1" x14ac:dyDescent="0.35">
      <c r="A4265" s="100">
        <v>4260</v>
      </c>
      <c r="B4265" s="53"/>
      <c r="C4265" s="41"/>
      <c r="D4265" s="54"/>
      <c r="E4265" s="53"/>
      <c r="F4265" s="41"/>
      <c r="G4265" s="41"/>
      <c r="H4265" s="53"/>
      <c r="I4265" s="55"/>
      <c r="J4265" s="41"/>
      <c r="K4265" s="41"/>
      <c r="L4265" s="56"/>
      <c r="M4265" s="41"/>
      <c r="N4265" s="41"/>
      <c r="O4265" s="41"/>
      <c r="P4265" s="41"/>
      <c r="Q4265" s="53"/>
      <c r="R4265" s="41"/>
      <c r="S4265" s="41"/>
      <c r="T4265" s="57"/>
      <c r="U4265" s="41"/>
      <c r="V4265" s="41"/>
      <c r="W4265" s="56"/>
      <c r="X4265" s="41"/>
      <c r="Y4265" s="58"/>
      <c r="Z4265" s="41"/>
      <c r="AA4265" s="41"/>
      <c r="AB4265" s="171" t="str" cm="1">
        <f t="array" ref="AB4265">IFERROR(IF(COUNTA('Detailed Inventory'!$B4265:$AA4265)=0,"",IF(AND($B4265="",$C4265=""),"Error: Missing Response in Column B or C",IF(OR($E4265="",$Q4265=""),"Error: Missing Response in Column E or Q",INDEX(SL_Class[Entire SL Classification],MATCH(SUMIFS(SL_Class[Unique ID],SL_Class[UpSys SL Material],I4265,SL_Class[UpSys Ever Previously Lead],H4265,SL_Class[DownCus SL Material],T4265),SL_Class[Unique ID],0),0)))),"Error: Invalid Column H, I, or T. Check spelling &amp; valid options (see dropdown)")</f>
        <v/>
      </c>
      <c r="AC4265" s="32"/>
      <c r="AD4265" s="31" t="b">
        <f t="shared" si="132"/>
        <v>0</v>
      </c>
      <c r="AE4265" s="31" t="b">
        <f t="shared" si="133"/>
        <v>0</v>
      </c>
    </row>
    <row r="4266" spans="1:31" ht="50.15" customHeight="1" x14ac:dyDescent="0.35">
      <c r="A4266" s="101">
        <v>4261</v>
      </c>
      <c r="B4266" s="53"/>
      <c r="C4266" s="41"/>
      <c r="D4266" s="54"/>
      <c r="E4266" s="53"/>
      <c r="F4266" s="41"/>
      <c r="G4266" s="41"/>
      <c r="H4266" s="53"/>
      <c r="I4266" s="55"/>
      <c r="J4266" s="41"/>
      <c r="K4266" s="41"/>
      <c r="L4266" s="56"/>
      <c r="M4266" s="41"/>
      <c r="N4266" s="41"/>
      <c r="O4266" s="41"/>
      <c r="P4266" s="41"/>
      <c r="Q4266" s="53"/>
      <c r="R4266" s="41"/>
      <c r="S4266" s="41"/>
      <c r="T4266" s="57"/>
      <c r="U4266" s="41"/>
      <c r="V4266" s="41"/>
      <c r="W4266" s="56"/>
      <c r="X4266" s="41"/>
      <c r="Y4266" s="58"/>
      <c r="Z4266" s="41"/>
      <c r="AA4266" s="41"/>
      <c r="AB4266" s="171" t="str" cm="1">
        <f t="array" ref="AB4266">IFERROR(IF(COUNTA('Detailed Inventory'!$B4266:$AA4266)=0,"",IF(AND($B4266="",$C4266=""),"Error: Missing Response in Column B or C",IF(OR($E4266="",$Q4266=""),"Error: Missing Response in Column E or Q",INDEX(SL_Class[Entire SL Classification],MATCH(SUMIFS(SL_Class[Unique ID],SL_Class[UpSys SL Material],I4266,SL_Class[UpSys Ever Previously Lead],H4266,SL_Class[DownCus SL Material],T4266),SL_Class[Unique ID],0),0)))),"Error: Invalid Column H, I, or T. Check spelling &amp; valid options (see dropdown)")</f>
        <v/>
      </c>
      <c r="AC4266" s="32"/>
      <c r="AD4266" s="31" t="b">
        <f t="shared" si="132"/>
        <v>0</v>
      </c>
      <c r="AE4266" s="31" t="b">
        <f t="shared" si="133"/>
        <v>0</v>
      </c>
    </row>
    <row r="4267" spans="1:31" ht="50.15" customHeight="1" x14ac:dyDescent="0.35">
      <c r="A4267" s="100">
        <v>4262</v>
      </c>
      <c r="B4267" s="53"/>
      <c r="C4267" s="41"/>
      <c r="D4267" s="54"/>
      <c r="E4267" s="53"/>
      <c r="F4267" s="41"/>
      <c r="G4267" s="41"/>
      <c r="H4267" s="53"/>
      <c r="I4267" s="55"/>
      <c r="J4267" s="41"/>
      <c r="K4267" s="41"/>
      <c r="L4267" s="56"/>
      <c r="M4267" s="41"/>
      <c r="N4267" s="41"/>
      <c r="O4267" s="41"/>
      <c r="P4267" s="41"/>
      <c r="Q4267" s="53"/>
      <c r="R4267" s="41"/>
      <c r="S4267" s="41"/>
      <c r="T4267" s="57"/>
      <c r="U4267" s="41"/>
      <c r="V4267" s="41"/>
      <c r="W4267" s="56"/>
      <c r="X4267" s="41"/>
      <c r="Y4267" s="58"/>
      <c r="Z4267" s="41"/>
      <c r="AA4267" s="41"/>
      <c r="AB4267" s="171" t="str" cm="1">
        <f t="array" ref="AB4267">IFERROR(IF(COUNTA('Detailed Inventory'!$B4267:$AA4267)=0,"",IF(AND($B4267="",$C4267=""),"Error: Missing Response in Column B or C",IF(OR($E4267="",$Q4267=""),"Error: Missing Response in Column E or Q",INDEX(SL_Class[Entire SL Classification],MATCH(SUMIFS(SL_Class[Unique ID],SL_Class[UpSys SL Material],I4267,SL_Class[UpSys Ever Previously Lead],H4267,SL_Class[DownCus SL Material],T4267),SL_Class[Unique ID],0),0)))),"Error: Invalid Column H, I, or T. Check spelling &amp; valid options (see dropdown)")</f>
        <v/>
      </c>
      <c r="AC4267" s="32"/>
      <c r="AD4267" s="31" t="b">
        <f t="shared" si="132"/>
        <v>0</v>
      </c>
      <c r="AE4267" s="31" t="b">
        <f t="shared" si="133"/>
        <v>0</v>
      </c>
    </row>
    <row r="4268" spans="1:31" ht="50.15" customHeight="1" x14ac:dyDescent="0.35">
      <c r="A4268" s="101">
        <v>4263</v>
      </c>
      <c r="B4268" s="53"/>
      <c r="C4268" s="41"/>
      <c r="D4268" s="54"/>
      <c r="E4268" s="53"/>
      <c r="F4268" s="41"/>
      <c r="G4268" s="41"/>
      <c r="H4268" s="53"/>
      <c r="I4268" s="55"/>
      <c r="J4268" s="41"/>
      <c r="K4268" s="41"/>
      <c r="L4268" s="56"/>
      <c r="M4268" s="41"/>
      <c r="N4268" s="41"/>
      <c r="O4268" s="41"/>
      <c r="P4268" s="41"/>
      <c r="Q4268" s="53"/>
      <c r="R4268" s="41"/>
      <c r="S4268" s="41"/>
      <c r="T4268" s="57"/>
      <c r="U4268" s="41"/>
      <c r="V4268" s="41"/>
      <c r="W4268" s="56"/>
      <c r="X4268" s="41"/>
      <c r="Y4268" s="58"/>
      <c r="Z4268" s="41"/>
      <c r="AA4268" s="41"/>
      <c r="AB4268" s="171" t="str" cm="1">
        <f t="array" ref="AB4268">IFERROR(IF(COUNTA('Detailed Inventory'!$B4268:$AA4268)=0,"",IF(AND($B4268="",$C4268=""),"Error: Missing Response in Column B or C",IF(OR($E4268="",$Q4268=""),"Error: Missing Response in Column E or Q",INDEX(SL_Class[Entire SL Classification],MATCH(SUMIFS(SL_Class[Unique ID],SL_Class[UpSys SL Material],I4268,SL_Class[UpSys Ever Previously Lead],H4268,SL_Class[DownCus SL Material],T4268),SL_Class[Unique ID],0),0)))),"Error: Invalid Column H, I, or T. Check spelling &amp; valid options (see dropdown)")</f>
        <v/>
      </c>
      <c r="AC4268" s="32"/>
      <c r="AD4268" s="31" t="b">
        <f t="shared" si="132"/>
        <v>0</v>
      </c>
      <c r="AE4268" s="31" t="b">
        <f t="shared" si="133"/>
        <v>0</v>
      </c>
    </row>
    <row r="4269" spans="1:31" ht="50.15" customHeight="1" x14ac:dyDescent="0.35">
      <c r="A4269" s="100">
        <v>4264</v>
      </c>
      <c r="B4269" s="53"/>
      <c r="C4269" s="41"/>
      <c r="D4269" s="54"/>
      <c r="E4269" s="53"/>
      <c r="F4269" s="41"/>
      <c r="G4269" s="41"/>
      <c r="H4269" s="53"/>
      <c r="I4269" s="55"/>
      <c r="J4269" s="41"/>
      <c r="K4269" s="41"/>
      <c r="L4269" s="56"/>
      <c r="M4269" s="41"/>
      <c r="N4269" s="41"/>
      <c r="O4269" s="41"/>
      <c r="P4269" s="41"/>
      <c r="Q4269" s="53"/>
      <c r="R4269" s="41"/>
      <c r="S4269" s="41"/>
      <c r="T4269" s="57"/>
      <c r="U4269" s="41"/>
      <c r="V4269" s="41"/>
      <c r="W4269" s="56"/>
      <c r="X4269" s="41"/>
      <c r="Y4269" s="58"/>
      <c r="Z4269" s="41"/>
      <c r="AA4269" s="41"/>
      <c r="AB4269" s="171" t="str" cm="1">
        <f t="array" ref="AB4269">IFERROR(IF(COUNTA('Detailed Inventory'!$B4269:$AA4269)=0,"",IF(AND($B4269="",$C4269=""),"Error: Missing Response in Column B or C",IF(OR($E4269="",$Q4269=""),"Error: Missing Response in Column E or Q",INDEX(SL_Class[Entire SL Classification],MATCH(SUMIFS(SL_Class[Unique ID],SL_Class[UpSys SL Material],I4269,SL_Class[UpSys Ever Previously Lead],H4269,SL_Class[DownCus SL Material],T4269),SL_Class[Unique ID],0),0)))),"Error: Invalid Column H, I, or T. Check spelling &amp; valid options (see dropdown)")</f>
        <v/>
      </c>
      <c r="AC4269" s="32"/>
      <c r="AD4269" s="31" t="b">
        <f t="shared" si="132"/>
        <v>0</v>
      </c>
      <c r="AE4269" s="31" t="b">
        <f t="shared" si="133"/>
        <v>0</v>
      </c>
    </row>
    <row r="4270" spans="1:31" ht="50.15" customHeight="1" x14ac:dyDescent="0.35">
      <c r="A4270" s="101">
        <v>4265</v>
      </c>
      <c r="B4270" s="53"/>
      <c r="C4270" s="41"/>
      <c r="D4270" s="54"/>
      <c r="E4270" s="53"/>
      <c r="F4270" s="41"/>
      <c r="G4270" s="41"/>
      <c r="H4270" s="53"/>
      <c r="I4270" s="55"/>
      <c r="J4270" s="41"/>
      <c r="K4270" s="41"/>
      <c r="L4270" s="56"/>
      <c r="M4270" s="41"/>
      <c r="N4270" s="41"/>
      <c r="O4270" s="41"/>
      <c r="P4270" s="41"/>
      <c r="Q4270" s="53"/>
      <c r="R4270" s="41"/>
      <c r="S4270" s="41"/>
      <c r="T4270" s="57"/>
      <c r="U4270" s="41"/>
      <c r="V4270" s="41"/>
      <c r="W4270" s="56"/>
      <c r="X4270" s="41"/>
      <c r="Y4270" s="58"/>
      <c r="Z4270" s="41"/>
      <c r="AA4270" s="41"/>
      <c r="AB4270" s="171" t="str" cm="1">
        <f t="array" ref="AB4270">IFERROR(IF(COUNTA('Detailed Inventory'!$B4270:$AA4270)=0,"",IF(AND($B4270="",$C4270=""),"Error: Missing Response in Column B or C",IF(OR($E4270="",$Q4270=""),"Error: Missing Response in Column E or Q",INDEX(SL_Class[Entire SL Classification],MATCH(SUMIFS(SL_Class[Unique ID],SL_Class[UpSys SL Material],I4270,SL_Class[UpSys Ever Previously Lead],H4270,SL_Class[DownCus SL Material],T4270),SL_Class[Unique ID],0),0)))),"Error: Invalid Column H, I, or T. Check spelling &amp; valid options (see dropdown)")</f>
        <v/>
      </c>
      <c r="AC4270" s="32"/>
      <c r="AD4270" s="31" t="b">
        <f t="shared" si="132"/>
        <v>0</v>
      </c>
      <c r="AE4270" s="31" t="b">
        <f t="shared" si="133"/>
        <v>0</v>
      </c>
    </row>
    <row r="4271" spans="1:31" ht="50.15" customHeight="1" x14ac:dyDescent="0.35">
      <c r="A4271" s="100">
        <v>4266</v>
      </c>
      <c r="B4271" s="53"/>
      <c r="C4271" s="41"/>
      <c r="D4271" s="54"/>
      <c r="E4271" s="53"/>
      <c r="F4271" s="41"/>
      <c r="G4271" s="41"/>
      <c r="H4271" s="53"/>
      <c r="I4271" s="55"/>
      <c r="J4271" s="41"/>
      <c r="K4271" s="41"/>
      <c r="L4271" s="56"/>
      <c r="M4271" s="41"/>
      <c r="N4271" s="41"/>
      <c r="O4271" s="41"/>
      <c r="P4271" s="41"/>
      <c r="Q4271" s="53"/>
      <c r="R4271" s="41"/>
      <c r="S4271" s="41"/>
      <c r="T4271" s="57"/>
      <c r="U4271" s="41"/>
      <c r="V4271" s="41"/>
      <c r="W4271" s="56"/>
      <c r="X4271" s="41"/>
      <c r="Y4271" s="58"/>
      <c r="Z4271" s="41"/>
      <c r="AA4271" s="41"/>
      <c r="AB4271" s="171" t="str" cm="1">
        <f t="array" ref="AB4271">IFERROR(IF(COUNTA('Detailed Inventory'!$B4271:$AA4271)=0,"",IF(AND($B4271="",$C4271=""),"Error: Missing Response in Column B or C",IF(OR($E4271="",$Q4271=""),"Error: Missing Response in Column E or Q",INDEX(SL_Class[Entire SL Classification],MATCH(SUMIFS(SL_Class[Unique ID],SL_Class[UpSys SL Material],I4271,SL_Class[UpSys Ever Previously Lead],H4271,SL_Class[DownCus SL Material],T4271),SL_Class[Unique ID],0),0)))),"Error: Invalid Column H, I, or T. Check spelling &amp; valid options (see dropdown)")</f>
        <v/>
      </c>
      <c r="AC4271" s="32"/>
      <c r="AD4271" s="31" t="b">
        <f t="shared" si="132"/>
        <v>0</v>
      </c>
      <c r="AE4271" s="31" t="b">
        <f t="shared" si="133"/>
        <v>0</v>
      </c>
    </row>
    <row r="4272" spans="1:31" ht="50.15" customHeight="1" x14ac:dyDescent="0.35">
      <c r="A4272" s="101">
        <v>4267</v>
      </c>
      <c r="B4272" s="53"/>
      <c r="C4272" s="41"/>
      <c r="D4272" s="54"/>
      <c r="E4272" s="53"/>
      <c r="F4272" s="41"/>
      <c r="G4272" s="41"/>
      <c r="H4272" s="53"/>
      <c r="I4272" s="55"/>
      <c r="J4272" s="41"/>
      <c r="K4272" s="41"/>
      <c r="L4272" s="56"/>
      <c r="M4272" s="41"/>
      <c r="N4272" s="41"/>
      <c r="O4272" s="41"/>
      <c r="P4272" s="41"/>
      <c r="Q4272" s="53"/>
      <c r="R4272" s="41"/>
      <c r="S4272" s="41"/>
      <c r="T4272" s="57"/>
      <c r="U4272" s="41"/>
      <c r="V4272" s="41"/>
      <c r="W4272" s="56"/>
      <c r="X4272" s="41"/>
      <c r="Y4272" s="58"/>
      <c r="Z4272" s="41"/>
      <c r="AA4272" s="41"/>
      <c r="AB4272" s="171" t="str" cm="1">
        <f t="array" ref="AB4272">IFERROR(IF(COUNTA('Detailed Inventory'!$B4272:$AA4272)=0,"",IF(AND($B4272="",$C4272=""),"Error: Missing Response in Column B or C",IF(OR($E4272="",$Q4272=""),"Error: Missing Response in Column E or Q",INDEX(SL_Class[Entire SL Classification],MATCH(SUMIFS(SL_Class[Unique ID],SL_Class[UpSys SL Material],I4272,SL_Class[UpSys Ever Previously Lead],H4272,SL_Class[DownCus SL Material],T4272),SL_Class[Unique ID],0),0)))),"Error: Invalid Column H, I, or T. Check spelling &amp; valid options (see dropdown)")</f>
        <v/>
      </c>
      <c r="AC4272" s="32"/>
      <c r="AD4272" s="31" t="b">
        <f t="shared" si="132"/>
        <v>0</v>
      </c>
      <c r="AE4272" s="31" t="b">
        <f t="shared" si="133"/>
        <v>0</v>
      </c>
    </row>
    <row r="4273" spans="1:31" ht="50.15" customHeight="1" x14ac:dyDescent="0.35">
      <c r="A4273" s="100">
        <v>4268</v>
      </c>
      <c r="B4273" s="53"/>
      <c r="C4273" s="41"/>
      <c r="D4273" s="54"/>
      <c r="E4273" s="53"/>
      <c r="F4273" s="41"/>
      <c r="G4273" s="41"/>
      <c r="H4273" s="53"/>
      <c r="I4273" s="55"/>
      <c r="J4273" s="41"/>
      <c r="K4273" s="41"/>
      <c r="L4273" s="56"/>
      <c r="M4273" s="41"/>
      <c r="N4273" s="41"/>
      <c r="O4273" s="41"/>
      <c r="P4273" s="41"/>
      <c r="Q4273" s="53"/>
      <c r="R4273" s="41"/>
      <c r="S4273" s="41"/>
      <c r="T4273" s="57"/>
      <c r="U4273" s="41"/>
      <c r="V4273" s="41"/>
      <c r="W4273" s="56"/>
      <c r="X4273" s="41"/>
      <c r="Y4273" s="58"/>
      <c r="Z4273" s="41"/>
      <c r="AA4273" s="41"/>
      <c r="AB4273" s="171" t="str" cm="1">
        <f t="array" ref="AB4273">IFERROR(IF(COUNTA('Detailed Inventory'!$B4273:$AA4273)=0,"",IF(AND($B4273="",$C4273=""),"Error: Missing Response in Column B or C",IF(OR($E4273="",$Q4273=""),"Error: Missing Response in Column E or Q",INDEX(SL_Class[Entire SL Classification],MATCH(SUMIFS(SL_Class[Unique ID],SL_Class[UpSys SL Material],I4273,SL_Class[UpSys Ever Previously Lead],H4273,SL_Class[DownCus SL Material],T4273),SL_Class[Unique ID],0),0)))),"Error: Invalid Column H, I, or T. Check spelling &amp; valid options (see dropdown)")</f>
        <v/>
      </c>
      <c r="AC4273" s="32"/>
      <c r="AD4273" s="31" t="b">
        <f t="shared" si="132"/>
        <v>0</v>
      </c>
      <c r="AE4273" s="31" t="b">
        <f t="shared" si="133"/>
        <v>0</v>
      </c>
    </row>
    <row r="4274" spans="1:31" ht="50.15" customHeight="1" x14ac:dyDescent="0.35">
      <c r="A4274" s="101">
        <v>4269</v>
      </c>
      <c r="B4274" s="53"/>
      <c r="C4274" s="41"/>
      <c r="D4274" s="54"/>
      <c r="E4274" s="53"/>
      <c r="F4274" s="41"/>
      <c r="G4274" s="41"/>
      <c r="H4274" s="53"/>
      <c r="I4274" s="55"/>
      <c r="J4274" s="41"/>
      <c r="K4274" s="41"/>
      <c r="L4274" s="56"/>
      <c r="M4274" s="41"/>
      <c r="N4274" s="41"/>
      <c r="O4274" s="41"/>
      <c r="P4274" s="41"/>
      <c r="Q4274" s="53"/>
      <c r="R4274" s="41"/>
      <c r="S4274" s="41"/>
      <c r="T4274" s="57"/>
      <c r="U4274" s="41"/>
      <c r="V4274" s="41"/>
      <c r="W4274" s="56"/>
      <c r="X4274" s="41"/>
      <c r="Y4274" s="58"/>
      <c r="Z4274" s="41"/>
      <c r="AA4274" s="41"/>
      <c r="AB4274" s="171" t="str" cm="1">
        <f t="array" ref="AB4274">IFERROR(IF(COUNTA('Detailed Inventory'!$B4274:$AA4274)=0,"",IF(AND($B4274="",$C4274=""),"Error: Missing Response in Column B or C",IF(OR($E4274="",$Q4274=""),"Error: Missing Response in Column E or Q",INDEX(SL_Class[Entire SL Classification],MATCH(SUMIFS(SL_Class[Unique ID],SL_Class[UpSys SL Material],I4274,SL_Class[UpSys Ever Previously Lead],H4274,SL_Class[DownCus SL Material],T4274),SL_Class[Unique ID],0),0)))),"Error: Invalid Column H, I, or T. Check spelling &amp; valid options (see dropdown)")</f>
        <v/>
      </c>
      <c r="AC4274" s="32"/>
      <c r="AD4274" s="31" t="b">
        <f t="shared" si="132"/>
        <v>0</v>
      </c>
      <c r="AE4274" s="31" t="b">
        <f t="shared" si="133"/>
        <v>0</v>
      </c>
    </row>
    <row r="4275" spans="1:31" ht="50.15" customHeight="1" x14ac:dyDescent="0.35">
      <c r="A4275" s="100">
        <v>4270</v>
      </c>
      <c r="B4275" s="53"/>
      <c r="C4275" s="41"/>
      <c r="D4275" s="54"/>
      <c r="E4275" s="53"/>
      <c r="F4275" s="41"/>
      <c r="G4275" s="41"/>
      <c r="H4275" s="53"/>
      <c r="I4275" s="55"/>
      <c r="J4275" s="41"/>
      <c r="K4275" s="41"/>
      <c r="L4275" s="56"/>
      <c r="M4275" s="41"/>
      <c r="N4275" s="41"/>
      <c r="O4275" s="41"/>
      <c r="P4275" s="41"/>
      <c r="Q4275" s="53"/>
      <c r="R4275" s="41"/>
      <c r="S4275" s="41"/>
      <c r="T4275" s="57"/>
      <c r="U4275" s="41"/>
      <c r="V4275" s="41"/>
      <c r="W4275" s="56"/>
      <c r="X4275" s="41"/>
      <c r="Y4275" s="58"/>
      <c r="Z4275" s="41"/>
      <c r="AA4275" s="41"/>
      <c r="AB4275" s="171" t="str" cm="1">
        <f t="array" ref="AB4275">IFERROR(IF(COUNTA('Detailed Inventory'!$B4275:$AA4275)=0,"",IF(AND($B4275="",$C4275=""),"Error: Missing Response in Column B or C",IF(OR($E4275="",$Q4275=""),"Error: Missing Response in Column E or Q",INDEX(SL_Class[Entire SL Classification],MATCH(SUMIFS(SL_Class[Unique ID],SL_Class[UpSys SL Material],I4275,SL_Class[UpSys Ever Previously Lead],H4275,SL_Class[DownCus SL Material],T4275),SL_Class[Unique ID],0),0)))),"Error: Invalid Column H, I, or T. Check spelling &amp; valid options (see dropdown)")</f>
        <v/>
      </c>
      <c r="AC4275" s="32"/>
      <c r="AD4275" s="31" t="b">
        <f t="shared" si="132"/>
        <v>0</v>
      </c>
      <c r="AE4275" s="31" t="b">
        <f t="shared" si="133"/>
        <v>0</v>
      </c>
    </row>
    <row r="4276" spans="1:31" ht="50.15" customHeight="1" x14ac:dyDescent="0.35">
      <c r="A4276" s="101">
        <v>4271</v>
      </c>
      <c r="B4276" s="53"/>
      <c r="C4276" s="41"/>
      <c r="D4276" s="54"/>
      <c r="E4276" s="53"/>
      <c r="F4276" s="41"/>
      <c r="G4276" s="41"/>
      <c r="H4276" s="53"/>
      <c r="I4276" s="55"/>
      <c r="J4276" s="41"/>
      <c r="K4276" s="41"/>
      <c r="L4276" s="56"/>
      <c r="M4276" s="41"/>
      <c r="N4276" s="41"/>
      <c r="O4276" s="41"/>
      <c r="P4276" s="41"/>
      <c r="Q4276" s="53"/>
      <c r="R4276" s="41"/>
      <c r="S4276" s="41"/>
      <c r="T4276" s="57"/>
      <c r="U4276" s="41"/>
      <c r="V4276" s="41"/>
      <c r="W4276" s="56"/>
      <c r="X4276" s="41"/>
      <c r="Y4276" s="58"/>
      <c r="Z4276" s="41"/>
      <c r="AA4276" s="41"/>
      <c r="AB4276" s="171" t="str" cm="1">
        <f t="array" ref="AB4276">IFERROR(IF(COUNTA('Detailed Inventory'!$B4276:$AA4276)=0,"",IF(AND($B4276="",$C4276=""),"Error: Missing Response in Column B or C",IF(OR($E4276="",$Q4276=""),"Error: Missing Response in Column E or Q",INDEX(SL_Class[Entire SL Classification],MATCH(SUMIFS(SL_Class[Unique ID],SL_Class[UpSys SL Material],I4276,SL_Class[UpSys Ever Previously Lead],H4276,SL_Class[DownCus SL Material],T4276),SL_Class[Unique ID],0),0)))),"Error: Invalid Column H, I, or T. Check spelling &amp; valid options (see dropdown)")</f>
        <v/>
      </c>
      <c r="AC4276" s="32"/>
      <c r="AD4276" s="31" t="b">
        <f t="shared" si="132"/>
        <v>0</v>
      </c>
      <c r="AE4276" s="31" t="b">
        <f t="shared" si="133"/>
        <v>0</v>
      </c>
    </row>
    <row r="4277" spans="1:31" ht="50.15" customHeight="1" x14ac:dyDescent="0.35">
      <c r="A4277" s="100">
        <v>4272</v>
      </c>
      <c r="B4277" s="53"/>
      <c r="C4277" s="41"/>
      <c r="D4277" s="54"/>
      <c r="E4277" s="53"/>
      <c r="F4277" s="41"/>
      <c r="G4277" s="41"/>
      <c r="H4277" s="53"/>
      <c r="I4277" s="55"/>
      <c r="J4277" s="41"/>
      <c r="K4277" s="41"/>
      <c r="L4277" s="56"/>
      <c r="M4277" s="41"/>
      <c r="N4277" s="41"/>
      <c r="O4277" s="41"/>
      <c r="P4277" s="41"/>
      <c r="Q4277" s="53"/>
      <c r="R4277" s="41"/>
      <c r="S4277" s="41"/>
      <c r="T4277" s="57"/>
      <c r="U4277" s="41"/>
      <c r="V4277" s="41"/>
      <c r="W4277" s="56"/>
      <c r="X4277" s="41"/>
      <c r="Y4277" s="58"/>
      <c r="Z4277" s="41"/>
      <c r="AA4277" s="41"/>
      <c r="AB4277" s="171" t="str" cm="1">
        <f t="array" ref="AB4277">IFERROR(IF(COUNTA('Detailed Inventory'!$B4277:$AA4277)=0,"",IF(AND($B4277="",$C4277=""),"Error: Missing Response in Column B or C",IF(OR($E4277="",$Q4277=""),"Error: Missing Response in Column E or Q",INDEX(SL_Class[Entire SL Classification],MATCH(SUMIFS(SL_Class[Unique ID],SL_Class[UpSys SL Material],I4277,SL_Class[UpSys Ever Previously Lead],H4277,SL_Class[DownCus SL Material],T4277),SL_Class[Unique ID],0),0)))),"Error: Invalid Column H, I, or T. Check spelling &amp; valid options (see dropdown)")</f>
        <v/>
      </c>
      <c r="AC4277" s="32"/>
      <c r="AD4277" s="31" t="b">
        <f t="shared" si="132"/>
        <v>0</v>
      </c>
      <c r="AE4277" s="31" t="b">
        <f t="shared" si="133"/>
        <v>0</v>
      </c>
    </row>
    <row r="4278" spans="1:31" ht="50.15" customHeight="1" x14ac:dyDescent="0.35">
      <c r="A4278" s="101">
        <v>4273</v>
      </c>
      <c r="B4278" s="53"/>
      <c r="C4278" s="41"/>
      <c r="D4278" s="54"/>
      <c r="E4278" s="53"/>
      <c r="F4278" s="41"/>
      <c r="G4278" s="41"/>
      <c r="H4278" s="53"/>
      <c r="I4278" s="55"/>
      <c r="J4278" s="41"/>
      <c r="K4278" s="41"/>
      <c r="L4278" s="56"/>
      <c r="M4278" s="41"/>
      <c r="N4278" s="41"/>
      <c r="O4278" s="41"/>
      <c r="P4278" s="41"/>
      <c r="Q4278" s="53"/>
      <c r="R4278" s="41"/>
      <c r="S4278" s="41"/>
      <c r="T4278" s="57"/>
      <c r="U4278" s="41"/>
      <c r="V4278" s="41"/>
      <c r="W4278" s="56"/>
      <c r="X4278" s="41"/>
      <c r="Y4278" s="58"/>
      <c r="Z4278" s="41"/>
      <c r="AA4278" s="41"/>
      <c r="AB4278" s="171" t="str" cm="1">
        <f t="array" ref="AB4278">IFERROR(IF(COUNTA('Detailed Inventory'!$B4278:$AA4278)=0,"",IF(AND($B4278="",$C4278=""),"Error: Missing Response in Column B or C",IF(OR($E4278="",$Q4278=""),"Error: Missing Response in Column E or Q",INDEX(SL_Class[Entire SL Classification],MATCH(SUMIFS(SL_Class[Unique ID],SL_Class[UpSys SL Material],I4278,SL_Class[UpSys Ever Previously Lead],H4278,SL_Class[DownCus SL Material],T4278),SL_Class[Unique ID],0),0)))),"Error: Invalid Column H, I, or T. Check spelling &amp; valid options (see dropdown)")</f>
        <v/>
      </c>
      <c r="AC4278" s="32"/>
      <c r="AD4278" s="31" t="b">
        <f t="shared" si="132"/>
        <v>0</v>
      </c>
      <c r="AE4278" s="31" t="b">
        <f t="shared" si="133"/>
        <v>0</v>
      </c>
    </row>
    <row r="4279" spans="1:31" ht="50.15" customHeight="1" x14ac:dyDescent="0.35">
      <c r="A4279" s="100">
        <v>4274</v>
      </c>
      <c r="B4279" s="53"/>
      <c r="C4279" s="41"/>
      <c r="D4279" s="54"/>
      <c r="E4279" s="53"/>
      <c r="F4279" s="41"/>
      <c r="G4279" s="41"/>
      <c r="H4279" s="53"/>
      <c r="I4279" s="55"/>
      <c r="J4279" s="41"/>
      <c r="K4279" s="41"/>
      <c r="L4279" s="56"/>
      <c r="M4279" s="41"/>
      <c r="N4279" s="41"/>
      <c r="O4279" s="41"/>
      <c r="P4279" s="41"/>
      <c r="Q4279" s="53"/>
      <c r="R4279" s="41"/>
      <c r="S4279" s="41"/>
      <c r="T4279" s="57"/>
      <c r="U4279" s="41"/>
      <c r="V4279" s="41"/>
      <c r="W4279" s="56"/>
      <c r="X4279" s="41"/>
      <c r="Y4279" s="58"/>
      <c r="Z4279" s="41"/>
      <c r="AA4279" s="41"/>
      <c r="AB4279" s="171" t="str" cm="1">
        <f t="array" ref="AB4279">IFERROR(IF(COUNTA('Detailed Inventory'!$B4279:$AA4279)=0,"",IF(AND($B4279="",$C4279=""),"Error: Missing Response in Column B or C",IF(OR($E4279="",$Q4279=""),"Error: Missing Response in Column E or Q",INDEX(SL_Class[Entire SL Classification],MATCH(SUMIFS(SL_Class[Unique ID],SL_Class[UpSys SL Material],I4279,SL_Class[UpSys Ever Previously Lead],H4279,SL_Class[DownCus SL Material],T4279),SL_Class[Unique ID],0),0)))),"Error: Invalid Column H, I, or T. Check spelling &amp; valid options (see dropdown)")</f>
        <v/>
      </c>
      <c r="AC4279" s="32"/>
      <c r="AD4279" s="31" t="b">
        <f t="shared" si="132"/>
        <v>0</v>
      </c>
      <c r="AE4279" s="31" t="b">
        <f t="shared" si="133"/>
        <v>0</v>
      </c>
    </row>
    <row r="4280" spans="1:31" ht="50.15" customHeight="1" x14ac:dyDescent="0.35">
      <c r="A4280" s="101">
        <v>4275</v>
      </c>
      <c r="B4280" s="53"/>
      <c r="C4280" s="41"/>
      <c r="D4280" s="54"/>
      <c r="E4280" s="53"/>
      <c r="F4280" s="41"/>
      <c r="G4280" s="41"/>
      <c r="H4280" s="53"/>
      <c r="I4280" s="55"/>
      <c r="J4280" s="41"/>
      <c r="K4280" s="41"/>
      <c r="L4280" s="56"/>
      <c r="M4280" s="41"/>
      <c r="N4280" s="41"/>
      <c r="O4280" s="41"/>
      <c r="P4280" s="41"/>
      <c r="Q4280" s="53"/>
      <c r="R4280" s="41"/>
      <c r="S4280" s="41"/>
      <c r="T4280" s="57"/>
      <c r="U4280" s="41"/>
      <c r="V4280" s="41"/>
      <c r="W4280" s="56"/>
      <c r="X4280" s="41"/>
      <c r="Y4280" s="58"/>
      <c r="Z4280" s="41"/>
      <c r="AA4280" s="41"/>
      <c r="AB4280" s="171" t="str" cm="1">
        <f t="array" ref="AB4280">IFERROR(IF(COUNTA('Detailed Inventory'!$B4280:$AA4280)=0,"",IF(AND($B4280="",$C4280=""),"Error: Missing Response in Column B or C",IF(OR($E4280="",$Q4280=""),"Error: Missing Response in Column E or Q",INDEX(SL_Class[Entire SL Classification],MATCH(SUMIFS(SL_Class[Unique ID],SL_Class[UpSys SL Material],I4280,SL_Class[UpSys Ever Previously Lead],H4280,SL_Class[DownCus SL Material],T4280),SL_Class[Unique ID],0),0)))),"Error: Invalid Column H, I, or T. Check spelling &amp; valid options (see dropdown)")</f>
        <v/>
      </c>
      <c r="AC4280" s="32"/>
      <c r="AD4280" s="31" t="b">
        <f t="shared" si="132"/>
        <v>0</v>
      </c>
      <c r="AE4280" s="31" t="b">
        <f t="shared" si="133"/>
        <v>0</v>
      </c>
    </row>
    <row r="4281" spans="1:31" ht="50.15" customHeight="1" x14ac:dyDescent="0.35">
      <c r="A4281" s="100">
        <v>4276</v>
      </c>
      <c r="B4281" s="53"/>
      <c r="C4281" s="41"/>
      <c r="D4281" s="54"/>
      <c r="E4281" s="53"/>
      <c r="F4281" s="41"/>
      <c r="G4281" s="41"/>
      <c r="H4281" s="53"/>
      <c r="I4281" s="55"/>
      <c r="J4281" s="41"/>
      <c r="K4281" s="41"/>
      <c r="L4281" s="56"/>
      <c r="M4281" s="41"/>
      <c r="N4281" s="41"/>
      <c r="O4281" s="41"/>
      <c r="P4281" s="41"/>
      <c r="Q4281" s="53"/>
      <c r="R4281" s="41"/>
      <c r="S4281" s="41"/>
      <c r="T4281" s="57"/>
      <c r="U4281" s="41"/>
      <c r="V4281" s="41"/>
      <c r="W4281" s="56"/>
      <c r="X4281" s="41"/>
      <c r="Y4281" s="58"/>
      <c r="Z4281" s="41"/>
      <c r="AA4281" s="41"/>
      <c r="AB4281" s="171" t="str" cm="1">
        <f t="array" ref="AB4281">IFERROR(IF(COUNTA('Detailed Inventory'!$B4281:$AA4281)=0,"",IF(AND($B4281="",$C4281=""),"Error: Missing Response in Column B or C",IF(OR($E4281="",$Q4281=""),"Error: Missing Response in Column E or Q",INDEX(SL_Class[Entire SL Classification],MATCH(SUMIFS(SL_Class[Unique ID],SL_Class[UpSys SL Material],I4281,SL_Class[UpSys Ever Previously Lead],H4281,SL_Class[DownCus SL Material],T4281),SL_Class[Unique ID],0),0)))),"Error: Invalid Column H, I, or T. Check spelling &amp; valid options (see dropdown)")</f>
        <v/>
      </c>
      <c r="AC4281" s="32"/>
      <c r="AD4281" s="31" t="b">
        <f t="shared" si="132"/>
        <v>0</v>
      </c>
      <c r="AE4281" s="31" t="b">
        <f t="shared" si="133"/>
        <v>0</v>
      </c>
    </row>
    <row r="4282" spans="1:31" ht="50.15" customHeight="1" x14ac:dyDescent="0.35">
      <c r="A4282" s="101">
        <v>4277</v>
      </c>
      <c r="B4282" s="53"/>
      <c r="C4282" s="41"/>
      <c r="D4282" s="54"/>
      <c r="E4282" s="53"/>
      <c r="F4282" s="41"/>
      <c r="G4282" s="41"/>
      <c r="H4282" s="53"/>
      <c r="I4282" s="55"/>
      <c r="J4282" s="41"/>
      <c r="K4282" s="41"/>
      <c r="L4282" s="56"/>
      <c r="M4282" s="41"/>
      <c r="N4282" s="41"/>
      <c r="O4282" s="41"/>
      <c r="P4282" s="41"/>
      <c r="Q4282" s="53"/>
      <c r="R4282" s="41"/>
      <c r="S4282" s="41"/>
      <c r="T4282" s="57"/>
      <c r="U4282" s="41"/>
      <c r="V4282" s="41"/>
      <c r="W4282" s="56"/>
      <c r="X4282" s="41"/>
      <c r="Y4282" s="58"/>
      <c r="Z4282" s="41"/>
      <c r="AA4282" s="41"/>
      <c r="AB4282" s="171" t="str" cm="1">
        <f t="array" ref="AB4282">IFERROR(IF(COUNTA('Detailed Inventory'!$B4282:$AA4282)=0,"",IF(AND($B4282="",$C4282=""),"Error: Missing Response in Column B or C",IF(OR($E4282="",$Q4282=""),"Error: Missing Response in Column E or Q",INDEX(SL_Class[Entire SL Classification],MATCH(SUMIFS(SL_Class[Unique ID],SL_Class[UpSys SL Material],I4282,SL_Class[UpSys Ever Previously Lead],H4282,SL_Class[DownCus SL Material],T4282),SL_Class[Unique ID],0),0)))),"Error: Invalid Column H, I, or T. Check spelling &amp; valid options (see dropdown)")</f>
        <v/>
      </c>
      <c r="AC4282" s="32"/>
      <c r="AD4282" s="31" t="b">
        <f t="shared" si="132"/>
        <v>0</v>
      </c>
      <c r="AE4282" s="31" t="b">
        <f t="shared" si="133"/>
        <v>0</v>
      </c>
    </row>
    <row r="4283" spans="1:31" ht="50.15" customHeight="1" x14ac:dyDescent="0.35">
      <c r="A4283" s="100">
        <v>4278</v>
      </c>
      <c r="B4283" s="53"/>
      <c r="C4283" s="41"/>
      <c r="D4283" s="54"/>
      <c r="E4283" s="53"/>
      <c r="F4283" s="41"/>
      <c r="G4283" s="41"/>
      <c r="H4283" s="53"/>
      <c r="I4283" s="55"/>
      <c r="J4283" s="41"/>
      <c r="K4283" s="41"/>
      <c r="L4283" s="56"/>
      <c r="M4283" s="41"/>
      <c r="N4283" s="41"/>
      <c r="O4283" s="41"/>
      <c r="P4283" s="41"/>
      <c r="Q4283" s="53"/>
      <c r="R4283" s="41"/>
      <c r="S4283" s="41"/>
      <c r="T4283" s="57"/>
      <c r="U4283" s="41"/>
      <c r="V4283" s="41"/>
      <c r="W4283" s="56"/>
      <c r="X4283" s="41"/>
      <c r="Y4283" s="58"/>
      <c r="Z4283" s="41"/>
      <c r="AA4283" s="41"/>
      <c r="AB4283" s="171" t="str" cm="1">
        <f t="array" ref="AB4283">IFERROR(IF(COUNTA('Detailed Inventory'!$B4283:$AA4283)=0,"",IF(AND($B4283="",$C4283=""),"Error: Missing Response in Column B or C",IF(OR($E4283="",$Q4283=""),"Error: Missing Response in Column E or Q",INDEX(SL_Class[Entire SL Classification],MATCH(SUMIFS(SL_Class[Unique ID],SL_Class[UpSys SL Material],I4283,SL_Class[UpSys Ever Previously Lead],H4283,SL_Class[DownCus SL Material],T4283),SL_Class[Unique ID],0),0)))),"Error: Invalid Column H, I, or T. Check spelling &amp; valid options (see dropdown)")</f>
        <v/>
      </c>
      <c r="AC4283" s="32"/>
      <c r="AD4283" s="31" t="b">
        <f t="shared" si="132"/>
        <v>0</v>
      </c>
      <c r="AE4283" s="31" t="b">
        <f t="shared" si="133"/>
        <v>0</v>
      </c>
    </row>
    <row r="4284" spans="1:31" ht="50.15" customHeight="1" x14ac:dyDescent="0.35">
      <c r="A4284" s="101">
        <v>4279</v>
      </c>
      <c r="B4284" s="53"/>
      <c r="C4284" s="41"/>
      <c r="D4284" s="54"/>
      <c r="E4284" s="53"/>
      <c r="F4284" s="41"/>
      <c r="G4284" s="41"/>
      <c r="H4284" s="53"/>
      <c r="I4284" s="55"/>
      <c r="J4284" s="41"/>
      <c r="K4284" s="41"/>
      <c r="L4284" s="56"/>
      <c r="M4284" s="41"/>
      <c r="N4284" s="41"/>
      <c r="O4284" s="41"/>
      <c r="P4284" s="41"/>
      <c r="Q4284" s="53"/>
      <c r="R4284" s="41"/>
      <c r="S4284" s="41"/>
      <c r="T4284" s="57"/>
      <c r="U4284" s="41"/>
      <c r="V4284" s="41"/>
      <c r="W4284" s="56"/>
      <c r="X4284" s="41"/>
      <c r="Y4284" s="58"/>
      <c r="Z4284" s="41"/>
      <c r="AA4284" s="41"/>
      <c r="AB4284" s="171" t="str" cm="1">
        <f t="array" ref="AB4284">IFERROR(IF(COUNTA('Detailed Inventory'!$B4284:$AA4284)=0,"",IF(AND($B4284="",$C4284=""),"Error: Missing Response in Column B or C",IF(OR($E4284="",$Q4284=""),"Error: Missing Response in Column E or Q",INDEX(SL_Class[Entire SL Classification],MATCH(SUMIFS(SL_Class[Unique ID],SL_Class[UpSys SL Material],I4284,SL_Class[UpSys Ever Previously Lead],H4284,SL_Class[DownCus SL Material],T4284),SL_Class[Unique ID],0),0)))),"Error: Invalid Column H, I, or T. Check spelling &amp; valid options (see dropdown)")</f>
        <v/>
      </c>
      <c r="AC4284" s="32"/>
      <c r="AD4284" s="31" t="b">
        <f t="shared" si="132"/>
        <v>0</v>
      </c>
      <c r="AE4284" s="31" t="b">
        <f t="shared" si="133"/>
        <v>0</v>
      </c>
    </row>
    <row r="4285" spans="1:31" ht="50.15" customHeight="1" x14ac:dyDescent="0.35">
      <c r="A4285" s="100">
        <v>4280</v>
      </c>
      <c r="B4285" s="53"/>
      <c r="C4285" s="41"/>
      <c r="D4285" s="54"/>
      <c r="E4285" s="53"/>
      <c r="F4285" s="41"/>
      <c r="G4285" s="41"/>
      <c r="H4285" s="53"/>
      <c r="I4285" s="55"/>
      <c r="J4285" s="41"/>
      <c r="K4285" s="41"/>
      <c r="L4285" s="56"/>
      <c r="M4285" s="41"/>
      <c r="N4285" s="41"/>
      <c r="O4285" s="41"/>
      <c r="P4285" s="41"/>
      <c r="Q4285" s="53"/>
      <c r="R4285" s="41"/>
      <c r="S4285" s="41"/>
      <c r="T4285" s="57"/>
      <c r="U4285" s="41"/>
      <c r="V4285" s="41"/>
      <c r="W4285" s="56"/>
      <c r="X4285" s="41"/>
      <c r="Y4285" s="58"/>
      <c r="Z4285" s="41"/>
      <c r="AA4285" s="41"/>
      <c r="AB4285" s="171" t="str" cm="1">
        <f t="array" ref="AB4285">IFERROR(IF(COUNTA('Detailed Inventory'!$B4285:$AA4285)=0,"",IF(AND($B4285="",$C4285=""),"Error: Missing Response in Column B or C",IF(OR($E4285="",$Q4285=""),"Error: Missing Response in Column E or Q",INDEX(SL_Class[Entire SL Classification],MATCH(SUMIFS(SL_Class[Unique ID],SL_Class[UpSys SL Material],I4285,SL_Class[UpSys Ever Previously Lead],H4285,SL_Class[DownCus SL Material],T4285),SL_Class[Unique ID],0),0)))),"Error: Invalid Column H, I, or T. Check spelling &amp; valid options (see dropdown)")</f>
        <v/>
      </c>
      <c r="AC4285" s="32"/>
      <c r="AD4285" s="31" t="b">
        <f t="shared" si="132"/>
        <v>0</v>
      </c>
      <c r="AE4285" s="31" t="b">
        <f t="shared" si="133"/>
        <v>0</v>
      </c>
    </row>
    <row r="4286" spans="1:31" ht="50.15" customHeight="1" x14ac:dyDescent="0.35">
      <c r="A4286" s="101">
        <v>4281</v>
      </c>
      <c r="B4286" s="53"/>
      <c r="C4286" s="41"/>
      <c r="D4286" s="54"/>
      <c r="E4286" s="53"/>
      <c r="F4286" s="41"/>
      <c r="G4286" s="41"/>
      <c r="H4286" s="53"/>
      <c r="I4286" s="55"/>
      <c r="J4286" s="41"/>
      <c r="K4286" s="41"/>
      <c r="L4286" s="56"/>
      <c r="M4286" s="41"/>
      <c r="N4286" s="41"/>
      <c r="O4286" s="41"/>
      <c r="P4286" s="41"/>
      <c r="Q4286" s="53"/>
      <c r="R4286" s="41"/>
      <c r="S4286" s="41"/>
      <c r="T4286" s="57"/>
      <c r="U4286" s="41"/>
      <c r="V4286" s="41"/>
      <c r="W4286" s="56"/>
      <c r="X4286" s="41"/>
      <c r="Y4286" s="58"/>
      <c r="Z4286" s="41"/>
      <c r="AA4286" s="41"/>
      <c r="AB4286" s="171" t="str" cm="1">
        <f t="array" ref="AB4286">IFERROR(IF(COUNTA('Detailed Inventory'!$B4286:$AA4286)=0,"",IF(AND($B4286="",$C4286=""),"Error: Missing Response in Column B or C",IF(OR($E4286="",$Q4286=""),"Error: Missing Response in Column E or Q",INDEX(SL_Class[Entire SL Classification],MATCH(SUMIFS(SL_Class[Unique ID],SL_Class[UpSys SL Material],I4286,SL_Class[UpSys Ever Previously Lead],H4286,SL_Class[DownCus SL Material],T4286),SL_Class[Unique ID],0),0)))),"Error: Invalid Column H, I, or T. Check spelling &amp; valid options (see dropdown)")</f>
        <v/>
      </c>
      <c r="AC4286" s="32"/>
      <c r="AD4286" s="31" t="b">
        <f t="shared" si="132"/>
        <v>0</v>
      </c>
      <c r="AE4286" s="31" t="b">
        <f t="shared" si="133"/>
        <v>0</v>
      </c>
    </row>
    <row r="4287" spans="1:31" ht="50.15" customHeight="1" x14ac:dyDescent="0.35">
      <c r="A4287" s="100">
        <v>4282</v>
      </c>
      <c r="B4287" s="53"/>
      <c r="C4287" s="41"/>
      <c r="D4287" s="54"/>
      <c r="E4287" s="53"/>
      <c r="F4287" s="41"/>
      <c r="G4287" s="41"/>
      <c r="H4287" s="53"/>
      <c r="I4287" s="55"/>
      <c r="J4287" s="41"/>
      <c r="K4287" s="41"/>
      <c r="L4287" s="56"/>
      <c r="M4287" s="41"/>
      <c r="N4287" s="41"/>
      <c r="O4287" s="41"/>
      <c r="P4287" s="41"/>
      <c r="Q4287" s="53"/>
      <c r="R4287" s="41"/>
      <c r="S4287" s="41"/>
      <c r="T4287" s="57"/>
      <c r="U4287" s="41"/>
      <c r="V4287" s="41"/>
      <c r="W4287" s="56"/>
      <c r="X4287" s="41"/>
      <c r="Y4287" s="58"/>
      <c r="Z4287" s="41"/>
      <c r="AA4287" s="41"/>
      <c r="AB4287" s="171" t="str" cm="1">
        <f t="array" ref="AB4287">IFERROR(IF(COUNTA('Detailed Inventory'!$B4287:$AA4287)=0,"",IF(AND($B4287="",$C4287=""),"Error: Missing Response in Column B or C",IF(OR($E4287="",$Q4287=""),"Error: Missing Response in Column E or Q",INDEX(SL_Class[Entire SL Classification],MATCH(SUMIFS(SL_Class[Unique ID],SL_Class[UpSys SL Material],I4287,SL_Class[UpSys Ever Previously Lead],H4287,SL_Class[DownCus SL Material],T4287),SL_Class[Unique ID],0),0)))),"Error: Invalid Column H, I, or T. Check spelling &amp; valid options (see dropdown)")</f>
        <v/>
      </c>
      <c r="AC4287" s="32"/>
      <c r="AD4287" s="31" t="b">
        <f t="shared" si="132"/>
        <v>0</v>
      </c>
      <c r="AE4287" s="31" t="b">
        <f t="shared" si="133"/>
        <v>0</v>
      </c>
    </row>
    <row r="4288" spans="1:31" ht="50.15" customHeight="1" x14ac:dyDescent="0.35">
      <c r="A4288" s="101">
        <v>4283</v>
      </c>
      <c r="B4288" s="53"/>
      <c r="C4288" s="41"/>
      <c r="D4288" s="54"/>
      <c r="E4288" s="53"/>
      <c r="F4288" s="41"/>
      <c r="G4288" s="41"/>
      <c r="H4288" s="53"/>
      <c r="I4288" s="55"/>
      <c r="J4288" s="41"/>
      <c r="K4288" s="41"/>
      <c r="L4288" s="56"/>
      <c r="M4288" s="41"/>
      <c r="N4288" s="41"/>
      <c r="O4288" s="41"/>
      <c r="P4288" s="41"/>
      <c r="Q4288" s="53"/>
      <c r="R4288" s="41"/>
      <c r="S4288" s="41"/>
      <c r="T4288" s="57"/>
      <c r="U4288" s="41"/>
      <c r="V4288" s="41"/>
      <c r="W4288" s="56"/>
      <c r="X4288" s="41"/>
      <c r="Y4288" s="58"/>
      <c r="Z4288" s="41"/>
      <c r="AA4288" s="41"/>
      <c r="AB4288" s="171" t="str" cm="1">
        <f t="array" ref="AB4288">IFERROR(IF(COUNTA('Detailed Inventory'!$B4288:$AA4288)=0,"",IF(AND($B4288="",$C4288=""),"Error: Missing Response in Column B or C",IF(OR($E4288="",$Q4288=""),"Error: Missing Response in Column E or Q",INDEX(SL_Class[Entire SL Classification],MATCH(SUMIFS(SL_Class[Unique ID],SL_Class[UpSys SL Material],I4288,SL_Class[UpSys Ever Previously Lead],H4288,SL_Class[DownCus SL Material],T4288),SL_Class[Unique ID],0),0)))),"Error: Invalid Column H, I, or T. Check spelling &amp; valid options (see dropdown)")</f>
        <v/>
      </c>
      <c r="AC4288" s="32"/>
      <c r="AD4288" s="31" t="b">
        <f t="shared" si="132"/>
        <v>0</v>
      </c>
      <c r="AE4288" s="31" t="b">
        <f t="shared" si="133"/>
        <v>0</v>
      </c>
    </row>
    <row r="4289" spans="1:31" ht="50.15" customHeight="1" x14ac:dyDescent="0.35">
      <c r="A4289" s="100">
        <v>4284</v>
      </c>
      <c r="B4289" s="53"/>
      <c r="C4289" s="41"/>
      <c r="D4289" s="54"/>
      <c r="E4289" s="53"/>
      <c r="F4289" s="41"/>
      <c r="G4289" s="41"/>
      <c r="H4289" s="53"/>
      <c r="I4289" s="55"/>
      <c r="J4289" s="41"/>
      <c r="K4289" s="41"/>
      <c r="L4289" s="56"/>
      <c r="M4289" s="41"/>
      <c r="N4289" s="41"/>
      <c r="O4289" s="41"/>
      <c r="P4289" s="41"/>
      <c r="Q4289" s="53"/>
      <c r="R4289" s="41"/>
      <c r="S4289" s="41"/>
      <c r="T4289" s="57"/>
      <c r="U4289" s="41"/>
      <c r="V4289" s="41"/>
      <c r="W4289" s="56"/>
      <c r="X4289" s="41"/>
      <c r="Y4289" s="58"/>
      <c r="Z4289" s="41"/>
      <c r="AA4289" s="41"/>
      <c r="AB4289" s="171" t="str" cm="1">
        <f t="array" ref="AB4289">IFERROR(IF(COUNTA('Detailed Inventory'!$B4289:$AA4289)=0,"",IF(AND($B4289="",$C4289=""),"Error: Missing Response in Column B or C",IF(OR($E4289="",$Q4289=""),"Error: Missing Response in Column E or Q",INDEX(SL_Class[Entire SL Classification],MATCH(SUMIFS(SL_Class[Unique ID],SL_Class[UpSys SL Material],I4289,SL_Class[UpSys Ever Previously Lead],H4289,SL_Class[DownCus SL Material],T4289),SL_Class[Unique ID],0),0)))),"Error: Invalid Column H, I, or T. Check spelling &amp; valid options (see dropdown)")</f>
        <v/>
      </c>
      <c r="AC4289" s="32"/>
      <c r="AD4289" s="31" t="b">
        <f t="shared" si="132"/>
        <v>0</v>
      </c>
      <c r="AE4289" s="31" t="b">
        <f t="shared" si="133"/>
        <v>0</v>
      </c>
    </row>
    <row r="4290" spans="1:31" ht="50.15" customHeight="1" x14ac:dyDescent="0.35">
      <c r="A4290" s="101">
        <v>4285</v>
      </c>
      <c r="B4290" s="53"/>
      <c r="C4290" s="41"/>
      <c r="D4290" s="54"/>
      <c r="E4290" s="53"/>
      <c r="F4290" s="41"/>
      <c r="G4290" s="41"/>
      <c r="H4290" s="53"/>
      <c r="I4290" s="55"/>
      <c r="J4290" s="41"/>
      <c r="K4290" s="41"/>
      <c r="L4290" s="56"/>
      <c r="M4290" s="41"/>
      <c r="N4290" s="41"/>
      <c r="O4290" s="41"/>
      <c r="P4290" s="41"/>
      <c r="Q4290" s="53"/>
      <c r="R4290" s="41"/>
      <c r="S4290" s="41"/>
      <c r="T4290" s="57"/>
      <c r="U4290" s="41"/>
      <c r="V4290" s="41"/>
      <c r="W4290" s="56"/>
      <c r="X4290" s="41"/>
      <c r="Y4290" s="58"/>
      <c r="Z4290" s="41"/>
      <c r="AA4290" s="41"/>
      <c r="AB4290" s="171" t="str" cm="1">
        <f t="array" ref="AB4290">IFERROR(IF(COUNTA('Detailed Inventory'!$B4290:$AA4290)=0,"",IF(AND($B4290="",$C4290=""),"Error: Missing Response in Column B or C",IF(OR($E4290="",$Q4290=""),"Error: Missing Response in Column E or Q",INDEX(SL_Class[Entire SL Classification],MATCH(SUMIFS(SL_Class[Unique ID],SL_Class[UpSys SL Material],I4290,SL_Class[UpSys Ever Previously Lead],H4290,SL_Class[DownCus SL Material],T4290),SL_Class[Unique ID],0),0)))),"Error: Invalid Column H, I, or T. Check spelling &amp; valid options (see dropdown)")</f>
        <v/>
      </c>
      <c r="AC4290" s="32"/>
      <c r="AD4290" s="31" t="b">
        <f t="shared" si="132"/>
        <v>0</v>
      </c>
      <c r="AE4290" s="31" t="b">
        <f t="shared" si="133"/>
        <v>0</v>
      </c>
    </row>
    <row r="4291" spans="1:31" ht="50.15" customHeight="1" x14ac:dyDescent="0.35">
      <c r="A4291" s="100">
        <v>4286</v>
      </c>
      <c r="B4291" s="53"/>
      <c r="C4291" s="41"/>
      <c r="D4291" s="54"/>
      <c r="E4291" s="53"/>
      <c r="F4291" s="41"/>
      <c r="G4291" s="41"/>
      <c r="H4291" s="53"/>
      <c r="I4291" s="55"/>
      <c r="J4291" s="41"/>
      <c r="K4291" s="41"/>
      <c r="L4291" s="56"/>
      <c r="M4291" s="41"/>
      <c r="N4291" s="41"/>
      <c r="O4291" s="41"/>
      <c r="P4291" s="41"/>
      <c r="Q4291" s="53"/>
      <c r="R4291" s="41"/>
      <c r="S4291" s="41"/>
      <c r="T4291" s="57"/>
      <c r="U4291" s="41"/>
      <c r="V4291" s="41"/>
      <c r="W4291" s="56"/>
      <c r="X4291" s="41"/>
      <c r="Y4291" s="58"/>
      <c r="Z4291" s="41"/>
      <c r="AA4291" s="41"/>
      <c r="AB4291" s="171" t="str" cm="1">
        <f t="array" ref="AB4291">IFERROR(IF(COUNTA('Detailed Inventory'!$B4291:$AA4291)=0,"",IF(AND($B4291="",$C4291=""),"Error: Missing Response in Column B or C",IF(OR($E4291="",$Q4291=""),"Error: Missing Response in Column E or Q",INDEX(SL_Class[Entire SL Classification],MATCH(SUMIFS(SL_Class[Unique ID],SL_Class[UpSys SL Material],I4291,SL_Class[UpSys Ever Previously Lead],H4291,SL_Class[DownCus SL Material],T4291),SL_Class[Unique ID],0),0)))),"Error: Invalid Column H, I, or T. Check spelling &amp; valid options (see dropdown)")</f>
        <v/>
      </c>
      <c r="AC4291" s="32"/>
      <c r="AD4291" s="31" t="b">
        <f t="shared" si="132"/>
        <v>0</v>
      </c>
      <c r="AE4291" s="31" t="b">
        <f t="shared" si="133"/>
        <v>0</v>
      </c>
    </row>
    <row r="4292" spans="1:31" ht="50.15" customHeight="1" x14ac:dyDescent="0.35">
      <c r="A4292" s="101">
        <v>4287</v>
      </c>
      <c r="B4292" s="53"/>
      <c r="C4292" s="41"/>
      <c r="D4292" s="54"/>
      <c r="E4292" s="53"/>
      <c r="F4292" s="41"/>
      <c r="G4292" s="41"/>
      <c r="H4292" s="53"/>
      <c r="I4292" s="55"/>
      <c r="J4292" s="41"/>
      <c r="K4292" s="41"/>
      <c r="L4292" s="56"/>
      <c r="M4292" s="41"/>
      <c r="N4292" s="41"/>
      <c r="O4292" s="41"/>
      <c r="P4292" s="41"/>
      <c r="Q4292" s="53"/>
      <c r="R4292" s="41"/>
      <c r="S4292" s="41"/>
      <c r="T4292" s="57"/>
      <c r="U4292" s="41"/>
      <c r="V4292" s="41"/>
      <c r="W4292" s="56"/>
      <c r="X4292" s="41"/>
      <c r="Y4292" s="58"/>
      <c r="Z4292" s="41"/>
      <c r="AA4292" s="41"/>
      <c r="AB4292" s="171" t="str" cm="1">
        <f t="array" ref="AB4292">IFERROR(IF(COUNTA('Detailed Inventory'!$B4292:$AA4292)=0,"",IF(AND($B4292="",$C4292=""),"Error: Missing Response in Column B or C",IF(OR($E4292="",$Q4292=""),"Error: Missing Response in Column E or Q",INDEX(SL_Class[Entire SL Classification],MATCH(SUMIFS(SL_Class[Unique ID],SL_Class[UpSys SL Material],I4292,SL_Class[UpSys Ever Previously Lead],H4292,SL_Class[DownCus SL Material],T4292),SL_Class[Unique ID],0),0)))),"Error: Invalid Column H, I, or T. Check spelling &amp; valid options (see dropdown)")</f>
        <v/>
      </c>
      <c r="AC4292" s="32"/>
      <c r="AD4292" s="31" t="b">
        <f t="shared" si="132"/>
        <v>0</v>
      </c>
      <c r="AE4292" s="31" t="b">
        <f t="shared" si="133"/>
        <v>0</v>
      </c>
    </row>
    <row r="4293" spans="1:31" ht="50.15" customHeight="1" x14ac:dyDescent="0.35">
      <c r="A4293" s="100">
        <v>4288</v>
      </c>
      <c r="B4293" s="53"/>
      <c r="C4293" s="41"/>
      <c r="D4293" s="54"/>
      <c r="E4293" s="53"/>
      <c r="F4293" s="41"/>
      <c r="G4293" s="41"/>
      <c r="H4293" s="53"/>
      <c r="I4293" s="55"/>
      <c r="J4293" s="41"/>
      <c r="K4293" s="41"/>
      <c r="L4293" s="56"/>
      <c r="M4293" s="41"/>
      <c r="N4293" s="41"/>
      <c r="O4293" s="41"/>
      <c r="P4293" s="41"/>
      <c r="Q4293" s="53"/>
      <c r="R4293" s="41"/>
      <c r="S4293" s="41"/>
      <c r="T4293" s="57"/>
      <c r="U4293" s="41"/>
      <c r="V4293" s="41"/>
      <c r="W4293" s="56"/>
      <c r="X4293" s="41"/>
      <c r="Y4293" s="58"/>
      <c r="Z4293" s="41"/>
      <c r="AA4293" s="41"/>
      <c r="AB4293" s="171" t="str" cm="1">
        <f t="array" ref="AB4293">IFERROR(IF(COUNTA('Detailed Inventory'!$B4293:$AA4293)=0,"",IF(AND($B4293="",$C4293=""),"Error: Missing Response in Column B or C",IF(OR($E4293="",$Q4293=""),"Error: Missing Response in Column E or Q",INDEX(SL_Class[Entire SL Classification],MATCH(SUMIFS(SL_Class[Unique ID],SL_Class[UpSys SL Material],I4293,SL_Class[UpSys Ever Previously Lead],H4293,SL_Class[DownCus SL Material],T4293),SL_Class[Unique ID],0),0)))),"Error: Invalid Column H, I, or T. Check spelling &amp; valid options (see dropdown)")</f>
        <v/>
      </c>
      <c r="AC4293" s="32"/>
      <c r="AD4293" s="31" t="b">
        <f t="shared" si="132"/>
        <v>0</v>
      </c>
      <c r="AE4293" s="31" t="b">
        <f t="shared" si="133"/>
        <v>0</v>
      </c>
    </row>
    <row r="4294" spans="1:31" ht="50.15" customHeight="1" x14ac:dyDescent="0.35">
      <c r="A4294" s="101">
        <v>4289</v>
      </c>
      <c r="B4294" s="53"/>
      <c r="C4294" s="41"/>
      <c r="D4294" s="54"/>
      <c r="E4294" s="53"/>
      <c r="F4294" s="41"/>
      <c r="G4294" s="41"/>
      <c r="H4294" s="53"/>
      <c r="I4294" s="55"/>
      <c r="J4294" s="41"/>
      <c r="K4294" s="41"/>
      <c r="L4294" s="56"/>
      <c r="M4294" s="41"/>
      <c r="N4294" s="41"/>
      <c r="O4294" s="41"/>
      <c r="P4294" s="41"/>
      <c r="Q4294" s="53"/>
      <c r="R4294" s="41"/>
      <c r="S4294" s="41"/>
      <c r="T4294" s="57"/>
      <c r="U4294" s="41"/>
      <c r="V4294" s="41"/>
      <c r="W4294" s="56"/>
      <c r="X4294" s="41"/>
      <c r="Y4294" s="58"/>
      <c r="Z4294" s="41"/>
      <c r="AA4294" s="41"/>
      <c r="AB4294" s="171" t="str" cm="1">
        <f t="array" ref="AB4294">IFERROR(IF(COUNTA('Detailed Inventory'!$B4294:$AA4294)=0,"",IF(AND($B4294="",$C4294=""),"Error: Missing Response in Column B or C",IF(OR($E4294="",$Q4294=""),"Error: Missing Response in Column E or Q",INDEX(SL_Class[Entire SL Classification],MATCH(SUMIFS(SL_Class[Unique ID],SL_Class[UpSys SL Material],I4294,SL_Class[UpSys Ever Previously Lead],H4294,SL_Class[DownCus SL Material],T4294),SL_Class[Unique ID],0),0)))),"Error: Invalid Column H, I, or T. Check spelling &amp; valid options (see dropdown)")</f>
        <v/>
      </c>
      <c r="AC4294" s="32"/>
      <c r="AD4294" s="31" t="b">
        <f t="shared" ref="AD4294:AD4357" si="134">COUNTIFS($B$6:$B$5005,"&lt;&gt;0",$B$6:$B$5005,"&lt;&gt;",$B$6:$B$5005,B4294)&gt;1</f>
        <v>0</v>
      </c>
      <c r="AE4294" s="31" t="b">
        <f t="shared" ref="AE4294:AE4357" si="135">COUNTIFS($C$6:$C$5005,"&lt;&gt;0",$C$6:$C$5005,"&lt;&gt;",$C$6:$C$5005,C4294)&gt;1</f>
        <v>0</v>
      </c>
    </row>
    <row r="4295" spans="1:31" ht="50.15" customHeight="1" x14ac:dyDescent="0.35">
      <c r="A4295" s="100">
        <v>4290</v>
      </c>
      <c r="B4295" s="53"/>
      <c r="C4295" s="41"/>
      <c r="D4295" s="54"/>
      <c r="E4295" s="53"/>
      <c r="F4295" s="41"/>
      <c r="G4295" s="41"/>
      <c r="H4295" s="53"/>
      <c r="I4295" s="55"/>
      <c r="J4295" s="41"/>
      <c r="K4295" s="41"/>
      <c r="L4295" s="56"/>
      <c r="M4295" s="41"/>
      <c r="N4295" s="41"/>
      <c r="O4295" s="41"/>
      <c r="P4295" s="41"/>
      <c r="Q4295" s="53"/>
      <c r="R4295" s="41"/>
      <c r="S4295" s="41"/>
      <c r="T4295" s="57"/>
      <c r="U4295" s="41"/>
      <c r="V4295" s="41"/>
      <c r="W4295" s="56"/>
      <c r="X4295" s="41"/>
      <c r="Y4295" s="58"/>
      <c r="Z4295" s="41"/>
      <c r="AA4295" s="41"/>
      <c r="AB4295" s="171" t="str" cm="1">
        <f t="array" ref="AB4295">IFERROR(IF(COUNTA('Detailed Inventory'!$B4295:$AA4295)=0,"",IF(AND($B4295="",$C4295=""),"Error: Missing Response in Column B or C",IF(OR($E4295="",$Q4295=""),"Error: Missing Response in Column E or Q",INDEX(SL_Class[Entire SL Classification],MATCH(SUMIFS(SL_Class[Unique ID],SL_Class[UpSys SL Material],I4295,SL_Class[UpSys Ever Previously Lead],H4295,SL_Class[DownCus SL Material],T4295),SL_Class[Unique ID],0),0)))),"Error: Invalid Column H, I, or T. Check spelling &amp; valid options (see dropdown)")</f>
        <v/>
      </c>
      <c r="AC4295" s="32"/>
      <c r="AD4295" s="31" t="b">
        <f t="shared" si="134"/>
        <v>0</v>
      </c>
      <c r="AE4295" s="31" t="b">
        <f t="shared" si="135"/>
        <v>0</v>
      </c>
    </row>
    <row r="4296" spans="1:31" ht="50.15" customHeight="1" x14ac:dyDescent="0.35">
      <c r="A4296" s="101">
        <v>4291</v>
      </c>
      <c r="B4296" s="53"/>
      <c r="C4296" s="41"/>
      <c r="D4296" s="54"/>
      <c r="E4296" s="53"/>
      <c r="F4296" s="41"/>
      <c r="G4296" s="41"/>
      <c r="H4296" s="53"/>
      <c r="I4296" s="55"/>
      <c r="J4296" s="41"/>
      <c r="K4296" s="41"/>
      <c r="L4296" s="56"/>
      <c r="M4296" s="41"/>
      <c r="N4296" s="41"/>
      <c r="O4296" s="41"/>
      <c r="P4296" s="41"/>
      <c r="Q4296" s="53"/>
      <c r="R4296" s="41"/>
      <c r="S4296" s="41"/>
      <c r="T4296" s="57"/>
      <c r="U4296" s="41"/>
      <c r="V4296" s="41"/>
      <c r="W4296" s="56"/>
      <c r="X4296" s="41"/>
      <c r="Y4296" s="58"/>
      <c r="Z4296" s="41"/>
      <c r="AA4296" s="41"/>
      <c r="AB4296" s="171" t="str" cm="1">
        <f t="array" ref="AB4296">IFERROR(IF(COUNTA('Detailed Inventory'!$B4296:$AA4296)=0,"",IF(AND($B4296="",$C4296=""),"Error: Missing Response in Column B or C",IF(OR($E4296="",$Q4296=""),"Error: Missing Response in Column E or Q",INDEX(SL_Class[Entire SL Classification],MATCH(SUMIFS(SL_Class[Unique ID],SL_Class[UpSys SL Material],I4296,SL_Class[UpSys Ever Previously Lead],H4296,SL_Class[DownCus SL Material],T4296),SL_Class[Unique ID],0),0)))),"Error: Invalid Column H, I, or T. Check spelling &amp; valid options (see dropdown)")</f>
        <v/>
      </c>
      <c r="AC4296" s="32"/>
      <c r="AD4296" s="31" t="b">
        <f t="shared" si="134"/>
        <v>0</v>
      </c>
      <c r="AE4296" s="31" t="b">
        <f t="shared" si="135"/>
        <v>0</v>
      </c>
    </row>
    <row r="4297" spans="1:31" ht="50.15" customHeight="1" x14ac:dyDescent="0.35">
      <c r="A4297" s="100">
        <v>4292</v>
      </c>
      <c r="B4297" s="53"/>
      <c r="C4297" s="41"/>
      <c r="D4297" s="54"/>
      <c r="E4297" s="53"/>
      <c r="F4297" s="41"/>
      <c r="G4297" s="41"/>
      <c r="H4297" s="53"/>
      <c r="I4297" s="55"/>
      <c r="J4297" s="41"/>
      <c r="K4297" s="41"/>
      <c r="L4297" s="56"/>
      <c r="M4297" s="41"/>
      <c r="N4297" s="41"/>
      <c r="O4297" s="41"/>
      <c r="P4297" s="41"/>
      <c r="Q4297" s="53"/>
      <c r="R4297" s="41"/>
      <c r="S4297" s="41"/>
      <c r="T4297" s="57"/>
      <c r="U4297" s="41"/>
      <c r="V4297" s="41"/>
      <c r="W4297" s="56"/>
      <c r="X4297" s="41"/>
      <c r="Y4297" s="58"/>
      <c r="Z4297" s="41"/>
      <c r="AA4297" s="41"/>
      <c r="AB4297" s="171" t="str" cm="1">
        <f t="array" ref="AB4297">IFERROR(IF(COUNTA('Detailed Inventory'!$B4297:$AA4297)=0,"",IF(AND($B4297="",$C4297=""),"Error: Missing Response in Column B or C",IF(OR($E4297="",$Q4297=""),"Error: Missing Response in Column E or Q",INDEX(SL_Class[Entire SL Classification],MATCH(SUMIFS(SL_Class[Unique ID],SL_Class[UpSys SL Material],I4297,SL_Class[UpSys Ever Previously Lead],H4297,SL_Class[DownCus SL Material],T4297),SL_Class[Unique ID],0),0)))),"Error: Invalid Column H, I, or T. Check spelling &amp; valid options (see dropdown)")</f>
        <v/>
      </c>
      <c r="AC4297" s="32"/>
      <c r="AD4297" s="31" t="b">
        <f t="shared" si="134"/>
        <v>0</v>
      </c>
      <c r="AE4297" s="31" t="b">
        <f t="shared" si="135"/>
        <v>0</v>
      </c>
    </row>
    <row r="4298" spans="1:31" ht="50.15" customHeight="1" x14ac:dyDescent="0.35">
      <c r="A4298" s="101">
        <v>4293</v>
      </c>
      <c r="B4298" s="53"/>
      <c r="C4298" s="41"/>
      <c r="D4298" s="54"/>
      <c r="E4298" s="53"/>
      <c r="F4298" s="41"/>
      <c r="G4298" s="41"/>
      <c r="H4298" s="53"/>
      <c r="I4298" s="55"/>
      <c r="J4298" s="41"/>
      <c r="K4298" s="41"/>
      <c r="L4298" s="56"/>
      <c r="M4298" s="41"/>
      <c r="N4298" s="41"/>
      <c r="O4298" s="41"/>
      <c r="P4298" s="41"/>
      <c r="Q4298" s="53"/>
      <c r="R4298" s="41"/>
      <c r="S4298" s="41"/>
      <c r="T4298" s="57"/>
      <c r="U4298" s="41"/>
      <c r="V4298" s="41"/>
      <c r="W4298" s="56"/>
      <c r="X4298" s="41"/>
      <c r="Y4298" s="58"/>
      <c r="Z4298" s="41"/>
      <c r="AA4298" s="41"/>
      <c r="AB4298" s="171" t="str" cm="1">
        <f t="array" ref="AB4298">IFERROR(IF(COUNTA('Detailed Inventory'!$B4298:$AA4298)=0,"",IF(AND($B4298="",$C4298=""),"Error: Missing Response in Column B or C",IF(OR($E4298="",$Q4298=""),"Error: Missing Response in Column E or Q",INDEX(SL_Class[Entire SL Classification],MATCH(SUMIFS(SL_Class[Unique ID],SL_Class[UpSys SL Material],I4298,SL_Class[UpSys Ever Previously Lead],H4298,SL_Class[DownCus SL Material],T4298),SL_Class[Unique ID],0),0)))),"Error: Invalid Column H, I, or T. Check spelling &amp; valid options (see dropdown)")</f>
        <v/>
      </c>
      <c r="AC4298" s="32"/>
      <c r="AD4298" s="31" t="b">
        <f t="shared" si="134"/>
        <v>0</v>
      </c>
      <c r="AE4298" s="31" t="b">
        <f t="shared" si="135"/>
        <v>0</v>
      </c>
    </row>
    <row r="4299" spans="1:31" ht="50.15" customHeight="1" x14ac:dyDescent="0.35">
      <c r="A4299" s="100">
        <v>4294</v>
      </c>
      <c r="B4299" s="53"/>
      <c r="C4299" s="41"/>
      <c r="D4299" s="54"/>
      <c r="E4299" s="53"/>
      <c r="F4299" s="41"/>
      <c r="G4299" s="41"/>
      <c r="H4299" s="53"/>
      <c r="I4299" s="55"/>
      <c r="J4299" s="41"/>
      <c r="K4299" s="41"/>
      <c r="L4299" s="56"/>
      <c r="M4299" s="41"/>
      <c r="N4299" s="41"/>
      <c r="O4299" s="41"/>
      <c r="P4299" s="41"/>
      <c r="Q4299" s="53"/>
      <c r="R4299" s="41"/>
      <c r="S4299" s="41"/>
      <c r="T4299" s="57"/>
      <c r="U4299" s="41"/>
      <c r="V4299" s="41"/>
      <c r="W4299" s="56"/>
      <c r="X4299" s="41"/>
      <c r="Y4299" s="58"/>
      <c r="Z4299" s="41"/>
      <c r="AA4299" s="41"/>
      <c r="AB4299" s="171" t="str" cm="1">
        <f t="array" ref="AB4299">IFERROR(IF(COUNTA('Detailed Inventory'!$B4299:$AA4299)=0,"",IF(AND($B4299="",$C4299=""),"Error: Missing Response in Column B or C",IF(OR($E4299="",$Q4299=""),"Error: Missing Response in Column E or Q",INDEX(SL_Class[Entire SL Classification],MATCH(SUMIFS(SL_Class[Unique ID],SL_Class[UpSys SL Material],I4299,SL_Class[UpSys Ever Previously Lead],H4299,SL_Class[DownCus SL Material],T4299),SL_Class[Unique ID],0),0)))),"Error: Invalid Column H, I, or T. Check spelling &amp; valid options (see dropdown)")</f>
        <v/>
      </c>
      <c r="AC4299" s="32"/>
      <c r="AD4299" s="31" t="b">
        <f t="shared" si="134"/>
        <v>0</v>
      </c>
      <c r="AE4299" s="31" t="b">
        <f t="shared" si="135"/>
        <v>0</v>
      </c>
    </row>
    <row r="4300" spans="1:31" ht="50.15" customHeight="1" x14ac:dyDescent="0.35">
      <c r="A4300" s="101">
        <v>4295</v>
      </c>
      <c r="B4300" s="53"/>
      <c r="C4300" s="41"/>
      <c r="D4300" s="54"/>
      <c r="E4300" s="53"/>
      <c r="F4300" s="41"/>
      <c r="G4300" s="41"/>
      <c r="H4300" s="53"/>
      <c r="I4300" s="55"/>
      <c r="J4300" s="41"/>
      <c r="K4300" s="41"/>
      <c r="L4300" s="56"/>
      <c r="M4300" s="41"/>
      <c r="N4300" s="41"/>
      <c r="O4300" s="41"/>
      <c r="P4300" s="41"/>
      <c r="Q4300" s="53"/>
      <c r="R4300" s="41"/>
      <c r="S4300" s="41"/>
      <c r="T4300" s="57"/>
      <c r="U4300" s="41"/>
      <c r="V4300" s="41"/>
      <c r="W4300" s="56"/>
      <c r="X4300" s="41"/>
      <c r="Y4300" s="58"/>
      <c r="Z4300" s="41"/>
      <c r="AA4300" s="41"/>
      <c r="AB4300" s="171" t="str" cm="1">
        <f t="array" ref="AB4300">IFERROR(IF(COUNTA('Detailed Inventory'!$B4300:$AA4300)=0,"",IF(AND($B4300="",$C4300=""),"Error: Missing Response in Column B or C",IF(OR($E4300="",$Q4300=""),"Error: Missing Response in Column E or Q",INDEX(SL_Class[Entire SL Classification],MATCH(SUMIFS(SL_Class[Unique ID],SL_Class[UpSys SL Material],I4300,SL_Class[UpSys Ever Previously Lead],H4300,SL_Class[DownCus SL Material],T4300),SL_Class[Unique ID],0),0)))),"Error: Invalid Column H, I, or T. Check spelling &amp; valid options (see dropdown)")</f>
        <v/>
      </c>
      <c r="AC4300" s="32"/>
      <c r="AD4300" s="31" t="b">
        <f t="shared" si="134"/>
        <v>0</v>
      </c>
      <c r="AE4300" s="31" t="b">
        <f t="shared" si="135"/>
        <v>0</v>
      </c>
    </row>
    <row r="4301" spans="1:31" ht="50.15" customHeight="1" x14ac:dyDescent="0.35">
      <c r="A4301" s="100">
        <v>4296</v>
      </c>
      <c r="B4301" s="53"/>
      <c r="C4301" s="41"/>
      <c r="D4301" s="54"/>
      <c r="E4301" s="53"/>
      <c r="F4301" s="41"/>
      <c r="G4301" s="41"/>
      <c r="H4301" s="53"/>
      <c r="I4301" s="55"/>
      <c r="J4301" s="41"/>
      <c r="K4301" s="41"/>
      <c r="L4301" s="56"/>
      <c r="M4301" s="41"/>
      <c r="N4301" s="41"/>
      <c r="O4301" s="41"/>
      <c r="P4301" s="41"/>
      <c r="Q4301" s="53"/>
      <c r="R4301" s="41"/>
      <c r="S4301" s="41"/>
      <c r="T4301" s="57"/>
      <c r="U4301" s="41"/>
      <c r="V4301" s="41"/>
      <c r="W4301" s="56"/>
      <c r="X4301" s="41"/>
      <c r="Y4301" s="58"/>
      <c r="Z4301" s="41"/>
      <c r="AA4301" s="41"/>
      <c r="AB4301" s="171" t="str" cm="1">
        <f t="array" ref="AB4301">IFERROR(IF(COUNTA('Detailed Inventory'!$B4301:$AA4301)=0,"",IF(AND($B4301="",$C4301=""),"Error: Missing Response in Column B or C",IF(OR($E4301="",$Q4301=""),"Error: Missing Response in Column E or Q",INDEX(SL_Class[Entire SL Classification],MATCH(SUMIFS(SL_Class[Unique ID],SL_Class[UpSys SL Material],I4301,SL_Class[UpSys Ever Previously Lead],H4301,SL_Class[DownCus SL Material],T4301),SL_Class[Unique ID],0),0)))),"Error: Invalid Column H, I, or T. Check spelling &amp; valid options (see dropdown)")</f>
        <v/>
      </c>
      <c r="AC4301" s="32"/>
      <c r="AD4301" s="31" t="b">
        <f t="shared" si="134"/>
        <v>0</v>
      </c>
      <c r="AE4301" s="31" t="b">
        <f t="shared" si="135"/>
        <v>0</v>
      </c>
    </row>
    <row r="4302" spans="1:31" ht="50.15" customHeight="1" x14ac:dyDescent="0.35">
      <c r="A4302" s="101">
        <v>4297</v>
      </c>
      <c r="B4302" s="53"/>
      <c r="C4302" s="41"/>
      <c r="D4302" s="54"/>
      <c r="E4302" s="53"/>
      <c r="F4302" s="41"/>
      <c r="G4302" s="41"/>
      <c r="H4302" s="53"/>
      <c r="I4302" s="55"/>
      <c r="J4302" s="41"/>
      <c r="K4302" s="41"/>
      <c r="L4302" s="56"/>
      <c r="M4302" s="41"/>
      <c r="N4302" s="41"/>
      <c r="O4302" s="41"/>
      <c r="P4302" s="41"/>
      <c r="Q4302" s="53"/>
      <c r="R4302" s="41"/>
      <c r="S4302" s="41"/>
      <c r="T4302" s="57"/>
      <c r="U4302" s="41"/>
      <c r="V4302" s="41"/>
      <c r="W4302" s="56"/>
      <c r="X4302" s="41"/>
      <c r="Y4302" s="58"/>
      <c r="Z4302" s="41"/>
      <c r="AA4302" s="41"/>
      <c r="AB4302" s="171" t="str" cm="1">
        <f t="array" ref="AB4302">IFERROR(IF(COUNTA('Detailed Inventory'!$B4302:$AA4302)=0,"",IF(AND($B4302="",$C4302=""),"Error: Missing Response in Column B or C",IF(OR($E4302="",$Q4302=""),"Error: Missing Response in Column E or Q",INDEX(SL_Class[Entire SL Classification],MATCH(SUMIFS(SL_Class[Unique ID],SL_Class[UpSys SL Material],I4302,SL_Class[UpSys Ever Previously Lead],H4302,SL_Class[DownCus SL Material],T4302),SL_Class[Unique ID],0),0)))),"Error: Invalid Column H, I, or T. Check spelling &amp; valid options (see dropdown)")</f>
        <v/>
      </c>
      <c r="AC4302" s="32"/>
      <c r="AD4302" s="31" t="b">
        <f t="shared" si="134"/>
        <v>0</v>
      </c>
      <c r="AE4302" s="31" t="b">
        <f t="shared" si="135"/>
        <v>0</v>
      </c>
    </row>
    <row r="4303" spans="1:31" ht="50.15" customHeight="1" x14ac:dyDescent="0.35">
      <c r="A4303" s="100">
        <v>4298</v>
      </c>
      <c r="B4303" s="53"/>
      <c r="C4303" s="41"/>
      <c r="D4303" s="54"/>
      <c r="E4303" s="53"/>
      <c r="F4303" s="41"/>
      <c r="G4303" s="41"/>
      <c r="H4303" s="53"/>
      <c r="I4303" s="55"/>
      <c r="J4303" s="41"/>
      <c r="K4303" s="41"/>
      <c r="L4303" s="56"/>
      <c r="M4303" s="41"/>
      <c r="N4303" s="41"/>
      <c r="O4303" s="41"/>
      <c r="P4303" s="41"/>
      <c r="Q4303" s="53"/>
      <c r="R4303" s="41"/>
      <c r="S4303" s="41"/>
      <c r="T4303" s="57"/>
      <c r="U4303" s="41"/>
      <c r="V4303" s="41"/>
      <c r="W4303" s="56"/>
      <c r="X4303" s="41"/>
      <c r="Y4303" s="58"/>
      <c r="Z4303" s="41"/>
      <c r="AA4303" s="41"/>
      <c r="AB4303" s="171" t="str" cm="1">
        <f t="array" ref="AB4303">IFERROR(IF(COUNTA('Detailed Inventory'!$B4303:$AA4303)=0,"",IF(AND($B4303="",$C4303=""),"Error: Missing Response in Column B or C",IF(OR($E4303="",$Q4303=""),"Error: Missing Response in Column E or Q",INDEX(SL_Class[Entire SL Classification],MATCH(SUMIFS(SL_Class[Unique ID],SL_Class[UpSys SL Material],I4303,SL_Class[UpSys Ever Previously Lead],H4303,SL_Class[DownCus SL Material],T4303),SL_Class[Unique ID],0),0)))),"Error: Invalid Column H, I, or T. Check spelling &amp; valid options (see dropdown)")</f>
        <v/>
      </c>
      <c r="AC4303" s="32"/>
      <c r="AD4303" s="31" t="b">
        <f t="shared" si="134"/>
        <v>0</v>
      </c>
      <c r="AE4303" s="31" t="b">
        <f t="shared" si="135"/>
        <v>0</v>
      </c>
    </row>
    <row r="4304" spans="1:31" ht="50.15" customHeight="1" x14ac:dyDescent="0.35">
      <c r="A4304" s="101">
        <v>4299</v>
      </c>
      <c r="B4304" s="53"/>
      <c r="C4304" s="41"/>
      <c r="D4304" s="54"/>
      <c r="E4304" s="53"/>
      <c r="F4304" s="41"/>
      <c r="G4304" s="41"/>
      <c r="H4304" s="53"/>
      <c r="I4304" s="55"/>
      <c r="J4304" s="41"/>
      <c r="K4304" s="41"/>
      <c r="L4304" s="56"/>
      <c r="M4304" s="41"/>
      <c r="N4304" s="41"/>
      <c r="O4304" s="41"/>
      <c r="P4304" s="41"/>
      <c r="Q4304" s="53"/>
      <c r="R4304" s="41"/>
      <c r="S4304" s="41"/>
      <c r="T4304" s="57"/>
      <c r="U4304" s="41"/>
      <c r="V4304" s="41"/>
      <c r="W4304" s="56"/>
      <c r="X4304" s="41"/>
      <c r="Y4304" s="58"/>
      <c r="Z4304" s="41"/>
      <c r="AA4304" s="41"/>
      <c r="AB4304" s="171" t="str" cm="1">
        <f t="array" ref="AB4304">IFERROR(IF(COUNTA('Detailed Inventory'!$B4304:$AA4304)=0,"",IF(AND($B4304="",$C4304=""),"Error: Missing Response in Column B or C",IF(OR($E4304="",$Q4304=""),"Error: Missing Response in Column E or Q",INDEX(SL_Class[Entire SL Classification],MATCH(SUMIFS(SL_Class[Unique ID],SL_Class[UpSys SL Material],I4304,SL_Class[UpSys Ever Previously Lead],H4304,SL_Class[DownCus SL Material],T4304),SL_Class[Unique ID],0),0)))),"Error: Invalid Column H, I, or T. Check spelling &amp; valid options (see dropdown)")</f>
        <v/>
      </c>
      <c r="AC4304" s="32"/>
      <c r="AD4304" s="31" t="b">
        <f t="shared" si="134"/>
        <v>0</v>
      </c>
      <c r="AE4304" s="31" t="b">
        <f t="shared" si="135"/>
        <v>0</v>
      </c>
    </row>
    <row r="4305" spans="1:31" ht="50.15" customHeight="1" x14ac:dyDescent="0.35">
      <c r="A4305" s="100">
        <v>4300</v>
      </c>
      <c r="B4305" s="53"/>
      <c r="C4305" s="41"/>
      <c r="D4305" s="54"/>
      <c r="E4305" s="53"/>
      <c r="F4305" s="41"/>
      <c r="G4305" s="41"/>
      <c r="H4305" s="53"/>
      <c r="I4305" s="55"/>
      <c r="J4305" s="41"/>
      <c r="K4305" s="41"/>
      <c r="L4305" s="56"/>
      <c r="M4305" s="41"/>
      <c r="N4305" s="41"/>
      <c r="O4305" s="41"/>
      <c r="P4305" s="41"/>
      <c r="Q4305" s="53"/>
      <c r="R4305" s="41"/>
      <c r="S4305" s="41"/>
      <c r="T4305" s="57"/>
      <c r="U4305" s="41"/>
      <c r="V4305" s="41"/>
      <c r="W4305" s="56"/>
      <c r="X4305" s="41"/>
      <c r="Y4305" s="58"/>
      <c r="Z4305" s="41"/>
      <c r="AA4305" s="41"/>
      <c r="AB4305" s="171" t="str" cm="1">
        <f t="array" ref="AB4305">IFERROR(IF(COUNTA('Detailed Inventory'!$B4305:$AA4305)=0,"",IF(AND($B4305="",$C4305=""),"Error: Missing Response in Column B or C",IF(OR($E4305="",$Q4305=""),"Error: Missing Response in Column E or Q",INDEX(SL_Class[Entire SL Classification],MATCH(SUMIFS(SL_Class[Unique ID],SL_Class[UpSys SL Material],I4305,SL_Class[UpSys Ever Previously Lead],H4305,SL_Class[DownCus SL Material],T4305),SL_Class[Unique ID],0),0)))),"Error: Invalid Column H, I, or T. Check spelling &amp; valid options (see dropdown)")</f>
        <v/>
      </c>
      <c r="AC4305" s="32"/>
      <c r="AD4305" s="31" t="b">
        <f t="shared" si="134"/>
        <v>0</v>
      </c>
      <c r="AE4305" s="31" t="b">
        <f t="shared" si="135"/>
        <v>0</v>
      </c>
    </row>
    <row r="4306" spans="1:31" ht="50.15" customHeight="1" x14ac:dyDescent="0.35">
      <c r="A4306" s="101">
        <v>4301</v>
      </c>
      <c r="B4306" s="53"/>
      <c r="C4306" s="41"/>
      <c r="D4306" s="54"/>
      <c r="E4306" s="53"/>
      <c r="F4306" s="41"/>
      <c r="G4306" s="41"/>
      <c r="H4306" s="53"/>
      <c r="I4306" s="55"/>
      <c r="J4306" s="41"/>
      <c r="K4306" s="41"/>
      <c r="L4306" s="56"/>
      <c r="M4306" s="41"/>
      <c r="N4306" s="41"/>
      <c r="O4306" s="41"/>
      <c r="P4306" s="41"/>
      <c r="Q4306" s="53"/>
      <c r="R4306" s="41"/>
      <c r="S4306" s="41"/>
      <c r="T4306" s="57"/>
      <c r="U4306" s="41"/>
      <c r="V4306" s="41"/>
      <c r="W4306" s="56"/>
      <c r="X4306" s="41"/>
      <c r="Y4306" s="58"/>
      <c r="Z4306" s="41"/>
      <c r="AA4306" s="41"/>
      <c r="AB4306" s="171" t="str" cm="1">
        <f t="array" ref="AB4306">IFERROR(IF(COUNTA('Detailed Inventory'!$B4306:$AA4306)=0,"",IF(AND($B4306="",$C4306=""),"Error: Missing Response in Column B or C",IF(OR($E4306="",$Q4306=""),"Error: Missing Response in Column E or Q",INDEX(SL_Class[Entire SL Classification],MATCH(SUMIFS(SL_Class[Unique ID],SL_Class[UpSys SL Material],I4306,SL_Class[UpSys Ever Previously Lead],H4306,SL_Class[DownCus SL Material],T4306),SL_Class[Unique ID],0),0)))),"Error: Invalid Column H, I, or T. Check spelling &amp; valid options (see dropdown)")</f>
        <v/>
      </c>
      <c r="AC4306" s="32"/>
      <c r="AD4306" s="31" t="b">
        <f t="shared" si="134"/>
        <v>0</v>
      </c>
      <c r="AE4306" s="31" t="b">
        <f t="shared" si="135"/>
        <v>0</v>
      </c>
    </row>
    <row r="4307" spans="1:31" ht="50.15" customHeight="1" x14ac:dyDescent="0.35">
      <c r="A4307" s="100">
        <v>4302</v>
      </c>
      <c r="B4307" s="53"/>
      <c r="C4307" s="41"/>
      <c r="D4307" s="54"/>
      <c r="E4307" s="53"/>
      <c r="F4307" s="41"/>
      <c r="G4307" s="41"/>
      <c r="H4307" s="53"/>
      <c r="I4307" s="55"/>
      <c r="J4307" s="41"/>
      <c r="K4307" s="41"/>
      <c r="L4307" s="56"/>
      <c r="M4307" s="41"/>
      <c r="N4307" s="41"/>
      <c r="O4307" s="41"/>
      <c r="P4307" s="41"/>
      <c r="Q4307" s="53"/>
      <c r="R4307" s="41"/>
      <c r="S4307" s="41"/>
      <c r="T4307" s="57"/>
      <c r="U4307" s="41"/>
      <c r="V4307" s="41"/>
      <c r="W4307" s="56"/>
      <c r="X4307" s="41"/>
      <c r="Y4307" s="58"/>
      <c r="Z4307" s="41"/>
      <c r="AA4307" s="41"/>
      <c r="AB4307" s="171" t="str" cm="1">
        <f t="array" ref="AB4307">IFERROR(IF(COUNTA('Detailed Inventory'!$B4307:$AA4307)=0,"",IF(AND($B4307="",$C4307=""),"Error: Missing Response in Column B or C",IF(OR($E4307="",$Q4307=""),"Error: Missing Response in Column E or Q",INDEX(SL_Class[Entire SL Classification],MATCH(SUMIFS(SL_Class[Unique ID],SL_Class[UpSys SL Material],I4307,SL_Class[UpSys Ever Previously Lead],H4307,SL_Class[DownCus SL Material],T4307),SL_Class[Unique ID],0),0)))),"Error: Invalid Column H, I, or T. Check spelling &amp; valid options (see dropdown)")</f>
        <v/>
      </c>
      <c r="AC4307" s="32"/>
      <c r="AD4307" s="31" t="b">
        <f t="shared" si="134"/>
        <v>0</v>
      </c>
      <c r="AE4307" s="31" t="b">
        <f t="shared" si="135"/>
        <v>0</v>
      </c>
    </row>
    <row r="4308" spans="1:31" ht="50.15" customHeight="1" x14ac:dyDescent="0.35">
      <c r="A4308" s="101">
        <v>4303</v>
      </c>
      <c r="B4308" s="53"/>
      <c r="C4308" s="41"/>
      <c r="D4308" s="54"/>
      <c r="E4308" s="53"/>
      <c r="F4308" s="41"/>
      <c r="G4308" s="41"/>
      <c r="H4308" s="53"/>
      <c r="I4308" s="55"/>
      <c r="J4308" s="41"/>
      <c r="K4308" s="41"/>
      <c r="L4308" s="56"/>
      <c r="M4308" s="41"/>
      <c r="N4308" s="41"/>
      <c r="O4308" s="41"/>
      <c r="P4308" s="41"/>
      <c r="Q4308" s="53"/>
      <c r="R4308" s="41"/>
      <c r="S4308" s="41"/>
      <c r="T4308" s="57"/>
      <c r="U4308" s="41"/>
      <c r="V4308" s="41"/>
      <c r="W4308" s="56"/>
      <c r="X4308" s="41"/>
      <c r="Y4308" s="58"/>
      <c r="Z4308" s="41"/>
      <c r="AA4308" s="41"/>
      <c r="AB4308" s="171" t="str" cm="1">
        <f t="array" ref="AB4308">IFERROR(IF(COUNTA('Detailed Inventory'!$B4308:$AA4308)=0,"",IF(AND($B4308="",$C4308=""),"Error: Missing Response in Column B or C",IF(OR($E4308="",$Q4308=""),"Error: Missing Response in Column E or Q",INDEX(SL_Class[Entire SL Classification],MATCH(SUMIFS(SL_Class[Unique ID],SL_Class[UpSys SL Material],I4308,SL_Class[UpSys Ever Previously Lead],H4308,SL_Class[DownCus SL Material],T4308),SL_Class[Unique ID],0),0)))),"Error: Invalid Column H, I, or T. Check spelling &amp; valid options (see dropdown)")</f>
        <v/>
      </c>
      <c r="AC4308" s="32"/>
      <c r="AD4308" s="31" t="b">
        <f t="shared" si="134"/>
        <v>0</v>
      </c>
      <c r="AE4308" s="31" t="b">
        <f t="shared" si="135"/>
        <v>0</v>
      </c>
    </row>
    <row r="4309" spans="1:31" ht="50.15" customHeight="1" x14ac:dyDescent="0.35">
      <c r="A4309" s="100">
        <v>4304</v>
      </c>
      <c r="B4309" s="53"/>
      <c r="C4309" s="41"/>
      <c r="D4309" s="54"/>
      <c r="E4309" s="53"/>
      <c r="F4309" s="41"/>
      <c r="G4309" s="41"/>
      <c r="H4309" s="53"/>
      <c r="I4309" s="55"/>
      <c r="J4309" s="41"/>
      <c r="K4309" s="41"/>
      <c r="L4309" s="56"/>
      <c r="M4309" s="41"/>
      <c r="N4309" s="41"/>
      <c r="O4309" s="41"/>
      <c r="P4309" s="41"/>
      <c r="Q4309" s="53"/>
      <c r="R4309" s="41"/>
      <c r="S4309" s="41"/>
      <c r="T4309" s="57"/>
      <c r="U4309" s="41"/>
      <c r="V4309" s="41"/>
      <c r="W4309" s="56"/>
      <c r="X4309" s="41"/>
      <c r="Y4309" s="58"/>
      <c r="Z4309" s="41"/>
      <c r="AA4309" s="41"/>
      <c r="AB4309" s="171" t="str" cm="1">
        <f t="array" ref="AB4309">IFERROR(IF(COUNTA('Detailed Inventory'!$B4309:$AA4309)=0,"",IF(AND($B4309="",$C4309=""),"Error: Missing Response in Column B or C",IF(OR($E4309="",$Q4309=""),"Error: Missing Response in Column E or Q",INDEX(SL_Class[Entire SL Classification],MATCH(SUMIFS(SL_Class[Unique ID],SL_Class[UpSys SL Material],I4309,SL_Class[UpSys Ever Previously Lead],H4309,SL_Class[DownCus SL Material],T4309),SL_Class[Unique ID],0),0)))),"Error: Invalid Column H, I, or T. Check spelling &amp; valid options (see dropdown)")</f>
        <v/>
      </c>
      <c r="AC4309" s="32"/>
      <c r="AD4309" s="31" t="b">
        <f t="shared" si="134"/>
        <v>0</v>
      </c>
      <c r="AE4309" s="31" t="b">
        <f t="shared" si="135"/>
        <v>0</v>
      </c>
    </row>
    <row r="4310" spans="1:31" ht="50.15" customHeight="1" x14ac:dyDescent="0.35">
      <c r="A4310" s="101">
        <v>4305</v>
      </c>
      <c r="B4310" s="53"/>
      <c r="C4310" s="41"/>
      <c r="D4310" s="54"/>
      <c r="E4310" s="53"/>
      <c r="F4310" s="41"/>
      <c r="G4310" s="41"/>
      <c r="H4310" s="53"/>
      <c r="I4310" s="55"/>
      <c r="J4310" s="41"/>
      <c r="K4310" s="41"/>
      <c r="L4310" s="56"/>
      <c r="M4310" s="41"/>
      <c r="N4310" s="41"/>
      <c r="O4310" s="41"/>
      <c r="P4310" s="41"/>
      <c r="Q4310" s="53"/>
      <c r="R4310" s="41"/>
      <c r="S4310" s="41"/>
      <c r="T4310" s="57"/>
      <c r="U4310" s="41"/>
      <c r="V4310" s="41"/>
      <c r="W4310" s="56"/>
      <c r="X4310" s="41"/>
      <c r="Y4310" s="58"/>
      <c r="Z4310" s="41"/>
      <c r="AA4310" s="41"/>
      <c r="AB4310" s="171" t="str" cm="1">
        <f t="array" ref="AB4310">IFERROR(IF(COUNTA('Detailed Inventory'!$B4310:$AA4310)=0,"",IF(AND($B4310="",$C4310=""),"Error: Missing Response in Column B or C",IF(OR($E4310="",$Q4310=""),"Error: Missing Response in Column E or Q",INDEX(SL_Class[Entire SL Classification],MATCH(SUMIFS(SL_Class[Unique ID],SL_Class[UpSys SL Material],I4310,SL_Class[UpSys Ever Previously Lead],H4310,SL_Class[DownCus SL Material],T4310),SL_Class[Unique ID],0),0)))),"Error: Invalid Column H, I, or T. Check spelling &amp; valid options (see dropdown)")</f>
        <v/>
      </c>
      <c r="AC4310" s="32"/>
      <c r="AD4310" s="31" t="b">
        <f t="shared" si="134"/>
        <v>0</v>
      </c>
      <c r="AE4310" s="31" t="b">
        <f t="shared" si="135"/>
        <v>0</v>
      </c>
    </row>
    <row r="4311" spans="1:31" ht="50.15" customHeight="1" x14ac:dyDescent="0.35">
      <c r="A4311" s="100">
        <v>4306</v>
      </c>
      <c r="B4311" s="53"/>
      <c r="C4311" s="41"/>
      <c r="D4311" s="54"/>
      <c r="E4311" s="53"/>
      <c r="F4311" s="41"/>
      <c r="G4311" s="41"/>
      <c r="H4311" s="53"/>
      <c r="I4311" s="55"/>
      <c r="J4311" s="41"/>
      <c r="K4311" s="41"/>
      <c r="L4311" s="56"/>
      <c r="M4311" s="41"/>
      <c r="N4311" s="41"/>
      <c r="O4311" s="41"/>
      <c r="P4311" s="41"/>
      <c r="Q4311" s="53"/>
      <c r="R4311" s="41"/>
      <c r="S4311" s="41"/>
      <c r="T4311" s="57"/>
      <c r="U4311" s="41"/>
      <c r="V4311" s="41"/>
      <c r="W4311" s="56"/>
      <c r="X4311" s="41"/>
      <c r="Y4311" s="58"/>
      <c r="Z4311" s="41"/>
      <c r="AA4311" s="41"/>
      <c r="AB4311" s="171" t="str" cm="1">
        <f t="array" ref="AB4311">IFERROR(IF(COUNTA('Detailed Inventory'!$B4311:$AA4311)=0,"",IF(AND($B4311="",$C4311=""),"Error: Missing Response in Column B or C",IF(OR($E4311="",$Q4311=""),"Error: Missing Response in Column E or Q",INDEX(SL_Class[Entire SL Classification],MATCH(SUMIFS(SL_Class[Unique ID],SL_Class[UpSys SL Material],I4311,SL_Class[UpSys Ever Previously Lead],H4311,SL_Class[DownCus SL Material],T4311),SL_Class[Unique ID],0),0)))),"Error: Invalid Column H, I, or T. Check spelling &amp; valid options (see dropdown)")</f>
        <v/>
      </c>
      <c r="AC4311" s="32"/>
      <c r="AD4311" s="31" t="b">
        <f t="shared" si="134"/>
        <v>0</v>
      </c>
      <c r="AE4311" s="31" t="b">
        <f t="shared" si="135"/>
        <v>0</v>
      </c>
    </row>
    <row r="4312" spans="1:31" ht="50.15" customHeight="1" x14ac:dyDescent="0.35">
      <c r="A4312" s="101">
        <v>4307</v>
      </c>
      <c r="B4312" s="53"/>
      <c r="C4312" s="41"/>
      <c r="D4312" s="54"/>
      <c r="E4312" s="53"/>
      <c r="F4312" s="41"/>
      <c r="G4312" s="41"/>
      <c r="H4312" s="53"/>
      <c r="I4312" s="55"/>
      <c r="J4312" s="41"/>
      <c r="K4312" s="41"/>
      <c r="L4312" s="56"/>
      <c r="M4312" s="41"/>
      <c r="N4312" s="41"/>
      <c r="O4312" s="41"/>
      <c r="P4312" s="41"/>
      <c r="Q4312" s="53"/>
      <c r="R4312" s="41"/>
      <c r="S4312" s="41"/>
      <c r="T4312" s="57"/>
      <c r="U4312" s="41"/>
      <c r="V4312" s="41"/>
      <c r="W4312" s="56"/>
      <c r="X4312" s="41"/>
      <c r="Y4312" s="58"/>
      <c r="Z4312" s="41"/>
      <c r="AA4312" s="41"/>
      <c r="AB4312" s="171" t="str" cm="1">
        <f t="array" ref="AB4312">IFERROR(IF(COUNTA('Detailed Inventory'!$B4312:$AA4312)=0,"",IF(AND($B4312="",$C4312=""),"Error: Missing Response in Column B or C",IF(OR($E4312="",$Q4312=""),"Error: Missing Response in Column E or Q",INDEX(SL_Class[Entire SL Classification],MATCH(SUMIFS(SL_Class[Unique ID],SL_Class[UpSys SL Material],I4312,SL_Class[UpSys Ever Previously Lead],H4312,SL_Class[DownCus SL Material],T4312),SL_Class[Unique ID],0),0)))),"Error: Invalid Column H, I, or T. Check spelling &amp; valid options (see dropdown)")</f>
        <v/>
      </c>
      <c r="AC4312" s="32"/>
      <c r="AD4312" s="31" t="b">
        <f t="shared" si="134"/>
        <v>0</v>
      </c>
      <c r="AE4312" s="31" t="b">
        <f t="shared" si="135"/>
        <v>0</v>
      </c>
    </row>
    <row r="4313" spans="1:31" ht="50.15" customHeight="1" x14ac:dyDescent="0.35">
      <c r="A4313" s="100">
        <v>4308</v>
      </c>
      <c r="B4313" s="53"/>
      <c r="C4313" s="41"/>
      <c r="D4313" s="54"/>
      <c r="E4313" s="53"/>
      <c r="F4313" s="41"/>
      <c r="G4313" s="41"/>
      <c r="H4313" s="53"/>
      <c r="I4313" s="55"/>
      <c r="J4313" s="41"/>
      <c r="K4313" s="41"/>
      <c r="L4313" s="56"/>
      <c r="M4313" s="41"/>
      <c r="N4313" s="41"/>
      <c r="O4313" s="41"/>
      <c r="P4313" s="41"/>
      <c r="Q4313" s="53"/>
      <c r="R4313" s="41"/>
      <c r="S4313" s="41"/>
      <c r="T4313" s="57"/>
      <c r="U4313" s="41"/>
      <c r="V4313" s="41"/>
      <c r="W4313" s="56"/>
      <c r="X4313" s="41"/>
      <c r="Y4313" s="58"/>
      <c r="Z4313" s="41"/>
      <c r="AA4313" s="41"/>
      <c r="AB4313" s="171" t="str" cm="1">
        <f t="array" ref="AB4313">IFERROR(IF(COUNTA('Detailed Inventory'!$B4313:$AA4313)=0,"",IF(AND($B4313="",$C4313=""),"Error: Missing Response in Column B or C",IF(OR($E4313="",$Q4313=""),"Error: Missing Response in Column E or Q",INDEX(SL_Class[Entire SL Classification],MATCH(SUMIFS(SL_Class[Unique ID],SL_Class[UpSys SL Material],I4313,SL_Class[UpSys Ever Previously Lead],H4313,SL_Class[DownCus SL Material],T4313),SL_Class[Unique ID],0),0)))),"Error: Invalid Column H, I, or T. Check spelling &amp; valid options (see dropdown)")</f>
        <v/>
      </c>
      <c r="AC4313" s="32"/>
      <c r="AD4313" s="31" t="b">
        <f t="shared" si="134"/>
        <v>0</v>
      </c>
      <c r="AE4313" s="31" t="b">
        <f t="shared" si="135"/>
        <v>0</v>
      </c>
    </row>
    <row r="4314" spans="1:31" ht="50.15" customHeight="1" x14ac:dyDescent="0.35">
      <c r="A4314" s="101">
        <v>4309</v>
      </c>
      <c r="B4314" s="53"/>
      <c r="C4314" s="41"/>
      <c r="D4314" s="54"/>
      <c r="E4314" s="53"/>
      <c r="F4314" s="41"/>
      <c r="G4314" s="41"/>
      <c r="H4314" s="53"/>
      <c r="I4314" s="55"/>
      <c r="J4314" s="41"/>
      <c r="K4314" s="41"/>
      <c r="L4314" s="56"/>
      <c r="M4314" s="41"/>
      <c r="N4314" s="41"/>
      <c r="O4314" s="41"/>
      <c r="P4314" s="41"/>
      <c r="Q4314" s="53"/>
      <c r="R4314" s="41"/>
      <c r="S4314" s="41"/>
      <c r="T4314" s="57"/>
      <c r="U4314" s="41"/>
      <c r="V4314" s="41"/>
      <c r="W4314" s="56"/>
      <c r="X4314" s="41"/>
      <c r="Y4314" s="58"/>
      <c r="Z4314" s="41"/>
      <c r="AA4314" s="41"/>
      <c r="AB4314" s="171" t="str" cm="1">
        <f t="array" ref="AB4314">IFERROR(IF(COUNTA('Detailed Inventory'!$B4314:$AA4314)=0,"",IF(AND($B4314="",$C4314=""),"Error: Missing Response in Column B or C",IF(OR($E4314="",$Q4314=""),"Error: Missing Response in Column E or Q",INDEX(SL_Class[Entire SL Classification],MATCH(SUMIFS(SL_Class[Unique ID],SL_Class[UpSys SL Material],I4314,SL_Class[UpSys Ever Previously Lead],H4314,SL_Class[DownCus SL Material],T4314),SL_Class[Unique ID],0),0)))),"Error: Invalid Column H, I, or T. Check spelling &amp; valid options (see dropdown)")</f>
        <v/>
      </c>
      <c r="AC4314" s="32"/>
      <c r="AD4314" s="31" t="b">
        <f t="shared" si="134"/>
        <v>0</v>
      </c>
      <c r="AE4314" s="31" t="b">
        <f t="shared" si="135"/>
        <v>0</v>
      </c>
    </row>
    <row r="4315" spans="1:31" ht="50.15" customHeight="1" x14ac:dyDescent="0.35">
      <c r="A4315" s="100">
        <v>4310</v>
      </c>
      <c r="B4315" s="53"/>
      <c r="C4315" s="41"/>
      <c r="D4315" s="54"/>
      <c r="E4315" s="53"/>
      <c r="F4315" s="41"/>
      <c r="G4315" s="41"/>
      <c r="H4315" s="53"/>
      <c r="I4315" s="55"/>
      <c r="J4315" s="41"/>
      <c r="K4315" s="41"/>
      <c r="L4315" s="56"/>
      <c r="M4315" s="41"/>
      <c r="N4315" s="41"/>
      <c r="O4315" s="41"/>
      <c r="P4315" s="41"/>
      <c r="Q4315" s="53"/>
      <c r="R4315" s="41"/>
      <c r="S4315" s="41"/>
      <c r="T4315" s="57"/>
      <c r="U4315" s="41"/>
      <c r="V4315" s="41"/>
      <c r="W4315" s="56"/>
      <c r="X4315" s="41"/>
      <c r="Y4315" s="58"/>
      <c r="Z4315" s="41"/>
      <c r="AA4315" s="41"/>
      <c r="AB4315" s="171" t="str" cm="1">
        <f t="array" ref="AB4315">IFERROR(IF(COUNTA('Detailed Inventory'!$B4315:$AA4315)=0,"",IF(AND($B4315="",$C4315=""),"Error: Missing Response in Column B or C",IF(OR($E4315="",$Q4315=""),"Error: Missing Response in Column E or Q",INDEX(SL_Class[Entire SL Classification],MATCH(SUMIFS(SL_Class[Unique ID],SL_Class[UpSys SL Material],I4315,SL_Class[UpSys Ever Previously Lead],H4315,SL_Class[DownCus SL Material],T4315),SL_Class[Unique ID],0),0)))),"Error: Invalid Column H, I, or T. Check spelling &amp; valid options (see dropdown)")</f>
        <v/>
      </c>
      <c r="AC4315" s="32"/>
      <c r="AD4315" s="31" t="b">
        <f t="shared" si="134"/>
        <v>0</v>
      </c>
      <c r="AE4315" s="31" t="b">
        <f t="shared" si="135"/>
        <v>0</v>
      </c>
    </row>
    <row r="4316" spans="1:31" ht="50.15" customHeight="1" x14ac:dyDescent="0.35">
      <c r="A4316" s="101">
        <v>4311</v>
      </c>
      <c r="B4316" s="53"/>
      <c r="C4316" s="41"/>
      <c r="D4316" s="54"/>
      <c r="E4316" s="53"/>
      <c r="F4316" s="41"/>
      <c r="G4316" s="41"/>
      <c r="H4316" s="53"/>
      <c r="I4316" s="55"/>
      <c r="J4316" s="41"/>
      <c r="K4316" s="41"/>
      <c r="L4316" s="56"/>
      <c r="M4316" s="41"/>
      <c r="N4316" s="41"/>
      <c r="O4316" s="41"/>
      <c r="P4316" s="41"/>
      <c r="Q4316" s="53"/>
      <c r="R4316" s="41"/>
      <c r="S4316" s="41"/>
      <c r="T4316" s="57"/>
      <c r="U4316" s="41"/>
      <c r="V4316" s="41"/>
      <c r="W4316" s="56"/>
      <c r="X4316" s="41"/>
      <c r="Y4316" s="58"/>
      <c r="Z4316" s="41"/>
      <c r="AA4316" s="41"/>
      <c r="AB4316" s="171" t="str" cm="1">
        <f t="array" ref="AB4316">IFERROR(IF(COUNTA('Detailed Inventory'!$B4316:$AA4316)=0,"",IF(AND($B4316="",$C4316=""),"Error: Missing Response in Column B or C",IF(OR($E4316="",$Q4316=""),"Error: Missing Response in Column E or Q",INDEX(SL_Class[Entire SL Classification],MATCH(SUMIFS(SL_Class[Unique ID],SL_Class[UpSys SL Material],I4316,SL_Class[UpSys Ever Previously Lead],H4316,SL_Class[DownCus SL Material],T4316),SL_Class[Unique ID],0),0)))),"Error: Invalid Column H, I, or T. Check spelling &amp; valid options (see dropdown)")</f>
        <v/>
      </c>
      <c r="AC4316" s="32"/>
      <c r="AD4316" s="31" t="b">
        <f t="shared" si="134"/>
        <v>0</v>
      </c>
      <c r="AE4316" s="31" t="b">
        <f t="shared" si="135"/>
        <v>0</v>
      </c>
    </row>
    <row r="4317" spans="1:31" ht="50.15" customHeight="1" x14ac:dyDescent="0.35">
      <c r="A4317" s="100">
        <v>4312</v>
      </c>
      <c r="B4317" s="53"/>
      <c r="C4317" s="41"/>
      <c r="D4317" s="54"/>
      <c r="E4317" s="53"/>
      <c r="F4317" s="41"/>
      <c r="G4317" s="41"/>
      <c r="H4317" s="53"/>
      <c r="I4317" s="55"/>
      <c r="J4317" s="41"/>
      <c r="K4317" s="41"/>
      <c r="L4317" s="56"/>
      <c r="M4317" s="41"/>
      <c r="N4317" s="41"/>
      <c r="O4317" s="41"/>
      <c r="P4317" s="41"/>
      <c r="Q4317" s="53"/>
      <c r="R4317" s="41"/>
      <c r="S4317" s="41"/>
      <c r="T4317" s="57"/>
      <c r="U4317" s="41"/>
      <c r="V4317" s="41"/>
      <c r="W4317" s="56"/>
      <c r="X4317" s="41"/>
      <c r="Y4317" s="58"/>
      <c r="Z4317" s="41"/>
      <c r="AA4317" s="41"/>
      <c r="AB4317" s="171" t="str" cm="1">
        <f t="array" ref="AB4317">IFERROR(IF(COUNTA('Detailed Inventory'!$B4317:$AA4317)=0,"",IF(AND($B4317="",$C4317=""),"Error: Missing Response in Column B or C",IF(OR($E4317="",$Q4317=""),"Error: Missing Response in Column E or Q",INDEX(SL_Class[Entire SL Classification],MATCH(SUMIFS(SL_Class[Unique ID],SL_Class[UpSys SL Material],I4317,SL_Class[UpSys Ever Previously Lead],H4317,SL_Class[DownCus SL Material],T4317),SL_Class[Unique ID],0),0)))),"Error: Invalid Column H, I, or T. Check spelling &amp; valid options (see dropdown)")</f>
        <v/>
      </c>
      <c r="AC4317" s="32"/>
      <c r="AD4317" s="31" t="b">
        <f t="shared" si="134"/>
        <v>0</v>
      </c>
      <c r="AE4317" s="31" t="b">
        <f t="shared" si="135"/>
        <v>0</v>
      </c>
    </row>
    <row r="4318" spans="1:31" ht="50.15" customHeight="1" x14ac:dyDescent="0.35">
      <c r="A4318" s="101">
        <v>4313</v>
      </c>
      <c r="B4318" s="53"/>
      <c r="C4318" s="41"/>
      <c r="D4318" s="54"/>
      <c r="E4318" s="53"/>
      <c r="F4318" s="41"/>
      <c r="G4318" s="41"/>
      <c r="H4318" s="53"/>
      <c r="I4318" s="55"/>
      <c r="J4318" s="41"/>
      <c r="K4318" s="41"/>
      <c r="L4318" s="56"/>
      <c r="M4318" s="41"/>
      <c r="N4318" s="41"/>
      <c r="O4318" s="41"/>
      <c r="P4318" s="41"/>
      <c r="Q4318" s="53"/>
      <c r="R4318" s="41"/>
      <c r="S4318" s="41"/>
      <c r="T4318" s="57"/>
      <c r="U4318" s="41"/>
      <c r="V4318" s="41"/>
      <c r="W4318" s="56"/>
      <c r="X4318" s="41"/>
      <c r="Y4318" s="58"/>
      <c r="Z4318" s="41"/>
      <c r="AA4318" s="41"/>
      <c r="AB4318" s="171" t="str" cm="1">
        <f t="array" ref="AB4318">IFERROR(IF(COUNTA('Detailed Inventory'!$B4318:$AA4318)=0,"",IF(AND($B4318="",$C4318=""),"Error: Missing Response in Column B or C",IF(OR($E4318="",$Q4318=""),"Error: Missing Response in Column E or Q",INDEX(SL_Class[Entire SL Classification],MATCH(SUMIFS(SL_Class[Unique ID],SL_Class[UpSys SL Material],I4318,SL_Class[UpSys Ever Previously Lead],H4318,SL_Class[DownCus SL Material],T4318),SL_Class[Unique ID],0),0)))),"Error: Invalid Column H, I, or T. Check spelling &amp; valid options (see dropdown)")</f>
        <v/>
      </c>
      <c r="AC4318" s="32"/>
      <c r="AD4318" s="31" t="b">
        <f t="shared" si="134"/>
        <v>0</v>
      </c>
      <c r="AE4318" s="31" t="b">
        <f t="shared" si="135"/>
        <v>0</v>
      </c>
    </row>
    <row r="4319" spans="1:31" ht="50.15" customHeight="1" x14ac:dyDescent="0.35">
      <c r="A4319" s="100">
        <v>4314</v>
      </c>
      <c r="B4319" s="53"/>
      <c r="C4319" s="41"/>
      <c r="D4319" s="54"/>
      <c r="E4319" s="53"/>
      <c r="F4319" s="41"/>
      <c r="G4319" s="41"/>
      <c r="H4319" s="53"/>
      <c r="I4319" s="55"/>
      <c r="J4319" s="41"/>
      <c r="K4319" s="41"/>
      <c r="L4319" s="56"/>
      <c r="M4319" s="41"/>
      <c r="N4319" s="41"/>
      <c r="O4319" s="41"/>
      <c r="P4319" s="41"/>
      <c r="Q4319" s="53"/>
      <c r="R4319" s="41"/>
      <c r="S4319" s="41"/>
      <c r="T4319" s="57"/>
      <c r="U4319" s="41"/>
      <c r="V4319" s="41"/>
      <c r="W4319" s="56"/>
      <c r="X4319" s="41"/>
      <c r="Y4319" s="58"/>
      <c r="Z4319" s="41"/>
      <c r="AA4319" s="41"/>
      <c r="AB4319" s="171" t="str" cm="1">
        <f t="array" ref="AB4319">IFERROR(IF(COUNTA('Detailed Inventory'!$B4319:$AA4319)=0,"",IF(AND($B4319="",$C4319=""),"Error: Missing Response in Column B or C",IF(OR($E4319="",$Q4319=""),"Error: Missing Response in Column E or Q",INDEX(SL_Class[Entire SL Classification],MATCH(SUMIFS(SL_Class[Unique ID],SL_Class[UpSys SL Material],I4319,SL_Class[UpSys Ever Previously Lead],H4319,SL_Class[DownCus SL Material],T4319),SL_Class[Unique ID],0),0)))),"Error: Invalid Column H, I, or T. Check spelling &amp; valid options (see dropdown)")</f>
        <v/>
      </c>
      <c r="AC4319" s="32"/>
      <c r="AD4319" s="31" t="b">
        <f t="shared" si="134"/>
        <v>0</v>
      </c>
      <c r="AE4319" s="31" t="b">
        <f t="shared" si="135"/>
        <v>0</v>
      </c>
    </row>
    <row r="4320" spans="1:31" ht="50.15" customHeight="1" x14ac:dyDescent="0.35">
      <c r="A4320" s="101">
        <v>4315</v>
      </c>
      <c r="B4320" s="53"/>
      <c r="C4320" s="41"/>
      <c r="D4320" s="54"/>
      <c r="E4320" s="53"/>
      <c r="F4320" s="41"/>
      <c r="G4320" s="41"/>
      <c r="H4320" s="53"/>
      <c r="I4320" s="55"/>
      <c r="J4320" s="41"/>
      <c r="K4320" s="41"/>
      <c r="L4320" s="56"/>
      <c r="M4320" s="41"/>
      <c r="N4320" s="41"/>
      <c r="O4320" s="41"/>
      <c r="P4320" s="41"/>
      <c r="Q4320" s="53"/>
      <c r="R4320" s="41"/>
      <c r="S4320" s="41"/>
      <c r="T4320" s="57"/>
      <c r="U4320" s="41"/>
      <c r="V4320" s="41"/>
      <c r="W4320" s="56"/>
      <c r="X4320" s="41"/>
      <c r="Y4320" s="58"/>
      <c r="Z4320" s="41"/>
      <c r="AA4320" s="41"/>
      <c r="AB4320" s="171" t="str" cm="1">
        <f t="array" ref="AB4320">IFERROR(IF(COUNTA('Detailed Inventory'!$B4320:$AA4320)=0,"",IF(AND($B4320="",$C4320=""),"Error: Missing Response in Column B or C",IF(OR($E4320="",$Q4320=""),"Error: Missing Response in Column E or Q",INDEX(SL_Class[Entire SL Classification],MATCH(SUMIFS(SL_Class[Unique ID],SL_Class[UpSys SL Material],I4320,SL_Class[UpSys Ever Previously Lead],H4320,SL_Class[DownCus SL Material],T4320),SL_Class[Unique ID],0),0)))),"Error: Invalid Column H, I, or T. Check spelling &amp; valid options (see dropdown)")</f>
        <v/>
      </c>
      <c r="AC4320" s="32"/>
      <c r="AD4320" s="31" t="b">
        <f t="shared" si="134"/>
        <v>0</v>
      </c>
      <c r="AE4320" s="31" t="b">
        <f t="shared" si="135"/>
        <v>0</v>
      </c>
    </row>
    <row r="4321" spans="1:31" ht="50.15" customHeight="1" x14ac:dyDescent="0.35">
      <c r="A4321" s="100">
        <v>4316</v>
      </c>
      <c r="B4321" s="53"/>
      <c r="C4321" s="41"/>
      <c r="D4321" s="54"/>
      <c r="E4321" s="53"/>
      <c r="F4321" s="41"/>
      <c r="G4321" s="41"/>
      <c r="H4321" s="53"/>
      <c r="I4321" s="55"/>
      <c r="J4321" s="41"/>
      <c r="K4321" s="41"/>
      <c r="L4321" s="56"/>
      <c r="M4321" s="41"/>
      <c r="N4321" s="41"/>
      <c r="O4321" s="41"/>
      <c r="P4321" s="41"/>
      <c r="Q4321" s="53"/>
      <c r="R4321" s="41"/>
      <c r="S4321" s="41"/>
      <c r="T4321" s="57"/>
      <c r="U4321" s="41"/>
      <c r="V4321" s="41"/>
      <c r="W4321" s="56"/>
      <c r="X4321" s="41"/>
      <c r="Y4321" s="58"/>
      <c r="Z4321" s="41"/>
      <c r="AA4321" s="41"/>
      <c r="AB4321" s="171" t="str" cm="1">
        <f t="array" ref="AB4321">IFERROR(IF(COUNTA('Detailed Inventory'!$B4321:$AA4321)=0,"",IF(AND($B4321="",$C4321=""),"Error: Missing Response in Column B or C",IF(OR($E4321="",$Q4321=""),"Error: Missing Response in Column E or Q",INDEX(SL_Class[Entire SL Classification],MATCH(SUMIFS(SL_Class[Unique ID],SL_Class[UpSys SL Material],I4321,SL_Class[UpSys Ever Previously Lead],H4321,SL_Class[DownCus SL Material],T4321),SL_Class[Unique ID],0),0)))),"Error: Invalid Column H, I, or T. Check spelling &amp; valid options (see dropdown)")</f>
        <v/>
      </c>
      <c r="AC4321" s="32"/>
      <c r="AD4321" s="31" t="b">
        <f t="shared" si="134"/>
        <v>0</v>
      </c>
      <c r="AE4321" s="31" t="b">
        <f t="shared" si="135"/>
        <v>0</v>
      </c>
    </row>
    <row r="4322" spans="1:31" ht="50.15" customHeight="1" x14ac:dyDescent="0.35">
      <c r="A4322" s="101">
        <v>4317</v>
      </c>
      <c r="B4322" s="53"/>
      <c r="C4322" s="41"/>
      <c r="D4322" s="54"/>
      <c r="E4322" s="53"/>
      <c r="F4322" s="41"/>
      <c r="G4322" s="41"/>
      <c r="H4322" s="53"/>
      <c r="I4322" s="55"/>
      <c r="J4322" s="41"/>
      <c r="K4322" s="41"/>
      <c r="L4322" s="56"/>
      <c r="M4322" s="41"/>
      <c r="N4322" s="41"/>
      <c r="O4322" s="41"/>
      <c r="P4322" s="41"/>
      <c r="Q4322" s="53"/>
      <c r="R4322" s="41"/>
      <c r="S4322" s="41"/>
      <c r="T4322" s="57"/>
      <c r="U4322" s="41"/>
      <c r="V4322" s="41"/>
      <c r="W4322" s="56"/>
      <c r="X4322" s="41"/>
      <c r="Y4322" s="58"/>
      <c r="Z4322" s="41"/>
      <c r="AA4322" s="41"/>
      <c r="AB4322" s="171" t="str" cm="1">
        <f t="array" ref="AB4322">IFERROR(IF(COUNTA('Detailed Inventory'!$B4322:$AA4322)=0,"",IF(AND($B4322="",$C4322=""),"Error: Missing Response in Column B or C",IF(OR($E4322="",$Q4322=""),"Error: Missing Response in Column E or Q",INDEX(SL_Class[Entire SL Classification],MATCH(SUMIFS(SL_Class[Unique ID],SL_Class[UpSys SL Material],I4322,SL_Class[UpSys Ever Previously Lead],H4322,SL_Class[DownCus SL Material],T4322),SL_Class[Unique ID],0),0)))),"Error: Invalid Column H, I, or T. Check spelling &amp; valid options (see dropdown)")</f>
        <v/>
      </c>
      <c r="AC4322" s="32"/>
      <c r="AD4322" s="31" t="b">
        <f t="shared" si="134"/>
        <v>0</v>
      </c>
      <c r="AE4322" s="31" t="b">
        <f t="shared" si="135"/>
        <v>0</v>
      </c>
    </row>
    <row r="4323" spans="1:31" ht="50.15" customHeight="1" x14ac:dyDescent="0.35">
      <c r="A4323" s="100">
        <v>4318</v>
      </c>
      <c r="B4323" s="53"/>
      <c r="C4323" s="41"/>
      <c r="D4323" s="54"/>
      <c r="E4323" s="53"/>
      <c r="F4323" s="41"/>
      <c r="G4323" s="41"/>
      <c r="H4323" s="53"/>
      <c r="I4323" s="55"/>
      <c r="J4323" s="41"/>
      <c r="K4323" s="41"/>
      <c r="L4323" s="56"/>
      <c r="M4323" s="41"/>
      <c r="N4323" s="41"/>
      <c r="O4323" s="41"/>
      <c r="P4323" s="41"/>
      <c r="Q4323" s="53"/>
      <c r="R4323" s="41"/>
      <c r="S4323" s="41"/>
      <c r="T4323" s="57"/>
      <c r="U4323" s="41"/>
      <c r="V4323" s="41"/>
      <c r="W4323" s="56"/>
      <c r="X4323" s="41"/>
      <c r="Y4323" s="58"/>
      <c r="Z4323" s="41"/>
      <c r="AA4323" s="41"/>
      <c r="AB4323" s="171" t="str" cm="1">
        <f t="array" ref="AB4323">IFERROR(IF(COUNTA('Detailed Inventory'!$B4323:$AA4323)=0,"",IF(AND($B4323="",$C4323=""),"Error: Missing Response in Column B or C",IF(OR($E4323="",$Q4323=""),"Error: Missing Response in Column E or Q",INDEX(SL_Class[Entire SL Classification],MATCH(SUMIFS(SL_Class[Unique ID],SL_Class[UpSys SL Material],I4323,SL_Class[UpSys Ever Previously Lead],H4323,SL_Class[DownCus SL Material],T4323),SL_Class[Unique ID],0),0)))),"Error: Invalid Column H, I, or T. Check spelling &amp; valid options (see dropdown)")</f>
        <v/>
      </c>
      <c r="AC4323" s="32"/>
      <c r="AD4323" s="31" t="b">
        <f t="shared" si="134"/>
        <v>0</v>
      </c>
      <c r="AE4323" s="31" t="b">
        <f t="shared" si="135"/>
        <v>0</v>
      </c>
    </row>
    <row r="4324" spans="1:31" ht="50.15" customHeight="1" x14ac:dyDescent="0.35">
      <c r="A4324" s="101">
        <v>4319</v>
      </c>
      <c r="B4324" s="53"/>
      <c r="C4324" s="41"/>
      <c r="D4324" s="54"/>
      <c r="E4324" s="53"/>
      <c r="F4324" s="41"/>
      <c r="G4324" s="41"/>
      <c r="H4324" s="53"/>
      <c r="I4324" s="55"/>
      <c r="J4324" s="41"/>
      <c r="K4324" s="41"/>
      <c r="L4324" s="56"/>
      <c r="M4324" s="41"/>
      <c r="N4324" s="41"/>
      <c r="O4324" s="41"/>
      <c r="P4324" s="41"/>
      <c r="Q4324" s="53"/>
      <c r="R4324" s="41"/>
      <c r="S4324" s="41"/>
      <c r="T4324" s="57"/>
      <c r="U4324" s="41"/>
      <c r="V4324" s="41"/>
      <c r="W4324" s="56"/>
      <c r="X4324" s="41"/>
      <c r="Y4324" s="58"/>
      <c r="Z4324" s="41"/>
      <c r="AA4324" s="41"/>
      <c r="AB4324" s="171" t="str" cm="1">
        <f t="array" ref="AB4324">IFERROR(IF(COUNTA('Detailed Inventory'!$B4324:$AA4324)=0,"",IF(AND($B4324="",$C4324=""),"Error: Missing Response in Column B or C",IF(OR($E4324="",$Q4324=""),"Error: Missing Response in Column E or Q",INDEX(SL_Class[Entire SL Classification],MATCH(SUMIFS(SL_Class[Unique ID],SL_Class[UpSys SL Material],I4324,SL_Class[UpSys Ever Previously Lead],H4324,SL_Class[DownCus SL Material],T4324),SL_Class[Unique ID],0),0)))),"Error: Invalid Column H, I, or T. Check spelling &amp; valid options (see dropdown)")</f>
        <v/>
      </c>
      <c r="AC4324" s="32"/>
      <c r="AD4324" s="31" t="b">
        <f t="shared" si="134"/>
        <v>0</v>
      </c>
      <c r="AE4324" s="31" t="b">
        <f t="shared" si="135"/>
        <v>0</v>
      </c>
    </row>
    <row r="4325" spans="1:31" ht="50.15" customHeight="1" x14ac:dyDescent="0.35">
      <c r="A4325" s="100">
        <v>4320</v>
      </c>
      <c r="B4325" s="53"/>
      <c r="C4325" s="41"/>
      <c r="D4325" s="54"/>
      <c r="E4325" s="53"/>
      <c r="F4325" s="41"/>
      <c r="G4325" s="41"/>
      <c r="H4325" s="53"/>
      <c r="I4325" s="55"/>
      <c r="J4325" s="41"/>
      <c r="K4325" s="41"/>
      <c r="L4325" s="56"/>
      <c r="M4325" s="41"/>
      <c r="N4325" s="41"/>
      <c r="O4325" s="41"/>
      <c r="P4325" s="41"/>
      <c r="Q4325" s="53"/>
      <c r="R4325" s="41"/>
      <c r="S4325" s="41"/>
      <c r="T4325" s="57"/>
      <c r="U4325" s="41"/>
      <c r="V4325" s="41"/>
      <c r="W4325" s="56"/>
      <c r="X4325" s="41"/>
      <c r="Y4325" s="58"/>
      <c r="Z4325" s="41"/>
      <c r="AA4325" s="41"/>
      <c r="AB4325" s="171" t="str" cm="1">
        <f t="array" ref="AB4325">IFERROR(IF(COUNTA('Detailed Inventory'!$B4325:$AA4325)=0,"",IF(AND($B4325="",$C4325=""),"Error: Missing Response in Column B or C",IF(OR($E4325="",$Q4325=""),"Error: Missing Response in Column E or Q",INDEX(SL_Class[Entire SL Classification],MATCH(SUMIFS(SL_Class[Unique ID],SL_Class[UpSys SL Material],I4325,SL_Class[UpSys Ever Previously Lead],H4325,SL_Class[DownCus SL Material],T4325),SL_Class[Unique ID],0),0)))),"Error: Invalid Column H, I, or T. Check spelling &amp; valid options (see dropdown)")</f>
        <v/>
      </c>
      <c r="AC4325" s="32"/>
      <c r="AD4325" s="31" t="b">
        <f t="shared" si="134"/>
        <v>0</v>
      </c>
      <c r="AE4325" s="31" t="b">
        <f t="shared" si="135"/>
        <v>0</v>
      </c>
    </row>
    <row r="4326" spans="1:31" ht="50.15" customHeight="1" x14ac:dyDescent="0.35">
      <c r="A4326" s="101">
        <v>4321</v>
      </c>
      <c r="B4326" s="53"/>
      <c r="C4326" s="41"/>
      <c r="D4326" s="54"/>
      <c r="E4326" s="53"/>
      <c r="F4326" s="41"/>
      <c r="G4326" s="41"/>
      <c r="H4326" s="53"/>
      <c r="I4326" s="55"/>
      <c r="J4326" s="41"/>
      <c r="K4326" s="41"/>
      <c r="L4326" s="56"/>
      <c r="M4326" s="41"/>
      <c r="N4326" s="41"/>
      <c r="O4326" s="41"/>
      <c r="P4326" s="41"/>
      <c r="Q4326" s="53"/>
      <c r="R4326" s="41"/>
      <c r="S4326" s="41"/>
      <c r="T4326" s="57"/>
      <c r="U4326" s="41"/>
      <c r="V4326" s="41"/>
      <c r="W4326" s="56"/>
      <c r="X4326" s="41"/>
      <c r="Y4326" s="58"/>
      <c r="Z4326" s="41"/>
      <c r="AA4326" s="41"/>
      <c r="AB4326" s="171" t="str" cm="1">
        <f t="array" ref="AB4326">IFERROR(IF(COUNTA('Detailed Inventory'!$B4326:$AA4326)=0,"",IF(AND($B4326="",$C4326=""),"Error: Missing Response in Column B or C",IF(OR($E4326="",$Q4326=""),"Error: Missing Response in Column E or Q",INDEX(SL_Class[Entire SL Classification],MATCH(SUMIFS(SL_Class[Unique ID],SL_Class[UpSys SL Material],I4326,SL_Class[UpSys Ever Previously Lead],H4326,SL_Class[DownCus SL Material],T4326),SL_Class[Unique ID],0),0)))),"Error: Invalid Column H, I, or T. Check spelling &amp; valid options (see dropdown)")</f>
        <v/>
      </c>
      <c r="AC4326" s="32"/>
      <c r="AD4326" s="31" t="b">
        <f t="shared" si="134"/>
        <v>0</v>
      </c>
      <c r="AE4326" s="31" t="b">
        <f t="shared" si="135"/>
        <v>0</v>
      </c>
    </row>
    <row r="4327" spans="1:31" ht="50.15" customHeight="1" x14ac:dyDescent="0.35">
      <c r="A4327" s="100">
        <v>4322</v>
      </c>
      <c r="B4327" s="53"/>
      <c r="C4327" s="41"/>
      <c r="D4327" s="54"/>
      <c r="E4327" s="53"/>
      <c r="F4327" s="41"/>
      <c r="G4327" s="41"/>
      <c r="H4327" s="53"/>
      <c r="I4327" s="55"/>
      <c r="J4327" s="41"/>
      <c r="K4327" s="41"/>
      <c r="L4327" s="56"/>
      <c r="M4327" s="41"/>
      <c r="N4327" s="41"/>
      <c r="O4327" s="41"/>
      <c r="P4327" s="41"/>
      <c r="Q4327" s="53"/>
      <c r="R4327" s="41"/>
      <c r="S4327" s="41"/>
      <c r="T4327" s="57"/>
      <c r="U4327" s="41"/>
      <c r="V4327" s="41"/>
      <c r="W4327" s="56"/>
      <c r="X4327" s="41"/>
      <c r="Y4327" s="58"/>
      <c r="Z4327" s="41"/>
      <c r="AA4327" s="41"/>
      <c r="AB4327" s="171" t="str" cm="1">
        <f t="array" ref="AB4327">IFERROR(IF(COUNTA('Detailed Inventory'!$B4327:$AA4327)=0,"",IF(AND($B4327="",$C4327=""),"Error: Missing Response in Column B or C",IF(OR($E4327="",$Q4327=""),"Error: Missing Response in Column E or Q",INDEX(SL_Class[Entire SL Classification],MATCH(SUMIFS(SL_Class[Unique ID],SL_Class[UpSys SL Material],I4327,SL_Class[UpSys Ever Previously Lead],H4327,SL_Class[DownCus SL Material],T4327),SL_Class[Unique ID],0),0)))),"Error: Invalid Column H, I, or T. Check spelling &amp; valid options (see dropdown)")</f>
        <v/>
      </c>
      <c r="AC4327" s="32"/>
      <c r="AD4327" s="31" t="b">
        <f t="shared" si="134"/>
        <v>0</v>
      </c>
      <c r="AE4327" s="31" t="b">
        <f t="shared" si="135"/>
        <v>0</v>
      </c>
    </row>
    <row r="4328" spans="1:31" ht="50.15" customHeight="1" x14ac:dyDescent="0.35">
      <c r="A4328" s="101">
        <v>4323</v>
      </c>
      <c r="B4328" s="53"/>
      <c r="C4328" s="41"/>
      <c r="D4328" s="54"/>
      <c r="E4328" s="53"/>
      <c r="F4328" s="41"/>
      <c r="G4328" s="41"/>
      <c r="H4328" s="53"/>
      <c r="I4328" s="55"/>
      <c r="J4328" s="41"/>
      <c r="K4328" s="41"/>
      <c r="L4328" s="56"/>
      <c r="M4328" s="41"/>
      <c r="N4328" s="41"/>
      <c r="O4328" s="41"/>
      <c r="P4328" s="41"/>
      <c r="Q4328" s="53"/>
      <c r="R4328" s="41"/>
      <c r="S4328" s="41"/>
      <c r="T4328" s="57"/>
      <c r="U4328" s="41"/>
      <c r="V4328" s="41"/>
      <c r="W4328" s="56"/>
      <c r="X4328" s="41"/>
      <c r="Y4328" s="58"/>
      <c r="Z4328" s="41"/>
      <c r="AA4328" s="41"/>
      <c r="AB4328" s="171" t="str" cm="1">
        <f t="array" ref="AB4328">IFERROR(IF(COUNTA('Detailed Inventory'!$B4328:$AA4328)=0,"",IF(AND($B4328="",$C4328=""),"Error: Missing Response in Column B or C",IF(OR($E4328="",$Q4328=""),"Error: Missing Response in Column E or Q",INDEX(SL_Class[Entire SL Classification],MATCH(SUMIFS(SL_Class[Unique ID],SL_Class[UpSys SL Material],I4328,SL_Class[UpSys Ever Previously Lead],H4328,SL_Class[DownCus SL Material],T4328),SL_Class[Unique ID],0),0)))),"Error: Invalid Column H, I, or T. Check spelling &amp; valid options (see dropdown)")</f>
        <v/>
      </c>
      <c r="AC4328" s="32"/>
      <c r="AD4328" s="31" t="b">
        <f t="shared" si="134"/>
        <v>0</v>
      </c>
      <c r="AE4328" s="31" t="b">
        <f t="shared" si="135"/>
        <v>0</v>
      </c>
    </row>
    <row r="4329" spans="1:31" ht="50.15" customHeight="1" x14ac:dyDescent="0.35">
      <c r="A4329" s="100">
        <v>4324</v>
      </c>
      <c r="B4329" s="53"/>
      <c r="C4329" s="41"/>
      <c r="D4329" s="54"/>
      <c r="E4329" s="53"/>
      <c r="F4329" s="41"/>
      <c r="G4329" s="41"/>
      <c r="H4329" s="53"/>
      <c r="I4329" s="55"/>
      <c r="J4329" s="41"/>
      <c r="K4329" s="41"/>
      <c r="L4329" s="56"/>
      <c r="M4329" s="41"/>
      <c r="N4329" s="41"/>
      <c r="O4329" s="41"/>
      <c r="P4329" s="41"/>
      <c r="Q4329" s="53"/>
      <c r="R4329" s="41"/>
      <c r="S4329" s="41"/>
      <c r="T4329" s="57"/>
      <c r="U4329" s="41"/>
      <c r="V4329" s="41"/>
      <c r="W4329" s="56"/>
      <c r="X4329" s="41"/>
      <c r="Y4329" s="58"/>
      <c r="Z4329" s="41"/>
      <c r="AA4329" s="41"/>
      <c r="AB4329" s="171" t="str" cm="1">
        <f t="array" ref="AB4329">IFERROR(IF(COUNTA('Detailed Inventory'!$B4329:$AA4329)=0,"",IF(AND($B4329="",$C4329=""),"Error: Missing Response in Column B or C",IF(OR($E4329="",$Q4329=""),"Error: Missing Response in Column E or Q",INDEX(SL_Class[Entire SL Classification],MATCH(SUMIFS(SL_Class[Unique ID],SL_Class[UpSys SL Material],I4329,SL_Class[UpSys Ever Previously Lead],H4329,SL_Class[DownCus SL Material],T4329),SL_Class[Unique ID],0),0)))),"Error: Invalid Column H, I, or T. Check spelling &amp; valid options (see dropdown)")</f>
        <v/>
      </c>
      <c r="AC4329" s="32"/>
      <c r="AD4329" s="31" t="b">
        <f t="shared" si="134"/>
        <v>0</v>
      </c>
      <c r="AE4329" s="31" t="b">
        <f t="shared" si="135"/>
        <v>0</v>
      </c>
    </row>
    <row r="4330" spans="1:31" ht="50.15" customHeight="1" x14ac:dyDescent="0.35">
      <c r="A4330" s="101">
        <v>4325</v>
      </c>
      <c r="B4330" s="53"/>
      <c r="C4330" s="41"/>
      <c r="D4330" s="54"/>
      <c r="E4330" s="53"/>
      <c r="F4330" s="41"/>
      <c r="G4330" s="41"/>
      <c r="H4330" s="53"/>
      <c r="I4330" s="55"/>
      <c r="J4330" s="41"/>
      <c r="K4330" s="41"/>
      <c r="L4330" s="56"/>
      <c r="M4330" s="41"/>
      <c r="N4330" s="41"/>
      <c r="O4330" s="41"/>
      <c r="P4330" s="41"/>
      <c r="Q4330" s="53"/>
      <c r="R4330" s="41"/>
      <c r="S4330" s="41"/>
      <c r="T4330" s="57"/>
      <c r="U4330" s="41"/>
      <c r="V4330" s="41"/>
      <c r="W4330" s="56"/>
      <c r="X4330" s="41"/>
      <c r="Y4330" s="58"/>
      <c r="Z4330" s="41"/>
      <c r="AA4330" s="41"/>
      <c r="AB4330" s="171" t="str" cm="1">
        <f t="array" ref="AB4330">IFERROR(IF(COUNTA('Detailed Inventory'!$B4330:$AA4330)=0,"",IF(AND($B4330="",$C4330=""),"Error: Missing Response in Column B or C",IF(OR($E4330="",$Q4330=""),"Error: Missing Response in Column E or Q",INDEX(SL_Class[Entire SL Classification],MATCH(SUMIFS(SL_Class[Unique ID],SL_Class[UpSys SL Material],I4330,SL_Class[UpSys Ever Previously Lead],H4330,SL_Class[DownCus SL Material],T4330),SL_Class[Unique ID],0),0)))),"Error: Invalid Column H, I, or T. Check spelling &amp; valid options (see dropdown)")</f>
        <v/>
      </c>
      <c r="AC4330" s="32"/>
      <c r="AD4330" s="31" t="b">
        <f t="shared" si="134"/>
        <v>0</v>
      </c>
      <c r="AE4330" s="31" t="b">
        <f t="shared" si="135"/>
        <v>0</v>
      </c>
    </row>
    <row r="4331" spans="1:31" ht="50.15" customHeight="1" x14ac:dyDescent="0.35">
      <c r="A4331" s="100">
        <v>4326</v>
      </c>
      <c r="B4331" s="53"/>
      <c r="C4331" s="41"/>
      <c r="D4331" s="54"/>
      <c r="E4331" s="53"/>
      <c r="F4331" s="41"/>
      <c r="G4331" s="41"/>
      <c r="H4331" s="53"/>
      <c r="I4331" s="55"/>
      <c r="J4331" s="41"/>
      <c r="K4331" s="41"/>
      <c r="L4331" s="56"/>
      <c r="M4331" s="41"/>
      <c r="N4331" s="41"/>
      <c r="O4331" s="41"/>
      <c r="P4331" s="41"/>
      <c r="Q4331" s="53"/>
      <c r="R4331" s="41"/>
      <c r="S4331" s="41"/>
      <c r="T4331" s="57"/>
      <c r="U4331" s="41"/>
      <c r="V4331" s="41"/>
      <c r="W4331" s="56"/>
      <c r="X4331" s="41"/>
      <c r="Y4331" s="58"/>
      <c r="Z4331" s="41"/>
      <c r="AA4331" s="41"/>
      <c r="AB4331" s="171" t="str" cm="1">
        <f t="array" ref="AB4331">IFERROR(IF(COUNTA('Detailed Inventory'!$B4331:$AA4331)=0,"",IF(AND($B4331="",$C4331=""),"Error: Missing Response in Column B or C",IF(OR($E4331="",$Q4331=""),"Error: Missing Response in Column E or Q",INDEX(SL_Class[Entire SL Classification],MATCH(SUMIFS(SL_Class[Unique ID],SL_Class[UpSys SL Material],I4331,SL_Class[UpSys Ever Previously Lead],H4331,SL_Class[DownCus SL Material],T4331),SL_Class[Unique ID],0),0)))),"Error: Invalid Column H, I, or T. Check spelling &amp; valid options (see dropdown)")</f>
        <v/>
      </c>
      <c r="AC4331" s="32"/>
      <c r="AD4331" s="31" t="b">
        <f t="shared" si="134"/>
        <v>0</v>
      </c>
      <c r="AE4331" s="31" t="b">
        <f t="shared" si="135"/>
        <v>0</v>
      </c>
    </row>
    <row r="4332" spans="1:31" ht="50.15" customHeight="1" x14ac:dyDescent="0.35">
      <c r="A4332" s="101">
        <v>4327</v>
      </c>
      <c r="B4332" s="53"/>
      <c r="C4332" s="41"/>
      <c r="D4332" s="54"/>
      <c r="E4332" s="53"/>
      <c r="F4332" s="41"/>
      <c r="G4332" s="41"/>
      <c r="H4332" s="53"/>
      <c r="I4332" s="55"/>
      <c r="J4332" s="41"/>
      <c r="K4332" s="41"/>
      <c r="L4332" s="56"/>
      <c r="M4332" s="41"/>
      <c r="N4332" s="41"/>
      <c r="O4332" s="41"/>
      <c r="P4332" s="41"/>
      <c r="Q4332" s="53"/>
      <c r="R4332" s="41"/>
      <c r="S4332" s="41"/>
      <c r="T4332" s="57"/>
      <c r="U4332" s="41"/>
      <c r="V4332" s="41"/>
      <c r="W4332" s="56"/>
      <c r="X4332" s="41"/>
      <c r="Y4332" s="58"/>
      <c r="Z4332" s="41"/>
      <c r="AA4332" s="41"/>
      <c r="AB4332" s="171" t="str" cm="1">
        <f t="array" ref="AB4332">IFERROR(IF(COUNTA('Detailed Inventory'!$B4332:$AA4332)=0,"",IF(AND($B4332="",$C4332=""),"Error: Missing Response in Column B or C",IF(OR($E4332="",$Q4332=""),"Error: Missing Response in Column E or Q",INDEX(SL_Class[Entire SL Classification],MATCH(SUMIFS(SL_Class[Unique ID],SL_Class[UpSys SL Material],I4332,SL_Class[UpSys Ever Previously Lead],H4332,SL_Class[DownCus SL Material],T4332),SL_Class[Unique ID],0),0)))),"Error: Invalid Column H, I, or T. Check spelling &amp; valid options (see dropdown)")</f>
        <v/>
      </c>
      <c r="AC4332" s="32"/>
      <c r="AD4332" s="31" t="b">
        <f t="shared" si="134"/>
        <v>0</v>
      </c>
      <c r="AE4332" s="31" t="b">
        <f t="shared" si="135"/>
        <v>0</v>
      </c>
    </row>
    <row r="4333" spans="1:31" ht="50.15" customHeight="1" x14ac:dyDescent="0.35">
      <c r="A4333" s="100">
        <v>4328</v>
      </c>
      <c r="B4333" s="53"/>
      <c r="C4333" s="41"/>
      <c r="D4333" s="54"/>
      <c r="E4333" s="53"/>
      <c r="F4333" s="41"/>
      <c r="G4333" s="41"/>
      <c r="H4333" s="53"/>
      <c r="I4333" s="55"/>
      <c r="J4333" s="41"/>
      <c r="K4333" s="41"/>
      <c r="L4333" s="56"/>
      <c r="M4333" s="41"/>
      <c r="N4333" s="41"/>
      <c r="O4333" s="41"/>
      <c r="P4333" s="41"/>
      <c r="Q4333" s="53"/>
      <c r="R4333" s="41"/>
      <c r="S4333" s="41"/>
      <c r="T4333" s="57"/>
      <c r="U4333" s="41"/>
      <c r="V4333" s="41"/>
      <c r="W4333" s="56"/>
      <c r="X4333" s="41"/>
      <c r="Y4333" s="58"/>
      <c r="Z4333" s="41"/>
      <c r="AA4333" s="41"/>
      <c r="AB4333" s="171" t="str" cm="1">
        <f t="array" ref="AB4333">IFERROR(IF(COUNTA('Detailed Inventory'!$B4333:$AA4333)=0,"",IF(AND($B4333="",$C4333=""),"Error: Missing Response in Column B or C",IF(OR($E4333="",$Q4333=""),"Error: Missing Response in Column E or Q",INDEX(SL_Class[Entire SL Classification],MATCH(SUMIFS(SL_Class[Unique ID],SL_Class[UpSys SL Material],I4333,SL_Class[UpSys Ever Previously Lead],H4333,SL_Class[DownCus SL Material],T4333),SL_Class[Unique ID],0),0)))),"Error: Invalid Column H, I, or T. Check spelling &amp; valid options (see dropdown)")</f>
        <v/>
      </c>
      <c r="AC4333" s="32"/>
      <c r="AD4333" s="31" t="b">
        <f t="shared" si="134"/>
        <v>0</v>
      </c>
      <c r="AE4333" s="31" t="b">
        <f t="shared" si="135"/>
        <v>0</v>
      </c>
    </row>
    <row r="4334" spans="1:31" ht="50.15" customHeight="1" x14ac:dyDescent="0.35">
      <c r="A4334" s="101">
        <v>4329</v>
      </c>
      <c r="B4334" s="53"/>
      <c r="C4334" s="41"/>
      <c r="D4334" s="54"/>
      <c r="E4334" s="53"/>
      <c r="F4334" s="41"/>
      <c r="G4334" s="41"/>
      <c r="H4334" s="53"/>
      <c r="I4334" s="55"/>
      <c r="J4334" s="41"/>
      <c r="K4334" s="41"/>
      <c r="L4334" s="56"/>
      <c r="M4334" s="41"/>
      <c r="N4334" s="41"/>
      <c r="O4334" s="41"/>
      <c r="P4334" s="41"/>
      <c r="Q4334" s="53"/>
      <c r="R4334" s="41"/>
      <c r="S4334" s="41"/>
      <c r="T4334" s="57"/>
      <c r="U4334" s="41"/>
      <c r="V4334" s="41"/>
      <c r="W4334" s="56"/>
      <c r="X4334" s="41"/>
      <c r="Y4334" s="58"/>
      <c r="Z4334" s="41"/>
      <c r="AA4334" s="41"/>
      <c r="AB4334" s="171" t="str" cm="1">
        <f t="array" ref="AB4334">IFERROR(IF(COUNTA('Detailed Inventory'!$B4334:$AA4334)=0,"",IF(AND($B4334="",$C4334=""),"Error: Missing Response in Column B or C",IF(OR($E4334="",$Q4334=""),"Error: Missing Response in Column E or Q",INDEX(SL_Class[Entire SL Classification],MATCH(SUMIFS(SL_Class[Unique ID],SL_Class[UpSys SL Material],I4334,SL_Class[UpSys Ever Previously Lead],H4334,SL_Class[DownCus SL Material],T4334),SL_Class[Unique ID],0),0)))),"Error: Invalid Column H, I, or T. Check spelling &amp; valid options (see dropdown)")</f>
        <v/>
      </c>
      <c r="AC4334" s="32"/>
      <c r="AD4334" s="31" t="b">
        <f t="shared" si="134"/>
        <v>0</v>
      </c>
      <c r="AE4334" s="31" t="b">
        <f t="shared" si="135"/>
        <v>0</v>
      </c>
    </row>
    <row r="4335" spans="1:31" ht="50.15" customHeight="1" x14ac:dyDescent="0.35">
      <c r="A4335" s="100">
        <v>4330</v>
      </c>
      <c r="B4335" s="53"/>
      <c r="C4335" s="41"/>
      <c r="D4335" s="54"/>
      <c r="E4335" s="53"/>
      <c r="F4335" s="41"/>
      <c r="G4335" s="41"/>
      <c r="H4335" s="53"/>
      <c r="I4335" s="55"/>
      <c r="J4335" s="41"/>
      <c r="K4335" s="41"/>
      <c r="L4335" s="56"/>
      <c r="M4335" s="41"/>
      <c r="N4335" s="41"/>
      <c r="O4335" s="41"/>
      <c r="P4335" s="41"/>
      <c r="Q4335" s="53"/>
      <c r="R4335" s="41"/>
      <c r="S4335" s="41"/>
      <c r="T4335" s="57"/>
      <c r="U4335" s="41"/>
      <c r="V4335" s="41"/>
      <c r="W4335" s="56"/>
      <c r="X4335" s="41"/>
      <c r="Y4335" s="58"/>
      <c r="Z4335" s="41"/>
      <c r="AA4335" s="41"/>
      <c r="AB4335" s="171" t="str" cm="1">
        <f t="array" ref="AB4335">IFERROR(IF(COUNTA('Detailed Inventory'!$B4335:$AA4335)=0,"",IF(AND($B4335="",$C4335=""),"Error: Missing Response in Column B or C",IF(OR($E4335="",$Q4335=""),"Error: Missing Response in Column E or Q",INDEX(SL_Class[Entire SL Classification],MATCH(SUMIFS(SL_Class[Unique ID],SL_Class[UpSys SL Material],I4335,SL_Class[UpSys Ever Previously Lead],H4335,SL_Class[DownCus SL Material],T4335),SL_Class[Unique ID],0),0)))),"Error: Invalid Column H, I, or T. Check spelling &amp; valid options (see dropdown)")</f>
        <v/>
      </c>
      <c r="AC4335" s="32"/>
      <c r="AD4335" s="31" t="b">
        <f t="shared" si="134"/>
        <v>0</v>
      </c>
      <c r="AE4335" s="31" t="b">
        <f t="shared" si="135"/>
        <v>0</v>
      </c>
    </row>
    <row r="4336" spans="1:31" ht="50.15" customHeight="1" x14ac:dyDescent="0.35">
      <c r="A4336" s="101">
        <v>4331</v>
      </c>
      <c r="B4336" s="53"/>
      <c r="C4336" s="41"/>
      <c r="D4336" s="54"/>
      <c r="E4336" s="53"/>
      <c r="F4336" s="41"/>
      <c r="G4336" s="41"/>
      <c r="H4336" s="53"/>
      <c r="I4336" s="55"/>
      <c r="J4336" s="41"/>
      <c r="K4336" s="41"/>
      <c r="L4336" s="56"/>
      <c r="M4336" s="41"/>
      <c r="N4336" s="41"/>
      <c r="O4336" s="41"/>
      <c r="P4336" s="41"/>
      <c r="Q4336" s="53"/>
      <c r="R4336" s="41"/>
      <c r="S4336" s="41"/>
      <c r="T4336" s="57"/>
      <c r="U4336" s="41"/>
      <c r="V4336" s="41"/>
      <c r="W4336" s="56"/>
      <c r="X4336" s="41"/>
      <c r="Y4336" s="58"/>
      <c r="Z4336" s="41"/>
      <c r="AA4336" s="41"/>
      <c r="AB4336" s="171" t="str" cm="1">
        <f t="array" ref="AB4336">IFERROR(IF(COUNTA('Detailed Inventory'!$B4336:$AA4336)=0,"",IF(AND($B4336="",$C4336=""),"Error: Missing Response in Column B or C",IF(OR($E4336="",$Q4336=""),"Error: Missing Response in Column E or Q",INDEX(SL_Class[Entire SL Classification],MATCH(SUMIFS(SL_Class[Unique ID],SL_Class[UpSys SL Material],I4336,SL_Class[UpSys Ever Previously Lead],H4336,SL_Class[DownCus SL Material],T4336),SL_Class[Unique ID],0),0)))),"Error: Invalid Column H, I, or T. Check spelling &amp; valid options (see dropdown)")</f>
        <v/>
      </c>
      <c r="AC4336" s="32"/>
      <c r="AD4336" s="31" t="b">
        <f t="shared" si="134"/>
        <v>0</v>
      </c>
      <c r="AE4336" s="31" t="b">
        <f t="shared" si="135"/>
        <v>0</v>
      </c>
    </row>
    <row r="4337" spans="1:31" ht="50.15" customHeight="1" x14ac:dyDescent="0.35">
      <c r="A4337" s="100">
        <v>4332</v>
      </c>
      <c r="B4337" s="53"/>
      <c r="C4337" s="41"/>
      <c r="D4337" s="54"/>
      <c r="E4337" s="53"/>
      <c r="F4337" s="41"/>
      <c r="G4337" s="41"/>
      <c r="H4337" s="53"/>
      <c r="I4337" s="55"/>
      <c r="J4337" s="41"/>
      <c r="K4337" s="41"/>
      <c r="L4337" s="56"/>
      <c r="M4337" s="41"/>
      <c r="N4337" s="41"/>
      <c r="O4337" s="41"/>
      <c r="P4337" s="41"/>
      <c r="Q4337" s="53"/>
      <c r="R4337" s="41"/>
      <c r="S4337" s="41"/>
      <c r="T4337" s="57"/>
      <c r="U4337" s="41"/>
      <c r="V4337" s="41"/>
      <c r="W4337" s="56"/>
      <c r="X4337" s="41"/>
      <c r="Y4337" s="58"/>
      <c r="Z4337" s="41"/>
      <c r="AA4337" s="41"/>
      <c r="AB4337" s="171" t="str" cm="1">
        <f t="array" ref="AB4337">IFERROR(IF(COUNTA('Detailed Inventory'!$B4337:$AA4337)=0,"",IF(AND($B4337="",$C4337=""),"Error: Missing Response in Column B or C",IF(OR($E4337="",$Q4337=""),"Error: Missing Response in Column E or Q",INDEX(SL_Class[Entire SL Classification],MATCH(SUMIFS(SL_Class[Unique ID],SL_Class[UpSys SL Material],I4337,SL_Class[UpSys Ever Previously Lead],H4337,SL_Class[DownCus SL Material],T4337),SL_Class[Unique ID],0),0)))),"Error: Invalid Column H, I, or T. Check spelling &amp; valid options (see dropdown)")</f>
        <v/>
      </c>
      <c r="AC4337" s="32"/>
      <c r="AD4337" s="31" t="b">
        <f t="shared" si="134"/>
        <v>0</v>
      </c>
      <c r="AE4337" s="31" t="b">
        <f t="shared" si="135"/>
        <v>0</v>
      </c>
    </row>
    <row r="4338" spans="1:31" ht="50.15" customHeight="1" x14ac:dyDescent="0.35">
      <c r="A4338" s="101">
        <v>4333</v>
      </c>
      <c r="B4338" s="53"/>
      <c r="C4338" s="41"/>
      <c r="D4338" s="54"/>
      <c r="E4338" s="53"/>
      <c r="F4338" s="41"/>
      <c r="G4338" s="41"/>
      <c r="H4338" s="53"/>
      <c r="I4338" s="55"/>
      <c r="J4338" s="41"/>
      <c r="K4338" s="41"/>
      <c r="L4338" s="56"/>
      <c r="M4338" s="41"/>
      <c r="N4338" s="41"/>
      <c r="O4338" s="41"/>
      <c r="P4338" s="41"/>
      <c r="Q4338" s="53"/>
      <c r="R4338" s="41"/>
      <c r="S4338" s="41"/>
      <c r="T4338" s="57"/>
      <c r="U4338" s="41"/>
      <c r="V4338" s="41"/>
      <c r="W4338" s="56"/>
      <c r="X4338" s="41"/>
      <c r="Y4338" s="58"/>
      <c r="Z4338" s="41"/>
      <c r="AA4338" s="41"/>
      <c r="AB4338" s="171" t="str" cm="1">
        <f t="array" ref="AB4338">IFERROR(IF(COUNTA('Detailed Inventory'!$B4338:$AA4338)=0,"",IF(AND($B4338="",$C4338=""),"Error: Missing Response in Column B or C",IF(OR($E4338="",$Q4338=""),"Error: Missing Response in Column E or Q",INDEX(SL_Class[Entire SL Classification],MATCH(SUMIFS(SL_Class[Unique ID],SL_Class[UpSys SL Material],I4338,SL_Class[UpSys Ever Previously Lead],H4338,SL_Class[DownCus SL Material],T4338),SL_Class[Unique ID],0),0)))),"Error: Invalid Column H, I, or T. Check spelling &amp; valid options (see dropdown)")</f>
        <v/>
      </c>
      <c r="AC4338" s="32"/>
      <c r="AD4338" s="31" t="b">
        <f t="shared" si="134"/>
        <v>0</v>
      </c>
      <c r="AE4338" s="31" t="b">
        <f t="shared" si="135"/>
        <v>0</v>
      </c>
    </row>
    <row r="4339" spans="1:31" ht="50.15" customHeight="1" x14ac:dyDescent="0.35">
      <c r="A4339" s="100">
        <v>4334</v>
      </c>
      <c r="B4339" s="53"/>
      <c r="C4339" s="41"/>
      <c r="D4339" s="54"/>
      <c r="E4339" s="53"/>
      <c r="F4339" s="41"/>
      <c r="G4339" s="41"/>
      <c r="H4339" s="53"/>
      <c r="I4339" s="55"/>
      <c r="J4339" s="41"/>
      <c r="K4339" s="41"/>
      <c r="L4339" s="56"/>
      <c r="M4339" s="41"/>
      <c r="N4339" s="41"/>
      <c r="O4339" s="41"/>
      <c r="P4339" s="41"/>
      <c r="Q4339" s="53"/>
      <c r="R4339" s="41"/>
      <c r="S4339" s="41"/>
      <c r="T4339" s="57"/>
      <c r="U4339" s="41"/>
      <c r="V4339" s="41"/>
      <c r="W4339" s="56"/>
      <c r="X4339" s="41"/>
      <c r="Y4339" s="58"/>
      <c r="Z4339" s="41"/>
      <c r="AA4339" s="41"/>
      <c r="AB4339" s="171" t="str" cm="1">
        <f t="array" ref="AB4339">IFERROR(IF(COUNTA('Detailed Inventory'!$B4339:$AA4339)=0,"",IF(AND($B4339="",$C4339=""),"Error: Missing Response in Column B or C",IF(OR($E4339="",$Q4339=""),"Error: Missing Response in Column E or Q",INDEX(SL_Class[Entire SL Classification],MATCH(SUMIFS(SL_Class[Unique ID],SL_Class[UpSys SL Material],I4339,SL_Class[UpSys Ever Previously Lead],H4339,SL_Class[DownCus SL Material],T4339),SL_Class[Unique ID],0),0)))),"Error: Invalid Column H, I, or T. Check spelling &amp; valid options (see dropdown)")</f>
        <v/>
      </c>
      <c r="AC4339" s="32"/>
      <c r="AD4339" s="31" t="b">
        <f t="shared" si="134"/>
        <v>0</v>
      </c>
      <c r="AE4339" s="31" t="b">
        <f t="shared" si="135"/>
        <v>0</v>
      </c>
    </row>
    <row r="4340" spans="1:31" ht="50.15" customHeight="1" x14ac:dyDescent="0.35">
      <c r="A4340" s="101">
        <v>4335</v>
      </c>
      <c r="B4340" s="53"/>
      <c r="C4340" s="41"/>
      <c r="D4340" s="54"/>
      <c r="E4340" s="53"/>
      <c r="F4340" s="41"/>
      <c r="G4340" s="41"/>
      <c r="H4340" s="53"/>
      <c r="I4340" s="55"/>
      <c r="J4340" s="41"/>
      <c r="K4340" s="41"/>
      <c r="L4340" s="56"/>
      <c r="M4340" s="41"/>
      <c r="N4340" s="41"/>
      <c r="O4340" s="41"/>
      <c r="P4340" s="41"/>
      <c r="Q4340" s="53"/>
      <c r="R4340" s="41"/>
      <c r="S4340" s="41"/>
      <c r="T4340" s="57"/>
      <c r="U4340" s="41"/>
      <c r="V4340" s="41"/>
      <c r="W4340" s="56"/>
      <c r="X4340" s="41"/>
      <c r="Y4340" s="58"/>
      <c r="Z4340" s="41"/>
      <c r="AA4340" s="41"/>
      <c r="AB4340" s="171" t="str" cm="1">
        <f t="array" ref="AB4340">IFERROR(IF(COUNTA('Detailed Inventory'!$B4340:$AA4340)=0,"",IF(AND($B4340="",$C4340=""),"Error: Missing Response in Column B or C",IF(OR($E4340="",$Q4340=""),"Error: Missing Response in Column E or Q",INDEX(SL_Class[Entire SL Classification],MATCH(SUMIFS(SL_Class[Unique ID],SL_Class[UpSys SL Material],I4340,SL_Class[UpSys Ever Previously Lead],H4340,SL_Class[DownCus SL Material],T4340),SL_Class[Unique ID],0),0)))),"Error: Invalid Column H, I, or T. Check spelling &amp; valid options (see dropdown)")</f>
        <v/>
      </c>
      <c r="AC4340" s="32"/>
      <c r="AD4340" s="31" t="b">
        <f t="shared" si="134"/>
        <v>0</v>
      </c>
      <c r="AE4340" s="31" t="b">
        <f t="shared" si="135"/>
        <v>0</v>
      </c>
    </row>
    <row r="4341" spans="1:31" ht="50.15" customHeight="1" x14ac:dyDescent="0.35">
      <c r="A4341" s="100">
        <v>4336</v>
      </c>
      <c r="B4341" s="53"/>
      <c r="C4341" s="41"/>
      <c r="D4341" s="54"/>
      <c r="E4341" s="53"/>
      <c r="F4341" s="41"/>
      <c r="G4341" s="41"/>
      <c r="H4341" s="53"/>
      <c r="I4341" s="55"/>
      <c r="J4341" s="41"/>
      <c r="K4341" s="41"/>
      <c r="L4341" s="56"/>
      <c r="M4341" s="41"/>
      <c r="N4341" s="41"/>
      <c r="O4341" s="41"/>
      <c r="P4341" s="41"/>
      <c r="Q4341" s="53"/>
      <c r="R4341" s="41"/>
      <c r="S4341" s="41"/>
      <c r="T4341" s="57"/>
      <c r="U4341" s="41"/>
      <c r="V4341" s="41"/>
      <c r="W4341" s="56"/>
      <c r="X4341" s="41"/>
      <c r="Y4341" s="58"/>
      <c r="Z4341" s="41"/>
      <c r="AA4341" s="41"/>
      <c r="AB4341" s="171" t="str" cm="1">
        <f t="array" ref="AB4341">IFERROR(IF(COUNTA('Detailed Inventory'!$B4341:$AA4341)=0,"",IF(AND($B4341="",$C4341=""),"Error: Missing Response in Column B or C",IF(OR($E4341="",$Q4341=""),"Error: Missing Response in Column E or Q",INDEX(SL_Class[Entire SL Classification],MATCH(SUMIFS(SL_Class[Unique ID],SL_Class[UpSys SL Material],I4341,SL_Class[UpSys Ever Previously Lead],H4341,SL_Class[DownCus SL Material],T4341),SL_Class[Unique ID],0),0)))),"Error: Invalid Column H, I, or T. Check spelling &amp; valid options (see dropdown)")</f>
        <v/>
      </c>
      <c r="AC4341" s="32"/>
      <c r="AD4341" s="31" t="b">
        <f t="shared" si="134"/>
        <v>0</v>
      </c>
      <c r="AE4341" s="31" t="b">
        <f t="shared" si="135"/>
        <v>0</v>
      </c>
    </row>
    <row r="4342" spans="1:31" ht="50.15" customHeight="1" x14ac:dyDescent="0.35">
      <c r="A4342" s="101">
        <v>4337</v>
      </c>
      <c r="B4342" s="53"/>
      <c r="C4342" s="41"/>
      <c r="D4342" s="54"/>
      <c r="E4342" s="53"/>
      <c r="F4342" s="41"/>
      <c r="G4342" s="41"/>
      <c r="H4342" s="53"/>
      <c r="I4342" s="55"/>
      <c r="J4342" s="41"/>
      <c r="K4342" s="41"/>
      <c r="L4342" s="56"/>
      <c r="M4342" s="41"/>
      <c r="N4342" s="41"/>
      <c r="O4342" s="41"/>
      <c r="P4342" s="41"/>
      <c r="Q4342" s="53"/>
      <c r="R4342" s="41"/>
      <c r="S4342" s="41"/>
      <c r="T4342" s="57"/>
      <c r="U4342" s="41"/>
      <c r="V4342" s="41"/>
      <c r="W4342" s="56"/>
      <c r="X4342" s="41"/>
      <c r="Y4342" s="58"/>
      <c r="Z4342" s="41"/>
      <c r="AA4342" s="41"/>
      <c r="AB4342" s="171" t="str" cm="1">
        <f t="array" ref="AB4342">IFERROR(IF(COUNTA('Detailed Inventory'!$B4342:$AA4342)=0,"",IF(AND($B4342="",$C4342=""),"Error: Missing Response in Column B or C",IF(OR($E4342="",$Q4342=""),"Error: Missing Response in Column E or Q",INDEX(SL_Class[Entire SL Classification],MATCH(SUMIFS(SL_Class[Unique ID],SL_Class[UpSys SL Material],I4342,SL_Class[UpSys Ever Previously Lead],H4342,SL_Class[DownCus SL Material],T4342),SL_Class[Unique ID],0),0)))),"Error: Invalid Column H, I, or T. Check spelling &amp; valid options (see dropdown)")</f>
        <v/>
      </c>
      <c r="AC4342" s="32"/>
      <c r="AD4342" s="31" t="b">
        <f t="shared" si="134"/>
        <v>0</v>
      </c>
      <c r="AE4342" s="31" t="b">
        <f t="shared" si="135"/>
        <v>0</v>
      </c>
    </row>
    <row r="4343" spans="1:31" ht="50.15" customHeight="1" x14ac:dyDescent="0.35">
      <c r="A4343" s="100">
        <v>4338</v>
      </c>
      <c r="B4343" s="53"/>
      <c r="C4343" s="41"/>
      <c r="D4343" s="54"/>
      <c r="E4343" s="53"/>
      <c r="F4343" s="41"/>
      <c r="G4343" s="41"/>
      <c r="H4343" s="53"/>
      <c r="I4343" s="55"/>
      <c r="J4343" s="41"/>
      <c r="K4343" s="41"/>
      <c r="L4343" s="56"/>
      <c r="M4343" s="41"/>
      <c r="N4343" s="41"/>
      <c r="O4343" s="41"/>
      <c r="P4343" s="41"/>
      <c r="Q4343" s="53"/>
      <c r="R4343" s="41"/>
      <c r="S4343" s="41"/>
      <c r="T4343" s="57"/>
      <c r="U4343" s="41"/>
      <c r="V4343" s="41"/>
      <c r="W4343" s="56"/>
      <c r="X4343" s="41"/>
      <c r="Y4343" s="58"/>
      <c r="Z4343" s="41"/>
      <c r="AA4343" s="41"/>
      <c r="AB4343" s="171" t="str" cm="1">
        <f t="array" ref="AB4343">IFERROR(IF(COUNTA('Detailed Inventory'!$B4343:$AA4343)=0,"",IF(AND($B4343="",$C4343=""),"Error: Missing Response in Column B or C",IF(OR($E4343="",$Q4343=""),"Error: Missing Response in Column E or Q",INDEX(SL_Class[Entire SL Classification],MATCH(SUMIFS(SL_Class[Unique ID],SL_Class[UpSys SL Material],I4343,SL_Class[UpSys Ever Previously Lead],H4343,SL_Class[DownCus SL Material],T4343),SL_Class[Unique ID],0),0)))),"Error: Invalid Column H, I, or T. Check spelling &amp; valid options (see dropdown)")</f>
        <v/>
      </c>
      <c r="AC4343" s="32"/>
      <c r="AD4343" s="31" t="b">
        <f t="shared" si="134"/>
        <v>0</v>
      </c>
      <c r="AE4343" s="31" t="b">
        <f t="shared" si="135"/>
        <v>0</v>
      </c>
    </row>
    <row r="4344" spans="1:31" ht="50.15" customHeight="1" x14ac:dyDescent="0.35">
      <c r="A4344" s="101">
        <v>4339</v>
      </c>
      <c r="B4344" s="53"/>
      <c r="C4344" s="41"/>
      <c r="D4344" s="54"/>
      <c r="E4344" s="53"/>
      <c r="F4344" s="41"/>
      <c r="G4344" s="41"/>
      <c r="H4344" s="53"/>
      <c r="I4344" s="55"/>
      <c r="J4344" s="41"/>
      <c r="K4344" s="41"/>
      <c r="L4344" s="56"/>
      <c r="M4344" s="41"/>
      <c r="N4344" s="41"/>
      <c r="O4344" s="41"/>
      <c r="P4344" s="41"/>
      <c r="Q4344" s="53"/>
      <c r="R4344" s="41"/>
      <c r="S4344" s="41"/>
      <c r="T4344" s="57"/>
      <c r="U4344" s="41"/>
      <c r="V4344" s="41"/>
      <c r="W4344" s="56"/>
      <c r="X4344" s="41"/>
      <c r="Y4344" s="58"/>
      <c r="Z4344" s="41"/>
      <c r="AA4344" s="41"/>
      <c r="AB4344" s="171" t="str" cm="1">
        <f t="array" ref="AB4344">IFERROR(IF(COUNTA('Detailed Inventory'!$B4344:$AA4344)=0,"",IF(AND($B4344="",$C4344=""),"Error: Missing Response in Column B or C",IF(OR($E4344="",$Q4344=""),"Error: Missing Response in Column E or Q",INDEX(SL_Class[Entire SL Classification],MATCH(SUMIFS(SL_Class[Unique ID],SL_Class[UpSys SL Material],I4344,SL_Class[UpSys Ever Previously Lead],H4344,SL_Class[DownCus SL Material],T4344),SL_Class[Unique ID],0),0)))),"Error: Invalid Column H, I, or T. Check spelling &amp; valid options (see dropdown)")</f>
        <v/>
      </c>
      <c r="AC4344" s="32"/>
      <c r="AD4344" s="31" t="b">
        <f t="shared" si="134"/>
        <v>0</v>
      </c>
      <c r="AE4344" s="31" t="b">
        <f t="shared" si="135"/>
        <v>0</v>
      </c>
    </row>
    <row r="4345" spans="1:31" ht="50.15" customHeight="1" x14ac:dyDescent="0.35">
      <c r="A4345" s="100">
        <v>4340</v>
      </c>
      <c r="B4345" s="53"/>
      <c r="C4345" s="41"/>
      <c r="D4345" s="54"/>
      <c r="E4345" s="53"/>
      <c r="F4345" s="41"/>
      <c r="G4345" s="41"/>
      <c r="H4345" s="53"/>
      <c r="I4345" s="55"/>
      <c r="J4345" s="41"/>
      <c r="K4345" s="41"/>
      <c r="L4345" s="56"/>
      <c r="M4345" s="41"/>
      <c r="N4345" s="41"/>
      <c r="O4345" s="41"/>
      <c r="P4345" s="41"/>
      <c r="Q4345" s="53"/>
      <c r="R4345" s="41"/>
      <c r="S4345" s="41"/>
      <c r="T4345" s="57"/>
      <c r="U4345" s="41"/>
      <c r="V4345" s="41"/>
      <c r="W4345" s="56"/>
      <c r="X4345" s="41"/>
      <c r="Y4345" s="58"/>
      <c r="Z4345" s="41"/>
      <c r="AA4345" s="41"/>
      <c r="AB4345" s="171" t="str" cm="1">
        <f t="array" ref="AB4345">IFERROR(IF(COUNTA('Detailed Inventory'!$B4345:$AA4345)=0,"",IF(AND($B4345="",$C4345=""),"Error: Missing Response in Column B or C",IF(OR($E4345="",$Q4345=""),"Error: Missing Response in Column E or Q",INDEX(SL_Class[Entire SL Classification],MATCH(SUMIFS(SL_Class[Unique ID],SL_Class[UpSys SL Material],I4345,SL_Class[UpSys Ever Previously Lead],H4345,SL_Class[DownCus SL Material],T4345),SL_Class[Unique ID],0),0)))),"Error: Invalid Column H, I, or T. Check spelling &amp; valid options (see dropdown)")</f>
        <v/>
      </c>
      <c r="AC4345" s="32"/>
      <c r="AD4345" s="31" t="b">
        <f t="shared" si="134"/>
        <v>0</v>
      </c>
      <c r="AE4345" s="31" t="b">
        <f t="shared" si="135"/>
        <v>0</v>
      </c>
    </row>
    <row r="4346" spans="1:31" ht="50.15" customHeight="1" x14ac:dyDescent="0.35">
      <c r="A4346" s="101">
        <v>4341</v>
      </c>
      <c r="B4346" s="53"/>
      <c r="C4346" s="41"/>
      <c r="D4346" s="54"/>
      <c r="E4346" s="53"/>
      <c r="F4346" s="41"/>
      <c r="G4346" s="41"/>
      <c r="H4346" s="53"/>
      <c r="I4346" s="55"/>
      <c r="J4346" s="41"/>
      <c r="K4346" s="41"/>
      <c r="L4346" s="56"/>
      <c r="M4346" s="41"/>
      <c r="N4346" s="41"/>
      <c r="O4346" s="41"/>
      <c r="P4346" s="41"/>
      <c r="Q4346" s="53"/>
      <c r="R4346" s="41"/>
      <c r="S4346" s="41"/>
      <c r="T4346" s="57"/>
      <c r="U4346" s="41"/>
      <c r="V4346" s="41"/>
      <c r="W4346" s="56"/>
      <c r="X4346" s="41"/>
      <c r="Y4346" s="58"/>
      <c r="Z4346" s="41"/>
      <c r="AA4346" s="41"/>
      <c r="AB4346" s="171" t="str" cm="1">
        <f t="array" ref="AB4346">IFERROR(IF(COUNTA('Detailed Inventory'!$B4346:$AA4346)=0,"",IF(AND($B4346="",$C4346=""),"Error: Missing Response in Column B or C",IF(OR($E4346="",$Q4346=""),"Error: Missing Response in Column E or Q",INDEX(SL_Class[Entire SL Classification],MATCH(SUMIFS(SL_Class[Unique ID],SL_Class[UpSys SL Material],I4346,SL_Class[UpSys Ever Previously Lead],H4346,SL_Class[DownCus SL Material],T4346),SL_Class[Unique ID],0),0)))),"Error: Invalid Column H, I, or T. Check spelling &amp; valid options (see dropdown)")</f>
        <v/>
      </c>
      <c r="AC4346" s="32"/>
      <c r="AD4346" s="31" t="b">
        <f t="shared" si="134"/>
        <v>0</v>
      </c>
      <c r="AE4346" s="31" t="b">
        <f t="shared" si="135"/>
        <v>0</v>
      </c>
    </row>
    <row r="4347" spans="1:31" ht="50.15" customHeight="1" x14ac:dyDescent="0.35">
      <c r="A4347" s="100">
        <v>4342</v>
      </c>
      <c r="B4347" s="53"/>
      <c r="C4347" s="41"/>
      <c r="D4347" s="54"/>
      <c r="E4347" s="53"/>
      <c r="F4347" s="41"/>
      <c r="G4347" s="41"/>
      <c r="H4347" s="53"/>
      <c r="I4347" s="55"/>
      <c r="J4347" s="41"/>
      <c r="K4347" s="41"/>
      <c r="L4347" s="56"/>
      <c r="M4347" s="41"/>
      <c r="N4347" s="41"/>
      <c r="O4347" s="41"/>
      <c r="P4347" s="41"/>
      <c r="Q4347" s="53"/>
      <c r="R4347" s="41"/>
      <c r="S4347" s="41"/>
      <c r="T4347" s="57"/>
      <c r="U4347" s="41"/>
      <c r="V4347" s="41"/>
      <c r="W4347" s="56"/>
      <c r="X4347" s="41"/>
      <c r="Y4347" s="58"/>
      <c r="Z4347" s="41"/>
      <c r="AA4347" s="41"/>
      <c r="AB4347" s="171" t="str" cm="1">
        <f t="array" ref="AB4347">IFERROR(IF(COUNTA('Detailed Inventory'!$B4347:$AA4347)=0,"",IF(AND($B4347="",$C4347=""),"Error: Missing Response in Column B or C",IF(OR($E4347="",$Q4347=""),"Error: Missing Response in Column E or Q",INDEX(SL_Class[Entire SL Classification],MATCH(SUMIFS(SL_Class[Unique ID],SL_Class[UpSys SL Material],I4347,SL_Class[UpSys Ever Previously Lead],H4347,SL_Class[DownCus SL Material],T4347),SL_Class[Unique ID],0),0)))),"Error: Invalid Column H, I, or T. Check spelling &amp; valid options (see dropdown)")</f>
        <v/>
      </c>
      <c r="AC4347" s="32"/>
      <c r="AD4347" s="31" t="b">
        <f t="shared" si="134"/>
        <v>0</v>
      </c>
      <c r="AE4347" s="31" t="b">
        <f t="shared" si="135"/>
        <v>0</v>
      </c>
    </row>
    <row r="4348" spans="1:31" ht="50.15" customHeight="1" x14ac:dyDescent="0.35">
      <c r="A4348" s="101">
        <v>4343</v>
      </c>
      <c r="B4348" s="53"/>
      <c r="C4348" s="41"/>
      <c r="D4348" s="54"/>
      <c r="E4348" s="53"/>
      <c r="F4348" s="41"/>
      <c r="G4348" s="41"/>
      <c r="H4348" s="53"/>
      <c r="I4348" s="55"/>
      <c r="J4348" s="41"/>
      <c r="K4348" s="41"/>
      <c r="L4348" s="56"/>
      <c r="M4348" s="41"/>
      <c r="N4348" s="41"/>
      <c r="O4348" s="41"/>
      <c r="P4348" s="41"/>
      <c r="Q4348" s="53"/>
      <c r="R4348" s="41"/>
      <c r="S4348" s="41"/>
      <c r="T4348" s="57"/>
      <c r="U4348" s="41"/>
      <c r="V4348" s="41"/>
      <c r="W4348" s="56"/>
      <c r="X4348" s="41"/>
      <c r="Y4348" s="58"/>
      <c r="Z4348" s="41"/>
      <c r="AA4348" s="41"/>
      <c r="AB4348" s="171" t="str" cm="1">
        <f t="array" ref="AB4348">IFERROR(IF(COUNTA('Detailed Inventory'!$B4348:$AA4348)=0,"",IF(AND($B4348="",$C4348=""),"Error: Missing Response in Column B or C",IF(OR($E4348="",$Q4348=""),"Error: Missing Response in Column E or Q",INDEX(SL_Class[Entire SL Classification],MATCH(SUMIFS(SL_Class[Unique ID],SL_Class[UpSys SL Material],I4348,SL_Class[UpSys Ever Previously Lead],H4348,SL_Class[DownCus SL Material],T4348),SL_Class[Unique ID],0),0)))),"Error: Invalid Column H, I, or T. Check spelling &amp; valid options (see dropdown)")</f>
        <v/>
      </c>
      <c r="AC4348" s="32"/>
      <c r="AD4348" s="31" t="b">
        <f t="shared" si="134"/>
        <v>0</v>
      </c>
      <c r="AE4348" s="31" t="b">
        <f t="shared" si="135"/>
        <v>0</v>
      </c>
    </row>
    <row r="4349" spans="1:31" ht="50.15" customHeight="1" x14ac:dyDescent="0.35">
      <c r="A4349" s="100">
        <v>4344</v>
      </c>
      <c r="B4349" s="53"/>
      <c r="C4349" s="41"/>
      <c r="D4349" s="54"/>
      <c r="E4349" s="53"/>
      <c r="F4349" s="41"/>
      <c r="G4349" s="41"/>
      <c r="H4349" s="53"/>
      <c r="I4349" s="55"/>
      <c r="J4349" s="41"/>
      <c r="K4349" s="41"/>
      <c r="L4349" s="56"/>
      <c r="M4349" s="41"/>
      <c r="N4349" s="41"/>
      <c r="O4349" s="41"/>
      <c r="P4349" s="41"/>
      <c r="Q4349" s="53"/>
      <c r="R4349" s="41"/>
      <c r="S4349" s="41"/>
      <c r="T4349" s="57"/>
      <c r="U4349" s="41"/>
      <c r="V4349" s="41"/>
      <c r="W4349" s="56"/>
      <c r="X4349" s="41"/>
      <c r="Y4349" s="58"/>
      <c r="Z4349" s="41"/>
      <c r="AA4349" s="41"/>
      <c r="AB4349" s="171" t="str" cm="1">
        <f t="array" ref="AB4349">IFERROR(IF(COUNTA('Detailed Inventory'!$B4349:$AA4349)=0,"",IF(AND($B4349="",$C4349=""),"Error: Missing Response in Column B or C",IF(OR($E4349="",$Q4349=""),"Error: Missing Response in Column E or Q",INDEX(SL_Class[Entire SL Classification],MATCH(SUMIFS(SL_Class[Unique ID],SL_Class[UpSys SL Material],I4349,SL_Class[UpSys Ever Previously Lead],H4349,SL_Class[DownCus SL Material],T4349),SL_Class[Unique ID],0),0)))),"Error: Invalid Column H, I, or T. Check spelling &amp; valid options (see dropdown)")</f>
        <v/>
      </c>
      <c r="AC4349" s="32"/>
      <c r="AD4349" s="31" t="b">
        <f t="shared" si="134"/>
        <v>0</v>
      </c>
      <c r="AE4349" s="31" t="b">
        <f t="shared" si="135"/>
        <v>0</v>
      </c>
    </row>
    <row r="4350" spans="1:31" ht="50.15" customHeight="1" x14ac:dyDescent="0.35">
      <c r="A4350" s="101">
        <v>4345</v>
      </c>
      <c r="B4350" s="53"/>
      <c r="C4350" s="41"/>
      <c r="D4350" s="54"/>
      <c r="E4350" s="53"/>
      <c r="F4350" s="41"/>
      <c r="G4350" s="41"/>
      <c r="H4350" s="53"/>
      <c r="I4350" s="55"/>
      <c r="J4350" s="41"/>
      <c r="K4350" s="41"/>
      <c r="L4350" s="56"/>
      <c r="M4350" s="41"/>
      <c r="N4350" s="41"/>
      <c r="O4350" s="41"/>
      <c r="P4350" s="41"/>
      <c r="Q4350" s="53"/>
      <c r="R4350" s="41"/>
      <c r="S4350" s="41"/>
      <c r="T4350" s="57"/>
      <c r="U4350" s="41"/>
      <c r="V4350" s="41"/>
      <c r="W4350" s="56"/>
      <c r="X4350" s="41"/>
      <c r="Y4350" s="58"/>
      <c r="Z4350" s="41"/>
      <c r="AA4350" s="41"/>
      <c r="AB4350" s="171" t="str" cm="1">
        <f t="array" ref="AB4350">IFERROR(IF(COUNTA('Detailed Inventory'!$B4350:$AA4350)=0,"",IF(AND($B4350="",$C4350=""),"Error: Missing Response in Column B or C",IF(OR($E4350="",$Q4350=""),"Error: Missing Response in Column E or Q",INDEX(SL_Class[Entire SL Classification],MATCH(SUMIFS(SL_Class[Unique ID],SL_Class[UpSys SL Material],I4350,SL_Class[UpSys Ever Previously Lead],H4350,SL_Class[DownCus SL Material],T4350),SL_Class[Unique ID],0),0)))),"Error: Invalid Column H, I, or T. Check spelling &amp; valid options (see dropdown)")</f>
        <v/>
      </c>
      <c r="AC4350" s="32"/>
      <c r="AD4350" s="31" t="b">
        <f t="shared" si="134"/>
        <v>0</v>
      </c>
      <c r="AE4350" s="31" t="b">
        <f t="shared" si="135"/>
        <v>0</v>
      </c>
    </row>
    <row r="4351" spans="1:31" ht="50.15" customHeight="1" x14ac:dyDescent="0.35">
      <c r="A4351" s="100">
        <v>4346</v>
      </c>
      <c r="B4351" s="53"/>
      <c r="C4351" s="41"/>
      <c r="D4351" s="54"/>
      <c r="E4351" s="53"/>
      <c r="F4351" s="41"/>
      <c r="G4351" s="41"/>
      <c r="H4351" s="53"/>
      <c r="I4351" s="55"/>
      <c r="J4351" s="41"/>
      <c r="K4351" s="41"/>
      <c r="L4351" s="56"/>
      <c r="M4351" s="41"/>
      <c r="N4351" s="41"/>
      <c r="O4351" s="41"/>
      <c r="P4351" s="41"/>
      <c r="Q4351" s="53"/>
      <c r="R4351" s="41"/>
      <c r="S4351" s="41"/>
      <c r="T4351" s="57"/>
      <c r="U4351" s="41"/>
      <c r="V4351" s="41"/>
      <c r="W4351" s="56"/>
      <c r="X4351" s="41"/>
      <c r="Y4351" s="58"/>
      <c r="Z4351" s="41"/>
      <c r="AA4351" s="41"/>
      <c r="AB4351" s="171" t="str" cm="1">
        <f t="array" ref="AB4351">IFERROR(IF(COUNTA('Detailed Inventory'!$B4351:$AA4351)=0,"",IF(AND($B4351="",$C4351=""),"Error: Missing Response in Column B or C",IF(OR($E4351="",$Q4351=""),"Error: Missing Response in Column E or Q",INDEX(SL_Class[Entire SL Classification],MATCH(SUMIFS(SL_Class[Unique ID],SL_Class[UpSys SL Material],I4351,SL_Class[UpSys Ever Previously Lead],H4351,SL_Class[DownCus SL Material],T4351),SL_Class[Unique ID],0),0)))),"Error: Invalid Column H, I, or T. Check spelling &amp; valid options (see dropdown)")</f>
        <v/>
      </c>
      <c r="AC4351" s="32"/>
      <c r="AD4351" s="31" t="b">
        <f t="shared" si="134"/>
        <v>0</v>
      </c>
      <c r="AE4351" s="31" t="b">
        <f t="shared" si="135"/>
        <v>0</v>
      </c>
    </row>
    <row r="4352" spans="1:31" ht="50.15" customHeight="1" x14ac:dyDescent="0.35">
      <c r="A4352" s="101">
        <v>4347</v>
      </c>
      <c r="B4352" s="53"/>
      <c r="C4352" s="41"/>
      <c r="D4352" s="54"/>
      <c r="E4352" s="53"/>
      <c r="F4352" s="41"/>
      <c r="G4352" s="41"/>
      <c r="H4352" s="53"/>
      <c r="I4352" s="55"/>
      <c r="J4352" s="41"/>
      <c r="K4352" s="41"/>
      <c r="L4352" s="56"/>
      <c r="M4352" s="41"/>
      <c r="N4352" s="41"/>
      <c r="O4352" s="41"/>
      <c r="P4352" s="41"/>
      <c r="Q4352" s="53"/>
      <c r="R4352" s="41"/>
      <c r="S4352" s="41"/>
      <c r="T4352" s="57"/>
      <c r="U4352" s="41"/>
      <c r="V4352" s="41"/>
      <c r="W4352" s="56"/>
      <c r="X4352" s="41"/>
      <c r="Y4352" s="58"/>
      <c r="Z4352" s="41"/>
      <c r="AA4352" s="41"/>
      <c r="AB4352" s="171" t="str" cm="1">
        <f t="array" ref="AB4352">IFERROR(IF(COUNTA('Detailed Inventory'!$B4352:$AA4352)=0,"",IF(AND($B4352="",$C4352=""),"Error: Missing Response in Column B or C",IF(OR($E4352="",$Q4352=""),"Error: Missing Response in Column E or Q",INDEX(SL_Class[Entire SL Classification],MATCH(SUMIFS(SL_Class[Unique ID],SL_Class[UpSys SL Material],I4352,SL_Class[UpSys Ever Previously Lead],H4352,SL_Class[DownCus SL Material],T4352),SL_Class[Unique ID],0),0)))),"Error: Invalid Column H, I, or T. Check spelling &amp; valid options (see dropdown)")</f>
        <v/>
      </c>
      <c r="AC4352" s="32"/>
      <c r="AD4352" s="31" t="b">
        <f t="shared" si="134"/>
        <v>0</v>
      </c>
      <c r="AE4352" s="31" t="b">
        <f t="shared" si="135"/>
        <v>0</v>
      </c>
    </row>
    <row r="4353" spans="1:31" ht="50.15" customHeight="1" x14ac:dyDescent="0.35">
      <c r="A4353" s="100">
        <v>4348</v>
      </c>
      <c r="B4353" s="53"/>
      <c r="C4353" s="41"/>
      <c r="D4353" s="54"/>
      <c r="E4353" s="53"/>
      <c r="F4353" s="41"/>
      <c r="G4353" s="41"/>
      <c r="H4353" s="53"/>
      <c r="I4353" s="55"/>
      <c r="J4353" s="41"/>
      <c r="K4353" s="41"/>
      <c r="L4353" s="56"/>
      <c r="M4353" s="41"/>
      <c r="N4353" s="41"/>
      <c r="O4353" s="41"/>
      <c r="P4353" s="41"/>
      <c r="Q4353" s="53"/>
      <c r="R4353" s="41"/>
      <c r="S4353" s="41"/>
      <c r="T4353" s="57"/>
      <c r="U4353" s="41"/>
      <c r="V4353" s="41"/>
      <c r="W4353" s="56"/>
      <c r="X4353" s="41"/>
      <c r="Y4353" s="58"/>
      <c r="Z4353" s="41"/>
      <c r="AA4353" s="41"/>
      <c r="AB4353" s="171" t="str" cm="1">
        <f t="array" ref="AB4353">IFERROR(IF(COUNTA('Detailed Inventory'!$B4353:$AA4353)=0,"",IF(AND($B4353="",$C4353=""),"Error: Missing Response in Column B or C",IF(OR($E4353="",$Q4353=""),"Error: Missing Response in Column E or Q",INDEX(SL_Class[Entire SL Classification],MATCH(SUMIFS(SL_Class[Unique ID],SL_Class[UpSys SL Material],I4353,SL_Class[UpSys Ever Previously Lead],H4353,SL_Class[DownCus SL Material],T4353),SL_Class[Unique ID],0),0)))),"Error: Invalid Column H, I, or T. Check spelling &amp; valid options (see dropdown)")</f>
        <v/>
      </c>
      <c r="AC4353" s="32"/>
      <c r="AD4353" s="31" t="b">
        <f t="shared" si="134"/>
        <v>0</v>
      </c>
      <c r="AE4353" s="31" t="b">
        <f t="shared" si="135"/>
        <v>0</v>
      </c>
    </row>
    <row r="4354" spans="1:31" ht="50.15" customHeight="1" x14ac:dyDescent="0.35">
      <c r="A4354" s="101">
        <v>4349</v>
      </c>
      <c r="B4354" s="53"/>
      <c r="C4354" s="41"/>
      <c r="D4354" s="54"/>
      <c r="E4354" s="53"/>
      <c r="F4354" s="41"/>
      <c r="G4354" s="41"/>
      <c r="H4354" s="53"/>
      <c r="I4354" s="55"/>
      <c r="J4354" s="41"/>
      <c r="K4354" s="41"/>
      <c r="L4354" s="56"/>
      <c r="M4354" s="41"/>
      <c r="N4354" s="41"/>
      <c r="O4354" s="41"/>
      <c r="P4354" s="41"/>
      <c r="Q4354" s="53"/>
      <c r="R4354" s="41"/>
      <c r="S4354" s="41"/>
      <c r="T4354" s="57"/>
      <c r="U4354" s="41"/>
      <c r="V4354" s="41"/>
      <c r="W4354" s="56"/>
      <c r="X4354" s="41"/>
      <c r="Y4354" s="58"/>
      <c r="Z4354" s="41"/>
      <c r="AA4354" s="41"/>
      <c r="AB4354" s="171" t="str" cm="1">
        <f t="array" ref="AB4354">IFERROR(IF(COUNTA('Detailed Inventory'!$B4354:$AA4354)=0,"",IF(AND($B4354="",$C4354=""),"Error: Missing Response in Column B or C",IF(OR($E4354="",$Q4354=""),"Error: Missing Response in Column E or Q",INDEX(SL_Class[Entire SL Classification],MATCH(SUMIFS(SL_Class[Unique ID],SL_Class[UpSys SL Material],I4354,SL_Class[UpSys Ever Previously Lead],H4354,SL_Class[DownCus SL Material],T4354),SL_Class[Unique ID],0),0)))),"Error: Invalid Column H, I, or T. Check spelling &amp; valid options (see dropdown)")</f>
        <v/>
      </c>
      <c r="AC4354" s="32"/>
      <c r="AD4354" s="31" t="b">
        <f t="shared" si="134"/>
        <v>0</v>
      </c>
      <c r="AE4354" s="31" t="b">
        <f t="shared" si="135"/>
        <v>0</v>
      </c>
    </row>
    <row r="4355" spans="1:31" ht="50.15" customHeight="1" x14ac:dyDescent="0.35">
      <c r="A4355" s="100">
        <v>4350</v>
      </c>
      <c r="B4355" s="53"/>
      <c r="C4355" s="41"/>
      <c r="D4355" s="54"/>
      <c r="E4355" s="53"/>
      <c r="F4355" s="41"/>
      <c r="G4355" s="41"/>
      <c r="H4355" s="53"/>
      <c r="I4355" s="55"/>
      <c r="J4355" s="41"/>
      <c r="K4355" s="41"/>
      <c r="L4355" s="56"/>
      <c r="M4355" s="41"/>
      <c r="N4355" s="41"/>
      <c r="O4355" s="41"/>
      <c r="P4355" s="41"/>
      <c r="Q4355" s="53"/>
      <c r="R4355" s="41"/>
      <c r="S4355" s="41"/>
      <c r="T4355" s="57"/>
      <c r="U4355" s="41"/>
      <c r="V4355" s="41"/>
      <c r="W4355" s="56"/>
      <c r="X4355" s="41"/>
      <c r="Y4355" s="58"/>
      <c r="Z4355" s="41"/>
      <c r="AA4355" s="41"/>
      <c r="AB4355" s="171" t="str" cm="1">
        <f t="array" ref="AB4355">IFERROR(IF(COUNTA('Detailed Inventory'!$B4355:$AA4355)=0,"",IF(AND($B4355="",$C4355=""),"Error: Missing Response in Column B or C",IF(OR($E4355="",$Q4355=""),"Error: Missing Response in Column E or Q",INDEX(SL_Class[Entire SL Classification],MATCH(SUMIFS(SL_Class[Unique ID],SL_Class[UpSys SL Material],I4355,SL_Class[UpSys Ever Previously Lead],H4355,SL_Class[DownCus SL Material],T4355),SL_Class[Unique ID],0),0)))),"Error: Invalid Column H, I, or T. Check spelling &amp; valid options (see dropdown)")</f>
        <v/>
      </c>
      <c r="AC4355" s="32"/>
      <c r="AD4355" s="31" t="b">
        <f t="shared" si="134"/>
        <v>0</v>
      </c>
      <c r="AE4355" s="31" t="b">
        <f t="shared" si="135"/>
        <v>0</v>
      </c>
    </row>
    <row r="4356" spans="1:31" ht="50.15" customHeight="1" x14ac:dyDescent="0.35">
      <c r="A4356" s="101">
        <v>4351</v>
      </c>
      <c r="B4356" s="53"/>
      <c r="C4356" s="41"/>
      <c r="D4356" s="54"/>
      <c r="E4356" s="53"/>
      <c r="F4356" s="41"/>
      <c r="G4356" s="41"/>
      <c r="H4356" s="53"/>
      <c r="I4356" s="55"/>
      <c r="J4356" s="41"/>
      <c r="K4356" s="41"/>
      <c r="L4356" s="56"/>
      <c r="M4356" s="41"/>
      <c r="N4356" s="41"/>
      <c r="O4356" s="41"/>
      <c r="P4356" s="41"/>
      <c r="Q4356" s="53"/>
      <c r="R4356" s="41"/>
      <c r="S4356" s="41"/>
      <c r="T4356" s="57"/>
      <c r="U4356" s="41"/>
      <c r="V4356" s="41"/>
      <c r="W4356" s="56"/>
      <c r="X4356" s="41"/>
      <c r="Y4356" s="58"/>
      <c r="Z4356" s="41"/>
      <c r="AA4356" s="41"/>
      <c r="AB4356" s="171" t="str" cm="1">
        <f t="array" ref="AB4356">IFERROR(IF(COUNTA('Detailed Inventory'!$B4356:$AA4356)=0,"",IF(AND($B4356="",$C4356=""),"Error: Missing Response in Column B or C",IF(OR($E4356="",$Q4356=""),"Error: Missing Response in Column E or Q",INDEX(SL_Class[Entire SL Classification],MATCH(SUMIFS(SL_Class[Unique ID],SL_Class[UpSys SL Material],I4356,SL_Class[UpSys Ever Previously Lead],H4356,SL_Class[DownCus SL Material],T4356),SL_Class[Unique ID],0),0)))),"Error: Invalid Column H, I, or T. Check spelling &amp; valid options (see dropdown)")</f>
        <v/>
      </c>
      <c r="AC4356" s="32"/>
      <c r="AD4356" s="31" t="b">
        <f t="shared" si="134"/>
        <v>0</v>
      </c>
      <c r="AE4356" s="31" t="b">
        <f t="shared" si="135"/>
        <v>0</v>
      </c>
    </row>
    <row r="4357" spans="1:31" ht="50.15" customHeight="1" x14ac:dyDescent="0.35">
      <c r="A4357" s="100">
        <v>4352</v>
      </c>
      <c r="B4357" s="53"/>
      <c r="C4357" s="41"/>
      <c r="D4357" s="54"/>
      <c r="E4357" s="53"/>
      <c r="F4357" s="41"/>
      <c r="G4357" s="41"/>
      <c r="H4357" s="53"/>
      <c r="I4357" s="55"/>
      <c r="J4357" s="41"/>
      <c r="K4357" s="41"/>
      <c r="L4357" s="56"/>
      <c r="M4357" s="41"/>
      <c r="N4357" s="41"/>
      <c r="O4357" s="41"/>
      <c r="P4357" s="41"/>
      <c r="Q4357" s="53"/>
      <c r="R4357" s="41"/>
      <c r="S4357" s="41"/>
      <c r="T4357" s="57"/>
      <c r="U4357" s="41"/>
      <c r="V4357" s="41"/>
      <c r="W4357" s="56"/>
      <c r="X4357" s="41"/>
      <c r="Y4357" s="58"/>
      <c r="Z4357" s="41"/>
      <c r="AA4357" s="41"/>
      <c r="AB4357" s="171" t="str" cm="1">
        <f t="array" ref="AB4357">IFERROR(IF(COUNTA('Detailed Inventory'!$B4357:$AA4357)=0,"",IF(AND($B4357="",$C4357=""),"Error: Missing Response in Column B or C",IF(OR($E4357="",$Q4357=""),"Error: Missing Response in Column E or Q",INDEX(SL_Class[Entire SL Classification],MATCH(SUMIFS(SL_Class[Unique ID],SL_Class[UpSys SL Material],I4357,SL_Class[UpSys Ever Previously Lead],H4357,SL_Class[DownCus SL Material],T4357),SL_Class[Unique ID],0),0)))),"Error: Invalid Column H, I, or T. Check spelling &amp; valid options (see dropdown)")</f>
        <v/>
      </c>
      <c r="AC4357" s="32"/>
      <c r="AD4357" s="31" t="b">
        <f t="shared" si="134"/>
        <v>0</v>
      </c>
      <c r="AE4357" s="31" t="b">
        <f t="shared" si="135"/>
        <v>0</v>
      </c>
    </row>
    <row r="4358" spans="1:31" ht="50.15" customHeight="1" x14ac:dyDescent="0.35">
      <c r="A4358" s="101">
        <v>4353</v>
      </c>
      <c r="B4358" s="53"/>
      <c r="C4358" s="41"/>
      <c r="D4358" s="54"/>
      <c r="E4358" s="53"/>
      <c r="F4358" s="41"/>
      <c r="G4358" s="41"/>
      <c r="H4358" s="53"/>
      <c r="I4358" s="55"/>
      <c r="J4358" s="41"/>
      <c r="K4358" s="41"/>
      <c r="L4358" s="56"/>
      <c r="M4358" s="41"/>
      <c r="N4358" s="41"/>
      <c r="O4358" s="41"/>
      <c r="P4358" s="41"/>
      <c r="Q4358" s="53"/>
      <c r="R4358" s="41"/>
      <c r="S4358" s="41"/>
      <c r="T4358" s="57"/>
      <c r="U4358" s="41"/>
      <c r="V4358" s="41"/>
      <c r="W4358" s="56"/>
      <c r="X4358" s="41"/>
      <c r="Y4358" s="58"/>
      <c r="Z4358" s="41"/>
      <c r="AA4358" s="41"/>
      <c r="AB4358" s="171" t="str" cm="1">
        <f t="array" ref="AB4358">IFERROR(IF(COUNTA('Detailed Inventory'!$B4358:$AA4358)=0,"",IF(AND($B4358="",$C4358=""),"Error: Missing Response in Column B or C",IF(OR($E4358="",$Q4358=""),"Error: Missing Response in Column E or Q",INDEX(SL_Class[Entire SL Classification],MATCH(SUMIFS(SL_Class[Unique ID],SL_Class[UpSys SL Material],I4358,SL_Class[UpSys Ever Previously Lead],H4358,SL_Class[DownCus SL Material],T4358),SL_Class[Unique ID],0),0)))),"Error: Invalid Column H, I, or T. Check spelling &amp; valid options (see dropdown)")</f>
        <v/>
      </c>
      <c r="AC4358" s="32"/>
      <c r="AD4358" s="31" t="b">
        <f t="shared" ref="AD4358:AD4421" si="136">COUNTIFS($B$6:$B$5005,"&lt;&gt;0",$B$6:$B$5005,"&lt;&gt;",$B$6:$B$5005,B4358)&gt;1</f>
        <v>0</v>
      </c>
      <c r="AE4358" s="31" t="b">
        <f t="shared" ref="AE4358:AE4421" si="137">COUNTIFS($C$6:$C$5005,"&lt;&gt;0",$C$6:$C$5005,"&lt;&gt;",$C$6:$C$5005,C4358)&gt;1</f>
        <v>0</v>
      </c>
    </row>
    <row r="4359" spans="1:31" ht="50.15" customHeight="1" x14ac:dyDescent="0.35">
      <c r="A4359" s="100">
        <v>4354</v>
      </c>
      <c r="B4359" s="53"/>
      <c r="C4359" s="41"/>
      <c r="D4359" s="54"/>
      <c r="E4359" s="53"/>
      <c r="F4359" s="41"/>
      <c r="G4359" s="41"/>
      <c r="H4359" s="53"/>
      <c r="I4359" s="55"/>
      <c r="J4359" s="41"/>
      <c r="K4359" s="41"/>
      <c r="L4359" s="56"/>
      <c r="M4359" s="41"/>
      <c r="N4359" s="41"/>
      <c r="O4359" s="41"/>
      <c r="P4359" s="41"/>
      <c r="Q4359" s="53"/>
      <c r="R4359" s="41"/>
      <c r="S4359" s="41"/>
      <c r="T4359" s="57"/>
      <c r="U4359" s="41"/>
      <c r="V4359" s="41"/>
      <c r="W4359" s="56"/>
      <c r="X4359" s="41"/>
      <c r="Y4359" s="58"/>
      <c r="Z4359" s="41"/>
      <c r="AA4359" s="41"/>
      <c r="AB4359" s="171" t="str" cm="1">
        <f t="array" ref="AB4359">IFERROR(IF(COUNTA('Detailed Inventory'!$B4359:$AA4359)=0,"",IF(AND($B4359="",$C4359=""),"Error: Missing Response in Column B or C",IF(OR($E4359="",$Q4359=""),"Error: Missing Response in Column E or Q",INDEX(SL_Class[Entire SL Classification],MATCH(SUMIFS(SL_Class[Unique ID],SL_Class[UpSys SL Material],I4359,SL_Class[UpSys Ever Previously Lead],H4359,SL_Class[DownCus SL Material],T4359),SL_Class[Unique ID],0),0)))),"Error: Invalid Column H, I, or T. Check spelling &amp; valid options (see dropdown)")</f>
        <v/>
      </c>
      <c r="AC4359" s="32"/>
      <c r="AD4359" s="31" t="b">
        <f t="shared" si="136"/>
        <v>0</v>
      </c>
      <c r="AE4359" s="31" t="b">
        <f t="shared" si="137"/>
        <v>0</v>
      </c>
    </row>
    <row r="4360" spans="1:31" ht="50.15" customHeight="1" x14ac:dyDescent="0.35">
      <c r="A4360" s="101">
        <v>4355</v>
      </c>
      <c r="B4360" s="53"/>
      <c r="C4360" s="41"/>
      <c r="D4360" s="54"/>
      <c r="E4360" s="53"/>
      <c r="F4360" s="41"/>
      <c r="G4360" s="41"/>
      <c r="H4360" s="53"/>
      <c r="I4360" s="55"/>
      <c r="J4360" s="41"/>
      <c r="K4360" s="41"/>
      <c r="L4360" s="56"/>
      <c r="M4360" s="41"/>
      <c r="N4360" s="41"/>
      <c r="O4360" s="41"/>
      <c r="P4360" s="41"/>
      <c r="Q4360" s="53"/>
      <c r="R4360" s="41"/>
      <c r="S4360" s="41"/>
      <c r="T4360" s="57"/>
      <c r="U4360" s="41"/>
      <c r="V4360" s="41"/>
      <c r="W4360" s="56"/>
      <c r="X4360" s="41"/>
      <c r="Y4360" s="58"/>
      <c r="Z4360" s="41"/>
      <c r="AA4360" s="41"/>
      <c r="AB4360" s="171" t="str" cm="1">
        <f t="array" ref="AB4360">IFERROR(IF(COUNTA('Detailed Inventory'!$B4360:$AA4360)=0,"",IF(AND($B4360="",$C4360=""),"Error: Missing Response in Column B or C",IF(OR($E4360="",$Q4360=""),"Error: Missing Response in Column E or Q",INDEX(SL_Class[Entire SL Classification],MATCH(SUMIFS(SL_Class[Unique ID],SL_Class[UpSys SL Material],I4360,SL_Class[UpSys Ever Previously Lead],H4360,SL_Class[DownCus SL Material],T4360),SL_Class[Unique ID],0),0)))),"Error: Invalid Column H, I, or T. Check spelling &amp; valid options (see dropdown)")</f>
        <v/>
      </c>
      <c r="AC4360" s="32"/>
      <c r="AD4360" s="31" t="b">
        <f t="shared" si="136"/>
        <v>0</v>
      </c>
      <c r="AE4360" s="31" t="b">
        <f t="shared" si="137"/>
        <v>0</v>
      </c>
    </row>
    <row r="4361" spans="1:31" ht="50.15" customHeight="1" x14ac:dyDescent="0.35">
      <c r="A4361" s="100">
        <v>4356</v>
      </c>
      <c r="B4361" s="53"/>
      <c r="C4361" s="41"/>
      <c r="D4361" s="54"/>
      <c r="E4361" s="53"/>
      <c r="F4361" s="41"/>
      <c r="G4361" s="41"/>
      <c r="H4361" s="53"/>
      <c r="I4361" s="55"/>
      <c r="J4361" s="41"/>
      <c r="K4361" s="41"/>
      <c r="L4361" s="56"/>
      <c r="M4361" s="41"/>
      <c r="N4361" s="41"/>
      <c r="O4361" s="41"/>
      <c r="P4361" s="41"/>
      <c r="Q4361" s="53"/>
      <c r="R4361" s="41"/>
      <c r="S4361" s="41"/>
      <c r="T4361" s="57"/>
      <c r="U4361" s="41"/>
      <c r="V4361" s="41"/>
      <c r="W4361" s="56"/>
      <c r="X4361" s="41"/>
      <c r="Y4361" s="58"/>
      <c r="Z4361" s="41"/>
      <c r="AA4361" s="41"/>
      <c r="AB4361" s="171" t="str" cm="1">
        <f t="array" ref="AB4361">IFERROR(IF(COUNTA('Detailed Inventory'!$B4361:$AA4361)=0,"",IF(AND($B4361="",$C4361=""),"Error: Missing Response in Column B or C",IF(OR($E4361="",$Q4361=""),"Error: Missing Response in Column E or Q",INDEX(SL_Class[Entire SL Classification],MATCH(SUMIFS(SL_Class[Unique ID],SL_Class[UpSys SL Material],I4361,SL_Class[UpSys Ever Previously Lead],H4361,SL_Class[DownCus SL Material],T4361),SL_Class[Unique ID],0),0)))),"Error: Invalid Column H, I, or T. Check spelling &amp; valid options (see dropdown)")</f>
        <v/>
      </c>
      <c r="AC4361" s="32"/>
      <c r="AD4361" s="31" t="b">
        <f t="shared" si="136"/>
        <v>0</v>
      </c>
      <c r="AE4361" s="31" t="b">
        <f t="shared" si="137"/>
        <v>0</v>
      </c>
    </row>
    <row r="4362" spans="1:31" ht="50.15" customHeight="1" x14ac:dyDescent="0.35">
      <c r="A4362" s="101">
        <v>4357</v>
      </c>
      <c r="B4362" s="53"/>
      <c r="C4362" s="41"/>
      <c r="D4362" s="54"/>
      <c r="E4362" s="53"/>
      <c r="F4362" s="41"/>
      <c r="G4362" s="41"/>
      <c r="H4362" s="53"/>
      <c r="I4362" s="55"/>
      <c r="J4362" s="41"/>
      <c r="K4362" s="41"/>
      <c r="L4362" s="56"/>
      <c r="M4362" s="41"/>
      <c r="N4362" s="41"/>
      <c r="O4362" s="41"/>
      <c r="P4362" s="41"/>
      <c r="Q4362" s="53"/>
      <c r="R4362" s="41"/>
      <c r="S4362" s="41"/>
      <c r="T4362" s="57"/>
      <c r="U4362" s="41"/>
      <c r="V4362" s="41"/>
      <c r="W4362" s="56"/>
      <c r="X4362" s="41"/>
      <c r="Y4362" s="58"/>
      <c r="Z4362" s="41"/>
      <c r="AA4362" s="41"/>
      <c r="AB4362" s="171" t="str" cm="1">
        <f t="array" ref="AB4362">IFERROR(IF(COUNTA('Detailed Inventory'!$B4362:$AA4362)=0,"",IF(AND($B4362="",$C4362=""),"Error: Missing Response in Column B or C",IF(OR($E4362="",$Q4362=""),"Error: Missing Response in Column E or Q",INDEX(SL_Class[Entire SL Classification],MATCH(SUMIFS(SL_Class[Unique ID],SL_Class[UpSys SL Material],I4362,SL_Class[UpSys Ever Previously Lead],H4362,SL_Class[DownCus SL Material],T4362),SL_Class[Unique ID],0),0)))),"Error: Invalid Column H, I, or T. Check spelling &amp; valid options (see dropdown)")</f>
        <v/>
      </c>
      <c r="AC4362" s="32"/>
      <c r="AD4362" s="31" t="b">
        <f t="shared" si="136"/>
        <v>0</v>
      </c>
      <c r="AE4362" s="31" t="b">
        <f t="shared" si="137"/>
        <v>0</v>
      </c>
    </row>
    <row r="4363" spans="1:31" ht="50.15" customHeight="1" x14ac:dyDescent="0.35">
      <c r="A4363" s="100">
        <v>4358</v>
      </c>
      <c r="B4363" s="53"/>
      <c r="C4363" s="41"/>
      <c r="D4363" s="54"/>
      <c r="E4363" s="53"/>
      <c r="F4363" s="41"/>
      <c r="G4363" s="41"/>
      <c r="H4363" s="53"/>
      <c r="I4363" s="55"/>
      <c r="J4363" s="41"/>
      <c r="K4363" s="41"/>
      <c r="L4363" s="56"/>
      <c r="M4363" s="41"/>
      <c r="N4363" s="41"/>
      <c r="O4363" s="41"/>
      <c r="P4363" s="41"/>
      <c r="Q4363" s="53"/>
      <c r="R4363" s="41"/>
      <c r="S4363" s="41"/>
      <c r="T4363" s="57"/>
      <c r="U4363" s="41"/>
      <c r="V4363" s="41"/>
      <c r="W4363" s="56"/>
      <c r="X4363" s="41"/>
      <c r="Y4363" s="58"/>
      <c r="Z4363" s="41"/>
      <c r="AA4363" s="41"/>
      <c r="AB4363" s="171" t="str" cm="1">
        <f t="array" ref="AB4363">IFERROR(IF(COUNTA('Detailed Inventory'!$B4363:$AA4363)=0,"",IF(AND($B4363="",$C4363=""),"Error: Missing Response in Column B or C",IF(OR($E4363="",$Q4363=""),"Error: Missing Response in Column E or Q",INDEX(SL_Class[Entire SL Classification],MATCH(SUMIFS(SL_Class[Unique ID],SL_Class[UpSys SL Material],I4363,SL_Class[UpSys Ever Previously Lead],H4363,SL_Class[DownCus SL Material],T4363),SL_Class[Unique ID],0),0)))),"Error: Invalid Column H, I, or T. Check spelling &amp; valid options (see dropdown)")</f>
        <v/>
      </c>
      <c r="AC4363" s="32"/>
      <c r="AD4363" s="31" t="b">
        <f t="shared" si="136"/>
        <v>0</v>
      </c>
      <c r="AE4363" s="31" t="b">
        <f t="shared" si="137"/>
        <v>0</v>
      </c>
    </row>
    <row r="4364" spans="1:31" ht="50.15" customHeight="1" x14ac:dyDescent="0.35">
      <c r="A4364" s="101">
        <v>4359</v>
      </c>
      <c r="B4364" s="53"/>
      <c r="C4364" s="41"/>
      <c r="D4364" s="54"/>
      <c r="E4364" s="53"/>
      <c r="F4364" s="41"/>
      <c r="G4364" s="41"/>
      <c r="H4364" s="53"/>
      <c r="I4364" s="55"/>
      <c r="J4364" s="41"/>
      <c r="K4364" s="41"/>
      <c r="L4364" s="56"/>
      <c r="M4364" s="41"/>
      <c r="N4364" s="41"/>
      <c r="O4364" s="41"/>
      <c r="P4364" s="41"/>
      <c r="Q4364" s="53"/>
      <c r="R4364" s="41"/>
      <c r="S4364" s="41"/>
      <c r="T4364" s="57"/>
      <c r="U4364" s="41"/>
      <c r="V4364" s="41"/>
      <c r="W4364" s="56"/>
      <c r="X4364" s="41"/>
      <c r="Y4364" s="58"/>
      <c r="Z4364" s="41"/>
      <c r="AA4364" s="41"/>
      <c r="AB4364" s="171" t="str" cm="1">
        <f t="array" ref="AB4364">IFERROR(IF(COUNTA('Detailed Inventory'!$B4364:$AA4364)=0,"",IF(AND($B4364="",$C4364=""),"Error: Missing Response in Column B or C",IF(OR($E4364="",$Q4364=""),"Error: Missing Response in Column E or Q",INDEX(SL_Class[Entire SL Classification],MATCH(SUMIFS(SL_Class[Unique ID],SL_Class[UpSys SL Material],I4364,SL_Class[UpSys Ever Previously Lead],H4364,SL_Class[DownCus SL Material],T4364),SL_Class[Unique ID],0),0)))),"Error: Invalid Column H, I, or T. Check spelling &amp; valid options (see dropdown)")</f>
        <v/>
      </c>
      <c r="AC4364" s="32"/>
      <c r="AD4364" s="31" t="b">
        <f t="shared" si="136"/>
        <v>0</v>
      </c>
      <c r="AE4364" s="31" t="b">
        <f t="shared" si="137"/>
        <v>0</v>
      </c>
    </row>
    <row r="4365" spans="1:31" ht="50.15" customHeight="1" x14ac:dyDescent="0.35">
      <c r="A4365" s="100">
        <v>4360</v>
      </c>
      <c r="B4365" s="53"/>
      <c r="C4365" s="41"/>
      <c r="D4365" s="54"/>
      <c r="E4365" s="53"/>
      <c r="F4365" s="41"/>
      <c r="G4365" s="41"/>
      <c r="H4365" s="53"/>
      <c r="I4365" s="55"/>
      <c r="J4365" s="41"/>
      <c r="K4365" s="41"/>
      <c r="L4365" s="56"/>
      <c r="M4365" s="41"/>
      <c r="N4365" s="41"/>
      <c r="O4365" s="41"/>
      <c r="P4365" s="41"/>
      <c r="Q4365" s="53"/>
      <c r="R4365" s="41"/>
      <c r="S4365" s="41"/>
      <c r="T4365" s="57"/>
      <c r="U4365" s="41"/>
      <c r="V4365" s="41"/>
      <c r="W4365" s="56"/>
      <c r="X4365" s="41"/>
      <c r="Y4365" s="58"/>
      <c r="Z4365" s="41"/>
      <c r="AA4365" s="41"/>
      <c r="AB4365" s="171" t="str" cm="1">
        <f t="array" ref="AB4365">IFERROR(IF(COUNTA('Detailed Inventory'!$B4365:$AA4365)=0,"",IF(AND($B4365="",$C4365=""),"Error: Missing Response in Column B or C",IF(OR($E4365="",$Q4365=""),"Error: Missing Response in Column E or Q",INDEX(SL_Class[Entire SL Classification],MATCH(SUMIFS(SL_Class[Unique ID],SL_Class[UpSys SL Material],I4365,SL_Class[UpSys Ever Previously Lead],H4365,SL_Class[DownCus SL Material],T4365),SL_Class[Unique ID],0),0)))),"Error: Invalid Column H, I, or T. Check spelling &amp; valid options (see dropdown)")</f>
        <v/>
      </c>
      <c r="AC4365" s="32"/>
      <c r="AD4365" s="31" t="b">
        <f t="shared" si="136"/>
        <v>0</v>
      </c>
      <c r="AE4365" s="31" t="b">
        <f t="shared" si="137"/>
        <v>0</v>
      </c>
    </row>
    <row r="4366" spans="1:31" ht="50.15" customHeight="1" x14ac:dyDescent="0.35">
      <c r="A4366" s="101">
        <v>4361</v>
      </c>
      <c r="B4366" s="53"/>
      <c r="C4366" s="41"/>
      <c r="D4366" s="54"/>
      <c r="E4366" s="53"/>
      <c r="F4366" s="41"/>
      <c r="G4366" s="41"/>
      <c r="H4366" s="53"/>
      <c r="I4366" s="55"/>
      <c r="J4366" s="41"/>
      <c r="K4366" s="41"/>
      <c r="L4366" s="56"/>
      <c r="M4366" s="41"/>
      <c r="N4366" s="41"/>
      <c r="O4366" s="41"/>
      <c r="P4366" s="41"/>
      <c r="Q4366" s="53"/>
      <c r="R4366" s="41"/>
      <c r="S4366" s="41"/>
      <c r="T4366" s="57"/>
      <c r="U4366" s="41"/>
      <c r="V4366" s="41"/>
      <c r="W4366" s="56"/>
      <c r="X4366" s="41"/>
      <c r="Y4366" s="58"/>
      <c r="Z4366" s="41"/>
      <c r="AA4366" s="41"/>
      <c r="AB4366" s="171" t="str" cm="1">
        <f t="array" ref="AB4366">IFERROR(IF(COUNTA('Detailed Inventory'!$B4366:$AA4366)=0,"",IF(AND($B4366="",$C4366=""),"Error: Missing Response in Column B or C",IF(OR($E4366="",$Q4366=""),"Error: Missing Response in Column E or Q",INDEX(SL_Class[Entire SL Classification],MATCH(SUMIFS(SL_Class[Unique ID],SL_Class[UpSys SL Material],I4366,SL_Class[UpSys Ever Previously Lead],H4366,SL_Class[DownCus SL Material],T4366),SL_Class[Unique ID],0),0)))),"Error: Invalid Column H, I, or T. Check spelling &amp; valid options (see dropdown)")</f>
        <v/>
      </c>
      <c r="AC4366" s="32"/>
      <c r="AD4366" s="31" t="b">
        <f t="shared" si="136"/>
        <v>0</v>
      </c>
      <c r="AE4366" s="31" t="b">
        <f t="shared" si="137"/>
        <v>0</v>
      </c>
    </row>
    <row r="4367" spans="1:31" ht="50.15" customHeight="1" x14ac:dyDescent="0.35">
      <c r="A4367" s="100">
        <v>4362</v>
      </c>
      <c r="B4367" s="53"/>
      <c r="C4367" s="41"/>
      <c r="D4367" s="54"/>
      <c r="E4367" s="53"/>
      <c r="F4367" s="41"/>
      <c r="G4367" s="41"/>
      <c r="H4367" s="53"/>
      <c r="I4367" s="55"/>
      <c r="J4367" s="41"/>
      <c r="K4367" s="41"/>
      <c r="L4367" s="56"/>
      <c r="M4367" s="41"/>
      <c r="N4367" s="41"/>
      <c r="O4367" s="41"/>
      <c r="P4367" s="41"/>
      <c r="Q4367" s="53"/>
      <c r="R4367" s="41"/>
      <c r="S4367" s="41"/>
      <c r="T4367" s="57"/>
      <c r="U4367" s="41"/>
      <c r="V4367" s="41"/>
      <c r="W4367" s="56"/>
      <c r="X4367" s="41"/>
      <c r="Y4367" s="58"/>
      <c r="Z4367" s="41"/>
      <c r="AA4367" s="41"/>
      <c r="AB4367" s="171" t="str" cm="1">
        <f t="array" ref="AB4367">IFERROR(IF(COUNTA('Detailed Inventory'!$B4367:$AA4367)=0,"",IF(AND($B4367="",$C4367=""),"Error: Missing Response in Column B or C",IF(OR($E4367="",$Q4367=""),"Error: Missing Response in Column E or Q",INDEX(SL_Class[Entire SL Classification],MATCH(SUMIFS(SL_Class[Unique ID],SL_Class[UpSys SL Material],I4367,SL_Class[UpSys Ever Previously Lead],H4367,SL_Class[DownCus SL Material],T4367),SL_Class[Unique ID],0),0)))),"Error: Invalid Column H, I, or T. Check spelling &amp; valid options (see dropdown)")</f>
        <v/>
      </c>
      <c r="AC4367" s="32"/>
      <c r="AD4367" s="31" t="b">
        <f t="shared" si="136"/>
        <v>0</v>
      </c>
      <c r="AE4367" s="31" t="b">
        <f t="shared" si="137"/>
        <v>0</v>
      </c>
    </row>
    <row r="4368" spans="1:31" ht="50.15" customHeight="1" x14ac:dyDescent="0.35">
      <c r="A4368" s="101">
        <v>4363</v>
      </c>
      <c r="B4368" s="53"/>
      <c r="C4368" s="41"/>
      <c r="D4368" s="54"/>
      <c r="E4368" s="53"/>
      <c r="F4368" s="41"/>
      <c r="G4368" s="41"/>
      <c r="H4368" s="53"/>
      <c r="I4368" s="55"/>
      <c r="J4368" s="41"/>
      <c r="K4368" s="41"/>
      <c r="L4368" s="56"/>
      <c r="M4368" s="41"/>
      <c r="N4368" s="41"/>
      <c r="O4368" s="41"/>
      <c r="P4368" s="41"/>
      <c r="Q4368" s="53"/>
      <c r="R4368" s="41"/>
      <c r="S4368" s="41"/>
      <c r="T4368" s="57"/>
      <c r="U4368" s="41"/>
      <c r="V4368" s="41"/>
      <c r="W4368" s="56"/>
      <c r="X4368" s="41"/>
      <c r="Y4368" s="58"/>
      <c r="Z4368" s="41"/>
      <c r="AA4368" s="41"/>
      <c r="AB4368" s="171" t="str" cm="1">
        <f t="array" ref="AB4368">IFERROR(IF(COUNTA('Detailed Inventory'!$B4368:$AA4368)=0,"",IF(AND($B4368="",$C4368=""),"Error: Missing Response in Column B or C",IF(OR($E4368="",$Q4368=""),"Error: Missing Response in Column E or Q",INDEX(SL_Class[Entire SL Classification],MATCH(SUMIFS(SL_Class[Unique ID],SL_Class[UpSys SL Material],I4368,SL_Class[UpSys Ever Previously Lead],H4368,SL_Class[DownCus SL Material],T4368),SL_Class[Unique ID],0),0)))),"Error: Invalid Column H, I, or T. Check spelling &amp; valid options (see dropdown)")</f>
        <v/>
      </c>
      <c r="AC4368" s="32"/>
      <c r="AD4368" s="31" t="b">
        <f t="shared" si="136"/>
        <v>0</v>
      </c>
      <c r="AE4368" s="31" t="b">
        <f t="shared" si="137"/>
        <v>0</v>
      </c>
    </row>
    <row r="4369" spans="1:31" ht="50.15" customHeight="1" x14ac:dyDescent="0.35">
      <c r="A4369" s="100">
        <v>4364</v>
      </c>
      <c r="B4369" s="53"/>
      <c r="C4369" s="41"/>
      <c r="D4369" s="54"/>
      <c r="E4369" s="53"/>
      <c r="F4369" s="41"/>
      <c r="G4369" s="41"/>
      <c r="H4369" s="53"/>
      <c r="I4369" s="55"/>
      <c r="J4369" s="41"/>
      <c r="K4369" s="41"/>
      <c r="L4369" s="56"/>
      <c r="M4369" s="41"/>
      <c r="N4369" s="41"/>
      <c r="O4369" s="41"/>
      <c r="P4369" s="41"/>
      <c r="Q4369" s="53"/>
      <c r="R4369" s="41"/>
      <c r="S4369" s="41"/>
      <c r="T4369" s="57"/>
      <c r="U4369" s="41"/>
      <c r="V4369" s="41"/>
      <c r="W4369" s="56"/>
      <c r="X4369" s="41"/>
      <c r="Y4369" s="58"/>
      <c r="Z4369" s="41"/>
      <c r="AA4369" s="41"/>
      <c r="AB4369" s="171" t="str" cm="1">
        <f t="array" ref="AB4369">IFERROR(IF(COUNTA('Detailed Inventory'!$B4369:$AA4369)=0,"",IF(AND($B4369="",$C4369=""),"Error: Missing Response in Column B or C",IF(OR($E4369="",$Q4369=""),"Error: Missing Response in Column E or Q",INDEX(SL_Class[Entire SL Classification],MATCH(SUMIFS(SL_Class[Unique ID],SL_Class[UpSys SL Material],I4369,SL_Class[UpSys Ever Previously Lead],H4369,SL_Class[DownCus SL Material],T4369),SL_Class[Unique ID],0),0)))),"Error: Invalid Column H, I, or T. Check spelling &amp; valid options (see dropdown)")</f>
        <v/>
      </c>
      <c r="AC4369" s="32"/>
      <c r="AD4369" s="31" t="b">
        <f t="shared" si="136"/>
        <v>0</v>
      </c>
      <c r="AE4369" s="31" t="b">
        <f t="shared" si="137"/>
        <v>0</v>
      </c>
    </row>
    <row r="4370" spans="1:31" ht="50.15" customHeight="1" x14ac:dyDescent="0.35">
      <c r="A4370" s="101">
        <v>4365</v>
      </c>
      <c r="B4370" s="53"/>
      <c r="C4370" s="41"/>
      <c r="D4370" s="54"/>
      <c r="E4370" s="53"/>
      <c r="F4370" s="41"/>
      <c r="G4370" s="41"/>
      <c r="H4370" s="53"/>
      <c r="I4370" s="55"/>
      <c r="J4370" s="41"/>
      <c r="K4370" s="41"/>
      <c r="L4370" s="56"/>
      <c r="M4370" s="41"/>
      <c r="N4370" s="41"/>
      <c r="O4370" s="41"/>
      <c r="P4370" s="41"/>
      <c r="Q4370" s="53"/>
      <c r="R4370" s="41"/>
      <c r="S4370" s="41"/>
      <c r="T4370" s="57"/>
      <c r="U4370" s="41"/>
      <c r="V4370" s="41"/>
      <c r="W4370" s="56"/>
      <c r="X4370" s="41"/>
      <c r="Y4370" s="58"/>
      <c r="Z4370" s="41"/>
      <c r="AA4370" s="41"/>
      <c r="AB4370" s="171" t="str" cm="1">
        <f t="array" ref="AB4370">IFERROR(IF(COUNTA('Detailed Inventory'!$B4370:$AA4370)=0,"",IF(AND($B4370="",$C4370=""),"Error: Missing Response in Column B or C",IF(OR($E4370="",$Q4370=""),"Error: Missing Response in Column E or Q",INDEX(SL_Class[Entire SL Classification],MATCH(SUMIFS(SL_Class[Unique ID],SL_Class[UpSys SL Material],I4370,SL_Class[UpSys Ever Previously Lead],H4370,SL_Class[DownCus SL Material],T4370),SL_Class[Unique ID],0),0)))),"Error: Invalid Column H, I, or T. Check spelling &amp; valid options (see dropdown)")</f>
        <v/>
      </c>
      <c r="AC4370" s="32"/>
      <c r="AD4370" s="31" t="b">
        <f t="shared" si="136"/>
        <v>0</v>
      </c>
      <c r="AE4370" s="31" t="b">
        <f t="shared" si="137"/>
        <v>0</v>
      </c>
    </row>
    <row r="4371" spans="1:31" ht="50.15" customHeight="1" x14ac:dyDescent="0.35">
      <c r="A4371" s="100">
        <v>4366</v>
      </c>
      <c r="B4371" s="53"/>
      <c r="C4371" s="41"/>
      <c r="D4371" s="54"/>
      <c r="E4371" s="53"/>
      <c r="F4371" s="41"/>
      <c r="G4371" s="41"/>
      <c r="H4371" s="53"/>
      <c r="I4371" s="55"/>
      <c r="J4371" s="41"/>
      <c r="K4371" s="41"/>
      <c r="L4371" s="56"/>
      <c r="M4371" s="41"/>
      <c r="N4371" s="41"/>
      <c r="O4371" s="41"/>
      <c r="P4371" s="41"/>
      <c r="Q4371" s="53"/>
      <c r="R4371" s="41"/>
      <c r="S4371" s="41"/>
      <c r="T4371" s="57"/>
      <c r="U4371" s="41"/>
      <c r="V4371" s="41"/>
      <c r="W4371" s="56"/>
      <c r="X4371" s="41"/>
      <c r="Y4371" s="58"/>
      <c r="Z4371" s="41"/>
      <c r="AA4371" s="41"/>
      <c r="AB4371" s="171" t="str" cm="1">
        <f t="array" ref="AB4371">IFERROR(IF(COUNTA('Detailed Inventory'!$B4371:$AA4371)=0,"",IF(AND($B4371="",$C4371=""),"Error: Missing Response in Column B or C",IF(OR($E4371="",$Q4371=""),"Error: Missing Response in Column E or Q",INDEX(SL_Class[Entire SL Classification],MATCH(SUMIFS(SL_Class[Unique ID],SL_Class[UpSys SL Material],I4371,SL_Class[UpSys Ever Previously Lead],H4371,SL_Class[DownCus SL Material],T4371),SL_Class[Unique ID],0),0)))),"Error: Invalid Column H, I, or T. Check spelling &amp; valid options (see dropdown)")</f>
        <v/>
      </c>
      <c r="AC4371" s="32"/>
      <c r="AD4371" s="31" t="b">
        <f t="shared" si="136"/>
        <v>0</v>
      </c>
      <c r="AE4371" s="31" t="b">
        <f t="shared" si="137"/>
        <v>0</v>
      </c>
    </row>
    <row r="4372" spans="1:31" ht="50.15" customHeight="1" x14ac:dyDescent="0.35">
      <c r="A4372" s="101">
        <v>4367</v>
      </c>
      <c r="B4372" s="53"/>
      <c r="C4372" s="41"/>
      <c r="D4372" s="54"/>
      <c r="E4372" s="53"/>
      <c r="F4372" s="41"/>
      <c r="G4372" s="41"/>
      <c r="H4372" s="53"/>
      <c r="I4372" s="55"/>
      <c r="J4372" s="41"/>
      <c r="K4372" s="41"/>
      <c r="L4372" s="56"/>
      <c r="M4372" s="41"/>
      <c r="N4372" s="41"/>
      <c r="O4372" s="41"/>
      <c r="P4372" s="41"/>
      <c r="Q4372" s="53"/>
      <c r="R4372" s="41"/>
      <c r="S4372" s="41"/>
      <c r="T4372" s="57"/>
      <c r="U4372" s="41"/>
      <c r="V4372" s="41"/>
      <c r="W4372" s="56"/>
      <c r="X4372" s="41"/>
      <c r="Y4372" s="58"/>
      <c r="Z4372" s="41"/>
      <c r="AA4372" s="41"/>
      <c r="AB4372" s="171" t="str" cm="1">
        <f t="array" ref="AB4372">IFERROR(IF(COUNTA('Detailed Inventory'!$B4372:$AA4372)=0,"",IF(AND($B4372="",$C4372=""),"Error: Missing Response in Column B or C",IF(OR($E4372="",$Q4372=""),"Error: Missing Response in Column E or Q",INDEX(SL_Class[Entire SL Classification],MATCH(SUMIFS(SL_Class[Unique ID],SL_Class[UpSys SL Material],I4372,SL_Class[UpSys Ever Previously Lead],H4372,SL_Class[DownCus SL Material],T4372),SL_Class[Unique ID],0),0)))),"Error: Invalid Column H, I, or T. Check spelling &amp; valid options (see dropdown)")</f>
        <v/>
      </c>
      <c r="AC4372" s="32"/>
      <c r="AD4372" s="31" t="b">
        <f t="shared" si="136"/>
        <v>0</v>
      </c>
      <c r="AE4372" s="31" t="b">
        <f t="shared" si="137"/>
        <v>0</v>
      </c>
    </row>
    <row r="4373" spans="1:31" ht="50.15" customHeight="1" x14ac:dyDescent="0.35">
      <c r="A4373" s="100">
        <v>4368</v>
      </c>
      <c r="B4373" s="53"/>
      <c r="C4373" s="41"/>
      <c r="D4373" s="54"/>
      <c r="E4373" s="53"/>
      <c r="F4373" s="41"/>
      <c r="G4373" s="41"/>
      <c r="H4373" s="53"/>
      <c r="I4373" s="55"/>
      <c r="J4373" s="41"/>
      <c r="K4373" s="41"/>
      <c r="L4373" s="56"/>
      <c r="M4373" s="41"/>
      <c r="N4373" s="41"/>
      <c r="O4373" s="41"/>
      <c r="P4373" s="41"/>
      <c r="Q4373" s="53"/>
      <c r="R4373" s="41"/>
      <c r="S4373" s="41"/>
      <c r="T4373" s="57"/>
      <c r="U4373" s="41"/>
      <c r="V4373" s="41"/>
      <c r="W4373" s="56"/>
      <c r="X4373" s="41"/>
      <c r="Y4373" s="58"/>
      <c r="Z4373" s="41"/>
      <c r="AA4373" s="41"/>
      <c r="AB4373" s="171" t="str" cm="1">
        <f t="array" ref="AB4373">IFERROR(IF(COUNTA('Detailed Inventory'!$B4373:$AA4373)=0,"",IF(AND($B4373="",$C4373=""),"Error: Missing Response in Column B or C",IF(OR($E4373="",$Q4373=""),"Error: Missing Response in Column E or Q",INDEX(SL_Class[Entire SL Classification],MATCH(SUMIFS(SL_Class[Unique ID],SL_Class[UpSys SL Material],I4373,SL_Class[UpSys Ever Previously Lead],H4373,SL_Class[DownCus SL Material],T4373),SL_Class[Unique ID],0),0)))),"Error: Invalid Column H, I, or T. Check spelling &amp; valid options (see dropdown)")</f>
        <v/>
      </c>
      <c r="AC4373" s="32"/>
      <c r="AD4373" s="31" t="b">
        <f t="shared" si="136"/>
        <v>0</v>
      </c>
      <c r="AE4373" s="31" t="b">
        <f t="shared" si="137"/>
        <v>0</v>
      </c>
    </row>
    <row r="4374" spans="1:31" ht="50.15" customHeight="1" x14ac:dyDescent="0.35">
      <c r="A4374" s="101">
        <v>4369</v>
      </c>
      <c r="B4374" s="53"/>
      <c r="C4374" s="41"/>
      <c r="D4374" s="54"/>
      <c r="E4374" s="53"/>
      <c r="F4374" s="41"/>
      <c r="G4374" s="41"/>
      <c r="H4374" s="53"/>
      <c r="I4374" s="55"/>
      <c r="J4374" s="41"/>
      <c r="K4374" s="41"/>
      <c r="L4374" s="56"/>
      <c r="M4374" s="41"/>
      <c r="N4374" s="41"/>
      <c r="O4374" s="41"/>
      <c r="P4374" s="41"/>
      <c r="Q4374" s="53"/>
      <c r="R4374" s="41"/>
      <c r="S4374" s="41"/>
      <c r="T4374" s="57"/>
      <c r="U4374" s="41"/>
      <c r="V4374" s="41"/>
      <c r="W4374" s="56"/>
      <c r="X4374" s="41"/>
      <c r="Y4374" s="58"/>
      <c r="Z4374" s="41"/>
      <c r="AA4374" s="41"/>
      <c r="AB4374" s="171" t="str" cm="1">
        <f t="array" ref="AB4374">IFERROR(IF(COUNTA('Detailed Inventory'!$B4374:$AA4374)=0,"",IF(AND($B4374="",$C4374=""),"Error: Missing Response in Column B or C",IF(OR($E4374="",$Q4374=""),"Error: Missing Response in Column E or Q",INDEX(SL_Class[Entire SL Classification],MATCH(SUMIFS(SL_Class[Unique ID],SL_Class[UpSys SL Material],I4374,SL_Class[UpSys Ever Previously Lead],H4374,SL_Class[DownCus SL Material],T4374),SL_Class[Unique ID],0),0)))),"Error: Invalid Column H, I, or T. Check spelling &amp; valid options (see dropdown)")</f>
        <v/>
      </c>
      <c r="AC4374" s="32"/>
      <c r="AD4374" s="31" t="b">
        <f t="shared" si="136"/>
        <v>0</v>
      </c>
      <c r="AE4374" s="31" t="b">
        <f t="shared" si="137"/>
        <v>0</v>
      </c>
    </row>
    <row r="4375" spans="1:31" ht="50.15" customHeight="1" x14ac:dyDescent="0.35">
      <c r="A4375" s="100">
        <v>4370</v>
      </c>
      <c r="B4375" s="53"/>
      <c r="C4375" s="41"/>
      <c r="D4375" s="54"/>
      <c r="E4375" s="53"/>
      <c r="F4375" s="41"/>
      <c r="G4375" s="41"/>
      <c r="H4375" s="53"/>
      <c r="I4375" s="55"/>
      <c r="J4375" s="41"/>
      <c r="K4375" s="41"/>
      <c r="L4375" s="56"/>
      <c r="M4375" s="41"/>
      <c r="N4375" s="41"/>
      <c r="O4375" s="41"/>
      <c r="P4375" s="41"/>
      <c r="Q4375" s="53"/>
      <c r="R4375" s="41"/>
      <c r="S4375" s="41"/>
      <c r="T4375" s="57"/>
      <c r="U4375" s="41"/>
      <c r="V4375" s="41"/>
      <c r="W4375" s="56"/>
      <c r="X4375" s="41"/>
      <c r="Y4375" s="58"/>
      <c r="Z4375" s="41"/>
      <c r="AA4375" s="41"/>
      <c r="AB4375" s="171" t="str" cm="1">
        <f t="array" ref="AB4375">IFERROR(IF(COUNTA('Detailed Inventory'!$B4375:$AA4375)=0,"",IF(AND($B4375="",$C4375=""),"Error: Missing Response in Column B or C",IF(OR($E4375="",$Q4375=""),"Error: Missing Response in Column E or Q",INDEX(SL_Class[Entire SL Classification],MATCH(SUMIFS(SL_Class[Unique ID],SL_Class[UpSys SL Material],I4375,SL_Class[UpSys Ever Previously Lead],H4375,SL_Class[DownCus SL Material],T4375),SL_Class[Unique ID],0),0)))),"Error: Invalid Column H, I, or T. Check spelling &amp; valid options (see dropdown)")</f>
        <v/>
      </c>
      <c r="AC4375" s="32"/>
      <c r="AD4375" s="31" t="b">
        <f t="shared" si="136"/>
        <v>0</v>
      </c>
      <c r="AE4375" s="31" t="b">
        <f t="shared" si="137"/>
        <v>0</v>
      </c>
    </row>
    <row r="4376" spans="1:31" ht="50.15" customHeight="1" x14ac:dyDescent="0.35">
      <c r="A4376" s="101">
        <v>4371</v>
      </c>
      <c r="B4376" s="53"/>
      <c r="C4376" s="41"/>
      <c r="D4376" s="54"/>
      <c r="E4376" s="53"/>
      <c r="F4376" s="41"/>
      <c r="G4376" s="41"/>
      <c r="H4376" s="53"/>
      <c r="I4376" s="55"/>
      <c r="J4376" s="41"/>
      <c r="K4376" s="41"/>
      <c r="L4376" s="56"/>
      <c r="M4376" s="41"/>
      <c r="N4376" s="41"/>
      <c r="O4376" s="41"/>
      <c r="P4376" s="41"/>
      <c r="Q4376" s="53"/>
      <c r="R4376" s="41"/>
      <c r="S4376" s="41"/>
      <c r="T4376" s="57"/>
      <c r="U4376" s="41"/>
      <c r="V4376" s="41"/>
      <c r="W4376" s="56"/>
      <c r="X4376" s="41"/>
      <c r="Y4376" s="58"/>
      <c r="Z4376" s="41"/>
      <c r="AA4376" s="41"/>
      <c r="AB4376" s="171" t="str" cm="1">
        <f t="array" ref="AB4376">IFERROR(IF(COUNTA('Detailed Inventory'!$B4376:$AA4376)=0,"",IF(AND($B4376="",$C4376=""),"Error: Missing Response in Column B or C",IF(OR($E4376="",$Q4376=""),"Error: Missing Response in Column E or Q",INDEX(SL_Class[Entire SL Classification],MATCH(SUMIFS(SL_Class[Unique ID],SL_Class[UpSys SL Material],I4376,SL_Class[UpSys Ever Previously Lead],H4376,SL_Class[DownCus SL Material],T4376),SL_Class[Unique ID],0),0)))),"Error: Invalid Column H, I, or T. Check spelling &amp; valid options (see dropdown)")</f>
        <v/>
      </c>
      <c r="AC4376" s="32"/>
      <c r="AD4376" s="31" t="b">
        <f t="shared" si="136"/>
        <v>0</v>
      </c>
      <c r="AE4376" s="31" t="b">
        <f t="shared" si="137"/>
        <v>0</v>
      </c>
    </row>
    <row r="4377" spans="1:31" ht="50.15" customHeight="1" x14ac:dyDescent="0.35">
      <c r="A4377" s="100">
        <v>4372</v>
      </c>
      <c r="B4377" s="53"/>
      <c r="C4377" s="41"/>
      <c r="D4377" s="54"/>
      <c r="E4377" s="53"/>
      <c r="F4377" s="41"/>
      <c r="G4377" s="41"/>
      <c r="H4377" s="53"/>
      <c r="I4377" s="55"/>
      <c r="J4377" s="41"/>
      <c r="K4377" s="41"/>
      <c r="L4377" s="56"/>
      <c r="M4377" s="41"/>
      <c r="N4377" s="41"/>
      <c r="O4377" s="41"/>
      <c r="P4377" s="41"/>
      <c r="Q4377" s="53"/>
      <c r="R4377" s="41"/>
      <c r="S4377" s="41"/>
      <c r="T4377" s="57"/>
      <c r="U4377" s="41"/>
      <c r="V4377" s="41"/>
      <c r="W4377" s="56"/>
      <c r="X4377" s="41"/>
      <c r="Y4377" s="58"/>
      <c r="Z4377" s="41"/>
      <c r="AA4377" s="41"/>
      <c r="AB4377" s="171" t="str" cm="1">
        <f t="array" ref="AB4377">IFERROR(IF(COUNTA('Detailed Inventory'!$B4377:$AA4377)=0,"",IF(AND($B4377="",$C4377=""),"Error: Missing Response in Column B or C",IF(OR($E4377="",$Q4377=""),"Error: Missing Response in Column E or Q",INDEX(SL_Class[Entire SL Classification],MATCH(SUMIFS(SL_Class[Unique ID],SL_Class[UpSys SL Material],I4377,SL_Class[UpSys Ever Previously Lead],H4377,SL_Class[DownCus SL Material],T4377),SL_Class[Unique ID],0),0)))),"Error: Invalid Column H, I, or T. Check spelling &amp; valid options (see dropdown)")</f>
        <v/>
      </c>
      <c r="AC4377" s="32"/>
      <c r="AD4377" s="31" t="b">
        <f t="shared" si="136"/>
        <v>0</v>
      </c>
      <c r="AE4377" s="31" t="b">
        <f t="shared" si="137"/>
        <v>0</v>
      </c>
    </row>
    <row r="4378" spans="1:31" ht="50.15" customHeight="1" x14ac:dyDescent="0.35">
      <c r="A4378" s="101">
        <v>4373</v>
      </c>
      <c r="B4378" s="53"/>
      <c r="C4378" s="41"/>
      <c r="D4378" s="54"/>
      <c r="E4378" s="53"/>
      <c r="F4378" s="41"/>
      <c r="G4378" s="41"/>
      <c r="H4378" s="53"/>
      <c r="I4378" s="55"/>
      <c r="J4378" s="41"/>
      <c r="K4378" s="41"/>
      <c r="L4378" s="56"/>
      <c r="M4378" s="41"/>
      <c r="N4378" s="41"/>
      <c r="O4378" s="41"/>
      <c r="P4378" s="41"/>
      <c r="Q4378" s="53"/>
      <c r="R4378" s="41"/>
      <c r="S4378" s="41"/>
      <c r="T4378" s="57"/>
      <c r="U4378" s="41"/>
      <c r="V4378" s="41"/>
      <c r="W4378" s="56"/>
      <c r="X4378" s="41"/>
      <c r="Y4378" s="58"/>
      <c r="Z4378" s="41"/>
      <c r="AA4378" s="41"/>
      <c r="AB4378" s="171" t="str" cm="1">
        <f t="array" ref="AB4378">IFERROR(IF(COUNTA('Detailed Inventory'!$B4378:$AA4378)=0,"",IF(AND($B4378="",$C4378=""),"Error: Missing Response in Column B or C",IF(OR($E4378="",$Q4378=""),"Error: Missing Response in Column E or Q",INDEX(SL_Class[Entire SL Classification],MATCH(SUMIFS(SL_Class[Unique ID],SL_Class[UpSys SL Material],I4378,SL_Class[UpSys Ever Previously Lead],H4378,SL_Class[DownCus SL Material],T4378),SL_Class[Unique ID],0),0)))),"Error: Invalid Column H, I, or T. Check spelling &amp; valid options (see dropdown)")</f>
        <v/>
      </c>
      <c r="AC4378" s="32"/>
      <c r="AD4378" s="31" t="b">
        <f t="shared" si="136"/>
        <v>0</v>
      </c>
      <c r="AE4378" s="31" t="b">
        <f t="shared" si="137"/>
        <v>0</v>
      </c>
    </row>
    <row r="4379" spans="1:31" ht="50.15" customHeight="1" x14ac:dyDescent="0.35">
      <c r="A4379" s="100">
        <v>4374</v>
      </c>
      <c r="B4379" s="53"/>
      <c r="C4379" s="41"/>
      <c r="D4379" s="54"/>
      <c r="E4379" s="53"/>
      <c r="F4379" s="41"/>
      <c r="G4379" s="41"/>
      <c r="H4379" s="53"/>
      <c r="I4379" s="55"/>
      <c r="J4379" s="41"/>
      <c r="K4379" s="41"/>
      <c r="L4379" s="56"/>
      <c r="M4379" s="41"/>
      <c r="N4379" s="41"/>
      <c r="O4379" s="41"/>
      <c r="P4379" s="41"/>
      <c r="Q4379" s="53"/>
      <c r="R4379" s="41"/>
      <c r="S4379" s="41"/>
      <c r="T4379" s="57"/>
      <c r="U4379" s="41"/>
      <c r="V4379" s="41"/>
      <c r="W4379" s="56"/>
      <c r="X4379" s="41"/>
      <c r="Y4379" s="58"/>
      <c r="Z4379" s="41"/>
      <c r="AA4379" s="41"/>
      <c r="AB4379" s="171" t="str" cm="1">
        <f t="array" ref="AB4379">IFERROR(IF(COUNTA('Detailed Inventory'!$B4379:$AA4379)=0,"",IF(AND($B4379="",$C4379=""),"Error: Missing Response in Column B or C",IF(OR($E4379="",$Q4379=""),"Error: Missing Response in Column E or Q",INDEX(SL_Class[Entire SL Classification],MATCH(SUMIFS(SL_Class[Unique ID],SL_Class[UpSys SL Material],I4379,SL_Class[UpSys Ever Previously Lead],H4379,SL_Class[DownCus SL Material],T4379),SL_Class[Unique ID],0),0)))),"Error: Invalid Column H, I, or T. Check spelling &amp; valid options (see dropdown)")</f>
        <v/>
      </c>
      <c r="AC4379" s="32"/>
      <c r="AD4379" s="31" t="b">
        <f t="shared" si="136"/>
        <v>0</v>
      </c>
      <c r="AE4379" s="31" t="b">
        <f t="shared" si="137"/>
        <v>0</v>
      </c>
    </row>
    <row r="4380" spans="1:31" ht="50.15" customHeight="1" x14ac:dyDescent="0.35">
      <c r="A4380" s="101">
        <v>4375</v>
      </c>
      <c r="B4380" s="53"/>
      <c r="C4380" s="41"/>
      <c r="D4380" s="54"/>
      <c r="E4380" s="53"/>
      <c r="F4380" s="41"/>
      <c r="G4380" s="41"/>
      <c r="H4380" s="53"/>
      <c r="I4380" s="55"/>
      <c r="J4380" s="41"/>
      <c r="K4380" s="41"/>
      <c r="L4380" s="56"/>
      <c r="M4380" s="41"/>
      <c r="N4380" s="41"/>
      <c r="O4380" s="41"/>
      <c r="P4380" s="41"/>
      <c r="Q4380" s="53"/>
      <c r="R4380" s="41"/>
      <c r="S4380" s="41"/>
      <c r="T4380" s="57"/>
      <c r="U4380" s="41"/>
      <c r="V4380" s="41"/>
      <c r="W4380" s="56"/>
      <c r="X4380" s="41"/>
      <c r="Y4380" s="58"/>
      <c r="Z4380" s="41"/>
      <c r="AA4380" s="41"/>
      <c r="AB4380" s="171" t="str" cm="1">
        <f t="array" ref="AB4380">IFERROR(IF(COUNTA('Detailed Inventory'!$B4380:$AA4380)=0,"",IF(AND($B4380="",$C4380=""),"Error: Missing Response in Column B or C",IF(OR($E4380="",$Q4380=""),"Error: Missing Response in Column E or Q",INDEX(SL_Class[Entire SL Classification],MATCH(SUMIFS(SL_Class[Unique ID],SL_Class[UpSys SL Material],I4380,SL_Class[UpSys Ever Previously Lead],H4380,SL_Class[DownCus SL Material],T4380),SL_Class[Unique ID],0),0)))),"Error: Invalid Column H, I, or T. Check spelling &amp; valid options (see dropdown)")</f>
        <v/>
      </c>
      <c r="AC4380" s="32"/>
      <c r="AD4380" s="31" t="b">
        <f t="shared" si="136"/>
        <v>0</v>
      </c>
      <c r="AE4380" s="31" t="b">
        <f t="shared" si="137"/>
        <v>0</v>
      </c>
    </row>
    <row r="4381" spans="1:31" ht="50.15" customHeight="1" x14ac:dyDescent="0.35">
      <c r="A4381" s="100">
        <v>4376</v>
      </c>
      <c r="B4381" s="53"/>
      <c r="C4381" s="41"/>
      <c r="D4381" s="54"/>
      <c r="E4381" s="53"/>
      <c r="F4381" s="41"/>
      <c r="G4381" s="41"/>
      <c r="H4381" s="53"/>
      <c r="I4381" s="55"/>
      <c r="J4381" s="41"/>
      <c r="K4381" s="41"/>
      <c r="L4381" s="56"/>
      <c r="M4381" s="41"/>
      <c r="N4381" s="41"/>
      <c r="O4381" s="41"/>
      <c r="P4381" s="41"/>
      <c r="Q4381" s="53"/>
      <c r="R4381" s="41"/>
      <c r="S4381" s="41"/>
      <c r="T4381" s="57"/>
      <c r="U4381" s="41"/>
      <c r="V4381" s="41"/>
      <c r="W4381" s="56"/>
      <c r="X4381" s="41"/>
      <c r="Y4381" s="58"/>
      <c r="Z4381" s="41"/>
      <c r="AA4381" s="41"/>
      <c r="AB4381" s="171" t="str" cm="1">
        <f t="array" ref="AB4381">IFERROR(IF(COUNTA('Detailed Inventory'!$B4381:$AA4381)=0,"",IF(AND($B4381="",$C4381=""),"Error: Missing Response in Column B or C",IF(OR($E4381="",$Q4381=""),"Error: Missing Response in Column E or Q",INDEX(SL_Class[Entire SL Classification],MATCH(SUMIFS(SL_Class[Unique ID],SL_Class[UpSys SL Material],I4381,SL_Class[UpSys Ever Previously Lead],H4381,SL_Class[DownCus SL Material],T4381),SL_Class[Unique ID],0),0)))),"Error: Invalid Column H, I, or T. Check spelling &amp; valid options (see dropdown)")</f>
        <v/>
      </c>
      <c r="AC4381" s="32"/>
      <c r="AD4381" s="31" t="b">
        <f t="shared" si="136"/>
        <v>0</v>
      </c>
      <c r="AE4381" s="31" t="b">
        <f t="shared" si="137"/>
        <v>0</v>
      </c>
    </row>
    <row r="4382" spans="1:31" ht="50.15" customHeight="1" x14ac:dyDescent="0.35">
      <c r="A4382" s="101">
        <v>4377</v>
      </c>
      <c r="B4382" s="53"/>
      <c r="C4382" s="41"/>
      <c r="D4382" s="54"/>
      <c r="E4382" s="53"/>
      <c r="F4382" s="41"/>
      <c r="G4382" s="41"/>
      <c r="H4382" s="53"/>
      <c r="I4382" s="55"/>
      <c r="J4382" s="41"/>
      <c r="K4382" s="41"/>
      <c r="L4382" s="56"/>
      <c r="M4382" s="41"/>
      <c r="N4382" s="41"/>
      <c r="O4382" s="41"/>
      <c r="P4382" s="41"/>
      <c r="Q4382" s="53"/>
      <c r="R4382" s="41"/>
      <c r="S4382" s="41"/>
      <c r="T4382" s="57"/>
      <c r="U4382" s="41"/>
      <c r="V4382" s="41"/>
      <c r="W4382" s="56"/>
      <c r="X4382" s="41"/>
      <c r="Y4382" s="58"/>
      <c r="Z4382" s="41"/>
      <c r="AA4382" s="41"/>
      <c r="AB4382" s="171" t="str" cm="1">
        <f t="array" ref="AB4382">IFERROR(IF(COUNTA('Detailed Inventory'!$B4382:$AA4382)=0,"",IF(AND($B4382="",$C4382=""),"Error: Missing Response in Column B or C",IF(OR($E4382="",$Q4382=""),"Error: Missing Response in Column E or Q",INDEX(SL_Class[Entire SL Classification],MATCH(SUMIFS(SL_Class[Unique ID],SL_Class[UpSys SL Material],I4382,SL_Class[UpSys Ever Previously Lead],H4382,SL_Class[DownCus SL Material],T4382),SL_Class[Unique ID],0),0)))),"Error: Invalid Column H, I, or T. Check spelling &amp; valid options (see dropdown)")</f>
        <v/>
      </c>
      <c r="AC4382" s="32"/>
      <c r="AD4382" s="31" t="b">
        <f t="shared" si="136"/>
        <v>0</v>
      </c>
      <c r="AE4382" s="31" t="b">
        <f t="shared" si="137"/>
        <v>0</v>
      </c>
    </row>
    <row r="4383" spans="1:31" ht="50.15" customHeight="1" x14ac:dyDescent="0.35">
      <c r="A4383" s="100">
        <v>4378</v>
      </c>
      <c r="B4383" s="53"/>
      <c r="C4383" s="41"/>
      <c r="D4383" s="54"/>
      <c r="E4383" s="53"/>
      <c r="F4383" s="41"/>
      <c r="G4383" s="41"/>
      <c r="H4383" s="53"/>
      <c r="I4383" s="55"/>
      <c r="J4383" s="41"/>
      <c r="K4383" s="41"/>
      <c r="L4383" s="56"/>
      <c r="M4383" s="41"/>
      <c r="N4383" s="41"/>
      <c r="O4383" s="41"/>
      <c r="P4383" s="41"/>
      <c r="Q4383" s="53"/>
      <c r="R4383" s="41"/>
      <c r="S4383" s="41"/>
      <c r="T4383" s="57"/>
      <c r="U4383" s="41"/>
      <c r="V4383" s="41"/>
      <c r="W4383" s="56"/>
      <c r="X4383" s="41"/>
      <c r="Y4383" s="58"/>
      <c r="Z4383" s="41"/>
      <c r="AA4383" s="41"/>
      <c r="AB4383" s="171" t="str" cm="1">
        <f t="array" ref="AB4383">IFERROR(IF(COUNTA('Detailed Inventory'!$B4383:$AA4383)=0,"",IF(AND($B4383="",$C4383=""),"Error: Missing Response in Column B or C",IF(OR($E4383="",$Q4383=""),"Error: Missing Response in Column E or Q",INDEX(SL_Class[Entire SL Classification],MATCH(SUMIFS(SL_Class[Unique ID],SL_Class[UpSys SL Material],I4383,SL_Class[UpSys Ever Previously Lead],H4383,SL_Class[DownCus SL Material],T4383),SL_Class[Unique ID],0),0)))),"Error: Invalid Column H, I, or T. Check spelling &amp; valid options (see dropdown)")</f>
        <v/>
      </c>
      <c r="AC4383" s="32"/>
      <c r="AD4383" s="31" t="b">
        <f t="shared" si="136"/>
        <v>0</v>
      </c>
      <c r="AE4383" s="31" t="b">
        <f t="shared" si="137"/>
        <v>0</v>
      </c>
    </row>
    <row r="4384" spans="1:31" ht="50.15" customHeight="1" x14ac:dyDescent="0.35">
      <c r="A4384" s="101">
        <v>4379</v>
      </c>
      <c r="B4384" s="53"/>
      <c r="C4384" s="41"/>
      <c r="D4384" s="54"/>
      <c r="E4384" s="53"/>
      <c r="F4384" s="41"/>
      <c r="G4384" s="41"/>
      <c r="H4384" s="53"/>
      <c r="I4384" s="55"/>
      <c r="J4384" s="41"/>
      <c r="K4384" s="41"/>
      <c r="L4384" s="56"/>
      <c r="M4384" s="41"/>
      <c r="N4384" s="41"/>
      <c r="O4384" s="41"/>
      <c r="P4384" s="41"/>
      <c r="Q4384" s="53"/>
      <c r="R4384" s="41"/>
      <c r="S4384" s="41"/>
      <c r="T4384" s="57"/>
      <c r="U4384" s="41"/>
      <c r="V4384" s="41"/>
      <c r="W4384" s="56"/>
      <c r="X4384" s="41"/>
      <c r="Y4384" s="58"/>
      <c r="Z4384" s="41"/>
      <c r="AA4384" s="41"/>
      <c r="AB4384" s="171" t="str" cm="1">
        <f t="array" ref="AB4384">IFERROR(IF(COUNTA('Detailed Inventory'!$B4384:$AA4384)=0,"",IF(AND($B4384="",$C4384=""),"Error: Missing Response in Column B or C",IF(OR($E4384="",$Q4384=""),"Error: Missing Response in Column E or Q",INDEX(SL_Class[Entire SL Classification],MATCH(SUMIFS(SL_Class[Unique ID],SL_Class[UpSys SL Material],I4384,SL_Class[UpSys Ever Previously Lead],H4384,SL_Class[DownCus SL Material],T4384),SL_Class[Unique ID],0),0)))),"Error: Invalid Column H, I, or T. Check spelling &amp; valid options (see dropdown)")</f>
        <v/>
      </c>
      <c r="AC4384" s="32"/>
      <c r="AD4384" s="31" t="b">
        <f t="shared" si="136"/>
        <v>0</v>
      </c>
      <c r="AE4384" s="31" t="b">
        <f t="shared" si="137"/>
        <v>0</v>
      </c>
    </row>
    <row r="4385" spans="1:31" ht="50.15" customHeight="1" x14ac:dyDescent="0.35">
      <c r="A4385" s="100">
        <v>4380</v>
      </c>
      <c r="B4385" s="53"/>
      <c r="C4385" s="41"/>
      <c r="D4385" s="54"/>
      <c r="E4385" s="53"/>
      <c r="F4385" s="41"/>
      <c r="G4385" s="41"/>
      <c r="H4385" s="53"/>
      <c r="I4385" s="55"/>
      <c r="J4385" s="41"/>
      <c r="K4385" s="41"/>
      <c r="L4385" s="56"/>
      <c r="M4385" s="41"/>
      <c r="N4385" s="41"/>
      <c r="O4385" s="41"/>
      <c r="P4385" s="41"/>
      <c r="Q4385" s="53"/>
      <c r="R4385" s="41"/>
      <c r="S4385" s="41"/>
      <c r="T4385" s="57"/>
      <c r="U4385" s="41"/>
      <c r="V4385" s="41"/>
      <c r="W4385" s="56"/>
      <c r="X4385" s="41"/>
      <c r="Y4385" s="58"/>
      <c r="Z4385" s="41"/>
      <c r="AA4385" s="41"/>
      <c r="AB4385" s="171" t="str" cm="1">
        <f t="array" ref="AB4385">IFERROR(IF(COUNTA('Detailed Inventory'!$B4385:$AA4385)=0,"",IF(AND($B4385="",$C4385=""),"Error: Missing Response in Column B or C",IF(OR($E4385="",$Q4385=""),"Error: Missing Response in Column E or Q",INDEX(SL_Class[Entire SL Classification],MATCH(SUMIFS(SL_Class[Unique ID],SL_Class[UpSys SL Material],I4385,SL_Class[UpSys Ever Previously Lead],H4385,SL_Class[DownCus SL Material],T4385),SL_Class[Unique ID],0),0)))),"Error: Invalid Column H, I, or T. Check spelling &amp; valid options (see dropdown)")</f>
        <v/>
      </c>
      <c r="AC4385" s="32"/>
      <c r="AD4385" s="31" t="b">
        <f t="shared" si="136"/>
        <v>0</v>
      </c>
      <c r="AE4385" s="31" t="b">
        <f t="shared" si="137"/>
        <v>0</v>
      </c>
    </row>
    <row r="4386" spans="1:31" ht="50.15" customHeight="1" x14ac:dyDescent="0.35">
      <c r="A4386" s="101">
        <v>4381</v>
      </c>
      <c r="B4386" s="53"/>
      <c r="C4386" s="41"/>
      <c r="D4386" s="54"/>
      <c r="E4386" s="53"/>
      <c r="F4386" s="41"/>
      <c r="G4386" s="41"/>
      <c r="H4386" s="53"/>
      <c r="I4386" s="55"/>
      <c r="J4386" s="41"/>
      <c r="K4386" s="41"/>
      <c r="L4386" s="56"/>
      <c r="M4386" s="41"/>
      <c r="N4386" s="41"/>
      <c r="O4386" s="41"/>
      <c r="P4386" s="41"/>
      <c r="Q4386" s="53"/>
      <c r="R4386" s="41"/>
      <c r="S4386" s="41"/>
      <c r="T4386" s="57"/>
      <c r="U4386" s="41"/>
      <c r="V4386" s="41"/>
      <c r="W4386" s="56"/>
      <c r="X4386" s="41"/>
      <c r="Y4386" s="58"/>
      <c r="Z4386" s="41"/>
      <c r="AA4386" s="41"/>
      <c r="AB4386" s="171" t="str" cm="1">
        <f t="array" ref="AB4386">IFERROR(IF(COUNTA('Detailed Inventory'!$B4386:$AA4386)=0,"",IF(AND($B4386="",$C4386=""),"Error: Missing Response in Column B or C",IF(OR($E4386="",$Q4386=""),"Error: Missing Response in Column E or Q",INDEX(SL_Class[Entire SL Classification],MATCH(SUMIFS(SL_Class[Unique ID],SL_Class[UpSys SL Material],I4386,SL_Class[UpSys Ever Previously Lead],H4386,SL_Class[DownCus SL Material],T4386),SL_Class[Unique ID],0),0)))),"Error: Invalid Column H, I, or T. Check spelling &amp; valid options (see dropdown)")</f>
        <v/>
      </c>
      <c r="AC4386" s="32"/>
      <c r="AD4386" s="31" t="b">
        <f t="shared" si="136"/>
        <v>0</v>
      </c>
      <c r="AE4386" s="31" t="b">
        <f t="shared" si="137"/>
        <v>0</v>
      </c>
    </row>
    <row r="4387" spans="1:31" ht="50.15" customHeight="1" x14ac:dyDescent="0.35">
      <c r="A4387" s="100">
        <v>4382</v>
      </c>
      <c r="B4387" s="53"/>
      <c r="C4387" s="41"/>
      <c r="D4387" s="54"/>
      <c r="E4387" s="53"/>
      <c r="F4387" s="41"/>
      <c r="G4387" s="41"/>
      <c r="H4387" s="53"/>
      <c r="I4387" s="55"/>
      <c r="J4387" s="41"/>
      <c r="K4387" s="41"/>
      <c r="L4387" s="56"/>
      <c r="M4387" s="41"/>
      <c r="N4387" s="41"/>
      <c r="O4387" s="41"/>
      <c r="P4387" s="41"/>
      <c r="Q4387" s="53"/>
      <c r="R4387" s="41"/>
      <c r="S4387" s="41"/>
      <c r="T4387" s="57"/>
      <c r="U4387" s="41"/>
      <c r="V4387" s="41"/>
      <c r="W4387" s="56"/>
      <c r="X4387" s="41"/>
      <c r="Y4387" s="58"/>
      <c r="Z4387" s="41"/>
      <c r="AA4387" s="41"/>
      <c r="AB4387" s="171" t="str" cm="1">
        <f t="array" ref="AB4387">IFERROR(IF(COUNTA('Detailed Inventory'!$B4387:$AA4387)=0,"",IF(AND($B4387="",$C4387=""),"Error: Missing Response in Column B or C",IF(OR($E4387="",$Q4387=""),"Error: Missing Response in Column E or Q",INDEX(SL_Class[Entire SL Classification],MATCH(SUMIFS(SL_Class[Unique ID],SL_Class[UpSys SL Material],I4387,SL_Class[UpSys Ever Previously Lead],H4387,SL_Class[DownCus SL Material],T4387),SL_Class[Unique ID],0),0)))),"Error: Invalid Column H, I, or T. Check spelling &amp; valid options (see dropdown)")</f>
        <v/>
      </c>
      <c r="AC4387" s="32"/>
      <c r="AD4387" s="31" t="b">
        <f t="shared" si="136"/>
        <v>0</v>
      </c>
      <c r="AE4387" s="31" t="b">
        <f t="shared" si="137"/>
        <v>0</v>
      </c>
    </row>
    <row r="4388" spans="1:31" ht="50.15" customHeight="1" x14ac:dyDescent="0.35">
      <c r="A4388" s="101">
        <v>4383</v>
      </c>
      <c r="B4388" s="53"/>
      <c r="C4388" s="41"/>
      <c r="D4388" s="54"/>
      <c r="E4388" s="53"/>
      <c r="F4388" s="41"/>
      <c r="G4388" s="41"/>
      <c r="H4388" s="53"/>
      <c r="I4388" s="55"/>
      <c r="J4388" s="41"/>
      <c r="K4388" s="41"/>
      <c r="L4388" s="56"/>
      <c r="M4388" s="41"/>
      <c r="N4388" s="41"/>
      <c r="O4388" s="41"/>
      <c r="P4388" s="41"/>
      <c r="Q4388" s="53"/>
      <c r="R4388" s="41"/>
      <c r="S4388" s="41"/>
      <c r="T4388" s="57"/>
      <c r="U4388" s="41"/>
      <c r="V4388" s="41"/>
      <c r="W4388" s="56"/>
      <c r="X4388" s="41"/>
      <c r="Y4388" s="58"/>
      <c r="Z4388" s="41"/>
      <c r="AA4388" s="41"/>
      <c r="AB4388" s="171" t="str" cm="1">
        <f t="array" ref="AB4388">IFERROR(IF(COUNTA('Detailed Inventory'!$B4388:$AA4388)=0,"",IF(AND($B4388="",$C4388=""),"Error: Missing Response in Column B or C",IF(OR($E4388="",$Q4388=""),"Error: Missing Response in Column E or Q",INDEX(SL_Class[Entire SL Classification],MATCH(SUMIFS(SL_Class[Unique ID],SL_Class[UpSys SL Material],I4388,SL_Class[UpSys Ever Previously Lead],H4388,SL_Class[DownCus SL Material],T4388),SL_Class[Unique ID],0),0)))),"Error: Invalid Column H, I, or T. Check spelling &amp; valid options (see dropdown)")</f>
        <v/>
      </c>
      <c r="AC4388" s="32"/>
      <c r="AD4388" s="31" t="b">
        <f t="shared" si="136"/>
        <v>0</v>
      </c>
      <c r="AE4388" s="31" t="b">
        <f t="shared" si="137"/>
        <v>0</v>
      </c>
    </row>
    <row r="4389" spans="1:31" ht="50.15" customHeight="1" x14ac:dyDescent="0.35">
      <c r="A4389" s="100">
        <v>4384</v>
      </c>
      <c r="B4389" s="53"/>
      <c r="C4389" s="41"/>
      <c r="D4389" s="54"/>
      <c r="E4389" s="53"/>
      <c r="F4389" s="41"/>
      <c r="G4389" s="41"/>
      <c r="H4389" s="53"/>
      <c r="I4389" s="55"/>
      <c r="J4389" s="41"/>
      <c r="K4389" s="41"/>
      <c r="L4389" s="56"/>
      <c r="M4389" s="41"/>
      <c r="N4389" s="41"/>
      <c r="O4389" s="41"/>
      <c r="P4389" s="41"/>
      <c r="Q4389" s="53"/>
      <c r="R4389" s="41"/>
      <c r="S4389" s="41"/>
      <c r="T4389" s="57"/>
      <c r="U4389" s="41"/>
      <c r="V4389" s="41"/>
      <c r="W4389" s="56"/>
      <c r="X4389" s="41"/>
      <c r="Y4389" s="58"/>
      <c r="Z4389" s="41"/>
      <c r="AA4389" s="41"/>
      <c r="AB4389" s="171" t="str" cm="1">
        <f t="array" ref="AB4389">IFERROR(IF(COUNTA('Detailed Inventory'!$B4389:$AA4389)=0,"",IF(AND($B4389="",$C4389=""),"Error: Missing Response in Column B or C",IF(OR($E4389="",$Q4389=""),"Error: Missing Response in Column E or Q",INDEX(SL_Class[Entire SL Classification],MATCH(SUMIFS(SL_Class[Unique ID],SL_Class[UpSys SL Material],I4389,SL_Class[UpSys Ever Previously Lead],H4389,SL_Class[DownCus SL Material],T4389),SL_Class[Unique ID],0),0)))),"Error: Invalid Column H, I, or T. Check spelling &amp; valid options (see dropdown)")</f>
        <v/>
      </c>
      <c r="AC4389" s="32"/>
      <c r="AD4389" s="31" t="b">
        <f t="shared" si="136"/>
        <v>0</v>
      </c>
      <c r="AE4389" s="31" t="b">
        <f t="shared" si="137"/>
        <v>0</v>
      </c>
    </row>
    <row r="4390" spans="1:31" ht="50.15" customHeight="1" x14ac:dyDescent="0.35">
      <c r="A4390" s="101">
        <v>4385</v>
      </c>
      <c r="B4390" s="53"/>
      <c r="C4390" s="41"/>
      <c r="D4390" s="54"/>
      <c r="E4390" s="53"/>
      <c r="F4390" s="41"/>
      <c r="G4390" s="41"/>
      <c r="H4390" s="53"/>
      <c r="I4390" s="55"/>
      <c r="J4390" s="41"/>
      <c r="K4390" s="41"/>
      <c r="L4390" s="56"/>
      <c r="M4390" s="41"/>
      <c r="N4390" s="41"/>
      <c r="O4390" s="41"/>
      <c r="P4390" s="41"/>
      <c r="Q4390" s="53"/>
      <c r="R4390" s="41"/>
      <c r="S4390" s="41"/>
      <c r="T4390" s="57"/>
      <c r="U4390" s="41"/>
      <c r="V4390" s="41"/>
      <c r="W4390" s="56"/>
      <c r="X4390" s="41"/>
      <c r="Y4390" s="58"/>
      <c r="Z4390" s="41"/>
      <c r="AA4390" s="41"/>
      <c r="AB4390" s="171" t="str" cm="1">
        <f t="array" ref="AB4390">IFERROR(IF(COUNTA('Detailed Inventory'!$B4390:$AA4390)=0,"",IF(AND($B4390="",$C4390=""),"Error: Missing Response in Column B or C",IF(OR($E4390="",$Q4390=""),"Error: Missing Response in Column E or Q",INDEX(SL_Class[Entire SL Classification],MATCH(SUMIFS(SL_Class[Unique ID],SL_Class[UpSys SL Material],I4390,SL_Class[UpSys Ever Previously Lead],H4390,SL_Class[DownCus SL Material],T4390),SL_Class[Unique ID],0),0)))),"Error: Invalid Column H, I, or T. Check spelling &amp; valid options (see dropdown)")</f>
        <v/>
      </c>
      <c r="AC4390" s="32"/>
      <c r="AD4390" s="31" t="b">
        <f t="shared" si="136"/>
        <v>0</v>
      </c>
      <c r="AE4390" s="31" t="b">
        <f t="shared" si="137"/>
        <v>0</v>
      </c>
    </row>
    <row r="4391" spans="1:31" ht="50.15" customHeight="1" x14ac:dyDescent="0.35">
      <c r="A4391" s="100">
        <v>4386</v>
      </c>
      <c r="B4391" s="53"/>
      <c r="C4391" s="41"/>
      <c r="D4391" s="54"/>
      <c r="E4391" s="53"/>
      <c r="F4391" s="41"/>
      <c r="G4391" s="41"/>
      <c r="H4391" s="53"/>
      <c r="I4391" s="55"/>
      <c r="J4391" s="41"/>
      <c r="K4391" s="41"/>
      <c r="L4391" s="56"/>
      <c r="M4391" s="41"/>
      <c r="N4391" s="41"/>
      <c r="O4391" s="41"/>
      <c r="P4391" s="41"/>
      <c r="Q4391" s="53"/>
      <c r="R4391" s="41"/>
      <c r="S4391" s="41"/>
      <c r="T4391" s="57"/>
      <c r="U4391" s="41"/>
      <c r="V4391" s="41"/>
      <c r="W4391" s="56"/>
      <c r="X4391" s="41"/>
      <c r="Y4391" s="58"/>
      <c r="Z4391" s="41"/>
      <c r="AA4391" s="41"/>
      <c r="AB4391" s="171" t="str" cm="1">
        <f t="array" ref="AB4391">IFERROR(IF(COUNTA('Detailed Inventory'!$B4391:$AA4391)=0,"",IF(AND($B4391="",$C4391=""),"Error: Missing Response in Column B or C",IF(OR($E4391="",$Q4391=""),"Error: Missing Response in Column E or Q",INDEX(SL_Class[Entire SL Classification],MATCH(SUMIFS(SL_Class[Unique ID],SL_Class[UpSys SL Material],I4391,SL_Class[UpSys Ever Previously Lead],H4391,SL_Class[DownCus SL Material],T4391),SL_Class[Unique ID],0),0)))),"Error: Invalid Column H, I, or T. Check spelling &amp; valid options (see dropdown)")</f>
        <v/>
      </c>
      <c r="AC4391" s="32"/>
      <c r="AD4391" s="31" t="b">
        <f t="shared" si="136"/>
        <v>0</v>
      </c>
      <c r="AE4391" s="31" t="b">
        <f t="shared" si="137"/>
        <v>0</v>
      </c>
    </row>
    <row r="4392" spans="1:31" ht="50.15" customHeight="1" x14ac:dyDescent="0.35">
      <c r="A4392" s="101">
        <v>4387</v>
      </c>
      <c r="B4392" s="53"/>
      <c r="C4392" s="41"/>
      <c r="D4392" s="54"/>
      <c r="E4392" s="53"/>
      <c r="F4392" s="41"/>
      <c r="G4392" s="41"/>
      <c r="H4392" s="53"/>
      <c r="I4392" s="55"/>
      <c r="J4392" s="41"/>
      <c r="K4392" s="41"/>
      <c r="L4392" s="56"/>
      <c r="M4392" s="41"/>
      <c r="N4392" s="41"/>
      <c r="O4392" s="41"/>
      <c r="P4392" s="41"/>
      <c r="Q4392" s="53"/>
      <c r="R4392" s="41"/>
      <c r="S4392" s="41"/>
      <c r="T4392" s="57"/>
      <c r="U4392" s="41"/>
      <c r="V4392" s="41"/>
      <c r="W4392" s="56"/>
      <c r="X4392" s="41"/>
      <c r="Y4392" s="58"/>
      <c r="Z4392" s="41"/>
      <c r="AA4392" s="41"/>
      <c r="AB4392" s="171" t="str" cm="1">
        <f t="array" ref="AB4392">IFERROR(IF(COUNTA('Detailed Inventory'!$B4392:$AA4392)=0,"",IF(AND($B4392="",$C4392=""),"Error: Missing Response in Column B or C",IF(OR($E4392="",$Q4392=""),"Error: Missing Response in Column E or Q",INDEX(SL_Class[Entire SL Classification],MATCH(SUMIFS(SL_Class[Unique ID],SL_Class[UpSys SL Material],I4392,SL_Class[UpSys Ever Previously Lead],H4392,SL_Class[DownCus SL Material],T4392),SL_Class[Unique ID],0),0)))),"Error: Invalid Column H, I, or T. Check spelling &amp; valid options (see dropdown)")</f>
        <v/>
      </c>
      <c r="AC4392" s="32"/>
      <c r="AD4392" s="31" t="b">
        <f t="shared" si="136"/>
        <v>0</v>
      </c>
      <c r="AE4392" s="31" t="b">
        <f t="shared" si="137"/>
        <v>0</v>
      </c>
    </row>
    <row r="4393" spans="1:31" ht="50.15" customHeight="1" x14ac:dyDescent="0.35">
      <c r="A4393" s="100">
        <v>4388</v>
      </c>
      <c r="B4393" s="53"/>
      <c r="C4393" s="41"/>
      <c r="D4393" s="54"/>
      <c r="E4393" s="53"/>
      <c r="F4393" s="41"/>
      <c r="G4393" s="41"/>
      <c r="H4393" s="53"/>
      <c r="I4393" s="55"/>
      <c r="J4393" s="41"/>
      <c r="K4393" s="41"/>
      <c r="L4393" s="56"/>
      <c r="M4393" s="41"/>
      <c r="N4393" s="41"/>
      <c r="O4393" s="41"/>
      <c r="P4393" s="41"/>
      <c r="Q4393" s="53"/>
      <c r="R4393" s="41"/>
      <c r="S4393" s="41"/>
      <c r="T4393" s="57"/>
      <c r="U4393" s="41"/>
      <c r="V4393" s="41"/>
      <c r="W4393" s="56"/>
      <c r="X4393" s="41"/>
      <c r="Y4393" s="58"/>
      <c r="Z4393" s="41"/>
      <c r="AA4393" s="41"/>
      <c r="AB4393" s="171" t="str" cm="1">
        <f t="array" ref="AB4393">IFERROR(IF(COUNTA('Detailed Inventory'!$B4393:$AA4393)=0,"",IF(AND($B4393="",$C4393=""),"Error: Missing Response in Column B or C",IF(OR($E4393="",$Q4393=""),"Error: Missing Response in Column E or Q",INDEX(SL_Class[Entire SL Classification],MATCH(SUMIFS(SL_Class[Unique ID],SL_Class[UpSys SL Material],I4393,SL_Class[UpSys Ever Previously Lead],H4393,SL_Class[DownCus SL Material],T4393),SL_Class[Unique ID],0),0)))),"Error: Invalid Column H, I, or T. Check spelling &amp; valid options (see dropdown)")</f>
        <v/>
      </c>
      <c r="AC4393" s="32"/>
      <c r="AD4393" s="31" t="b">
        <f t="shared" si="136"/>
        <v>0</v>
      </c>
      <c r="AE4393" s="31" t="b">
        <f t="shared" si="137"/>
        <v>0</v>
      </c>
    </row>
    <row r="4394" spans="1:31" ht="50.15" customHeight="1" x14ac:dyDescent="0.35">
      <c r="A4394" s="101">
        <v>4389</v>
      </c>
      <c r="B4394" s="53"/>
      <c r="C4394" s="41"/>
      <c r="D4394" s="54"/>
      <c r="E4394" s="53"/>
      <c r="F4394" s="41"/>
      <c r="G4394" s="41"/>
      <c r="H4394" s="53"/>
      <c r="I4394" s="55"/>
      <c r="J4394" s="41"/>
      <c r="K4394" s="41"/>
      <c r="L4394" s="56"/>
      <c r="M4394" s="41"/>
      <c r="N4394" s="41"/>
      <c r="O4394" s="41"/>
      <c r="P4394" s="41"/>
      <c r="Q4394" s="53"/>
      <c r="R4394" s="41"/>
      <c r="S4394" s="41"/>
      <c r="T4394" s="57"/>
      <c r="U4394" s="41"/>
      <c r="V4394" s="41"/>
      <c r="W4394" s="56"/>
      <c r="X4394" s="41"/>
      <c r="Y4394" s="58"/>
      <c r="Z4394" s="41"/>
      <c r="AA4394" s="41"/>
      <c r="AB4394" s="171" t="str" cm="1">
        <f t="array" ref="AB4394">IFERROR(IF(COUNTA('Detailed Inventory'!$B4394:$AA4394)=0,"",IF(AND($B4394="",$C4394=""),"Error: Missing Response in Column B or C",IF(OR($E4394="",$Q4394=""),"Error: Missing Response in Column E or Q",INDEX(SL_Class[Entire SL Classification],MATCH(SUMIFS(SL_Class[Unique ID],SL_Class[UpSys SL Material],I4394,SL_Class[UpSys Ever Previously Lead],H4394,SL_Class[DownCus SL Material],T4394),SL_Class[Unique ID],0),0)))),"Error: Invalid Column H, I, or T. Check spelling &amp; valid options (see dropdown)")</f>
        <v/>
      </c>
      <c r="AC4394" s="32"/>
      <c r="AD4394" s="31" t="b">
        <f t="shared" si="136"/>
        <v>0</v>
      </c>
      <c r="AE4394" s="31" t="b">
        <f t="shared" si="137"/>
        <v>0</v>
      </c>
    </row>
    <row r="4395" spans="1:31" ht="50.15" customHeight="1" x14ac:dyDescent="0.35">
      <c r="A4395" s="100">
        <v>4390</v>
      </c>
      <c r="B4395" s="53"/>
      <c r="C4395" s="41"/>
      <c r="D4395" s="54"/>
      <c r="E4395" s="53"/>
      <c r="F4395" s="41"/>
      <c r="G4395" s="41"/>
      <c r="H4395" s="53"/>
      <c r="I4395" s="55"/>
      <c r="J4395" s="41"/>
      <c r="K4395" s="41"/>
      <c r="L4395" s="56"/>
      <c r="M4395" s="41"/>
      <c r="N4395" s="41"/>
      <c r="O4395" s="41"/>
      <c r="P4395" s="41"/>
      <c r="Q4395" s="53"/>
      <c r="R4395" s="41"/>
      <c r="S4395" s="41"/>
      <c r="T4395" s="57"/>
      <c r="U4395" s="41"/>
      <c r="V4395" s="41"/>
      <c r="W4395" s="56"/>
      <c r="X4395" s="41"/>
      <c r="Y4395" s="58"/>
      <c r="Z4395" s="41"/>
      <c r="AA4395" s="41"/>
      <c r="AB4395" s="171" t="str" cm="1">
        <f t="array" ref="AB4395">IFERROR(IF(COUNTA('Detailed Inventory'!$B4395:$AA4395)=0,"",IF(AND($B4395="",$C4395=""),"Error: Missing Response in Column B or C",IF(OR($E4395="",$Q4395=""),"Error: Missing Response in Column E or Q",INDEX(SL_Class[Entire SL Classification],MATCH(SUMIFS(SL_Class[Unique ID],SL_Class[UpSys SL Material],I4395,SL_Class[UpSys Ever Previously Lead],H4395,SL_Class[DownCus SL Material],T4395),SL_Class[Unique ID],0),0)))),"Error: Invalid Column H, I, or T. Check spelling &amp; valid options (see dropdown)")</f>
        <v/>
      </c>
      <c r="AC4395" s="32"/>
      <c r="AD4395" s="31" t="b">
        <f t="shared" si="136"/>
        <v>0</v>
      </c>
      <c r="AE4395" s="31" t="b">
        <f t="shared" si="137"/>
        <v>0</v>
      </c>
    </row>
    <row r="4396" spans="1:31" ht="50.15" customHeight="1" x14ac:dyDescent="0.35">
      <c r="A4396" s="101">
        <v>4391</v>
      </c>
      <c r="B4396" s="53"/>
      <c r="C4396" s="41"/>
      <c r="D4396" s="54"/>
      <c r="E4396" s="53"/>
      <c r="F4396" s="41"/>
      <c r="G4396" s="41"/>
      <c r="H4396" s="53"/>
      <c r="I4396" s="55"/>
      <c r="J4396" s="41"/>
      <c r="K4396" s="41"/>
      <c r="L4396" s="56"/>
      <c r="M4396" s="41"/>
      <c r="N4396" s="41"/>
      <c r="O4396" s="41"/>
      <c r="P4396" s="41"/>
      <c r="Q4396" s="53"/>
      <c r="R4396" s="41"/>
      <c r="S4396" s="41"/>
      <c r="T4396" s="57"/>
      <c r="U4396" s="41"/>
      <c r="V4396" s="41"/>
      <c r="W4396" s="56"/>
      <c r="X4396" s="41"/>
      <c r="Y4396" s="58"/>
      <c r="Z4396" s="41"/>
      <c r="AA4396" s="41"/>
      <c r="AB4396" s="171" t="str" cm="1">
        <f t="array" ref="AB4396">IFERROR(IF(COUNTA('Detailed Inventory'!$B4396:$AA4396)=0,"",IF(AND($B4396="",$C4396=""),"Error: Missing Response in Column B or C",IF(OR($E4396="",$Q4396=""),"Error: Missing Response in Column E or Q",INDEX(SL_Class[Entire SL Classification],MATCH(SUMIFS(SL_Class[Unique ID],SL_Class[UpSys SL Material],I4396,SL_Class[UpSys Ever Previously Lead],H4396,SL_Class[DownCus SL Material],T4396),SL_Class[Unique ID],0),0)))),"Error: Invalid Column H, I, or T. Check spelling &amp; valid options (see dropdown)")</f>
        <v/>
      </c>
      <c r="AC4396" s="32"/>
      <c r="AD4396" s="31" t="b">
        <f t="shared" si="136"/>
        <v>0</v>
      </c>
      <c r="AE4396" s="31" t="b">
        <f t="shared" si="137"/>
        <v>0</v>
      </c>
    </row>
    <row r="4397" spans="1:31" ht="50.15" customHeight="1" x14ac:dyDescent="0.35">
      <c r="A4397" s="100">
        <v>4392</v>
      </c>
      <c r="B4397" s="53"/>
      <c r="C4397" s="41"/>
      <c r="D4397" s="54"/>
      <c r="E4397" s="53"/>
      <c r="F4397" s="41"/>
      <c r="G4397" s="41"/>
      <c r="H4397" s="53"/>
      <c r="I4397" s="55"/>
      <c r="J4397" s="41"/>
      <c r="K4397" s="41"/>
      <c r="L4397" s="56"/>
      <c r="M4397" s="41"/>
      <c r="N4397" s="41"/>
      <c r="O4397" s="41"/>
      <c r="P4397" s="41"/>
      <c r="Q4397" s="53"/>
      <c r="R4397" s="41"/>
      <c r="S4397" s="41"/>
      <c r="T4397" s="57"/>
      <c r="U4397" s="41"/>
      <c r="V4397" s="41"/>
      <c r="W4397" s="56"/>
      <c r="X4397" s="41"/>
      <c r="Y4397" s="58"/>
      <c r="Z4397" s="41"/>
      <c r="AA4397" s="41"/>
      <c r="AB4397" s="171" t="str" cm="1">
        <f t="array" ref="AB4397">IFERROR(IF(COUNTA('Detailed Inventory'!$B4397:$AA4397)=0,"",IF(AND($B4397="",$C4397=""),"Error: Missing Response in Column B or C",IF(OR($E4397="",$Q4397=""),"Error: Missing Response in Column E or Q",INDEX(SL_Class[Entire SL Classification],MATCH(SUMIFS(SL_Class[Unique ID],SL_Class[UpSys SL Material],I4397,SL_Class[UpSys Ever Previously Lead],H4397,SL_Class[DownCus SL Material],T4397),SL_Class[Unique ID],0),0)))),"Error: Invalid Column H, I, or T. Check spelling &amp; valid options (see dropdown)")</f>
        <v/>
      </c>
      <c r="AC4397" s="32"/>
      <c r="AD4397" s="31" t="b">
        <f t="shared" si="136"/>
        <v>0</v>
      </c>
      <c r="AE4397" s="31" t="b">
        <f t="shared" si="137"/>
        <v>0</v>
      </c>
    </row>
    <row r="4398" spans="1:31" ht="50.15" customHeight="1" x14ac:dyDescent="0.35">
      <c r="A4398" s="101">
        <v>4393</v>
      </c>
      <c r="B4398" s="53"/>
      <c r="C4398" s="41"/>
      <c r="D4398" s="54"/>
      <c r="E4398" s="53"/>
      <c r="F4398" s="41"/>
      <c r="G4398" s="41"/>
      <c r="H4398" s="53"/>
      <c r="I4398" s="55"/>
      <c r="J4398" s="41"/>
      <c r="K4398" s="41"/>
      <c r="L4398" s="56"/>
      <c r="M4398" s="41"/>
      <c r="N4398" s="41"/>
      <c r="O4398" s="41"/>
      <c r="P4398" s="41"/>
      <c r="Q4398" s="53"/>
      <c r="R4398" s="41"/>
      <c r="S4398" s="41"/>
      <c r="T4398" s="57"/>
      <c r="U4398" s="41"/>
      <c r="V4398" s="41"/>
      <c r="W4398" s="56"/>
      <c r="X4398" s="41"/>
      <c r="Y4398" s="58"/>
      <c r="Z4398" s="41"/>
      <c r="AA4398" s="41"/>
      <c r="AB4398" s="171" t="str" cm="1">
        <f t="array" ref="AB4398">IFERROR(IF(COUNTA('Detailed Inventory'!$B4398:$AA4398)=0,"",IF(AND($B4398="",$C4398=""),"Error: Missing Response in Column B or C",IF(OR($E4398="",$Q4398=""),"Error: Missing Response in Column E or Q",INDEX(SL_Class[Entire SL Classification],MATCH(SUMIFS(SL_Class[Unique ID],SL_Class[UpSys SL Material],I4398,SL_Class[UpSys Ever Previously Lead],H4398,SL_Class[DownCus SL Material],T4398),SL_Class[Unique ID],0),0)))),"Error: Invalid Column H, I, or T. Check spelling &amp; valid options (see dropdown)")</f>
        <v/>
      </c>
      <c r="AC4398" s="32"/>
      <c r="AD4398" s="31" t="b">
        <f t="shared" si="136"/>
        <v>0</v>
      </c>
      <c r="AE4398" s="31" t="b">
        <f t="shared" si="137"/>
        <v>0</v>
      </c>
    </row>
    <row r="4399" spans="1:31" ht="50.15" customHeight="1" x14ac:dyDescent="0.35">
      <c r="A4399" s="100">
        <v>4394</v>
      </c>
      <c r="B4399" s="53"/>
      <c r="C4399" s="41"/>
      <c r="D4399" s="54"/>
      <c r="E4399" s="53"/>
      <c r="F4399" s="41"/>
      <c r="G4399" s="41"/>
      <c r="H4399" s="53"/>
      <c r="I4399" s="55"/>
      <c r="J4399" s="41"/>
      <c r="K4399" s="41"/>
      <c r="L4399" s="56"/>
      <c r="M4399" s="41"/>
      <c r="N4399" s="41"/>
      <c r="O4399" s="41"/>
      <c r="P4399" s="41"/>
      <c r="Q4399" s="53"/>
      <c r="R4399" s="41"/>
      <c r="S4399" s="41"/>
      <c r="T4399" s="57"/>
      <c r="U4399" s="41"/>
      <c r="V4399" s="41"/>
      <c r="W4399" s="56"/>
      <c r="X4399" s="41"/>
      <c r="Y4399" s="58"/>
      <c r="Z4399" s="41"/>
      <c r="AA4399" s="41"/>
      <c r="AB4399" s="171" t="str" cm="1">
        <f t="array" ref="AB4399">IFERROR(IF(COUNTA('Detailed Inventory'!$B4399:$AA4399)=0,"",IF(AND($B4399="",$C4399=""),"Error: Missing Response in Column B or C",IF(OR($E4399="",$Q4399=""),"Error: Missing Response in Column E or Q",INDEX(SL_Class[Entire SL Classification],MATCH(SUMIFS(SL_Class[Unique ID],SL_Class[UpSys SL Material],I4399,SL_Class[UpSys Ever Previously Lead],H4399,SL_Class[DownCus SL Material],T4399),SL_Class[Unique ID],0),0)))),"Error: Invalid Column H, I, or T. Check spelling &amp; valid options (see dropdown)")</f>
        <v/>
      </c>
      <c r="AC4399" s="32"/>
      <c r="AD4399" s="31" t="b">
        <f t="shared" si="136"/>
        <v>0</v>
      </c>
      <c r="AE4399" s="31" t="b">
        <f t="shared" si="137"/>
        <v>0</v>
      </c>
    </row>
    <row r="4400" spans="1:31" ht="50.15" customHeight="1" x14ac:dyDescent="0.35">
      <c r="A4400" s="101">
        <v>4395</v>
      </c>
      <c r="B4400" s="53"/>
      <c r="C4400" s="41"/>
      <c r="D4400" s="54"/>
      <c r="E4400" s="53"/>
      <c r="F4400" s="41"/>
      <c r="G4400" s="41"/>
      <c r="H4400" s="53"/>
      <c r="I4400" s="55"/>
      <c r="J4400" s="41"/>
      <c r="K4400" s="41"/>
      <c r="L4400" s="56"/>
      <c r="M4400" s="41"/>
      <c r="N4400" s="41"/>
      <c r="O4400" s="41"/>
      <c r="P4400" s="41"/>
      <c r="Q4400" s="53"/>
      <c r="R4400" s="41"/>
      <c r="S4400" s="41"/>
      <c r="T4400" s="57"/>
      <c r="U4400" s="41"/>
      <c r="V4400" s="41"/>
      <c r="W4400" s="56"/>
      <c r="X4400" s="41"/>
      <c r="Y4400" s="58"/>
      <c r="Z4400" s="41"/>
      <c r="AA4400" s="41"/>
      <c r="AB4400" s="171" t="str" cm="1">
        <f t="array" ref="AB4400">IFERROR(IF(COUNTA('Detailed Inventory'!$B4400:$AA4400)=0,"",IF(AND($B4400="",$C4400=""),"Error: Missing Response in Column B or C",IF(OR($E4400="",$Q4400=""),"Error: Missing Response in Column E or Q",INDEX(SL_Class[Entire SL Classification],MATCH(SUMIFS(SL_Class[Unique ID],SL_Class[UpSys SL Material],I4400,SL_Class[UpSys Ever Previously Lead],H4400,SL_Class[DownCus SL Material],T4400),SL_Class[Unique ID],0),0)))),"Error: Invalid Column H, I, or T. Check spelling &amp; valid options (see dropdown)")</f>
        <v/>
      </c>
      <c r="AC4400" s="32"/>
      <c r="AD4400" s="31" t="b">
        <f t="shared" si="136"/>
        <v>0</v>
      </c>
      <c r="AE4400" s="31" t="b">
        <f t="shared" si="137"/>
        <v>0</v>
      </c>
    </row>
    <row r="4401" spans="1:31" ht="50.15" customHeight="1" x14ac:dyDescent="0.35">
      <c r="A4401" s="100">
        <v>4396</v>
      </c>
      <c r="B4401" s="53"/>
      <c r="C4401" s="41"/>
      <c r="D4401" s="54"/>
      <c r="E4401" s="53"/>
      <c r="F4401" s="41"/>
      <c r="G4401" s="41"/>
      <c r="H4401" s="53"/>
      <c r="I4401" s="55"/>
      <c r="J4401" s="41"/>
      <c r="K4401" s="41"/>
      <c r="L4401" s="56"/>
      <c r="M4401" s="41"/>
      <c r="N4401" s="41"/>
      <c r="O4401" s="41"/>
      <c r="P4401" s="41"/>
      <c r="Q4401" s="53"/>
      <c r="R4401" s="41"/>
      <c r="S4401" s="41"/>
      <c r="T4401" s="57"/>
      <c r="U4401" s="41"/>
      <c r="V4401" s="41"/>
      <c r="W4401" s="56"/>
      <c r="X4401" s="41"/>
      <c r="Y4401" s="58"/>
      <c r="Z4401" s="41"/>
      <c r="AA4401" s="41"/>
      <c r="AB4401" s="171" t="str" cm="1">
        <f t="array" ref="AB4401">IFERROR(IF(COUNTA('Detailed Inventory'!$B4401:$AA4401)=0,"",IF(AND($B4401="",$C4401=""),"Error: Missing Response in Column B or C",IF(OR($E4401="",$Q4401=""),"Error: Missing Response in Column E or Q",INDEX(SL_Class[Entire SL Classification],MATCH(SUMIFS(SL_Class[Unique ID],SL_Class[UpSys SL Material],I4401,SL_Class[UpSys Ever Previously Lead],H4401,SL_Class[DownCus SL Material],T4401),SL_Class[Unique ID],0),0)))),"Error: Invalid Column H, I, or T. Check spelling &amp; valid options (see dropdown)")</f>
        <v/>
      </c>
      <c r="AC4401" s="32"/>
      <c r="AD4401" s="31" t="b">
        <f t="shared" si="136"/>
        <v>0</v>
      </c>
      <c r="AE4401" s="31" t="b">
        <f t="shared" si="137"/>
        <v>0</v>
      </c>
    </row>
    <row r="4402" spans="1:31" ht="50.15" customHeight="1" x14ac:dyDescent="0.35">
      <c r="A4402" s="101">
        <v>4397</v>
      </c>
      <c r="B4402" s="53"/>
      <c r="C4402" s="41"/>
      <c r="D4402" s="54"/>
      <c r="E4402" s="53"/>
      <c r="F4402" s="41"/>
      <c r="G4402" s="41"/>
      <c r="H4402" s="53"/>
      <c r="I4402" s="55"/>
      <c r="J4402" s="41"/>
      <c r="K4402" s="41"/>
      <c r="L4402" s="56"/>
      <c r="M4402" s="41"/>
      <c r="N4402" s="41"/>
      <c r="O4402" s="41"/>
      <c r="P4402" s="41"/>
      <c r="Q4402" s="53"/>
      <c r="R4402" s="41"/>
      <c r="S4402" s="41"/>
      <c r="T4402" s="57"/>
      <c r="U4402" s="41"/>
      <c r="V4402" s="41"/>
      <c r="W4402" s="56"/>
      <c r="X4402" s="41"/>
      <c r="Y4402" s="58"/>
      <c r="Z4402" s="41"/>
      <c r="AA4402" s="41"/>
      <c r="AB4402" s="171" t="str" cm="1">
        <f t="array" ref="AB4402">IFERROR(IF(COUNTA('Detailed Inventory'!$B4402:$AA4402)=0,"",IF(AND($B4402="",$C4402=""),"Error: Missing Response in Column B or C",IF(OR($E4402="",$Q4402=""),"Error: Missing Response in Column E or Q",INDEX(SL_Class[Entire SL Classification],MATCH(SUMIFS(SL_Class[Unique ID],SL_Class[UpSys SL Material],I4402,SL_Class[UpSys Ever Previously Lead],H4402,SL_Class[DownCus SL Material],T4402),SL_Class[Unique ID],0),0)))),"Error: Invalid Column H, I, or T. Check spelling &amp; valid options (see dropdown)")</f>
        <v/>
      </c>
      <c r="AC4402" s="32"/>
      <c r="AD4402" s="31" t="b">
        <f t="shared" si="136"/>
        <v>0</v>
      </c>
      <c r="AE4402" s="31" t="b">
        <f t="shared" si="137"/>
        <v>0</v>
      </c>
    </row>
    <row r="4403" spans="1:31" ht="50.15" customHeight="1" x14ac:dyDescent="0.35">
      <c r="A4403" s="100">
        <v>4398</v>
      </c>
      <c r="B4403" s="53"/>
      <c r="C4403" s="41"/>
      <c r="D4403" s="54"/>
      <c r="E4403" s="53"/>
      <c r="F4403" s="41"/>
      <c r="G4403" s="41"/>
      <c r="H4403" s="53"/>
      <c r="I4403" s="55"/>
      <c r="J4403" s="41"/>
      <c r="K4403" s="41"/>
      <c r="L4403" s="56"/>
      <c r="M4403" s="41"/>
      <c r="N4403" s="41"/>
      <c r="O4403" s="41"/>
      <c r="P4403" s="41"/>
      <c r="Q4403" s="53"/>
      <c r="R4403" s="41"/>
      <c r="S4403" s="41"/>
      <c r="T4403" s="57"/>
      <c r="U4403" s="41"/>
      <c r="V4403" s="41"/>
      <c r="W4403" s="56"/>
      <c r="X4403" s="41"/>
      <c r="Y4403" s="58"/>
      <c r="Z4403" s="41"/>
      <c r="AA4403" s="41"/>
      <c r="AB4403" s="171" t="str" cm="1">
        <f t="array" ref="AB4403">IFERROR(IF(COUNTA('Detailed Inventory'!$B4403:$AA4403)=0,"",IF(AND($B4403="",$C4403=""),"Error: Missing Response in Column B or C",IF(OR($E4403="",$Q4403=""),"Error: Missing Response in Column E or Q",INDEX(SL_Class[Entire SL Classification],MATCH(SUMIFS(SL_Class[Unique ID],SL_Class[UpSys SL Material],I4403,SL_Class[UpSys Ever Previously Lead],H4403,SL_Class[DownCus SL Material],T4403),SL_Class[Unique ID],0),0)))),"Error: Invalid Column H, I, or T. Check spelling &amp; valid options (see dropdown)")</f>
        <v/>
      </c>
      <c r="AC4403" s="32"/>
      <c r="AD4403" s="31" t="b">
        <f t="shared" si="136"/>
        <v>0</v>
      </c>
      <c r="AE4403" s="31" t="b">
        <f t="shared" si="137"/>
        <v>0</v>
      </c>
    </row>
    <row r="4404" spans="1:31" ht="50.15" customHeight="1" x14ac:dyDescent="0.35">
      <c r="A4404" s="101">
        <v>4399</v>
      </c>
      <c r="B4404" s="53"/>
      <c r="C4404" s="41"/>
      <c r="D4404" s="54"/>
      <c r="E4404" s="53"/>
      <c r="F4404" s="41"/>
      <c r="G4404" s="41"/>
      <c r="H4404" s="53"/>
      <c r="I4404" s="55"/>
      <c r="J4404" s="41"/>
      <c r="K4404" s="41"/>
      <c r="L4404" s="56"/>
      <c r="M4404" s="41"/>
      <c r="N4404" s="41"/>
      <c r="O4404" s="41"/>
      <c r="P4404" s="41"/>
      <c r="Q4404" s="53"/>
      <c r="R4404" s="41"/>
      <c r="S4404" s="41"/>
      <c r="T4404" s="57"/>
      <c r="U4404" s="41"/>
      <c r="V4404" s="41"/>
      <c r="W4404" s="56"/>
      <c r="X4404" s="41"/>
      <c r="Y4404" s="58"/>
      <c r="Z4404" s="41"/>
      <c r="AA4404" s="41"/>
      <c r="AB4404" s="171" t="str" cm="1">
        <f t="array" ref="AB4404">IFERROR(IF(COUNTA('Detailed Inventory'!$B4404:$AA4404)=0,"",IF(AND($B4404="",$C4404=""),"Error: Missing Response in Column B or C",IF(OR($E4404="",$Q4404=""),"Error: Missing Response in Column E or Q",INDEX(SL_Class[Entire SL Classification],MATCH(SUMIFS(SL_Class[Unique ID],SL_Class[UpSys SL Material],I4404,SL_Class[UpSys Ever Previously Lead],H4404,SL_Class[DownCus SL Material],T4404),SL_Class[Unique ID],0),0)))),"Error: Invalid Column H, I, or T. Check spelling &amp; valid options (see dropdown)")</f>
        <v/>
      </c>
      <c r="AC4404" s="32"/>
      <c r="AD4404" s="31" t="b">
        <f t="shared" si="136"/>
        <v>0</v>
      </c>
      <c r="AE4404" s="31" t="b">
        <f t="shared" si="137"/>
        <v>0</v>
      </c>
    </row>
    <row r="4405" spans="1:31" ht="50.15" customHeight="1" x14ac:dyDescent="0.35">
      <c r="A4405" s="100">
        <v>4400</v>
      </c>
      <c r="B4405" s="53"/>
      <c r="C4405" s="41"/>
      <c r="D4405" s="54"/>
      <c r="E4405" s="53"/>
      <c r="F4405" s="41"/>
      <c r="G4405" s="41"/>
      <c r="H4405" s="53"/>
      <c r="I4405" s="55"/>
      <c r="J4405" s="41"/>
      <c r="K4405" s="41"/>
      <c r="L4405" s="56"/>
      <c r="M4405" s="41"/>
      <c r="N4405" s="41"/>
      <c r="O4405" s="41"/>
      <c r="P4405" s="41"/>
      <c r="Q4405" s="53"/>
      <c r="R4405" s="41"/>
      <c r="S4405" s="41"/>
      <c r="T4405" s="57"/>
      <c r="U4405" s="41"/>
      <c r="V4405" s="41"/>
      <c r="W4405" s="56"/>
      <c r="X4405" s="41"/>
      <c r="Y4405" s="58"/>
      <c r="Z4405" s="41"/>
      <c r="AA4405" s="41"/>
      <c r="AB4405" s="171" t="str" cm="1">
        <f t="array" ref="AB4405">IFERROR(IF(COUNTA('Detailed Inventory'!$B4405:$AA4405)=0,"",IF(AND($B4405="",$C4405=""),"Error: Missing Response in Column B or C",IF(OR($E4405="",$Q4405=""),"Error: Missing Response in Column E or Q",INDEX(SL_Class[Entire SL Classification],MATCH(SUMIFS(SL_Class[Unique ID],SL_Class[UpSys SL Material],I4405,SL_Class[UpSys Ever Previously Lead],H4405,SL_Class[DownCus SL Material],T4405),SL_Class[Unique ID],0),0)))),"Error: Invalid Column H, I, or T. Check spelling &amp; valid options (see dropdown)")</f>
        <v/>
      </c>
      <c r="AC4405" s="32"/>
      <c r="AD4405" s="31" t="b">
        <f t="shared" si="136"/>
        <v>0</v>
      </c>
      <c r="AE4405" s="31" t="b">
        <f t="shared" si="137"/>
        <v>0</v>
      </c>
    </row>
    <row r="4406" spans="1:31" ht="50.15" customHeight="1" x14ac:dyDescent="0.35">
      <c r="A4406" s="101">
        <v>4401</v>
      </c>
      <c r="B4406" s="53"/>
      <c r="C4406" s="41"/>
      <c r="D4406" s="54"/>
      <c r="E4406" s="53"/>
      <c r="F4406" s="41"/>
      <c r="G4406" s="41"/>
      <c r="H4406" s="53"/>
      <c r="I4406" s="55"/>
      <c r="J4406" s="41"/>
      <c r="K4406" s="41"/>
      <c r="L4406" s="56"/>
      <c r="M4406" s="41"/>
      <c r="N4406" s="41"/>
      <c r="O4406" s="41"/>
      <c r="P4406" s="41"/>
      <c r="Q4406" s="53"/>
      <c r="R4406" s="41"/>
      <c r="S4406" s="41"/>
      <c r="T4406" s="57"/>
      <c r="U4406" s="41"/>
      <c r="V4406" s="41"/>
      <c r="W4406" s="56"/>
      <c r="X4406" s="41"/>
      <c r="Y4406" s="58"/>
      <c r="Z4406" s="41"/>
      <c r="AA4406" s="41"/>
      <c r="AB4406" s="171" t="str" cm="1">
        <f t="array" ref="AB4406">IFERROR(IF(COUNTA('Detailed Inventory'!$B4406:$AA4406)=0,"",IF(AND($B4406="",$C4406=""),"Error: Missing Response in Column B or C",IF(OR($E4406="",$Q4406=""),"Error: Missing Response in Column E or Q",INDEX(SL_Class[Entire SL Classification],MATCH(SUMIFS(SL_Class[Unique ID],SL_Class[UpSys SL Material],I4406,SL_Class[UpSys Ever Previously Lead],H4406,SL_Class[DownCus SL Material],T4406),SL_Class[Unique ID],0),0)))),"Error: Invalid Column H, I, or T. Check spelling &amp; valid options (see dropdown)")</f>
        <v/>
      </c>
      <c r="AC4406" s="32"/>
      <c r="AD4406" s="31" t="b">
        <f t="shared" si="136"/>
        <v>0</v>
      </c>
      <c r="AE4406" s="31" t="b">
        <f t="shared" si="137"/>
        <v>0</v>
      </c>
    </row>
    <row r="4407" spans="1:31" ht="50.15" customHeight="1" x14ac:dyDescent="0.35">
      <c r="A4407" s="100">
        <v>4402</v>
      </c>
      <c r="B4407" s="53"/>
      <c r="C4407" s="41"/>
      <c r="D4407" s="54"/>
      <c r="E4407" s="53"/>
      <c r="F4407" s="41"/>
      <c r="G4407" s="41"/>
      <c r="H4407" s="53"/>
      <c r="I4407" s="55"/>
      <c r="J4407" s="41"/>
      <c r="K4407" s="41"/>
      <c r="L4407" s="56"/>
      <c r="M4407" s="41"/>
      <c r="N4407" s="41"/>
      <c r="O4407" s="41"/>
      <c r="P4407" s="41"/>
      <c r="Q4407" s="53"/>
      <c r="R4407" s="41"/>
      <c r="S4407" s="41"/>
      <c r="T4407" s="57"/>
      <c r="U4407" s="41"/>
      <c r="V4407" s="41"/>
      <c r="W4407" s="56"/>
      <c r="X4407" s="41"/>
      <c r="Y4407" s="58"/>
      <c r="Z4407" s="41"/>
      <c r="AA4407" s="41"/>
      <c r="AB4407" s="171" t="str" cm="1">
        <f t="array" ref="AB4407">IFERROR(IF(COUNTA('Detailed Inventory'!$B4407:$AA4407)=0,"",IF(AND($B4407="",$C4407=""),"Error: Missing Response in Column B or C",IF(OR($E4407="",$Q4407=""),"Error: Missing Response in Column E or Q",INDEX(SL_Class[Entire SL Classification],MATCH(SUMIFS(SL_Class[Unique ID],SL_Class[UpSys SL Material],I4407,SL_Class[UpSys Ever Previously Lead],H4407,SL_Class[DownCus SL Material],T4407),SL_Class[Unique ID],0),0)))),"Error: Invalid Column H, I, or T. Check spelling &amp; valid options (see dropdown)")</f>
        <v/>
      </c>
      <c r="AC4407" s="32"/>
      <c r="AD4407" s="31" t="b">
        <f t="shared" si="136"/>
        <v>0</v>
      </c>
      <c r="AE4407" s="31" t="b">
        <f t="shared" si="137"/>
        <v>0</v>
      </c>
    </row>
    <row r="4408" spans="1:31" ht="50.15" customHeight="1" x14ac:dyDescent="0.35">
      <c r="A4408" s="101">
        <v>4403</v>
      </c>
      <c r="B4408" s="53"/>
      <c r="C4408" s="41"/>
      <c r="D4408" s="54"/>
      <c r="E4408" s="53"/>
      <c r="F4408" s="41"/>
      <c r="G4408" s="41"/>
      <c r="H4408" s="53"/>
      <c r="I4408" s="55"/>
      <c r="J4408" s="41"/>
      <c r="K4408" s="41"/>
      <c r="L4408" s="56"/>
      <c r="M4408" s="41"/>
      <c r="N4408" s="41"/>
      <c r="O4408" s="41"/>
      <c r="P4408" s="41"/>
      <c r="Q4408" s="53"/>
      <c r="R4408" s="41"/>
      <c r="S4408" s="41"/>
      <c r="T4408" s="57"/>
      <c r="U4408" s="41"/>
      <c r="V4408" s="41"/>
      <c r="W4408" s="56"/>
      <c r="X4408" s="41"/>
      <c r="Y4408" s="58"/>
      <c r="Z4408" s="41"/>
      <c r="AA4408" s="41"/>
      <c r="AB4408" s="171" t="str" cm="1">
        <f t="array" ref="AB4408">IFERROR(IF(COUNTA('Detailed Inventory'!$B4408:$AA4408)=0,"",IF(AND($B4408="",$C4408=""),"Error: Missing Response in Column B or C",IF(OR($E4408="",$Q4408=""),"Error: Missing Response in Column E or Q",INDEX(SL_Class[Entire SL Classification],MATCH(SUMIFS(SL_Class[Unique ID],SL_Class[UpSys SL Material],I4408,SL_Class[UpSys Ever Previously Lead],H4408,SL_Class[DownCus SL Material],T4408),SL_Class[Unique ID],0),0)))),"Error: Invalid Column H, I, or T. Check spelling &amp; valid options (see dropdown)")</f>
        <v/>
      </c>
      <c r="AC4408" s="32"/>
      <c r="AD4408" s="31" t="b">
        <f t="shared" si="136"/>
        <v>0</v>
      </c>
      <c r="AE4408" s="31" t="b">
        <f t="shared" si="137"/>
        <v>0</v>
      </c>
    </row>
    <row r="4409" spans="1:31" ht="50.15" customHeight="1" x14ac:dyDescent="0.35">
      <c r="A4409" s="100">
        <v>4404</v>
      </c>
      <c r="B4409" s="53"/>
      <c r="C4409" s="41"/>
      <c r="D4409" s="54"/>
      <c r="E4409" s="53"/>
      <c r="F4409" s="41"/>
      <c r="G4409" s="41"/>
      <c r="H4409" s="53"/>
      <c r="I4409" s="55"/>
      <c r="J4409" s="41"/>
      <c r="K4409" s="41"/>
      <c r="L4409" s="56"/>
      <c r="M4409" s="41"/>
      <c r="N4409" s="41"/>
      <c r="O4409" s="41"/>
      <c r="P4409" s="41"/>
      <c r="Q4409" s="53"/>
      <c r="R4409" s="41"/>
      <c r="S4409" s="41"/>
      <c r="T4409" s="57"/>
      <c r="U4409" s="41"/>
      <c r="V4409" s="41"/>
      <c r="W4409" s="56"/>
      <c r="X4409" s="41"/>
      <c r="Y4409" s="58"/>
      <c r="Z4409" s="41"/>
      <c r="AA4409" s="41"/>
      <c r="AB4409" s="171" t="str" cm="1">
        <f t="array" ref="AB4409">IFERROR(IF(COUNTA('Detailed Inventory'!$B4409:$AA4409)=0,"",IF(AND($B4409="",$C4409=""),"Error: Missing Response in Column B or C",IF(OR($E4409="",$Q4409=""),"Error: Missing Response in Column E or Q",INDEX(SL_Class[Entire SL Classification],MATCH(SUMIFS(SL_Class[Unique ID],SL_Class[UpSys SL Material],I4409,SL_Class[UpSys Ever Previously Lead],H4409,SL_Class[DownCus SL Material],T4409),SL_Class[Unique ID],0),0)))),"Error: Invalid Column H, I, or T. Check spelling &amp; valid options (see dropdown)")</f>
        <v/>
      </c>
      <c r="AC4409" s="32"/>
      <c r="AD4409" s="31" t="b">
        <f t="shared" si="136"/>
        <v>0</v>
      </c>
      <c r="AE4409" s="31" t="b">
        <f t="shared" si="137"/>
        <v>0</v>
      </c>
    </row>
    <row r="4410" spans="1:31" ht="50.15" customHeight="1" x14ac:dyDescent="0.35">
      <c r="A4410" s="101">
        <v>4405</v>
      </c>
      <c r="B4410" s="53"/>
      <c r="C4410" s="41"/>
      <c r="D4410" s="54"/>
      <c r="E4410" s="53"/>
      <c r="F4410" s="41"/>
      <c r="G4410" s="41"/>
      <c r="H4410" s="53"/>
      <c r="I4410" s="55"/>
      <c r="J4410" s="41"/>
      <c r="K4410" s="41"/>
      <c r="L4410" s="56"/>
      <c r="M4410" s="41"/>
      <c r="N4410" s="41"/>
      <c r="O4410" s="41"/>
      <c r="P4410" s="41"/>
      <c r="Q4410" s="53"/>
      <c r="R4410" s="41"/>
      <c r="S4410" s="41"/>
      <c r="T4410" s="57"/>
      <c r="U4410" s="41"/>
      <c r="V4410" s="41"/>
      <c r="W4410" s="56"/>
      <c r="X4410" s="41"/>
      <c r="Y4410" s="58"/>
      <c r="Z4410" s="41"/>
      <c r="AA4410" s="41"/>
      <c r="AB4410" s="171" t="str" cm="1">
        <f t="array" ref="AB4410">IFERROR(IF(COUNTA('Detailed Inventory'!$B4410:$AA4410)=0,"",IF(AND($B4410="",$C4410=""),"Error: Missing Response in Column B or C",IF(OR($E4410="",$Q4410=""),"Error: Missing Response in Column E or Q",INDEX(SL_Class[Entire SL Classification],MATCH(SUMIFS(SL_Class[Unique ID],SL_Class[UpSys SL Material],I4410,SL_Class[UpSys Ever Previously Lead],H4410,SL_Class[DownCus SL Material],T4410),SL_Class[Unique ID],0),0)))),"Error: Invalid Column H, I, or T. Check spelling &amp; valid options (see dropdown)")</f>
        <v/>
      </c>
      <c r="AC4410" s="32"/>
      <c r="AD4410" s="31" t="b">
        <f t="shared" si="136"/>
        <v>0</v>
      </c>
      <c r="AE4410" s="31" t="b">
        <f t="shared" si="137"/>
        <v>0</v>
      </c>
    </row>
    <row r="4411" spans="1:31" ht="50.15" customHeight="1" x14ac:dyDescent="0.35">
      <c r="A4411" s="100">
        <v>4406</v>
      </c>
      <c r="B4411" s="53"/>
      <c r="C4411" s="41"/>
      <c r="D4411" s="54"/>
      <c r="E4411" s="53"/>
      <c r="F4411" s="41"/>
      <c r="G4411" s="41"/>
      <c r="H4411" s="53"/>
      <c r="I4411" s="55"/>
      <c r="J4411" s="41"/>
      <c r="K4411" s="41"/>
      <c r="L4411" s="56"/>
      <c r="M4411" s="41"/>
      <c r="N4411" s="41"/>
      <c r="O4411" s="41"/>
      <c r="P4411" s="41"/>
      <c r="Q4411" s="53"/>
      <c r="R4411" s="41"/>
      <c r="S4411" s="41"/>
      <c r="T4411" s="57"/>
      <c r="U4411" s="41"/>
      <c r="V4411" s="41"/>
      <c r="W4411" s="56"/>
      <c r="X4411" s="41"/>
      <c r="Y4411" s="58"/>
      <c r="Z4411" s="41"/>
      <c r="AA4411" s="41"/>
      <c r="AB4411" s="171" t="str" cm="1">
        <f t="array" ref="AB4411">IFERROR(IF(COUNTA('Detailed Inventory'!$B4411:$AA4411)=0,"",IF(AND($B4411="",$C4411=""),"Error: Missing Response in Column B or C",IF(OR($E4411="",$Q4411=""),"Error: Missing Response in Column E or Q",INDEX(SL_Class[Entire SL Classification],MATCH(SUMIFS(SL_Class[Unique ID],SL_Class[UpSys SL Material],I4411,SL_Class[UpSys Ever Previously Lead],H4411,SL_Class[DownCus SL Material],T4411),SL_Class[Unique ID],0),0)))),"Error: Invalid Column H, I, or T. Check spelling &amp; valid options (see dropdown)")</f>
        <v/>
      </c>
      <c r="AC4411" s="32"/>
      <c r="AD4411" s="31" t="b">
        <f t="shared" si="136"/>
        <v>0</v>
      </c>
      <c r="AE4411" s="31" t="b">
        <f t="shared" si="137"/>
        <v>0</v>
      </c>
    </row>
    <row r="4412" spans="1:31" ht="50.15" customHeight="1" x14ac:dyDescent="0.35">
      <c r="A4412" s="101">
        <v>4407</v>
      </c>
      <c r="B4412" s="53"/>
      <c r="C4412" s="41"/>
      <c r="D4412" s="54"/>
      <c r="E4412" s="53"/>
      <c r="F4412" s="41"/>
      <c r="G4412" s="41"/>
      <c r="H4412" s="53"/>
      <c r="I4412" s="55"/>
      <c r="J4412" s="41"/>
      <c r="K4412" s="41"/>
      <c r="L4412" s="56"/>
      <c r="M4412" s="41"/>
      <c r="N4412" s="41"/>
      <c r="O4412" s="41"/>
      <c r="P4412" s="41"/>
      <c r="Q4412" s="53"/>
      <c r="R4412" s="41"/>
      <c r="S4412" s="41"/>
      <c r="T4412" s="57"/>
      <c r="U4412" s="41"/>
      <c r="V4412" s="41"/>
      <c r="W4412" s="56"/>
      <c r="X4412" s="41"/>
      <c r="Y4412" s="58"/>
      <c r="Z4412" s="41"/>
      <c r="AA4412" s="41"/>
      <c r="AB4412" s="171" t="str" cm="1">
        <f t="array" ref="AB4412">IFERROR(IF(COUNTA('Detailed Inventory'!$B4412:$AA4412)=0,"",IF(AND($B4412="",$C4412=""),"Error: Missing Response in Column B or C",IF(OR($E4412="",$Q4412=""),"Error: Missing Response in Column E or Q",INDEX(SL_Class[Entire SL Classification],MATCH(SUMIFS(SL_Class[Unique ID],SL_Class[UpSys SL Material],I4412,SL_Class[UpSys Ever Previously Lead],H4412,SL_Class[DownCus SL Material],T4412),SL_Class[Unique ID],0),0)))),"Error: Invalid Column H, I, or T. Check spelling &amp; valid options (see dropdown)")</f>
        <v/>
      </c>
      <c r="AC4412" s="32"/>
      <c r="AD4412" s="31" t="b">
        <f t="shared" si="136"/>
        <v>0</v>
      </c>
      <c r="AE4412" s="31" t="b">
        <f t="shared" si="137"/>
        <v>0</v>
      </c>
    </row>
    <row r="4413" spans="1:31" ht="50.15" customHeight="1" x14ac:dyDescent="0.35">
      <c r="A4413" s="100">
        <v>4408</v>
      </c>
      <c r="B4413" s="53"/>
      <c r="C4413" s="41"/>
      <c r="D4413" s="54"/>
      <c r="E4413" s="53"/>
      <c r="F4413" s="41"/>
      <c r="G4413" s="41"/>
      <c r="H4413" s="53"/>
      <c r="I4413" s="55"/>
      <c r="J4413" s="41"/>
      <c r="K4413" s="41"/>
      <c r="L4413" s="56"/>
      <c r="M4413" s="41"/>
      <c r="N4413" s="41"/>
      <c r="O4413" s="41"/>
      <c r="P4413" s="41"/>
      <c r="Q4413" s="53"/>
      <c r="R4413" s="41"/>
      <c r="S4413" s="41"/>
      <c r="T4413" s="57"/>
      <c r="U4413" s="41"/>
      <c r="V4413" s="41"/>
      <c r="W4413" s="56"/>
      <c r="X4413" s="41"/>
      <c r="Y4413" s="58"/>
      <c r="Z4413" s="41"/>
      <c r="AA4413" s="41"/>
      <c r="AB4413" s="171" t="str" cm="1">
        <f t="array" ref="AB4413">IFERROR(IF(COUNTA('Detailed Inventory'!$B4413:$AA4413)=0,"",IF(AND($B4413="",$C4413=""),"Error: Missing Response in Column B or C",IF(OR($E4413="",$Q4413=""),"Error: Missing Response in Column E or Q",INDEX(SL_Class[Entire SL Classification],MATCH(SUMIFS(SL_Class[Unique ID],SL_Class[UpSys SL Material],I4413,SL_Class[UpSys Ever Previously Lead],H4413,SL_Class[DownCus SL Material],T4413),SL_Class[Unique ID],0),0)))),"Error: Invalid Column H, I, or T. Check spelling &amp; valid options (see dropdown)")</f>
        <v/>
      </c>
      <c r="AC4413" s="32"/>
      <c r="AD4413" s="31" t="b">
        <f t="shared" si="136"/>
        <v>0</v>
      </c>
      <c r="AE4413" s="31" t="b">
        <f t="shared" si="137"/>
        <v>0</v>
      </c>
    </row>
    <row r="4414" spans="1:31" ht="50.15" customHeight="1" x14ac:dyDescent="0.35">
      <c r="A4414" s="101">
        <v>4409</v>
      </c>
      <c r="B4414" s="53"/>
      <c r="C4414" s="41"/>
      <c r="D4414" s="54"/>
      <c r="E4414" s="53"/>
      <c r="F4414" s="41"/>
      <c r="G4414" s="41"/>
      <c r="H4414" s="53"/>
      <c r="I4414" s="55"/>
      <c r="J4414" s="41"/>
      <c r="K4414" s="41"/>
      <c r="L4414" s="56"/>
      <c r="M4414" s="41"/>
      <c r="N4414" s="41"/>
      <c r="O4414" s="41"/>
      <c r="P4414" s="41"/>
      <c r="Q4414" s="53"/>
      <c r="R4414" s="41"/>
      <c r="S4414" s="41"/>
      <c r="T4414" s="57"/>
      <c r="U4414" s="41"/>
      <c r="V4414" s="41"/>
      <c r="W4414" s="56"/>
      <c r="X4414" s="41"/>
      <c r="Y4414" s="58"/>
      <c r="Z4414" s="41"/>
      <c r="AA4414" s="41"/>
      <c r="AB4414" s="171" t="str" cm="1">
        <f t="array" ref="AB4414">IFERROR(IF(COUNTA('Detailed Inventory'!$B4414:$AA4414)=0,"",IF(AND($B4414="",$C4414=""),"Error: Missing Response in Column B or C",IF(OR($E4414="",$Q4414=""),"Error: Missing Response in Column E or Q",INDEX(SL_Class[Entire SL Classification],MATCH(SUMIFS(SL_Class[Unique ID],SL_Class[UpSys SL Material],I4414,SL_Class[UpSys Ever Previously Lead],H4414,SL_Class[DownCus SL Material],T4414),SL_Class[Unique ID],0),0)))),"Error: Invalid Column H, I, or T. Check spelling &amp; valid options (see dropdown)")</f>
        <v/>
      </c>
      <c r="AC4414" s="32"/>
      <c r="AD4414" s="31" t="b">
        <f t="shared" si="136"/>
        <v>0</v>
      </c>
      <c r="AE4414" s="31" t="b">
        <f t="shared" si="137"/>
        <v>0</v>
      </c>
    </row>
    <row r="4415" spans="1:31" ht="50.15" customHeight="1" x14ac:dyDescent="0.35">
      <c r="A4415" s="100">
        <v>4410</v>
      </c>
      <c r="B4415" s="53"/>
      <c r="C4415" s="41"/>
      <c r="D4415" s="54"/>
      <c r="E4415" s="53"/>
      <c r="F4415" s="41"/>
      <c r="G4415" s="41"/>
      <c r="H4415" s="53"/>
      <c r="I4415" s="55"/>
      <c r="J4415" s="41"/>
      <c r="K4415" s="41"/>
      <c r="L4415" s="56"/>
      <c r="M4415" s="41"/>
      <c r="N4415" s="41"/>
      <c r="O4415" s="41"/>
      <c r="P4415" s="41"/>
      <c r="Q4415" s="53"/>
      <c r="R4415" s="41"/>
      <c r="S4415" s="41"/>
      <c r="T4415" s="57"/>
      <c r="U4415" s="41"/>
      <c r="V4415" s="41"/>
      <c r="W4415" s="56"/>
      <c r="X4415" s="41"/>
      <c r="Y4415" s="58"/>
      <c r="Z4415" s="41"/>
      <c r="AA4415" s="41"/>
      <c r="AB4415" s="171" t="str" cm="1">
        <f t="array" ref="AB4415">IFERROR(IF(COUNTA('Detailed Inventory'!$B4415:$AA4415)=0,"",IF(AND($B4415="",$C4415=""),"Error: Missing Response in Column B or C",IF(OR($E4415="",$Q4415=""),"Error: Missing Response in Column E or Q",INDEX(SL_Class[Entire SL Classification],MATCH(SUMIFS(SL_Class[Unique ID],SL_Class[UpSys SL Material],I4415,SL_Class[UpSys Ever Previously Lead],H4415,SL_Class[DownCus SL Material],T4415),SL_Class[Unique ID],0),0)))),"Error: Invalid Column H, I, or T. Check spelling &amp; valid options (see dropdown)")</f>
        <v/>
      </c>
      <c r="AC4415" s="32"/>
      <c r="AD4415" s="31" t="b">
        <f t="shared" si="136"/>
        <v>0</v>
      </c>
      <c r="AE4415" s="31" t="b">
        <f t="shared" si="137"/>
        <v>0</v>
      </c>
    </row>
    <row r="4416" spans="1:31" ht="50.15" customHeight="1" x14ac:dyDescent="0.35">
      <c r="A4416" s="101">
        <v>4411</v>
      </c>
      <c r="B4416" s="53"/>
      <c r="C4416" s="41"/>
      <c r="D4416" s="54"/>
      <c r="E4416" s="53"/>
      <c r="F4416" s="41"/>
      <c r="G4416" s="41"/>
      <c r="H4416" s="53"/>
      <c r="I4416" s="55"/>
      <c r="J4416" s="41"/>
      <c r="K4416" s="41"/>
      <c r="L4416" s="56"/>
      <c r="M4416" s="41"/>
      <c r="N4416" s="41"/>
      <c r="O4416" s="41"/>
      <c r="P4416" s="41"/>
      <c r="Q4416" s="53"/>
      <c r="R4416" s="41"/>
      <c r="S4416" s="41"/>
      <c r="T4416" s="57"/>
      <c r="U4416" s="41"/>
      <c r="V4416" s="41"/>
      <c r="W4416" s="56"/>
      <c r="X4416" s="41"/>
      <c r="Y4416" s="58"/>
      <c r="Z4416" s="41"/>
      <c r="AA4416" s="41"/>
      <c r="AB4416" s="171" t="str" cm="1">
        <f t="array" ref="AB4416">IFERROR(IF(COUNTA('Detailed Inventory'!$B4416:$AA4416)=0,"",IF(AND($B4416="",$C4416=""),"Error: Missing Response in Column B or C",IF(OR($E4416="",$Q4416=""),"Error: Missing Response in Column E or Q",INDEX(SL_Class[Entire SL Classification],MATCH(SUMIFS(SL_Class[Unique ID],SL_Class[UpSys SL Material],I4416,SL_Class[UpSys Ever Previously Lead],H4416,SL_Class[DownCus SL Material],T4416),SL_Class[Unique ID],0),0)))),"Error: Invalid Column H, I, or T. Check spelling &amp; valid options (see dropdown)")</f>
        <v/>
      </c>
      <c r="AC4416" s="32"/>
      <c r="AD4416" s="31" t="b">
        <f t="shared" si="136"/>
        <v>0</v>
      </c>
      <c r="AE4416" s="31" t="b">
        <f t="shared" si="137"/>
        <v>0</v>
      </c>
    </row>
    <row r="4417" spans="1:31" ht="50.15" customHeight="1" x14ac:dyDescent="0.35">
      <c r="A4417" s="100">
        <v>4412</v>
      </c>
      <c r="B4417" s="53"/>
      <c r="C4417" s="41"/>
      <c r="D4417" s="54"/>
      <c r="E4417" s="53"/>
      <c r="F4417" s="41"/>
      <c r="G4417" s="41"/>
      <c r="H4417" s="53"/>
      <c r="I4417" s="55"/>
      <c r="J4417" s="41"/>
      <c r="K4417" s="41"/>
      <c r="L4417" s="56"/>
      <c r="M4417" s="41"/>
      <c r="N4417" s="41"/>
      <c r="O4417" s="41"/>
      <c r="P4417" s="41"/>
      <c r="Q4417" s="53"/>
      <c r="R4417" s="41"/>
      <c r="S4417" s="41"/>
      <c r="T4417" s="57"/>
      <c r="U4417" s="41"/>
      <c r="V4417" s="41"/>
      <c r="W4417" s="56"/>
      <c r="X4417" s="41"/>
      <c r="Y4417" s="58"/>
      <c r="Z4417" s="41"/>
      <c r="AA4417" s="41"/>
      <c r="AB4417" s="171" t="str" cm="1">
        <f t="array" ref="AB4417">IFERROR(IF(COUNTA('Detailed Inventory'!$B4417:$AA4417)=0,"",IF(AND($B4417="",$C4417=""),"Error: Missing Response in Column B or C",IF(OR($E4417="",$Q4417=""),"Error: Missing Response in Column E or Q",INDEX(SL_Class[Entire SL Classification],MATCH(SUMIFS(SL_Class[Unique ID],SL_Class[UpSys SL Material],I4417,SL_Class[UpSys Ever Previously Lead],H4417,SL_Class[DownCus SL Material],T4417),SL_Class[Unique ID],0),0)))),"Error: Invalid Column H, I, or T. Check spelling &amp; valid options (see dropdown)")</f>
        <v/>
      </c>
      <c r="AC4417" s="32"/>
      <c r="AD4417" s="31" t="b">
        <f t="shared" si="136"/>
        <v>0</v>
      </c>
      <c r="AE4417" s="31" t="b">
        <f t="shared" si="137"/>
        <v>0</v>
      </c>
    </row>
    <row r="4418" spans="1:31" ht="50.15" customHeight="1" x14ac:dyDescent="0.35">
      <c r="A4418" s="101">
        <v>4413</v>
      </c>
      <c r="B4418" s="53"/>
      <c r="C4418" s="41"/>
      <c r="D4418" s="54"/>
      <c r="E4418" s="53"/>
      <c r="F4418" s="41"/>
      <c r="G4418" s="41"/>
      <c r="H4418" s="53"/>
      <c r="I4418" s="55"/>
      <c r="J4418" s="41"/>
      <c r="K4418" s="41"/>
      <c r="L4418" s="56"/>
      <c r="M4418" s="41"/>
      <c r="N4418" s="41"/>
      <c r="O4418" s="41"/>
      <c r="P4418" s="41"/>
      <c r="Q4418" s="53"/>
      <c r="R4418" s="41"/>
      <c r="S4418" s="41"/>
      <c r="T4418" s="57"/>
      <c r="U4418" s="41"/>
      <c r="V4418" s="41"/>
      <c r="W4418" s="56"/>
      <c r="X4418" s="41"/>
      <c r="Y4418" s="58"/>
      <c r="Z4418" s="41"/>
      <c r="AA4418" s="41"/>
      <c r="AB4418" s="171" t="str" cm="1">
        <f t="array" ref="AB4418">IFERROR(IF(COUNTA('Detailed Inventory'!$B4418:$AA4418)=0,"",IF(AND($B4418="",$C4418=""),"Error: Missing Response in Column B or C",IF(OR($E4418="",$Q4418=""),"Error: Missing Response in Column E or Q",INDEX(SL_Class[Entire SL Classification],MATCH(SUMIFS(SL_Class[Unique ID],SL_Class[UpSys SL Material],I4418,SL_Class[UpSys Ever Previously Lead],H4418,SL_Class[DownCus SL Material],T4418),SL_Class[Unique ID],0),0)))),"Error: Invalid Column H, I, or T. Check spelling &amp; valid options (see dropdown)")</f>
        <v/>
      </c>
      <c r="AC4418" s="32"/>
      <c r="AD4418" s="31" t="b">
        <f t="shared" si="136"/>
        <v>0</v>
      </c>
      <c r="AE4418" s="31" t="b">
        <f t="shared" si="137"/>
        <v>0</v>
      </c>
    </row>
    <row r="4419" spans="1:31" ht="50.15" customHeight="1" x14ac:dyDescent="0.35">
      <c r="A4419" s="100">
        <v>4414</v>
      </c>
      <c r="B4419" s="53"/>
      <c r="C4419" s="41"/>
      <c r="D4419" s="54"/>
      <c r="E4419" s="53"/>
      <c r="F4419" s="41"/>
      <c r="G4419" s="41"/>
      <c r="H4419" s="53"/>
      <c r="I4419" s="55"/>
      <c r="J4419" s="41"/>
      <c r="K4419" s="41"/>
      <c r="L4419" s="56"/>
      <c r="M4419" s="41"/>
      <c r="N4419" s="41"/>
      <c r="O4419" s="41"/>
      <c r="P4419" s="41"/>
      <c r="Q4419" s="53"/>
      <c r="R4419" s="41"/>
      <c r="S4419" s="41"/>
      <c r="T4419" s="57"/>
      <c r="U4419" s="41"/>
      <c r="V4419" s="41"/>
      <c r="W4419" s="56"/>
      <c r="X4419" s="41"/>
      <c r="Y4419" s="58"/>
      <c r="Z4419" s="41"/>
      <c r="AA4419" s="41"/>
      <c r="AB4419" s="171" t="str" cm="1">
        <f t="array" ref="AB4419">IFERROR(IF(COUNTA('Detailed Inventory'!$B4419:$AA4419)=0,"",IF(AND($B4419="",$C4419=""),"Error: Missing Response in Column B or C",IF(OR($E4419="",$Q4419=""),"Error: Missing Response in Column E or Q",INDEX(SL_Class[Entire SL Classification],MATCH(SUMIFS(SL_Class[Unique ID],SL_Class[UpSys SL Material],I4419,SL_Class[UpSys Ever Previously Lead],H4419,SL_Class[DownCus SL Material],T4419),SL_Class[Unique ID],0),0)))),"Error: Invalid Column H, I, or T. Check spelling &amp; valid options (see dropdown)")</f>
        <v/>
      </c>
      <c r="AC4419" s="32"/>
      <c r="AD4419" s="31" t="b">
        <f t="shared" si="136"/>
        <v>0</v>
      </c>
      <c r="AE4419" s="31" t="b">
        <f t="shared" si="137"/>
        <v>0</v>
      </c>
    </row>
    <row r="4420" spans="1:31" ht="50.15" customHeight="1" x14ac:dyDescent="0.35">
      <c r="A4420" s="101">
        <v>4415</v>
      </c>
      <c r="B4420" s="53"/>
      <c r="C4420" s="41"/>
      <c r="D4420" s="54"/>
      <c r="E4420" s="53"/>
      <c r="F4420" s="41"/>
      <c r="G4420" s="41"/>
      <c r="H4420" s="53"/>
      <c r="I4420" s="55"/>
      <c r="J4420" s="41"/>
      <c r="K4420" s="41"/>
      <c r="L4420" s="56"/>
      <c r="M4420" s="41"/>
      <c r="N4420" s="41"/>
      <c r="O4420" s="41"/>
      <c r="P4420" s="41"/>
      <c r="Q4420" s="53"/>
      <c r="R4420" s="41"/>
      <c r="S4420" s="41"/>
      <c r="T4420" s="57"/>
      <c r="U4420" s="41"/>
      <c r="V4420" s="41"/>
      <c r="W4420" s="56"/>
      <c r="X4420" s="41"/>
      <c r="Y4420" s="58"/>
      <c r="Z4420" s="41"/>
      <c r="AA4420" s="41"/>
      <c r="AB4420" s="171" t="str" cm="1">
        <f t="array" ref="AB4420">IFERROR(IF(COUNTA('Detailed Inventory'!$B4420:$AA4420)=0,"",IF(AND($B4420="",$C4420=""),"Error: Missing Response in Column B or C",IF(OR($E4420="",$Q4420=""),"Error: Missing Response in Column E or Q",INDEX(SL_Class[Entire SL Classification],MATCH(SUMIFS(SL_Class[Unique ID],SL_Class[UpSys SL Material],I4420,SL_Class[UpSys Ever Previously Lead],H4420,SL_Class[DownCus SL Material],T4420),SL_Class[Unique ID],0),0)))),"Error: Invalid Column H, I, or T. Check spelling &amp; valid options (see dropdown)")</f>
        <v/>
      </c>
      <c r="AC4420" s="32"/>
      <c r="AD4420" s="31" t="b">
        <f t="shared" si="136"/>
        <v>0</v>
      </c>
      <c r="AE4420" s="31" t="b">
        <f t="shared" si="137"/>
        <v>0</v>
      </c>
    </row>
    <row r="4421" spans="1:31" ht="50.15" customHeight="1" x14ac:dyDescent="0.35">
      <c r="A4421" s="100">
        <v>4416</v>
      </c>
      <c r="B4421" s="53"/>
      <c r="C4421" s="41"/>
      <c r="D4421" s="54"/>
      <c r="E4421" s="53"/>
      <c r="F4421" s="41"/>
      <c r="G4421" s="41"/>
      <c r="H4421" s="53"/>
      <c r="I4421" s="55"/>
      <c r="J4421" s="41"/>
      <c r="K4421" s="41"/>
      <c r="L4421" s="56"/>
      <c r="M4421" s="41"/>
      <c r="N4421" s="41"/>
      <c r="O4421" s="41"/>
      <c r="P4421" s="41"/>
      <c r="Q4421" s="53"/>
      <c r="R4421" s="41"/>
      <c r="S4421" s="41"/>
      <c r="T4421" s="57"/>
      <c r="U4421" s="41"/>
      <c r="V4421" s="41"/>
      <c r="W4421" s="56"/>
      <c r="X4421" s="41"/>
      <c r="Y4421" s="58"/>
      <c r="Z4421" s="41"/>
      <c r="AA4421" s="41"/>
      <c r="AB4421" s="171" t="str" cm="1">
        <f t="array" ref="AB4421">IFERROR(IF(COUNTA('Detailed Inventory'!$B4421:$AA4421)=0,"",IF(AND($B4421="",$C4421=""),"Error: Missing Response in Column B or C",IF(OR($E4421="",$Q4421=""),"Error: Missing Response in Column E or Q",INDEX(SL_Class[Entire SL Classification],MATCH(SUMIFS(SL_Class[Unique ID],SL_Class[UpSys SL Material],I4421,SL_Class[UpSys Ever Previously Lead],H4421,SL_Class[DownCus SL Material],T4421),SL_Class[Unique ID],0),0)))),"Error: Invalid Column H, I, or T. Check spelling &amp; valid options (see dropdown)")</f>
        <v/>
      </c>
      <c r="AC4421" s="32"/>
      <c r="AD4421" s="31" t="b">
        <f t="shared" si="136"/>
        <v>0</v>
      </c>
      <c r="AE4421" s="31" t="b">
        <f t="shared" si="137"/>
        <v>0</v>
      </c>
    </row>
    <row r="4422" spans="1:31" ht="50.15" customHeight="1" x14ac:dyDescent="0.35">
      <c r="A4422" s="101">
        <v>4417</v>
      </c>
      <c r="B4422" s="53"/>
      <c r="C4422" s="41"/>
      <c r="D4422" s="54"/>
      <c r="E4422" s="53"/>
      <c r="F4422" s="41"/>
      <c r="G4422" s="41"/>
      <c r="H4422" s="53"/>
      <c r="I4422" s="55"/>
      <c r="J4422" s="41"/>
      <c r="K4422" s="41"/>
      <c r="L4422" s="56"/>
      <c r="M4422" s="41"/>
      <c r="N4422" s="41"/>
      <c r="O4422" s="41"/>
      <c r="P4422" s="41"/>
      <c r="Q4422" s="53"/>
      <c r="R4422" s="41"/>
      <c r="S4422" s="41"/>
      <c r="T4422" s="57"/>
      <c r="U4422" s="41"/>
      <c r="V4422" s="41"/>
      <c r="W4422" s="56"/>
      <c r="X4422" s="41"/>
      <c r="Y4422" s="58"/>
      <c r="Z4422" s="41"/>
      <c r="AA4422" s="41"/>
      <c r="AB4422" s="171" t="str" cm="1">
        <f t="array" ref="AB4422">IFERROR(IF(COUNTA('Detailed Inventory'!$B4422:$AA4422)=0,"",IF(AND($B4422="",$C4422=""),"Error: Missing Response in Column B or C",IF(OR($E4422="",$Q4422=""),"Error: Missing Response in Column E or Q",INDEX(SL_Class[Entire SL Classification],MATCH(SUMIFS(SL_Class[Unique ID],SL_Class[UpSys SL Material],I4422,SL_Class[UpSys Ever Previously Lead],H4422,SL_Class[DownCus SL Material],T4422),SL_Class[Unique ID],0),0)))),"Error: Invalid Column H, I, or T. Check spelling &amp; valid options (see dropdown)")</f>
        <v/>
      </c>
      <c r="AC4422" s="32"/>
      <c r="AD4422" s="31" t="b">
        <f t="shared" ref="AD4422:AD4485" si="138">COUNTIFS($B$6:$B$5005,"&lt;&gt;0",$B$6:$B$5005,"&lt;&gt;",$B$6:$B$5005,B4422)&gt;1</f>
        <v>0</v>
      </c>
      <c r="AE4422" s="31" t="b">
        <f t="shared" ref="AE4422:AE4485" si="139">COUNTIFS($C$6:$C$5005,"&lt;&gt;0",$C$6:$C$5005,"&lt;&gt;",$C$6:$C$5005,C4422)&gt;1</f>
        <v>0</v>
      </c>
    </row>
    <row r="4423" spans="1:31" ht="50.15" customHeight="1" x14ac:dyDescent="0.35">
      <c r="A4423" s="100">
        <v>4418</v>
      </c>
      <c r="B4423" s="53"/>
      <c r="C4423" s="41"/>
      <c r="D4423" s="54"/>
      <c r="E4423" s="53"/>
      <c r="F4423" s="41"/>
      <c r="G4423" s="41"/>
      <c r="H4423" s="53"/>
      <c r="I4423" s="55"/>
      <c r="J4423" s="41"/>
      <c r="K4423" s="41"/>
      <c r="L4423" s="56"/>
      <c r="M4423" s="41"/>
      <c r="N4423" s="41"/>
      <c r="O4423" s="41"/>
      <c r="P4423" s="41"/>
      <c r="Q4423" s="53"/>
      <c r="R4423" s="41"/>
      <c r="S4423" s="41"/>
      <c r="T4423" s="57"/>
      <c r="U4423" s="41"/>
      <c r="V4423" s="41"/>
      <c r="W4423" s="56"/>
      <c r="X4423" s="41"/>
      <c r="Y4423" s="58"/>
      <c r="Z4423" s="41"/>
      <c r="AA4423" s="41"/>
      <c r="AB4423" s="171" t="str" cm="1">
        <f t="array" ref="AB4423">IFERROR(IF(COUNTA('Detailed Inventory'!$B4423:$AA4423)=0,"",IF(AND($B4423="",$C4423=""),"Error: Missing Response in Column B or C",IF(OR($E4423="",$Q4423=""),"Error: Missing Response in Column E or Q",INDEX(SL_Class[Entire SL Classification],MATCH(SUMIFS(SL_Class[Unique ID],SL_Class[UpSys SL Material],I4423,SL_Class[UpSys Ever Previously Lead],H4423,SL_Class[DownCus SL Material],T4423),SL_Class[Unique ID],0),0)))),"Error: Invalid Column H, I, or T. Check spelling &amp; valid options (see dropdown)")</f>
        <v/>
      </c>
      <c r="AC4423" s="32"/>
      <c r="AD4423" s="31" t="b">
        <f t="shared" si="138"/>
        <v>0</v>
      </c>
      <c r="AE4423" s="31" t="b">
        <f t="shared" si="139"/>
        <v>0</v>
      </c>
    </row>
    <row r="4424" spans="1:31" ht="50.15" customHeight="1" x14ac:dyDescent="0.35">
      <c r="A4424" s="101">
        <v>4419</v>
      </c>
      <c r="B4424" s="53"/>
      <c r="C4424" s="41"/>
      <c r="D4424" s="54"/>
      <c r="E4424" s="53"/>
      <c r="F4424" s="41"/>
      <c r="G4424" s="41"/>
      <c r="H4424" s="53"/>
      <c r="I4424" s="55"/>
      <c r="J4424" s="41"/>
      <c r="K4424" s="41"/>
      <c r="L4424" s="56"/>
      <c r="M4424" s="41"/>
      <c r="N4424" s="41"/>
      <c r="O4424" s="41"/>
      <c r="P4424" s="41"/>
      <c r="Q4424" s="53"/>
      <c r="R4424" s="41"/>
      <c r="S4424" s="41"/>
      <c r="T4424" s="57"/>
      <c r="U4424" s="41"/>
      <c r="V4424" s="41"/>
      <c r="W4424" s="56"/>
      <c r="X4424" s="41"/>
      <c r="Y4424" s="58"/>
      <c r="Z4424" s="41"/>
      <c r="AA4424" s="41"/>
      <c r="AB4424" s="171" t="str" cm="1">
        <f t="array" ref="AB4424">IFERROR(IF(COUNTA('Detailed Inventory'!$B4424:$AA4424)=0,"",IF(AND($B4424="",$C4424=""),"Error: Missing Response in Column B or C",IF(OR($E4424="",$Q4424=""),"Error: Missing Response in Column E or Q",INDEX(SL_Class[Entire SL Classification],MATCH(SUMIFS(SL_Class[Unique ID],SL_Class[UpSys SL Material],I4424,SL_Class[UpSys Ever Previously Lead],H4424,SL_Class[DownCus SL Material],T4424),SL_Class[Unique ID],0),0)))),"Error: Invalid Column H, I, or T. Check spelling &amp; valid options (see dropdown)")</f>
        <v/>
      </c>
      <c r="AC4424" s="32"/>
      <c r="AD4424" s="31" t="b">
        <f t="shared" si="138"/>
        <v>0</v>
      </c>
      <c r="AE4424" s="31" t="b">
        <f t="shared" si="139"/>
        <v>0</v>
      </c>
    </row>
    <row r="4425" spans="1:31" ht="50.15" customHeight="1" x14ac:dyDescent="0.35">
      <c r="A4425" s="100">
        <v>4420</v>
      </c>
      <c r="B4425" s="53"/>
      <c r="C4425" s="41"/>
      <c r="D4425" s="54"/>
      <c r="E4425" s="53"/>
      <c r="F4425" s="41"/>
      <c r="G4425" s="41"/>
      <c r="H4425" s="53"/>
      <c r="I4425" s="55"/>
      <c r="J4425" s="41"/>
      <c r="K4425" s="41"/>
      <c r="L4425" s="56"/>
      <c r="M4425" s="41"/>
      <c r="N4425" s="41"/>
      <c r="O4425" s="41"/>
      <c r="P4425" s="41"/>
      <c r="Q4425" s="53"/>
      <c r="R4425" s="41"/>
      <c r="S4425" s="41"/>
      <c r="T4425" s="57"/>
      <c r="U4425" s="41"/>
      <c r="V4425" s="41"/>
      <c r="W4425" s="56"/>
      <c r="X4425" s="41"/>
      <c r="Y4425" s="58"/>
      <c r="Z4425" s="41"/>
      <c r="AA4425" s="41"/>
      <c r="AB4425" s="171" t="str" cm="1">
        <f t="array" ref="AB4425">IFERROR(IF(COUNTA('Detailed Inventory'!$B4425:$AA4425)=0,"",IF(AND($B4425="",$C4425=""),"Error: Missing Response in Column B or C",IF(OR($E4425="",$Q4425=""),"Error: Missing Response in Column E or Q",INDEX(SL_Class[Entire SL Classification],MATCH(SUMIFS(SL_Class[Unique ID],SL_Class[UpSys SL Material],I4425,SL_Class[UpSys Ever Previously Lead],H4425,SL_Class[DownCus SL Material],T4425),SL_Class[Unique ID],0),0)))),"Error: Invalid Column H, I, or T. Check spelling &amp; valid options (see dropdown)")</f>
        <v/>
      </c>
      <c r="AC4425" s="32"/>
      <c r="AD4425" s="31" t="b">
        <f t="shared" si="138"/>
        <v>0</v>
      </c>
      <c r="AE4425" s="31" t="b">
        <f t="shared" si="139"/>
        <v>0</v>
      </c>
    </row>
    <row r="4426" spans="1:31" ht="50.15" customHeight="1" x14ac:dyDescent="0.35">
      <c r="A4426" s="101">
        <v>4421</v>
      </c>
      <c r="B4426" s="53"/>
      <c r="C4426" s="41"/>
      <c r="D4426" s="54"/>
      <c r="E4426" s="53"/>
      <c r="F4426" s="41"/>
      <c r="G4426" s="41"/>
      <c r="H4426" s="53"/>
      <c r="I4426" s="55"/>
      <c r="J4426" s="41"/>
      <c r="K4426" s="41"/>
      <c r="L4426" s="56"/>
      <c r="M4426" s="41"/>
      <c r="N4426" s="41"/>
      <c r="O4426" s="41"/>
      <c r="P4426" s="41"/>
      <c r="Q4426" s="53"/>
      <c r="R4426" s="41"/>
      <c r="S4426" s="41"/>
      <c r="T4426" s="57"/>
      <c r="U4426" s="41"/>
      <c r="V4426" s="41"/>
      <c r="W4426" s="56"/>
      <c r="X4426" s="41"/>
      <c r="Y4426" s="58"/>
      <c r="Z4426" s="41"/>
      <c r="AA4426" s="41"/>
      <c r="AB4426" s="171" t="str" cm="1">
        <f t="array" ref="AB4426">IFERROR(IF(COUNTA('Detailed Inventory'!$B4426:$AA4426)=0,"",IF(AND($B4426="",$C4426=""),"Error: Missing Response in Column B or C",IF(OR($E4426="",$Q4426=""),"Error: Missing Response in Column E or Q",INDEX(SL_Class[Entire SL Classification],MATCH(SUMIFS(SL_Class[Unique ID],SL_Class[UpSys SL Material],I4426,SL_Class[UpSys Ever Previously Lead],H4426,SL_Class[DownCus SL Material],T4426),SL_Class[Unique ID],0),0)))),"Error: Invalid Column H, I, or T. Check spelling &amp; valid options (see dropdown)")</f>
        <v/>
      </c>
      <c r="AC4426" s="32"/>
      <c r="AD4426" s="31" t="b">
        <f t="shared" si="138"/>
        <v>0</v>
      </c>
      <c r="AE4426" s="31" t="b">
        <f t="shared" si="139"/>
        <v>0</v>
      </c>
    </row>
    <row r="4427" spans="1:31" ht="50.15" customHeight="1" x14ac:dyDescent="0.35">
      <c r="A4427" s="100">
        <v>4422</v>
      </c>
      <c r="B4427" s="53"/>
      <c r="C4427" s="41"/>
      <c r="D4427" s="54"/>
      <c r="E4427" s="53"/>
      <c r="F4427" s="41"/>
      <c r="G4427" s="41"/>
      <c r="H4427" s="53"/>
      <c r="I4427" s="55"/>
      <c r="J4427" s="41"/>
      <c r="K4427" s="41"/>
      <c r="L4427" s="56"/>
      <c r="M4427" s="41"/>
      <c r="N4427" s="41"/>
      <c r="O4427" s="41"/>
      <c r="P4427" s="41"/>
      <c r="Q4427" s="53"/>
      <c r="R4427" s="41"/>
      <c r="S4427" s="41"/>
      <c r="T4427" s="57"/>
      <c r="U4427" s="41"/>
      <c r="V4427" s="41"/>
      <c r="W4427" s="56"/>
      <c r="X4427" s="41"/>
      <c r="Y4427" s="58"/>
      <c r="Z4427" s="41"/>
      <c r="AA4427" s="41"/>
      <c r="AB4427" s="171" t="str" cm="1">
        <f t="array" ref="AB4427">IFERROR(IF(COUNTA('Detailed Inventory'!$B4427:$AA4427)=0,"",IF(AND($B4427="",$C4427=""),"Error: Missing Response in Column B or C",IF(OR($E4427="",$Q4427=""),"Error: Missing Response in Column E or Q",INDEX(SL_Class[Entire SL Classification],MATCH(SUMIFS(SL_Class[Unique ID],SL_Class[UpSys SL Material],I4427,SL_Class[UpSys Ever Previously Lead],H4427,SL_Class[DownCus SL Material],T4427),SL_Class[Unique ID],0),0)))),"Error: Invalid Column H, I, or T. Check spelling &amp; valid options (see dropdown)")</f>
        <v/>
      </c>
      <c r="AC4427" s="32"/>
      <c r="AD4427" s="31" t="b">
        <f t="shared" si="138"/>
        <v>0</v>
      </c>
      <c r="AE4427" s="31" t="b">
        <f t="shared" si="139"/>
        <v>0</v>
      </c>
    </row>
    <row r="4428" spans="1:31" ht="50.15" customHeight="1" x14ac:dyDescent="0.35">
      <c r="A4428" s="101">
        <v>4423</v>
      </c>
      <c r="B4428" s="53"/>
      <c r="C4428" s="41"/>
      <c r="D4428" s="54"/>
      <c r="E4428" s="53"/>
      <c r="F4428" s="41"/>
      <c r="G4428" s="41"/>
      <c r="H4428" s="53"/>
      <c r="I4428" s="55"/>
      <c r="J4428" s="41"/>
      <c r="K4428" s="41"/>
      <c r="L4428" s="56"/>
      <c r="M4428" s="41"/>
      <c r="N4428" s="41"/>
      <c r="O4428" s="41"/>
      <c r="P4428" s="41"/>
      <c r="Q4428" s="53"/>
      <c r="R4428" s="41"/>
      <c r="S4428" s="41"/>
      <c r="T4428" s="57"/>
      <c r="U4428" s="41"/>
      <c r="V4428" s="41"/>
      <c r="W4428" s="56"/>
      <c r="X4428" s="41"/>
      <c r="Y4428" s="58"/>
      <c r="Z4428" s="41"/>
      <c r="AA4428" s="41"/>
      <c r="AB4428" s="171" t="str" cm="1">
        <f t="array" ref="AB4428">IFERROR(IF(COUNTA('Detailed Inventory'!$B4428:$AA4428)=0,"",IF(AND($B4428="",$C4428=""),"Error: Missing Response in Column B or C",IF(OR($E4428="",$Q4428=""),"Error: Missing Response in Column E or Q",INDEX(SL_Class[Entire SL Classification],MATCH(SUMIFS(SL_Class[Unique ID],SL_Class[UpSys SL Material],I4428,SL_Class[UpSys Ever Previously Lead],H4428,SL_Class[DownCus SL Material],T4428),SL_Class[Unique ID],0),0)))),"Error: Invalid Column H, I, or T. Check spelling &amp; valid options (see dropdown)")</f>
        <v/>
      </c>
      <c r="AC4428" s="32"/>
      <c r="AD4428" s="31" t="b">
        <f t="shared" si="138"/>
        <v>0</v>
      </c>
      <c r="AE4428" s="31" t="b">
        <f t="shared" si="139"/>
        <v>0</v>
      </c>
    </row>
    <row r="4429" spans="1:31" ht="50.15" customHeight="1" x14ac:dyDescent="0.35">
      <c r="A4429" s="100">
        <v>4424</v>
      </c>
      <c r="B4429" s="53"/>
      <c r="C4429" s="41"/>
      <c r="D4429" s="54"/>
      <c r="E4429" s="53"/>
      <c r="F4429" s="41"/>
      <c r="G4429" s="41"/>
      <c r="H4429" s="53"/>
      <c r="I4429" s="55"/>
      <c r="J4429" s="41"/>
      <c r="K4429" s="41"/>
      <c r="L4429" s="56"/>
      <c r="M4429" s="41"/>
      <c r="N4429" s="41"/>
      <c r="O4429" s="41"/>
      <c r="P4429" s="41"/>
      <c r="Q4429" s="53"/>
      <c r="R4429" s="41"/>
      <c r="S4429" s="41"/>
      <c r="T4429" s="57"/>
      <c r="U4429" s="41"/>
      <c r="V4429" s="41"/>
      <c r="W4429" s="56"/>
      <c r="X4429" s="41"/>
      <c r="Y4429" s="58"/>
      <c r="Z4429" s="41"/>
      <c r="AA4429" s="41"/>
      <c r="AB4429" s="171" t="str" cm="1">
        <f t="array" ref="AB4429">IFERROR(IF(COUNTA('Detailed Inventory'!$B4429:$AA4429)=0,"",IF(AND($B4429="",$C4429=""),"Error: Missing Response in Column B or C",IF(OR($E4429="",$Q4429=""),"Error: Missing Response in Column E or Q",INDEX(SL_Class[Entire SL Classification],MATCH(SUMIFS(SL_Class[Unique ID],SL_Class[UpSys SL Material],I4429,SL_Class[UpSys Ever Previously Lead],H4429,SL_Class[DownCus SL Material],T4429),SL_Class[Unique ID],0),0)))),"Error: Invalid Column H, I, or T. Check spelling &amp; valid options (see dropdown)")</f>
        <v/>
      </c>
      <c r="AC4429" s="32"/>
      <c r="AD4429" s="31" t="b">
        <f t="shared" si="138"/>
        <v>0</v>
      </c>
      <c r="AE4429" s="31" t="b">
        <f t="shared" si="139"/>
        <v>0</v>
      </c>
    </row>
    <row r="4430" spans="1:31" ht="50.15" customHeight="1" x14ac:dyDescent="0.35">
      <c r="A4430" s="101">
        <v>4425</v>
      </c>
      <c r="B4430" s="53"/>
      <c r="C4430" s="41"/>
      <c r="D4430" s="54"/>
      <c r="E4430" s="53"/>
      <c r="F4430" s="41"/>
      <c r="G4430" s="41"/>
      <c r="H4430" s="53"/>
      <c r="I4430" s="55"/>
      <c r="J4430" s="41"/>
      <c r="K4430" s="41"/>
      <c r="L4430" s="56"/>
      <c r="M4430" s="41"/>
      <c r="N4430" s="41"/>
      <c r="O4430" s="41"/>
      <c r="P4430" s="41"/>
      <c r="Q4430" s="53"/>
      <c r="R4430" s="41"/>
      <c r="S4430" s="41"/>
      <c r="T4430" s="57"/>
      <c r="U4430" s="41"/>
      <c r="V4430" s="41"/>
      <c r="W4430" s="56"/>
      <c r="X4430" s="41"/>
      <c r="Y4430" s="58"/>
      <c r="Z4430" s="41"/>
      <c r="AA4430" s="41"/>
      <c r="AB4430" s="171" t="str" cm="1">
        <f t="array" ref="AB4430">IFERROR(IF(COUNTA('Detailed Inventory'!$B4430:$AA4430)=0,"",IF(AND($B4430="",$C4430=""),"Error: Missing Response in Column B or C",IF(OR($E4430="",$Q4430=""),"Error: Missing Response in Column E or Q",INDEX(SL_Class[Entire SL Classification],MATCH(SUMIFS(SL_Class[Unique ID],SL_Class[UpSys SL Material],I4430,SL_Class[UpSys Ever Previously Lead],H4430,SL_Class[DownCus SL Material],T4430),SL_Class[Unique ID],0),0)))),"Error: Invalid Column H, I, or T. Check spelling &amp; valid options (see dropdown)")</f>
        <v/>
      </c>
      <c r="AC4430" s="32"/>
      <c r="AD4430" s="31" t="b">
        <f t="shared" si="138"/>
        <v>0</v>
      </c>
      <c r="AE4430" s="31" t="b">
        <f t="shared" si="139"/>
        <v>0</v>
      </c>
    </row>
    <row r="4431" spans="1:31" ht="50.15" customHeight="1" x14ac:dyDescent="0.35">
      <c r="A4431" s="100">
        <v>4426</v>
      </c>
      <c r="B4431" s="53"/>
      <c r="C4431" s="41"/>
      <c r="D4431" s="54"/>
      <c r="E4431" s="53"/>
      <c r="F4431" s="41"/>
      <c r="G4431" s="41"/>
      <c r="H4431" s="53"/>
      <c r="I4431" s="55"/>
      <c r="J4431" s="41"/>
      <c r="K4431" s="41"/>
      <c r="L4431" s="56"/>
      <c r="M4431" s="41"/>
      <c r="N4431" s="41"/>
      <c r="O4431" s="41"/>
      <c r="P4431" s="41"/>
      <c r="Q4431" s="53"/>
      <c r="R4431" s="41"/>
      <c r="S4431" s="41"/>
      <c r="T4431" s="57"/>
      <c r="U4431" s="41"/>
      <c r="V4431" s="41"/>
      <c r="W4431" s="56"/>
      <c r="X4431" s="41"/>
      <c r="Y4431" s="58"/>
      <c r="Z4431" s="41"/>
      <c r="AA4431" s="41"/>
      <c r="AB4431" s="171" t="str" cm="1">
        <f t="array" ref="AB4431">IFERROR(IF(COUNTA('Detailed Inventory'!$B4431:$AA4431)=0,"",IF(AND($B4431="",$C4431=""),"Error: Missing Response in Column B or C",IF(OR($E4431="",$Q4431=""),"Error: Missing Response in Column E or Q",INDEX(SL_Class[Entire SL Classification],MATCH(SUMIFS(SL_Class[Unique ID],SL_Class[UpSys SL Material],I4431,SL_Class[UpSys Ever Previously Lead],H4431,SL_Class[DownCus SL Material],T4431),SL_Class[Unique ID],0),0)))),"Error: Invalid Column H, I, or T. Check spelling &amp; valid options (see dropdown)")</f>
        <v/>
      </c>
      <c r="AC4431" s="32"/>
      <c r="AD4431" s="31" t="b">
        <f t="shared" si="138"/>
        <v>0</v>
      </c>
      <c r="AE4431" s="31" t="b">
        <f t="shared" si="139"/>
        <v>0</v>
      </c>
    </row>
    <row r="4432" spans="1:31" ht="50.15" customHeight="1" x14ac:dyDescent="0.35">
      <c r="A4432" s="101">
        <v>4427</v>
      </c>
      <c r="B4432" s="53"/>
      <c r="C4432" s="41"/>
      <c r="D4432" s="54"/>
      <c r="E4432" s="53"/>
      <c r="F4432" s="41"/>
      <c r="G4432" s="41"/>
      <c r="H4432" s="53"/>
      <c r="I4432" s="55"/>
      <c r="J4432" s="41"/>
      <c r="K4432" s="41"/>
      <c r="L4432" s="56"/>
      <c r="M4432" s="41"/>
      <c r="N4432" s="41"/>
      <c r="O4432" s="41"/>
      <c r="P4432" s="41"/>
      <c r="Q4432" s="53"/>
      <c r="R4432" s="41"/>
      <c r="S4432" s="41"/>
      <c r="T4432" s="57"/>
      <c r="U4432" s="41"/>
      <c r="V4432" s="41"/>
      <c r="W4432" s="56"/>
      <c r="X4432" s="41"/>
      <c r="Y4432" s="58"/>
      <c r="Z4432" s="41"/>
      <c r="AA4432" s="41"/>
      <c r="AB4432" s="171" t="str" cm="1">
        <f t="array" ref="AB4432">IFERROR(IF(COUNTA('Detailed Inventory'!$B4432:$AA4432)=0,"",IF(AND($B4432="",$C4432=""),"Error: Missing Response in Column B or C",IF(OR($E4432="",$Q4432=""),"Error: Missing Response in Column E or Q",INDEX(SL_Class[Entire SL Classification],MATCH(SUMIFS(SL_Class[Unique ID],SL_Class[UpSys SL Material],I4432,SL_Class[UpSys Ever Previously Lead],H4432,SL_Class[DownCus SL Material],T4432),SL_Class[Unique ID],0),0)))),"Error: Invalid Column H, I, or T. Check spelling &amp; valid options (see dropdown)")</f>
        <v/>
      </c>
      <c r="AC4432" s="32"/>
      <c r="AD4432" s="31" t="b">
        <f t="shared" si="138"/>
        <v>0</v>
      </c>
      <c r="AE4432" s="31" t="b">
        <f t="shared" si="139"/>
        <v>0</v>
      </c>
    </row>
    <row r="4433" spans="1:31" ht="50.15" customHeight="1" x14ac:dyDescent="0.35">
      <c r="A4433" s="100">
        <v>4428</v>
      </c>
      <c r="B4433" s="53"/>
      <c r="C4433" s="41"/>
      <c r="D4433" s="54"/>
      <c r="E4433" s="53"/>
      <c r="F4433" s="41"/>
      <c r="G4433" s="41"/>
      <c r="H4433" s="53"/>
      <c r="I4433" s="55"/>
      <c r="J4433" s="41"/>
      <c r="K4433" s="41"/>
      <c r="L4433" s="56"/>
      <c r="M4433" s="41"/>
      <c r="N4433" s="41"/>
      <c r="O4433" s="41"/>
      <c r="P4433" s="41"/>
      <c r="Q4433" s="53"/>
      <c r="R4433" s="41"/>
      <c r="S4433" s="41"/>
      <c r="T4433" s="57"/>
      <c r="U4433" s="41"/>
      <c r="V4433" s="41"/>
      <c r="W4433" s="56"/>
      <c r="X4433" s="41"/>
      <c r="Y4433" s="58"/>
      <c r="Z4433" s="41"/>
      <c r="AA4433" s="41"/>
      <c r="AB4433" s="171" t="str" cm="1">
        <f t="array" ref="AB4433">IFERROR(IF(COUNTA('Detailed Inventory'!$B4433:$AA4433)=0,"",IF(AND($B4433="",$C4433=""),"Error: Missing Response in Column B or C",IF(OR($E4433="",$Q4433=""),"Error: Missing Response in Column E or Q",INDEX(SL_Class[Entire SL Classification],MATCH(SUMIFS(SL_Class[Unique ID],SL_Class[UpSys SL Material],I4433,SL_Class[UpSys Ever Previously Lead],H4433,SL_Class[DownCus SL Material],T4433),SL_Class[Unique ID],0),0)))),"Error: Invalid Column H, I, or T. Check spelling &amp; valid options (see dropdown)")</f>
        <v/>
      </c>
      <c r="AC4433" s="32"/>
      <c r="AD4433" s="31" t="b">
        <f t="shared" si="138"/>
        <v>0</v>
      </c>
      <c r="AE4433" s="31" t="b">
        <f t="shared" si="139"/>
        <v>0</v>
      </c>
    </row>
    <row r="4434" spans="1:31" ht="50.15" customHeight="1" x14ac:dyDescent="0.35">
      <c r="A4434" s="101">
        <v>4429</v>
      </c>
      <c r="B4434" s="53"/>
      <c r="C4434" s="41"/>
      <c r="D4434" s="54"/>
      <c r="E4434" s="53"/>
      <c r="F4434" s="41"/>
      <c r="G4434" s="41"/>
      <c r="H4434" s="53"/>
      <c r="I4434" s="55"/>
      <c r="J4434" s="41"/>
      <c r="K4434" s="41"/>
      <c r="L4434" s="56"/>
      <c r="M4434" s="41"/>
      <c r="N4434" s="41"/>
      <c r="O4434" s="41"/>
      <c r="P4434" s="41"/>
      <c r="Q4434" s="53"/>
      <c r="R4434" s="41"/>
      <c r="S4434" s="41"/>
      <c r="T4434" s="57"/>
      <c r="U4434" s="41"/>
      <c r="V4434" s="41"/>
      <c r="W4434" s="56"/>
      <c r="X4434" s="41"/>
      <c r="Y4434" s="58"/>
      <c r="Z4434" s="41"/>
      <c r="AA4434" s="41"/>
      <c r="AB4434" s="171" t="str" cm="1">
        <f t="array" ref="AB4434">IFERROR(IF(COUNTA('Detailed Inventory'!$B4434:$AA4434)=0,"",IF(AND($B4434="",$C4434=""),"Error: Missing Response in Column B or C",IF(OR($E4434="",$Q4434=""),"Error: Missing Response in Column E or Q",INDEX(SL_Class[Entire SL Classification],MATCH(SUMIFS(SL_Class[Unique ID],SL_Class[UpSys SL Material],I4434,SL_Class[UpSys Ever Previously Lead],H4434,SL_Class[DownCus SL Material],T4434),SL_Class[Unique ID],0),0)))),"Error: Invalid Column H, I, or T. Check spelling &amp; valid options (see dropdown)")</f>
        <v/>
      </c>
      <c r="AC4434" s="32"/>
      <c r="AD4434" s="31" t="b">
        <f t="shared" si="138"/>
        <v>0</v>
      </c>
      <c r="AE4434" s="31" t="b">
        <f t="shared" si="139"/>
        <v>0</v>
      </c>
    </row>
    <row r="4435" spans="1:31" ht="50.15" customHeight="1" x14ac:dyDescent="0.35">
      <c r="A4435" s="100">
        <v>4430</v>
      </c>
      <c r="B4435" s="53"/>
      <c r="C4435" s="41"/>
      <c r="D4435" s="54"/>
      <c r="E4435" s="53"/>
      <c r="F4435" s="41"/>
      <c r="G4435" s="41"/>
      <c r="H4435" s="53"/>
      <c r="I4435" s="55"/>
      <c r="J4435" s="41"/>
      <c r="K4435" s="41"/>
      <c r="L4435" s="56"/>
      <c r="M4435" s="41"/>
      <c r="N4435" s="41"/>
      <c r="O4435" s="41"/>
      <c r="P4435" s="41"/>
      <c r="Q4435" s="53"/>
      <c r="R4435" s="41"/>
      <c r="S4435" s="41"/>
      <c r="T4435" s="57"/>
      <c r="U4435" s="41"/>
      <c r="V4435" s="41"/>
      <c r="W4435" s="56"/>
      <c r="X4435" s="41"/>
      <c r="Y4435" s="58"/>
      <c r="Z4435" s="41"/>
      <c r="AA4435" s="41"/>
      <c r="AB4435" s="171" t="str" cm="1">
        <f t="array" ref="AB4435">IFERROR(IF(COUNTA('Detailed Inventory'!$B4435:$AA4435)=0,"",IF(AND($B4435="",$C4435=""),"Error: Missing Response in Column B or C",IF(OR($E4435="",$Q4435=""),"Error: Missing Response in Column E or Q",INDEX(SL_Class[Entire SL Classification],MATCH(SUMIFS(SL_Class[Unique ID],SL_Class[UpSys SL Material],I4435,SL_Class[UpSys Ever Previously Lead],H4435,SL_Class[DownCus SL Material],T4435),SL_Class[Unique ID],0),0)))),"Error: Invalid Column H, I, or T. Check spelling &amp; valid options (see dropdown)")</f>
        <v/>
      </c>
      <c r="AC4435" s="32"/>
      <c r="AD4435" s="31" t="b">
        <f t="shared" si="138"/>
        <v>0</v>
      </c>
      <c r="AE4435" s="31" t="b">
        <f t="shared" si="139"/>
        <v>0</v>
      </c>
    </row>
    <row r="4436" spans="1:31" ht="50.15" customHeight="1" x14ac:dyDescent="0.35">
      <c r="A4436" s="101">
        <v>4431</v>
      </c>
      <c r="B4436" s="53"/>
      <c r="C4436" s="41"/>
      <c r="D4436" s="54"/>
      <c r="E4436" s="53"/>
      <c r="F4436" s="41"/>
      <c r="G4436" s="41"/>
      <c r="H4436" s="53"/>
      <c r="I4436" s="55"/>
      <c r="J4436" s="41"/>
      <c r="K4436" s="41"/>
      <c r="L4436" s="56"/>
      <c r="M4436" s="41"/>
      <c r="N4436" s="41"/>
      <c r="O4436" s="41"/>
      <c r="P4436" s="41"/>
      <c r="Q4436" s="53"/>
      <c r="R4436" s="41"/>
      <c r="S4436" s="41"/>
      <c r="T4436" s="57"/>
      <c r="U4436" s="41"/>
      <c r="V4436" s="41"/>
      <c r="W4436" s="56"/>
      <c r="X4436" s="41"/>
      <c r="Y4436" s="58"/>
      <c r="Z4436" s="41"/>
      <c r="AA4436" s="41"/>
      <c r="AB4436" s="171" t="str" cm="1">
        <f t="array" ref="AB4436">IFERROR(IF(COUNTA('Detailed Inventory'!$B4436:$AA4436)=0,"",IF(AND($B4436="",$C4436=""),"Error: Missing Response in Column B or C",IF(OR($E4436="",$Q4436=""),"Error: Missing Response in Column E or Q",INDEX(SL_Class[Entire SL Classification],MATCH(SUMIFS(SL_Class[Unique ID],SL_Class[UpSys SL Material],I4436,SL_Class[UpSys Ever Previously Lead],H4436,SL_Class[DownCus SL Material],T4436),SL_Class[Unique ID],0),0)))),"Error: Invalid Column H, I, or T. Check spelling &amp; valid options (see dropdown)")</f>
        <v/>
      </c>
      <c r="AC4436" s="32"/>
      <c r="AD4436" s="31" t="b">
        <f t="shared" si="138"/>
        <v>0</v>
      </c>
      <c r="AE4436" s="31" t="b">
        <f t="shared" si="139"/>
        <v>0</v>
      </c>
    </row>
    <row r="4437" spans="1:31" ht="50.15" customHeight="1" x14ac:dyDescent="0.35">
      <c r="A4437" s="100">
        <v>4432</v>
      </c>
      <c r="B4437" s="53"/>
      <c r="C4437" s="41"/>
      <c r="D4437" s="54"/>
      <c r="E4437" s="53"/>
      <c r="F4437" s="41"/>
      <c r="G4437" s="41"/>
      <c r="H4437" s="53"/>
      <c r="I4437" s="55"/>
      <c r="J4437" s="41"/>
      <c r="K4437" s="41"/>
      <c r="L4437" s="56"/>
      <c r="M4437" s="41"/>
      <c r="N4437" s="41"/>
      <c r="O4437" s="41"/>
      <c r="P4437" s="41"/>
      <c r="Q4437" s="53"/>
      <c r="R4437" s="41"/>
      <c r="S4437" s="41"/>
      <c r="T4437" s="57"/>
      <c r="U4437" s="41"/>
      <c r="V4437" s="41"/>
      <c r="W4437" s="56"/>
      <c r="X4437" s="41"/>
      <c r="Y4437" s="58"/>
      <c r="Z4437" s="41"/>
      <c r="AA4437" s="41"/>
      <c r="AB4437" s="171" t="str" cm="1">
        <f t="array" ref="AB4437">IFERROR(IF(COUNTA('Detailed Inventory'!$B4437:$AA4437)=0,"",IF(AND($B4437="",$C4437=""),"Error: Missing Response in Column B or C",IF(OR($E4437="",$Q4437=""),"Error: Missing Response in Column E or Q",INDEX(SL_Class[Entire SL Classification],MATCH(SUMIFS(SL_Class[Unique ID],SL_Class[UpSys SL Material],I4437,SL_Class[UpSys Ever Previously Lead],H4437,SL_Class[DownCus SL Material],T4437),SL_Class[Unique ID],0),0)))),"Error: Invalid Column H, I, or T. Check spelling &amp; valid options (see dropdown)")</f>
        <v/>
      </c>
      <c r="AC4437" s="32"/>
      <c r="AD4437" s="31" t="b">
        <f t="shared" si="138"/>
        <v>0</v>
      </c>
      <c r="AE4437" s="31" t="b">
        <f t="shared" si="139"/>
        <v>0</v>
      </c>
    </row>
    <row r="4438" spans="1:31" ht="50.15" customHeight="1" x14ac:dyDescent="0.35">
      <c r="A4438" s="101">
        <v>4433</v>
      </c>
      <c r="B4438" s="53"/>
      <c r="C4438" s="41"/>
      <c r="D4438" s="54"/>
      <c r="E4438" s="53"/>
      <c r="F4438" s="41"/>
      <c r="G4438" s="41"/>
      <c r="H4438" s="53"/>
      <c r="I4438" s="55"/>
      <c r="J4438" s="41"/>
      <c r="K4438" s="41"/>
      <c r="L4438" s="56"/>
      <c r="M4438" s="41"/>
      <c r="N4438" s="41"/>
      <c r="O4438" s="41"/>
      <c r="P4438" s="41"/>
      <c r="Q4438" s="53"/>
      <c r="R4438" s="41"/>
      <c r="S4438" s="41"/>
      <c r="T4438" s="57"/>
      <c r="U4438" s="41"/>
      <c r="V4438" s="41"/>
      <c r="W4438" s="56"/>
      <c r="X4438" s="41"/>
      <c r="Y4438" s="58"/>
      <c r="Z4438" s="41"/>
      <c r="AA4438" s="41"/>
      <c r="AB4438" s="171" t="str" cm="1">
        <f t="array" ref="AB4438">IFERROR(IF(COUNTA('Detailed Inventory'!$B4438:$AA4438)=0,"",IF(AND($B4438="",$C4438=""),"Error: Missing Response in Column B or C",IF(OR($E4438="",$Q4438=""),"Error: Missing Response in Column E or Q",INDEX(SL_Class[Entire SL Classification],MATCH(SUMIFS(SL_Class[Unique ID],SL_Class[UpSys SL Material],I4438,SL_Class[UpSys Ever Previously Lead],H4438,SL_Class[DownCus SL Material],T4438),SL_Class[Unique ID],0),0)))),"Error: Invalid Column H, I, or T. Check spelling &amp; valid options (see dropdown)")</f>
        <v/>
      </c>
      <c r="AC4438" s="32"/>
      <c r="AD4438" s="31" t="b">
        <f t="shared" si="138"/>
        <v>0</v>
      </c>
      <c r="AE4438" s="31" t="b">
        <f t="shared" si="139"/>
        <v>0</v>
      </c>
    </row>
    <row r="4439" spans="1:31" ht="50.15" customHeight="1" x14ac:dyDescent="0.35">
      <c r="A4439" s="100">
        <v>4434</v>
      </c>
      <c r="B4439" s="53"/>
      <c r="C4439" s="41"/>
      <c r="D4439" s="54"/>
      <c r="E4439" s="53"/>
      <c r="F4439" s="41"/>
      <c r="G4439" s="41"/>
      <c r="H4439" s="53"/>
      <c r="I4439" s="55"/>
      <c r="J4439" s="41"/>
      <c r="K4439" s="41"/>
      <c r="L4439" s="56"/>
      <c r="M4439" s="41"/>
      <c r="N4439" s="41"/>
      <c r="O4439" s="41"/>
      <c r="P4439" s="41"/>
      <c r="Q4439" s="53"/>
      <c r="R4439" s="41"/>
      <c r="S4439" s="41"/>
      <c r="T4439" s="57"/>
      <c r="U4439" s="41"/>
      <c r="V4439" s="41"/>
      <c r="W4439" s="56"/>
      <c r="X4439" s="41"/>
      <c r="Y4439" s="58"/>
      <c r="Z4439" s="41"/>
      <c r="AA4439" s="41"/>
      <c r="AB4439" s="171" t="str" cm="1">
        <f t="array" ref="AB4439">IFERROR(IF(COUNTA('Detailed Inventory'!$B4439:$AA4439)=0,"",IF(AND($B4439="",$C4439=""),"Error: Missing Response in Column B or C",IF(OR($E4439="",$Q4439=""),"Error: Missing Response in Column E or Q",INDEX(SL_Class[Entire SL Classification],MATCH(SUMIFS(SL_Class[Unique ID],SL_Class[UpSys SL Material],I4439,SL_Class[UpSys Ever Previously Lead],H4439,SL_Class[DownCus SL Material],T4439),SL_Class[Unique ID],0),0)))),"Error: Invalid Column H, I, or T. Check spelling &amp; valid options (see dropdown)")</f>
        <v/>
      </c>
      <c r="AC4439" s="32"/>
      <c r="AD4439" s="31" t="b">
        <f t="shared" si="138"/>
        <v>0</v>
      </c>
      <c r="AE4439" s="31" t="b">
        <f t="shared" si="139"/>
        <v>0</v>
      </c>
    </row>
    <row r="4440" spans="1:31" ht="50.15" customHeight="1" x14ac:dyDescent="0.35">
      <c r="A4440" s="101">
        <v>4435</v>
      </c>
      <c r="B4440" s="53"/>
      <c r="C4440" s="41"/>
      <c r="D4440" s="54"/>
      <c r="E4440" s="53"/>
      <c r="F4440" s="41"/>
      <c r="G4440" s="41"/>
      <c r="H4440" s="53"/>
      <c r="I4440" s="55"/>
      <c r="J4440" s="41"/>
      <c r="K4440" s="41"/>
      <c r="L4440" s="56"/>
      <c r="M4440" s="41"/>
      <c r="N4440" s="41"/>
      <c r="O4440" s="41"/>
      <c r="P4440" s="41"/>
      <c r="Q4440" s="53"/>
      <c r="R4440" s="41"/>
      <c r="S4440" s="41"/>
      <c r="T4440" s="57"/>
      <c r="U4440" s="41"/>
      <c r="V4440" s="41"/>
      <c r="W4440" s="56"/>
      <c r="X4440" s="41"/>
      <c r="Y4440" s="58"/>
      <c r="Z4440" s="41"/>
      <c r="AA4440" s="41"/>
      <c r="AB4440" s="171" t="str" cm="1">
        <f t="array" ref="AB4440">IFERROR(IF(COUNTA('Detailed Inventory'!$B4440:$AA4440)=0,"",IF(AND($B4440="",$C4440=""),"Error: Missing Response in Column B or C",IF(OR($E4440="",$Q4440=""),"Error: Missing Response in Column E or Q",INDEX(SL_Class[Entire SL Classification],MATCH(SUMIFS(SL_Class[Unique ID],SL_Class[UpSys SL Material],I4440,SL_Class[UpSys Ever Previously Lead],H4440,SL_Class[DownCus SL Material],T4440),SL_Class[Unique ID],0),0)))),"Error: Invalid Column H, I, or T. Check spelling &amp; valid options (see dropdown)")</f>
        <v/>
      </c>
      <c r="AC4440" s="32"/>
      <c r="AD4440" s="31" t="b">
        <f t="shared" si="138"/>
        <v>0</v>
      </c>
      <c r="AE4440" s="31" t="b">
        <f t="shared" si="139"/>
        <v>0</v>
      </c>
    </row>
    <row r="4441" spans="1:31" ht="50.15" customHeight="1" x14ac:dyDescent="0.35">
      <c r="A4441" s="100">
        <v>4436</v>
      </c>
      <c r="B4441" s="53"/>
      <c r="C4441" s="41"/>
      <c r="D4441" s="54"/>
      <c r="E4441" s="53"/>
      <c r="F4441" s="41"/>
      <c r="G4441" s="41"/>
      <c r="H4441" s="53"/>
      <c r="I4441" s="55"/>
      <c r="J4441" s="41"/>
      <c r="K4441" s="41"/>
      <c r="L4441" s="56"/>
      <c r="M4441" s="41"/>
      <c r="N4441" s="41"/>
      <c r="O4441" s="41"/>
      <c r="P4441" s="41"/>
      <c r="Q4441" s="53"/>
      <c r="R4441" s="41"/>
      <c r="S4441" s="41"/>
      <c r="T4441" s="57"/>
      <c r="U4441" s="41"/>
      <c r="V4441" s="41"/>
      <c r="W4441" s="56"/>
      <c r="X4441" s="41"/>
      <c r="Y4441" s="58"/>
      <c r="Z4441" s="41"/>
      <c r="AA4441" s="41"/>
      <c r="AB4441" s="171" t="str" cm="1">
        <f t="array" ref="AB4441">IFERROR(IF(COUNTA('Detailed Inventory'!$B4441:$AA4441)=0,"",IF(AND($B4441="",$C4441=""),"Error: Missing Response in Column B or C",IF(OR($E4441="",$Q4441=""),"Error: Missing Response in Column E or Q",INDEX(SL_Class[Entire SL Classification],MATCH(SUMIFS(SL_Class[Unique ID],SL_Class[UpSys SL Material],I4441,SL_Class[UpSys Ever Previously Lead],H4441,SL_Class[DownCus SL Material],T4441),SL_Class[Unique ID],0),0)))),"Error: Invalid Column H, I, or T. Check spelling &amp; valid options (see dropdown)")</f>
        <v/>
      </c>
      <c r="AC4441" s="32"/>
      <c r="AD4441" s="31" t="b">
        <f t="shared" si="138"/>
        <v>0</v>
      </c>
      <c r="AE4441" s="31" t="b">
        <f t="shared" si="139"/>
        <v>0</v>
      </c>
    </row>
    <row r="4442" spans="1:31" ht="50.15" customHeight="1" x14ac:dyDescent="0.35">
      <c r="A4442" s="101">
        <v>4437</v>
      </c>
      <c r="B4442" s="53"/>
      <c r="C4442" s="41"/>
      <c r="D4442" s="54"/>
      <c r="E4442" s="53"/>
      <c r="F4442" s="41"/>
      <c r="G4442" s="41"/>
      <c r="H4442" s="53"/>
      <c r="I4442" s="55"/>
      <c r="J4442" s="41"/>
      <c r="K4442" s="41"/>
      <c r="L4442" s="56"/>
      <c r="M4442" s="41"/>
      <c r="N4442" s="41"/>
      <c r="O4442" s="41"/>
      <c r="P4442" s="41"/>
      <c r="Q4442" s="53"/>
      <c r="R4442" s="41"/>
      <c r="S4442" s="41"/>
      <c r="T4442" s="57"/>
      <c r="U4442" s="41"/>
      <c r="V4442" s="41"/>
      <c r="W4442" s="56"/>
      <c r="X4442" s="41"/>
      <c r="Y4442" s="58"/>
      <c r="Z4442" s="41"/>
      <c r="AA4442" s="41"/>
      <c r="AB4442" s="171" t="str" cm="1">
        <f t="array" ref="AB4442">IFERROR(IF(COUNTA('Detailed Inventory'!$B4442:$AA4442)=0,"",IF(AND($B4442="",$C4442=""),"Error: Missing Response in Column B or C",IF(OR($E4442="",$Q4442=""),"Error: Missing Response in Column E or Q",INDEX(SL_Class[Entire SL Classification],MATCH(SUMIFS(SL_Class[Unique ID],SL_Class[UpSys SL Material],I4442,SL_Class[UpSys Ever Previously Lead],H4442,SL_Class[DownCus SL Material],T4442),SL_Class[Unique ID],0),0)))),"Error: Invalid Column H, I, or T. Check spelling &amp; valid options (see dropdown)")</f>
        <v/>
      </c>
      <c r="AC4442" s="32"/>
      <c r="AD4442" s="31" t="b">
        <f t="shared" si="138"/>
        <v>0</v>
      </c>
      <c r="AE4442" s="31" t="b">
        <f t="shared" si="139"/>
        <v>0</v>
      </c>
    </row>
    <row r="4443" spans="1:31" ht="50.15" customHeight="1" x14ac:dyDescent="0.35">
      <c r="A4443" s="100">
        <v>4438</v>
      </c>
      <c r="B4443" s="53"/>
      <c r="C4443" s="41"/>
      <c r="D4443" s="54"/>
      <c r="E4443" s="53"/>
      <c r="F4443" s="41"/>
      <c r="G4443" s="41"/>
      <c r="H4443" s="53"/>
      <c r="I4443" s="55"/>
      <c r="J4443" s="41"/>
      <c r="K4443" s="41"/>
      <c r="L4443" s="56"/>
      <c r="M4443" s="41"/>
      <c r="N4443" s="41"/>
      <c r="O4443" s="41"/>
      <c r="P4443" s="41"/>
      <c r="Q4443" s="53"/>
      <c r="R4443" s="41"/>
      <c r="S4443" s="41"/>
      <c r="T4443" s="57"/>
      <c r="U4443" s="41"/>
      <c r="V4443" s="41"/>
      <c r="W4443" s="56"/>
      <c r="X4443" s="41"/>
      <c r="Y4443" s="58"/>
      <c r="Z4443" s="41"/>
      <c r="AA4443" s="41"/>
      <c r="AB4443" s="171" t="str" cm="1">
        <f t="array" ref="AB4443">IFERROR(IF(COUNTA('Detailed Inventory'!$B4443:$AA4443)=0,"",IF(AND($B4443="",$C4443=""),"Error: Missing Response in Column B or C",IF(OR($E4443="",$Q4443=""),"Error: Missing Response in Column E or Q",INDEX(SL_Class[Entire SL Classification],MATCH(SUMIFS(SL_Class[Unique ID],SL_Class[UpSys SL Material],I4443,SL_Class[UpSys Ever Previously Lead],H4443,SL_Class[DownCus SL Material],T4443),SL_Class[Unique ID],0),0)))),"Error: Invalid Column H, I, or T. Check spelling &amp; valid options (see dropdown)")</f>
        <v/>
      </c>
      <c r="AC4443" s="32"/>
      <c r="AD4443" s="31" t="b">
        <f t="shared" si="138"/>
        <v>0</v>
      </c>
      <c r="AE4443" s="31" t="b">
        <f t="shared" si="139"/>
        <v>0</v>
      </c>
    </row>
    <row r="4444" spans="1:31" ht="50.15" customHeight="1" x14ac:dyDescent="0.35">
      <c r="A4444" s="101">
        <v>4439</v>
      </c>
      <c r="B4444" s="53"/>
      <c r="C4444" s="41"/>
      <c r="D4444" s="54"/>
      <c r="E4444" s="53"/>
      <c r="F4444" s="41"/>
      <c r="G4444" s="41"/>
      <c r="H4444" s="53"/>
      <c r="I4444" s="55"/>
      <c r="J4444" s="41"/>
      <c r="K4444" s="41"/>
      <c r="L4444" s="56"/>
      <c r="M4444" s="41"/>
      <c r="N4444" s="41"/>
      <c r="O4444" s="41"/>
      <c r="P4444" s="41"/>
      <c r="Q4444" s="53"/>
      <c r="R4444" s="41"/>
      <c r="S4444" s="41"/>
      <c r="T4444" s="57"/>
      <c r="U4444" s="41"/>
      <c r="V4444" s="41"/>
      <c r="W4444" s="56"/>
      <c r="X4444" s="41"/>
      <c r="Y4444" s="58"/>
      <c r="Z4444" s="41"/>
      <c r="AA4444" s="41"/>
      <c r="AB4444" s="171" t="str" cm="1">
        <f t="array" ref="AB4444">IFERROR(IF(COUNTA('Detailed Inventory'!$B4444:$AA4444)=0,"",IF(AND($B4444="",$C4444=""),"Error: Missing Response in Column B or C",IF(OR($E4444="",$Q4444=""),"Error: Missing Response in Column E or Q",INDEX(SL_Class[Entire SL Classification],MATCH(SUMIFS(SL_Class[Unique ID],SL_Class[UpSys SL Material],I4444,SL_Class[UpSys Ever Previously Lead],H4444,SL_Class[DownCus SL Material],T4444),SL_Class[Unique ID],0),0)))),"Error: Invalid Column H, I, or T. Check spelling &amp; valid options (see dropdown)")</f>
        <v/>
      </c>
      <c r="AC4444" s="32"/>
      <c r="AD4444" s="31" t="b">
        <f t="shared" si="138"/>
        <v>0</v>
      </c>
      <c r="AE4444" s="31" t="b">
        <f t="shared" si="139"/>
        <v>0</v>
      </c>
    </row>
    <row r="4445" spans="1:31" ht="50.15" customHeight="1" x14ac:dyDescent="0.35">
      <c r="A4445" s="100">
        <v>4440</v>
      </c>
      <c r="B4445" s="53"/>
      <c r="C4445" s="41"/>
      <c r="D4445" s="54"/>
      <c r="E4445" s="53"/>
      <c r="F4445" s="41"/>
      <c r="G4445" s="41"/>
      <c r="H4445" s="53"/>
      <c r="I4445" s="55"/>
      <c r="J4445" s="41"/>
      <c r="K4445" s="41"/>
      <c r="L4445" s="56"/>
      <c r="M4445" s="41"/>
      <c r="N4445" s="41"/>
      <c r="O4445" s="41"/>
      <c r="P4445" s="41"/>
      <c r="Q4445" s="53"/>
      <c r="R4445" s="41"/>
      <c r="S4445" s="41"/>
      <c r="T4445" s="57"/>
      <c r="U4445" s="41"/>
      <c r="V4445" s="41"/>
      <c r="W4445" s="56"/>
      <c r="X4445" s="41"/>
      <c r="Y4445" s="58"/>
      <c r="Z4445" s="41"/>
      <c r="AA4445" s="41"/>
      <c r="AB4445" s="171" t="str" cm="1">
        <f t="array" ref="AB4445">IFERROR(IF(COUNTA('Detailed Inventory'!$B4445:$AA4445)=0,"",IF(AND($B4445="",$C4445=""),"Error: Missing Response in Column B or C",IF(OR($E4445="",$Q4445=""),"Error: Missing Response in Column E or Q",INDEX(SL_Class[Entire SL Classification],MATCH(SUMIFS(SL_Class[Unique ID],SL_Class[UpSys SL Material],I4445,SL_Class[UpSys Ever Previously Lead],H4445,SL_Class[DownCus SL Material],T4445),SL_Class[Unique ID],0),0)))),"Error: Invalid Column H, I, or T. Check spelling &amp; valid options (see dropdown)")</f>
        <v/>
      </c>
      <c r="AC4445" s="32"/>
      <c r="AD4445" s="31" t="b">
        <f t="shared" si="138"/>
        <v>0</v>
      </c>
      <c r="AE4445" s="31" t="b">
        <f t="shared" si="139"/>
        <v>0</v>
      </c>
    </row>
    <row r="4446" spans="1:31" ht="50.15" customHeight="1" x14ac:dyDescent="0.35">
      <c r="A4446" s="101">
        <v>4441</v>
      </c>
      <c r="B4446" s="53"/>
      <c r="C4446" s="41"/>
      <c r="D4446" s="54"/>
      <c r="E4446" s="53"/>
      <c r="F4446" s="41"/>
      <c r="G4446" s="41"/>
      <c r="H4446" s="53"/>
      <c r="I4446" s="55"/>
      <c r="J4446" s="41"/>
      <c r="K4446" s="41"/>
      <c r="L4446" s="56"/>
      <c r="M4446" s="41"/>
      <c r="N4446" s="41"/>
      <c r="O4446" s="41"/>
      <c r="P4446" s="41"/>
      <c r="Q4446" s="53"/>
      <c r="R4446" s="41"/>
      <c r="S4446" s="41"/>
      <c r="T4446" s="57"/>
      <c r="U4446" s="41"/>
      <c r="V4446" s="41"/>
      <c r="W4446" s="56"/>
      <c r="X4446" s="41"/>
      <c r="Y4446" s="58"/>
      <c r="Z4446" s="41"/>
      <c r="AA4446" s="41"/>
      <c r="AB4446" s="171" t="str" cm="1">
        <f t="array" ref="AB4446">IFERROR(IF(COUNTA('Detailed Inventory'!$B4446:$AA4446)=0,"",IF(AND($B4446="",$C4446=""),"Error: Missing Response in Column B or C",IF(OR($E4446="",$Q4446=""),"Error: Missing Response in Column E or Q",INDEX(SL_Class[Entire SL Classification],MATCH(SUMIFS(SL_Class[Unique ID],SL_Class[UpSys SL Material],I4446,SL_Class[UpSys Ever Previously Lead],H4446,SL_Class[DownCus SL Material],T4446),SL_Class[Unique ID],0),0)))),"Error: Invalid Column H, I, or T. Check spelling &amp; valid options (see dropdown)")</f>
        <v/>
      </c>
      <c r="AC4446" s="32"/>
      <c r="AD4446" s="31" t="b">
        <f t="shared" si="138"/>
        <v>0</v>
      </c>
      <c r="AE4446" s="31" t="b">
        <f t="shared" si="139"/>
        <v>0</v>
      </c>
    </row>
    <row r="4447" spans="1:31" ht="50.15" customHeight="1" x14ac:dyDescent="0.35">
      <c r="A4447" s="100">
        <v>4442</v>
      </c>
      <c r="B4447" s="53"/>
      <c r="C4447" s="41"/>
      <c r="D4447" s="54"/>
      <c r="E4447" s="53"/>
      <c r="F4447" s="41"/>
      <c r="G4447" s="41"/>
      <c r="H4447" s="53"/>
      <c r="I4447" s="55"/>
      <c r="J4447" s="41"/>
      <c r="K4447" s="41"/>
      <c r="L4447" s="56"/>
      <c r="M4447" s="41"/>
      <c r="N4447" s="41"/>
      <c r="O4447" s="41"/>
      <c r="P4447" s="41"/>
      <c r="Q4447" s="53"/>
      <c r="R4447" s="41"/>
      <c r="S4447" s="41"/>
      <c r="T4447" s="57"/>
      <c r="U4447" s="41"/>
      <c r="V4447" s="41"/>
      <c r="W4447" s="56"/>
      <c r="X4447" s="41"/>
      <c r="Y4447" s="58"/>
      <c r="Z4447" s="41"/>
      <c r="AA4447" s="41"/>
      <c r="AB4447" s="171" t="str" cm="1">
        <f t="array" ref="AB4447">IFERROR(IF(COUNTA('Detailed Inventory'!$B4447:$AA4447)=0,"",IF(AND($B4447="",$C4447=""),"Error: Missing Response in Column B or C",IF(OR($E4447="",$Q4447=""),"Error: Missing Response in Column E or Q",INDEX(SL_Class[Entire SL Classification],MATCH(SUMIFS(SL_Class[Unique ID],SL_Class[UpSys SL Material],I4447,SL_Class[UpSys Ever Previously Lead],H4447,SL_Class[DownCus SL Material],T4447),SL_Class[Unique ID],0),0)))),"Error: Invalid Column H, I, or T. Check spelling &amp; valid options (see dropdown)")</f>
        <v/>
      </c>
      <c r="AC4447" s="32"/>
      <c r="AD4447" s="31" t="b">
        <f t="shared" si="138"/>
        <v>0</v>
      </c>
      <c r="AE4447" s="31" t="b">
        <f t="shared" si="139"/>
        <v>0</v>
      </c>
    </row>
    <row r="4448" spans="1:31" ht="50.15" customHeight="1" x14ac:dyDescent="0.35">
      <c r="A4448" s="101">
        <v>4443</v>
      </c>
      <c r="B4448" s="53"/>
      <c r="C4448" s="41"/>
      <c r="D4448" s="54"/>
      <c r="E4448" s="53"/>
      <c r="F4448" s="41"/>
      <c r="G4448" s="41"/>
      <c r="H4448" s="53"/>
      <c r="I4448" s="55"/>
      <c r="J4448" s="41"/>
      <c r="K4448" s="41"/>
      <c r="L4448" s="56"/>
      <c r="M4448" s="41"/>
      <c r="N4448" s="41"/>
      <c r="O4448" s="41"/>
      <c r="P4448" s="41"/>
      <c r="Q4448" s="53"/>
      <c r="R4448" s="41"/>
      <c r="S4448" s="41"/>
      <c r="T4448" s="57"/>
      <c r="U4448" s="41"/>
      <c r="V4448" s="41"/>
      <c r="W4448" s="56"/>
      <c r="X4448" s="41"/>
      <c r="Y4448" s="58"/>
      <c r="Z4448" s="41"/>
      <c r="AA4448" s="41"/>
      <c r="AB4448" s="171" t="str" cm="1">
        <f t="array" ref="AB4448">IFERROR(IF(COUNTA('Detailed Inventory'!$B4448:$AA4448)=0,"",IF(AND($B4448="",$C4448=""),"Error: Missing Response in Column B or C",IF(OR($E4448="",$Q4448=""),"Error: Missing Response in Column E or Q",INDEX(SL_Class[Entire SL Classification],MATCH(SUMIFS(SL_Class[Unique ID],SL_Class[UpSys SL Material],I4448,SL_Class[UpSys Ever Previously Lead],H4448,SL_Class[DownCus SL Material],T4448),SL_Class[Unique ID],0),0)))),"Error: Invalid Column H, I, or T. Check spelling &amp; valid options (see dropdown)")</f>
        <v/>
      </c>
      <c r="AC4448" s="32"/>
      <c r="AD4448" s="31" t="b">
        <f t="shared" si="138"/>
        <v>0</v>
      </c>
      <c r="AE4448" s="31" t="b">
        <f t="shared" si="139"/>
        <v>0</v>
      </c>
    </row>
    <row r="4449" spans="1:31" ht="50.15" customHeight="1" x14ac:dyDescent="0.35">
      <c r="A4449" s="100">
        <v>4444</v>
      </c>
      <c r="B4449" s="53"/>
      <c r="C4449" s="41"/>
      <c r="D4449" s="54"/>
      <c r="E4449" s="53"/>
      <c r="F4449" s="41"/>
      <c r="G4449" s="41"/>
      <c r="H4449" s="53"/>
      <c r="I4449" s="55"/>
      <c r="J4449" s="41"/>
      <c r="K4449" s="41"/>
      <c r="L4449" s="56"/>
      <c r="M4449" s="41"/>
      <c r="N4449" s="41"/>
      <c r="O4449" s="41"/>
      <c r="P4449" s="41"/>
      <c r="Q4449" s="53"/>
      <c r="R4449" s="41"/>
      <c r="S4449" s="41"/>
      <c r="T4449" s="57"/>
      <c r="U4449" s="41"/>
      <c r="V4449" s="41"/>
      <c r="W4449" s="56"/>
      <c r="X4449" s="41"/>
      <c r="Y4449" s="58"/>
      <c r="Z4449" s="41"/>
      <c r="AA4449" s="41"/>
      <c r="AB4449" s="171" t="str" cm="1">
        <f t="array" ref="AB4449">IFERROR(IF(COUNTA('Detailed Inventory'!$B4449:$AA4449)=0,"",IF(AND($B4449="",$C4449=""),"Error: Missing Response in Column B or C",IF(OR($E4449="",$Q4449=""),"Error: Missing Response in Column E or Q",INDEX(SL_Class[Entire SL Classification],MATCH(SUMIFS(SL_Class[Unique ID],SL_Class[UpSys SL Material],I4449,SL_Class[UpSys Ever Previously Lead],H4449,SL_Class[DownCus SL Material],T4449),SL_Class[Unique ID],0),0)))),"Error: Invalid Column H, I, or T. Check spelling &amp; valid options (see dropdown)")</f>
        <v/>
      </c>
      <c r="AC4449" s="32"/>
      <c r="AD4449" s="31" t="b">
        <f t="shared" si="138"/>
        <v>0</v>
      </c>
      <c r="AE4449" s="31" t="b">
        <f t="shared" si="139"/>
        <v>0</v>
      </c>
    </row>
    <row r="4450" spans="1:31" ht="50.15" customHeight="1" x14ac:dyDescent="0.35">
      <c r="A4450" s="101">
        <v>4445</v>
      </c>
      <c r="B4450" s="53"/>
      <c r="C4450" s="41"/>
      <c r="D4450" s="54"/>
      <c r="E4450" s="53"/>
      <c r="F4450" s="41"/>
      <c r="G4450" s="41"/>
      <c r="H4450" s="53"/>
      <c r="I4450" s="55"/>
      <c r="J4450" s="41"/>
      <c r="K4450" s="41"/>
      <c r="L4450" s="56"/>
      <c r="M4450" s="41"/>
      <c r="N4450" s="41"/>
      <c r="O4450" s="41"/>
      <c r="P4450" s="41"/>
      <c r="Q4450" s="53"/>
      <c r="R4450" s="41"/>
      <c r="S4450" s="41"/>
      <c r="T4450" s="57"/>
      <c r="U4450" s="41"/>
      <c r="V4450" s="41"/>
      <c r="W4450" s="56"/>
      <c r="X4450" s="41"/>
      <c r="Y4450" s="58"/>
      <c r="Z4450" s="41"/>
      <c r="AA4450" s="41"/>
      <c r="AB4450" s="171" t="str" cm="1">
        <f t="array" ref="AB4450">IFERROR(IF(COUNTA('Detailed Inventory'!$B4450:$AA4450)=0,"",IF(AND($B4450="",$C4450=""),"Error: Missing Response in Column B or C",IF(OR($E4450="",$Q4450=""),"Error: Missing Response in Column E or Q",INDEX(SL_Class[Entire SL Classification],MATCH(SUMIFS(SL_Class[Unique ID],SL_Class[UpSys SL Material],I4450,SL_Class[UpSys Ever Previously Lead],H4450,SL_Class[DownCus SL Material],T4450),SL_Class[Unique ID],0),0)))),"Error: Invalid Column H, I, or T. Check spelling &amp; valid options (see dropdown)")</f>
        <v/>
      </c>
      <c r="AC4450" s="32"/>
      <c r="AD4450" s="31" t="b">
        <f t="shared" si="138"/>
        <v>0</v>
      </c>
      <c r="AE4450" s="31" t="b">
        <f t="shared" si="139"/>
        <v>0</v>
      </c>
    </row>
    <row r="4451" spans="1:31" ht="50.15" customHeight="1" x14ac:dyDescent="0.35">
      <c r="A4451" s="100">
        <v>4446</v>
      </c>
      <c r="B4451" s="53"/>
      <c r="C4451" s="41"/>
      <c r="D4451" s="54"/>
      <c r="E4451" s="53"/>
      <c r="F4451" s="41"/>
      <c r="G4451" s="41"/>
      <c r="H4451" s="53"/>
      <c r="I4451" s="55"/>
      <c r="J4451" s="41"/>
      <c r="K4451" s="41"/>
      <c r="L4451" s="56"/>
      <c r="M4451" s="41"/>
      <c r="N4451" s="41"/>
      <c r="O4451" s="41"/>
      <c r="P4451" s="41"/>
      <c r="Q4451" s="53"/>
      <c r="R4451" s="41"/>
      <c r="S4451" s="41"/>
      <c r="T4451" s="57"/>
      <c r="U4451" s="41"/>
      <c r="V4451" s="41"/>
      <c r="W4451" s="56"/>
      <c r="X4451" s="41"/>
      <c r="Y4451" s="58"/>
      <c r="Z4451" s="41"/>
      <c r="AA4451" s="41"/>
      <c r="AB4451" s="171" t="str" cm="1">
        <f t="array" ref="AB4451">IFERROR(IF(COUNTA('Detailed Inventory'!$B4451:$AA4451)=0,"",IF(AND($B4451="",$C4451=""),"Error: Missing Response in Column B or C",IF(OR($E4451="",$Q4451=""),"Error: Missing Response in Column E or Q",INDEX(SL_Class[Entire SL Classification],MATCH(SUMIFS(SL_Class[Unique ID],SL_Class[UpSys SL Material],I4451,SL_Class[UpSys Ever Previously Lead],H4451,SL_Class[DownCus SL Material],T4451),SL_Class[Unique ID],0),0)))),"Error: Invalid Column H, I, or T. Check spelling &amp; valid options (see dropdown)")</f>
        <v/>
      </c>
      <c r="AC4451" s="32"/>
      <c r="AD4451" s="31" t="b">
        <f t="shared" si="138"/>
        <v>0</v>
      </c>
      <c r="AE4451" s="31" t="b">
        <f t="shared" si="139"/>
        <v>0</v>
      </c>
    </row>
    <row r="4452" spans="1:31" ht="50.15" customHeight="1" x14ac:dyDescent="0.35">
      <c r="A4452" s="101">
        <v>4447</v>
      </c>
      <c r="B4452" s="53"/>
      <c r="C4452" s="41"/>
      <c r="D4452" s="54"/>
      <c r="E4452" s="53"/>
      <c r="F4452" s="41"/>
      <c r="G4452" s="41"/>
      <c r="H4452" s="53"/>
      <c r="I4452" s="55"/>
      <c r="J4452" s="41"/>
      <c r="K4452" s="41"/>
      <c r="L4452" s="56"/>
      <c r="M4452" s="41"/>
      <c r="N4452" s="41"/>
      <c r="O4452" s="41"/>
      <c r="P4452" s="41"/>
      <c r="Q4452" s="53"/>
      <c r="R4452" s="41"/>
      <c r="S4452" s="41"/>
      <c r="T4452" s="57"/>
      <c r="U4452" s="41"/>
      <c r="V4452" s="41"/>
      <c r="W4452" s="56"/>
      <c r="X4452" s="41"/>
      <c r="Y4452" s="58"/>
      <c r="Z4452" s="41"/>
      <c r="AA4452" s="41"/>
      <c r="AB4452" s="171" t="str" cm="1">
        <f t="array" ref="AB4452">IFERROR(IF(COUNTA('Detailed Inventory'!$B4452:$AA4452)=0,"",IF(AND($B4452="",$C4452=""),"Error: Missing Response in Column B or C",IF(OR($E4452="",$Q4452=""),"Error: Missing Response in Column E or Q",INDEX(SL_Class[Entire SL Classification],MATCH(SUMIFS(SL_Class[Unique ID],SL_Class[UpSys SL Material],I4452,SL_Class[UpSys Ever Previously Lead],H4452,SL_Class[DownCus SL Material],T4452),SL_Class[Unique ID],0),0)))),"Error: Invalid Column H, I, or T. Check spelling &amp; valid options (see dropdown)")</f>
        <v/>
      </c>
      <c r="AC4452" s="32"/>
      <c r="AD4452" s="31" t="b">
        <f t="shared" si="138"/>
        <v>0</v>
      </c>
      <c r="AE4452" s="31" t="b">
        <f t="shared" si="139"/>
        <v>0</v>
      </c>
    </row>
    <row r="4453" spans="1:31" ht="50.15" customHeight="1" x14ac:dyDescent="0.35">
      <c r="A4453" s="100">
        <v>4448</v>
      </c>
      <c r="B4453" s="53"/>
      <c r="C4453" s="41"/>
      <c r="D4453" s="54"/>
      <c r="E4453" s="53"/>
      <c r="F4453" s="41"/>
      <c r="G4453" s="41"/>
      <c r="H4453" s="53"/>
      <c r="I4453" s="55"/>
      <c r="J4453" s="41"/>
      <c r="K4453" s="41"/>
      <c r="L4453" s="56"/>
      <c r="M4453" s="41"/>
      <c r="N4453" s="41"/>
      <c r="O4453" s="41"/>
      <c r="P4453" s="41"/>
      <c r="Q4453" s="53"/>
      <c r="R4453" s="41"/>
      <c r="S4453" s="41"/>
      <c r="T4453" s="57"/>
      <c r="U4453" s="41"/>
      <c r="V4453" s="41"/>
      <c r="W4453" s="56"/>
      <c r="X4453" s="41"/>
      <c r="Y4453" s="58"/>
      <c r="Z4453" s="41"/>
      <c r="AA4453" s="41"/>
      <c r="AB4453" s="171" t="str" cm="1">
        <f t="array" ref="AB4453">IFERROR(IF(COUNTA('Detailed Inventory'!$B4453:$AA4453)=0,"",IF(AND($B4453="",$C4453=""),"Error: Missing Response in Column B or C",IF(OR($E4453="",$Q4453=""),"Error: Missing Response in Column E or Q",INDEX(SL_Class[Entire SL Classification],MATCH(SUMIFS(SL_Class[Unique ID],SL_Class[UpSys SL Material],I4453,SL_Class[UpSys Ever Previously Lead],H4453,SL_Class[DownCus SL Material],T4453),SL_Class[Unique ID],0),0)))),"Error: Invalid Column H, I, or T. Check spelling &amp; valid options (see dropdown)")</f>
        <v/>
      </c>
      <c r="AC4453" s="32"/>
      <c r="AD4453" s="31" t="b">
        <f t="shared" si="138"/>
        <v>0</v>
      </c>
      <c r="AE4453" s="31" t="b">
        <f t="shared" si="139"/>
        <v>0</v>
      </c>
    </row>
    <row r="4454" spans="1:31" ht="50.15" customHeight="1" x14ac:dyDescent="0.35">
      <c r="A4454" s="101">
        <v>4449</v>
      </c>
      <c r="B4454" s="53"/>
      <c r="C4454" s="41"/>
      <c r="D4454" s="54"/>
      <c r="E4454" s="53"/>
      <c r="F4454" s="41"/>
      <c r="G4454" s="41"/>
      <c r="H4454" s="53"/>
      <c r="I4454" s="55"/>
      <c r="J4454" s="41"/>
      <c r="K4454" s="41"/>
      <c r="L4454" s="56"/>
      <c r="M4454" s="41"/>
      <c r="N4454" s="41"/>
      <c r="O4454" s="41"/>
      <c r="P4454" s="41"/>
      <c r="Q4454" s="53"/>
      <c r="R4454" s="41"/>
      <c r="S4454" s="41"/>
      <c r="T4454" s="57"/>
      <c r="U4454" s="41"/>
      <c r="V4454" s="41"/>
      <c r="W4454" s="56"/>
      <c r="X4454" s="41"/>
      <c r="Y4454" s="58"/>
      <c r="Z4454" s="41"/>
      <c r="AA4454" s="41"/>
      <c r="AB4454" s="171" t="str" cm="1">
        <f t="array" ref="AB4454">IFERROR(IF(COUNTA('Detailed Inventory'!$B4454:$AA4454)=0,"",IF(AND($B4454="",$C4454=""),"Error: Missing Response in Column B or C",IF(OR($E4454="",$Q4454=""),"Error: Missing Response in Column E or Q",INDEX(SL_Class[Entire SL Classification],MATCH(SUMIFS(SL_Class[Unique ID],SL_Class[UpSys SL Material],I4454,SL_Class[UpSys Ever Previously Lead],H4454,SL_Class[DownCus SL Material],T4454),SL_Class[Unique ID],0),0)))),"Error: Invalid Column H, I, or T. Check spelling &amp; valid options (see dropdown)")</f>
        <v/>
      </c>
      <c r="AC4454" s="32"/>
      <c r="AD4454" s="31" t="b">
        <f t="shared" si="138"/>
        <v>0</v>
      </c>
      <c r="AE4454" s="31" t="b">
        <f t="shared" si="139"/>
        <v>0</v>
      </c>
    </row>
    <row r="4455" spans="1:31" ht="50.15" customHeight="1" x14ac:dyDescent="0.35">
      <c r="A4455" s="100">
        <v>4450</v>
      </c>
      <c r="B4455" s="53"/>
      <c r="C4455" s="41"/>
      <c r="D4455" s="54"/>
      <c r="E4455" s="53"/>
      <c r="F4455" s="41"/>
      <c r="G4455" s="41"/>
      <c r="H4455" s="53"/>
      <c r="I4455" s="55"/>
      <c r="J4455" s="41"/>
      <c r="K4455" s="41"/>
      <c r="L4455" s="56"/>
      <c r="M4455" s="41"/>
      <c r="N4455" s="41"/>
      <c r="O4455" s="41"/>
      <c r="P4455" s="41"/>
      <c r="Q4455" s="53"/>
      <c r="R4455" s="41"/>
      <c r="S4455" s="41"/>
      <c r="T4455" s="57"/>
      <c r="U4455" s="41"/>
      <c r="V4455" s="41"/>
      <c r="W4455" s="56"/>
      <c r="X4455" s="41"/>
      <c r="Y4455" s="58"/>
      <c r="Z4455" s="41"/>
      <c r="AA4455" s="41"/>
      <c r="AB4455" s="171" t="str" cm="1">
        <f t="array" ref="AB4455">IFERROR(IF(COUNTA('Detailed Inventory'!$B4455:$AA4455)=0,"",IF(AND($B4455="",$C4455=""),"Error: Missing Response in Column B or C",IF(OR($E4455="",$Q4455=""),"Error: Missing Response in Column E or Q",INDEX(SL_Class[Entire SL Classification],MATCH(SUMIFS(SL_Class[Unique ID],SL_Class[UpSys SL Material],I4455,SL_Class[UpSys Ever Previously Lead],H4455,SL_Class[DownCus SL Material],T4455),SL_Class[Unique ID],0),0)))),"Error: Invalid Column H, I, or T. Check spelling &amp; valid options (see dropdown)")</f>
        <v/>
      </c>
      <c r="AC4455" s="32"/>
      <c r="AD4455" s="31" t="b">
        <f t="shared" si="138"/>
        <v>0</v>
      </c>
      <c r="AE4455" s="31" t="b">
        <f t="shared" si="139"/>
        <v>0</v>
      </c>
    </row>
    <row r="4456" spans="1:31" ht="50.15" customHeight="1" x14ac:dyDescent="0.35">
      <c r="A4456" s="101">
        <v>4451</v>
      </c>
      <c r="B4456" s="53"/>
      <c r="C4456" s="41"/>
      <c r="D4456" s="54"/>
      <c r="E4456" s="53"/>
      <c r="F4456" s="41"/>
      <c r="G4456" s="41"/>
      <c r="H4456" s="53"/>
      <c r="I4456" s="55"/>
      <c r="J4456" s="41"/>
      <c r="K4456" s="41"/>
      <c r="L4456" s="56"/>
      <c r="M4456" s="41"/>
      <c r="N4456" s="41"/>
      <c r="O4456" s="41"/>
      <c r="P4456" s="41"/>
      <c r="Q4456" s="53"/>
      <c r="R4456" s="41"/>
      <c r="S4456" s="41"/>
      <c r="T4456" s="57"/>
      <c r="U4456" s="41"/>
      <c r="V4456" s="41"/>
      <c r="W4456" s="56"/>
      <c r="X4456" s="41"/>
      <c r="Y4456" s="58"/>
      <c r="Z4456" s="41"/>
      <c r="AA4456" s="41"/>
      <c r="AB4456" s="171" t="str" cm="1">
        <f t="array" ref="AB4456">IFERROR(IF(COUNTA('Detailed Inventory'!$B4456:$AA4456)=0,"",IF(AND($B4456="",$C4456=""),"Error: Missing Response in Column B or C",IF(OR($E4456="",$Q4456=""),"Error: Missing Response in Column E or Q",INDEX(SL_Class[Entire SL Classification],MATCH(SUMIFS(SL_Class[Unique ID],SL_Class[UpSys SL Material],I4456,SL_Class[UpSys Ever Previously Lead],H4456,SL_Class[DownCus SL Material],T4456),SL_Class[Unique ID],0),0)))),"Error: Invalid Column H, I, or T. Check spelling &amp; valid options (see dropdown)")</f>
        <v/>
      </c>
      <c r="AC4456" s="32"/>
      <c r="AD4456" s="31" t="b">
        <f t="shared" si="138"/>
        <v>0</v>
      </c>
      <c r="AE4456" s="31" t="b">
        <f t="shared" si="139"/>
        <v>0</v>
      </c>
    </row>
    <row r="4457" spans="1:31" ht="50.15" customHeight="1" x14ac:dyDescent="0.35">
      <c r="A4457" s="100">
        <v>4452</v>
      </c>
      <c r="B4457" s="53"/>
      <c r="C4457" s="41"/>
      <c r="D4457" s="54"/>
      <c r="E4457" s="53"/>
      <c r="F4457" s="41"/>
      <c r="G4457" s="41"/>
      <c r="H4457" s="53"/>
      <c r="I4457" s="55"/>
      <c r="J4457" s="41"/>
      <c r="K4457" s="41"/>
      <c r="L4457" s="56"/>
      <c r="M4457" s="41"/>
      <c r="N4457" s="41"/>
      <c r="O4457" s="41"/>
      <c r="P4457" s="41"/>
      <c r="Q4457" s="53"/>
      <c r="R4457" s="41"/>
      <c r="S4457" s="41"/>
      <c r="T4457" s="57"/>
      <c r="U4457" s="41"/>
      <c r="V4457" s="41"/>
      <c r="W4457" s="56"/>
      <c r="X4457" s="41"/>
      <c r="Y4457" s="58"/>
      <c r="Z4457" s="41"/>
      <c r="AA4457" s="41"/>
      <c r="AB4457" s="171" t="str" cm="1">
        <f t="array" ref="AB4457">IFERROR(IF(COUNTA('Detailed Inventory'!$B4457:$AA4457)=0,"",IF(AND($B4457="",$C4457=""),"Error: Missing Response in Column B or C",IF(OR($E4457="",$Q4457=""),"Error: Missing Response in Column E or Q",INDEX(SL_Class[Entire SL Classification],MATCH(SUMIFS(SL_Class[Unique ID],SL_Class[UpSys SL Material],I4457,SL_Class[UpSys Ever Previously Lead],H4457,SL_Class[DownCus SL Material],T4457),SL_Class[Unique ID],0),0)))),"Error: Invalid Column H, I, or T. Check spelling &amp; valid options (see dropdown)")</f>
        <v/>
      </c>
      <c r="AC4457" s="32"/>
      <c r="AD4457" s="31" t="b">
        <f t="shared" si="138"/>
        <v>0</v>
      </c>
      <c r="AE4457" s="31" t="b">
        <f t="shared" si="139"/>
        <v>0</v>
      </c>
    </row>
    <row r="4458" spans="1:31" ht="50.15" customHeight="1" x14ac:dyDescent="0.35">
      <c r="A4458" s="101">
        <v>4453</v>
      </c>
      <c r="B4458" s="53"/>
      <c r="C4458" s="41"/>
      <c r="D4458" s="54"/>
      <c r="E4458" s="53"/>
      <c r="F4458" s="41"/>
      <c r="G4458" s="41"/>
      <c r="H4458" s="53"/>
      <c r="I4458" s="55"/>
      <c r="J4458" s="41"/>
      <c r="K4458" s="41"/>
      <c r="L4458" s="56"/>
      <c r="M4458" s="41"/>
      <c r="N4458" s="41"/>
      <c r="O4458" s="41"/>
      <c r="P4458" s="41"/>
      <c r="Q4458" s="53"/>
      <c r="R4458" s="41"/>
      <c r="S4458" s="41"/>
      <c r="T4458" s="57"/>
      <c r="U4458" s="41"/>
      <c r="V4458" s="41"/>
      <c r="W4458" s="56"/>
      <c r="X4458" s="41"/>
      <c r="Y4458" s="58"/>
      <c r="Z4458" s="41"/>
      <c r="AA4458" s="41"/>
      <c r="AB4458" s="171" t="str" cm="1">
        <f t="array" ref="AB4458">IFERROR(IF(COUNTA('Detailed Inventory'!$B4458:$AA4458)=0,"",IF(AND($B4458="",$C4458=""),"Error: Missing Response in Column B or C",IF(OR($E4458="",$Q4458=""),"Error: Missing Response in Column E or Q",INDEX(SL_Class[Entire SL Classification],MATCH(SUMIFS(SL_Class[Unique ID],SL_Class[UpSys SL Material],I4458,SL_Class[UpSys Ever Previously Lead],H4458,SL_Class[DownCus SL Material],T4458),SL_Class[Unique ID],0),0)))),"Error: Invalid Column H, I, or T. Check spelling &amp; valid options (see dropdown)")</f>
        <v/>
      </c>
      <c r="AC4458" s="32"/>
      <c r="AD4458" s="31" t="b">
        <f t="shared" si="138"/>
        <v>0</v>
      </c>
      <c r="AE4458" s="31" t="b">
        <f t="shared" si="139"/>
        <v>0</v>
      </c>
    </row>
    <row r="4459" spans="1:31" ht="50.15" customHeight="1" x14ac:dyDescent="0.35">
      <c r="A4459" s="100">
        <v>4454</v>
      </c>
      <c r="B4459" s="53"/>
      <c r="C4459" s="41"/>
      <c r="D4459" s="54"/>
      <c r="E4459" s="53"/>
      <c r="F4459" s="41"/>
      <c r="G4459" s="41"/>
      <c r="H4459" s="53"/>
      <c r="I4459" s="55"/>
      <c r="J4459" s="41"/>
      <c r="K4459" s="41"/>
      <c r="L4459" s="56"/>
      <c r="M4459" s="41"/>
      <c r="N4459" s="41"/>
      <c r="O4459" s="41"/>
      <c r="P4459" s="41"/>
      <c r="Q4459" s="53"/>
      <c r="R4459" s="41"/>
      <c r="S4459" s="41"/>
      <c r="T4459" s="57"/>
      <c r="U4459" s="41"/>
      <c r="V4459" s="41"/>
      <c r="W4459" s="56"/>
      <c r="X4459" s="41"/>
      <c r="Y4459" s="58"/>
      <c r="Z4459" s="41"/>
      <c r="AA4459" s="41"/>
      <c r="AB4459" s="171" t="str" cm="1">
        <f t="array" ref="AB4459">IFERROR(IF(COUNTA('Detailed Inventory'!$B4459:$AA4459)=0,"",IF(AND($B4459="",$C4459=""),"Error: Missing Response in Column B or C",IF(OR($E4459="",$Q4459=""),"Error: Missing Response in Column E or Q",INDEX(SL_Class[Entire SL Classification],MATCH(SUMIFS(SL_Class[Unique ID],SL_Class[UpSys SL Material],I4459,SL_Class[UpSys Ever Previously Lead],H4459,SL_Class[DownCus SL Material],T4459),SL_Class[Unique ID],0),0)))),"Error: Invalid Column H, I, or T. Check spelling &amp; valid options (see dropdown)")</f>
        <v/>
      </c>
      <c r="AC4459" s="32"/>
      <c r="AD4459" s="31" t="b">
        <f t="shared" si="138"/>
        <v>0</v>
      </c>
      <c r="AE4459" s="31" t="b">
        <f t="shared" si="139"/>
        <v>0</v>
      </c>
    </row>
    <row r="4460" spans="1:31" ht="50.15" customHeight="1" x14ac:dyDescent="0.35">
      <c r="A4460" s="101">
        <v>4455</v>
      </c>
      <c r="B4460" s="53"/>
      <c r="C4460" s="41"/>
      <c r="D4460" s="54"/>
      <c r="E4460" s="53"/>
      <c r="F4460" s="41"/>
      <c r="G4460" s="41"/>
      <c r="H4460" s="53"/>
      <c r="I4460" s="55"/>
      <c r="J4460" s="41"/>
      <c r="K4460" s="41"/>
      <c r="L4460" s="56"/>
      <c r="M4460" s="41"/>
      <c r="N4460" s="41"/>
      <c r="O4460" s="41"/>
      <c r="P4460" s="41"/>
      <c r="Q4460" s="53"/>
      <c r="R4460" s="41"/>
      <c r="S4460" s="41"/>
      <c r="T4460" s="57"/>
      <c r="U4460" s="41"/>
      <c r="V4460" s="41"/>
      <c r="W4460" s="56"/>
      <c r="X4460" s="41"/>
      <c r="Y4460" s="58"/>
      <c r="Z4460" s="41"/>
      <c r="AA4460" s="41"/>
      <c r="AB4460" s="171" t="str" cm="1">
        <f t="array" ref="AB4460">IFERROR(IF(COUNTA('Detailed Inventory'!$B4460:$AA4460)=0,"",IF(AND($B4460="",$C4460=""),"Error: Missing Response in Column B or C",IF(OR($E4460="",$Q4460=""),"Error: Missing Response in Column E or Q",INDEX(SL_Class[Entire SL Classification],MATCH(SUMIFS(SL_Class[Unique ID],SL_Class[UpSys SL Material],I4460,SL_Class[UpSys Ever Previously Lead],H4460,SL_Class[DownCus SL Material],T4460),SL_Class[Unique ID],0),0)))),"Error: Invalid Column H, I, or T. Check spelling &amp; valid options (see dropdown)")</f>
        <v/>
      </c>
      <c r="AC4460" s="32"/>
      <c r="AD4460" s="31" t="b">
        <f t="shared" si="138"/>
        <v>0</v>
      </c>
      <c r="AE4460" s="31" t="b">
        <f t="shared" si="139"/>
        <v>0</v>
      </c>
    </row>
    <row r="4461" spans="1:31" ht="50.15" customHeight="1" x14ac:dyDescent="0.35">
      <c r="A4461" s="100">
        <v>4456</v>
      </c>
      <c r="B4461" s="53"/>
      <c r="C4461" s="41"/>
      <c r="D4461" s="54"/>
      <c r="E4461" s="53"/>
      <c r="F4461" s="41"/>
      <c r="G4461" s="41"/>
      <c r="H4461" s="53"/>
      <c r="I4461" s="55"/>
      <c r="J4461" s="41"/>
      <c r="K4461" s="41"/>
      <c r="L4461" s="56"/>
      <c r="M4461" s="41"/>
      <c r="N4461" s="41"/>
      <c r="O4461" s="41"/>
      <c r="P4461" s="41"/>
      <c r="Q4461" s="53"/>
      <c r="R4461" s="41"/>
      <c r="S4461" s="41"/>
      <c r="T4461" s="57"/>
      <c r="U4461" s="41"/>
      <c r="V4461" s="41"/>
      <c r="W4461" s="56"/>
      <c r="X4461" s="41"/>
      <c r="Y4461" s="58"/>
      <c r="Z4461" s="41"/>
      <c r="AA4461" s="41"/>
      <c r="AB4461" s="171" t="str" cm="1">
        <f t="array" ref="AB4461">IFERROR(IF(COUNTA('Detailed Inventory'!$B4461:$AA4461)=0,"",IF(AND($B4461="",$C4461=""),"Error: Missing Response in Column B or C",IF(OR($E4461="",$Q4461=""),"Error: Missing Response in Column E or Q",INDEX(SL_Class[Entire SL Classification],MATCH(SUMIFS(SL_Class[Unique ID],SL_Class[UpSys SL Material],I4461,SL_Class[UpSys Ever Previously Lead],H4461,SL_Class[DownCus SL Material],T4461),SL_Class[Unique ID],0),0)))),"Error: Invalid Column H, I, or T. Check spelling &amp; valid options (see dropdown)")</f>
        <v/>
      </c>
      <c r="AC4461" s="32"/>
      <c r="AD4461" s="31" t="b">
        <f t="shared" si="138"/>
        <v>0</v>
      </c>
      <c r="AE4461" s="31" t="b">
        <f t="shared" si="139"/>
        <v>0</v>
      </c>
    </row>
    <row r="4462" spans="1:31" ht="50.15" customHeight="1" x14ac:dyDescent="0.35">
      <c r="A4462" s="101">
        <v>4457</v>
      </c>
      <c r="B4462" s="53"/>
      <c r="C4462" s="41"/>
      <c r="D4462" s="54"/>
      <c r="E4462" s="53"/>
      <c r="F4462" s="41"/>
      <c r="G4462" s="41"/>
      <c r="H4462" s="53"/>
      <c r="I4462" s="55"/>
      <c r="J4462" s="41"/>
      <c r="K4462" s="41"/>
      <c r="L4462" s="56"/>
      <c r="M4462" s="41"/>
      <c r="N4462" s="41"/>
      <c r="O4462" s="41"/>
      <c r="P4462" s="41"/>
      <c r="Q4462" s="53"/>
      <c r="R4462" s="41"/>
      <c r="S4462" s="41"/>
      <c r="T4462" s="57"/>
      <c r="U4462" s="41"/>
      <c r="V4462" s="41"/>
      <c r="W4462" s="56"/>
      <c r="X4462" s="41"/>
      <c r="Y4462" s="58"/>
      <c r="Z4462" s="41"/>
      <c r="AA4462" s="41"/>
      <c r="AB4462" s="171" t="str" cm="1">
        <f t="array" ref="AB4462">IFERROR(IF(COUNTA('Detailed Inventory'!$B4462:$AA4462)=0,"",IF(AND($B4462="",$C4462=""),"Error: Missing Response in Column B or C",IF(OR($E4462="",$Q4462=""),"Error: Missing Response in Column E or Q",INDEX(SL_Class[Entire SL Classification],MATCH(SUMIFS(SL_Class[Unique ID],SL_Class[UpSys SL Material],I4462,SL_Class[UpSys Ever Previously Lead],H4462,SL_Class[DownCus SL Material],T4462),SL_Class[Unique ID],0),0)))),"Error: Invalid Column H, I, or T. Check spelling &amp; valid options (see dropdown)")</f>
        <v/>
      </c>
      <c r="AC4462" s="32"/>
      <c r="AD4462" s="31" t="b">
        <f t="shared" si="138"/>
        <v>0</v>
      </c>
      <c r="AE4462" s="31" t="b">
        <f t="shared" si="139"/>
        <v>0</v>
      </c>
    </row>
    <row r="4463" spans="1:31" ht="50.15" customHeight="1" x14ac:dyDescent="0.35">
      <c r="A4463" s="100">
        <v>4458</v>
      </c>
      <c r="B4463" s="53"/>
      <c r="C4463" s="41"/>
      <c r="D4463" s="54"/>
      <c r="E4463" s="53"/>
      <c r="F4463" s="41"/>
      <c r="G4463" s="41"/>
      <c r="H4463" s="53"/>
      <c r="I4463" s="55"/>
      <c r="J4463" s="41"/>
      <c r="K4463" s="41"/>
      <c r="L4463" s="56"/>
      <c r="M4463" s="41"/>
      <c r="N4463" s="41"/>
      <c r="O4463" s="41"/>
      <c r="P4463" s="41"/>
      <c r="Q4463" s="53"/>
      <c r="R4463" s="41"/>
      <c r="S4463" s="41"/>
      <c r="T4463" s="57"/>
      <c r="U4463" s="41"/>
      <c r="V4463" s="41"/>
      <c r="W4463" s="56"/>
      <c r="X4463" s="41"/>
      <c r="Y4463" s="58"/>
      <c r="Z4463" s="41"/>
      <c r="AA4463" s="41"/>
      <c r="AB4463" s="171" t="str" cm="1">
        <f t="array" ref="AB4463">IFERROR(IF(COUNTA('Detailed Inventory'!$B4463:$AA4463)=0,"",IF(AND($B4463="",$C4463=""),"Error: Missing Response in Column B or C",IF(OR($E4463="",$Q4463=""),"Error: Missing Response in Column E or Q",INDEX(SL_Class[Entire SL Classification],MATCH(SUMIFS(SL_Class[Unique ID],SL_Class[UpSys SL Material],I4463,SL_Class[UpSys Ever Previously Lead],H4463,SL_Class[DownCus SL Material],T4463),SL_Class[Unique ID],0),0)))),"Error: Invalid Column H, I, or T. Check spelling &amp; valid options (see dropdown)")</f>
        <v/>
      </c>
      <c r="AC4463" s="32"/>
      <c r="AD4463" s="31" t="b">
        <f t="shared" si="138"/>
        <v>0</v>
      </c>
      <c r="AE4463" s="31" t="b">
        <f t="shared" si="139"/>
        <v>0</v>
      </c>
    </row>
    <row r="4464" spans="1:31" ht="50.15" customHeight="1" x14ac:dyDescent="0.35">
      <c r="A4464" s="101">
        <v>4459</v>
      </c>
      <c r="B4464" s="53"/>
      <c r="C4464" s="41"/>
      <c r="D4464" s="54"/>
      <c r="E4464" s="53"/>
      <c r="F4464" s="41"/>
      <c r="G4464" s="41"/>
      <c r="H4464" s="53"/>
      <c r="I4464" s="55"/>
      <c r="J4464" s="41"/>
      <c r="K4464" s="41"/>
      <c r="L4464" s="56"/>
      <c r="M4464" s="41"/>
      <c r="N4464" s="41"/>
      <c r="O4464" s="41"/>
      <c r="P4464" s="41"/>
      <c r="Q4464" s="53"/>
      <c r="R4464" s="41"/>
      <c r="S4464" s="41"/>
      <c r="T4464" s="57"/>
      <c r="U4464" s="41"/>
      <c r="V4464" s="41"/>
      <c r="W4464" s="56"/>
      <c r="X4464" s="41"/>
      <c r="Y4464" s="58"/>
      <c r="Z4464" s="41"/>
      <c r="AA4464" s="41"/>
      <c r="AB4464" s="171" t="str" cm="1">
        <f t="array" ref="AB4464">IFERROR(IF(COUNTA('Detailed Inventory'!$B4464:$AA4464)=0,"",IF(AND($B4464="",$C4464=""),"Error: Missing Response in Column B or C",IF(OR($E4464="",$Q4464=""),"Error: Missing Response in Column E or Q",INDEX(SL_Class[Entire SL Classification],MATCH(SUMIFS(SL_Class[Unique ID],SL_Class[UpSys SL Material],I4464,SL_Class[UpSys Ever Previously Lead],H4464,SL_Class[DownCus SL Material],T4464),SL_Class[Unique ID],0),0)))),"Error: Invalid Column H, I, or T. Check spelling &amp; valid options (see dropdown)")</f>
        <v/>
      </c>
      <c r="AC4464" s="32"/>
      <c r="AD4464" s="31" t="b">
        <f t="shared" si="138"/>
        <v>0</v>
      </c>
      <c r="AE4464" s="31" t="b">
        <f t="shared" si="139"/>
        <v>0</v>
      </c>
    </row>
    <row r="4465" spans="1:31" ht="50.15" customHeight="1" x14ac:dyDescent="0.35">
      <c r="A4465" s="100">
        <v>4460</v>
      </c>
      <c r="B4465" s="53"/>
      <c r="C4465" s="41"/>
      <c r="D4465" s="54"/>
      <c r="E4465" s="53"/>
      <c r="F4465" s="41"/>
      <c r="G4465" s="41"/>
      <c r="H4465" s="53"/>
      <c r="I4465" s="55"/>
      <c r="J4465" s="41"/>
      <c r="K4465" s="41"/>
      <c r="L4465" s="56"/>
      <c r="M4465" s="41"/>
      <c r="N4465" s="41"/>
      <c r="O4465" s="41"/>
      <c r="P4465" s="41"/>
      <c r="Q4465" s="53"/>
      <c r="R4465" s="41"/>
      <c r="S4465" s="41"/>
      <c r="T4465" s="57"/>
      <c r="U4465" s="41"/>
      <c r="V4465" s="41"/>
      <c r="W4465" s="56"/>
      <c r="X4465" s="41"/>
      <c r="Y4465" s="58"/>
      <c r="Z4465" s="41"/>
      <c r="AA4465" s="41"/>
      <c r="AB4465" s="171" t="str" cm="1">
        <f t="array" ref="AB4465">IFERROR(IF(COUNTA('Detailed Inventory'!$B4465:$AA4465)=0,"",IF(AND($B4465="",$C4465=""),"Error: Missing Response in Column B or C",IF(OR($E4465="",$Q4465=""),"Error: Missing Response in Column E or Q",INDEX(SL_Class[Entire SL Classification],MATCH(SUMIFS(SL_Class[Unique ID],SL_Class[UpSys SL Material],I4465,SL_Class[UpSys Ever Previously Lead],H4465,SL_Class[DownCus SL Material],T4465),SL_Class[Unique ID],0),0)))),"Error: Invalid Column H, I, or T. Check spelling &amp; valid options (see dropdown)")</f>
        <v/>
      </c>
      <c r="AC4465" s="32"/>
      <c r="AD4465" s="31" t="b">
        <f t="shared" si="138"/>
        <v>0</v>
      </c>
      <c r="AE4465" s="31" t="b">
        <f t="shared" si="139"/>
        <v>0</v>
      </c>
    </row>
    <row r="4466" spans="1:31" ht="50.15" customHeight="1" x14ac:dyDescent="0.35">
      <c r="A4466" s="101">
        <v>4461</v>
      </c>
      <c r="B4466" s="53"/>
      <c r="C4466" s="41"/>
      <c r="D4466" s="54"/>
      <c r="E4466" s="53"/>
      <c r="F4466" s="41"/>
      <c r="G4466" s="41"/>
      <c r="H4466" s="53"/>
      <c r="I4466" s="55"/>
      <c r="J4466" s="41"/>
      <c r="K4466" s="41"/>
      <c r="L4466" s="56"/>
      <c r="M4466" s="41"/>
      <c r="N4466" s="41"/>
      <c r="O4466" s="41"/>
      <c r="P4466" s="41"/>
      <c r="Q4466" s="53"/>
      <c r="R4466" s="41"/>
      <c r="S4466" s="41"/>
      <c r="T4466" s="57"/>
      <c r="U4466" s="41"/>
      <c r="V4466" s="41"/>
      <c r="W4466" s="56"/>
      <c r="X4466" s="41"/>
      <c r="Y4466" s="58"/>
      <c r="Z4466" s="41"/>
      <c r="AA4466" s="41"/>
      <c r="AB4466" s="171" t="str" cm="1">
        <f t="array" ref="AB4466">IFERROR(IF(COUNTA('Detailed Inventory'!$B4466:$AA4466)=0,"",IF(AND($B4466="",$C4466=""),"Error: Missing Response in Column B or C",IF(OR($E4466="",$Q4466=""),"Error: Missing Response in Column E or Q",INDEX(SL_Class[Entire SL Classification],MATCH(SUMIFS(SL_Class[Unique ID],SL_Class[UpSys SL Material],I4466,SL_Class[UpSys Ever Previously Lead],H4466,SL_Class[DownCus SL Material],T4466),SL_Class[Unique ID],0),0)))),"Error: Invalid Column H, I, or T. Check spelling &amp; valid options (see dropdown)")</f>
        <v/>
      </c>
      <c r="AC4466" s="32"/>
      <c r="AD4466" s="31" t="b">
        <f t="shared" si="138"/>
        <v>0</v>
      </c>
      <c r="AE4466" s="31" t="b">
        <f t="shared" si="139"/>
        <v>0</v>
      </c>
    </row>
    <row r="4467" spans="1:31" ht="50.15" customHeight="1" x14ac:dyDescent="0.35">
      <c r="A4467" s="100">
        <v>4462</v>
      </c>
      <c r="B4467" s="53"/>
      <c r="C4467" s="41"/>
      <c r="D4467" s="54"/>
      <c r="E4467" s="53"/>
      <c r="F4467" s="41"/>
      <c r="G4467" s="41"/>
      <c r="H4467" s="53"/>
      <c r="I4467" s="55"/>
      <c r="J4467" s="41"/>
      <c r="K4467" s="41"/>
      <c r="L4467" s="56"/>
      <c r="M4467" s="41"/>
      <c r="N4467" s="41"/>
      <c r="O4467" s="41"/>
      <c r="P4467" s="41"/>
      <c r="Q4467" s="53"/>
      <c r="R4467" s="41"/>
      <c r="S4467" s="41"/>
      <c r="T4467" s="57"/>
      <c r="U4467" s="41"/>
      <c r="V4467" s="41"/>
      <c r="W4467" s="56"/>
      <c r="X4467" s="41"/>
      <c r="Y4467" s="58"/>
      <c r="Z4467" s="41"/>
      <c r="AA4467" s="41"/>
      <c r="AB4467" s="171" t="str" cm="1">
        <f t="array" ref="AB4467">IFERROR(IF(COUNTA('Detailed Inventory'!$B4467:$AA4467)=0,"",IF(AND($B4467="",$C4467=""),"Error: Missing Response in Column B or C",IF(OR($E4467="",$Q4467=""),"Error: Missing Response in Column E or Q",INDEX(SL_Class[Entire SL Classification],MATCH(SUMIFS(SL_Class[Unique ID],SL_Class[UpSys SL Material],I4467,SL_Class[UpSys Ever Previously Lead],H4467,SL_Class[DownCus SL Material],T4467),SL_Class[Unique ID],0),0)))),"Error: Invalid Column H, I, or T. Check spelling &amp; valid options (see dropdown)")</f>
        <v/>
      </c>
      <c r="AC4467" s="32"/>
      <c r="AD4467" s="31" t="b">
        <f t="shared" si="138"/>
        <v>0</v>
      </c>
      <c r="AE4467" s="31" t="b">
        <f t="shared" si="139"/>
        <v>0</v>
      </c>
    </row>
    <row r="4468" spans="1:31" ht="50.15" customHeight="1" x14ac:dyDescent="0.35">
      <c r="A4468" s="101">
        <v>4463</v>
      </c>
      <c r="B4468" s="53"/>
      <c r="C4468" s="41"/>
      <c r="D4468" s="54"/>
      <c r="E4468" s="53"/>
      <c r="F4468" s="41"/>
      <c r="G4468" s="41"/>
      <c r="H4468" s="53"/>
      <c r="I4468" s="55"/>
      <c r="J4468" s="41"/>
      <c r="K4468" s="41"/>
      <c r="L4468" s="56"/>
      <c r="M4468" s="41"/>
      <c r="N4468" s="41"/>
      <c r="O4468" s="41"/>
      <c r="P4468" s="41"/>
      <c r="Q4468" s="53"/>
      <c r="R4468" s="41"/>
      <c r="S4468" s="41"/>
      <c r="T4468" s="57"/>
      <c r="U4468" s="41"/>
      <c r="V4468" s="41"/>
      <c r="W4468" s="56"/>
      <c r="X4468" s="41"/>
      <c r="Y4468" s="58"/>
      <c r="Z4468" s="41"/>
      <c r="AA4468" s="41"/>
      <c r="AB4468" s="171" t="str" cm="1">
        <f t="array" ref="AB4468">IFERROR(IF(COUNTA('Detailed Inventory'!$B4468:$AA4468)=0,"",IF(AND($B4468="",$C4468=""),"Error: Missing Response in Column B or C",IF(OR($E4468="",$Q4468=""),"Error: Missing Response in Column E or Q",INDEX(SL_Class[Entire SL Classification],MATCH(SUMIFS(SL_Class[Unique ID],SL_Class[UpSys SL Material],I4468,SL_Class[UpSys Ever Previously Lead],H4468,SL_Class[DownCus SL Material],T4468),SL_Class[Unique ID],0),0)))),"Error: Invalid Column H, I, or T. Check spelling &amp; valid options (see dropdown)")</f>
        <v/>
      </c>
      <c r="AC4468" s="32"/>
      <c r="AD4468" s="31" t="b">
        <f t="shared" si="138"/>
        <v>0</v>
      </c>
      <c r="AE4468" s="31" t="b">
        <f t="shared" si="139"/>
        <v>0</v>
      </c>
    </row>
    <row r="4469" spans="1:31" ht="50.15" customHeight="1" x14ac:dyDescent="0.35">
      <c r="A4469" s="100">
        <v>4464</v>
      </c>
      <c r="B4469" s="53"/>
      <c r="C4469" s="41"/>
      <c r="D4469" s="54"/>
      <c r="E4469" s="53"/>
      <c r="F4469" s="41"/>
      <c r="G4469" s="41"/>
      <c r="H4469" s="53"/>
      <c r="I4469" s="55"/>
      <c r="J4469" s="41"/>
      <c r="K4469" s="41"/>
      <c r="L4469" s="56"/>
      <c r="M4469" s="41"/>
      <c r="N4469" s="41"/>
      <c r="O4469" s="41"/>
      <c r="P4469" s="41"/>
      <c r="Q4469" s="53"/>
      <c r="R4469" s="41"/>
      <c r="S4469" s="41"/>
      <c r="T4469" s="57"/>
      <c r="U4469" s="41"/>
      <c r="V4469" s="41"/>
      <c r="W4469" s="56"/>
      <c r="X4469" s="41"/>
      <c r="Y4469" s="58"/>
      <c r="Z4469" s="41"/>
      <c r="AA4469" s="41"/>
      <c r="AB4469" s="171" t="str" cm="1">
        <f t="array" ref="AB4469">IFERROR(IF(COUNTA('Detailed Inventory'!$B4469:$AA4469)=0,"",IF(AND($B4469="",$C4469=""),"Error: Missing Response in Column B or C",IF(OR($E4469="",$Q4469=""),"Error: Missing Response in Column E or Q",INDEX(SL_Class[Entire SL Classification],MATCH(SUMIFS(SL_Class[Unique ID],SL_Class[UpSys SL Material],I4469,SL_Class[UpSys Ever Previously Lead],H4469,SL_Class[DownCus SL Material],T4469),SL_Class[Unique ID],0),0)))),"Error: Invalid Column H, I, or T. Check spelling &amp; valid options (see dropdown)")</f>
        <v/>
      </c>
      <c r="AC4469" s="32"/>
      <c r="AD4469" s="31" t="b">
        <f t="shared" si="138"/>
        <v>0</v>
      </c>
      <c r="AE4469" s="31" t="b">
        <f t="shared" si="139"/>
        <v>0</v>
      </c>
    </row>
    <row r="4470" spans="1:31" ht="50.15" customHeight="1" x14ac:dyDescent="0.35">
      <c r="A4470" s="101">
        <v>4465</v>
      </c>
      <c r="B4470" s="53"/>
      <c r="C4470" s="41"/>
      <c r="D4470" s="54"/>
      <c r="E4470" s="53"/>
      <c r="F4470" s="41"/>
      <c r="G4470" s="41"/>
      <c r="H4470" s="53"/>
      <c r="I4470" s="55"/>
      <c r="J4470" s="41"/>
      <c r="K4470" s="41"/>
      <c r="L4470" s="56"/>
      <c r="M4470" s="41"/>
      <c r="N4470" s="41"/>
      <c r="O4470" s="41"/>
      <c r="P4470" s="41"/>
      <c r="Q4470" s="53"/>
      <c r="R4470" s="41"/>
      <c r="S4470" s="41"/>
      <c r="T4470" s="57"/>
      <c r="U4470" s="41"/>
      <c r="V4470" s="41"/>
      <c r="W4470" s="56"/>
      <c r="X4470" s="41"/>
      <c r="Y4470" s="58"/>
      <c r="Z4470" s="41"/>
      <c r="AA4470" s="41"/>
      <c r="AB4470" s="171" t="str" cm="1">
        <f t="array" ref="AB4470">IFERROR(IF(COUNTA('Detailed Inventory'!$B4470:$AA4470)=0,"",IF(AND($B4470="",$C4470=""),"Error: Missing Response in Column B or C",IF(OR($E4470="",$Q4470=""),"Error: Missing Response in Column E or Q",INDEX(SL_Class[Entire SL Classification],MATCH(SUMIFS(SL_Class[Unique ID],SL_Class[UpSys SL Material],I4470,SL_Class[UpSys Ever Previously Lead],H4470,SL_Class[DownCus SL Material],T4470),SL_Class[Unique ID],0),0)))),"Error: Invalid Column H, I, or T. Check spelling &amp; valid options (see dropdown)")</f>
        <v/>
      </c>
      <c r="AC4470" s="32"/>
      <c r="AD4470" s="31" t="b">
        <f t="shared" si="138"/>
        <v>0</v>
      </c>
      <c r="AE4470" s="31" t="b">
        <f t="shared" si="139"/>
        <v>0</v>
      </c>
    </row>
    <row r="4471" spans="1:31" ht="50.15" customHeight="1" x14ac:dyDescent="0.35">
      <c r="A4471" s="100">
        <v>4466</v>
      </c>
      <c r="B4471" s="53"/>
      <c r="C4471" s="41"/>
      <c r="D4471" s="54"/>
      <c r="E4471" s="53"/>
      <c r="F4471" s="41"/>
      <c r="G4471" s="41"/>
      <c r="H4471" s="53"/>
      <c r="I4471" s="55"/>
      <c r="J4471" s="41"/>
      <c r="K4471" s="41"/>
      <c r="L4471" s="56"/>
      <c r="M4471" s="41"/>
      <c r="N4471" s="41"/>
      <c r="O4471" s="41"/>
      <c r="P4471" s="41"/>
      <c r="Q4471" s="53"/>
      <c r="R4471" s="41"/>
      <c r="S4471" s="41"/>
      <c r="T4471" s="57"/>
      <c r="U4471" s="41"/>
      <c r="V4471" s="41"/>
      <c r="W4471" s="56"/>
      <c r="X4471" s="41"/>
      <c r="Y4471" s="58"/>
      <c r="Z4471" s="41"/>
      <c r="AA4471" s="41"/>
      <c r="AB4471" s="171" t="str" cm="1">
        <f t="array" ref="AB4471">IFERROR(IF(COUNTA('Detailed Inventory'!$B4471:$AA4471)=0,"",IF(AND($B4471="",$C4471=""),"Error: Missing Response in Column B or C",IF(OR($E4471="",$Q4471=""),"Error: Missing Response in Column E or Q",INDEX(SL_Class[Entire SL Classification],MATCH(SUMIFS(SL_Class[Unique ID],SL_Class[UpSys SL Material],I4471,SL_Class[UpSys Ever Previously Lead],H4471,SL_Class[DownCus SL Material],T4471),SL_Class[Unique ID],0),0)))),"Error: Invalid Column H, I, or T. Check spelling &amp; valid options (see dropdown)")</f>
        <v/>
      </c>
      <c r="AC4471" s="32"/>
      <c r="AD4471" s="31" t="b">
        <f t="shared" si="138"/>
        <v>0</v>
      </c>
      <c r="AE4471" s="31" t="b">
        <f t="shared" si="139"/>
        <v>0</v>
      </c>
    </row>
    <row r="4472" spans="1:31" ht="50.15" customHeight="1" x14ac:dyDescent="0.35">
      <c r="A4472" s="101">
        <v>4467</v>
      </c>
      <c r="B4472" s="53"/>
      <c r="C4472" s="41"/>
      <c r="D4472" s="54"/>
      <c r="E4472" s="53"/>
      <c r="F4472" s="41"/>
      <c r="G4472" s="41"/>
      <c r="H4472" s="53"/>
      <c r="I4472" s="55"/>
      <c r="J4472" s="41"/>
      <c r="K4472" s="41"/>
      <c r="L4472" s="56"/>
      <c r="M4472" s="41"/>
      <c r="N4472" s="41"/>
      <c r="O4472" s="41"/>
      <c r="P4472" s="41"/>
      <c r="Q4472" s="53"/>
      <c r="R4472" s="41"/>
      <c r="S4472" s="41"/>
      <c r="T4472" s="57"/>
      <c r="U4472" s="41"/>
      <c r="V4472" s="41"/>
      <c r="W4472" s="56"/>
      <c r="X4472" s="41"/>
      <c r="Y4472" s="58"/>
      <c r="Z4472" s="41"/>
      <c r="AA4472" s="41"/>
      <c r="AB4472" s="171" t="str" cm="1">
        <f t="array" ref="AB4472">IFERROR(IF(COUNTA('Detailed Inventory'!$B4472:$AA4472)=0,"",IF(AND($B4472="",$C4472=""),"Error: Missing Response in Column B or C",IF(OR($E4472="",$Q4472=""),"Error: Missing Response in Column E or Q",INDEX(SL_Class[Entire SL Classification],MATCH(SUMIFS(SL_Class[Unique ID],SL_Class[UpSys SL Material],I4472,SL_Class[UpSys Ever Previously Lead],H4472,SL_Class[DownCus SL Material],T4472),SL_Class[Unique ID],0),0)))),"Error: Invalid Column H, I, or T. Check spelling &amp; valid options (see dropdown)")</f>
        <v/>
      </c>
      <c r="AC4472" s="32"/>
      <c r="AD4472" s="31" t="b">
        <f t="shared" si="138"/>
        <v>0</v>
      </c>
      <c r="AE4472" s="31" t="b">
        <f t="shared" si="139"/>
        <v>0</v>
      </c>
    </row>
    <row r="4473" spans="1:31" ht="50.15" customHeight="1" x14ac:dyDescent="0.35">
      <c r="A4473" s="100">
        <v>4468</v>
      </c>
      <c r="B4473" s="53"/>
      <c r="C4473" s="41"/>
      <c r="D4473" s="54"/>
      <c r="E4473" s="53"/>
      <c r="F4473" s="41"/>
      <c r="G4473" s="41"/>
      <c r="H4473" s="53"/>
      <c r="I4473" s="55"/>
      <c r="J4473" s="41"/>
      <c r="K4473" s="41"/>
      <c r="L4473" s="56"/>
      <c r="M4473" s="41"/>
      <c r="N4473" s="41"/>
      <c r="O4473" s="41"/>
      <c r="P4473" s="41"/>
      <c r="Q4473" s="53"/>
      <c r="R4473" s="41"/>
      <c r="S4473" s="41"/>
      <c r="T4473" s="57"/>
      <c r="U4473" s="41"/>
      <c r="V4473" s="41"/>
      <c r="W4473" s="56"/>
      <c r="X4473" s="41"/>
      <c r="Y4473" s="58"/>
      <c r="Z4473" s="41"/>
      <c r="AA4473" s="41"/>
      <c r="AB4473" s="171" t="str" cm="1">
        <f t="array" ref="AB4473">IFERROR(IF(COUNTA('Detailed Inventory'!$B4473:$AA4473)=0,"",IF(AND($B4473="",$C4473=""),"Error: Missing Response in Column B or C",IF(OR($E4473="",$Q4473=""),"Error: Missing Response in Column E or Q",INDEX(SL_Class[Entire SL Classification],MATCH(SUMIFS(SL_Class[Unique ID],SL_Class[UpSys SL Material],I4473,SL_Class[UpSys Ever Previously Lead],H4473,SL_Class[DownCus SL Material],T4473),SL_Class[Unique ID],0),0)))),"Error: Invalid Column H, I, or T. Check spelling &amp; valid options (see dropdown)")</f>
        <v/>
      </c>
      <c r="AC4473" s="32"/>
      <c r="AD4473" s="31" t="b">
        <f t="shared" si="138"/>
        <v>0</v>
      </c>
      <c r="AE4473" s="31" t="b">
        <f t="shared" si="139"/>
        <v>0</v>
      </c>
    </row>
    <row r="4474" spans="1:31" ht="50.15" customHeight="1" x14ac:dyDescent="0.35">
      <c r="A4474" s="101">
        <v>4469</v>
      </c>
      <c r="B4474" s="53"/>
      <c r="C4474" s="41"/>
      <c r="D4474" s="54"/>
      <c r="E4474" s="53"/>
      <c r="F4474" s="41"/>
      <c r="G4474" s="41"/>
      <c r="H4474" s="53"/>
      <c r="I4474" s="55"/>
      <c r="J4474" s="41"/>
      <c r="K4474" s="41"/>
      <c r="L4474" s="56"/>
      <c r="M4474" s="41"/>
      <c r="N4474" s="41"/>
      <c r="O4474" s="41"/>
      <c r="P4474" s="41"/>
      <c r="Q4474" s="53"/>
      <c r="R4474" s="41"/>
      <c r="S4474" s="41"/>
      <c r="T4474" s="57"/>
      <c r="U4474" s="41"/>
      <c r="V4474" s="41"/>
      <c r="W4474" s="56"/>
      <c r="X4474" s="41"/>
      <c r="Y4474" s="58"/>
      <c r="Z4474" s="41"/>
      <c r="AA4474" s="41"/>
      <c r="AB4474" s="171" t="str" cm="1">
        <f t="array" ref="AB4474">IFERROR(IF(COUNTA('Detailed Inventory'!$B4474:$AA4474)=0,"",IF(AND($B4474="",$C4474=""),"Error: Missing Response in Column B or C",IF(OR($E4474="",$Q4474=""),"Error: Missing Response in Column E or Q",INDEX(SL_Class[Entire SL Classification],MATCH(SUMIFS(SL_Class[Unique ID],SL_Class[UpSys SL Material],I4474,SL_Class[UpSys Ever Previously Lead],H4474,SL_Class[DownCus SL Material],T4474),SL_Class[Unique ID],0),0)))),"Error: Invalid Column H, I, or T. Check spelling &amp; valid options (see dropdown)")</f>
        <v/>
      </c>
      <c r="AC4474" s="32"/>
      <c r="AD4474" s="31" t="b">
        <f t="shared" si="138"/>
        <v>0</v>
      </c>
      <c r="AE4474" s="31" t="b">
        <f t="shared" si="139"/>
        <v>0</v>
      </c>
    </row>
    <row r="4475" spans="1:31" ht="50.15" customHeight="1" x14ac:dyDescent="0.35">
      <c r="A4475" s="100">
        <v>4470</v>
      </c>
      <c r="B4475" s="53"/>
      <c r="C4475" s="41"/>
      <c r="D4475" s="54"/>
      <c r="E4475" s="53"/>
      <c r="F4475" s="41"/>
      <c r="G4475" s="41"/>
      <c r="H4475" s="53"/>
      <c r="I4475" s="55"/>
      <c r="J4475" s="41"/>
      <c r="K4475" s="41"/>
      <c r="L4475" s="56"/>
      <c r="M4475" s="41"/>
      <c r="N4475" s="41"/>
      <c r="O4475" s="41"/>
      <c r="P4475" s="41"/>
      <c r="Q4475" s="53"/>
      <c r="R4475" s="41"/>
      <c r="S4475" s="41"/>
      <c r="T4475" s="57"/>
      <c r="U4475" s="41"/>
      <c r="V4475" s="41"/>
      <c r="W4475" s="56"/>
      <c r="X4475" s="41"/>
      <c r="Y4475" s="58"/>
      <c r="Z4475" s="41"/>
      <c r="AA4475" s="41"/>
      <c r="AB4475" s="171" t="str" cm="1">
        <f t="array" ref="AB4475">IFERROR(IF(COUNTA('Detailed Inventory'!$B4475:$AA4475)=0,"",IF(AND($B4475="",$C4475=""),"Error: Missing Response in Column B or C",IF(OR($E4475="",$Q4475=""),"Error: Missing Response in Column E or Q",INDEX(SL_Class[Entire SL Classification],MATCH(SUMIFS(SL_Class[Unique ID],SL_Class[UpSys SL Material],I4475,SL_Class[UpSys Ever Previously Lead],H4475,SL_Class[DownCus SL Material],T4475),SL_Class[Unique ID],0),0)))),"Error: Invalid Column H, I, or T. Check spelling &amp; valid options (see dropdown)")</f>
        <v/>
      </c>
      <c r="AC4475" s="32"/>
      <c r="AD4475" s="31" t="b">
        <f t="shared" si="138"/>
        <v>0</v>
      </c>
      <c r="AE4475" s="31" t="b">
        <f t="shared" si="139"/>
        <v>0</v>
      </c>
    </row>
    <row r="4476" spans="1:31" ht="50.15" customHeight="1" x14ac:dyDescent="0.35">
      <c r="A4476" s="101">
        <v>4471</v>
      </c>
      <c r="B4476" s="53"/>
      <c r="C4476" s="41"/>
      <c r="D4476" s="54"/>
      <c r="E4476" s="53"/>
      <c r="F4476" s="41"/>
      <c r="G4476" s="41"/>
      <c r="H4476" s="53"/>
      <c r="I4476" s="55"/>
      <c r="J4476" s="41"/>
      <c r="K4476" s="41"/>
      <c r="L4476" s="56"/>
      <c r="M4476" s="41"/>
      <c r="N4476" s="41"/>
      <c r="O4476" s="41"/>
      <c r="P4476" s="41"/>
      <c r="Q4476" s="53"/>
      <c r="R4476" s="41"/>
      <c r="S4476" s="41"/>
      <c r="T4476" s="57"/>
      <c r="U4476" s="41"/>
      <c r="V4476" s="41"/>
      <c r="W4476" s="56"/>
      <c r="X4476" s="41"/>
      <c r="Y4476" s="58"/>
      <c r="Z4476" s="41"/>
      <c r="AA4476" s="41"/>
      <c r="AB4476" s="171" t="str" cm="1">
        <f t="array" ref="AB4476">IFERROR(IF(COUNTA('Detailed Inventory'!$B4476:$AA4476)=0,"",IF(AND($B4476="",$C4476=""),"Error: Missing Response in Column B or C",IF(OR($E4476="",$Q4476=""),"Error: Missing Response in Column E or Q",INDEX(SL_Class[Entire SL Classification],MATCH(SUMIFS(SL_Class[Unique ID],SL_Class[UpSys SL Material],I4476,SL_Class[UpSys Ever Previously Lead],H4476,SL_Class[DownCus SL Material],T4476),SL_Class[Unique ID],0),0)))),"Error: Invalid Column H, I, or T. Check spelling &amp; valid options (see dropdown)")</f>
        <v/>
      </c>
      <c r="AC4476" s="32"/>
      <c r="AD4476" s="31" t="b">
        <f t="shared" si="138"/>
        <v>0</v>
      </c>
      <c r="AE4476" s="31" t="b">
        <f t="shared" si="139"/>
        <v>0</v>
      </c>
    </row>
    <row r="4477" spans="1:31" ht="50.15" customHeight="1" x14ac:dyDescent="0.35">
      <c r="A4477" s="100">
        <v>4472</v>
      </c>
      <c r="B4477" s="53"/>
      <c r="C4477" s="41"/>
      <c r="D4477" s="54"/>
      <c r="E4477" s="53"/>
      <c r="F4477" s="41"/>
      <c r="G4477" s="41"/>
      <c r="H4477" s="53"/>
      <c r="I4477" s="55"/>
      <c r="J4477" s="41"/>
      <c r="K4477" s="41"/>
      <c r="L4477" s="56"/>
      <c r="M4477" s="41"/>
      <c r="N4477" s="41"/>
      <c r="O4477" s="41"/>
      <c r="P4477" s="41"/>
      <c r="Q4477" s="53"/>
      <c r="R4477" s="41"/>
      <c r="S4477" s="41"/>
      <c r="T4477" s="57"/>
      <c r="U4477" s="41"/>
      <c r="V4477" s="41"/>
      <c r="W4477" s="56"/>
      <c r="X4477" s="41"/>
      <c r="Y4477" s="58"/>
      <c r="Z4477" s="41"/>
      <c r="AA4477" s="41"/>
      <c r="AB4477" s="171" t="str" cm="1">
        <f t="array" ref="AB4477">IFERROR(IF(COUNTA('Detailed Inventory'!$B4477:$AA4477)=0,"",IF(AND($B4477="",$C4477=""),"Error: Missing Response in Column B or C",IF(OR($E4477="",$Q4477=""),"Error: Missing Response in Column E or Q",INDEX(SL_Class[Entire SL Classification],MATCH(SUMIFS(SL_Class[Unique ID],SL_Class[UpSys SL Material],I4477,SL_Class[UpSys Ever Previously Lead],H4477,SL_Class[DownCus SL Material],T4477),SL_Class[Unique ID],0),0)))),"Error: Invalid Column H, I, or T. Check spelling &amp; valid options (see dropdown)")</f>
        <v/>
      </c>
      <c r="AC4477" s="32"/>
      <c r="AD4477" s="31" t="b">
        <f t="shared" si="138"/>
        <v>0</v>
      </c>
      <c r="AE4477" s="31" t="b">
        <f t="shared" si="139"/>
        <v>0</v>
      </c>
    </row>
    <row r="4478" spans="1:31" ht="50.15" customHeight="1" x14ac:dyDescent="0.35">
      <c r="A4478" s="101">
        <v>4473</v>
      </c>
      <c r="B4478" s="53"/>
      <c r="C4478" s="41"/>
      <c r="D4478" s="54"/>
      <c r="E4478" s="53"/>
      <c r="F4478" s="41"/>
      <c r="G4478" s="41"/>
      <c r="H4478" s="53"/>
      <c r="I4478" s="55"/>
      <c r="J4478" s="41"/>
      <c r="K4478" s="41"/>
      <c r="L4478" s="56"/>
      <c r="M4478" s="41"/>
      <c r="N4478" s="41"/>
      <c r="O4478" s="41"/>
      <c r="P4478" s="41"/>
      <c r="Q4478" s="53"/>
      <c r="R4478" s="41"/>
      <c r="S4478" s="41"/>
      <c r="T4478" s="57"/>
      <c r="U4478" s="41"/>
      <c r="V4478" s="41"/>
      <c r="W4478" s="56"/>
      <c r="X4478" s="41"/>
      <c r="Y4478" s="58"/>
      <c r="Z4478" s="41"/>
      <c r="AA4478" s="41"/>
      <c r="AB4478" s="171" t="str" cm="1">
        <f t="array" ref="AB4478">IFERROR(IF(COUNTA('Detailed Inventory'!$B4478:$AA4478)=0,"",IF(AND($B4478="",$C4478=""),"Error: Missing Response in Column B or C",IF(OR($E4478="",$Q4478=""),"Error: Missing Response in Column E or Q",INDEX(SL_Class[Entire SL Classification],MATCH(SUMIFS(SL_Class[Unique ID],SL_Class[UpSys SL Material],I4478,SL_Class[UpSys Ever Previously Lead],H4478,SL_Class[DownCus SL Material],T4478),SL_Class[Unique ID],0),0)))),"Error: Invalid Column H, I, or T. Check spelling &amp; valid options (see dropdown)")</f>
        <v/>
      </c>
      <c r="AC4478" s="32"/>
      <c r="AD4478" s="31" t="b">
        <f t="shared" si="138"/>
        <v>0</v>
      </c>
      <c r="AE4478" s="31" t="b">
        <f t="shared" si="139"/>
        <v>0</v>
      </c>
    </row>
    <row r="4479" spans="1:31" ht="50.15" customHeight="1" x14ac:dyDescent="0.35">
      <c r="A4479" s="100">
        <v>4474</v>
      </c>
      <c r="B4479" s="53"/>
      <c r="C4479" s="41"/>
      <c r="D4479" s="54"/>
      <c r="E4479" s="53"/>
      <c r="F4479" s="41"/>
      <c r="G4479" s="41"/>
      <c r="H4479" s="53"/>
      <c r="I4479" s="55"/>
      <c r="J4479" s="41"/>
      <c r="K4479" s="41"/>
      <c r="L4479" s="56"/>
      <c r="M4479" s="41"/>
      <c r="N4479" s="41"/>
      <c r="O4479" s="41"/>
      <c r="P4479" s="41"/>
      <c r="Q4479" s="53"/>
      <c r="R4479" s="41"/>
      <c r="S4479" s="41"/>
      <c r="T4479" s="57"/>
      <c r="U4479" s="41"/>
      <c r="V4479" s="41"/>
      <c r="W4479" s="56"/>
      <c r="X4479" s="41"/>
      <c r="Y4479" s="58"/>
      <c r="Z4479" s="41"/>
      <c r="AA4479" s="41"/>
      <c r="AB4479" s="171" t="str" cm="1">
        <f t="array" ref="AB4479">IFERROR(IF(COUNTA('Detailed Inventory'!$B4479:$AA4479)=0,"",IF(AND($B4479="",$C4479=""),"Error: Missing Response in Column B or C",IF(OR($E4479="",$Q4479=""),"Error: Missing Response in Column E or Q",INDEX(SL_Class[Entire SL Classification],MATCH(SUMIFS(SL_Class[Unique ID],SL_Class[UpSys SL Material],I4479,SL_Class[UpSys Ever Previously Lead],H4479,SL_Class[DownCus SL Material],T4479),SL_Class[Unique ID],0),0)))),"Error: Invalid Column H, I, or T. Check spelling &amp; valid options (see dropdown)")</f>
        <v/>
      </c>
      <c r="AC4479" s="32"/>
      <c r="AD4479" s="31" t="b">
        <f t="shared" si="138"/>
        <v>0</v>
      </c>
      <c r="AE4479" s="31" t="b">
        <f t="shared" si="139"/>
        <v>0</v>
      </c>
    </row>
    <row r="4480" spans="1:31" ht="50.15" customHeight="1" x14ac:dyDescent="0.35">
      <c r="A4480" s="101">
        <v>4475</v>
      </c>
      <c r="B4480" s="53"/>
      <c r="C4480" s="41"/>
      <c r="D4480" s="54"/>
      <c r="E4480" s="53"/>
      <c r="F4480" s="41"/>
      <c r="G4480" s="41"/>
      <c r="H4480" s="53"/>
      <c r="I4480" s="55"/>
      <c r="J4480" s="41"/>
      <c r="K4480" s="41"/>
      <c r="L4480" s="56"/>
      <c r="M4480" s="41"/>
      <c r="N4480" s="41"/>
      <c r="O4480" s="41"/>
      <c r="P4480" s="41"/>
      <c r="Q4480" s="53"/>
      <c r="R4480" s="41"/>
      <c r="S4480" s="41"/>
      <c r="T4480" s="57"/>
      <c r="U4480" s="41"/>
      <c r="V4480" s="41"/>
      <c r="W4480" s="56"/>
      <c r="X4480" s="41"/>
      <c r="Y4480" s="58"/>
      <c r="Z4480" s="41"/>
      <c r="AA4480" s="41"/>
      <c r="AB4480" s="171" t="str" cm="1">
        <f t="array" ref="AB4480">IFERROR(IF(COUNTA('Detailed Inventory'!$B4480:$AA4480)=0,"",IF(AND($B4480="",$C4480=""),"Error: Missing Response in Column B or C",IF(OR($E4480="",$Q4480=""),"Error: Missing Response in Column E or Q",INDEX(SL_Class[Entire SL Classification],MATCH(SUMIFS(SL_Class[Unique ID],SL_Class[UpSys SL Material],I4480,SL_Class[UpSys Ever Previously Lead],H4480,SL_Class[DownCus SL Material],T4480),SL_Class[Unique ID],0),0)))),"Error: Invalid Column H, I, or T. Check spelling &amp; valid options (see dropdown)")</f>
        <v/>
      </c>
      <c r="AC4480" s="32"/>
      <c r="AD4480" s="31" t="b">
        <f t="shared" si="138"/>
        <v>0</v>
      </c>
      <c r="AE4480" s="31" t="b">
        <f t="shared" si="139"/>
        <v>0</v>
      </c>
    </row>
    <row r="4481" spans="1:31" ht="50.15" customHeight="1" x14ac:dyDescent="0.35">
      <c r="A4481" s="100">
        <v>4476</v>
      </c>
      <c r="B4481" s="53"/>
      <c r="C4481" s="41"/>
      <c r="D4481" s="54"/>
      <c r="E4481" s="53"/>
      <c r="F4481" s="41"/>
      <c r="G4481" s="41"/>
      <c r="H4481" s="53"/>
      <c r="I4481" s="55"/>
      <c r="J4481" s="41"/>
      <c r="K4481" s="41"/>
      <c r="L4481" s="56"/>
      <c r="M4481" s="41"/>
      <c r="N4481" s="41"/>
      <c r="O4481" s="41"/>
      <c r="P4481" s="41"/>
      <c r="Q4481" s="53"/>
      <c r="R4481" s="41"/>
      <c r="S4481" s="41"/>
      <c r="T4481" s="57"/>
      <c r="U4481" s="41"/>
      <c r="V4481" s="41"/>
      <c r="W4481" s="56"/>
      <c r="X4481" s="41"/>
      <c r="Y4481" s="58"/>
      <c r="Z4481" s="41"/>
      <c r="AA4481" s="41"/>
      <c r="AB4481" s="171" t="str" cm="1">
        <f t="array" ref="AB4481">IFERROR(IF(COUNTA('Detailed Inventory'!$B4481:$AA4481)=0,"",IF(AND($B4481="",$C4481=""),"Error: Missing Response in Column B or C",IF(OR($E4481="",$Q4481=""),"Error: Missing Response in Column E or Q",INDEX(SL_Class[Entire SL Classification],MATCH(SUMIFS(SL_Class[Unique ID],SL_Class[UpSys SL Material],I4481,SL_Class[UpSys Ever Previously Lead],H4481,SL_Class[DownCus SL Material],T4481),SL_Class[Unique ID],0),0)))),"Error: Invalid Column H, I, or T. Check spelling &amp; valid options (see dropdown)")</f>
        <v/>
      </c>
      <c r="AC4481" s="32"/>
      <c r="AD4481" s="31" t="b">
        <f t="shared" si="138"/>
        <v>0</v>
      </c>
      <c r="AE4481" s="31" t="b">
        <f t="shared" si="139"/>
        <v>0</v>
      </c>
    </row>
    <row r="4482" spans="1:31" ht="50.15" customHeight="1" x14ac:dyDescent="0.35">
      <c r="A4482" s="101">
        <v>4477</v>
      </c>
      <c r="B4482" s="53"/>
      <c r="C4482" s="41"/>
      <c r="D4482" s="54"/>
      <c r="E4482" s="53"/>
      <c r="F4482" s="41"/>
      <c r="G4482" s="41"/>
      <c r="H4482" s="53"/>
      <c r="I4482" s="55"/>
      <c r="J4482" s="41"/>
      <c r="K4482" s="41"/>
      <c r="L4482" s="56"/>
      <c r="M4482" s="41"/>
      <c r="N4482" s="41"/>
      <c r="O4482" s="41"/>
      <c r="P4482" s="41"/>
      <c r="Q4482" s="53"/>
      <c r="R4482" s="41"/>
      <c r="S4482" s="41"/>
      <c r="T4482" s="57"/>
      <c r="U4482" s="41"/>
      <c r="V4482" s="41"/>
      <c r="W4482" s="56"/>
      <c r="X4482" s="41"/>
      <c r="Y4482" s="58"/>
      <c r="Z4482" s="41"/>
      <c r="AA4482" s="41"/>
      <c r="AB4482" s="171" t="str" cm="1">
        <f t="array" ref="AB4482">IFERROR(IF(COUNTA('Detailed Inventory'!$B4482:$AA4482)=0,"",IF(AND($B4482="",$C4482=""),"Error: Missing Response in Column B or C",IF(OR($E4482="",$Q4482=""),"Error: Missing Response in Column E or Q",INDEX(SL_Class[Entire SL Classification],MATCH(SUMIFS(SL_Class[Unique ID],SL_Class[UpSys SL Material],I4482,SL_Class[UpSys Ever Previously Lead],H4482,SL_Class[DownCus SL Material],T4482),SL_Class[Unique ID],0),0)))),"Error: Invalid Column H, I, or T. Check spelling &amp; valid options (see dropdown)")</f>
        <v/>
      </c>
      <c r="AC4482" s="32"/>
      <c r="AD4482" s="31" t="b">
        <f t="shared" si="138"/>
        <v>0</v>
      </c>
      <c r="AE4482" s="31" t="b">
        <f t="shared" si="139"/>
        <v>0</v>
      </c>
    </row>
    <row r="4483" spans="1:31" ht="50.15" customHeight="1" x14ac:dyDescent="0.35">
      <c r="A4483" s="100">
        <v>4478</v>
      </c>
      <c r="B4483" s="53"/>
      <c r="C4483" s="41"/>
      <c r="D4483" s="54"/>
      <c r="E4483" s="53"/>
      <c r="F4483" s="41"/>
      <c r="G4483" s="41"/>
      <c r="H4483" s="53"/>
      <c r="I4483" s="55"/>
      <c r="J4483" s="41"/>
      <c r="K4483" s="41"/>
      <c r="L4483" s="56"/>
      <c r="M4483" s="41"/>
      <c r="N4483" s="41"/>
      <c r="O4483" s="41"/>
      <c r="P4483" s="41"/>
      <c r="Q4483" s="53"/>
      <c r="R4483" s="41"/>
      <c r="S4483" s="41"/>
      <c r="T4483" s="57"/>
      <c r="U4483" s="41"/>
      <c r="V4483" s="41"/>
      <c r="W4483" s="56"/>
      <c r="X4483" s="41"/>
      <c r="Y4483" s="58"/>
      <c r="Z4483" s="41"/>
      <c r="AA4483" s="41"/>
      <c r="AB4483" s="171" t="str" cm="1">
        <f t="array" ref="AB4483">IFERROR(IF(COUNTA('Detailed Inventory'!$B4483:$AA4483)=0,"",IF(AND($B4483="",$C4483=""),"Error: Missing Response in Column B or C",IF(OR($E4483="",$Q4483=""),"Error: Missing Response in Column E or Q",INDEX(SL_Class[Entire SL Classification],MATCH(SUMIFS(SL_Class[Unique ID],SL_Class[UpSys SL Material],I4483,SL_Class[UpSys Ever Previously Lead],H4483,SL_Class[DownCus SL Material],T4483),SL_Class[Unique ID],0),0)))),"Error: Invalid Column H, I, or T. Check spelling &amp; valid options (see dropdown)")</f>
        <v/>
      </c>
      <c r="AC4483" s="32"/>
      <c r="AD4483" s="31" t="b">
        <f t="shared" si="138"/>
        <v>0</v>
      </c>
      <c r="AE4483" s="31" t="b">
        <f t="shared" si="139"/>
        <v>0</v>
      </c>
    </row>
    <row r="4484" spans="1:31" ht="50.15" customHeight="1" x14ac:dyDescent="0.35">
      <c r="A4484" s="101">
        <v>4479</v>
      </c>
      <c r="B4484" s="53"/>
      <c r="C4484" s="41"/>
      <c r="D4484" s="54"/>
      <c r="E4484" s="53"/>
      <c r="F4484" s="41"/>
      <c r="G4484" s="41"/>
      <c r="H4484" s="53"/>
      <c r="I4484" s="55"/>
      <c r="J4484" s="41"/>
      <c r="K4484" s="41"/>
      <c r="L4484" s="56"/>
      <c r="M4484" s="41"/>
      <c r="N4484" s="41"/>
      <c r="O4484" s="41"/>
      <c r="P4484" s="41"/>
      <c r="Q4484" s="53"/>
      <c r="R4484" s="41"/>
      <c r="S4484" s="41"/>
      <c r="T4484" s="57"/>
      <c r="U4484" s="41"/>
      <c r="V4484" s="41"/>
      <c r="W4484" s="56"/>
      <c r="X4484" s="41"/>
      <c r="Y4484" s="58"/>
      <c r="Z4484" s="41"/>
      <c r="AA4484" s="41"/>
      <c r="AB4484" s="171" t="str" cm="1">
        <f t="array" ref="AB4484">IFERROR(IF(COUNTA('Detailed Inventory'!$B4484:$AA4484)=0,"",IF(AND($B4484="",$C4484=""),"Error: Missing Response in Column B or C",IF(OR($E4484="",$Q4484=""),"Error: Missing Response in Column E or Q",INDEX(SL_Class[Entire SL Classification],MATCH(SUMIFS(SL_Class[Unique ID],SL_Class[UpSys SL Material],I4484,SL_Class[UpSys Ever Previously Lead],H4484,SL_Class[DownCus SL Material],T4484),SL_Class[Unique ID],0),0)))),"Error: Invalid Column H, I, or T. Check spelling &amp; valid options (see dropdown)")</f>
        <v/>
      </c>
      <c r="AC4484" s="32"/>
      <c r="AD4484" s="31" t="b">
        <f t="shared" si="138"/>
        <v>0</v>
      </c>
      <c r="AE4484" s="31" t="b">
        <f t="shared" si="139"/>
        <v>0</v>
      </c>
    </row>
    <row r="4485" spans="1:31" ht="50.15" customHeight="1" x14ac:dyDescent="0.35">
      <c r="A4485" s="100">
        <v>4480</v>
      </c>
      <c r="B4485" s="53"/>
      <c r="C4485" s="41"/>
      <c r="D4485" s="54"/>
      <c r="E4485" s="53"/>
      <c r="F4485" s="41"/>
      <c r="G4485" s="41"/>
      <c r="H4485" s="53"/>
      <c r="I4485" s="55"/>
      <c r="J4485" s="41"/>
      <c r="K4485" s="41"/>
      <c r="L4485" s="56"/>
      <c r="M4485" s="41"/>
      <c r="N4485" s="41"/>
      <c r="O4485" s="41"/>
      <c r="P4485" s="41"/>
      <c r="Q4485" s="53"/>
      <c r="R4485" s="41"/>
      <c r="S4485" s="41"/>
      <c r="T4485" s="57"/>
      <c r="U4485" s="41"/>
      <c r="V4485" s="41"/>
      <c r="W4485" s="56"/>
      <c r="X4485" s="41"/>
      <c r="Y4485" s="58"/>
      <c r="Z4485" s="41"/>
      <c r="AA4485" s="41"/>
      <c r="AB4485" s="171" t="str" cm="1">
        <f t="array" ref="AB4485">IFERROR(IF(COUNTA('Detailed Inventory'!$B4485:$AA4485)=0,"",IF(AND($B4485="",$C4485=""),"Error: Missing Response in Column B or C",IF(OR($E4485="",$Q4485=""),"Error: Missing Response in Column E or Q",INDEX(SL_Class[Entire SL Classification],MATCH(SUMIFS(SL_Class[Unique ID],SL_Class[UpSys SL Material],I4485,SL_Class[UpSys Ever Previously Lead],H4485,SL_Class[DownCus SL Material],T4485),SL_Class[Unique ID],0),0)))),"Error: Invalid Column H, I, or T. Check spelling &amp; valid options (see dropdown)")</f>
        <v/>
      </c>
      <c r="AC4485" s="32"/>
      <c r="AD4485" s="31" t="b">
        <f t="shared" si="138"/>
        <v>0</v>
      </c>
      <c r="AE4485" s="31" t="b">
        <f t="shared" si="139"/>
        <v>0</v>
      </c>
    </row>
    <row r="4486" spans="1:31" ht="50.15" customHeight="1" x14ac:dyDescent="0.35">
      <c r="A4486" s="101">
        <v>4481</v>
      </c>
      <c r="B4486" s="53"/>
      <c r="C4486" s="41"/>
      <c r="D4486" s="54"/>
      <c r="E4486" s="53"/>
      <c r="F4486" s="41"/>
      <c r="G4486" s="41"/>
      <c r="H4486" s="53"/>
      <c r="I4486" s="55"/>
      <c r="J4486" s="41"/>
      <c r="K4486" s="41"/>
      <c r="L4486" s="56"/>
      <c r="M4486" s="41"/>
      <c r="N4486" s="41"/>
      <c r="O4486" s="41"/>
      <c r="P4486" s="41"/>
      <c r="Q4486" s="53"/>
      <c r="R4486" s="41"/>
      <c r="S4486" s="41"/>
      <c r="T4486" s="57"/>
      <c r="U4486" s="41"/>
      <c r="V4486" s="41"/>
      <c r="W4486" s="56"/>
      <c r="X4486" s="41"/>
      <c r="Y4486" s="58"/>
      <c r="Z4486" s="41"/>
      <c r="AA4486" s="41"/>
      <c r="AB4486" s="171" t="str" cm="1">
        <f t="array" ref="AB4486">IFERROR(IF(COUNTA('Detailed Inventory'!$B4486:$AA4486)=0,"",IF(AND($B4486="",$C4486=""),"Error: Missing Response in Column B or C",IF(OR($E4486="",$Q4486=""),"Error: Missing Response in Column E or Q",INDEX(SL_Class[Entire SL Classification],MATCH(SUMIFS(SL_Class[Unique ID],SL_Class[UpSys SL Material],I4486,SL_Class[UpSys Ever Previously Lead],H4486,SL_Class[DownCus SL Material],T4486),SL_Class[Unique ID],0),0)))),"Error: Invalid Column H, I, or T. Check spelling &amp; valid options (see dropdown)")</f>
        <v/>
      </c>
      <c r="AC4486" s="32"/>
      <c r="AD4486" s="31" t="b">
        <f t="shared" ref="AD4486:AD4549" si="140">COUNTIFS($B$6:$B$5005,"&lt;&gt;0",$B$6:$B$5005,"&lt;&gt;",$B$6:$B$5005,B4486)&gt;1</f>
        <v>0</v>
      </c>
      <c r="AE4486" s="31" t="b">
        <f t="shared" ref="AE4486:AE4549" si="141">COUNTIFS($C$6:$C$5005,"&lt;&gt;0",$C$6:$C$5005,"&lt;&gt;",$C$6:$C$5005,C4486)&gt;1</f>
        <v>0</v>
      </c>
    </row>
    <row r="4487" spans="1:31" ht="50.15" customHeight="1" x14ac:dyDescent="0.35">
      <c r="A4487" s="100">
        <v>4482</v>
      </c>
      <c r="B4487" s="53"/>
      <c r="C4487" s="41"/>
      <c r="D4487" s="54"/>
      <c r="E4487" s="53"/>
      <c r="F4487" s="41"/>
      <c r="G4487" s="41"/>
      <c r="H4487" s="53"/>
      <c r="I4487" s="55"/>
      <c r="J4487" s="41"/>
      <c r="K4487" s="41"/>
      <c r="L4487" s="56"/>
      <c r="M4487" s="41"/>
      <c r="N4487" s="41"/>
      <c r="O4487" s="41"/>
      <c r="P4487" s="41"/>
      <c r="Q4487" s="53"/>
      <c r="R4487" s="41"/>
      <c r="S4487" s="41"/>
      <c r="T4487" s="57"/>
      <c r="U4487" s="41"/>
      <c r="V4487" s="41"/>
      <c r="W4487" s="56"/>
      <c r="X4487" s="41"/>
      <c r="Y4487" s="58"/>
      <c r="Z4487" s="41"/>
      <c r="AA4487" s="41"/>
      <c r="AB4487" s="171" t="str" cm="1">
        <f t="array" ref="AB4487">IFERROR(IF(COUNTA('Detailed Inventory'!$B4487:$AA4487)=0,"",IF(AND($B4487="",$C4487=""),"Error: Missing Response in Column B or C",IF(OR($E4487="",$Q4487=""),"Error: Missing Response in Column E or Q",INDEX(SL_Class[Entire SL Classification],MATCH(SUMIFS(SL_Class[Unique ID],SL_Class[UpSys SL Material],I4487,SL_Class[UpSys Ever Previously Lead],H4487,SL_Class[DownCus SL Material],T4487),SL_Class[Unique ID],0),0)))),"Error: Invalid Column H, I, or T. Check spelling &amp; valid options (see dropdown)")</f>
        <v/>
      </c>
      <c r="AC4487" s="32"/>
      <c r="AD4487" s="31" t="b">
        <f t="shared" si="140"/>
        <v>0</v>
      </c>
      <c r="AE4487" s="31" t="b">
        <f t="shared" si="141"/>
        <v>0</v>
      </c>
    </row>
    <row r="4488" spans="1:31" ht="50.15" customHeight="1" x14ac:dyDescent="0.35">
      <c r="A4488" s="101">
        <v>4483</v>
      </c>
      <c r="B4488" s="53"/>
      <c r="C4488" s="41"/>
      <c r="D4488" s="54"/>
      <c r="E4488" s="53"/>
      <c r="F4488" s="41"/>
      <c r="G4488" s="41"/>
      <c r="H4488" s="53"/>
      <c r="I4488" s="55"/>
      <c r="J4488" s="41"/>
      <c r="K4488" s="41"/>
      <c r="L4488" s="56"/>
      <c r="M4488" s="41"/>
      <c r="N4488" s="41"/>
      <c r="O4488" s="41"/>
      <c r="P4488" s="41"/>
      <c r="Q4488" s="53"/>
      <c r="R4488" s="41"/>
      <c r="S4488" s="41"/>
      <c r="T4488" s="57"/>
      <c r="U4488" s="41"/>
      <c r="V4488" s="41"/>
      <c r="W4488" s="56"/>
      <c r="X4488" s="41"/>
      <c r="Y4488" s="58"/>
      <c r="Z4488" s="41"/>
      <c r="AA4488" s="41"/>
      <c r="AB4488" s="171" t="str" cm="1">
        <f t="array" ref="AB4488">IFERROR(IF(COUNTA('Detailed Inventory'!$B4488:$AA4488)=0,"",IF(AND($B4488="",$C4488=""),"Error: Missing Response in Column B or C",IF(OR($E4488="",$Q4488=""),"Error: Missing Response in Column E or Q",INDEX(SL_Class[Entire SL Classification],MATCH(SUMIFS(SL_Class[Unique ID],SL_Class[UpSys SL Material],I4488,SL_Class[UpSys Ever Previously Lead],H4488,SL_Class[DownCus SL Material],T4488),SL_Class[Unique ID],0),0)))),"Error: Invalid Column H, I, or T. Check spelling &amp; valid options (see dropdown)")</f>
        <v/>
      </c>
      <c r="AC4488" s="32"/>
      <c r="AD4488" s="31" t="b">
        <f t="shared" si="140"/>
        <v>0</v>
      </c>
      <c r="AE4488" s="31" t="b">
        <f t="shared" si="141"/>
        <v>0</v>
      </c>
    </row>
    <row r="4489" spans="1:31" ht="50.15" customHeight="1" x14ac:dyDescent="0.35">
      <c r="A4489" s="100">
        <v>4484</v>
      </c>
      <c r="B4489" s="53"/>
      <c r="C4489" s="41"/>
      <c r="D4489" s="54"/>
      <c r="E4489" s="53"/>
      <c r="F4489" s="41"/>
      <c r="G4489" s="41"/>
      <c r="H4489" s="53"/>
      <c r="I4489" s="55"/>
      <c r="J4489" s="41"/>
      <c r="K4489" s="41"/>
      <c r="L4489" s="56"/>
      <c r="M4489" s="41"/>
      <c r="N4489" s="41"/>
      <c r="O4489" s="41"/>
      <c r="P4489" s="41"/>
      <c r="Q4489" s="53"/>
      <c r="R4489" s="41"/>
      <c r="S4489" s="41"/>
      <c r="T4489" s="57"/>
      <c r="U4489" s="41"/>
      <c r="V4489" s="41"/>
      <c r="W4489" s="56"/>
      <c r="X4489" s="41"/>
      <c r="Y4489" s="58"/>
      <c r="Z4489" s="41"/>
      <c r="AA4489" s="41"/>
      <c r="AB4489" s="171" t="str" cm="1">
        <f t="array" ref="AB4489">IFERROR(IF(COUNTA('Detailed Inventory'!$B4489:$AA4489)=0,"",IF(AND($B4489="",$C4489=""),"Error: Missing Response in Column B or C",IF(OR($E4489="",$Q4489=""),"Error: Missing Response in Column E or Q",INDEX(SL_Class[Entire SL Classification],MATCH(SUMIFS(SL_Class[Unique ID],SL_Class[UpSys SL Material],I4489,SL_Class[UpSys Ever Previously Lead],H4489,SL_Class[DownCus SL Material],T4489),SL_Class[Unique ID],0),0)))),"Error: Invalid Column H, I, or T. Check spelling &amp; valid options (see dropdown)")</f>
        <v/>
      </c>
      <c r="AC4489" s="32"/>
      <c r="AD4489" s="31" t="b">
        <f t="shared" si="140"/>
        <v>0</v>
      </c>
      <c r="AE4489" s="31" t="b">
        <f t="shared" si="141"/>
        <v>0</v>
      </c>
    </row>
    <row r="4490" spans="1:31" ht="50.15" customHeight="1" x14ac:dyDescent="0.35">
      <c r="A4490" s="101">
        <v>4485</v>
      </c>
      <c r="B4490" s="53"/>
      <c r="C4490" s="41"/>
      <c r="D4490" s="54"/>
      <c r="E4490" s="53"/>
      <c r="F4490" s="41"/>
      <c r="G4490" s="41"/>
      <c r="H4490" s="53"/>
      <c r="I4490" s="55"/>
      <c r="J4490" s="41"/>
      <c r="K4490" s="41"/>
      <c r="L4490" s="56"/>
      <c r="M4490" s="41"/>
      <c r="N4490" s="41"/>
      <c r="O4490" s="41"/>
      <c r="P4490" s="41"/>
      <c r="Q4490" s="53"/>
      <c r="R4490" s="41"/>
      <c r="S4490" s="41"/>
      <c r="T4490" s="57"/>
      <c r="U4490" s="41"/>
      <c r="V4490" s="41"/>
      <c r="W4490" s="56"/>
      <c r="X4490" s="41"/>
      <c r="Y4490" s="58"/>
      <c r="Z4490" s="41"/>
      <c r="AA4490" s="41"/>
      <c r="AB4490" s="171" t="str" cm="1">
        <f t="array" ref="AB4490">IFERROR(IF(COUNTA('Detailed Inventory'!$B4490:$AA4490)=0,"",IF(AND($B4490="",$C4490=""),"Error: Missing Response in Column B or C",IF(OR($E4490="",$Q4490=""),"Error: Missing Response in Column E or Q",INDEX(SL_Class[Entire SL Classification],MATCH(SUMIFS(SL_Class[Unique ID],SL_Class[UpSys SL Material],I4490,SL_Class[UpSys Ever Previously Lead],H4490,SL_Class[DownCus SL Material],T4490),SL_Class[Unique ID],0),0)))),"Error: Invalid Column H, I, or T. Check spelling &amp; valid options (see dropdown)")</f>
        <v/>
      </c>
      <c r="AC4490" s="32"/>
      <c r="AD4490" s="31" t="b">
        <f t="shared" si="140"/>
        <v>0</v>
      </c>
      <c r="AE4490" s="31" t="b">
        <f t="shared" si="141"/>
        <v>0</v>
      </c>
    </row>
    <row r="4491" spans="1:31" ht="50.15" customHeight="1" x14ac:dyDescent="0.35">
      <c r="A4491" s="100">
        <v>4486</v>
      </c>
      <c r="B4491" s="53"/>
      <c r="C4491" s="41"/>
      <c r="D4491" s="54"/>
      <c r="E4491" s="53"/>
      <c r="F4491" s="41"/>
      <c r="G4491" s="41"/>
      <c r="H4491" s="53"/>
      <c r="I4491" s="55"/>
      <c r="J4491" s="41"/>
      <c r="K4491" s="41"/>
      <c r="L4491" s="56"/>
      <c r="M4491" s="41"/>
      <c r="N4491" s="41"/>
      <c r="O4491" s="41"/>
      <c r="P4491" s="41"/>
      <c r="Q4491" s="53"/>
      <c r="R4491" s="41"/>
      <c r="S4491" s="41"/>
      <c r="T4491" s="57"/>
      <c r="U4491" s="41"/>
      <c r="V4491" s="41"/>
      <c r="W4491" s="56"/>
      <c r="X4491" s="41"/>
      <c r="Y4491" s="58"/>
      <c r="Z4491" s="41"/>
      <c r="AA4491" s="41"/>
      <c r="AB4491" s="171" t="str" cm="1">
        <f t="array" ref="AB4491">IFERROR(IF(COUNTA('Detailed Inventory'!$B4491:$AA4491)=0,"",IF(AND($B4491="",$C4491=""),"Error: Missing Response in Column B or C",IF(OR($E4491="",$Q4491=""),"Error: Missing Response in Column E or Q",INDEX(SL_Class[Entire SL Classification],MATCH(SUMIFS(SL_Class[Unique ID],SL_Class[UpSys SL Material],I4491,SL_Class[UpSys Ever Previously Lead],H4491,SL_Class[DownCus SL Material],T4491),SL_Class[Unique ID],0),0)))),"Error: Invalid Column H, I, or T. Check spelling &amp; valid options (see dropdown)")</f>
        <v/>
      </c>
      <c r="AC4491" s="32"/>
      <c r="AD4491" s="31" t="b">
        <f t="shared" si="140"/>
        <v>0</v>
      </c>
      <c r="AE4491" s="31" t="b">
        <f t="shared" si="141"/>
        <v>0</v>
      </c>
    </row>
    <row r="4492" spans="1:31" ht="50.15" customHeight="1" x14ac:dyDescent="0.35">
      <c r="A4492" s="101">
        <v>4487</v>
      </c>
      <c r="B4492" s="53"/>
      <c r="C4492" s="41"/>
      <c r="D4492" s="54"/>
      <c r="E4492" s="53"/>
      <c r="F4492" s="41"/>
      <c r="G4492" s="41"/>
      <c r="H4492" s="53"/>
      <c r="I4492" s="55"/>
      <c r="J4492" s="41"/>
      <c r="K4492" s="41"/>
      <c r="L4492" s="56"/>
      <c r="M4492" s="41"/>
      <c r="N4492" s="41"/>
      <c r="O4492" s="41"/>
      <c r="P4492" s="41"/>
      <c r="Q4492" s="53"/>
      <c r="R4492" s="41"/>
      <c r="S4492" s="41"/>
      <c r="T4492" s="57"/>
      <c r="U4492" s="41"/>
      <c r="V4492" s="41"/>
      <c r="W4492" s="56"/>
      <c r="X4492" s="41"/>
      <c r="Y4492" s="58"/>
      <c r="Z4492" s="41"/>
      <c r="AA4492" s="41"/>
      <c r="AB4492" s="171" t="str" cm="1">
        <f t="array" ref="AB4492">IFERROR(IF(COUNTA('Detailed Inventory'!$B4492:$AA4492)=0,"",IF(AND($B4492="",$C4492=""),"Error: Missing Response in Column B or C",IF(OR($E4492="",$Q4492=""),"Error: Missing Response in Column E or Q",INDEX(SL_Class[Entire SL Classification],MATCH(SUMIFS(SL_Class[Unique ID],SL_Class[UpSys SL Material],I4492,SL_Class[UpSys Ever Previously Lead],H4492,SL_Class[DownCus SL Material],T4492),SL_Class[Unique ID],0),0)))),"Error: Invalid Column H, I, or T. Check spelling &amp; valid options (see dropdown)")</f>
        <v/>
      </c>
      <c r="AC4492" s="32"/>
      <c r="AD4492" s="31" t="b">
        <f t="shared" si="140"/>
        <v>0</v>
      </c>
      <c r="AE4492" s="31" t="b">
        <f t="shared" si="141"/>
        <v>0</v>
      </c>
    </row>
    <row r="4493" spans="1:31" ht="50.15" customHeight="1" x14ac:dyDescent="0.35">
      <c r="A4493" s="100">
        <v>4488</v>
      </c>
      <c r="B4493" s="53"/>
      <c r="C4493" s="41"/>
      <c r="D4493" s="54"/>
      <c r="E4493" s="53"/>
      <c r="F4493" s="41"/>
      <c r="G4493" s="41"/>
      <c r="H4493" s="53"/>
      <c r="I4493" s="55"/>
      <c r="J4493" s="41"/>
      <c r="K4493" s="41"/>
      <c r="L4493" s="56"/>
      <c r="M4493" s="41"/>
      <c r="N4493" s="41"/>
      <c r="O4493" s="41"/>
      <c r="P4493" s="41"/>
      <c r="Q4493" s="53"/>
      <c r="R4493" s="41"/>
      <c r="S4493" s="41"/>
      <c r="T4493" s="57"/>
      <c r="U4493" s="41"/>
      <c r="V4493" s="41"/>
      <c r="W4493" s="56"/>
      <c r="X4493" s="41"/>
      <c r="Y4493" s="58"/>
      <c r="Z4493" s="41"/>
      <c r="AA4493" s="41"/>
      <c r="AB4493" s="171" t="str" cm="1">
        <f t="array" ref="AB4493">IFERROR(IF(COUNTA('Detailed Inventory'!$B4493:$AA4493)=0,"",IF(AND($B4493="",$C4493=""),"Error: Missing Response in Column B or C",IF(OR($E4493="",$Q4493=""),"Error: Missing Response in Column E or Q",INDEX(SL_Class[Entire SL Classification],MATCH(SUMIFS(SL_Class[Unique ID],SL_Class[UpSys SL Material],I4493,SL_Class[UpSys Ever Previously Lead],H4493,SL_Class[DownCus SL Material],T4493),SL_Class[Unique ID],0),0)))),"Error: Invalid Column H, I, or T. Check spelling &amp; valid options (see dropdown)")</f>
        <v/>
      </c>
      <c r="AC4493" s="32"/>
      <c r="AD4493" s="31" t="b">
        <f t="shared" si="140"/>
        <v>0</v>
      </c>
      <c r="AE4493" s="31" t="b">
        <f t="shared" si="141"/>
        <v>0</v>
      </c>
    </row>
    <row r="4494" spans="1:31" ht="50.15" customHeight="1" x14ac:dyDescent="0.35">
      <c r="A4494" s="101">
        <v>4489</v>
      </c>
      <c r="B4494" s="53"/>
      <c r="C4494" s="41"/>
      <c r="D4494" s="54"/>
      <c r="E4494" s="53"/>
      <c r="F4494" s="41"/>
      <c r="G4494" s="41"/>
      <c r="H4494" s="53"/>
      <c r="I4494" s="55"/>
      <c r="J4494" s="41"/>
      <c r="K4494" s="41"/>
      <c r="L4494" s="56"/>
      <c r="M4494" s="41"/>
      <c r="N4494" s="41"/>
      <c r="O4494" s="41"/>
      <c r="P4494" s="41"/>
      <c r="Q4494" s="53"/>
      <c r="R4494" s="41"/>
      <c r="S4494" s="41"/>
      <c r="T4494" s="57"/>
      <c r="U4494" s="41"/>
      <c r="V4494" s="41"/>
      <c r="W4494" s="56"/>
      <c r="X4494" s="41"/>
      <c r="Y4494" s="58"/>
      <c r="Z4494" s="41"/>
      <c r="AA4494" s="41"/>
      <c r="AB4494" s="171" t="str" cm="1">
        <f t="array" ref="AB4494">IFERROR(IF(COUNTA('Detailed Inventory'!$B4494:$AA4494)=0,"",IF(AND($B4494="",$C4494=""),"Error: Missing Response in Column B or C",IF(OR($E4494="",$Q4494=""),"Error: Missing Response in Column E or Q",INDEX(SL_Class[Entire SL Classification],MATCH(SUMIFS(SL_Class[Unique ID],SL_Class[UpSys SL Material],I4494,SL_Class[UpSys Ever Previously Lead],H4494,SL_Class[DownCus SL Material],T4494),SL_Class[Unique ID],0),0)))),"Error: Invalid Column H, I, or T. Check spelling &amp; valid options (see dropdown)")</f>
        <v/>
      </c>
      <c r="AC4494" s="32"/>
      <c r="AD4494" s="31" t="b">
        <f t="shared" si="140"/>
        <v>0</v>
      </c>
      <c r="AE4494" s="31" t="b">
        <f t="shared" si="141"/>
        <v>0</v>
      </c>
    </row>
    <row r="4495" spans="1:31" ht="50.15" customHeight="1" x14ac:dyDescent="0.35">
      <c r="A4495" s="100">
        <v>4490</v>
      </c>
      <c r="B4495" s="53"/>
      <c r="C4495" s="41"/>
      <c r="D4495" s="54"/>
      <c r="E4495" s="53"/>
      <c r="F4495" s="41"/>
      <c r="G4495" s="41"/>
      <c r="H4495" s="53"/>
      <c r="I4495" s="55"/>
      <c r="J4495" s="41"/>
      <c r="K4495" s="41"/>
      <c r="L4495" s="56"/>
      <c r="M4495" s="41"/>
      <c r="N4495" s="41"/>
      <c r="O4495" s="41"/>
      <c r="P4495" s="41"/>
      <c r="Q4495" s="53"/>
      <c r="R4495" s="41"/>
      <c r="S4495" s="41"/>
      <c r="T4495" s="57"/>
      <c r="U4495" s="41"/>
      <c r="V4495" s="41"/>
      <c r="W4495" s="56"/>
      <c r="X4495" s="41"/>
      <c r="Y4495" s="58"/>
      <c r="Z4495" s="41"/>
      <c r="AA4495" s="41"/>
      <c r="AB4495" s="171" t="str" cm="1">
        <f t="array" ref="AB4495">IFERROR(IF(COUNTA('Detailed Inventory'!$B4495:$AA4495)=0,"",IF(AND($B4495="",$C4495=""),"Error: Missing Response in Column B or C",IF(OR($E4495="",$Q4495=""),"Error: Missing Response in Column E or Q",INDEX(SL_Class[Entire SL Classification],MATCH(SUMIFS(SL_Class[Unique ID],SL_Class[UpSys SL Material],I4495,SL_Class[UpSys Ever Previously Lead],H4495,SL_Class[DownCus SL Material],T4495),SL_Class[Unique ID],0),0)))),"Error: Invalid Column H, I, or T. Check spelling &amp; valid options (see dropdown)")</f>
        <v/>
      </c>
      <c r="AC4495" s="32"/>
      <c r="AD4495" s="31" t="b">
        <f t="shared" si="140"/>
        <v>0</v>
      </c>
      <c r="AE4495" s="31" t="b">
        <f t="shared" si="141"/>
        <v>0</v>
      </c>
    </row>
    <row r="4496" spans="1:31" ht="50.15" customHeight="1" x14ac:dyDescent="0.35">
      <c r="A4496" s="101">
        <v>4491</v>
      </c>
      <c r="B4496" s="53"/>
      <c r="C4496" s="41"/>
      <c r="D4496" s="54"/>
      <c r="E4496" s="53"/>
      <c r="F4496" s="41"/>
      <c r="G4496" s="41"/>
      <c r="H4496" s="53"/>
      <c r="I4496" s="55"/>
      <c r="J4496" s="41"/>
      <c r="K4496" s="41"/>
      <c r="L4496" s="56"/>
      <c r="M4496" s="41"/>
      <c r="N4496" s="41"/>
      <c r="O4496" s="41"/>
      <c r="P4496" s="41"/>
      <c r="Q4496" s="53"/>
      <c r="R4496" s="41"/>
      <c r="S4496" s="41"/>
      <c r="T4496" s="57"/>
      <c r="U4496" s="41"/>
      <c r="V4496" s="41"/>
      <c r="W4496" s="56"/>
      <c r="X4496" s="41"/>
      <c r="Y4496" s="58"/>
      <c r="Z4496" s="41"/>
      <c r="AA4496" s="41"/>
      <c r="AB4496" s="171" t="str" cm="1">
        <f t="array" ref="AB4496">IFERROR(IF(COUNTA('Detailed Inventory'!$B4496:$AA4496)=0,"",IF(AND($B4496="",$C4496=""),"Error: Missing Response in Column B or C",IF(OR($E4496="",$Q4496=""),"Error: Missing Response in Column E or Q",INDEX(SL_Class[Entire SL Classification],MATCH(SUMIFS(SL_Class[Unique ID],SL_Class[UpSys SL Material],I4496,SL_Class[UpSys Ever Previously Lead],H4496,SL_Class[DownCus SL Material],T4496),SL_Class[Unique ID],0),0)))),"Error: Invalid Column H, I, or T. Check spelling &amp; valid options (see dropdown)")</f>
        <v/>
      </c>
      <c r="AC4496" s="32"/>
      <c r="AD4496" s="31" t="b">
        <f t="shared" si="140"/>
        <v>0</v>
      </c>
      <c r="AE4496" s="31" t="b">
        <f t="shared" si="141"/>
        <v>0</v>
      </c>
    </row>
    <row r="4497" spans="1:31" ht="50.15" customHeight="1" x14ac:dyDescent="0.35">
      <c r="A4497" s="100">
        <v>4492</v>
      </c>
      <c r="B4497" s="53"/>
      <c r="C4497" s="41"/>
      <c r="D4497" s="54"/>
      <c r="E4497" s="53"/>
      <c r="F4497" s="41"/>
      <c r="G4497" s="41"/>
      <c r="H4497" s="53"/>
      <c r="I4497" s="55"/>
      <c r="J4497" s="41"/>
      <c r="K4497" s="41"/>
      <c r="L4497" s="56"/>
      <c r="M4497" s="41"/>
      <c r="N4497" s="41"/>
      <c r="O4497" s="41"/>
      <c r="P4497" s="41"/>
      <c r="Q4497" s="53"/>
      <c r="R4497" s="41"/>
      <c r="S4497" s="41"/>
      <c r="T4497" s="57"/>
      <c r="U4497" s="41"/>
      <c r="V4497" s="41"/>
      <c r="W4497" s="56"/>
      <c r="X4497" s="41"/>
      <c r="Y4497" s="58"/>
      <c r="Z4497" s="41"/>
      <c r="AA4497" s="41"/>
      <c r="AB4497" s="171" t="str" cm="1">
        <f t="array" ref="AB4497">IFERROR(IF(COUNTA('Detailed Inventory'!$B4497:$AA4497)=0,"",IF(AND($B4497="",$C4497=""),"Error: Missing Response in Column B or C",IF(OR($E4497="",$Q4497=""),"Error: Missing Response in Column E or Q",INDEX(SL_Class[Entire SL Classification],MATCH(SUMIFS(SL_Class[Unique ID],SL_Class[UpSys SL Material],I4497,SL_Class[UpSys Ever Previously Lead],H4497,SL_Class[DownCus SL Material],T4497),SL_Class[Unique ID],0),0)))),"Error: Invalid Column H, I, or T. Check spelling &amp; valid options (see dropdown)")</f>
        <v/>
      </c>
      <c r="AC4497" s="32"/>
      <c r="AD4497" s="31" t="b">
        <f t="shared" si="140"/>
        <v>0</v>
      </c>
      <c r="AE4497" s="31" t="b">
        <f t="shared" si="141"/>
        <v>0</v>
      </c>
    </row>
    <row r="4498" spans="1:31" ht="50.15" customHeight="1" x14ac:dyDescent="0.35">
      <c r="A4498" s="101">
        <v>4493</v>
      </c>
      <c r="B4498" s="53"/>
      <c r="C4498" s="41"/>
      <c r="D4498" s="54"/>
      <c r="E4498" s="53"/>
      <c r="F4498" s="41"/>
      <c r="G4498" s="41"/>
      <c r="H4498" s="53"/>
      <c r="I4498" s="55"/>
      <c r="J4498" s="41"/>
      <c r="K4498" s="41"/>
      <c r="L4498" s="56"/>
      <c r="M4498" s="41"/>
      <c r="N4498" s="41"/>
      <c r="O4498" s="41"/>
      <c r="P4498" s="41"/>
      <c r="Q4498" s="53"/>
      <c r="R4498" s="41"/>
      <c r="S4498" s="41"/>
      <c r="T4498" s="57"/>
      <c r="U4498" s="41"/>
      <c r="V4498" s="41"/>
      <c r="W4498" s="56"/>
      <c r="X4498" s="41"/>
      <c r="Y4498" s="58"/>
      <c r="Z4498" s="41"/>
      <c r="AA4498" s="41"/>
      <c r="AB4498" s="171" t="str" cm="1">
        <f t="array" ref="AB4498">IFERROR(IF(COUNTA('Detailed Inventory'!$B4498:$AA4498)=0,"",IF(AND($B4498="",$C4498=""),"Error: Missing Response in Column B or C",IF(OR($E4498="",$Q4498=""),"Error: Missing Response in Column E or Q",INDEX(SL_Class[Entire SL Classification],MATCH(SUMIFS(SL_Class[Unique ID],SL_Class[UpSys SL Material],I4498,SL_Class[UpSys Ever Previously Lead],H4498,SL_Class[DownCus SL Material],T4498),SL_Class[Unique ID],0),0)))),"Error: Invalid Column H, I, or T. Check spelling &amp; valid options (see dropdown)")</f>
        <v/>
      </c>
      <c r="AC4498" s="32"/>
      <c r="AD4498" s="31" t="b">
        <f t="shared" si="140"/>
        <v>0</v>
      </c>
      <c r="AE4498" s="31" t="b">
        <f t="shared" si="141"/>
        <v>0</v>
      </c>
    </row>
    <row r="4499" spans="1:31" ht="50.15" customHeight="1" x14ac:dyDescent="0.35">
      <c r="A4499" s="100">
        <v>4494</v>
      </c>
      <c r="B4499" s="53"/>
      <c r="C4499" s="41"/>
      <c r="D4499" s="54"/>
      <c r="E4499" s="53"/>
      <c r="F4499" s="41"/>
      <c r="G4499" s="41"/>
      <c r="H4499" s="53"/>
      <c r="I4499" s="55"/>
      <c r="J4499" s="41"/>
      <c r="K4499" s="41"/>
      <c r="L4499" s="56"/>
      <c r="M4499" s="41"/>
      <c r="N4499" s="41"/>
      <c r="O4499" s="41"/>
      <c r="P4499" s="41"/>
      <c r="Q4499" s="53"/>
      <c r="R4499" s="41"/>
      <c r="S4499" s="41"/>
      <c r="T4499" s="57"/>
      <c r="U4499" s="41"/>
      <c r="V4499" s="41"/>
      <c r="W4499" s="56"/>
      <c r="X4499" s="41"/>
      <c r="Y4499" s="58"/>
      <c r="Z4499" s="41"/>
      <c r="AA4499" s="41"/>
      <c r="AB4499" s="171" t="str" cm="1">
        <f t="array" ref="AB4499">IFERROR(IF(COUNTA('Detailed Inventory'!$B4499:$AA4499)=0,"",IF(AND($B4499="",$C4499=""),"Error: Missing Response in Column B or C",IF(OR($E4499="",$Q4499=""),"Error: Missing Response in Column E or Q",INDEX(SL_Class[Entire SL Classification],MATCH(SUMIFS(SL_Class[Unique ID],SL_Class[UpSys SL Material],I4499,SL_Class[UpSys Ever Previously Lead],H4499,SL_Class[DownCus SL Material],T4499),SL_Class[Unique ID],0),0)))),"Error: Invalid Column H, I, or T. Check spelling &amp; valid options (see dropdown)")</f>
        <v/>
      </c>
      <c r="AC4499" s="32"/>
      <c r="AD4499" s="31" t="b">
        <f t="shared" si="140"/>
        <v>0</v>
      </c>
      <c r="AE4499" s="31" t="b">
        <f t="shared" si="141"/>
        <v>0</v>
      </c>
    </row>
    <row r="4500" spans="1:31" ht="50.15" customHeight="1" x14ac:dyDescent="0.35">
      <c r="A4500" s="101">
        <v>4495</v>
      </c>
      <c r="B4500" s="53"/>
      <c r="C4500" s="41"/>
      <c r="D4500" s="54"/>
      <c r="E4500" s="53"/>
      <c r="F4500" s="41"/>
      <c r="G4500" s="41"/>
      <c r="H4500" s="53"/>
      <c r="I4500" s="55"/>
      <c r="J4500" s="41"/>
      <c r="K4500" s="41"/>
      <c r="L4500" s="56"/>
      <c r="M4500" s="41"/>
      <c r="N4500" s="41"/>
      <c r="O4500" s="41"/>
      <c r="P4500" s="41"/>
      <c r="Q4500" s="53"/>
      <c r="R4500" s="41"/>
      <c r="S4500" s="41"/>
      <c r="T4500" s="57"/>
      <c r="U4500" s="41"/>
      <c r="V4500" s="41"/>
      <c r="W4500" s="56"/>
      <c r="X4500" s="41"/>
      <c r="Y4500" s="58"/>
      <c r="Z4500" s="41"/>
      <c r="AA4500" s="41"/>
      <c r="AB4500" s="171" t="str" cm="1">
        <f t="array" ref="AB4500">IFERROR(IF(COUNTA('Detailed Inventory'!$B4500:$AA4500)=0,"",IF(AND($B4500="",$C4500=""),"Error: Missing Response in Column B or C",IF(OR($E4500="",$Q4500=""),"Error: Missing Response in Column E or Q",INDEX(SL_Class[Entire SL Classification],MATCH(SUMIFS(SL_Class[Unique ID],SL_Class[UpSys SL Material],I4500,SL_Class[UpSys Ever Previously Lead],H4500,SL_Class[DownCus SL Material],T4500),SL_Class[Unique ID],0),0)))),"Error: Invalid Column H, I, or T. Check spelling &amp; valid options (see dropdown)")</f>
        <v/>
      </c>
      <c r="AC4500" s="32"/>
      <c r="AD4500" s="31" t="b">
        <f t="shared" si="140"/>
        <v>0</v>
      </c>
      <c r="AE4500" s="31" t="b">
        <f t="shared" si="141"/>
        <v>0</v>
      </c>
    </row>
    <row r="4501" spans="1:31" ht="50.15" customHeight="1" x14ac:dyDescent="0.35">
      <c r="A4501" s="100">
        <v>4496</v>
      </c>
      <c r="B4501" s="53"/>
      <c r="C4501" s="41"/>
      <c r="D4501" s="54"/>
      <c r="E4501" s="53"/>
      <c r="F4501" s="41"/>
      <c r="G4501" s="41"/>
      <c r="H4501" s="53"/>
      <c r="I4501" s="55"/>
      <c r="J4501" s="41"/>
      <c r="K4501" s="41"/>
      <c r="L4501" s="56"/>
      <c r="M4501" s="41"/>
      <c r="N4501" s="41"/>
      <c r="O4501" s="41"/>
      <c r="P4501" s="41"/>
      <c r="Q4501" s="53"/>
      <c r="R4501" s="41"/>
      <c r="S4501" s="41"/>
      <c r="T4501" s="57"/>
      <c r="U4501" s="41"/>
      <c r="V4501" s="41"/>
      <c r="W4501" s="56"/>
      <c r="X4501" s="41"/>
      <c r="Y4501" s="58"/>
      <c r="Z4501" s="41"/>
      <c r="AA4501" s="41"/>
      <c r="AB4501" s="171" t="str" cm="1">
        <f t="array" ref="AB4501">IFERROR(IF(COUNTA('Detailed Inventory'!$B4501:$AA4501)=0,"",IF(AND($B4501="",$C4501=""),"Error: Missing Response in Column B or C",IF(OR($E4501="",$Q4501=""),"Error: Missing Response in Column E or Q",INDEX(SL_Class[Entire SL Classification],MATCH(SUMIFS(SL_Class[Unique ID],SL_Class[UpSys SL Material],I4501,SL_Class[UpSys Ever Previously Lead],H4501,SL_Class[DownCus SL Material],T4501),SL_Class[Unique ID],0),0)))),"Error: Invalid Column H, I, or T. Check spelling &amp; valid options (see dropdown)")</f>
        <v/>
      </c>
      <c r="AC4501" s="32"/>
      <c r="AD4501" s="31" t="b">
        <f t="shared" si="140"/>
        <v>0</v>
      </c>
      <c r="AE4501" s="31" t="b">
        <f t="shared" si="141"/>
        <v>0</v>
      </c>
    </row>
    <row r="4502" spans="1:31" ht="50.15" customHeight="1" x14ac:dyDescent="0.35">
      <c r="A4502" s="101">
        <v>4497</v>
      </c>
      <c r="B4502" s="53"/>
      <c r="C4502" s="41"/>
      <c r="D4502" s="54"/>
      <c r="E4502" s="53"/>
      <c r="F4502" s="41"/>
      <c r="G4502" s="41"/>
      <c r="H4502" s="53"/>
      <c r="I4502" s="55"/>
      <c r="J4502" s="41"/>
      <c r="K4502" s="41"/>
      <c r="L4502" s="56"/>
      <c r="M4502" s="41"/>
      <c r="N4502" s="41"/>
      <c r="O4502" s="41"/>
      <c r="P4502" s="41"/>
      <c r="Q4502" s="53"/>
      <c r="R4502" s="41"/>
      <c r="S4502" s="41"/>
      <c r="T4502" s="57"/>
      <c r="U4502" s="41"/>
      <c r="V4502" s="41"/>
      <c r="W4502" s="56"/>
      <c r="X4502" s="41"/>
      <c r="Y4502" s="58"/>
      <c r="Z4502" s="41"/>
      <c r="AA4502" s="41"/>
      <c r="AB4502" s="171" t="str" cm="1">
        <f t="array" ref="AB4502">IFERROR(IF(COUNTA('Detailed Inventory'!$B4502:$AA4502)=0,"",IF(AND($B4502="",$C4502=""),"Error: Missing Response in Column B or C",IF(OR($E4502="",$Q4502=""),"Error: Missing Response in Column E or Q",INDEX(SL_Class[Entire SL Classification],MATCH(SUMIFS(SL_Class[Unique ID],SL_Class[UpSys SL Material],I4502,SL_Class[UpSys Ever Previously Lead],H4502,SL_Class[DownCus SL Material],T4502),SL_Class[Unique ID],0),0)))),"Error: Invalid Column H, I, or T. Check spelling &amp; valid options (see dropdown)")</f>
        <v/>
      </c>
      <c r="AC4502" s="32"/>
      <c r="AD4502" s="31" t="b">
        <f t="shared" si="140"/>
        <v>0</v>
      </c>
      <c r="AE4502" s="31" t="b">
        <f t="shared" si="141"/>
        <v>0</v>
      </c>
    </row>
    <row r="4503" spans="1:31" ht="50.15" customHeight="1" x14ac:dyDescent="0.35">
      <c r="A4503" s="100">
        <v>4498</v>
      </c>
      <c r="B4503" s="53"/>
      <c r="C4503" s="41"/>
      <c r="D4503" s="54"/>
      <c r="E4503" s="53"/>
      <c r="F4503" s="41"/>
      <c r="G4503" s="41"/>
      <c r="H4503" s="53"/>
      <c r="I4503" s="55"/>
      <c r="J4503" s="41"/>
      <c r="K4503" s="41"/>
      <c r="L4503" s="56"/>
      <c r="M4503" s="41"/>
      <c r="N4503" s="41"/>
      <c r="O4503" s="41"/>
      <c r="P4503" s="41"/>
      <c r="Q4503" s="53"/>
      <c r="R4503" s="41"/>
      <c r="S4503" s="41"/>
      <c r="T4503" s="57"/>
      <c r="U4503" s="41"/>
      <c r="V4503" s="41"/>
      <c r="W4503" s="56"/>
      <c r="X4503" s="41"/>
      <c r="Y4503" s="58"/>
      <c r="Z4503" s="41"/>
      <c r="AA4503" s="41"/>
      <c r="AB4503" s="171" t="str" cm="1">
        <f t="array" ref="AB4503">IFERROR(IF(COUNTA('Detailed Inventory'!$B4503:$AA4503)=0,"",IF(AND($B4503="",$C4503=""),"Error: Missing Response in Column B or C",IF(OR($E4503="",$Q4503=""),"Error: Missing Response in Column E or Q",INDEX(SL_Class[Entire SL Classification],MATCH(SUMIFS(SL_Class[Unique ID],SL_Class[UpSys SL Material],I4503,SL_Class[UpSys Ever Previously Lead],H4503,SL_Class[DownCus SL Material],T4503),SL_Class[Unique ID],0),0)))),"Error: Invalid Column H, I, or T. Check spelling &amp; valid options (see dropdown)")</f>
        <v/>
      </c>
      <c r="AC4503" s="32"/>
      <c r="AD4503" s="31" t="b">
        <f t="shared" si="140"/>
        <v>0</v>
      </c>
      <c r="AE4503" s="31" t="b">
        <f t="shared" si="141"/>
        <v>0</v>
      </c>
    </row>
    <row r="4504" spans="1:31" ht="50.15" customHeight="1" x14ac:dyDescent="0.35">
      <c r="A4504" s="101">
        <v>4499</v>
      </c>
      <c r="B4504" s="53"/>
      <c r="C4504" s="41"/>
      <c r="D4504" s="54"/>
      <c r="E4504" s="53"/>
      <c r="F4504" s="41"/>
      <c r="G4504" s="41"/>
      <c r="H4504" s="53"/>
      <c r="I4504" s="55"/>
      <c r="J4504" s="41"/>
      <c r="K4504" s="41"/>
      <c r="L4504" s="56"/>
      <c r="M4504" s="41"/>
      <c r="N4504" s="41"/>
      <c r="O4504" s="41"/>
      <c r="P4504" s="41"/>
      <c r="Q4504" s="53"/>
      <c r="R4504" s="41"/>
      <c r="S4504" s="41"/>
      <c r="T4504" s="57"/>
      <c r="U4504" s="41"/>
      <c r="V4504" s="41"/>
      <c r="W4504" s="56"/>
      <c r="X4504" s="41"/>
      <c r="Y4504" s="58"/>
      <c r="Z4504" s="41"/>
      <c r="AA4504" s="41"/>
      <c r="AB4504" s="171" t="str" cm="1">
        <f t="array" ref="AB4504">IFERROR(IF(COUNTA('Detailed Inventory'!$B4504:$AA4504)=0,"",IF(AND($B4504="",$C4504=""),"Error: Missing Response in Column B or C",IF(OR($E4504="",$Q4504=""),"Error: Missing Response in Column E or Q",INDEX(SL_Class[Entire SL Classification],MATCH(SUMIFS(SL_Class[Unique ID],SL_Class[UpSys SL Material],I4504,SL_Class[UpSys Ever Previously Lead],H4504,SL_Class[DownCus SL Material],T4504),SL_Class[Unique ID],0),0)))),"Error: Invalid Column H, I, or T. Check spelling &amp; valid options (see dropdown)")</f>
        <v/>
      </c>
      <c r="AC4504" s="32"/>
      <c r="AD4504" s="31" t="b">
        <f t="shared" si="140"/>
        <v>0</v>
      </c>
      <c r="AE4504" s="31" t="b">
        <f t="shared" si="141"/>
        <v>0</v>
      </c>
    </row>
    <row r="4505" spans="1:31" ht="50.15" customHeight="1" x14ac:dyDescent="0.35">
      <c r="A4505" s="100">
        <v>4500</v>
      </c>
      <c r="B4505" s="53"/>
      <c r="C4505" s="41"/>
      <c r="D4505" s="54"/>
      <c r="E4505" s="53"/>
      <c r="F4505" s="41"/>
      <c r="G4505" s="41"/>
      <c r="H4505" s="53"/>
      <c r="I4505" s="55"/>
      <c r="J4505" s="41"/>
      <c r="K4505" s="41"/>
      <c r="L4505" s="56"/>
      <c r="M4505" s="41"/>
      <c r="N4505" s="41"/>
      <c r="O4505" s="41"/>
      <c r="P4505" s="41"/>
      <c r="Q4505" s="53"/>
      <c r="R4505" s="41"/>
      <c r="S4505" s="41"/>
      <c r="T4505" s="57"/>
      <c r="U4505" s="41"/>
      <c r="V4505" s="41"/>
      <c r="W4505" s="56"/>
      <c r="X4505" s="41"/>
      <c r="Y4505" s="58"/>
      <c r="Z4505" s="41"/>
      <c r="AA4505" s="41"/>
      <c r="AB4505" s="171" t="str" cm="1">
        <f t="array" ref="AB4505">IFERROR(IF(COUNTA('Detailed Inventory'!$B4505:$AA4505)=0,"",IF(AND($B4505="",$C4505=""),"Error: Missing Response in Column B or C",IF(OR($E4505="",$Q4505=""),"Error: Missing Response in Column E or Q",INDEX(SL_Class[Entire SL Classification],MATCH(SUMIFS(SL_Class[Unique ID],SL_Class[UpSys SL Material],I4505,SL_Class[UpSys Ever Previously Lead],H4505,SL_Class[DownCus SL Material],T4505),SL_Class[Unique ID],0),0)))),"Error: Invalid Column H, I, or T. Check spelling &amp; valid options (see dropdown)")</f>
        <v/>
      </c>
      <c r="AC4505" s="32"/>
      <c r="AD4505" s="31" t="b">
        <f t="shared" si="140"/>
        <v>0</v>
      </c>
      <c r="AE4505" s="31" t="b">
        <f t="shared" si="141"/>
        <v>0</v>
      </c>
    </row>
    <row r="4506" spans="1:31" ht="50.15" customHeight="1" x14ac:dyDescent="0.35">
      <c r="A4506" s="101">
        <v>4501</v>
      </c>
      <c r="B4506" s="53"/>
      <c r="C4506" s="41"/>
      <c r="D4506" s="54"/>
      <c r="E4506" s="53"/>
      <c r="F4506" s="41"/>
      <c r="G4506" s="41"/>
      <c r="H4506" s="53"/>
      <c r="I4506" s="55"/>
      <c r="J4506" s="41"/>
      <c r="K4506" s="41"/>
      <c r="L4506" s="56"/>
      <c r="M4506" s="41"/>
      <c r="N4506" s="41"/>
      <c r="O4506" s="41"/>
      <c r="P4506" s="41"/>
      <c r="Q4506" s="53"/>
      <c r="R4506" s="41"/>
      <c r="S4506" s="41"/>
      <c r="T4506" s="57"/>
      <c r="U4506" s="41"/>
      <c r="V4506" s="41"/>
      <c r="W4506" s="56"/>
      <c r="X4506" s="41"/>
      <c r="Y4506" s="58"/>
      <c r="Z4506" s="41"/>
      <c r="AA4506" s="41"/>
      <c r="AB4506" s="171" t="str" cm="1">
        <f t="array" ref="AB4506">IFERROR(IF(COUNTA('Detailed Inventory'!$B4506:$AA4506)=0,"",IF(AND($B4506="",$C4506=""),"Error: Missing Response in Column B or C",IF(OR($E4506="",$Q4506=""),"Error: Missing Response in Column E or Q",INDEX(SL_Class[Entire SL Classification],MATCH(SUMIFS(SL_Class[Unique ID],SL_Class[UpSys SL Material],I4506,SL_Class[UpSys Ever Previously Lead],H4506,SL_Class[DownCus SL Material],T4506),SL_Class[Unique ID],0),0)))),"Error: Invalid Column H, I, or T. Check spelling &amp; valid options (see dropdown)")</f>
        <v/>
      </c>
      <c r="AC4506" s="32"/>
      <c r="AD4506" s="31" t="b">
        <f t="shared" si="140"/>
        <v>0</v>
      </c>
      <c r="AE4506" s="31" t="b">
        <f t="shared" si="141"/>
        <v>0</v>
      </c>
    </row>
    <row r="4507" spans="1:31" ht="50.15" customHeight="1" x14ac:dyDescent="0.35">
      <c r="A4507" s="100">
        <v>4502</v>
      </c>
      <c r="B4507" s="53"/>
      <c r="C4507" s="41"/>
      <c r="D4507" s="54"/>
      <c r="E4507" s="53"/>
      <c r="F4507" s="41"/>
      <c r="G4507" s="41"/>
      <c r="H4507" s="53"/>
      <c r="I4507" s="55"/>
      <c r="J4507" s="41"/>
      <c r="K4507" s="41"/>
      <c r="L4507" s="56"/>
      <c r="M4507" s="41"/>
      <c r="N4507" s="41"/>
      <c r="O4507" s="41"/>
      <c r="P4507" s="41"/>
      <c r="Q4507" s="53"/>
      <c r="R4507" s="41"/>
      <c r="S4507" s="41"/>
      <c r="T4507" s="57"/>
      <c r="U4507" s="41"/>
      <c r="V4507" s="41"/>
      <c r="W4507" s="56"/>
      <c r="X4507" s="41"/>
      <c r="Y4507" s="58"/>
      <c r="Z4507" s="41"/>
      <c r="AA4507" s="41"/>
      <c r="AB4507" s="171" t="str" cm="1">
        <f t="array" ref="AB4507">IFERROR(IF(COUNTA('Detailed Inventory'!$B4507:$AA4507)=0,"",IF(AND($B4507="",$C4507=""),"Error: Missing Response in Column B or C",IF(OR($E4507="",$Q4507=""),"Error: Missing Response in Column E or Q",INDEX(SL_Class[Entire SL Classification],MATCH(SUMIFS(SL_Class[Unique ID],SL_Class[UpSys SL Material],I4507,SL_Class[UpSys Ever Previously Lead],H4507,SL_Class[DownCus SL Material],T4507),SL_Class[Unique ID],0),0)))),"Error: Invalid Column H, I, or T. Check spelling &amp; valid options (see dropdown)")</f>
        <v/>
      </c>
      <c r="AC4507" s="32"/>
      <c r="AD4507" s="31" t="b">
        <f t="shared" si="140"/>
        <v>0</v>
      </c>
      <c r="AE4507" s="31" t="b">
        <f t="shared" si="141"/>
        <v>0</v>
      </c>
    </row>
    <row r="4508" spans="1:31" ht="50.15" customHeight="1" x14ac:dyDescent="0.35">
      <c r="A4508" s="101">
        <v>4503</v>
      </c>
      <c r="B4508" s="53"/>
      <c r="C4508" s="41"/>
      <c r="D4508" s="54"/>
      <c r="E4508" s="53"/>
      <c r="F4508" s="41"/>
      <c r="G4508" s="41"/>
      <c r="H4508" s="53"/>
      <c r="I4508" s="55"/>
      <c r="J4508" s="41"/>
      <c r="K4508" s="41"/>
      <c r="L4508" s="56"/>
      <c r="M4508" s="41"/>
      <c r="N4508" s="41"/>
      <c r="O4508" s="41"/>
      <c r="P4508" s="41"/>
      <c r="Q4508" s="53"/>
      <c r="R4508" s="41"/>
      <c r="S4508" s="41"/>
      <c r="T4508" s="57"/>
      <c r="U4508" s="41"/>
      <c r="V4508" s="41"/>
      <c r="W4508" s="56"/>
      <c r="X4508" s="41"/>
      <c r="Y4508" s="58"/>
      <c r="Z4508" s="41"/>
      <c r="AA4508" s="41"/>
      <c r="AB4508" s="171" t="str" cm="1">
        <f t="array" ref="AB4508">IFERROR(IF(COUNTA('Detailed Inventory'!$B4508:$AA4508)=0,"",IF(AND($B4508="",$C4508=""),"Error: Missing Response in Column B or C",IF(OR($E4508="",$Q4508=""),"Error: Missing Response in Column E or Q",INDEX(SL_Class[Entire SL Classification],MATCH(SUMIFS(SL_Class[Unique ID],SL_Class[UpSys SL Material],I4508,SL_Class[UpSys Ever Previously Lead],H4508,SL_Class[DownCus SL Material],T4508),SL_Class[Unique ID],0),0)))),"Error: Invalid Column H, I, or T. Check spelling &amp; valid options (see dropdown)")</f>
        <v/>
      </c>
      <c r="AC4508" s="32"/>
      <c r="AD4508" s="31" t="b">
        <f t="shared" si="140"/>
        <v>0</v>
      </c>
      <c r="AE4508" s="31" t="b">
        <f t="shared" si="141"/>
        <v>0</v>
      </c>
    </row>
    <row r="4509" spans="1:31" ht="50.15" customHeight="1" x14ac:dyDescent="0.35">
      <c r="A4509" s="100">
        <v>4504</v>
      </c>
      <c r="B4509" s="53"/>
      <c r="C4509" s="41"/>
      <c r="D4509" s="54"/>
      <c r="E4509" s="53"/>
      <c r="F4509" s="41"/>
      <c r="G4509" s="41"/>
      <c r="H4509" s="53"/>
      <c r="I4509" s="55"/>
      <c r="J4509" s="41"/>
      <c r="K4509" s="41"/>
      <c r="L4509" s="56"/>
      <c r="M4509" s="41"/>
      <c r="N4509" s="41"/>
      <c r="O4509" s="41"/>
      <c r="P4509" s="41"/>
      <c r="Q4509" s="53"/>
      <c r="R4509" s="41"/>
      <c r="S4509" s="41"/>
      <c r="T4509" s="57"/>
      <c r="U4509" s="41"/>
      <c r="V4509" s="41"/>
      <c r="W4509" s="56"/>
      <c r="X4509" s="41"/>
      <c r="Y4509" s="58"/>
      <c r="Z4509" s="41"/>
      <c r="AA4509" s="41"/>
      <c r="AB4509" s="171" t="str" cm="1">
        <f t="array" ref="AB4509">IFERROR(IF(COUNTA('Detailed Inventory'!$B4509:$AA4509)=0,"",IF(AND($B4509="",$C4509=""),"Error: Missing Response in Column B or C",IF(OR($E4509="",$Q4509=""),"Error: Missing Response in Column E or Q",INDEX(SL_Class[Entire SL Classification],MATCH(SUMIFS(SL_Class[Unique ID],SL_Class[UpSys SL Material],I4509,SL_Class[UpSys Ever Previously Lead],H4509,SL_Class[DownCus SL Material],T4509),SL_Class[Unique ID],0),0)))),"Error: Invalid Column H, I, or T. Check spelling &amp; valid options (see dropdown)")</f>
        <v/>
      </c>
      <c r="AC4509" s="32"/>
      <c r="AD4509" s="31" t="b">
        <f t="shared" si="140"/>
        <v>0</v>
      </c>
      <c r="AE4509" s="31" t="b">
        <f t="shared" si="141"/>
        <v>0</v>
      </c>
    </row>
    <row r="4510" spans="1:31" ht="50.15" customHeight="1" x14ac:dyDescent="0.35">
      <c r="A4510" s="101">
        <v>4505</v>
      </c>
      <c r="B4510" s="53"/>
      <c r="C4510" s="41"/>
      <c r="D4510" s="54"/>
      <c r="E4510" s="53"/>
      <c r="F4510" s="41"/>
      <c r="G4510" s="41"/>
      <c r="H4510" s="53"/>
      <c r="I4510" s="55"/>
      <c r="J4510" s="41"/>
      <c r="K4510" s="41"/>
      <c r="L4510" s="56"/>
      <c r="M4510" s="41"/>
      <c r="N4510" s="41"/>
      <c r="O4510" s="41"/>
      <c r="P4510" s="41"/>
      <c r="Q4510" s="53"/>
      <c r="R4510" s="41"/>
      <c r="S4510" s="41"/>
      <c r="T4510" s="57"/>
      <c r="U4510" s="41"/>
      <c r="V4510" s="41"/>
      <c r="W4510" s="56"/>
      <c r="X4510" s="41"/>
      <c r="Y4510" s="58"/>
      <c r="Z4510" s="41"/>
      <c r="AA4510" s="41"/>
      <c r="AB4510" s="171" t="str" cm="1">
        <f t="array" ref="AB4510">IFERROR(IF(COUNTA('Detailed Inventory'!$B4510:$AA4510)=0,"",IF(AND($B4510="",$C4510=""),"Error: Missing Response in Column B or C",IF(OR($E4510="",$Q4510=""),"Error: Missing Response in Column E or Q",INDEX(SL_Class[Entire SL Classification],MATCH(SUMIFS(SL_Class[Unique ID],SL_Class[UpSys SL Material],I4510,SL_Class[UpSys Ever Previously Lead],H4510,SL_Class[DownCus SL Material],T4510),SL_Class[Unique ID],0),0)))),"Error: Invalid Column H, I, or T. Check spelling &amp; valid options (see dropdown)")</f>
        <v/>
      </c>
      <c r="AC4510" s="32"/>
      <c r="AD4510" s="31" t="b">
        <f t="shared" si="140"/>
        <v>0</v>
      </c>
      <c r="AE4510" s="31" t="b">
        <f t="shared" si="141"/>
        <v>0</v>
      </c>
    </row>
    <row r="4511" spans="1:31" ht="50.15" customHeight="1" x14ac:dyDescent="0.35">
      <c r="A4511" s="100">
        <v>4506</v>
      </c>
      <c r="B4511" s="53"/>
      <c r="C4511" s="41"/>
      <c r="D4511" s="54"/>
      <c r="E4511" s="53"/>
      <c r="F4511" s="41"/>
      <c r="G4511" s="41"/>
      <c r="H4511" s="53"/>
      <c r="I4511" s="55"/>
      <c r="J4511" s="41"/>
      <c r="K4511" s="41"/>
      <c r="L4511" s="56"/>
      <c r="M4511" s="41"/>
      <c r="N4511" s="41"/>
      <c r="O4511" s="41"/>
      <c r="P4511" s="41"/>
      <c r="Q4511" s="53"/>
      <c r="R4511" s="41"/>
      <c r="S4511" s="41"/>
      <c r="T4511" s="57"/>
      <c r="U4511" s="41"/>
      <c r="V4511" s="41"/>
      <c r="W4511" s="56"/>
      <c r="X4511" s="41"/>
      <c r="Y4511" s="58"/>
      <c r="Z4511" s="41"/>
      <c r="AA4511" s="41"/>
      <c r="AB4511" s="171" t="str" cm="1">
        <f t="array" ref="AB4511">IFERROR(IF(COUNTA('Detailed Inventory'!$B4511:$AA4511)=0,"",IF(AND($B4511="",$C4511=""),"Error: Missing Response in Column B or C",IF(OR($E4511="",$Q4511=""),"Error: Missing Response in Column E or Q",INDEX(SL_Class[Entire SL Classification],MATCH(SUMIFS(SL_Class[Unique ID],SL_Class[UpSys SL Material],I4511,SL_Class[UpSys Ever Previously Lead],H4511,SL_Class[DownCus SL Material],T4511),SL_Class[Unique ID],0),0)))),"Error: Invalid Column H, I, or T. Check spelling &amp; valid options (see dropdown)")</f>
        <v/>
      </c>
      <c r="AC4511" s="32"/>
      <c r="AD4511" s="31" t="b">
        <f t="shared" si="140"/>
        <v>0</v>
      </c>
      <c r="AE4511" s="31" t="b">
        <f t="shared" si="141"/>
        <v>0</v>
      </c>
    </row>
    <row r="4512" spans="1:31" ht="50.15" customHeight="1" x14ac:dyDescent="0.35">
      <c r="A4512" s="101">
        <v>4507</v>
      </c>
      <c r="B4512" s="53"/>
      <c r="C4512" s="41"/>
      <c r="D4512" s="54"/>
      <c r="E4512" s="53"/>
      <c r="F4512" s="41"/>
      <c r="G4512" s="41"/>
      <c r="H4512" s="53"/>
      <c r="I4512" s="55"/>
      <c r="J4512" s="41"/>
      <c r="K4512" s="41"/>
      <c r="L4512" s="56"/>
      <c r="M4512" s="41"/>
      <c r="N4512" s="41"/>
      <c r="O4512" s="41"/>
      <c r="P4512" s="41"/>
      <c r="Q4512" s="53"/>
      <c r="R4512" s="41"/>
      <c r="S4512" s="41"/>
      <c r="T4512" s="57"/>
      <c r="U4512" s="41"/>
      <c r="V4512" s="41"/>
      <c r="W4512" s="56"/>
      <c r="X4512" s="41"/>
      <c r="Y4512" s="58"/>
      <c r="Z4512" s="41"/>
      <c r="AA4512" s="41"/>
      <c r="AB4512" s="171" t="str" cm="1">
        <f t="array" ref="AB4512">IFERROR(IF(COUNTA('Detailed Inventory'!$B4512:$AA4512)=0,"",IF(AND($B4512="",$C4512=""),"Error: Missing Response in Column B or C",IF(OR($E4512="",$Q4512=""),"Error: Missing Response in Column E or Q",INDEX(SL_Class[Entire SL Classification],MATCH(SUMIFS(SL_Class[Unique ID],SL_Class[UpSys SL Material],I4512,SL_Class[UpSys Ever Previously Lead],H4512,SL_Class[DownCus SL Material],T4512),SL_Class[Unique ID],0),0)))),"Error: Invalid Column H, I, or T. Check spelling &amp; valid options (see dropdown)")</f>
        <v/>
      </c>
      <c r="AC4512" s="32"/>
      <c r="AD4512" s="31" t="b">
        <f t="shared" si="140"/>
        <v>0</v>
      </c>
      <c r="AE4512" s="31" t="b">
        <f t="shared" si="141"/>
        <v>0</v>
      </c>
    </row>
    <row r="4513" spans="1:31" ht="50.15" customHeight="1" x14ac:dyDescent="0.35">
      <c r="A4513" s="100">
        <v>4508</v>
      </c>
      <c r="B4513" s="53"/>
      <c r="C4513" s="41"/>
      <c r="D4513" s="54"/>
      <c r="E4513" s="53"/>
      <c r="F4513" s="41"/>
      <c r="G4513" s="41"/>
      <c r="H4513" s="53"/>
      <c r="I4513" s="55"/>
      <c r="J4513" s="41"/>
      <c r="K4513" s="41"/>
      <c r="L4513" s="56"/>
      <c r="M4513" s="41"/>
      <c r="N4513" s="41"/>
      <c r="O4513" s="41"/>
      <c r="P4513" s="41"/>
      <c r="Q4513" s="53"/>
      <c r="R4513" s="41"/>
      <c r="S4513" s="41"/>
      <c r="T4513" s="57"/>
      <c r="U4513" s="41"/>
      <c r="V4513" s="41"/>
      <c r="W4513" s="56"/>
      <c r="X4513" s="41"/>
      <c r="Y4513" s="58"/>
      <c r="Z4513" s="41"/>
      <c r="AA4513" s="41"/>
      <c r="AB4513" s="171" t="str" cm="1">
        <f t="array" ref="AB4513">IFERROR(IF(COUNTA('Detailed Inventory'!$B4513:$AA4513)=0,"",IF(AND($B4513="",$C4513=""),"Error: Missing Response in Column B or C",IF(OR($E4513="",$Q4513=""),"Error: Missing Response in Column E or Q",INDEX(SL_Class[Entire SL Classification],MATCH(SUMIFS(SL_Class[Unique ID],SL_Class[UpSys SL Material],I4513,SL_Class[UpSys Ever Previously Lead],H4513,SL_Class[DownCus SL Material],T4513),SL_Class[Unique ID],0),0)))),"Error: Invalid Column H, I, or T. Check spelling &amp; valid options (see dropdown)")</f>
        <v/>
      </c>
      <c r="AC4513" s="32"/>
      <c r="AD4513" s="31" t="b">
        <f t="shared" si="140"/>
        <v>0</v>
      </c>
      <c r="AE4513" s="31" t="b">
        <f t="shared" si="141"/>
        <v>0</v>
      </c>
    </row>
    <row r="4514" spans="1:31" ht="50.15" customHeight="1" x14ac:dyDescent="0.35">
      <c r="A4514" s="101">
        <v>4509</v>
      </c>
      <c r="B4514" s="53"/>
      <c r="C4514" s="41"/>
      <c r="D4514" s="54"/>
      <c r="E4514" s="53"/>
      <c r="F4514" s="41"/>
      <c r="G4514" s="41"/>
      <c r="H4514" s="53"/>
      <c r="I4514" s="55"/>
      <c r="J4514" s="41"/>
      <c r="K4514" s="41"/>
      <c r="L4514" s="56"/>
      <c r="M4514" s="41"/>
      <c r="N4514" s="41"/>
      <c r="O4514" s="41"/>
      <c r="P4514" s="41"/>
      <c r="Q4514" s="53"/>
      <c r="R4514" s="41"/>
      <c r="S4514" s="41"/>
      <c r="T4514" s="57"/>
      <c r="U4514" s="41"/>
      <c r="V4514" s="41"/>
      <c r="W4514" s="56"/>
      <c r="X4514" s="41"/>
      <c r="Y4514" s="58"/>
      <c r="Z4514" s="41"/>
      <c r="AA4514" s="41"/>
      <c r="AB4514" s="171" t="str" cm="1">
        <f t="array" ref="AB4514">IFERROR(IF(COUNTA('Detailed Inventory'!$B4514:$AA4514)=0,"",IF(AND($B4514="",$C4514=""),"Error: Missing Response in Column B or C",IF(OR($E4514="",$Q4514=""),"Error: Missing Response in Column E or Q",INDEX(SL_Class[Entire SL Classification],MATCH(SUMIFS(SL_Class[Unique ID],SL_Class[UpSys SL Material],I4514,SL_Class[UpSys Ever Previously Lead],H4514,SL_Class[DownCus SL Material],T4514),SL_Class[Unique ID],0),0)))),"Error: Invalid Column H, I, or T. Check spelling &amp; valid options (see dropdown)")</f>
        <v/>
      </c>
      <c r="AC4514" s="32"/>
      <c r="AD4514" s="31" t="b">
        <f t="shared" si="140"/>
        <v>0</v>
      </c>
      <c r="AE4514" s="31" t="b">
        <f t="shared" si="141"/>
        <v>0</v>
      </c>
    </row>
    <row r="4515" spans="1:31" ht="50.15" customHeight="1" x14ac:dyDescent="0.35">
      <c r="A4515" s="100">
        <v>4510</v>
      </c>
      <c r="B4515" s="53"/>
      <c r="C4515" s="41"/>
      <c r="D4515" s="54"/>
      <c r="E4515" s="53"/>
      <c r="F4515" s="41"/>
      <c r="G4515" s="41"/>
      <c r="H4515" s="53"/>
      <c r="I4515" s="55"/>
      <c r="J4515" s="41"/>
      <c r="K4515" s="41"/>
      <c r="L4515" s="56"/>
      <c r="M4515" s="41"/>
      <c r="N4515" s="41"/>
      <c r="O4515" s="41"/>
      <c r="P4515" s="41"/>
      <c r="Q4515" s="53"/>
      <c r="R4515" s="41"/>
      <c r="S4515" s="41"/>
      <c r="T4515" s="57"/>
      <c r="U4515" s="41"/>
      <c r="V4515" s="41"/>
      <c r="W4515" s="56"/>
      <c r="X4515" s="41"/>
      <c r="Y4515" s="58"/>
      <c r="Z4515" s="41"/>
      <c r="AA4515" s="41"/>
      <c r="AB4515" s="171" t="str" cm="1">
        <f t="array" ref="AB4515">IFERROR(IF(COUNTA('Detailed Inventory'!$B4515:$AA4515)=0,"",IF(AND($B4515="",$C4515=""),"Error: Missing Response in Column B or C",IF(OR($E4515="",$Q4515=""),"Error: Missing Response in Column E or Q",INDEX(SL_Class[Entire SL Classification],MATCH(SUMIFS(SL_Class[Unique ID],SL_Class[UpSys SL Material],I4515,SL_Class[UpSys Ever Previously Lead],H4515,SL_Class[DownCus SL Material],T4515),SL_Class[Unique ID],0),0)))),"Error: Invalid Column H, I, or T. Check spelling &amp; valid options (see dropdown)")</f>
        <v/>
      </c>
      <c r="AC4515" s="32"/>
      <c r="AD4515" s="31" t="b">
        <f t="shared" si="140"/>
        <v>0</v>
      </c>
      <c r="AE4515" s="31" t="b">
        <f t="shared" si="141"/>
        <v>0</v>
      </c>
    </row>
    <row r="4516" spans="1:31" ht="50.15" customHeight="1" x14ac:dyDescent="0.35">
      <c r="A4516" s="101">
        <v>4511</v>
      </c>
      <c r="B4516" s="53"/>
      <c r="C4516" s="41"/>
      <c r="D4516" s="54"/>
      <c r="E4516" s="53"/>
      <c r="F4516" s="41"/>
      <c r="G4516" s="41"/>
      <c r="H4516" s="53"/>
      <c r="I4516" s="55"/>
      <c r="J4516" s="41"/>
      <c r="K4516" s="41"/>
      <c r="L4516" s="56"/>
      <c r="M4516" s="41"/>
      <c r="N4516" s="41"/>
      <c r="O4516" s="41"/>
      <c r="P4516" s="41"/>
      <c r="Q4516" s="53"/>
      <c r="R4516" s="41"/>
      <c r="S4516" s="41"/>
      <c r="T4516" s="57"/>
      <c r="U4516" s="41"/>
      <c r="V4516" s="41"/>
      <c r="W4516" s="56"/>
      <c r="X4516" s="41"/>
      <c r="Y4516" s="58"/>
      <c r="Z4516" s="41"/>
      <c r="AA4516" s="41"/>
      <c r="AB4516" s="171" t="str" cm="1">
        <f t="array" ref="AB4516">IFERROR(IF(COUNTA('Detailed Inventory'!$B4516:$AA4516)=0,"",IF(AND($B4516="",$C4516=""),"Error: Missing Response in Column B or C",IF(OR($E4516="",$Q4516=""),"Error: Missing Response in Column E or Q",INDEX(SL_Class[Entire SL Classification],MATCH(SUMIFS(SL_Class[Unique ID],SL_Class[UpSys SL Material],I4516,SL_Class[UpSys Ever Previously Lead],H4516,SL_Class[DownCus SL Material],T4516),SL_Class[Unique ID],0),0)))),"Error: Invalid Column H, I, or T. Check spelling &amp; valid options (see dropdown)")</f>
        <v/>
      </c>
      <c r="AC4516" s="32"/>
      <c r="AD4516" s="31" t="b">
        <f t="shared" si="140"/>
        <v>0</v>
      </c>
      <c r="AE4516" s="31" t="b">
        <f t="shared" si="141"/>
        <v>0</v>
      </c>
    </row>
    <row r="4517" spans="1:31" ht="50.15" customHeight="1" x14ac:dyDescent="0.35">
      <c r="A4517" s="100">
        <v>4512</v>
      </c>
      <c r="B4517" s="53"/>
      <c r="C4517" s="41"/>
      <c r="D4517" s="54"/>
      <c r="E4517" s="53"/>
      <c r="F4517" s="41"/>
      <c r="G4517" s="41"/>
      <c r="H4517" s="53"/>
      <c r="I4517" s="55"/>
      <c r="J4517" s="41"/>
      <c r="K4517" s="41"/>
      <c r="L4517" s="56"/>
      <c r="M4517" s="41"/>
      <c r="N4517" s="41"/>
      <c r="O4517" s="41"/>
      <c r="P4517" s="41"/>
      <c r="Q4517" s="53"/>
      <c r="R4517" s="41"/>
      <c r="S4517" s="41"/>
      <c r="T4517" s="57"/>
      <c r="U4517" s="41"/>
      <c r="V4517" s="41"/>
      <c r="W4517" s="56"/>
      <c r="X4517" s="41"/>
      <c r="Y4517" s="58"/>
      <c r="Z4517" s="41"/>
      <c r="AA4517" s="41"/>
      <c r="AB4517" s="171" t="str" cm="1">
        <f t="array" ref="AB4517">IFERROR(IF(COUNTA('Detailed Inventory'!$B4517:$AA4517)=0,"",IF(AND($B4517="",$C4517=""),"Error: Missing Response in Column B or C",IF(OR($E4517="",$Q4517=""),"Error: Missing Response in Column E or Q",INDEX(SL_Class[Entire SL Classification],MATCH(SUMIFS(SL_Class[Unique ID],SL_Class[UpSys SL Material],I4517,SL_Class[UpSys Ever Previously Lead],H4517,SL_Class[DownCus SL Material],T4517),SL_Class[Unique ID],0),0)))),"Error: Invalid Column H, I, or T. Check spelling &amp; valid options (see dropdown)")</f>
        <v/>
      </c>
      <c r="AC4517" s="32"/>
      <c r="AD4517" s="31" t="b">
        <f t="shared" si="140"/>
        <v>0</v>
      </c>
      <c r="AE4517" s="31" t="b">
        <f t="shared" si="141"/>
        <v>0</v>
      </c>
    </row>
    <row r="4518" spans="1:31" ht="50.15" customHeight="1" x14ac:dyDescent="0.35">
      <c r="A4518" s="101">
        <v>4513</v>
      </c>
      <c r="B4518" s="53"/>
      <c r="C4518" s="41"/>
      <c r="D4518" s="54"/>
      <c r="E4518" s="53"/>
      <c r="F4518" s="41"/>
      <c r="G4518" s="41"/>
      <c r="H4518" s="53"/>
      <c r="I4518" s="55"/>
      <c r="J4518" s="41"/>
      <c r="K4518" s="41"/>
      <c r="L4518" s="56"/>
      <c r="M4518" s="41"/>
      <c r="N4518" s="41"/>
      <c r="O4518" s="41"/>
      <c r="P4518" s="41"/>
      <c r="Q4518" s="53"/>
      <c r="R4518" s="41"/>
      <c r="S4518" s="41"/>
      <c r="T4518" s="57"/>
      <c r="U4518" s="41"/>
      <c r="V4518" s="41"/>
      <c r="W4518" s="56"/>
      <c r="X4518" s="41"/>
      <c r="Y4518" s="58"/>
      <c r="Z4518" s="41"/>
      <c r="AA4518" s="41"/>
      <c r="AB4518" s="171" t="str" cm="1">
        <f t="array" ref="AB4518">IFERROR(IF(COUNTA('Detailed Inventory'!$B4518:$AA4518)=0,"",IF(AND($B4518="",$C4518=""),"Error: Missing Response in Column B or C",IF(OR($E4518="",$Q4518=""),"Error: Missing Response in Column E or Q",INDEX(SL_Class[Entire SL Classification],MATCH(SUMIFS(SL_Class[Unique ID],SL_Class[UpSys SL Material],I4518,SL_Class[UpSys Ever Previously Lead],H4518,SL_Class[DownCus SL Material],T4518),SL_Class[Unique ID],0),0)))),"Error: Invalid Column H, I, or T. Check spelling &amp; valid options (see dropdown)")</f>
        <v/>
      </c>
      <c r="AC4518" s="32"/>
      <c r="AD4518" s="31" t="b">
        <f t="shared" si="140"/>
        <v>0</v>
      </c>
      <c r="AE4518" s="31" t="b">
        <f t="shared" si="141"/>
        <v>0</v>
      </c>
    </row>
    <row r="4519" spans="1:31" ht="50.15" customHeight="1" x14ac:dyDescent="0.35">
      <c r="A4519" s="100">
        <v>4514</v>
      </c>
      <c r="B4519" s="53"/>
      <c r="C4519" s="41"/>
      <c r="D4519" s="54"/>
      <c r="E4519" s="53"/>
      <c r="F4519" s="41"/>
      <c r="G4519" s="41"/>
      <c r="H4519" s="53"/>
      <c r="I4519" s="55"/>
      <c r="J4519" s="41"/>
      <c r="K4519" s="41"/>
      <c r="L4519" s="56"/>
      <c r="M4519" s="41"/>
      <c r="N4519" s="41"/>
      <c r="O4519" s="41"/>
      <c r="P4519" s="41"/>
      <c r="Q4519" s="53"/>
      <c r="R4519" s="41"/>
      <c r="S4519" s="41"/>
      <c r="T4519" s="57"/>
      <c r="U4519" s="41"/>
      <c r="V4519" s="41"/>
      <c r="W4519" s="56"/>
      <c r="X4519" s="41"/>
      <c r="Y4519" s="58"/>
      <c r="Z4519" s="41"/>
      <c r="AA4519" s="41"/>
      <c r="AB4519" s="171" t="str" cm="1">
        <f t="array" ref="AB4519">IFERROR(IF(COUNTA('Detailed Inventory'!$B4519:$AA4519)=0,"",IF(AND($B4519="",$C4519=""),"Error: Missing Response in Column B or C",IF(OR($E4519="",$Q4519=""),"Error: Missing Response in Column E or Q",INDEX(SL_Class[Entire SL Classification],MATCH(SUMIFS(SL_Class[Unique ID],SL_Class[UpSys SL Material],I4519,SL_Class[UpSys Ever Previously Lead],H4519,SL_Class[DownCus SL Material],T4519),SL_Class[Unique ID],0),0)))),"Error: Invalid Column H, I, or T. Check spelling &amp; valid options (see dropdown)")</f>
        <v/>
      </c>
      <c r="AC4519" s="32"/>
      <c r="AD4519" s="31" t="b">
        <f t="shared" si="140"/>
        <v>0</v>
      </c>
      <c r="AE4519" s="31" t="b">
        <f t="shared" si="141"/>
        <v>0</v>
      </c>
    </row>
    <row r="4520" spans="1:31" ht="50.15" customHeight="1" x14ac:dyDescent="0.35">
      <c r="A4520" s="101">
        <v>4515</v>
      </c>
      <c r="B4520" s="53"/>
      <c r="C4520" s="41"/>
      <c r="D4520" s="54"/>
      <c r="E4520" s="53"/>
      <c r="F4520" s="41"/>
      <c r="G4520" s="41"/>
      <c r="H4520" s="53"/>
      <c r="I4520" s="55"/>
      <c r="J4520" s="41"/>
      <c r="K4520" s="41"/>
      <c r="L4520" s="56"/>
      <c r="M4520" s="41"/>
      <c r="N4520" s="41"/>
      <c r="O4520" s="41"/>
      <c r="P4520" s="41"/>
      <c r="Q4520" s="53"/>
      <c r="R4520" s="41"/>
      <c r="S4520" s="41"/>
      <c r="T4520" s="57"/>
      <c r="U4520" s="41"/>
      <c r="V4520" s="41"/>
      <c r="W4520" s="56"/>
      <c r="X4520" s="41"/>
      <c r="Y4520" s="58"/>
      <c r="Z4520" s="41"/>
      <c r="AA4520" s="41"/>
      <c r="AB4520" s="171" t="str" cm="1">
        <f t="array" ref="AB4520">IFERROR(IF(COUNTA('Detailed Inventory'!$B4520:$AA4520)=0,"",IF(AND($B4520="",$C4520=""),"Error: Missing Response in Column B or C",IF(OR($E4520="",$Q4520=""),"Error: Missing Response in Column E or Q",INDEX(SL_Class[Entire SL Classification],MATCH(SUMIFS(SL_Class[Unique ID],SL_Class[UpSys SL Material],I4520,SL_Class[UpSys Ever Previously Lead],H4520,SL_Class[DownCus SL Material],T4520),SL_Class[Unique ID],0),0)))),"Error: Invalid Column H, I, or T. Check spelling &amp; valid options (see dropdown)")</f>
        <v/>
      </c>
      <c r="AC4520" s="32"/>
      <c r="AD4520" s="31" t="b">
        <f t="shared" si="140"/>
        <v>0</v>
      </c>
      <c r="AE4520" s="31" t="b">
        <f t="shared" si="141"/>
        <v>0</v>
      </c>
    </row>
    <row r="4521" spans="1:31" ht="50.15" customHeight="1" x14ac:dyDescent="0.35">
      <c r="A4521" s="100">
        <v>4516</v>
      </c>
      <c r="B4521" s="53"/>
      <c r="C4521" s="41"/>
      <c r="D4521" s="54"/>
      <c r="E4521" s="53"/>
      <c r="F4521" s="41"/>
      <c r="G4521" s="41"/>
      <c r="H4521" s="53"/>
      <c r="I4521" s="55"/>
      <c r="J4521" s="41"/>
      <c r="K4521" s="41"/>
      <c r="L4521" s="56"/>
      <c r="M4521" s="41"/>
      <c r="N4521" s="41"/>
      <c r="O4521" s="41"/>
      <c r="P4521" s="41"/>
      <c r="Q4521" s="53"/>
      <c r="R4521" s="41"/>
      <c r="S4521" s="41"/>
      <c r="T4521" s="57"/>
      <c r="U4521" s="41"/>
      <c r="V4521" s="41"/>
      <c r="W4521" s="56"/>
      <c r="X4521" s="41"/>
      <c r="Y4521" s="58"/>
      <c r="Z4521" s="41"/>
      <c r="AA4521" s="41"/>
      <c r="AB4521" s="171" t="str" cm="1">
        <f t="array" ref="AB4521">IFERROR(IF(COUNTA('Detailed Inventory'!$B4521:$AA4521)=0,"",IF(AND($B4521="",$C4521=""),"Error: Missing Response in Column B or C",IF(OR($E4521="",$Q4521=""),"Error: Missing Response in Column E or Q",INDEX(SL_Class[Entire SL Classification],MATCH(SUMIFS(SL_Class[Unique ID],SL_Class[UpSys SL Material],I4521,SL_Class[UpSys Ever Previously Lead],H4521,SL_Class[DownCus SL Material],T4521),SL_Class[Unique ID],0),0)))),"Error: Invalid Column H, I, or T. Check spelling &amp; valid options (see dropdown)")</f>
        <v/>
      </c>
      <c r="AC4521" s="32"/>
      <c r="AD4521" s="31" t="b">
        <f t="shared" si="140"/>
        <v>0</v>
      </c>
      <c r="AE4521" s="31" t="b">
        <f t="shared" si="141"/>
        <v>0</v>
      </c>
    </row>
    <row r="4522" spans="1:31" ht="50.15" customHeight="1" x14ac:dyDescent="0.35">
      <c r="A4522" s="101">
        <v>4517</v>
      </c>
      <c r="B4522" s="53"/>
      <c r="C4522" s="41"/>
      <c r="D4522" s="54"/>
      <c r="E4522" s="53"/>
      <c r="F4522" s="41"/>
      <c r="G4522" s="41"/>
      <c r="H4522" s="53"/>
      <c r="I4522" s="55"/>
      <c r="J4522" s="41"/>
      <c r="K4522" s="41"/>
      <c r="L4522" s="56"/>
      <c r="M4522" s="41"/>
      <c r="N4522" s="41"/>
      <c r="O4522" s="41"/>
      <c r="P4522" s="41"/>
      <c r="Q4522" s="53"/>
      <c r="R4522" s="41"/>
      <c r="S4522" s="41"/>
      <c r="T4522" s="57"/>
      <c r="U4522" s="41"/>
      <c r="V4522" s="41"/>
      <c r="W4522" s="56"/>
      <c r="X4522" s="41"/>
      <c r="Y4522" s="58"/>
      <c r="Z4522" s="41"/>
      <c r="AA4522" s="41"/>
      <c r="AB4522" s="171" t="str" cm="1">
        <f t="array" ref="AB4522">IFERROR(IF(COUNTA('Detailed Inventory'!$B4522:$AA4522)=0,"",IF(AND($B4522="",$C4522=""),"Error: Missing Response in Column B or C",IF(OR($E4522="",$Q4522=""),"Error: Missing Response in Column E or Q",INDEX(SL_Class[Entire SL Classification],MATCH(SUMIFS(SL_Class[Unique ID],SL_Class[UpSys SL Material],I4522,SL_Class[UpSys Ever Previously Lead],H4522,SL_Class[DownCus SL Material],T4522),SL_Class[Unique ID],0),0)))),"Error: Invalid Column H, I, or T. Check spelling &amp; valid options (see dropdown)")</f>
        <v/>
      </c>
      <c r="AC4522" s="32"/>
      <c r="AD4522" s="31" t="b">
        <f t="shared" si="140"/>
        <v>0</v>
      </c>
      <c r="AE4522" s="31" t="b">
        <f t="shared" si="141"/>
        <v>0</v>
      </c>
    </row>
    <row r="4523" spans="1:31" ht="50.15" customHeight="1" x14ac:dyDescent="0.35">
      <c r="A4523" s="100">
        <v>4518</v>
      </c>
      <c r="B4523" s="53"/>
      <c r="C4523" s="41"/>
      <c r="D4523" s="54"/>
      <c r="E4523" s="53"/>
      <c r="F4523" s="41"/>
      <c r="G4523" s="41"/>
      <c r="H4523" s="53"/>
      <c r="I4523" s="55"/>
      <c r="J4523" s="41"/>
      <c r="K4523" s="41"/>
      <c r="L4523" s="56"/>
      <c r="M4523" s="41"/>
      <c r="N4523" s="41"/>
      <c r="O4523" s="41"/>
      <c r="P4523" s="41"/>
      <c r="Q4523" s="53"/>
      <c r="R4523" s="41"/>
      <c r="S4523" s="41"/>
      <c r="T4523" s="57"/>
      <c r="U4523" s="41"/>
      <c r="V4523" s="41"/>
      <c r="W4523" s="56"/>
      <c r="X4523" s="41"/>
      <c r="Y4523" s="58"/>
      <c r="Z4523" s="41"/>
      <c r="AA4523" s="41"/>
      <c r="AB4523" s="171" t="str" cm="1">
        <f t="array" ref="AB4523">IFERROR(IF(COUNTA('Detailed Inventory'!$B4523:$AA4523)=0,"",IF(AND($B4523="",$C4523=""),"Error: Missing Response in Column B or C",IF(OR($E4523="",$Q4523=""),"Error: Missing Response in Column E or Q",INDEX(SL_Class[Entire SL Classification],MATCH(SUMIFS(SL_Class[Unique ID],SL_Class[UpSys SL Material],I4523,SL_Class[UpSys Ever Previously Lead],H4523,SL_Class[DownCus SL Material],T4523),SL_Class[Unique ID],0),0)))),"Error: Invalid Column H, I, or T. Check spelling &amp; valid options (see dropdown)")</f>
        <v/>
      </c>
      <c r="AC4523" s="32"/>
      <c r="AD4523" s="31" t="b">
        <f t="shared" si="140"/>
        <v>0</v>
      </c>
      <c r="AE4523" s="31" t="b">
        <f t="shared" si="141"/>
        <v>0</v>
      </c>
    </row>
    <row r="4524" spans="1:31" ht="50.15" customHeight="1" x14ac:dyDescent="0.35">
      <c r="A4524" s="101">
        <v>4519</v>
      </c>
      <c r="B4524" s="53"/>
      <c r="C4524" s="41"/>
      <c r="D4524" s="54"/>
      <c r="E4524" s="53"/>
      <c r="F4524" s="41"/>
      <c r="G4524" s="41"/>
      <c r="H4524" s="53"/>
      <c r="I4524" s="55"/>
      <c r="J4524" s="41"/>
      <c r="K4524" s="41"/>
      <c r="L4524" s="56"/>
      <c r="M4524" s="41"/>
      <c r="N4524" s="41"/>
      <c r="O4524" s="41"/>
      <c r="P4524" s="41"/>
      <c r="Q4524" s="53"/>
      <c r="R4524" s="41"/>
      <c r="S4524" s="41"/>
      <c r="T4524" s="57"/>
      <c r="U4524" s="41"/>
      <c r="V4524" s="41"/>
      <c r="W4524" s="56"/>
      <c r="X4524" s="41"/>
      <c r="Y4524" s="58"/>
      <c r="Z4524" s="41"/>
      <c r="AA4524" s="41"/>
      <c r="AB4524" s="171" t="str" cm="1">
        <f t="array" ref="AB4524">IFERROR(IF(COUNTA('Detailed Inventory'!$B4524:$AA4524)=0,"",IF(AND($B4524="",$C4524=""),"Error: Missing Response in Column B or C",IF(OR($E4524="",$Q4524=""),"Error: Missing Response in Column E or Q",INDEX(SL_Class[Entire SL Classification],MATCH(SUMIFS(SL_Class[Unique ID],SL_Class[UpSys SL Material],I4524,SL_Class[UpSys Ever Previously Lead],H4524,SL_Class[DownCus SL Material],T4524),SL_Class[Unique ID],0),0)))),"Error: Invalid Column H, I, or T. Check spelling &amp; valid options (see dropdown)")</f>
        <v/>
      </c>
      <c r="AC4524" s="32"/>
      <c r="AD4524" s="31" t="b">
        <f t="shared" si="140"/>
        <v>0</v>
      </c>
      <c r="AE4524" s="31" t="b">
        <f t="shared" si="141"/>
        <v>0</v>
      </c>
    </row>
    <row r="4525" spans="1:31" ht="50.15" customHeight="1" x14ac:dyDescent="0.35">
      <c r="A4525" s="100">
        <v>4520</v>
      </c>
      <c r="B4525" s="53"/>
      <c r="C4525" s="41"/>
      <c r="D4525" s="54"/>
      <c r="E4525" s="53"/>
      <c r="F4525" s="41"/>
      <c r="G4525" s="41"/>
      <c r="H4525" s="53"/>
      <c r="I4525" s="55"/>
      <c r="J4525" s="41"/>
      <c r="K4525" s="41"/>
      <c r="L4525" s="56"/>
      <c r="M4525" s="41"/>
      <c r="N4525" s="41"/>
      <c r="O4525" s="41"/>
      <c r="P4525" s="41"/>
      <c r="Q4525" s="53"/>
      <c r="R4525" s="41"/>
      <c r="S4525" s="41"/>
      <c r="T4525" s="57"/>
      <c r="U4525" s="41"/>
      <c r="V4525" s="41"/>
      <c r="W4525" s="56"/>
      <c r="X4525" s="41"/>
      <c r="Y4525" s="58"/>
      <c r="Z4525" s="41"/>
      <c r="AA4525" s="41"/>
      <c r="AB4525" s="171" t="str" cm="1">
        <f t="array" ref="AB4525">IFERROR(IF(COUNTA('Detailed Inventory'!$B4525:$AA4525)=0,"",IF(AND($B4525="",$C4525=""),"Error: Missing Response in Column B or C",IF(OR($E4525="",$Q4525=""),"Error: Missing Response in Column E or Q",INDEX(SL_Class[Entire SL Classification],MATCH(SUMIFS(SL_Class[Unique ID],SL_Class[UpSys SL Material],I4525,SL_Class[UpSys Ever Previously Lead],H4525,SL_Class[DownCus SL Material],T4525),SL_Class[Unique ID],0),0)))),"Error: Invalid Column H, I, or T. Check spelling &amp; valid options (see dropdown)")</f>
        <v/>
      </c>
      <c r="AC4525" s="32"/>
      <c r="AD4525" s="31" t="b">
        <f t="shared" si="140"/>
        <v>0</v>
      </c>
      <c r="AE4525" s="31" t="b">
        <f t="shared" si="141"/>
        <v>0</v>
      </c>
    </row>
    <row r="4526" spans="1:31" ht="50.15" customHeight="1" x14ac:dyDescent="0.35">
      <c r="A4526" s="101">
        <v>4521</v>
      </c>
      <c r="B4526" s="53"/>
      <c r="C4526" s="41"/>
      <c r="D4526" s="54"/>
      <c r="E4526" s="53"/>
      <c r="F4526" s="41"/>
      <c r="G4526" s="41"/>
      <c r="H4526" s="53"/>
      <c r="I4526" s="55"/>
      <c r="J4526" s="41"/>
      <c r="K4526" s="41"/>
      <c r="L4526" s="56"/>
      <c r="M4526" s="41"/>
      <c r="N4526" s="41"/>
      <c r="O4526" s="41"/>
      <c r="P4526" s="41"/>
      <c r="Q4526" s="53"/>
      <c r="R4526" s="41"/>
      <c r="S4526" s="41"/>
      <c r="T4526" s="57"/>
      <c r="U4526" s="41"/>
      <c r="V4526" s="41"/>
      <c r="W4526" s="56"/>
      <c r="X4526" s="41"/>
      <c r="Y4526" s="58"/>
      <c r="Z4526" s="41"/>
      <c r="AA4526" s="41"/>
      <c r="AB4526" s="171" t="str" cm="1">
        <f t="array" ref="AB4526">IFERROR(IF(COUNTA('Detailed Inventory'!$B4526:$AA4526)=0,"",IF(AND($B4526="",$C4526=""),"Error: Missing Response in Column B or C",IF(OR($E4526="",$Q4526=""),"Error: Missing Response in Column E or Q",INDEX(SL_Class[Entire SL Classification],MATCH(SUMIFS(SL_Class[Unique ID],SL_Class[UpSys SL Material],I4526,SL_Class[UpSys Ever Previously Lead],H4526,SL_Class[DownCus SL Material],T4526),SL_Class[Unique ID],0),0)))),"Error: Invalid Column H, I, or T. Check spelling &amp; valid options (see dropdown)")</f>
        <v/>
      </c>
      <c r="AC4526" s="32"/>
      <c r="AD4526" s="31" t="b">
        <f t="shared" si="140"/>
        <v>0</v>
      </c>
      <c r="AE4526" s="31" t="b">
        <f t="shared" si="141"/>
        <v>0</v>
      </c>
    </row>
    <row r="4527" spans="1:31" ht="50.15" customHeight="1" x14ac:dyDescent="0.35">
      <c r="A4527" s="100">
        <v>4522</v>
      </c>
      <c r="B4527" s="53"/>
      <c r="C4527" s="41"/>
      <c r="D4527" s="54"/>
      <c r="E4527" s="53"/>
      <c r="F4527" s="41"/>
      <c r="G4527" s="41"/>
      <c r="H4527" s="53"/>
      <c r="I4527" s="55"/>
      <c r="J4527" s="41"/>
      <c r="K4527" s="41"/>
      <c r="L4527" s="56"/>
      <c r="M4527" s="41"/>
      <c r="N4527" s="41"/>
      <c r="O4527" s="41"/>
      <c r="P4527" s="41"/>
      <c r="Q4527" s="53"/>
      <c r="R4527" s="41"/>
      <c r="S4527" s="41"/>
      <c r="T4527" s="57"/>
      <c r="U4527" s="41"/>
      <c r="V4527" s="41"/>
      <c r="W4527" s="56"/>
      <c r="X4527" s="41"/>
      <c r="Y4527" s="58"/>
      <c r="Z4527" s="41"/>
      <c r="AA4527" s="41"/>
      <c r="AB4527" s="171" t="str" cm="1">
        <f t="array" ref="AB4527">IFERROR(IF(COUNTA('Detailed Inventory'!$B4527:$AA4527)=0,"",IF(AND($B4527="",$C4527=""),"Error: Missing Response in Column B or C",IF(OR($E4527="",$Q4527=""),"Error: Missing Response in Column E or Q",INDEX(SL_Class[Entire SL Classification],MATCH(SUMIFS(SL_Class[Unique ID],SL_Class[UpSys SL Material],I4527,SL_Class[UpSys Ever Previously Lead],H4527,SL_Class[DownCus SL Material],T4527),SL_Class[Unique ID],0),0)))),"Error: Invalid Column H, I, or T. Check spelling &amp; valid options (see dropdown)")</f>
        <v/>
      </c>
      <c r="AC4527" s="32"/>
      <c r="AD4527" s="31" t="b">
        <f t="shared" si="140"/>
        <v>0</v>
      </c>
      <c r="AE4527" s="31" t="b">
        <f t="shared" si="141"/>
        <v>0</v>
      </c>
    </row>
    <row r="4528" spans="1:31" ht="50.15" customHeight="1" x14ac:dyDescent="0.35">
      <c r="A4528" s="101">
        <v>4523</v>
      </c>
      <c r="B4528" s="53"/>
      <c r="C4528" s="41"/>
      <c r="D4528" s="54"/>
      <c r="E4528" s="53"/>
      <c r="F4528" s="41"/>
      <c r="G4528" s="41"/>
      <c r="H4528" s="53"/>
      <c r="I4528" s="55"/>
      <c r="J4528" s="41"/>
      <c r="K4528" s="41"/>
      <c r="L4528" s="56"/>
      <c r="M4528" s="41"/>
      <c r="N4528" s="41"/>
      <c r="O4528" s="41"/>
      <c r="P4528" s="41"/>
      <c r="Q4528" s="53"/>
      <c r="R4528" s="41"/>
      <c r="S4528" s="41"/>
      <c r="T4528" s="57"/>
      <c r="U4528" s="41"/>
      <c r="V4528" s="41"/>
      <c r="W4528" s="56"/>
      <c r="X4528" s="41"/>
      <c r="Y4528" s="58"/>
      <c r="Z4528" s="41"/>
      <c r="AA4528" s="41"/>
      <c r="AB4528" s="171" t="str" cm="1">
        <f t="array" ref="AB4528">IFERROR(IF(COUNTA('Detailed Inventory'!$B4528:$AA4528)=0,"",IF(AND($B4528="",$C4528=""),"Error: Missing Response in Column B or C",IF(OR($E4528="",$Q4528=""),"Error: Missing Response in Column E or Q",INDEX(SL_Class[Entire SL Classification],MATCH(SUMIFS(SL_Class[Unique ID],SL_Class[UpSys SL Material],I4528,SL_Class[UpSys Ever Previously Lead],H4528,SL_Class[DownCus SL Material],T4528),SL_Class[Unique ID],0),0)))),"Error: Invalid Column H, I, or T. Check spelling &amp; valid options (see dropdown)")</f>
        <v/>
      </c>
      <c r="AC4528" s="32"/>
      <c r="AD4528" s="31" t="b">
        <f t="shared" si="140"/>
        <v>0</v>
      </c>
      <c r="AE4528" s="31" t="b">
        <f t="shared" si="141"/>
        <v>0</v>
      </c>
    </row>
    <row r="4529" spans="1:31" ht="50.15" customHeight="1" x14ac:dyDescent="0.35">
      <c r="A4529" s="100">
        <v>4524</v>
      </c>
      <c r="B4529" s="53"/>
      <c r="C4529" s="41"/>
      <c r="D4529" s="54"/>
      <c r="E4529" s="53"/>
      <c r="F4529" s="41"/>
      <c r="G4529" s="41"/>
      <c r="H4529" s="53"/>
      <c r="I4529" s="55"/>
      <c r="J4529" s="41"/>
      <c r="K4529" s="41"/>
      <c r="L4529" s="56"/>
      <c r="M4529" s="41"/>
      <c r="N4529" s="41"/>
      <c r="O4529" s="41"/>
      <c r="P4529" s="41"/>
      <c r="Q4529" s="53"/>
      <c r="R4529" s="41"/>
      <c r="S4529" s="41"/>
      <c r="T4529" s="57"/>
      <c r="U4529" s="41"/>
      <c r="V4529" s="41"/>
      <c r="W4529" s="56"/>
      <c r="X4529" s="41"/>
      <c r="Y4529" s="58"/>
      <c r="Z4529" s="41"/>
      <c r="AA4529" s="41"/>
      <c r="AB4529" s="171" t="str" cm="1">
        <f t="array" ref="AB4529">IFERROR(IF(COUNTA('Detailed Inventory'!$B4529:$AA4529)=0,"",IF(AND($B4529="",$C4529=""),"Error: Missing Response in Column B or C",IF(OR($E4529="",$Q4529=""),"Error: Missing Response in Column E or Q",INDEX(SL_Class[Entire SL Classification],MATCH(SUMIFS(SL_Class[Unique ID],SL_Class[UpSys SL Material],I4529,SL_Class[UpSys Ever Previously Lead],H4529,SL_Class[DownCus SL Material],T4529),SL_Class[Unique ID],0),0)))),"Error: Invalid Column H, I, or T. Check spelling &amp; valid options (see dropdown)")</f>
        <v/>
      </c>
      <c r="AC4529" s="32"/>
      <c r="AD4529" s="31" t="b">
        <f t="shared" si="140"/>
        <v>0</v>
      </c>
      <c r="AE4529" s="31" t="b">
        <f t="shared" si="141"/>
        <v>0</v>
      </c>
    </row>
    <row r="4530" spans="1:31" ht="50.15" customHeight="1" x14ac:dyDescent="0.35">
      <c r="A4530" s="101">
        <v>4525</v>
      </c>
      <c r="B4530" s="53"/>
      <c r="C4530" s="41"/>
      <c r="D4530" s="54"/>
      <c r="E4530" s="53"/>
      <c r="F4530" s="41"/>
      <c r="G4530" s="41"/>
      <c r="H4530" s="53"/>
      <c r="I4530" s="55"/>
      <c r="J4530" s="41"/>
      <c r="K4530" s="41"/>
      <c r="L4530" s="56"/>
      <c r="M4530" s="41"/>
      <c r="N4530" s="41"/>
      <c r="O4530" s="41"/>
      <c r="P4530" s="41"/>
      <c r="Q4530" s="53"/>
      <c r="R4530" s="41"/>
      <c r="S4530" s="41"/>
      <c r="T4530" s="57"/>
      <c r="U4530" s="41"/>
      <c r="V4530" s="41"/>
      <c r="W4530" s="56"/>
      <c r="X4530" s="41"/>
      <c r="Y4530" s="58"/>
      <c r="Z4530" s="41"/>
      <c r="AA4530" s="41"/>
      <c r="AB4530" s="171" t="str" cm="1">
        <f t="array" ref="AB4530">IFERROR(IF(COUNTA('Detailed Inventory'!$B4530:$AA4530)=0,"",IF(AND($B4530="",$C4530=""),"Error: Missing Response in Column B or C",IF(OR($E4530="",$Q4530=""),"Error: Missing Response in Column E or Q",INDEX(SL_Class[Entire SL Classification],MATCH(SUMIFS(SL_Class[Unique ID],SL_Class[UpSys SL Material],I4530,SL_Class[UpSys Ever Previously Lead],H4530,SL_Class[DownCus SL Material],T4530),SL_Class[Unique ID],0),0)))),"Error: Invalid Column H, I, or T. Check spelling &amp; valid options (see dropdown)")</f>
        <v/>
      </c>
      <c r="AC4530" s="32"/>
      <c r="AD4530" s="31" t="b">
        <f t="shared" si="140"/>
        <v>0</v>
      </c>
      <c r="AE4530" s="31" t="b">
        <f t="shared" si="141"/>
        <v>0</v>
      </c>
    </row>
    <row r="4531" spans="1:31" ht="50.15" customHeight="1" x14ac:dyDescent="0.35">
      <c r="A4531" s="100">
        <v>4526</v>
      </c>
      <c r="B4531" s="53"/>
      <c r="C4531" s="41"/>
      <c r="D4531" s="54"/>
      <c r="E4531" s="53"/>
      <c r="F4531" s="41"/>
      <c r="G4531" s="41"/>
      <c r="H4531" s="53"/>
      <c r="I4531" s="55"/>
      <c r="J4531" s="41"/>
      <c r="K4531" s="41"/>
      <c r="L4531" s="56"/>
      <c r="M4531" s="41"/>
      <c r="N4531" s="41"/>
      <c r="O4531" s="41"/>
      <c r="P4531" s="41"/>
      <c r="Q4531" s="53"/>
      <c r="R4531" s="41"/>
      <c r="S4531" s="41"/>
      <c r="T4531" s="57"/>
      <c r="U4531" s="41"/>
      <c r="V4531" s="41"/>
      <c r="W4531" s="56"/>
      <c r="X4531" s="41"/>
      <c r="Y4531" s="58"/>
      <c r="Z4531" s="41"/>
      <c r="AA4531" s="41"/>
      <c r="AB4531" s="171" t="str" cm="1">
        <f t="array" ref="AB4531">IFERROR(IF(COUNTA('Detailed Inventory'!$B4531:$AA4531)=0,"",IF(AND($B4531="",$C4531=""),"Error: Missing Response in Column B or C",IF(OR($E4531="",$Q4531=""),"Error: Missing Response in Column E or Q",INDEX(SL_Class[Entire SL Classification],MATCH(SUMIFS(SL_Class[Unique ID],SL_Class[UpSys SL Material],I4531,SL_Class[UpSys Ever Previously Lead],H4531,SL_Class[DownCus SL Material],T4531),SL_Class[Unique ID],0),0)))),"Error: Invalid Column H, I, or T. Check spelling &amp; valid options (see dropdown)")</f>
        <v/>
      </c>
      <c r="AC4531" s="32"/>
      <c r="AD4531" s="31" t="b">
        <f t="shared" si="140"/>
        <v>0</v>
      </c>
      <c r="AE4531" s="31" t="b">
        <f t="shared" si="141"/>
        <v>0</v>
      </c>
    </row>
    <row r="4532" spans="1:31" ht="50.15" customHeight="1" x14ac:dyDescent="0.35">
      <c r="A4532" s="101">
        <v>4527</v>
      </c>
      <c r="B4532" s="53"/>
      <c r="C4532" s="41"/>
      <c r="D4532" s="54"/>
      <c r="E4532" s="53"/>
      <c r="F4532" s="41"/>
      <c r="G4532" s="41"/>
      <c r="H4532" s="53"/>
      <c r="I4532" s="55"/>
      <c r="J4532" s="41"/>
      <c r="K4532" s="41"/>
      <c r="L4532" s="56"/>
      <c r="M4532" s="41"/>
      <c r="N4532" s="41"/>
      <c r="O4532" s="41"/>
      <c r="P4532" s="41"/>
      <c r="Q4532" s="53"/>
      <c r="R4532" s="41"/>
      <c r="S4532" s="41"/>
      <c r="T4532" s="57"/>
      <c r="U4532" s="41"/>
      <c r="V4532" s="41"/>
      <c r="W4532" s="56"/>
      <c r="X4532" s="41"/>
      <c r="Y4532" s="58"/>
      <c r="Z4532" s="41"/>
      <c r="AA4532" s="41"/>
      <c r="AB4532" s="171" t="str" cm="1">
        <f t="array" ref="AB4532">IFERROR(IF(COUNTA('Detailed Inventory'!$B4532:$AA4532)=0,"",IF(AND($B4532="",$C4532=""),"Error: Missing Response in Column B or C",IF(OR($E4532="",$Q4532=""),"Error: Missing Response in Column E or Q",INDEX(SL_Class[Entire SL Classification],MATCH(SUMIFS(SL_Class[Unique ID],SL_Class[UpSys SL Material],I4532,SL_Class[UpSys Ever Previously Lead],H4532,SL_Class[DownCus SL Material],T4532),SL_Class[Unique ID],0),0)))),"Error: Invalid Column H, I, or T. Check spelling &amp; valid options (see dropdown)")</f>
        <v/>
      </c>
      <c r="AC4532" s="32"/>
      <c r="AD4532" s="31" t="b">
        <f t="shared" si="140"/>
        <v>0</v>
      </c>
      <c r="AE4532" s="31" t="b">
        <f t="shared" si="141"/>
        <v>0</v>
      </c>
    </row>
    <row r="4533" spans="1:31" ht="50.15" customHeight="1" x14ac:dyDescent="0.35">
      <c r="A4533" s="100">
        <v>4528</v>
      </c>
      <c r="B4533" s="53"/>
      <c r="C4533" s="41"/>
      <c r="D4533" s="54"/>
      <c r="E4533" s="53"/>
      <c r="F4533" s="41"/>
      <c r="G4533" s="41"/>
      <c r="H4533" s="53"/>
      <c r="I4533" s="55"/>
      <c r="J4533" s="41"/>
      <c r="K4533" s="41"/>
      <c r="L4533" s="56"/>
      <c r="M4533" s="41"/>
      <c r="N4533" s="41"/>
      <c r="O4533" s="41"/>
      <c r="P4533" s="41"/>
      <c r="Q4533" s="53"/>
      <c r="R4533" s="41"/>
      <c r="S4533" s="41"/>
      <c r="T4533" s="57"/>
      <c r="U4533" s="41"/>
      <c r="V4533" s="41"/>
      <c r="W4533" s="56"/>
      <c r="X4533" s="41"/>
      <c r="Y4533" s="58"/>
      <c r="Z4533" s="41"/>
      <c r="AA4533" s="41"/>
      <c r="AB4533" s="171" t="str" cm="1">
        <f t="array" ref="AB4533">IFERROR(IF(COUNTA('Detailed Inventory'!$B4533:$AA4533)=0,"",IF(AND($B4533="",$C4533=""),"Error: Missing Response in Column B or C",IF(OR($E4533="",$Q4533=""),"Error: Missing Response in Column E or Q",INDEX(SL_Class[Entire SL Classification],MATCH(SUMIFS(SL_Class[Unique ID],SL_Class[UpSys SL Material],I4533,SL_Class[UpSys Ever Previously Lead],H4533,SL_Class[DownCus SL Material],T4533),SL_Class[Unique ID],0),0)))),"Error: Invalid Column H, I, or T. Check spelling &amp; valid options (see dropdown)")</f>
        <v/>
      </c>
      <c r="AC4533" s="32"/>
      <c r="AD4533" s="31" t="b">
        <f t="shared" si="140"/>
        <v>0</v>
      </c>
      <c r="AE4533" s="31" t="b">
        <f t="shared" si="141"/>
        <v>0</v>
      </c>
    </row>
    <row r="4534" spans="1:31" ht="50.15" customHeight="1" x14ac:dyDescent="0.35">
      <c r="A4534" s="101">
        <v>4529</v>
      </c>
      <c r="B4534" s="53"/>
      <c r="C4534" s="41"/>
      <c r="D4534" s="54"/>
      <c r="E4534" s="53"/>
      <c r="F4534" s="41"/>
      <c r="G4534" s="41"/>
      <c r="H4534" s="53"/>
      <c r="I4534" s="55"/>
      <c r="J4534" s="41"/>
      <c r="K4534" s="41"/>
      <c r="L4534" s="56"/>
      <c r="M4534" s="41"/>
      <c r="N4534" s="41"/>
      <c r="O4534" s="41"/>
      <c r="P4534" s="41"/>
      <c r="Q4534" s="53"/>
      <c r="R4534" s="41"/>
      <c r="S4534" s="41"/>
      <c r="T4534" s="57"/>
      <c r="U4534" s="41"/>
      <c r="V4534" s="41"/>
      <c r="W4534" s="56"/>
      <c r="X4534" s="41"/>
      <c r="Y4534" s="58"/>
      <c r="Z4534" s="41"/>
      <c r="AA4534" s="41"/>
      <c r="AB4534" s="171" t="str" cm="1">
        <f t="array" ref="AB4534">IFERROR(IF(COUNTA('Detailed Inventory'!$B4534:$AA4534)=0,"",IF(AND($B4534="",$C4534=""),"Error: Missing Response in Column B or C",IF(OR($E4534="",$Q4534=""),"Error: Missing Response in Column E or Q",INDEX(SL_Class[Entire SL Classification],MATCH(SUMIFS(SL_Class[Unique ID],SL_Class[UpSys SL Material],I4534,SL_Class[UpSys Ever Previously Lead],H4534,SL_Class[DownCus SL Material],T4534),SL_Class[Unique ID],0),0)))),"Error: Invalid Column H, I, or T. Check spelling &amp; valid options (see dropdown)")</f>
        <v/>
      </c>
      <c r="AC4534" s="32"/>
      <c r="AD4534" s="31" t="b">
        <f t="shared" si="140"/>
        <v>0</v>
      </c>
      <c r="AE4534" s="31" t="b">
        <f t="shared" si="141"/>
        <v>0</v>
      </c>
    </row>
    <row r="4535" spans="1:31" ht="50.15" customHeight="1" x14ac:dyDescent="0.35">
      <c r="A4535" s="100">
        <v>4530</v>
      </c>
      <c r="B4535" s="53"/>
      <c r="C4535" s="41"/>
      <c r="D4535" s="54"/>
      <c r="E4535" s="53"/>
      <c r="F4535" s="41"/>
      <c r="G4535" s="41"/>
      <c r="H4535" s="53"/>
      <c r="I4535" s="55"/>
      <c r="J4535" s="41"/>
      <c r="K4535" s="41"/>
      <c r="L4535" s="56"/>
      <c r="M4535" s="41"/>
      <c r="N4535" s="41"/>
      <c r="O4535" s="41"/>
      <c r="P4535" s="41"/>
      <c r="Q4535" s="53"/>
      <c r="R4535" s="41"/>
      <c r="S4535" s="41"/>
      <c r="T4535" s="57"/>
      <c r="U4535" s="41"/>
      <c r="V4535" s="41"/>
      <c r="W4535" s="56"/>
      <c r="X4535" s="41"/>
      <c r="Y4535" s="58"/>
      <c r="Z4535" s="41"/>
      <c r="AA4535" s="41"/>
      <c r="AB4535" s="171" t="str" cm="1">
        <f t="array" ref="AB4535">IFERROR(IF(COUNTA('Detailed Inventory'!$B4535:$AA4535)=0,"",IF(AND($B4535="",$C4535=""),"Error: Missing Response in Column B or C",IF(OR($E4535="",$Q4535=""),"Error: Missing Response in Column E or Q",INDEX(SL_Class[Entire SL Classification],MATCH(SUMIFS(SL_Class[Unique ID],SL_Class[UpSys SL Material],I4535,SL_Class[UpSys Ever Previously Lead],H4535,SL_Class[DownCus SL Material],T4535),SL_Class[Unique ID],0),0)))),"Error: Invalid Column H, I, or T. Check spelling &amp; valid options (see dropdown)")</f>
        <v/>
      </c>
      <c r="AC4535" s="32"/>
      <c r="AD4535" s="31" t="b">
        <f t="shared" si="140"/>
        <v>0</v>
      </c>
      <c r="AE4535" s="31" t="b">
        <f t="shared" si="141"/>
        <v>0</v>
      </c>
    </row>
    <row r="4536" spans="1:31" ht="50.15" customHeight="1" x14ac:dyDescent="0.35">
      <c r="A4536" s="101">
        <v>4531</v>
      </c>
      <c r="B4536" s="53"/>
      <c r="C4536" s="41"/>
      <c r="D4536" s="54"/>
      <c r="E4536" s="53"/>
      <c r="F4536" s="41"/>
      <c r="G4536" s="41"/>
      <c r="H4536" s="53"/>
      <c r="I4536" s="55"/>
      <c r="J4536" s="41"/>
      <c r="K4536" s="41"/>
      <c r="L4536" s="56"/>
      <c r="M4536" s="41"/>
      <c r="N4536" s="41"/>
      <c r="O4536" s="41"/>
      <c r="P4536" s="41"/>
      <c r="Q4536" s="53"/>
      <c r="R4536" s="41"/>
      <c r="S4536" s="41"/>
      <c r="T4536" s="57"/>
      <c r="U4536" s="41"/>
      <c r="V4536" s="41"/>
      <c r="W4536" s="56"/>
      <c r="X4536" s="41"/>
      <c r="Y4536" s="58"/>
      <c r="Z4536" s="41"/>
      <c r="AA4536" s="41"/>
      <c r="AB4536" s="171" t="str" cm="1">
        <f t="array" ref="AB4536">IFERROR(IF(COUNTA('Detailed Inventory'!$B4536:$AA4536)=0,"",IF(AND($B4536="",$C4536=""),"Error: Missing Response in Column B or C",IF(OR($E4536="",$Q4536=""),"Error: Missing Response in Column E or Q",INDEX(SL_Class[Entire SL Classification],MATCH(SUMIFS(SL_Class[Unique ID],SL_Class[UpSys SL Material],I4536,SL_Class[UpSys Ever Previously Lead],H4536,SL_Class[DownCus SL Material],T4536),SL_Class[Unique ID],0),0)))),"Error: Invalid Column H, I, or T. Check spelling &amp; valid options (see dropdown)")</f>
        <v/>
      </c>
      <c r="AC4536" s="32"/>
      <c r="AD4536" s="31" t="b">
        <f t="shared" si="140"/>
        <v>0</v>
      </c>
      <c r="AE4536" s="31" t="b">
        <f t="shared" si="141"/>
        <v>0</v>
      </c>
    </row>
    <row r="4537" spans="1:31" ht="50.15" customHeight="1" x14ac:dyDescent="0.35">
      <c r="A4537" s="100">
        <v>4532</v>
      </c>
      <c r="B4537" s="53"/>
      <c r="C4537" s="41"/>
      <c r="D4537" s="54"/>
      <c r="E4537" s="53"/>
      <c r="F4537" s="41"/>
      <c r="G4537" s="41"/>
      <c r="H4537" s="53"/>
      <c r="I4537" s="55"/>
      <c r="J4537" s="41"/>
      <c r="K4537" s="41"/>
      <c r="L4537" s="56"/>
      <c r="M4537" s="41"/>
      <c r="N4537" s="41"/>
      <c r="O4537" s="41"/>
      <c r="P4537" s="41"/>
      <c r="Q4537" s="53"/>
      <c r="R4537" s="41"/>
      <c r="S4537" s="41"/>
      <c r="T4537" s="57"/>
      <c r="U4537" s="41"/>
      <c r="V4537" s="41"/>
      <c r="W4537" s="56"/>
      <c r="X4537" s="41"/>
      <c r="Y4537" s="58"/>
      <c r="Z4537" s="41"/>
      <c r="AA4537" s="41"/>
      <c r="AB4537" s="171" t="str" cm="1">
        <f t="array" ref="AB4537">IFERROR(IF(COUNTA('Detailed Inventory'!$B4537:$AA4537)=0,"",IF(AND($B4537="",$C4537=""),"Error: Missing Response in Column B or C",IF(OR($E4537="",$Q4537=""),"Error: Missing Response in Column E or Q",INDEX(SL_Class[Entire SL Classification],MATCH(SUMIFS(SL_Class[Unique ID],SL_Class[UpSys SL Material],I4537,SL_Class[UpSys Ever Previously Lead],H4537,SL_Class[DownCus SL Material],T4537),SL_Class[Unique ID],0),0)))),"Error: Invalid Column H, I, or T. Check spelling &amp; valid options (see dropdown)")</f>
        <v/>
      </c>
      <c r="AC4537" s="32"/>
      <c r="AD4537" s="31" t="b">
        <f t="shared" si="140"/>
        <v>0</v>
      </c>
      <c r="AE4537" s="31" t="b">
        <f t="shared" si="141"/>
        <v>0</v>
      </c>
    </row>
    <row r="4538" spans="1:31" ht="50.15" customHeight="1" x14ac:dyDescent="0.35">
      <c r="A4538" s="101">
        <v>4533</v>
      </c>
      <c r="B4538" s="53"/>
      <c r="C4538" s="41"/>
      <c r="D4538" s="54"/>
      <c r="E4538" s="53"/>
      <c r="F4538" s="41"/>
      <c r="G4538" s="41"/>
      <c r="H4538" s="53"/>
      <c r="I4538" s="55"/>
      <c r="J4538" s="41"/>
      <c r="K4538" s="41"/>
      <c r="L4538" s="56"/>
      <c r="M4538" s="41"/>
      <c r="N4538" s="41"/>
      <c r="O4538" s="41"/>
      <c r="P4538" s="41"/>
      <c r="Q4538" s="53"/>
      <c r="R4538" s="41"/>
      <c r="S4538" s="41"/>
      <c r="T4538" s="57"/>
      <c r="U4538" s="41"/>
      <c r="V4538" s="41"/>
      <c r="W4538" s="56"/>
      <c r="X4538" s="41"/>
      <c r="Y4538" s="58"/>
      <c r="Z4538" s="41"/>
      <c r="AA4538" s="41"/>
      <c r="AB4538" s="171" t="str" cm="1">
        <f t="array" ref="AB4538">IFERROR(IF(COUNTA('Detailed Inventory'!$B4538:$AA4538)=0,"",IF(AND($B4538="",$C4538=""),"Error: Missing Response in Column B or C",IF(OR($E4538="",$Q4538=""),"Error: Missing Response in Column E or Q",INDEX(SL_Class[Entire SL Classification],MATCH(SUMIFS(SL_Class[Unique ID],SL_Class[UpSys SL Material],I4538,SL_Class[UpSys Ever Previously Lead],H4538,SL_Class[DownCus SL Material],T4538),SL_Class[Unique ID],0),0)))),"Error: Invalid Column H, I, or T. Check spelling &amp; valid options (see dropdown)")</f>
        <v/>
      </c>
      <c r="AC4538" s="32"/>
      <c r="AD4538" s="31" t="b">
        <f t="shared" si="140"/>
        <v>0</v>
      </c>
      <c r="AE4538" s="31" t="b">
        <f t="shared" si="141"/>
        <v>0</v>
      </c>
    </row>
    <row r="4539" spans="1:31" ht="50.15" customHeight="1" x14ac:dyDescent="0.35">
      <c r="A4539" s="100">
        <v>4534</v>
      </c>
      <c r="B4539" s="53"/>
      <c r="C4539" s="41"/>
      <c r="D4539" s="54"/>
      <c r="E4539" s="53"/>
      <c r="F4539" s="41"/>
      <c r="G4539" s="41"/>
      <c r="H4539" s="53"/>
      <c r="I4539" s="55"/>
      <c r="J4539" s="41"/>
      <c r="K4539" s="41"/>
      <c r="L4539" s="56"/>
      <c r="M4539" s="41"/>
      <c r="N4539" s="41"/>
      <c r="O4539" s="41"/>
      <c r="P4539" s="41"/>
      <c r="Q4539" s="53"/>
      <c r="R4539" s="41"/>
      <c r="S4539" s="41"/>
      <c r="T4539" s="57"/>
      <c r="U4539" s="41"/>
      <c r="V4539" s="41"/>
      <c r="W4539" s="56"/>
      <c r="X4539" s="41"/>
      <c r="Y4539" s="58"/>
      <c r="Z4539" s="41"/>
      <c r="AA4539" s="41"/>
      <c r="AB4539" s="171" t="str" cm="1">
        <f t="array" ref="AB4539">IFERROR(IF(COUNTA('Detailed Inventory'!$B4539:$AA4539)=0,"",IF(AND($B4539="",$C4539=""),"Error: Missing Response in Column B or C",IF(OR($E4539="",$Q4539=""),"Error: Missing Response in Column E or Q",INDEX(SL_Class[Entire SL Classification],MATCH(SUMIFS(SL_Class[Unique ID],SL_Class[UpSys SL Material],I4539,SL_Class[UpSys Ever Previously Lead],H4539,SL_Class[DownCus SL Material],T4539),SL_Class[Unique ID],0),0)))),"Error: Invalid Column H, I, or T. Check spelling &amp; valid options (see dropdown)")</f>
        <v/>
      </c>
      <c r="AC4539" s="32"/>
      <c r="AD4539" s="31" t="b">
        <f t="shared" si="140"/>
        <v>0</v>
      </c>
      <c r="AE4539" s="31" t="b">
        <f t="shared" si="141"/>
        <v>0</v>
      </c>
    </row>
    <row r="4540" spans="1:31" ht="50.15" customHeight="1" x14ac:dyDescent="0.35">
      <c r="A4540" s="101">
        <v>4535</v>
      </c>
      <c r="B4540" s="53"/>
      <c r="C4540" s="41"/>
      <c r="D4540" s="54"/>
      <c r="E4540" s="53"/>
      <c r="F4540" s="41"/>
      <c r="G4540" s="41"/>
      <c r="H4540" s="53"/>
      <c r="I4540" s="55"/>
      <c r="J4540" s="41"/>
      <c r="K4540" s="41"/>
      <c r="L4540" s="56"/>
      <c r="M4540" s="41"/>
      <c r="N4540" s="41"/>
      <c r="O4540" s="41"/>
      <c r="P4540" s="41"/>
      <c r="Q4540" s="53"/>
      <c r="R4540" s="41"/>
      <c r="S4540" s="41"/>
      <c r="T4540" s="57"/>
      <c r="U4540" s="41"/>
      <c r="V4540" s="41"/>
      <c r="W4540" s="56"/>
      <c r="X4540" s="41"/>
      <c r="Y4540" s="58"/>
      <c r="Z4540" s="41"/>
      <c r="AA4540" s="41"/>
      <c r="AB4540" s="171" t="str" cm="1">
        <f t="array" ref="AB4540">IFERROR(IF(COUNTA('Detailed Inventory'!$B4540:$AA4540)=0,"",IF(AND($B4540="",$C4540=""),"Error: Missing Response in Column B or C",IF(OR($E4540="",$Q4540=""),"Error: Missing Response in Column E or Q",INDEX(SL_Class[Entire SL Classification],MATCH(SUMIFS(SL_Class[Unique ID],SL_Class[UpSys SL Material],I4540,SL_Class[UpSys Ever Previously Lead],H4540,SL_Class[DownCus SL Material],T4540),SL_Class[Unique ID],0),0)))),"Error: Invalid Column H, I, or T. Check spelling &amp; valid options (see dropdown)")</f>
        <v/>
      </c>
      <c r="AC4540" s="32"/>
      <c r="AD4540" s="31" t="b">
        <f t="shared" si="140"/>
        <v>0</v>
      </c>
      <c r="AE4540" s="31" t="b">
        <f t="shared" si="141"/>
        <v>0</v>
      </c>
    </row>
    <row r="4541" spans="1:31" ht="50.15" customHeight="1" x14ac:dyDescent="0.35">
      <c r="A4541" s="100">
        <v>4536</v>
      </c>
      <c r="B4541" s="53"/>
      <c r="C4541" s="41"/>
      <c r="D4541" s="54"/>
      <c r="E4541" s="53"/>
      <c r="F4541" s="41"/>
      <c r="G4541" s="41"/>
      <c r="H4541" s="53"/>
      <c r="I4541" s="55"/>
      <c r="J4541" s="41"/>
      <c r="K4541" s="41"/>
      <c r="L4541" s="56"/>
      <c r="M4541" s="41"/>
      <c r="N4541" s="41"/>
      <c r="O4541" s="41"/>
      <c r="P4541" s="41"/>
      <c r="Q4541" s="53"/>
      <c r="R4541" s="41"/>
      <c r="S4541" s="41"/>
      <c r="T4541" s="57"/>
      <c r="U4541" s="41"/>
      <c r="V4541" s="41"/>
      <c r="W4541" s="56"/>
      <c r="X4541" s="41"/>
      <c r="Y4541" s="58"/>
      <c r="Z4541" s="41"/>
      <c r="AA4541" s="41"/>
      <c r="AB4541" s="171" t="str" cm="1">
        <f t="array" ref="AB4541">IFERROR(IF(COUNTA('Detailed Inventory'!$B4541:$AA4541)=0,"",IF(AND($B4541="",$C4541=""),"Error: Missing Response in Column B or C",IF(OR($E4541="",$Q4541=""),"Error: Missing Response in Column E or Q",INDEX(SL_Class[Entire SL Classification],MATCH(SUMIFS(SL_Class[Unique ID],SL_Class[UpSys SL Material],I4541,SL_Class[UpSys Ever Previously Lead],H4541,SL_Class[DownCus SL Material],T4541),SL_Class[Unique ID],0),0)))),"Error: Invalid Column H, I, or T. Check spelling &amp; valid options (see dropdown)")</f>
        <v/>
      </c>
      <c r="AC4541" s="32"/>
      <c r="AD4541" s="31" t="b">
        <f t="shared" si="140"/>
        <v>0</v>
      </c>
      <c r="AE4541" s="31" t="b">
        <f t="shared" si="141"/>
        <v>0</v>
      </c>
    </row>
    <row r="4542" spans="1:31" ht="50.15" customHeight="1" x14ac:dyDescent="0.35">
      <c r="A4542" s="101">
        <v>4537</v>
      </c>
      <c r="B4542" s="53"/>
      <c r="C4542" s="41"/>
      <c r="D4542" s="54"/>
      <c r="E4542" s="53"/>
      <c r="F4542" s="41"/>
      <c r="G4542" s="41"/>
      <c r="H4542" s="53"/>
      <c r="I4542" s="55"/>
      <c r="J4542" s="41"/>
      <c r="K4542" s="41"/>
      <c r="L4542" s="56"/>
      <c r="M4542" s="41"/>
      <c r="N4542" s="41"/>
      <c r="O4542" s="41"/>
      <c r="P4542" s="41"/>
      <c r="Q4542" s="53"/>
      <c r="R4542" s="41"/>
      <c r="S4542" s="41"/>
      <c r="T4542" s="57"/>
      <c r="U4542" s="41"/>
      <c r="V4542" s="41"/>
      <c r="W4542" s="56"/>
      <c r="X4542" s="41"/>
      <c r="Y4542" s="58"/>
      <c r="Z4542" s="41"/>
      <c r="AA4542" s="41"/>
      <c r="AB4542" s="171" t="str" cm="1">
        <f t="array" ref="AB4542">IFERROR(IF(COUNTA('Detailed Inventory'!$B4542:$AA4542)=0,"",IF(AND($B4542="",$C4542=""),"Error: Missing Response in Column B or C",IF(OR($E4542="",$Q4542=""),"Error: Missing Response in Column E or Q",INDEX(SL_Class[Entire SL Classification],MATCH(SUMIFS(SL_Class[Unique ID],SL_Class[UpSys SL Material],I4542,SL_Class[UpSys Ever Previously Lead],H4542,SL_Class[DownCus SL Material],T4542),SL_Class[Unique ID],0),0)))),"Error: Invalid Column H, I, or T. Check spelling &amp; valid options (see dropdown)")</f>
        <v/>
      </c>
      <c r="AC4542" s="32"/>
      <c r="AD4542" s="31" t="b">
        <f t="shared" si="140"/>
        <v>0</v>
      </c>
      <c r="AE4542" s="31" t="b">
        <f t="shared" si="141"/>
        <v>0</v>
      </c>
    </row>
    <row r="4543" spans="1:31" ht="50.15" customHeight="1" x14ac:dyDescent="0.35">
      <c r="A4543" s="100">
        <v>4538</v>
      </c>
      <c r="B4543" s="53"/>
      <c r="C4543" s="41"/>
      <c r="D4543" s="54"/>
      <c r="E4543" s="53"/>
      <c r="F4543" s="41"/>
      <c r="G4543" s="41"/>
      <c r="H4543" s="53"/>
      <c r="I4543" s="55"/>
      <c r="J4543" s="41"/>
      <c r="K4543" s="41"/>
      <c r="L4543" s="56"/>
      <c r="M4543" s="41"/>
      <c r="N4543" s="41"/>
      <c r="O4543" s="41"/>
      <c r="P4543" s="41"/>
      <c r="Q4543" s="53"/>
      <c r="R4543" s="41"/>
      <c r="S4543" s="41"/>
      <c r="T4543" s="57"/>
      <c r="U4543" s="41"/>
      <c r="V4543" s="41"/>
      <c r="W4543" s="56"/>
      <c r="X4543" s="41"/>
      <c r="Y4543" s="58"/>
      <c r="Z4543" s="41"/>
      <c r="AA4543" s="41"/>
      <c r="AB4543" s="171" t="str" cm="1">
        <f t="array" ref="AB4543">IFERROR(IF(COUNTA('Detailed Inventory'!$B4543:$AA4543)=0,"",IF(AND($B4543="",$C4543=""),"Error: Missing Response in Column B or C",IF(OR($E4543="",$Q4543=""),"Error: Missing Response in Column E or Q",INDEX(SL_Class[Entire SL Classification],MATCH(SUMIFS(SL_Class[Unique ID],SL_Class[UpSys SL Material],I4543,SL_Class[UpSys Ever Previously Lead],H4543,SL_Class[DownCus SL Material],T4543),SL_Class[Unique ID],0),0)))),"Error: Invalid Column H, I, or T. Check spelling &amp; valid options (see dropdown)")</f>
        <v/>
      </c>
      <c r="AC4543" s="32"/>
      <c r="AD4543" s="31" t="b">
        <f t="shared" si="140"/>
        <v>0</v>
      </c>
      <c r="AE4543" s="31" t="b">
        <f t="shared" si="141"/>
        <v>0</v>
      </c>
    </row>
    <row r="4544" spans="1:31" ht="50.15" customHeight="1" x14ac:dyDescent="0.35">
      <c r="A4544" s="101">
        <v>4539</v>
      </c>
      <c r="B4544" s="53"/>
      <c r="C4544" s="41"/>
      <c r="D4544" s="54"/>
      <c r="E4544" s="53"/>
      <c r="F4544" s="41"/>
      <c r="G4544" s="41"/>
      <c r="H4544" s="53"/>
      <c r="I4544" s="55"/>
      <c r="J4544" s="41"/>
      <c r="K4544" s="41"/>
      <c r="L4544" s="56"/>
      <c r="M4544" s="41"/>
      <c r="N4544" s="41"/>
      <c r="O4544" s="41"/>
      <c r="P4544" s="41"/>
      <c r="Q4544" s="53"/>
      <c r="R4544" s="41"/>
      <c r="S4544" s="41"/>
      <c r="T4544" s="57"/>
      <c r="U4544" s="41"/>
      <c r="V4544" s="41"/>
      <c r="W4544" s="56"/>
      <c r="X4544" s="41"/>
      <c r="Y4544" s="58"/>
      <c r="Z4544" s="41"/>
      <c r="AA4544" s="41"/>
      <c r="AB4544" s="171" t="str" cm="1">
        <f t="array" ref="AB4544">IFERROR(IF(COUNTA('Detailed Inventory'!$B4544:$AA4544)=0,"",IF(AND($B4544="",$C4544=""),"Error: Missing Response in Column B or C",IF(OR($E4544="",$Q4544=""),"Error: Missing Response in Column E or Q",INDEX(SL_Class[Entire SL Classification],MATCH(SUMIFS(SL_Class[Unique ID],SL_Class[UpSys SL Material],I4544,SL_Class[UpSys Ever Previously Lead],H4544,SL_Class[DownCus SL Material],T4544),SL_Class[Unique ID],0),0)))),"Error: Invalid Column H, I, or T. Check spelling &amp; valid options (see dropdown)")</f>
        <v/>
      </c>
      <c r="AC4544" s="32"/>
      <c r="AD4544" s="31" t="b">
        <f t="shared" si="140"/>
        <v>0</v>
      </c>
      <c r="AE4544" s="31" t="b">
        <f t="shared" si="141"/>
        <v>0</v>
      </c>
    </row>
    <row r="4545" spans="1:31" ht="50.15" customHeight="1" x14ac:dyDescent="0.35">
      <c r="A4545" s="100">
        <v>4540</v>
      </c>
      <c r="B4545" s="53"/>
      <c r="C4545" s="41"/>
      <c r="D4545" s="54"/>
      <c r="E4545" s="53"/>
      <c r="F4545" s="41"/>
      <c r="G4545" s="41"/>
      <c r="H4545" s="53"/>
      <c r="I4545" s="55"/>
      <c r="J4545" s="41"/>
      <c r="K4545" s="41"/>
      <c r="L4545" s="56"/>
      <c r="M4545" s="41"/>
      <c r="N4545" s="41"/>
      <c r="O4545" s="41"/>
      <c r="P4545" s="41"/>
      <c r="Q4545" s="53"/>
      <c r="R4545" s="41"/>
      <c r="S4545" s="41"/>
      <c r="T4545" s="57"/>
      <c r="U4545" s="41"/>
      <c r="V4545" s="41"/>
      <c r="W4545" s="56"/>
      <c r="X4545" s="41"/>
      <c r="Y4545" s="58"/>
      <c r="Z4545" s="41"/>
      <c r="AA4545" s="41"/>
      <c r="AB4545" s="171" t="str" cm="1">
        <f t="array" ref="AB4545">IFERROR(IF(COUNTA('Detailed Inventory'!$B4545:$AA4545)=0,"",IF(AND($B4545="",$C4545=""),"Error: Missing Response in Column B or C",IF(OR($E4545="",$Q4545=""),"Error: Missing Response in Column E or Q",INDEX(SL_Class[Entire SL Classification],MATCH(SUMIFS(SL_Class[Unique ID],SL_Class[UpSys SL Material],I4545,SL_Class[UpSys Ever Previously Lead],H4545,SL_Class[DownCus SL Material],T4545),SL_Class[Unique ID],0),0)))),"Error: Invalid Column H, I, or T. Check spelling &amp; valid options (see dropdown)")</f>
        <v/>
      </c>
      <c r="AC4545" s="32"/>
      <c r="AD4545" s="31" t="b">
        <f t="shared" si="140"/>
        <v>0</v>
      </c>
      <c r="AE4545" s="31" t="b">
        <f t="shared" si="141"/>
        <v>0</v>
      </c>
    </row>
    <row r="4546" spans="1:31" ht="50.15" customHeight="1" x14ac:dyDescent="0.35">
      <c r="A4546" s="101">
        <v>4541</v>
      </c>
      <c r="B4546" s="53"/>
      <c r="C4546" s="41"/>
      <c r="D4546" s="54"/>
      <c r="E4546" s="53"/>
      <c r="F4546" s="41"/>
      <c r="G4546" s="41"/>
      <c r="H4546" s="53"/>
      <c r="I4546" s="55"/>
      <c r="J4546" s="41"/>
      <c r="K4546" s="41"/>
      <c r="L4546" s="56"/>
      <c r="M4546" s="41"/>
      <c r="N4546" s="41"/>
      <c r="O4546" s="41"/>
      <c r="P4546" s="41"/>
      <c r="Q4546" s="53"/>
      <c r="R4546" s="41"/>
      <c r="S4546" s="41"/>
      <c r="T4546" s="57"/>
      <c r="U4546" s="41"/>
      <c r="V4546" s="41"/>
      <c r="W4546" s="56"/>
      <c r="X4546" s="41"/>
      <c r="Y4546" s="58"/>
      <c r="Z4546" s="41"/>
      <c r="AA4546" s="41"/>
      <c r="AB4546" s="171" t="str" cm="1">
        <f t="array" ref="AB4546">IFERROR(IF(COUNTA('Detailed Inventory'!$B4546:$AA4546)=0,"",IF(AND($B4546="",$C4546=""),"Error: Missing Response in Column B or C",IF(OR($E4546="",$Q4546=""),"Error: Missing Response in Column E or Q",INDEX(SL_Class[Entire SL Classification],MATCH(SUMIFS(SL_Class[Unique ID],SL_Class[UpSys SL Material],I4546,SL_Class[UpSys Ever Previously Lead],H4546,SL_Class[DownCus SL Material],T4546),SL_Class[Unique ID],0),0)))),"Error: Invalid Column H, I, or T. Check spelling &amp; valid options (see dropdown)")</f>
        <v/>
      </c>
      <c r="AC4546" s="32"/>
      <c r="AD4546" s="31" t="b">
        <f t="shared" si="140"/>
        <v>0</v>
      </c>
      <c r="AE4546" s="31" t="b">
        <f t="shared" si="141"/>
        <v>0</v>
      </c>
    </row>
    <row r="4547" spans="1:31" ht="50.15" customHeight="1" x14ac:dyDescent="0.35">
      <c r="A4547" s="100">
        <v>4542</v>
      </c>
      <c r="B4547" s="53"/>
      <c r="C4547" s="41"/>
      <c r="D4547" s="54"/>
      <c r="E4547" s="53"/>
      <c r="F4547" s="41"/>
      <c r="G4547" s="41"/>
      <c r="H4547" s="53"/>
      <c r="I4547" s="55"/>
      <c r="J4547" s="41"/>
      <c r="K4547" s="41"/>
      <c r="L4547" s="56"/>
      <c r="M4547" s="41"/>
      <c r="N4547" s="41"/>
      <c r="O4547" s="41"/>
      <c r="P4547" s="41"/>
      <c r="Q4547" s="53"/>
      <c r="R4547" s="41"/>
      <c r="S4547" s="41"/>
      <c r="T4547" s="57"/>
      <c r="U4547" s="41"/>
      <c r="V4547" s="41"/>
      <c r="W4547" s="56"/>
      <c r="X4547" s="41"/>
      <c r="Y4547" s="58"/>
      <c r="Z4547" s="41"/>
      <c r="AA4547" s="41"/>
      <c r="AB4547" s="171" t="str" cm="1">
        <f t="array" ref="AB4547">IFERROR(IF(COUNTA('Detailed Inventory'!$B4547:$AA4547)=0,"",IF(AND($B4547="",$C4547=""),"Error: Missing Response in Column B or C",IF(OR($E4547="",$Q4547=""),"Error: Missing Response in Column E or Q",INDEX(SL_Class[Entire SL Classification],MATCH(SUMIFS(SL_Class[Unique ID],SL_Class[UpSys SL Material],I4547,SL_Class[UpSys Ever Previously Lead],H4547,SL_Class[DownCus SL Material],T4547),SL_Class[Unique ID],0),0)))),"Error: Invalid Column H, I, or T. Check spelling &amp; valid options (see dropdown)")</f>
        <v/>
      </c>
      <c r="AC4547" s="32"/>
      <c r="AD4547" s="31" t="b">
        <f t="shared" si="140"/>
        <v>0</v>
      </c>
      <c r="AE4547" s="31" t="b">
        <f t="shared" si="141"/>
        <v>0</v>
      </c>
    </row>
    <row r="4548" spans="1:31" ht="50.15" customHeight="1" x14ac:dyDescent="0.35">
      <c r="A4548" s="101">
        <v>4543</v>
      </c>
      <c r="B4548" s="53"/>
      <c r="C4548" s="41"/>
      <c r="D4548" s="54"/>
      <c r="E4548" s="53"/>
      <c r="F4548" s="41"/>
      <c r="G4548" s="41"/>
      <c r="H4548" s="53"/>
      <c r="I4548" s="55"/>
      <c r="J4548" s="41"/>
      <c r="K4548" s="41"/>
      <c r="L4548" s="56"/>
      <c r="M4548" s="41"/>
      <c r="N4548" s="41"/>
      <c r="O4548" s="41"/>
      <c r="P4548" s="41"/>
      <c r="Q4548" s="53"/>
      <c r="R4548" s="41"/>
      <c r="S4548" s="41"/>
      <c r="T4548" s="57"/>
      <c r="U4548" s="41"/>
      <c r="V4548" s="41"/>
      <c r="W4548" s="56"/>
      <c r="X4548" s="41"/>
      <c r="Y4548" s="58"/>
      <c r="Z4548" s="41"/>
      <c r="AA4548" s="41"/>
      <c r="AB4548" s="171" t="str" cm="1">
        <f t="array" ref="AB4548">IFERROR(IF(COUNTA('Detailed Inventory'!$B4548:$AA4548)=0,"",IF(AND($B4548="",$C4548=""),"Error: Missing Response in Column B or C",IF(OR($E4548="",$Q4548=""),"Error: Missing Response in Column E or Q",INDEX(SL_Class[Entire SL Classification],MATCH(SUMIFS(SL_Class[Unique ID],SL_Class[UpSys SL Material],I4548,SL_Class[UpSys Ever Previously Lead],H4548,SL_Class[DownCus SL Material],T4548),SL_Class[Unique ID],0),0)))),"Error: Invalid Column H, I, or T. Check spelling &amp; valid options (see dropdown)")</f>
        <v/>
      </c>
      <c r="AC4548" s="32"/>
      <c r="AD4548" s="31" t="b">
        <f t="shared" si="140"/>
        <v>0</v>
      </c>
      <c r="AE4548" s="31" t="b">
        <f t="shared" si="141"/>
        <v>0</v>
      </c>
    </row>
    <row r="4549" spans="1:31" ht="50.15" customHeight="1" x14ac:dyDescent="0.35">
      <c r="A4549" s="100">
        <v>4544</v>
      </c>
      <c r="B4549" s="53"/>
      <c r="C4549" s="41"/>
      <c r="D4549" s="54"/>
      <c r="E4549" s="53"/>
      <c r="F4549" s="41"/>
      <c r="G4549" s="41"/>
      <c r="H4549" s="53"/>
      <c r="I4549" s="55"/>
      <c r="J4549" s="41"/>
      <c r="K4549" s="41"/>
      <c r="L4549" s="56"/>
      <c r="M4549" s="41"/>
      <c r="N4549" s="41"/>
      <c r="O4549" s="41"/>
      <c r="P4549" s="41"/>
      <c r="Q4549" s="53"/>
      <c r="R4549" s="41"/>
      <c r="S4549" s="41"/>
      <c r="T4549" s="57"/>
      <c r="U4549" s="41"/>
      <c r="V4549" s="41"/>
      <c r="W4549" s="56"/>
      <c r="X4549" s="41"/>
      <c r="Y4549" s="58"/>
      <c r="Z4549" s="41"/>
      <c r="AA4549" s="41"/>
      <c r="AB4549" s="171" t="str" cm="1">
        <f t="array" ref="AB4549">IFERROR(IF(COUNTA('Detailed Inventory'!$B4549:$AA4549)=0,"",IF(AND($B4549="",$C4549=""),"Error: Missing Response in Column B or C",IF(OR($E4549="",$Q4549=""),"Error: Missing Response in Column E or Q",INDEX(SL_Class[Entire SL Classification],MATCH(SUMIFS(SL_Class[Unique ID],SL_Class[UpSys SL Material],I4549,SL_Class[UpSys Ever Previously Lead],H4549,SL_Class[DownCus SL Material],T4549),SL_Class[Unique ID],0),0)))),"Error: Invalid Column H, I, or T. Check spelling &amp; valid options (see dropdown)")</f>
        <v/>
      </c>
      <c r="AC4549" s="32"/>
      <c r="AD4549" s="31" t="b">
        <f t="shared" si="140"/>
        <v>0</v>
      </c>
      <c r="AE4549" s="31" t="b">
        <f t="shared" si="141"/>
        <v>0</v>
      </c>
    </row>
    <row r="4550" spans="1:31" ht="50.15" customHeight="1" x14ac:dyDescent="0.35">
      <c r="A4550" s="101">
        <v>4545</v>
      </c>
      <c r="B4550" s="53"/>
      <c r="C4550" s="41"/>
      <c r="D4550" s="54"/>
      <c r="E4550" s="53"/>
      <c r="F4550" s="41"/>
      <c r="G4550" s="41"/>
      <c r="H4550" s="53"/>
      <c r="I4550" s="55"/>
      <c r="J4550" s="41"/>
      <c r="K4550" s="41"/>
      <c r="L4550" s="56"/>
      <c r="M4550" s="41"/>
      <c r="N4550" s="41"/>
      <c r="O4550" s="41"/>
      <c r="P4550" s="41"/>
      <c r="Q4550" s="53"/>
      <c r="R4550" s="41"/>
      <c r="S4550" s="41"/>
      <c r="T4550" s="57"/>
      <c r="U4550" s="41"/>
      <c r="V4550" s="41"/>
      <c r="W4550" s="56"/>
      <c r="X4550" s="41"/>
      <c r="Y4550" s="58"/>
      <c r="Z4550" s="41"/>
      <c r="AA4550" s="41"/>
      <c r="AB4550" s="171" t="str" cm="1">
        <f t="array" ref="AB4550">IFERROR(IF(COUNTA('Detailed Inventory'!$B4550:$AA4550)=0,"",IF(AND($B4550="",$C4550=""),"Error: Missing Response in Column B or C",IF(OR($E4550="",$Q4550=""),"Error: Missing Response in Column E or Q",INDEX(SL_Class[Entire SL Classification],MATCH(SUMIFS(SL_Class[Unique ID],SL_Class[UpSys SL Material],I4550,SL_Class[UpSys Ever Previously Lead],H4550,SL_Class[DownCus SL Material],T4550),SL_Class[Unique ID],0),0)))),"Error: Invalid Column H, I, or T. Check spelling &amp; valid options (see dropdown)")</f>
        <v/>
      </c>
      <c r="AC4550" s="32"/>
      <c r="AD4550" s="31" t="b">
        <f t="shared" ref="AD4550:AD4613" si="142">COUNTIFS($B$6:$B$5005,"&lt;&gt;0",$B$6:$B$5005,"&lt;&gt;",$B$6:$B$5005,B4550)&gt;1</f>
        <v>0</v>
      </c>
      <c r="AE4550" s="31" t="b">
        <f t="shared" ref="AE4550:AE4613" si="143">COUNTIFS($C$6:$C$5005,"&lt;&gt;0",$C$6:$C$5005,"&lt;&gt;",$C$6:$C$5005,C4550)&gt;1</f>
        <v>0</v>
      </c>
    </row>
    <row r="4551" spans="1:31" ht="50.15" customHeight="1" x14ac:dyDescent="0.35">
      <c r="A4551" s="100">
        <v>4546</v>
      </c>
      <c r="B4551" s="53"/>
      <c r="C4551" s="41"/>
      <c r="D4551" s="54"/>
      <c r="E4551" s="53"/>
      <c r="F4551" s="41"/>
      <c r="G4551" s="41"/>
      <c r="H4551" s="53"/>
      <c r="I4551" s="55"/>
      <c r="J4551" s="41"/>
      <c r="K4551" s="41"/>
      <c r="L4551" s="56"/>
      <c r="M4551" s="41"/>
      <c r="N4551" s="41"/>
      <c r="O4551" s="41"/>
      <c r="P4551" s="41"/>
      <c r="Q4551" s="53"/>
      <c r="R4551" s="41"/>
      <c r="S4551" s="41"/>
      <c r="T4551" s="57"/>
      <c r="U4551" s="41"/>
      <c r="V4551" s="41"/>
      <c r="W4551" s="56"/>
      <c r="X4551" s="41"/>
      <c r="Y4551" s="58"/>
      <c r="Z4551" s="41"/>
      <c r="AA4551" s="41"/>
      <c r="AB4551" s="171" t="str" cm="1">
        <f t="array" ref="AB4551">IFERROR(IF(COUNTA('Detailed Inventory'!$B4551:$AA4551)=0,"",IF(AND($B4551="",$C4551=""),"Error: Missing Response in Column B or C",IF(OR($E4551="",$Q4551=""),"Error: Missing Response in Column E or Q",INDEX(SL_Class[Entire SL Classification],MATCH(SUMIFS(SL_Class[Unique ID],SL_Class[UpSys SL Material],I4551,SL_Class[UpSys Ever Previously Lead],H4551,SL_Class[DownCus SL Material],T4551),SL_Class[Unique ID],0),0)))),"Error: Invalid Column H, I, or T. Check spelling &amp; valid options (see dropdown)")</f>
        <v/>
      </c>
      <c r="AC4551" s="32"/>
      <c r="AD4551" s="31" t="b">
        <f t="shared" si="142"/>
        <v>0</v>
      </c>
      <c r="AE4551" s="31" t="b">
        <f t="shared" si="143"/>
        <v>0</v>
      </c>
    </row>
    <row r="4552" spans="1:31" ht="50.15" customHeight="1" x14ac:dyDescent="0.35">
      <c r="A4552" s="101">
        <v>4547</v>
      </c>
      <c r="B4552" s="53"/>
      <c r="C4552" s="41"/>
      <c r="D4552" s="54"/>
      <c r="E4552" s="53"/>
      <c r="F4552" s="41"/>
      <c r="G4552" s="41"/>
      <c r="H4552" s="53"/>
      <c r="I4552" s="55"/>
      <c r="J4552" s="41"/>
      <c r="K4552" s="41"/>
      <c r="L4552" s="56"/>
      <c r="M4552" s="41"/>
      <c r="N4552" s="41"/>
      <c r="O4552" s="41"/>
      <c r="P4552" s="41"/>
      <c r="Q4552" s="53"/>
      <c r="R4552" s="41"/>
      <c r="S4552" s="41"/>
      <c r="T4552" s="57"/>
      <c r="U4552" s="41"/>
      <c r="V4552" s="41"/>
      <c r="W4552" s="56"/>
      <c r="X4552" s="41"/>
      <c r="Y4552" s="58"/>
      <c r="Z4552" s="41"/>
      <c r="AA4552" s="41"/>
      <c r="AB4552" s="171" t="str" cm="1">
        <f t="array" ref="AB4552">IFERROR(IF(COUNTA('Detailed Inventory'!$B4552:$AA4552)=0,"",IF(AND($B4552="",$C4552=""),"Error: Missing Response in Column B or C",IF(OR($E4552="",$Q4552=""),"Error: Missing Response in Column E or Q",INDEX(SL_Class[Entire SL Classification],MATCH(SUMIFS(SL_Class[Unique ID],SL_Class[UpSys SL Material],I4552,SL_Class[UpSys Ever Previously Lead],H4552,SL_Class[DownCus SL Material],T4552),SL_Class[Unique ID],0),0)))),"Error: Invalid Column H, I, or T. Check spelling &amp; valid options (see dropdown)")</f>
        <v/>
      </c>
      <c r="AC4552" s="32"/>
      <c r="AD4552" s="31" t="b">
        <f t="shared" si="142"/>
        <v>0</v>
      </c>
      <c r="AE4552" s="31" t="b">
        <f t="shared" si="143"/>
        <v>0</v>
      </c>
    </row>
    <row r="4553" spans="1:31" ht="50.15" customHeight="1" x14ac:dyDescent="0.35">
      <c r="A4553" s="100">
        <v>4548</v>
      </c>
      <c r="B4553" s="53"/>
      <c r="C4553" s="41"/>
      <c r="D4553" s="54"/>
      <c r="E4553" s="53"/>
      <c r="F4553" s="41"/>
      <c r="G4553" s="41"/>
      <c r="H4553" s="53"/>
      <c r="I4553" s="55"/>
      <c r="J4553" s="41"/>
      <c r="K4553" s="41"/>
      <c r="L4553" s="56"/>
      <c r="M4553" s="41"/>
      <c r="N4553" s="41"/>
      <c r="O4553" s="41"/>
      <c r="P4553" s="41"/>
      <c r="Q4553" s="53"/>
      <c r="R4553" s="41"/>
      <c r="S4553" s="41"/>
      <c r="T4553" s="57"/>
      <c r="U4553" s="41"/>
      <c r="V4553" s="41"/>
      <c r="W4553" s="56"/>
      <c r="X4553" s="41"/>
      <c r="Y4553" s="58"/>
      <c r="Z4553" s="41"/>
      <c r="AA4553" s="41"/>
      <c r="AB4553" s="171" t="str" cm="1">
        <f t="array" ref="AB4553">IFERROR(IF(COUNTA('Detailed Inventory'!$B4553:$AA4553)=0,"",IF(AND($B4553="",$C4553=""),"Error: Missing Response in Column B or C",IF(OR($E4553="",$Q4553=""),"Error: Missing Response in Column E or Q",INDEX(SL_Class[Entire SL Classification],MATCH(SUMIFS(SL_Class[Unique ID],SL_Class[UpSys SL Material],I4553,SL_Class[UpSys Ever Previously Lead],H4553,SL_Class[DownCus SL Material],T4553),SL_Class[Unique ID],0),0)))),"Error: Invalid Column H, I, or T. Check spelling &amp; valid options (see dropdown)")</f>
        <v/>
      </c>
      <c r="AC4553" s="32"/>
      <c r="AD4553" s="31" t="b">
        <f t="shared" si="142"/>
        <v>0</v>
      </c>
      <c r="AE4553" s="31" t="b">
        <f t="shared" si="143"/>
        <v>0</v>
      </c>
    </row>
    <row r="4554" spans="1:31" ht="50.15" customHeight="1" x14ac:dyDescent="0.35">
      <c r="A4554" s="101">
        <v>4549</v>
      </c>
      <c r="B4554" s="53"/>
      <c r="C4554" s="41"/>
      <c r="D4554" s="54"/>
      <c r="E4554" s="53"/>
      <c r="F4554" s="41"/>
      <c r="G4554" s="41"/>
      <c r="H4554" s="53"/>
      <c r="I4554" s="55"/>
      <c r="J4554" s="41"/>
      <c r="K4554" s="41"/>
      <c r="L4554" s="56"/>
      <c r="M4554" s="41"/>
      <c r="N4554" s="41"/>
      <c r="O4554" s="41"/>
      <c r="P4554" s="41"/>
      <c r="Q4554" s="53"/>
      <c r="R4554" s="41"/>
      <c r="S4554" s="41"/>
      <c r="T4554" s="57"/>
      <c r="U4554" s="41"/>
      <c r="V4554" s="41"/>
      <c r="W4554" s="56"/>
      <c r="X4554" s="41"/>
      <c r="Y4554" s="58"/>
      <c r="Z4554" s="41"/>
      <c r="AA4554" s="41"/>
      <c r="AB4554" s="171" t="str" cm="1">
        <f t="array" ref="AB4554">IFERROR(IF(COUNTA('Detailed Inventory'!$B4554:$AA4554)=0,"",IF(AND($B4554="",$C4554=""),"Error: Missing Response in Column B or C",IF(OR($E4554="",$Q4554=""),"Error: Missing Response in Column E or Q",INDEX(SL_Class[Entire SL Classification],MATCH(SUMIFS(SL_Class[Unique ID],SL_Class[UpSys SL Material],I4554,SL_Class[UpSys Ever Previously Lead],H4554,SL_Class[DownCus SL Material],T4554),SL_Class[Unique ID],0),0)))),"Error: Invalid Column H, I, or T. Check spelling &amp; valid options (see dropdown)")</f>
        <v/>
      </c>
      <c r="AC4554" s="32"/>
      <c r="AD4554" s="31" t="b">
        <f t="shared" si="142"/>
        <v>0</v>
      </c>
      <c r="AE4554" s="31" t="b">
        <f t="shared" si="143"/>
        <v>0</v>
      </c>
    </row>
    <row r="4555" spans="1:31" ht="50.15" customHeight="1" x14ac:dyDescent="0.35">
      <c r="A4555" s="100">
        <v>4550</v>
      </c>
      <c r="B4555" s="53"/>
      <c r="C4555" s="41"/>
      <c r="D4555" s="54"/>
      <c r="E4555" s="53"/>
      <c r="F4555" s="41"/>
      <c r="G4555" s="41"/>
      <c r="H4555" s="53"/>
      <c r="I4555" s="55"/>
      <c r="J4555" s="41"/>
      <c r="K4555" s="41"/>
      <c r="L4555" s="56"/>
      <c r="M4555" s="41"/>
      <c r="N4555" s="41"/>
      <c r="O4555" s="41"/>
      <c r="P4555" s="41"/>
      <c r="Q4555" s="53"/>
      <c r="R4555" s="41"/>
      <c r="S4555" s="41"/>
      <c r="T4555" s="57"/>
      <c r="U4555" s="41"/>
      <c r="V4555" s="41"/>
      <c r="W4555" s="56"/>
      <c r="X4555" s="41"/>
      <c r="Y4555" s="58"/>
      <c r="Z4555" s="41"/>
      <c r="AA4555" s="41"/>
      <c r="AB4555" s="171" t="str" cm="1">
        <f t="array" ref="AB4555">IFERROR(IF(COUNTA('Detailed Inventory'!$B4555:$AA4555)=0,"",IF(AND($B4555="",$C4555=""),"Error: Missing Response in Column B or C",IF(OR($E4555="",$Q4555=""),"Error: Missing Response in Column E or Q",INDEX(SL_Class[Entire SL Classification],MATCH(SUMIFS(SL_Class[Unique ID],SL_Class[UpSys SL Material],I4555,SL_Class[UpSys Ever Previously Lead],H4555,SL_Class[DownCus SL Material],T4555),SL_Class[Unique ID],0),0)))),"Error: Invalid Column H, I, or T. Check spelling &amp; valid options (see dropdown)")</f>
        <v/>
      </c>
      <c r="AC4555" s="32"/>
      <c r="AD4555" s="31" t="b">
        <f t="shared" si="142"/>
        <v>0</v>
      </c>
      <c r="AE4555" s="31" t="b">
        <f t="shared" si="143"/>
        <v>0</v>
      </c>
    </row>
    <row r="4556" spans="1:31" ht="50.15" customHeight="1" x14ac:dyDescent="0.35">
      <c r="A4556" s="101">
        <v>4551</v>
      </c>
      <c r="B4556" s="53"/>
      <c r="C4556" s="41"/>
      <c r="D4556" s="54"/>
      <c r="E4556" s="53"/>
      <c r="F4556" s="41"/>
      <c r="G4556" s="41"/>
      <c r="H4556" s="53"/>
      <c r="I4556" s="55"/>
      <c r="J4556" s="41"/>
      <c r="K4556" s="41"/>
      <c r="L4556" s="56"/>
      <c r="M4556" s="41"/>
      <c r="N4556" s="41"/>
      <c r="O4556" s="41"/>
      <c r="P4556" s="41"/>
      <c r="Q4556" s="53"/>
      <c r="R4556" s="41"/>
      <c r="S4556" s="41"/>
      <c r="T4556" s="57"/>
      <c r="U4556" s="41"/>
      <c r="V4556" s="41"/>
      <c r="W4556" s="56"/>
      <c r="X4556" s="41"/>
      <c r="Y4556" s="58"/>
      <c r="Z4556" s="41"/>
      <c r="AA4556" s="41"/>
      <c r="AB4556" s="171" t="str" cm="1">
        <f t="array" ref="AB4556">IFERROR(IF(COUNTA('Detailed Inventory'!$B4556:$AA4556)=0,"",IF(AND($B4556="",$C4556=""),"Error: Missing Response in Column B or C",IF(OR($E4556="",$Q4556=""),"Error: Missing Response in Column E or Q",INDEX(SL_Class[Entire SL Classification],MATCH(SUMIFS(SL_Class[Unique ID],SL_Class[UpSys SL Material],I4556,SL_Class[UpSys Ever Previously Lead],H4556,SL_Class[DownCus SL Material],T4556),SL_Class[Unique ID],0),0)))),"Error: Invalid Column H, I, or T. Check spelling &amp; valid options (see dropdown)")</f>
        <v/>
      </c>
      <c r="AC4556" s="32"/>
      <c r="AD4556" s="31" t="b">
        <f t="shared" si="142"/>
        <v>0</v>
      </c>
      <c r="AE4556" s="31" t="b">
        <f t="shared" si="143"/>
        <v>0</v>
      </c>
    </row>
    <row r="4557" spans="1:31" ht="50.15" customHeight="1" x14ac:dyDescent="0.35">
      <c r="A4557" s="100">
        <v>4552</v>
      </c>
      <c r="B4557" s="53"/>
      <c r="C4557" s="41"/>
      <c r="D4557" s="54"/>
      <c r="E4557" s="53"/>
      <c r="F4557" s="41"/>
      <c r="G4557" s="41"/>
      <c r="H4557" s="53"/>
      <c r="I4557" s="55"/>
      <c r="J4557" s="41"/>
      <c r="K4557" s="41"/>
      <c r="L4557" s="56"/>
      <c r="M4557" s="41"/>
      <c r="N4557" s="41"/>
      <c r="O4557" s="41"/>
      <c r="P4557" s="41"/>
      <c r="Q4557" s="53"/>
      <c r="R4557" s="41"/>
      <c r="S4557" s="41"/>
      <c r="T4557" s="57"/>
      <c r="U4557" s="41"/>
      <c r="V4557" s="41"/>
      <c r="W4557" s="56"/>
      <c r="X4557" s="41"/>
      <c r="Y4557" s="58"/>
      <c r="Z4557" s="41"/>
      <c r="AA4557" s="41"/>
      <c r="AB4557" s="171" t="str" cm="1">
        <f t="array" ref="AB4557">IFERROR(IF(COUNTA('Detailed Inventory'!$B4557:$AA4557)=0,"",IF(AND($B4557="",$C4557=""),"Error: Missing Response in Column B or C",IF(OR($E4557="",$Q4557=""),"Error: Missing Response in Column E or Q",INDEX(SL_Class[Entire SL Classification],MATCH(SUMIFS(SL_Class[Unique ID],SL_Class[UpSys SL Material],I4557,SL_Class[UpSys Ever Previously Lead],H4557,SL_Class[DownCus SL Material],T4557),SL_Class[Unique ID],0),0)))),"Error: Invalid Column H, I, or T. Check spelling &amp; valid options (see dropdown)")</f>
        <v/>
      </c>
      <c r="AC4557" s="32"/>
      <c r="AD4557" s="31" t="b">
        <f t="shared" si="142"/>
        <v>0</v>
      </c>
      <c r="AE4557" s="31" t="b">
        <f t="shared" si="143"/>
        <v>0</v>
      </c>
    </row>
    <row r="4558" spans="1:31" ht="50.15" customHeight="1" x14ac:dyDescent="0.35">
      <c r="A4558" s="101">
        <v>4553</v>
      </c>
      <c r="B4558" s="53"/>
      <c r="C4558" s="41"/>
      <c r="D4558" s="54"/>
      <c r="E4558" s="53"/>
      <c r="F4558" s="41"/>
      <c r="G4558" s="41"/>
      <c r="H4558" s="53"/>
      <c r="I4558" s="55"/>
      <c r="J4558" s="41"/>
      <c r="K4558" s="41"/>
      <c r="L4558" s="56"/>
      <c r="M4558" s="41"/>
      <c r="N4558" s="41"/>
      <c r="O4558" s="41"/>
      <c r="P4558" s="41"/>
      <c r="Q4558" s="53"/>
      <c r="R4558" s="41"/>
      <c r="S4558" s="41"/>
      <c r="T4558" s="57"/>
      <c r="U4558" s="41"/>
      <c r="V4558" s="41"/>
      <c r="W4558" s="56"/>
      <c r="X4558" s="41"/>
      <c r="Y4558" s="58"/>
      <c r="Z4558" s="41"/>
      <c r="AA4558" s="41"/>
      <c r="AB4558" s="171" t="str" cm="1">
        <f t="array" ref="AB4558">IFERROR(IF(COUNTA('Detailed Inventory'!$B4558:$AA4558)=0,"",IF(AND($B4558="",$C4558=""),"Error: Missing Response in Column B or C",IF(OR($E4558="",$Q4558=""),"Error: Missing Response in Column E or Q",INDEX(SL_Class[Entire SL Classification],MATCH(SUMIFS(SL_Class[Unique ID],SL_Class[UpSys SL Material],I4558,SL_Class[UpSys Ever Previously Lead],H4558,SL_Class[DownCus SL Material],T4558),SL_Class[Unique ID],0),0)))),"Error: Invalid Column H, I, or T. Check spelling &amp; valid options (see dropdown)")</f>
        <v/>
      </c>
      <c r="AC4558" s="32"/>
      <c r="AD4558" s="31" t="b">
        <f t="shared" si="142"/>
        <v>0</v>
      </c>
      <c r="AE4558" s="31" t="b">
        <f t="shared" si="143"/>
        <v>0</v>
      </c>
    </row>
    <row r="4559" spans="1:31" ht="50.15" customHeight="1" x14ac:dyDescent="0.35">
      <c r="A4559" s="100">
        <v>4554</v>
      </c>
      <c r="B4559" s="53"/>
      <c r="C4559" s="41"/>
      <c r="D4559" s="54"/>
      <c r="E4559" s="53"/>
      <c r="F4559" s="41"/>
      <c r="G4559" s="41"/>
      <c r="H4559" s="53"/>
      <c r="I4559" s="55"/>
      <c r="J4559" s="41"/>
      <c r="K4559" s="41"/>
      <c r="L4559" s="56"/>
      <c r="M4559" s="41"/>
      <c r="N4559" s="41"/>
      <c r="O4559" s="41"/>
      <c r="P4559" s="41"/>
      <c r="Q4559" s="53"/>
      <c r="R4559" s="41"/>
      <c r="S4559" s="41"/>
      <c r="T4559" s="57"/>
      <c r="U4559" s="41"/>
      <c r="V4559" s="41"/>
      <c r="W4559" s="56"/>
      <c r="X4559" s="41"/>
      <c r="Y4559" s="58"/>
      <c r="Z4559" s="41"/>
      <c r="AA4559" s="41"/>
      <c r="AB4559" s="171" t="str" cm="1">
        <f t="array" ref="AB4559">IFERROR(IF(COUNTA('Detailed Inventory'!$B4559:$AA4559)=0,"",IF(AND($B4559="",$C4559=""),"Error: Missing Response in Column B or C",IF(OR($E4559="",$Q4559=""),"Error: Missing Response in Column E or Q",INDEX(SL_Class[Entire SL Classification],MATCH(SUMIFS(SL_Class[Unique ID],SL_Class[UpSys SL Material],I4559,SL_Class[UpSys Ever Previously Lead],H4559,SL_Class[DownCus SL Material],T4559),SL_Class[Unique ID],0),0)))),"Error: Invalid Column H, I, or T. Check spelling &amp; valid options (see dropdown)")</f>
        <v/>
      </c>
      <c r="AC4559" s="32"/>
      <c r="AD4559" s="31" t="b">
        <f t="shared" si="142"/>
        <v>0</v>
      </c>
      <c r="AE4559" s="31" t="b">
        <f t="shared" si="143"/>
        <v>0</v>
      </c>
    </row>
    <row r="4560" spans="1:31" ht="50.15" customHeight="1" x14ac:dyDescent="0.35">
      <c r="A4560" s="101">
        <v>4555</v>
      </c>
      <c r="B4560" s="53"/>
      <c r="C4560" s="41"/>
      <c r="D4560" s="54"/>
      <c r="E4560" s="53"/>
      <c r="F4560" s="41"/>
      <c r="G4560" s="41"/>
      <c r="H4560" s="53"/>
      <c r="I4560" s="55"/>
      <c r="J4560" s="41"/>
      <c r="K4560" s="41"/>
      <c r="L4560" s="56"/>
      <c r="M4560" s="41"/>
      <c r="N4560" s="41"/>
      <c r="O4560" s="41"/>
      <c r="P4560" s="41"/>
      <c r="Q4560" s="53"/>
      <c r="R4560" s="41"/>
      <c r="S4560" s="41"/>
      <c r="T4560" s="57"/>
      <c r="U4560" s="41"/>
      <c r="V4560" s="41"/>
      <c r="W4560" s="56"/>
      <c r="X4560" s="41"/>
      <c r="Y4560" s="58"/>
      <c r="Z4560" s="41"/>
      <c r="AA4560" s="41"/>
      <c r="AB4560" s="171" t="str" cm="1">
        <f t="array" ref="AB4560">IFERROR(IF(COUNTA('Detailed Inventory'!$B4560:$AA4560)=0,"",IF(AND($B4560="",$C4560=""),"Error: Missing Response in Column B or C",IF(OR($E4560="",$Q4560=""),"Error: Missing Response in Column E or Q",INDEX(SL_Class[Entire SL Classification],MATCH(SUMIFS(SL_Class[Unique ID],SL_Class[UpSys SL Material],I4560,SL_Class[UpSys Ever Previously Lead],H4560,SL_Class[DownCus SL Material],T4560),SL_Class[Unique ID],0),0)))),"Error: Invalid Column H, I, or T. Check spelling &amp; valid options (see dropdown)")</f>
        <v/>
      </c>
      <c r="AC4560" s="32"/>
      <c r="AD4560" s="31" t="b">
        <f t="shared" si="142"/>
        <v>0</v>
      </c>
      <c r="AE4560" s="31" t="b">
        <f t="shared" si="143"/>
        <v>0</v>
      </c>
    </row>
    <row r="4561" spans="1:31" ht="50.15" customHeight="1" x14ac:dyDescent="0.35">
      <c r="A4561" s="100">
        <v>4556</v>
      </c>
      <c r="B4561" s="53"/>
      <c r="C4561" s="41"/>
      <c r="D4561" s="54"/>
      <c r="E4561" s="53"/>
      <c r="F4561" s="41"/>
      <c r="G4561" s="41"/>
      <c r="H4561" s="53"/>
      <c r="I4561" s="55"/>
      <c r="J4561" s="41"/>
      <c r="K4561" s="41"/>
      <c r="L4561" s="56"/>
      <c r="M4561" s="41"/>
      <c r="N4561" s="41"/>
      <c r="O4561" s="41"/>
      <c r="P4561" s="41"/>
      <c r="Q4561" s="53"/>
      <c r="R4561" s="41"/>
      <c r="S4561" s="41"/>
      <c r="T4561" s="57"/>
      <c r="U4561" s="41"/>
      <c r="V4561" s="41"/>
      <c r="W4561" s="56"/>
      <c r="X4561" s="41"/>
      <c r="Y4561" s="58"/>
      <c r="Z4561" s="41"/>
      <c r="AA4561" s="41"/>
      <c r="AB4561" s="171" t="str" cm="1">
        <f t="array" ref="AB4561">IFERROR(IF(COUNTA('Detailed Inventory'!$B4561:$AA4561)=0,"",IF(AND($B4561="",$C4561=""),"Error: Missing Response in Column B or C",IF(OR($E4561="",$Q4561=""),"Error: Missing Response in Column E or Q",INDEX(SL_Class[Entire SL Classification],MATCH(SUMIFS(SL_Class[Unique ID],SL_Class[UpSys SL Material],I4561,SL_Class[UpSys Ever Previously Lead],H4561,SL_Class[DownCus SL Material],T4561),SL_Class[Unique ID],0),0)))),"Error: Invalid Column H, I, or T. Check spelling &amp; valid options (see dropdown)")</f>
        <v/>
      </c>
      <c r="AC4561" s="32"/>
      <c r="AD4561" s="31" t="b">
        <f t="shared" si="142"/>
        <v>0</v>
      </c>
      <c r="AE4561" s="31" t="b">
        <f t="shared" si="143"/>
        <v>0</v>
      </c>
    </row>
    <row r="4562" spans="1:31" ht="50.15" customHeight="1" x14ac:dyDescent="0.35">
      <c r="A4562" s="101">
        <v>4557</v>
      </c>
      <c r="B4562" s="53"/>
      <c r="C4562" s="41"/>
      <c r="D4562" s="54"/>
      <c r="E4562" s="53"/>
      <c r="F4562" s="41"/>
      <c r="G4562" s="41"/>
      <c r="H4562" s="53"/>
      <c r="I4562" s="55"/>
      <c r="J4562" s="41"/>
      <c r="K4562" s="41"/>
      <c r="L4562" s="56"/>
      <c r="M4562" s="41"/>
      <c r="N4562" s="41"/>
      <c r="O4562" s="41"/>
      <c r="P4562" s="41"/>
      <c r="Q4562" s="53"/>
      <c r="R4562" s="41"/>
      <c r="S4562" s="41"/>
      <c r="T4562" s="57"/>
      <c r="U4562" s="41"/>
      <c r="V4562" s="41"/>
      <c r="W4562" s="56"/>
      <c r="X4562" s="41"/>
      <c r="Y4562" s="58"/>
      <c r="Z4562" s="41"/>
      <c r="AA4562" s="41"/>
      <c r="AB4562" s="171" t="str" cm="1">
        <f t="array" ref="AB4562">IFERROR(IF(COUNTA('Detailed Inventory'!$B4562:$AA4562)=0,"",IF(AND($B4562="",$C4562=""),"Error: Missing Response in Column B or C",IF(OR($E4562="",$Q4562=""),"Error: Missing Response in Column E or Q",INDEX(SL_Class[Entire SL Classification],MATCH(SUMIFS(SL_Class[Unique ID],SL_Class[UpSys SL Material],I4562,SL_Class[UpSys Ever Previously Lead],H4562,SL_Class[DownCus SL Material],T4562),SL_Class[Unique ID],0),0)))),"Error: Invalid Column H, I, or T. Check spelling &amp; valid options (see dropdown)")</f>
        <v/>
      </c>
      <c r="AC4562" s="32"/>
      <c r="AD4562" s="31" t="b">
        <f t="shared" si="142"/>
        <v>0</v>
      </c>
      <c r="AE4562" s="31" t="b">
        <f t="shared" si="143"/>
        <v>0</v>
      </c>
    </row>
    <row r="4563" spans="1:31" ht="50.15" customHeight="1" x14ac:dyDescent="0.35">
      <c r="A4563" s="100">
        <v>4558</v>
      </c>
      <c r="B4563" s="53"/>
      <c r="C4563" s="41"/>
      <c r="D4563" s="54"/>
      <c r="E4563" s="53"/>
      <c r="F4563" s="41"/>
      <c r="G4563" s="41"/>
      <c r="H4563" s="53"/>
      <c r="I4563" s="55"/>
      <c r="J4563" s="41"/>
      <c r="K4563" s="41"/>
      <c r="L4563" s="56"/>
      <c r="M4563" s="41"/>
      <c r="N4563" s="41"/>
      <c r="O4563" s="41"/>
      <c r="P4563" s="41"/>
      <c r="Q4563" s="53"/>
      <c r="R4563" s="41"/>
      <c r="S4563" s="41"/>
      <c r="T4563" s="57"/>
      <c r="U4563" s="41"/>
      <c r="V4563" s="41"/>
      <c r="W4563" s="56"/>
      <c r="X4563" s="41"/>
      <c r="Y4563" s="58"/>
      <c r="Z4563" s="41"/>
      <c r="AA4563" s="41"/>
      <c r="AB4563" s="171" t="str" cm="1">
        <f t="array" ref="AB4563">IFERROR(IF(COUNTA('Detailed Inventory'!$B4563:$AA4563)=0,"",IF(AND($B4563="",$C4563=""),"Error: Missing Response in Column B or C",IF(OR($E4563="",$Q4563=""),"Error: Missing Response in Column E or Q",INDEX(SL_Class[Entire SL Classification],MATCH(SUMIFS(SL_Class[Unique ID],SL_Class[UpSys SL Material],I4563,SL_Class[UpSys Ever Previously Lead],H4563,SL_Class[DownCus SL Material],T4563),SL_Class[Unique ID],0),0)))),"Error: Invalid Column H, I, or T. Check spelling &amp; valid options (see dropdown)")</f>
        <v/>
      </c>
      <c r="AC4563" s="32"/>
      <c r="AD4563" s="31" t="b">
        <f t="shared" si="142"/>
        <v>0</v>
      </c>
      <c r="AE4563" s="31" t="b">
        <f t="shared" si="143"/>
        <v>0</v>
      </c>
    </row>
    <row r="4564" spans="1:31" ht="50.15" customHeight="1" x14ac:dyDescent="0.35">
      <c r="A4564" s="101">
        <v>4559</v>
      </c>
      <c r="B4564" s="53"/>
      <c r="C4564" s="41"/>
      <c r="D4564" s="54"/>
      <c r="E4564" s="53"/>
      <c r="F4564" s="41"/>
      <c r="G4564" s="41"/>
      <c r="H4564" s="53"/>
      <c r="I4564" s="55"/>
      <c r="J4564" s="41"/>
      <c r="K4564" s="41"/>
      <c r="L4564" s="56"/>
      <c r="M4564" s="41"/>
      <c r="N4564" s="41"/>
      <c r="O4564" s="41"/>
      <c r="P4564" s="41"/>
      <c r="Q4564" s="53"/>
      <c r="R4564" s="41"/>
      <c r="S4564" s="41"/>
      <c r="T4564" s="57"/>
      <c r="U4564" s="41"/>
      <c r="V4564" s="41"/>
      <c r="W4564" s="56"/>
      <c r="X4564" s="41"/>
      <c r="Y4564" s="58"/>
      <c r="Z4564" s="41"/>
      <c r="AA4564" s="41"/>
      <c r="AB4564" s="171" t="str" cm="1">
        <f t="array" ref="AB4564">IFERROR(IF(COUNTA('Detailed Inventory'!$B4564:$AA4564)=0,"",IF(AND($B4564="",$C4564=""),"Error: Missing Response in Column B or C",IF(OR($E4564="",$Q4564=""),"Error: Missing Response in Column E or Q",INDEX(SL_Class[Entire SL Classification],MATCH(SUMIFS(SL_Class[Unique ID],SL_Class[UpSys SL Material],I4564,SL_Class[UpSys Ever Previously Lead],H4564,SL_Class[DownCus SL Material],T4564),SL_Class[Unique ID],0),0)))),"Error: Invalid Column H, I, or T. Check spelling &amp; valid options (see dropdown)")</f>
        <v/>
      </c>
      <c r="AC4564" s="32"/>
      <c r="AD4564" s="31" t="b">
        <f t="shared" si="142"/>
        <v>0</v>
      </c>
      <c r="AE4564" s="31" t="b">
        <f t="shared" si="143"/>
        <v>0</v>
      </c>
    </row>
    <row r="4565" spans="1:31" ht="50.15" customHeight="1" x14ac:dyDescent="0.35">
      <c r="A4565" s="100">
        <v>4560</v>
      </c>
      <c r="B4565" s="53"/>
      <c r="C4565" s="41"/>
      <c r="D4565" s="54"/>
      <c r="E4565" s="53"/>
      <c r="F4565" s="41"/>
      <c r="G4565" s="41"/>
      <c r="H4565" s="53"/>
      <c r="I4565" s="55"/>
      <c r="J4565" s="41"/>
      <c r="K4565" s="41"/>
      <c r="L4565" s="56"/>
      <c r="M4565" s="41"/>
      <c r="N4565" s="41"/>
      <c r="O4565" s="41"/>
      <c r="P4565" s="41"/>
      <c r="Q4565" s="53"/>
      <c r="R4565" s="41"/>
      <c r="S4565" s="41"/>
      <c r="T4565" s="57"/>
      <c r="U4565" s="41"/>
      <c r="V4565" s="41"/>
      <c r="W4565" s="56"/>
      <c r="X4565" s="41"/>
      <c r="Y4565" s="58"/>
      <c r="Z4565" s="41"/>
      <c r="AA4565" s="41"/>
      <c r="AB4565" s="171" t="str" cm="1">
        <f t="array" ref="AB4565">IFERROR(IF(COUNTA('Detailed Inventory'!$B4565:$AA4565)=0,"",IF(AND($B4565="",$C4565=""),"Error: Missing Response in Column B or C",IF(OR($E4565="",$Q4565=""),"Error: Missing Response in Column E or Q",INDEX(SL_Class[Entire SL Classification],MATCH(SUMIFS(SL_Class[Unique ID],SL_Class[UpSys SL Material],I4565,SL_Class[UpSys Ever Previously Lead],H4565,SL_Class[DownCus SL Material],T4565),SL_Class[Unique ID],0),0)))),"Error: Invalid Column H, I, or T. Check spelling &amp; valid options (see dropdown)")</f>
        <v/>
      </c>
      <c r="AC4565" s="32"/>
      <c r="AD4565" s="31" t="b">
        <f t="shared" si="142"/>
        <v>0</v>
      </c>
      <c r="AE4565" s="31" t="b">
        <f t="shared" si="143"/>
        <v>0</v>
      </c>
    </row>
    <row r="4566" spans="1:31" ht="50.15" customHeight="1" x14ac:dyDescent="0.35">
      <c r="A4566" s="101">
        <v>4561</v>
      </c>
      <c r="B4566" s="53"/>
      <c r="C4566" s="41"/>
      <c r="D4566" s="54"/>
      <c r="E4566" s="53"/>
      <c r="F4566" s="41"/>
      <c r="G4566" s="41"/>
      <c r="H4566" s="53"/>
      <c r="I4566" s="55"/>
      <c r="J4566" s="41"/>
      <c r="K4566" s="41"/>
      <c r="L4566" s="56"/>
      <c r="M4566" s="41"/>
      <c r="N4566" s="41"/>
      <c r="O4566" s="41"/>
      <c r="P4566" s="41"/>
      <c r="Q4566" s="53"/>
      <c r="R4566" s="41"/>
      <c r="S4566" s="41"/>
      <c r="T4566" s="57"/>
      <c r="U4566" s="41"/>
      <c r="V4566" s="41"/>
      <c r="W4566" s="56"/>
      <c r="X4566" s="41"/>
      <c r="Y4566" s="58"/>
      <c r="Z4566" s="41"/>
      <c r="AA4566" s="41"/>
      <c r="AB4566" s="171" t="str" cm="1">
        <f t="array" ref="AB4566">IFERROR(IF(COUNTA('Detailed Inventory'!$B4566:$AA4566)=0,"",IF(AND($B4566="",$C4566=""),"Error: Missing Response in Column B or C",IF(OR($E4566="",$Q4566=""),"Error: Missing Response in Column E or Q",INDEX(SL_Class[Entire SL Classification],MATCH(SUMIFS(SL_Class[Unique ID],SL_Class[UpSys SL Material],I4566,SL_Class[UpSys Ever Previously Lead],H4566,SL_Class[DownCus SL Material],T4566),SL_Class[Unique ID],0),0)))),"Error: Invalid Column H, I, or T. Check spelling &amp; valid options (see dropdown)")</f>
        <v/>
      </c>
      <c r="AC4566" s="32"/>
      <c r="AD4566" s="31" t="b">
        <f t="shared" si="142"/>
        <v>0</v>
      </c>
      <c r="AE4566" s="31" t="b">
        <f t="shared" si="143"/>
        <v>0</v>
      </c>
    </row>
    <row r="4567" spans="1:31" ht="50.15" customHeight="1" x14ac:dyDescent="0.35">
      <c r="A4567" s="100">
        <v>4562</v>
      </c>
      <c r="B4567" s="53"/>
      <c r="C4567" s="41"/>
      <c r="D4567" s="54"/>
      <c r="E4567" s="53"/>
      <c r="F4567" s="41"/>
      <c r="G4567" s="41"/>
      <c r="H4567" s="53"/>
      <c r="I4567" s="55"/>
      <c r="J4567" s="41"/>
      <c r="K4567" s="41"/>
      <c r="L4567" s="56"/>
      <c r="M4567" s="41"/>
      <c r="N4567" s="41"/>
      <c r="O4567" s="41"/>
      <c r="P4567" s="41"/>
      <c r="Q4567" s="53"/>
      <c r="R4567" s="41"/>
      <c r="S4567" s="41"/>
      <c r="T4567" s="57"/>
      <c r="U4567" s="41"/>
      <c r="V4567" s="41"/>
      <c r="W4567" s="56"/>
      <c r="X4567" s="41"/>
      <c r="Y4567" s="58"/>
      <c r="Z4567" s="41"/>
      <c r="AA4567" s="41"/>
      <c r="AB4567" s="171" t="str" cm="1">
        <f t="array" ref="AB4567">IFERROR(IF(COUNTA('Detailed Inventory'!$B4567:$AA4567)=0,"",IF(AND($B4567="",$C4567=""),"Error: Missing Response in Column B or C",IF(OR($E4567="",$Q4567=""),"Error: Missing Response in Column E or Q",INDEX(SL_Class[Entire SL Classification],MATCH(SUMIFS(SL_Class[Unique ID],SL_Class[UpSys SL Material],I4567,SL_Class[UpSys Ever Previously Lead],H4567,SL_Class[DownCus SL Material],T4567),SL_Class[Unique ID],0),0)))),"Error: Invalid Column H, I, or T. Check spelling &amp; valid options (see dropdown)")</f>
        <v/>
      </c>
      <c r="AC4567" s="32"/>
      <c r="AD4567" s="31" t="b">
        <f t="shared" si="142"/>
        <v>0</v>
      </c>
      <c r="AE4567" s="31" t="b">
        <f t="shared" si="143"/>
        <v>0</v>
      </c>
    </row>
    <row r="4568" spans="1:31" ht="50.15" customHeight="1" x14ac:dyDescent="0.35">
      <c r="A4568" s="101">
        <v>4563</v>
      </c>
      <c r="B4568" s="53"/>
      <c r="C4568" s="41"/>
      <c r="D4568" s="54"/>
      <c r="E4568" s="53"/>
      <c r="F4568" s="41"/>
      <c r="G4568" s="41"/>
      <c r="H4568" s="53"/>
      <c r="I4568" s="55"/>
      <c r="J4568" s="41"/>
      <c r="K4568" s="41"/>
      <c r="L4568" s="56"/>
      <c r="M4568" s="41"/>
      <c r="N4568" s="41"/>
      <c r="O4568" s="41"/>
      <c r="P4568" s="41"/>
      <c r="Q4568" s="53"/>
      <c r="R4568" s="41"/>
      <c r="S4568" s="41"/>
      <c r="T4568" s="57"/>
      <c r="U4568" s="41"/>
      <c r="V4568" s="41"/>
      <c r="W4568" s="56"/>
      <c r="X4568" s="41"/>
      <c r="Y4568" s="58"/>
      <c r="Z4568" s="41"/>
      <c r="AA4568" s="41"/>
      <c r="AB4568" s="171" t="str" cm="1">
        <f t="array" ref="AB4568">IFERROR(IF(COUNTA('Detailed Inventory'!$B4568:$AA4568)=0,"",IF(AND($B4568="",$C4568=""),"Error: Missing Response in Column B or C",IF(OR($E4568="",$Q4568=""),"Error: Missing Response in Column E or Q",INDEX(SL_Class[Entire SL Classification],MATCH(SUMIFS(SL_Class[Unique ID],SL_Class[UpSys SL Material],I4568,SL_Class[UpSys Ever Previously Lead],H4568,SL_Class[DownCus SL Material],T4568),SL_Class[Unique ID],0),0)))),"Error: Invalid Column H, I, or T. Check spelling &amp; valid options (see dropdown)")</f>
        <v/>
      </c>
      <c r="AC4568" s="32"/>
      <c r="AD4568" s="31" t="b">
        <f t="shared" si="142"/>
        <v>0</v>
      </c>
      <c r="AE4568" s="31" t="b">
        <f t="shared" si="143"/>
        <v>0</v>
      </c>
    </row>
    <row r="4569" spans="1:31" ht="50.15" customHeight="1" x14ac:dyDescent="0.35">
      <c r="A4569" s="100">
        <v>4564</v>
      </c>
      <c r="B4569" s="53"/>
      <c r="C4569" s="41"/>
      <c r="D4569" s="54"/>
      <c r="E4569" s="53"/>
      <c r="F4569" s="41"/>
      <c r="G4569" s="41"/>
      <c r="H4569" s="53"/>
      <c r="I4569" s="55"/>
      <c r="J4569" s="41"/>
      <c r="K4569" s="41"/>
      <c r="L4569" s="56"/>
      <c r="M4569" s="41"/>
      <c r="N4569" s="41"/>
      <c r="O4569" s="41"/>
      <c r="P4569" s="41"/>
      <c r="Q4569" s="53"/>
      <c r="R4569" s="41"/>
      <c r="S4569" s="41"/>
      <c r="T4569" s="57"/>
      <c r="U4569" s="41"/>
      <c r="V4569" s="41"/>
      <c r="W4569" s="56"/>
      <c r="X4569" s="41"/>
      <c r="Y4569" s="58"/>
      <c r="Z4569" s="41"/>
      <c r="AA4569" s="41"/>
      <c r="AB4569" s="171" t="str" cm="1">
        <f t="array" ref="AB4569">IFERROR(IF(COUNTA('Detailed Inventory'!$B4569:$AA4569)=0,"",IF(AND($B4569="",$C4569=""),"Error: Missing Response in Column B or C",IF(OR($E4569="",$Q4569=""),"Error: Missing Response in Column E or Q",INDEX(SL_Class[Entire SL Classification],MATCH(SUMIFS(SL_Class[Unique ID],SL_Class[UpSys SL Material],I4569,SL_Class[UpSys Ever Previously Lead],H4569,SL_Class[DownCus SL Material],T4569),SL_Class[Unique ID],0),0)))),"Error: Invalid Column H, I, or T. Check spelling &amp; valid options (see dropdown)")</f>
        <v/>
      </c>
      <c r="AC4569" s="32"/>
      <c r="AD4569" s="31" t="b">
        <f t="shared" si="142"/>
        <v>0</v>
      </c>
      <c r="AE4569" s="31" t="b">
        <f t="shared" si="143"/>
        <v>0</v>
      </c>
    </row>
    <row r="4570" spans="1:31" ht="50.15" customHeight="1" x14ac:dyDescent="0.35">
      <c r="A4570" s="101">
        <v>4565</v>
      </c>
      <c r="B4570" s="53"/>
      <c r="C4570" s="41"/>
      <c r="D4570" s="54"/>
      <c r="E4570" s="53"/>
      <c r="F4570" s="41"/>
      <c r="G4570" s="41"/>
      <c r="H4570" s="53"/>
      <c r="I4570" s="55"/>
      <c r="J4570" s="41"/>
      <c r="K4570" s="41"/>
      <c r="L4570" s="56"/>
      <c r="M4570" s="41"/>
      <c r="N4570" s="41"/>
      <c r="O4570" s="41"/>
      <c r="P4570" s="41"/>
      <c r="Q4570" s="53"/>
      <c r="R4570" s="41"/>
      <c r="S4570" s="41"/>
      <c r="T4570" s="57"/>
      <c r="U4570" s="41"/>
      <c r="V4570" s="41"/>
      <c r="W4570" s="56"/>
      <c r="X4570" s="41"/>
      <c r="Y4570" s="58"/>
      <c r="Z4570" s="41"/>
      <c r="AA4570" s="41"/>
      <c r="AB4570" s="171" t="str" cm="1">
        <f t="array" ref="AB4570">IFERROR(IF(COUNTA('Detailed Inventory'!$B4570:$AA4570)=0,"",IF(AND($B4570="",$C4570=""),"Error: Missing Response in Column B or C",IF(OR($E4570="",$Q4570=""),"Error: Missing Response in Column E or Q",INDEX(SL_Class[Entire SL Classification],MATCH(SUMIFS(SL_Class[Unique ID],SL_Class[UpSys SL Material],I4570,SL_Class[UpSys Ever Previously Lead],H4570,SL_Class[DownCus SL Material],T4570),SL_Class[Unique ID],0),0)))),"Error: Invalid Column H, I, or T. Check spelling &amp; valid options (see dropdown)")</f>
        <v/>
      </c>
      <c r="AC4570" s="32"/>
      <c r="AD4570" s="31" t="b">
        <f t="shared" si="142"/>
        <v>0</v>
      </c>
      <c r="AE4570" s="31" t="b">
        <f t="shared" si="143"/>
        <v>0</v>
      </c>
    </row>
    <row r="4571" spans="1:31" ht="50.15" customHeight="1" x14ac:dyDescent="0.35">
      <c r="A4571" s="100">
        <v>4566</v>
      </c>
      <c r="B4571" s="53"/>
      <c r="C4571" s="41"/>
      <c r="D4571" s="54"/>
      <c r="E4571" s="53"/>
      <c r="F4571" s="41"/>
      <c r="G4571" s="41"/>
      <c r="H4571" s="53"/>
      <c r="I4571" s="55"/>
      <c r="J4571" s="41"/>
      <c r="K4571" s="41"/>
      <c r="L4571" s="56"/>
      <c r="M4571" s="41"/>
      <c r="N4571" s="41"/>
      <c r="O4571" s="41"/>
      <c r="P4571" s="41"/>
      <c r="Q4571" s="53"/>
      <c r="R4571" s="41"/>
      <c r="S4571" s="41"/>
      <c r="T4571" s="57"/>
      <c r="U4571" s="41"/>
      <c r="V4571" s="41"/>
      <c r="W4571" s="56"/>
      <c r="X4571" s="41"/>
      <c r="Y4571" s="58"/>
      <c r="Z4571" s="41"/>
      <c r="AA4571" s="41"/>
      <c r="AB4571" s="171" t="str" cm="1">
        <f t="array" ref="AB4571">IFERROR(IF(COUNTA('Detailed Inventory'!$B4571:$AA4571)=0,"",IF(AND($B4571="",$C4571=""),"Error: Missing Response in Column B or C",IF(OR($E4571="",$Q4571=""),"Error: Missing Response in Column E or Q",INDEX(SL_Class[Entire SL Classification],MATCH(SUMIFS(SL_Class[Unique ID],SL_Class[UpSys SL Material],I4571,SL_Class[UpSys Ever Previously Lead],H4571,SL_Class[DownCus SL Material],T4571),SL_Class[Unique ID],0),0)))),"Error: Invalid Column H, I, or T. Check spelling &amp; valid options (see dropdown)")</f>
        <v/>
      </c>
      <c r="AC4571" s="32"/>
      <c r="AD4571" s="31" t="b">
        <f t="shared" si="142"/>
        <v>0</v>
      </c>
      <c r="AE4571" s="31" t="b">
        <f t="shared" si="143"/>
        <v>0</v>
      </c>
    </row>
    <row r="4572" spans="1:31" ht="50.15" customHeight="1" x14ac:dyDescent="0.35">
      <c r="A4572" s="101">
        <v>4567</v>
      </c>
      <c r="B4572" s="53"/>
      <c r="C4572" s="41"/>
      <c r="D4572" s="54"/>
      <c r="E4572" s="53"/>
      <c r="F4572" s="41"/>
      <c r="G4572" s="41"/>
      <c r="H4572" s="53"/>
      <c r="I4572" s="55"/>
      <c r="J4572" s="41"/>
      <c r="K4572" s="41"/>
      <c r="L4572" s="56"/>
      <c r="M4572" s="41"/>
      <c r="N4572" s="41"/>
      <c r="O4572" s="41"/>
      <c r="P4572" s="41"/>
      <c r="Q4572" s="53"/>
      <c r="R4572" s="41"/>
      <c r="S4572" s="41"/>
      <c r="T4572" s="57"/>
      <c r="U4572" s="41"/>
      <c r="V4572" s="41"/>
      <c r="W4572" s="56"/>
      <c r="X4572" s="41"/>
      <c r="Y4572" s="58"/>
      <c r="Z4572" s="41"/>
      <c r="AA4572" s="41"/>
      <c r="AB4572" s="171" t="str" cm="1">
        <f t="array" ref="AB4572">IFERROR(IF(COUNTA('Detailed Inventory'!$B4572:$AA4572)=0,"",IF(AND($B4572="",$C4572=""),"Error: Missing Response in Column B or C",IF(OR($E4572="",$Q4572=""),"Error: Missing Response in Column E or Q",INDEX(SL_Class[Entire SL Classification],MATCH(SUMIFS(SL_Class[Unique ID],SL_Class[UpSys SL Material],I4572,SL_Class[UpSys Ever Previously Lead],H4572,SL_Class[DownCus SL Material],T4572),SL_Class[Unique ID],0),0)))),"Error: Invalid Column H, I, or T. Check spelling &amp; valid options (see dropdown)")</f>
        <v/>
      </c>
      <c r="AC4572" s="32"/>
      <c r="AD4572" s="31" t="b">
        <f t="shared" si="142"/>
        <v>0</v>
      </c>
      <c r="AE4572" s="31" t="b">
        <f t="shared" si="143"/>
        <v>0</v>
      </c>
    </row>
    <row r="4573" spans="1:31" ht="50.15" customHeight="1" x14ac:dyDescent="0.35">
      <c r="A4573" s="100">
        <v>4568</v>
      </c>
      <c r="B4573" s="53"/>
      <c r="C4573" s="41"/>
      <c r="D4573" s="54"/>
      <c r="E4573" s="53"/>
      <c r="F4573" s="41"/>
      <c r="G4573" s="41"/>
      <c r="H4573" s="53"/>
      <c r="I4573" s="55"/>
      <c r="J4573" s="41"/>
      <c r="K4573" s="41"/>
      <c r="L4573" s="56"/>
      <c r="M4573" s="41"/>
      <c r="N4573" s="41"/>
      <c r="O4573" s="41"/>
      <c r="P4573" s="41"/>
      <c r="Q4573" s="53"/>
      <c r="R4573" s="41"/>
      <c r="S4573" s="41"/>
      <c r="T4573" s="57"/>
      <c r="U4573" s="41"/>
      <c r="V4573" s="41"/>
      <c r="W4573" s="56"/>
      <c r="X4573" s="41"/>
      <c r="Y4573" s="58"/>
      <c r="Z4573" s="41"/>
      <c r="AA4573" s="41"/>
      <c r="AB4573" s="171" t="str" cm="1">
        <f t="array" ref="AB4573">IFERROR(IF(COUNTA('Detailed Inventory'!$B4573:$AA4573)=0,"",IF(AND($B4573="",$C4573=""),"Error: Missing Response in Column B or C",IF(OR($E4573="",$Q4573=""),"Error: Missing Response in Column E or Q",INDEX(SL_Class[Entire SL Classification],MATCH(SUMIFS(SL_Class[Unique ID],SL_Class[UpSys SL Material],I4573,SL_Class[UpSys Ever Previously Lead],H4573,SL_Class[DownCus SL Material],T4573),SL_Class[Unique ID],0),0)))),"Error: Invalid Column H, I, or T. Check spelling &amp; valid options (see dropdown)")</f>
        <v/>
      </c>
      <c r="AC4573" s="32"/>
      <c r="AD4573" s="31" t="b">
        <f t="shared" si="142"/>
        <v>0</v>
      </c>
      <c r="AE4573" s="31" t="b">
        <f t="shared" si="143"/>
        <v>0</v>
      </c>
    </row>
    <row r="4574" spans="1:31" ht="50.15" customHeight="1" x14ac:dyDescent="0.35">
      <c r="A4574" s="101">
        <v>4569</v>
      </c>
      <c r="B4574" s="53"/>
      <c r="C4574" s="41"/>
      <c r="D4574" s="54"/>
      <c r="E4574" s="53"/>
      <c r="F4574" s="41"/>
      <c r="G4574" s="41"/>
      <c r="H4574" s="53"/>
      <c r="I4574" s="55"/>
      <c r="J4574" s="41"/>
      <c r="K4574" s="41"/>
      <c r="L4574" s="56"/>
      <c r="M4574" s="41"/>
      <c r="N4574" s="41"/>
      <c r="O4574" s="41"/>
      <c r="P4574" s="41"/>
      <c r="Q4574" s="53"/>
      <c r="R4574" s="41"/>
      <c r="S4574" s="41"/>
      <c r="T4574" s="57"/>
      <c r="U4574" s="41"/>
      <c r="V4574" s="41"/>
      <c r="W4574" s="56"/>
      <c r="X4574" s="41"/>
      <c r="Y4574" s="58"/>
      <c r="Z4574" s="41"/>
      <c r="AA4574" s="41"/>
      <c r="AB4574" s="171" t="str" cm="1">
        <f t="array" ref="AB4574">IFERROR(IF(COUNTA('Detailed Inventory'!$B4574:$AA4574)=0,"",IF(AND($B4574="",$C4574=""),"Error: Missing Response in Column B or C",IF(OR($E4574="",$Q4574=""),"Error: Missing Response in Column E or Q",INDEX(SL_Class[Entire SL Classification],MATCH(SUMIFS(SL_Class[Unique ID],SL_Class[UpSys SL Material],I4574,SL_Class[UpSys Ever Previously Lead],H4574,SL_Class[DownCus SL Material],T4574),SL_Class[Unique ID],0),0)))),"Error: Invalid Column H, I, or T. Check spelling &amp; valid options (see dropdown)")</f>
        <v/>
      </c>
      <c r="AC4574" s="32"/>
      <c r="AD4574" s="31" t="b">
        <f t="shared" si="142"/>
        <v>0</v>
      </c>
      <c r="AE4574" s="31" t="b">
        <f t="shared" si="143"/>
        <v>0</v>
      </c>
    </row>
    <row r="4575" spans="1:31" ht="50.15" customHeight="1" x14ac:dyDescent="0.35">
      <c r="A4575" s="100">
        <v>4570</v>
      </c>
      <c r="B4575" s="53"/>
      <c r="C4575" s="41"/>
      <c r="D4575" s="54"/>
      <c r="E4575" s="53"/>
      <c r="F4575" s="41"/>
      <c r="G4575" s="41"/>
      <c r="H4575" s="53"/>
      <c r="I4575" s="55"/>
      <c r="J4575" s="41"/>
      <c r="K4575" s="41"/>
      <c r="L4575" s="56"/>
      <c r="M4575" s="41"/>
      <c r="N4575" s="41"/>
      <c r="O4575" s="41"/>
      <c r="P4575" s="41"/>
      <c r="Q4575" s="53"/>
      <c r="R4575" s="41"/>
      <c r="S4575" s="41"/>
      <c r="T4575" s="57"/>
      <c r="U4575" s="41"/>
      <c r="V4575" s="41"/>
      <c r="W4575" s="56"/>
      <c r="X4575" s="41"/>
      <c r="Y4575" s="58"/>
      <c r="Z4575" s="41"/>
      <c r="AA4575" s="41"/>
      <c r="AB4575" s="171" t="str" cm="1">
        <f t="array" ref="AB4575">IFERROR(IF(COUNTA('Detailed Inventory'!$B4575:$AA4575)=0,"",IF(AND($B4575="",$C4575=""),"Error: Missing Response in Column B or C",IF(OR($E4575="",$Q4575=""),"Error: Missing Response in Column E or Q",INDEX(SL_Class[Entire SL Classification],MATCH(SUMIFS(SL_Class[Unique ID],SL_Class[UpSys SL Material],I4575,SL_Class[UpSys Ever Previously Lead],H4575,SL_Class[DownCus SL Material],T4575),SL_Class[Unique ID],0),0)))),"Error: Invalid Column H, I, or T. Check spelling &amp; valid options (see dropdown)")</f>
        <v/>
      </c>
      <c r="AC4575" s="32"/>
      <c r="AD4575" s="31" t="b">
        <f t="shared" si="142"/>
        <v>0</v>
      </c>
      <c r="AE4575" s="31" t="b">
        <f t="shared" si="143"/>
        <v>0</v>
      </c>
    </row>
    <row r="4576" spans="1:31" ht="50.15" customHeight="1" x14ac:dyDescent="0.35">
      <c r="A4576" s="101">
        <v>4571</v>
      </c>
      <c r="B4576" s="53"/>
      <c r="C4576" s="41"/>
      <c r="D4576" s="54"/>
      <c r="E4576" s="53"/>
      <c r="F4576" s="41"/>
      <c r="G4576" s="41"/>
      <c r="H4576" s="53"/>
      <c r="I4576" s="55"/>
      <c r="J4576" s="41"/>
      <c r="K4576" s="41"/>
      <c r="L4576" s="56"/>
      <c r="M4576" s="41"/>
      <c r="N4576" s="41"/>
      <c r="O4576" s="41"/>
      <c r="P4576" s="41"/>
      <c r="Q4576" s="53"/>
      <c r="R4576" s="41"/>
      <c r="S4576" s="41"/>
      <c r="T4576" s="57"/>
      <c r="U4576" s="41"/>
      <c r="V4576" s="41"/>
      <c r="W4576" s="56"/>
      <c r="X4576" s="41"/>
      <c r="Y4576" s="58"/>
      <c r="Z4576" s="41"/>
      <c r="AA4576" s="41"/>
      <c r="AB4576" s="171" t="str" cm="1">
        <f t="array" ref="AB4576">IFERROR(IF(COUNTA('Detailed Inventory'!$B4576:$AA4576)=0,"",IF(AND($B4576="",$C4576=""),"Error: Missing Response in Column B or C",IF(OR($E4576="",$Q4576=""),"Error: Missing Response in Column E or Q",INDEX(SL_Class[Entire SL Classification],MATCH(SUMIFS(SL_Class[Unique ID],SL_Class[UpSys SL Material],I4576,SL_Class[UpSys Ever Previously Lead],H4576,SL_Class[DownCus SL Material],T4576),SL_Class[Unique ID],0),0)))),"Error: Invalid Column H, I, or T. Check spelling &amp; valid options (see dropdown)")</f>
        <v/>
      </c>
      <c r="AC4576" s="32"/>
      <c r="AD4576" s="31" t="b">
        <f t="shared" si="142"/>
        <v>0</v>
      </c>
      <c r="AE4576" s="31" t="b">
        <f t="shared" si="143"/>
        <v>0</v>
      </c>
    </row>
    <row r="4577" spans="1:31" ht="50.15" customHeight="1" x14ac:dyDescent="0.35">
      <c r="A4577" s="100">
        <v>4572</v>
      </c>
      <c r="B4577" s="53"/>
      <c r="C4577" s="41"/>
      <c r="D4577" s="54"/>
      <c r="E4577" s="53"/>
      <c r="F4577" s="41"/>
      <c r="G4577" s="41"/>
      <c r="H4577" s="53"/>
      <c r="I4577" s="55"/>
      <c r="J4577" s="41"/>
      <c r="K4577" s="41"/>
      <c r="L4577" s="56"/>
      <c r="M4577" s="41"/>
      <c r="N4577" s="41"/>
      <c r="O4577" s="41"/>
      <c r="P4577" s="41"/>
      <c r="Q4577" s="53"/>
      <c r="R4577" s="41"/>
      <c r="S4577" s="41"/>
      <c r="T4577" s="57"/>
      <c r="U4577" s="41"/>
      <c r="V4577" s="41"/>
      <c r="W4577" s="56"/>
      <c r="X4577" s="41"/>
      <c r="Y4577" s="58"/>
      <c r="Z4577" s="41"/>
      <c r="AA4577" s="41"/>
      <c r="AB4577" s="171" t="str" cm="1">
        <f t="array" ref="AB4577">IFERROR(IF(COUNTA('Detailed Inventory'!$B4577:$AA4577)=0,"",IF(AND($B4577="",$C4577=""),"Error: Missing Response in Column B or C",IF(OR($E4577="",$Q4577=""),"Error: Missing Response in Column E or Q",INDEX(SL_Class[Entire SL Classification],MATCH(SUMIFS(SL_Class[Unique ID],SL_Class[UpSys SL Material],I4577,SL_Class[UpSys Ever Previously Lead],H4577,SL_Class[DownCus SL Material],T4577),SL_Class[Unique ID],0),0)))),"Error: Invalid Column H, I, or T. Check spelling &amp; valid options (see dropdown)")</f>
        <v/>
      </c>
      <c r="AC4577" s="32"/>
      <c r="AD4577" s="31" t="b">
        <f t="shared" si="142"/>
        <v>0</v>
      </c>
      <c r="AE4577" s="31" t="b">
        <f t="shared" si="143"/>
        <v>0</v>
      </c>
    </row>
    <row r="4578" spans="1:31" ht="50.15" customHeight="1" x14ac:dyDescent="0.35">
      <c r="A4578" s="101">
        <v>4573</v>
      </c>
      <c r="B4578" s="53"/>
      <c r="C4578" s="41"/>
      <c r="D4578" s="54"/>
      <c r="E4578" s="53"/>
      <c r="F4578" s="41"/>
      <c r="G4578" s="41"/>
      <c r="H4578" s="53"/>
      <c r="I4578" s="55"/>
      <c r="J4578" s="41"/>
      <c r="K4578" s="41"/>
      <c r="L4578" s="56"/>
      <c r="M4578" s="41"/>
      <c r="N4578" s="41"/>
      <c r="O4578" s="41"/>
      <c r="P4578" s="41"/>
      <c r="Q4578" s="53"/>
      <c r="R4578" s="41"/>
      <c r="S4578" s="41"/>
      <c r="T4578" s="57"/>
      <c r="U4578" s="41"/>
      <c r="V4578" s="41"/>
      <c r="W4578" s="56"/>
      <c r="X4578" s="41"/>
      <c r="Y4578" s="58"/>
      <c r="Z4578" s="41"/>
      <c r="AA4578" s="41"/>
      <c r="AB4578" s="171" t="str" cm="1">
        <f t="array" ref="AB4578">IFERROR(IF(COUNTA('Detailed Inventory'!$B4578:$AA4578)=0,"",IF(AND($B4578="",$C4578=""),"Error: Missing Response in Column B or C",IF(OR($E4578="",$Q4578=""),"Error: Missing Response in Column E or Q",INDEX(SL_Class[Entire SL Classification],MATCH(SUMIFS(SL_Class[Unique ID],SL_Class[UpSys SL Material],I4578,SL_Class[UpSys Ever Previously Lead],H4578,SL_Class[DownCus SL Material],T4578),SL_Class[Unique ID],0),0)))),"Error: Invalid Column H, I, or T. Check spelling &amp; valid options (see dropdown)")</f>
        <v/>
      </c>
      <c r="AC4578" s="32"/>
      <c r="AD4578" s="31" t="b">
        <f t="shared" si="142"/>
        <v>0</v>
      </c>
      <c r="AE4578" s="31" t="b">
        <f t="shared" si="143"/>
        <v>0</v>
      </c>
    </row>
    <row r="4579" spans="1:31" ht="50.15" customHeight="1" x14ac:dyDescent="0.35">
      <c r="A4579" s="100">
        <v>4574</v>
      </c>
      <c r="B4579" s="53"/>
      <c r="C4579" s="41"/>
      <c r="D4579" s="54"/>
      <c r="E4579" s="53"/>
      <c r="F4579" s="41"/>
      <c r="G4579" s="41"/>
      <c r="H4579" s="53"/>
      <c r="I4579" s="55"/>
      <c r="J4579" s="41"/>
      <c r="K4579" s="41"/>
      <c r="L4579" s="56"/>
      <c r="M4579" s="41"/>
      <c r="N4579" s="41"/>
      <c r="O4579" s="41"/>
      <c r="P4579" s="41"/>
      <c r="Q4579" s="53"/>
      <c r="R4579" s="41"/>
      <c r="S4579" s="41"/>
      <c r="T4579" s="57"/>
      <c r="U4579" s="41"/>
      <c r="V4579" s="41"/>
      <c r="W4579" s="56"/>
      <c r="X4579" s="41"/>
      <c r="Y4579" s="58"/>
      <c r="Z4579" s="41"/>
      <c r="AA4579" s="41"/>
      <c r="AB4579" s="171" t="str" cm="1">
        <f t="array" ref="AB4579">IFERROR(IF(COUNTA('Detailed Inventory'!$B4579:$AA4579)=0,"",IF(AND($B4579="",$C4579=""),"Error: Missing Response in Column B or C",IF(OR($E4579="",$Q4579=""),"Error: Missing Response in Column E or Q",INDEX(SL_Class[Entire SL Classification],MATCH(SUMIFS(SL_Class[Unique ID],SL_Class[UpSys SL Material],I4579,SL_Class[UpSys Ever Previously Lead],H4579,SL_Class[DownCus SL Material],T4579),SL_Class[Unique ID],0),0)))),"Error: Invalid Column H, I, or T. Check spelling &amp; valid options (see dropdown)")</f>
        <v/>
      </c>
      <c r="AC4579" s="32"/>
      <c r="AD4579" s="31" t="b">
        <f t="shared" si="142"/>
        <v>0</v>
      </c>
      <c r="AE4579" s="31" t="b">
        <f t="shared" si="143"/>
        <v>0</v>
      </c>
    </row>
    <row r="4580" spans="1:31" ht="50.15" customHeight="1" x14ac:dyDescent="0.35">
      <c r="A4580" s="101">
        <v>4575</v>
      </c>
      <c r="B4580" s="53"/>
      <c r="C4580" s="41"/>
      <c r="D4580" s="54"/>
      <c r="E4580" s="53"/>
      <c r="F4580" s="41"/>
      <c r="G4580" s="41"/>
      <c r="H4580" s="53"/>
      <c r="I4580" s="55"/>
      <c r="J4580" s="41"/>
      <c r="K4580" s="41"/>
      <c r="L4580" s="56"/>
      <c r="M4580" s="41"/>
      <c r="N4580" s="41"/>
      <c r="O4580" s="41"/>
      <c r="P4580" s="41"/>
      <c r="Q4580" s="53"/>
      <c r="R4580" s="41"/>
      <c r="S4580" s="41"/>
      <c r="T4580" s="57"/>
      <c r="U4580" s="41"/>
      <c r="V4580" s="41"/>
      <c r="W4580" s="56"/>
      <c r="X4580" s="41"/>
      <c r="Y4580" s="58"/>
      <c r="Z4580" s="41"/>
      <c r="AA4580" s="41"/>
      <c r="AB4580" s="171" t="str" cm="1">
        <f t="array" ref="AB4580">IFERROR(IF(COUNTA('Detailed Inventory'!$B4580:$AA4580)=0,"",IF(AND($B4580="",$C4580=""),"Error: Missing Response in Column B or C",IF(OR($E4580="",$Q4580=""),"Error: Missing Response in Column E or Q",INDEX(SL_Class[Entire SL Classification],MATCH(SUMIFS(SL_Class[Unique ID],SL_Class[UpSys SL Material],I4580,SL_Class[UpSys Ever Previously Lead],H4580,SL_Class[DownCus SL Material],T4580),SL_Class[Unique ID],0),0)))),"Error: Invalid Column H, I, or T. Check spelling &amp; valid options (see dropdown)")</f>
        <v/>
      </c>
      <c r="AC4580" s="32"/>
      <c r="AD4580" s="31" t="b">
        <f t="shared" si="142"/>
        <v>0</v>
      </c>
      <c r="AE4580" s="31" t="b">
        <f t="shared" si="143"/>
        <v>0</v>
      </c>
    </row>
    <row r="4581" spans="1:31" ht="50.15" customHeight="1" x14ac:dyDescent="0.35">
      <c r="A4581" s="100">
        <v>4576</v>
      </c>
      <c r="B4581" s="53"/>
      <c r="C4581" s="41"/>
      <c r="D4581" s="54"/>
      <c r="E4581" s="53"/>
      <c r="F4581" s="41"/>
      <c r="G4581" s="41"/>
      <c r="H4581" s="53"/>
      <c r="I4581" s="55"/>
      <c r="J4581" s="41"/>
      <c r="K4581" s="41"/>
      <c r="L4581" s="56"/>
      <c r="M4581" s="41"/>
      <c r="N4581" s="41"/>
      <c r="O4581" s="41"/>
      <c r="P4581" s="41"/>
      <c r="Q4581" s="53"/>
      <c r="R4581" s="41"/>
      <c r="S4581" s="41"/>
      <c r="T4581" s="57"/>
      <c r="U4581" s="41"/>
      <c r="V4581" s="41"/>
      <c r="W4581" s="56"/>
      <c r="X4581" s="41"/>
      <c r="Y4581" s="58"/>
      <c r="Z4581" s="41"/>
      <c r="AA4581" s="41"/>
      <c r="AB4581" s="171" t="str" cm="1">
        <f t="array" ref="AB4581">IFERROR(IF(COUNTA('Detailed Inventory'!$B4581:$AA4581)=0,"",IF(AND($B4581="",$C4581=""),"Error: Missing Response in Column B or C",IF(OR($E4581="",$Q4581=""),"Error: Missing Response in Column E or Q",INDEX(SL_Class[Entire SL Classification],MATCH(SUMIFS(SL_Class[Unique ID],SL_Class[UpSys SL Material],I4581,SL_Class[UpSys Ever Previously Lead],H4581,SL_Class[DownCus SL Material],T4581),SL_Class[Unique ID],0),0)))),"Error: Invalid Column H, I, or T. Check spelling &amp; valid options (see dropdown)")</f>
        <v/>
      </c>
      <c r="AC4581" s="32"/>
      <c r="AD4581" s="31" t="b">
        <f t="shared" si="142"/>
        <v>0</v>
      </c>
      <c r="AE4581" s="31" t="b">
        <f t="shared" si="143"/>
        <v>0</v>
      </c>
    </row>
    <row r="4582" spans="1:31" ht="50.15" customHeight="1" x14ac:dyDescent="0.35">
      <c r="A4582" s="101">
        <v>4577</v>
      </c>
      <c r="B4582" s="53"/>
      <c r="C4582" s="41"/>
      <c r="D4582" s="54"/>
      <c r="E4582" s="53"/>
      <c r="F4582" s="41"/>
      <c r="G4582" s="41"/>
      <c r="H4582" s="53"/>
      <c r="I4582" s="55"/>
      <c r="J4582" s="41"/>
      <c r="K4582" s="41"/>
      <c r="L4582" s="56"/>
      <c r="M4582" s="41"/>
      <c r="N4582" s="41"/>
      <c r="O4582" s="41"/>
      <c r="P4582" s="41"/>
      <c r="Q4582" s="53"/>
      <c r="R4582" s="41"/>
      <c r="S4582" s="41"/>
      <c r="T4582" s="57"/>
      <c r="U4582" s="41"/>
      <c r="V4582" s="41"/>
      <c r="W4582" s="56"/>
      <c r="X4582" s="41"/>
      <c r="Y4582" s="58"/>
      <c r="Z4582" s="41"/>
      <c r="AA4582" s="41"/>
      <c r="AB4582" s="171" t="str" cm="1">
        <f t="array" ref="AB4582">IFERROR(IF(COUNTA('Detailed Inventory'!$B4582:$AA4582)=0,"",IF(AND($B4582="",$C4582=""),"Error: Missing Response in Column B or C",IF(OR($E4582="",$Q4582=""),"Error: Missing Response in Column E or Q",INDEX(SL_Class[Entire SL Classification],MATCH(SUMIFS(SL_Class[Unique ID],SL_Class[UpSys SL Material],I4582,SL_Class[UpSys Ever Previously Lead],H4582,SL_Class[DownCus SL Material],T4582),SL_Class[Unique ID],0),0)))),"Error: Invalid Column H, I, or T. Check spelling &amp; valid options (see dropdown)")</f>
        <v/>
      </c>
      <c r="AC4582" s="32"/>
      <c r="AD4582" s="31" t="b">
        <f t="shared" si="142"/>
        <v>0</v>
      </c>
      <c r="AE4582" s="31" t="b">
        <f t="shared" si="143"/>
        <v>0</v>
      </c>
    </row>
    <row r="4583" spans="1:31" ht="50.15" customHeight="1" x14ac:dyDescent="0.35">
      <c r="A4583" s="100">
        <v>4578</v>
      </c>
      <c r="B4583" s="53"/>
      <c r="C4583" s="41"/>
      <c r="D4583" s="54"/>
      <c r="E4583" s="53"/>
      <c r="F4583" s="41"/>
      <c r="G4583" s="41"/>
      <c r="H4583" s="53"/>
      <c r="I4583" s="55"/>
      <c r="J4583" s="41"/>
      <c r="K4583" s="41"/>
      <c r="L4583" s="56"/>
      <c r="M4583" s="41"/>
      <c r="N4583" s="41"/>
      <c r="O4583" s="41"/>
      <c r="P4583" s="41"/>
      <c r="Q4583" s="53"/>
      <c r="R4583" s="41"/>
      <c r="S4583" s="41"/>
      <c r="T4583" s="57"/>
      <c r="U4583" s="41"/>
      <c r="V4583" s="41"/>
      <c r="W4583" s="56"/>
      <c r="X4583" s="41"/>
      <c r="Y4583" s="58"/>
      <c r="Z4583" s="41"/>
      <c r="AA4583" s="41"/>
      <c r="AB4583" s="171" t="str" cm="1">
        <f t="array" ref="AB4583">IFERROR(IF(COUNTA('Detailed Inventory'!$B4583:$AA4583)=0,"",IF(AND($B4583="",$C4583=""),"Error: Missing Response in Column B or C",IF(OR($E4583="",$Q4583=""),"Error: Missing Response in Column E or Q",INDEX(SL_Class[Entire SL Classification],MATCH(SUMIFS(SL_Class[Unique ID],SL_Class[UpSys SL Material],I4583,SL_Class[UpSys Ever Previously Lead],H4583,SL_Class[DownCus SL Material],T4583),SL_Class[Unique ID],0),0)))),"Error: Invalid Column H, I, or T. Check spelling &amp; valid options (see dropdown)")</f>
        <v/>
      </c>
      <c r="AC4583" s="32"/>
      <c r="AD4583" s="31" t="b">
        <f t="shared" si="142"/>
        <v>0</v>
      </c>
      <c r="AE4583" s="31" t="b">
        <f t="shared" si="143"/>
        <v>0</v>
      </c>
    </row>
    <row r="4584" spans="1:31" ht="50.15" customHeight="1" x14ac:dyDescent="0.35">
      <c r="A4584" s="101">
        <v>4579</v>
      </c>
      <c r="B4584" s="53"/>
      <c r="C4584" s="41"/>
      <c r="D4584" s="54"/>
      <c r="E4584" s="53"/>
      <c r="F4584" s="41"/>
      <c r="G4584" s="41"/>
      <c r="H4584" s="53"/>
      <c r="I4584" s="55"/>
      <c r="J4584" s="41"/>
      <c r="K4584" s="41"/>
      <c r="L4584" s="56"/>
      <c r="M4584" s="41"/>
      <c r="N4584" s="41"/>
      <c r="O4584" s="41"/>
      <c r="P4584" s="41"/>
      <c r="Q4584" s="53"/>
      <c r="R4584" s="41"/>
      <c r="S4584" s="41"/>
      <c r="T4584" s="57"/>
      <c r="U4584" s="41"/>
      <c r="V4584" s="41"/>
      <c r="W4584" s="56"/>
      <c r="X4584" s="41"/>
      <c r="Y4584" s="58"/>
      <c r="Z4584" s="41"/>
      <c r="AA4584" s="41"/>
      <c r="AB4584" s="171" t="str" cm="1">
        <f t="array" ref="AB4584">IFERROR(IF(COUNTA('Detailed Inventory'!$B4584:$AA4584)=0,"",IF(AND($B4584="",$C4584=""),"Error: Missing Response in Column B or C",IF(OR($E4584="",$Q4584=""),"Error: Missing Response in Column E or Q",INDEX(SL_Class[Entire SL Classification],MATCH(SUMIFS(SL_Class[Unique ID],SL_Class[UpSys SL Material],I4584,SL_Class[UpSys Ever Previously Lead],H4584,SL_Class[DownCus SL Material],T4584),SL_Class[Unique ID],0),0)))),"Error: Invalid Column H, I, or T. Check spelling &amp; valid options (see dropdown)")</f>
        <v/>
      </c>
      <c r="AC4584" s="32"/>
      <c r="AD4584" s="31" t="b">
        <f t="shared" si="142"/>
        <v>0</v>
      </c>
      <c r="AE4584" s="31" t="b">
        <f t="shared" si="143"/>
        <v>0</v>
      </c>
    </row>
    <row r="4585" spans="1:31" ht="50.15" customHeight="1" x14ac:dyDescent="0.35">
      <c r="A4585" s="100">
        <v>4580</v>
      </c>
      <c r="B4585" s="53"/>
      <c r="C4585" s="41"/>
      <c r="D4585" s="54"/>
      <c r="E4585" s="53"/>
      <c r="F4585" s="41"/>
      <c r="G4585" s="41"/>
      <c r="H4585" s="53"/>
      <c r="I4585" s="55"/>
      <c r="J4585" s="41"/>
      <c r="K4585" s="41"/>
      <c r="L4585" s="56"/>
      <c r="M4585" s="41"/>
      <c r="N4585" s="41"/>
      <c r="O4585" s="41"/>
      <c r="P4585" s="41"/>
      <c r="Q4585" s="53"/>
      <c r="R4585" s="41"/>
      <c r="S4585" s="41"/>
      <c r="T4585" s="57"/>
      <c r="U4585" s="41"/>
      <c r="V4585" s="41"/>
      <c r="W4585" s="56"/>
      <c r="X4585" s="41"/>
      <c r="Y4585" s="58"/>
      <c r="Z4585" s="41"/>
      <c r="AA4585" s="41"/>
      <c r="AB4585" s="171" t="str" cm="1">
        <f t="array" ref="AB4585">IFERROR(IF(COUNTA('Detailed Inventory'!$B4585:$AA4585)=0,"",IF(AND($B4585="",$C4585=""),"Error: Missing Response in Column B or C",IF(OR($E4585="",$Q4585=""),"Error: Missing Response in Column E or Q",INDEX(SL_Class[Entire SL Classification],MATCH(SUMIFS(SL_Class[Unique ID],SL_Class[UpSys SL Material],I4585,SL_Class[UpSys Ever Previously Lead],H4585,SL_Class[DownCus SL Material],T4585),SL_Class[Unique ID],0),0)))),"Error: Invalid Column H, I, or T. Check spelling &amp; valid options (see dropdown)")</f>
        <v/>
      </c>
      <c r="AC4585" s="32"/>
      <c r="AD4585" s="31" t="b">
        <f t="shared" si="142"/>
        <v>0</v>
      </c>
      <c r="AE4585" s="31" t="b">
        <f t="shared" si="143"/>
        <v>0</v>
      </c>
    </row>
    <row r="4586" spans="1:31" ht="50.15" customHeight="1" x14ac:dyDescent="0.35">
      <c r="A4586" s="101">
        <v>4581</v>
      </c>
      <c r="B4586" s="53"/>
      <c r="C4586" s="41"/>
      <c r="D4586" s="54"/>
      <c r="E4586" s="53"/>
      <c r="F4586" s="41"/>
      <c r="G4586" s="41"/>
      <c r="H4586" s="53"/>
      <c r="I4586" s="55"/>
      <c r="J4586" s="41"/>
      <c r="K4586" s="41"/>
      <c r="L4586" s="56"/>
      <c r="M4586" s="41"/>
      <c r="N4586" s="41"/>
      <c r="O4586" s="41"/>
      <c r="P4586" s="41"/>
      <c r="Q4586" s="53"/>
      <c r="R4586" s="41"/>
      <c r="S4586" s="41"/>
      <c r="T4586" s="57"/>
      <c r="U4586" s="41"/>
      <c r="V4586" s="41"/>
      <c r="W4586" s="56"/>
      <c r="X4586" s="41"/>
      <c r="Y4586" s="58"/>
      <c r="Z4586" s="41"/>
      <c r="AA4586" s="41"/>
      <c r="AB4586" s="171" t="str" cm="1">
        <f t="array" ref="AB4586">IFERROR(IF(COUNTA('Detailed Inventory'!$B4586:$AA4586)=0,"",IF(AND($B4586="",$C4586=""),"Error: Missing Response in Column B or C",IF(OR($E4586="",$Q4586=""),"Error: Missing Response in Column E or Q",INDEX(SL_Class[Entire SL Classification],MATCH(SUMIFS(SL_Class[Unique ID],SL_Class[UpSys SL Material],I4586,SL_Class[UpSys Ever Previously Lead],H4586,SL_Class[DownCus SL Material],T4586),SL_Class[Unique ID],0),0)))),"Error: Invalid Column H, I, or T. Check spelling &amp; valid options (see dropdown)")</f>
        <v/>
      </c>
      <c r="AC4586" s="32"/>
      <c r="AD4586" s="31" t="b">
        <f t="shared" si="142"/>
        <v>0</v>
      </c>
      <c r="AE4586" s="31" t="b">
        <f t="shared" si="143"/>
        <v>0</v>
      </c>
    </row>
    <row r="4587" spans="1:31" ht="50.15" customHeight="1" x14ac:dyDescent="0.35">
      <c r="A4587" s="100">
        <v>4582</v>
      </c>
      <c r="B4587" s="53"/>
      <c r="C4587" s="41"/>
      <c r="D4587" s="54"/>
      <c r="E4587" s="53"/>
      <c r="F4587" s="41"/>
      <c r="G4587" s="41"/>
      <c r="H4587" s="53"/>
      <c r="I4587" s="55"/>
      <c r="J4587" s="41"/>
      <c r="K4587" s="41"/>
      <c r="L4587" s="56"/>
      <c r="M4587" s="41"/>
      <c r="N4587" s="41"/>
      <c r="O4587" s="41"/>
      <c r="P4587" s="41"/>
      <c r="Q4587" s="53"/>
      <c r="R4587" s="41"/>
      <c r="S4587" s="41"/>
      <c r="T4587" s="57"/>
      <c r="U4587" s="41"/>
      <c r="V4587" s="41"/>
      <c r="W4587" s="56"/>
      <c r="X4587" s="41"/>
      <c r="Y4587" s="58"/>
      <c r="Z4587" s="41"/>
      <c r="AA4587" s="41"/>
      <c r="AB4587" s="171" t="str" cm="1">
        <f t="array" ref="AB4587">IFERROR(IF(COUNTA('Detailed Inventory'!$B4587:$AA4587)=0,"",IF(AND($B4587="",$C4587=""),"Error: Missing Response in Column B or C",IF(OR($E4587="",$Q4587=""),"Error: Missing Response in Column E or Q",INDEX(SL_Class[Entire SL Classification],MATCH(SUMIFS(SL_Class[Unique ID],SL_Class[UpSys SL Material],I4587,SL_Class[UpSys Ever Previously Lead],H4587,SL_Class[DownCus SL Material],T4587),SL_Class[Unique ID],0),0)))),"Error: Invalid Column H, I, or T. Check spelling &amp; valid options (see dropdown)")</f>
        <v/>
      </c>
      <c r="AC4587" s="32"/>
      <c r="AD4587" s="31" t="b">
        <f t="shared" si="142"/>
        <v>0</v>
      </c>
      <c r="AE4587" s="31" t="b">
        <f t="shared" si="143"/>
        <v>0</v>
      </c>
    </row>
    <row r="4588" spans="1:31" ht="50.15" customHeight="1" x14ac:dyDescent="0.35">
      <c r="A4588" s="101">
        <v>4583</v>
      </c>
      <c r="B4588" s="53"/>
      <c r="C4588" s="41"/>
      <c r="D4588" s="54"/>
      <c r="E4588" s="53"/>
      <c r="F4588" s="41"/>
      <c r="G4588" s="41"/>
      <c r="H4588" s="53"/>
      <c r="I4588" s="55"/>
      <c r="J4588" s="41"/>
      <c r="K4588" s="41"/>
      <c r="L4588" s="56"/>
      <c r="M4588" s="41"/>
      <c r="N4588" s="41"/>
      <c r="O4588" s="41"/>
      <c r="P4588" s="41"/>
      <c r="Q4588" s="53"/>
      <c r="R4588" s="41"/>
      <c r="S4588" s="41"/>
      <c r="T4588" s="57"/>
      <c r="U4588" s="41"/>
      <c r="V4588" s="41"/>
      <c r="W4588" s="56"/>
      <c r="X4588" s="41"/>
      <c r="Y4588" s="58"/>
      <c r="Z4588" s="41"/>
      <c r="AA4588" s="41"/>
      <c r="AB4588" s="171" t="str" cm="1">
        <f t="array" ref="AB4588">IFERROR(IF(COUNTA('Detailed Inventory'!$B4588:$AA4588)=0,"",IF(AND($B4588="",$C4588=""),"Error: Missing Response in Column B or C",IF(OR($E4588="",$Q4588=""),"Error: Missing Response in Column E or Q",INDEX(SL_Class[Entire SL Classification],MATCH(SUMIFS(SL_Class[Unique ID],SL_Class[UpSys SL Material],I4588,SL_Class[UpSys Ever Previously Lead],H4588,SL_Class[DownCus SL Material],T4588),SL_Class[Unique ID],0),0)))),"Error: Invalid Column H, I, or T. Check spelling &amp; valid options (see dropdown)")</f>
        <v/>
      </c>
      <c r="AC4588" s="32"/>
      <c r="AD4588" s="31" t="b">
        <f t="shared" si="142"/>
        <v>0</v>
      </c>
      <c r="AE4588" s="31" t="b">
        <f t="shared" si="143"/>
        <v>0</v>
      </c>
    </row>
    <row r="4589" spans="1:31" ht="50.15" customHeight="1" x14ac:dyDescent="0.35">
      <c r="A4589" s="100">
        <v>4584</v>
      </c>
      <c r="B4589" s="53"/>
      <c r="C4589" s="41"/>
      <c r="D4589" s="54"/>
      <c r="E4589" s="53"/>
      <c r="F4589" s="41"/>
      <c r="G4589" s="41"/>
      <c r="H4589" s="53"/>
      <c r="I4589" s="55"/>
      <c r="J4589" s="41"/>
      <c r="K4589" s="41"/>
      <c r="L4589" s="56"/>
      <c r="M4589" s="41"/>
      <c r="N4589" s="41"/>
      <c r="O4589" s="41"/>
      <c r="P4589" s="41"/>
      <c r="Q4589" s="53"/>
      <c r="R4589" s="41"/>
      <c r="S4589" s="41"/>
      <c r="T4589" s="57"/>
      <c r="U4589" s="41"/>
      <c r="V4589" s="41"/>
      <c r="W4589" s="56"/>
      <c r="X4589" s="41"/>
      <c r="Y4589" s="58"/>
      <c r="Z4589" s="41"/>
      <c r="AA4589" s="41"/>
      <c r="AB4589" s="171" t="str" cm="1">
        <f t="array" ref="AB4589">IFERROR(IF(COUNTA('Detailed Inventory'!$B4589:$AA4589)=0,"",IF(AND($B4589="",$C4589=""),"Error: Missing Response in Column B or C",IF(OR($E4589="",$Q4589=""),"Error: Missing Response in Column E or Q",INDEX(SL_Class[Entire SL Classification],MATCH(SUMIFS(SL_Class[Unique ID],SL_Class[UpSys SL Material],I4589,SL_Class[UpSys Ever Previously Lead],H4589,SL_Class[DownCus SL Material],T4589),SL_Class[Unique ID],0),0)))),"Error: Invalid Column H, I, or T. Check spelling &amp; valid options (see dropdown)")</f>
        <v/>
      </c>
      <c r="AC4589" s="32"/>
      <c r="AD4589" s="31" t="b">
        <f t="shared" si="142"/>
        <v>0</v>
      </c>
      <c r="AE4589" s="31" t="b">
        <f t="shared" si="143"/>
        <v>0</v>
      </c>
    </row>
    <row r="4590" spans="1:31" ht="50.15" customHeight="1" x14ac:dyDescent="0.35">
      <c r="A4590" s="101">
        <v>4585</v>
      </c>
      <c r="B4590" s="53"/>
      <c r="C4590" s="41"/>
      <c r="D4590" s="54"/>
      <c r="E4590" s="53"/>
      <c r="F4590" s="41"/>
      <c r="G4590" s="41"/>
      <c r="H4590" s="53"/>
      <c r="I4590" s="55"/>
      <c r="J4590" s="41"/>
      <c r="K4590" s="41"/>
      <c r="L4590" s="56"/>
      <c r="M4590" s="41"/>
      <c r="N4590" s="41"/>
      <c r="O4590" s="41"/>
      <c r="P4590" s="41"/>
      <c r="Q4590" s="53"/>
      <c r="R4590" s="41"/>
      <c r="S4590" s="41"/>
      <c r="T4590" s="57"/>
      <c r="U4590" s="41"/>
      <c r="V4590" s="41"/>
      <c r="W4590" s="56"/>
      <c r="X4590" s="41"/>
      <c r="Y4590" s="58"/>
      <c r="Z4590" s="41"/>
      <c r="AA4590" s="41"/>
      <c r="AB4590" s="171" t="str" cm="1">
        <f t="array" ref="AB4590">IFERROR(IF(COUNTA('Detailed Inventory'!$B4590:$AA4590)=0,"",IF(AND($B4590="",$C4590=""),"Error: Missing Response in Column B or C",IF(OR($E4590="",$Q4590=""),"Error: Missing Response in Column E or Q",INDEX(SL_Class[Entire SL Classification],MATCH(SUMIFS(SL_Class[Unique ID],SL_Class[UpSys SL Material],I4590,SL_Class[UpSys Ever Previously Lead],H4590,SL_Class[DownCus SL Material],T4590),SL_Class[Unique ID],0),0)))),"Error: Invalid Column H, I, or T. Check spelling &amp; valid options (see dropdown)")</f>
        <v/>
      </c>
      <c r="AC4590" s="32"/>
      <c r="AD4590" s="31" t="b">
        <f t="shared" si="142"/>
        <v>0</v>
      </c>
      <c r="AE4590" s="31" t="b">
        <f t="shared" si="143"/>
        <v>0</v>
      </c>
    </row>
    <row r="4591" spans="1:31" ht="50.15" customHeight="1" x14ac:dyDescent="0.35">
      <c r="A4591" s="100">
        <v>4586</v>
      </c>
      <c r="B4591" s="53"/>
      <c r="C4591" s="41"/>
      <c r="D4591" s="54"/>
      <c r="E4591" s="53"/>
      <c r="F4591" s="41"/>
      <c r="G4591" s="41"/>
      <c r="H4591" s="53"/>
      <c r="I4591" s="55"/>
      <c r="J4591" s="41"/>
      <c r="K4591" s="41"/>
      <c r="L4591" s="56"/>
      <c r="M4591" s="41"/>
      <c r="N4591" s="41"/>
      <c r="O4591" s="41"/>
      <c r="P4591" s="41"/>
      <c r="Q4591" s="53"/>
      <c r="R4591" s="41"/>
      <c r="S4591" s="41"/>
      <c r="T4591" s="57"/>
      <c r="U4591" s="41"/>
      <c r="V4591" s="41"/>
      <c r="W4591" s="56"/>
      <c r="X4591" s="41"/>
      <c r="Y4591" s="58"/>
      <c r="Z4591" s="41"/>
      <c r="AA4591" s="41"/>
      <c r="AB4591" s="171" t="str" cm="1">
        <f t="array" ref="AB4591">IFERROR(IF(COUNTA('Detailed Inventory'!$B4591:$AA4591)=0,"",IF(AND($B4591="",$C4591=""),"Error: Missing Response in Column B or C",IF(OR($E4591="",$Q4591=""),"Error: Missing Response in Column E or Q",INDEX(SL_Class[Entire SL Classification],MATCH(SUMIFS(SL_Class[Unique ID],SL_Class[UpSys SL Material],I4591,SL_Class[UpSys Ever Previously Lead],H4591,SL_Class[DownCus SL Material],T4591),SL_Class[Unique ID],0),0)))),"Error: Invalid Column H, I, or T. Check spelling &amp; valid options (see dropdown)")</f>
        <v/>
      </c>
      <c r="AC4591" s="32"/>
      <c r="AD4591" s="31" t="b">
        <f t="shared" si="142"/>
        <v>0</v>
      </c>
      <c r="AE4591" s="31" t="b">
        <f t="shared" si="143"/>
        <v>0</v>
      </c>
    </row>
    <row r="4592" spans="1:31" ht="50.15" customHeight="1" x14ac:dyDescent="0.35">
      <c r="A4592" s="101">
        <v>4587</v>
      </c>
      <c r="B4592" s="53"/>
      <c r="C4592" s="41"/>
      <c r="D4592" s="54"/>
      <c r="E4592" s="53"/>
      <c r="F4592" s="41"/>
      <c r="G4592" s="41"/>
      <c r="H4592" s="53"/>
      <c r="I4592" s="55"/>
      <c r="J4592" s="41"/>
      <c r="K4592" s="41"/>
      <c r="L4592" s="56"/>
      <c r="M4592" s="41"/>
      <c r="N4592" s="41"/>
      <c r="O4592" s="41"/>
      <c r="P4592" s="41"/>
      <c r="Q4592" s="53"/>
      <c r="R4592" s="41"/>
      <c r="S4592" s="41"/>
      <c r="T4592" s="57"/>
      <c r="U4592" s="41"/>
      <c r="V4592" s="41"/>
      <c r="W4592" s="56"/>
      <c r="X4592" s="41"/>
      <c r="Y4592" s="58"/>
      <c r="Z4592" s="41"/>
      <c r="AA4592" s="41"/>
      <c r="AB4592" s="171" t="str" cm="1">
        <f t="array" ref="AB4592">IFERROR(IF(COUNTA('Detailed Inventory'!$B4592:$AA4592)=0,"",IF(AND($B4592="",$C4592=""),"Error: Missing Response in Column B or C",IF(OR($E4592="",$Q4592=""),"Error: Missing Response in Column E or Q",INDEX(SL_Class[Entire SL Classification],MATCH(SUMIFS(SL_Class[Unique ID],SL_Class[UpSys SL Material],I4592,SL_Class[UpSys Ever Previously Lead],H4592,SL_Class[DownCus SL Material],T4592),SL_Class[Unique ID],0),0)))),"Error: Invalid Column H, I, or T. Check spelling &amp; valid options (see dropdown)")</f>
        <v/>
      </c>
      <c r="AC4592" s="32"/>
      <c r="AD4592" s="31" t="b">
        <f t="shared" si="142"/>
        <v>0</v>
      </c>
      <c r="AE4592" s="31" t="b">
        <f t="shared" si="143"/>
        <v>0</v>
      </c>
    </row>
    <row r="4593" spans="1:31" ht="50.15" customHeight="1" x14ac:dyDescent="0.35">
      <c r="A4593" s="100">
        <v>4588</v>
      </c>
      <c r="B4593" s="53"/>
      <c r="C4593" s="41"/>
      <c r="D4593" s="54"/>
      <c r="E4593" s="53"/>
      <c r="F4593" s="41"/>
      <c r="G4593" s="41"/>
      <c r="H4593" s="53"/>
      <c r="I4593" s="55"/>
      <c r="J4593" s="41"/>
      <c r="K4593" s="41"/>
      <c r="L4593" s="56"/>
      <c r="M4593" s="41"/>
      <c r="N4593" s="41"/>
      <c r="O4593" s="41"/>
      <c r="P4593" s="41"/>
      <c r="Q4593" s="53"/>
      <c r="R4593" s="41"/>
      <c r="S4593" s="41"/>
      <c r="T4593" s="57"/>
      <c r="U4593" s="41"/>
      <c r="V4593" s="41"/>
      <c r="W4593" s="56"/>
      <c r="X4593" s="41"/>
      <c r="Y4593" s="58"/>
      <c r="Z4593" s="41"/>
      <c r="AA4593" s="41"/>
      <c r="AB4593" s="171" t="str" cm="1">
        <f t="array" ref="AB4593">IFERROR(IF(COUNTA('Detailed Inventory'!$B4593:$AA4593)=0,"",IF(AND($B4593="",$C4593=""),"Error: Missing Response in Column B or C",IF(OR($E4593="",$Q4593=""),"Error: Missing Response in Column E or Q",INDEX(SL_Class[Entire SL Classification],MATCH(SUMIFS(SL_Class[Unique ID],SL_Class[UpSys SL Material],I4593,SL_Class[UpSys Ever Previously Lead],H4593,SL_Class[DownCus SL Material],T4593),SL_Class[Unique ID],0),0)))),"Error: Invalid Column H, I, or T. Check spelling &amp; valid options (see dropdown)")</f>
        <v/>
      </c>
      <c r="AC4593" s="32"/>
      <c r="AD4593" s="31" t="b">
        <f t="shared" si="142"/>
        <v>0</v>
      </c>
      <c r="AE4593" s="31" t="b">
        <f t="shared" si="143"/>
        <v>0</v>
      </c>
    </row>
    <row r="4594" spans="1:31" ht="50.15" customHeight="1" x14ac:dyDescent="0.35">
      <c r="A4594" s="101">
        <v>4589</v>
      </c>
      <c r="B4594" s="53"/>
      <c r="C4594" s="41"/>
      <c r="D4594" s="54"/>
      <c r="E4594" s="53"/>
      <c r="F4594" s="41"/>
      <c r="G4594" s="41"/>
      <c r="H4594" s="53"/>
      <c r="I4594" s="55"/>
      <c r="J4594" s="41"/>
      <c r="K4594" s="41"/>
      <c r="L4594" s="56"/>
      <c r="M4594" s="41"/>
      <c r="N4594" s="41"/>
      <c r="O4594" s="41"/>
      <c r="P4594" s="41"/>
      <c r="Q4594" s="53"/>
      <c r="R4594" s="41"/>
      <c r="S4594" s="41"/>
      <c r="T4594" s="57"/>
      <c r="U4594" s="41"/>
      <c r="V4594" s="41"/>
      <c r="W4594" s="56"/>
      <c r="X4594" s="41"/>
      <c r="Y4594" s="58"/>
      <c r="Z4594" s="41"/>
      <c r="AA4594" s="41"/>
      <c r="AB4594" s="171" t="str" cm="1">
        <f t="array" ref="AB4594">IFERROR(IF(COUNTA('Detailed Inventory'!$B4594:$AA4594)=0,"",IF(AND($B4594="",$C4594=""),"Error: Missing Response in Column B or C",IF(OR($E4594="",$Q4594=""),"Error: Missing Response in Column E or Q",INDEX(SL_Class[Entire SL Classification],MATCH(SUMIFS(SL_Class[Unique ID],SL_Class[UpSys SL Material],I4594,SL_Class[UpSys Ever Previously Lead],H4594,SL_Class[DownCus SL Material],T4594),SL_Class[Unique ID],0),0)))),"Error: Invalid Column H, I, or T. Check spelling &amp; valid options (see dropdown)")</f>
        <v/>
      </c>
      <c r="AC4594" s="32"/>
      <c r="AD4594" s="31" t="b">
        <f t="shared" si="142"/>
        <v>0</v>
      </c>
      <c r="AE4594" s="31" t="b">
        <f t="shared" si="143"/>
        <v>0</v>
      </c>
    </row>
    <row r="4595" spans="1:31" ht="50.15" customHeight="1" x14ac:dyDescent="0.35">
      <c r="A4595" s="100">
        <v>4590</v>
      </c>
      <c r="B4595" s="53"/>
      <c r="C4595" s="41"/>
      <c r="D4595" s="54"/>
      <c r="E4595" s="53"/>
      <c r="F4595" s="41"/>
      <c r="G4595" s="41"/>
      <c r="H4595" s="53"/>
      <c r="I4595" s="55"/>
      <c r="J4595" s="41"/>
      <c r="K4595" s="41"/>
      <c r="L4595" s="56"/>
      <c r="M4595" s="41"/>
      <c r="N4595" s="41"/>
      <c r="O4595" s="41"/>
      <c r="P4595" s="41"/>
      <c r="Q4595" s="53"/>
      <c r="R4595" s="41"/>
      <c r="S4595" s="41"/>
      <c r="T4595" s="57"/>
      <c r="U4595" s="41"/>
      <c r="V4595" s="41"/>
      <c r="W4595" s="56"/>
      <c r="X4595" s="41"/>
      <c r="Y4595" s="58"/>
      <c r="Z4595" s="41"/>
      <c r="AA4595" s="41"/>
      <c r="AB4595" s="171" t="str" cm="1">
        <f t="array" ref="AB4595">IFERROR(IF(COUNTA('Detailed Inventory'!$B4595:$AA4595)=0,"",IF(AND($B4595="",$C4595=""),"Error: Missing Response in Column B or C",IF(OR($E4595="",$Q4595=""),"Error: Missing Response in Column E or Q",INDEX(SL_Class[Entire SL Classification],MATCH(SUMIFS(SL_Class[Unique ID],SL_Class[UpSys SL Material],I4595,SL_Class[UpSys Ever Previously Lead],H4595,SL_Class[DownCus SL Material],T4595),SL_Class[Unique ID],0),0)))),"Error: Invalid Column H, I, or T. Check spelling &amp; valid options (see dropdown)")</f>
        <v/>
      </c>
      <c r="AC4595" s="32"/>
      <c r="AD4595" s="31" t="b">
        <f t="shared" si="142"/>
        <v>0</v>
      </c>
      <c r="AE4595" s="31" t="b">
        <f t="shared" si="143"/>
        <v>0</v>
      </c>
    </row>
    <row r="4596" spans="1:31" ht="50.15" customHeight="1" x14ac:dyDescent="0.35">
      <c r="A4596" s="101">
        <v>4591</v>
      </c>
      <c r="B4596" s="53"/>
      <c r="C4596" s="41"/>
      <c r="D4596" s="54"/>
      <c r="E4596" s="53"/>
      <c r="F4596" s="41"/>
      <c r="G4596" s="41"/>
      <c r="H4596" s="53"/>
      <c r="I4596" s="55"/>
      <c r="J4596" s="41"/>
      <c r="K4596" s="41"/>
      <c r="L4596" s="56"/>
      <c r="M4596" s="41"/>
      <c r="N4596" s="41"/>
      <c r="O4596" s="41"/>
      <c r="P4596" s="41"/>
      <c r="Q4596" s="53"/>
      <c r="R4596" s="41"/>
      <c r="S4596" s="41"/>
      <c r="T4596" s="57"/>
      <c r="U4596" s="41"/>
      <c r="V4596" s="41"/>
      <c r="W4596" s="56"/>
      <c r="X4596" s="41"/>
      <c r="Y4596" s="58"/>
      <c r="Z4596" s="41"/>
      <c r="AA4596" s="41"/>
      <c r="AB4596" s="171" t="str" cm="1">
        <f t="array" ref="AB4596">IFERROR(IF(COUNTA('Detailed Inventory'!$B4596:$AA4596)=0,"",IF(AND($B4596="",$C4596=""),"Error: Missing Response in Column B or C",IF(OR($E4596="",$Q4596=""),"Error: Missing Response in Column E or Q",INDEX(SL_Class[Entire SL Classification],MATCH(SUMIFS(SL_Class[Unique ID],SL_Class[UpSys SL Material],I4596,SL_Class[UpSys Ever Previously Lead],H4596,SL_Class[DownCus SL Material],T4596),SL_Class[Unique ID],0),0)))),"Error: Invalid Column H, I, or T. Check spelling &amp; valid options (see dropdown)")</f>
        <v/>
      </c>
      <c r="AC4596" s="32"/>
      <c r="AD4596" s="31" t="b">
        <f t="shared" si="142"/>
        <v>0</v>
      </c>
      <c r="AE4596" s="31" t="b">
        <f t="shared" si="143"/>
        <v>0</v>
      </c>
    </row>
    <row r="4597" spans="1:31" ht="50.15" customHeight="1" x14ac:dyDescent="0.35">
      <c r="A4597" s="100">
        <v>4592</v>
      </c>
      <c r="B4597" s="53"/>
      <c r="C4597" s="41"/>
      <c r="D4597" s="54"/>
      <c r="E4597" s="53"/>
      <c r="F4597" s="41"/>
      <c r="G4597" s="41"/>
      <c r="H4597" s="53"/>
      <c r="I4597" s="55"/>
      <c r="J4597" s="41"/>
      <c r="K4597" s="41"/>
      <c r="L4597" s="56"/>
      <c r="M4597" s="41"/>
      <c r="N4597" s="41"/>
      <c r="O4597" s="41"/>
      <c r="P4597" s="41"/>
      <c r="Q4597" s="53"/>
      <c r="R4597" s="41"/>
      <c r="S4597" s="41"/>
      <c r="T4597" s="57"/>
      <c r="U4597" s="41"/>
      <c r="V4597" s="41"/>
      <c r="W4597" s="56"/>
      <c r="X4597" s="41"/>
      <c r="Y4597" s="58"/>
      <c r="Z4597" s="41"/>
      <c r="AA4597" s="41"/>
      <c r="AB4597" s="171" t="str" cm="1">
        <f t="array" ref="AB4597">IFERROR(IF(COUNTA('Detailed Inventory'!$B4597:$AA4597)=0,"",IF(AND($B4597="",$C4597=""),"Error: Missing Response in Column B or C",IF(OR($E4597="",$Q4597=""),"Error: Missing Response in Column E or Q",INDEX(SL_Class[Entire SL Classification],MATCH(SUMIFS(SL_Class[Unique ID],SL_Class[UpSys SL Material],I4597,SL_Class[UpSys Ever Previously Lead],H4597,SL_Class[DownCus SL Material],T4597),SL_Class[Unique ID],0),0)))),"Error: Invalid Column H, I, or T. Check spelling &amp; valid options (see dropdown)")</f>
        <v/>
      </c>
      <c r="AC4597" s="32"/>
      <c r="AD4597" s="31" t="b">
        <f t="shared" si="142"/>
        <v>0</v>
      </c>
      <c r="AE4597" s="31" t="b">
        <f t="shared" si="143"/>
        <v>0</v>
      </c>
    </row>
    <row r="4598" spans="1:31" ht="50.15" customHeight="1" x14ac:dyDescent="0.35">
      <c r="A4598" s="101">
        <v>4593</v>
      </c>
      <c r="B4598" s="53"/>
      <c r="C4598" s="41"/>
      <c r="D4598" s="54"/>
      <c r="E4598" s="53"/>
      <c r="F4598" s="41"/>
      <c r="G4598" s="41"/>
      <c r="H4598" s="53"/>
      <c r="I4598" s="55"/>
      <c r="J4598" s="41"/>
      <c r="K4598" s="41"/>
      <c r="L4598" s="56"/>
      <c r="M4598" s="41"/>
      <c r="N4598" s="41"/>
      <c r="O4598" s="41"/>
      <c r="P4598" s="41"/>
      <c r="Q4598" s="53"/>
      <c r="R4598" s="41"/>
      <c r="S4598" s="41"/>
      <c r="T4598" s="57"/>
      <c r="U4598" s="41"/>
      <c r="V4598" s="41"/>
      <c r="W4598" s="56"/>
      <c r="X4598" s="41"/>
      <c r="Y4598" s="58"/>
      <c r="Z4598" s="41"/>
      <c r="AA4598" s="41"/>
      <c r="AB4598" s="171" t="str" cm="1">
        <f t="array" ref="AB4598">IFERROR(IF(COUNTA('Detailed Inventory'!$B4598:$AA4598)=0,"",IF(AND($B4598="",$C4598=""),"Error: Missing Response in Column B or C",IF(OR($E4598="",$Q4598=""),"Error: Missing Response in Column E or Q",INDEX(SL_Class[Entire SL Classification],MATCH(SUMIFS(SL_Class[Unique ID],SL_Class[UpSys SL Material],I4598,SL_Class[UpSys Ever Previously Lead],H4598,SL_Class[DownCus SL Material],T4598),SL_Class[Unique ID],0),0)))),"Error: Invalid Column H, I, or T. Check spelling &amp; valid options (see dropdown)")</f>
        <v/>
      </c>
      <c r="AC4598" s="32"/>
      <c r="AD4598" s="31" t="b">
        <f t="shared" si="142"/>
        <v>0</v>
      </c>
      <c r="AE4598" s="31" t="b">
        <f t="shared" si="143"/>
        <v>0</v>
      </c>
    </row>
    <row r="4599" spans="1:31" ht="50.15" customHeight="1" x14ac:dyDescent="0.35">
      <c r="A4599" s="100">
        <v>4594</v>
      </c>
      <c r="B4599" s="53"/>
      <c r="C4599" s="41"/>
      <c r="D4599" s="54"/>
      <c r="E4599" s="53"/>
      <c r="F4599" s="41"/>
      <c r="G4599" s="41"/>
      <c r="H4599" s="53"/>
      <c r="I4599" s="55"/>
      <c r="J4599" s="41"/>
      <c r="K4599" s="41"/>
      <c r="L4599" s="56"/>
      <c r="M4599" s="41"/>
      <c r="N4599" s="41"/>
      <c r="O4599" s="41"/>
      <c r="P4599" s="41"/>
      <c r="Q4599" s="53"/>
      <c r="R4599" s="41"/>
      <c r="S4599" s="41"/>
      <c r="T4599" s="57"/>
      <c r="U4599" s="41"/>
      <c r="V4599" s="41"/>
      <c r="W4599" s="56"/>
      <c r="X4599" s="41"/>
      <c r="Y4599" s="58"/>
      <c r="Z4599" s="41"/>
      <c r="AA4599" s="41"/>
      <c r="AB4599" s="171" t="str" cm="1">
        <f t="array" ref="AB4599">IFERROR(IF(COUNTA('Detailed Inventory'!$B4599:$AA4599)=0,"",IF(AND($B4599="",$C4599=""),"Error: Missing Response in Column B or C",IF(OR($E4599="",$Q4599=""),"Error: Missing Response in Column E or Q",INDEX(SL_Class[Entire SL Classification],MATCH(SUMIFS(SL_Class[Unique ID],SL_Class[UpSys SL Material],I4599,SL_Class[UpSys Ever Previously Lead],H4599,SL_Class[DownCus SL Material],T4599),SL_Class[Unique ID],0),0)))),"Error: Invalid Column H, I, or T. Check spelling &amp; valid options (see dropdown)")</f>
        <v/>
      </c>
      <c r="AC4599" s="32"/>
      <c r="AD4599" s="31" t="b">
        <f t="shared" si="142"/>
        <v>0</v>
      </c>
      <c r="AE4599" s="31" t="b">
        <f t="shared" si="143"/>
        <v>0</v>
      </c>
    </row>
    <row r="4600" spans="1:31" ht="50.15" customHeight="1" x14ac:dyDescent="0.35">
      <c r="A4600" s="101">
        <v>4595</v>
      </c>
      <c r="B4600" s="53"/>
      <c r="C4600" s="41"/>
      <c r="D4600" s="54"/>
      <c r="E4600" s="53"/>
      <c r="F4600" s="41"/>
      <c r="G4600" s="41"/>
      <c r="H4600" s="53"/>
      <c r="I4600" s="55"/>
      <c r="J4600" s="41"/>
      <c r="K4600" s="41"/>
      <c r="L4600" s="56"/>
      <c r="M4600" s="41"/>
      <c r="N4600" s="41"/>
      <c r="O4600" s="41"/>
      <c r="P4600" s="41"/>
      <c r="Q4600" s="53"/>
      <c r="R4600" s="41"/>
      <c r="S4600" s="41"/>
      <c r="T4600" s="57"/>
      <c r="U4600" s="41"/>
      <c r="V4600" s="41"/>
      <c r="W4600" s="56"/>
      <c r="X4600" s="41"/>
      <c r="Y4600" s="58"/>
      <c r="Z4600" s="41"/>
      <c r="AA4600" s="41"/>
      <c r="AB4600" s="171" t="str" cm="1">
        <f t="array" ref="AB4600">IFERROR(IF(COUNTA('Detailed Inventory'!$B4600:$AA4600)=0,"",IF(AND($B4600="",$C4600=""),"Error: Missing Response in Column B or C",IF(OR($E4600="",$Q4600=""),"Error: Missing Response in Column E or Q",INDEX(SL_Class[Entire SL Classification],MATCH(SUMIFS(SL_Class[Unique ID],SL_Class[UpSys SL Material],I4600,SL_Class[UpSys Ever Previously Lead],H4600,SL_Class[DownCus SL Material],T4600),SL_Class[Unique ID],0),0)))),"Error: Invalid Column H, I, or T. Check spelling &amp; valid options (see dropdown)")</f>
        <v/>
      </c>
      <c r="AC4600" s="32"/>
      <c r="AD4600" s="31" t="b">
        <f t="shared" si="142"/>
        <v>0</v>
      </c>
      <c r="AE4600" s="31" t="b">
        <f t="shared" si="143"/>
        <v>0</v>
      </c>
    </row>
    <row r="4601" spans="1:31" ht="50.15" customHeight="1" x14ac:dyDescent="0.35">
      <c r="A4601" s="100">
        <v>4596</v>
      </c>
      <c r="B4601" s="53"/>
      <c r="C4601" s="41"/>
      <c r="D4601" s="54"/>
      <c r="E4601" s="53"/>
      <c r="F4601" s="41"/>
      <c r="G4601" s="41"/>
      <c r="H4601" s="53"/>
      <c r="I4601" s="55"/>
      <c r="J4601" s="41"/>
      <c r="K4601" s="41"/>
      <c r="L4601" s="56"/>
      <c r="M4601" s="41"/>
      <c r="N4601" s="41"/>
      <c r="O4601" s="41"/>
      <c r="P4601" s="41"/>
      <c r="Q4601" s="53"/>
      <c r="R4601" s="41"/>
      <c r="S4601" s="41"/>
      <c r="T4601" s="57"/>
      <c r="U4601" s="41"/>
      <c r="V4601" s="41"/>
      <c r="W4601" s="56"/>
      <c r="X4601" s="41"/>
      <c r="Y4601" s="58"/>
      <c r="Z4601" s="41"/>
      <c r="AA4601" s="41"/>
      <c r="AB4601" s="171" t="str" cm="1">
        <f t="array" ref="AB4601">IFERROR(IF(COUNTA('Detailed Inventory'!$B4601:$AA4601)=0,"",IF(AND($B4601="",$C4601=""),"Error: Missing Response in Column B or C",IF(OR($E4601="",$Q4601=""),"Error: Missing Response in Column E or Q",INDEX(SL_Class[Entire SL Classification],MATCH(SUMIFS(SL_Class[Unique ID],SL_Class[UpSys SL Material],I4601,SL_Class[UpSys Ever Previously Lead],H4601,SL_Class[DownCus SL Material],T4601),SL_Class[Unique ID],0),0)))),"Error: Invalid Column H, I, or T. Check spelling &amp; valid options (see dropdown)")</f>
        <v/>
      </c>
      <c r="AC4601" s="32"/>
      <c r="AD4601" s="31" t="b">
        <f t="shared" si="142"/>
        <v>0</v>
      </c>
      <c r="AE4601" s="31" t="b">
        <f t="shared" si="143"/>
        <v>0</v>
      </c>
    </row>
    <row r="4602" spans="1:31" ht="50.15" customHeight="1" x14ac:dyDescent="0.35">
      <c r="A4602" s="101">
        <v>4597</v>
      </c>
      <c r="B4602" s="53"/>
      <c r="C4602" s="41"/>
      <c r="D4602" s="54"/>
      <c r="E4602" s="53"/>
      <c r="F4602" s="41"/>
      <c r="G4602" s="41"/>
      <c r="H4602" s="53"/>
      <c r="I4602" s="55"/>
      <c r="J4602" s="41"/>
      <c r="K4602" s="41"/>
      <c r="L4602" s="56"/>
      <c r="M4602" s="41"/>
      <c r="N4602" s="41"/>
      <c r="O4602" s="41"/>
      <c r="P4602" s="41"/>
      <c r="Q4602" s="53"/>
      <c r="R4602" s="41"/>
      <c r="S4602" s="41"/>
      <c r="T4602" s="57"/>
      <c r="U4602" s="41"/>
      <c r="V4602" s="41"/>
      <c r="W4602" s="56"/>
      <c r="X4602" s="41"/>
      <c r="Y4602" s="58"/>
      <c r="Z4602" s="41"/>
      <c r="AA4602" s="41"/>
      <c r="AB4602" s="171" t="str" cm="1">
        <f t="array" ref="AB4602">IFERROR(IF(COUNTA('Detailed Inventory'!$B4602:$AA4602)=0,"",IF(AND($B4602="",$C4602=""),"Error: Missing Response in Column B or C",IF(OR($E4602="",$Q4602=""),"Error: Missing Response in Column E or Q",INDEX(SL_Class[Entire SL Classification],MATCH(SUMIFS(SL_Class[Unique ID],SL_Class[UpSys SL Material],I4602,SL_Class[UpSys Ever Previously Lead],H4602,SL_Class[DownCus SL Material],T4602),SL_Class[Unique ID],0),0)))),"Error: Invalid Column H, I, or T. Check spelling &amp; valid options (see dropdown)")</f>
        <v/>
      </c>
      <c r="AC4602" s="32"/>
      <c r="AD4602" s="31" t="b">
        <f t="shared" si="142"/>
        <v>0</v>
      </c>
      <c r="AE4602" s="31" t="b">
        <f t="shared" si="143"/>
        <v>0</v>
      </c>
    </row>
    <row r="4603" spans="1:31" ht="50.15" customHeight="1" x14ac:dyDescent="0.35">
      <c r="A4603" s="100">
        <v>4598</v>
      </c>
      <c r="B4603" s="53"/>
      <c r="C4603" s="41"/>
      <c r="D4603" s="54"/>
      <c r="E4603" s="53"/>
      <c r="F4603" s="41"/>
      <c r="G4603" s="41"/>
      <c r="H4603" s="53"/>
      <c r="I4603" s="55"/>
      <c r="J4603" s="41"/>
      <c r="K4603" s="41"/>
      <c r="L4603" s="56"/>
      <c r="M4603" s="41"/>
      <c r="N4603" s="41"/>
      <c r="O4603" s="41"/>
      <c r="P4603" s="41"/>
      <c r="Q4603" s="53"/>
      <c r="R4603" s="41"/>
      <c r="S4603" s="41"/>
      <c r="T4603" s="57"/>
      <c r="U4603" s="41"/>
      <c r="V4603" s="41"/>
      <c r="W4603" s="56"/>
      <c r="X4603" s="41"/>
      <c r="Y4603" s="58"/>
      <c r="Z4603" s="41"/>
      <c r="AA4603" s="41"/>
      <c r="AB4603" s="171" t="str" cm="1">
        <f t="array" ref="AB4603">IFERROR(IF(COUNTA('Detailed Inventory'!$B4603:$AA4603)=0,"",IF(AND($B4603="",$C4603=""),"Error: Missing Response in Column B or C",IF(OR($E4603="",$Q4603=""),"Error: Missing Response in Column E or Q",INDEX(SL_Class[Entire SL Classification],MATCH(SUMIFS(SL_Class[Unique ID],SL_Class[UpSys SL Material],I4603,SL_Class[UpSys Ever Previously Lead],H4603,SL_Class[DownCus SL Material],T4603),SL_Class[Unique ID],0),0)))),"Error: Invalid Column H, I, or T. Check spelling &amp; valid options (see dropdown)")</f>
        <v/>
      </c>
      <c r="AC4603" s="32"/>
      <c r="AD4603" s="31" t="b">
        <f t="shared" si="142"/>
        <v>0</v>
      </c>
      <c r="AE4603" s="31" t="b">
        <f t="shared" si="143"/>
        <v>0</v>
      </c>
    </row>
    <row r="4604" spans="1:31" ht="50.15" customHeight="1" x14ac:dyDescent="0.35">
      <c r="A4604" s="101">
        <v>4599</v>
      </c>
      <c r="B4604" s="53"/>
      <c r="C4604" s="41"/>
      <c r="D4604" s="54"/>
      <c r="E4604" s="53"/>
      <c r="F4604" s="41"/>
      <c r="G4604" s="41"/>
      <c r="H4604" s="53"/>
      <c r="I4604" s="55"/>
      <c r="J4604" s="41"/>
      <c r="K4604" s="41"/>
      <c r="L4604" s="56"/>
      <c r="M4604" s="41"/>
      <c r="N4604" s="41"/>
      <c r="O4604" s="41"/>
      <c r="P4604" s="41"/>
      <c r="Q4604" s="53"/>
      <c r="R4604" s="41"/>
      <c r="S4604" s="41"/>
      <c r="T4604" s="57"/>
      <c r="U4604" s="41"/>
      <c r="V4604" s="41"/>
      <c r="W4604" s="56"/>
      <c r="X4604" s="41"/>
      <c r="Y4604" s="58"/>
      <c r="Z4604" s="41"/>
      <c r="AA4604" s="41"/>
      <c r="AB4604" s="171" t="str" cm="1">
        <f t="array" ref="AB4604">IFERROR(IF(COUNTA('Detailed Inventory'!$B4604:$AA4604)=0,"",IF(AND($B4604="",$C4604=""),"Error: Missing Response in Column B or C",IF(OR($E4604="",$Q4604=""),"Error: Missing Response in Column E or Q",INDEX(SL_Class[Entire SL Classification],MATCH(SUMIFS(SL_Class[Unique ID],SL_Class[UpSys SL Material],I4604,SL_Class[UpSys Ever Previously Lead],H4604,SL_Class[DownCus SL Material],T4604),SL_Class[Unique ID],0),0)))),"Error: Invalid Column H, I, or T. Check spelling &amp; valid options (see dropdown)")</f>
        <v/>
      </c>
      <c r="AC4604" s="32"/>
      <c r="AD4604" s="31" t="b">
        <f t="shared" si="142"/>
        <v>0</v>
      </c>
      <c r="AE4604" s="31" t="b">
        <f t="shared" si="143"/>
        <v>0</v>
      </c>
    </row>
    <row r="4605" spans="1:31" ht="50.15" customHeight="1" x14ac:dyDescent="0.35">
      <c r="A4605" s="100">
        <v>4600</v>
      </c>
      <c r="B4605" s="53"/>
      <c r="C4605" s="41"/>
      <c r="D4605" s="54"/>
      <c r="E4605" s="53"/>
      <c r="F4605" s="41"/>
      <c r="G4605" s="41"/>
      <c r="H4605" s="53"/>
      <c r="I4605" s="55"/>
      <c r="J4605" s="41"/>
      <c r="K4605" s="41"/>
      <c r="L4605" s="56"/>
      <c r="M4605" s="41"/>
      <c r="N4605" s="41"/>
      <c r="O4605" s="41"/>
      <c r="P4605" s="41"/>
      <c r="Q4605" s="53"/>
      <c r="R4605" s="41"/>
      <c r="S4605" s="41"/>
      <c r="T4605" s="57"/>
      <c r="U4605" s="41"/>
      <c r="V4605" s="41"/>
      <c r="W4605" s="56"/>
      <c r="X4605" s="41"/>
      <c r="Y4605" s="58"/>
      <c r="Z4605" s="41"/>
      <c r="AA4605" s="41"/>
      <c r="AB4605" s="171" t="str" cm="1">
        <f t="array" ref="AB4605">IFERROR(IF(COUNTA('Detailed Inventory'!$B4605:$AA4605)=0,"",IF(AND($B4605="",$C4605=""),"Error: Missing Response in Column B or C",IF(OR($E4605="",$Q4605=""),"Error: Missing Response in Column E or Q",INDEX(SL_Class[Entire SL Classification],MATCH(SUMIFS(SL_Class[Unique ID],SL_Class[UpSys SL Material],I4605,SL_Class[UpSys Ever Previously Lead],H4605,SL_Class[DownCus SL Material],T4605),SL_Class[Unique ID],0),0)))),"Error: Invalid Column H, I, or T. Check spelling &amp; valid options (see dropdown)")</f>
        <v/>
      </c>
      <c r="AC4605" s="32"/>
      <c r="AD4605" s="31" t="b">
        <f t="shared" si="142"/>
        <v>0</v>
      </c>
      <c r="AE4605" s="31" t="b">
        <f t="shared" si="143"/>
        <v>0</v>
      </c>
    </row>
    <row r="4606" spans="1:31" ht="50.15" customHeight="1" x14ac:dyDescent="0.35">
      <c r="A4606" s="101">
        <v>4601</v>
      </c>
      <c r="B4606" s="53"/>
      <c r="C4606" s="41"/>
      <c r="D4606" s="54"/>
      <c r="E4606" s="53"/>
      <c r="F4606" s="41"/>
      <c r="G4606" s="41"/>
      <c r="H4606" s="53"/>
      <c r="I4606" s="55"/>
      <c r="J4606" s="41"/>
      <c r="K4606" s="41"/>
      <c r="L4606" s="56"/>
      <c r="M4606" s="41"/>
      <c r="N4606" s="41"/>
      <c r="O4606" s="41"/>
      <c r="P4606" s="41"/>
      <c r="Q4606" s="53"/>
      <c r="R4606" s="41"/>
      <c r="S4606" s="41"/>
      <c r="T4606" s="57"/>
      <c r="U4606" s="41"/>
      <c r="V4606" s="41"/>
      <c r="W4606" s="56"/>
      <c r="X4606" s="41"/>
      <c r="Y4606" s="58"/>
      <c r="Z4606" s="41"/>
      <c r="AA4606" s="41"/>
      <c r="AB4606" s="171" t="str" cm="1">
        <f t="array" ref="AB4606">IFERROR(IF(COUNTA('Detailed Inventory'!$B4606:$AA4606)=0,"",IF(AND($B4606="",$C4606=""),"Error: Missing Response in Column B or C",IF(OR($E4606="",$Q4606=""),"Error: Missing Response in Column E or Q",INDEX(SL_Class[Entire SL Classification],MATCH(SUMIFS(SL_Class[Unique ID],SL_Class[UpSys SL Material],I4606,SL_Class[UpSys Ever Previously Lead],H4606,SL_Class[DownCus SL Material],T4606),SL_Class[Unique ID],0),0)))),"Error: Invalid Column H, I, or T. Check spelling &amp; valid options (see dropdown)")</f>
        <v/>
      </c>
      <c r="AC4606" s="32"/>
      <c r="AD4606" s="31" t="b">
        <f t="shared" si="142"/>
        <v>0</v>
      </c>
      <c r="AE4606" s="31" t="b">
        <f t="shared" si="143"/>
        <v>0</v>
      </c>
    </row>
    <row r="4607" spans="1:31" ht="50.15" customHeight="1" x14ac:dyDescent="0.35">
      <c r="A4607" s="100">
        <v>4602</v>
      </c>
      <c r="B4607" s="53"/>
      <c r="C4607" s="41"/>
      <c r="D4607" s="54"/>
      <c r="E4607" s="53"/>
      <c r="F4607" s="41"/>
      <c r="G4607" s="41"/>
      <c r="H4607" s="53"/>
      <c r="I4607" s="55"/>
      <c r="J4607" s="41"/>
      <c r="K4607" s="41"/>
      <c r="L4607" s="56"/>
      <c r="M4607" s="41"/>
      <c r="N4607" s="41"/>
      <c r="O4607" s="41"/>
      <c r="P4607" s="41"/>
      <c r="Q4607" s="53"/>
      <c r="R4607" s="41"/>
      <c r="S4607" s="41"/>
      <c r="T4607" s="57"/>
      <c r="U4607" s="41"/>
      <c r="V4607" s="41"/>
      <c r="W4607" s="56"/>
      <c r="X4607" s="41"/>
      <c r="Y4607" s="58"/>
      <c r="Z4607" s="41"/>
      <c r="AA4607" s="41"/>
      <c r="AB4607" s="171" t="str" cm="1">
        <f t="array" ref="AB4607">IFERROR(IF(COUNTA('Detailed Inventory'!$B4607:$AA4607)=0,"",IF(AND($B4607="",$C4607=""),"Error: Missing Response in Column B or C",IF(OR($E4607="",$Q4607=""),"Error: Missing Response in Column E or Q",INDEX(SL_Class[Entire SL Classification],MATCH(SUMIFS(SL_Class[Unique ID],SL_Class[UpSys SL Material],I4607,SL_Class[UpSys Ever Previously Lead],H4607,SL_Class[DownCus SL Material],T4607),SL_Class[Unique ID],0),0)))),"Error: Invalid Column H, I, or T. Check spelling &amp; valid options (see dropdown)")</f>
        <v/>
      </c>
      <c r="AC4607" s="32"/>
      <c r="AD4607" s="31" t="b">
        <f t="shared" si="142"/>
        <v>0</v>
      </c>
      <c r="AE4607" s="31" t="b">
        <f t="shared" si="143"/>
        <v>0</v>
      </c>
    </row>
    <row r="4608" spans="1:31" ht="50.15" customHeight="1" x14ac:dyDescent="0.35">
      <c r="A4608" s="101">
        <v>4603</v>
      </c>
      <c r="B4608" s="53"/>
      <c r="C4608" s="41"/>
      <c r="D4608" s="54"/>
      <c r="E4608" s="53"/>
      <c r="F4608" s="41"/>
      <c r="G4608" s="41"/>
      <c r="H4608" s="53"/>
      <c r="I4608" s="55"/>
      <c r="J4608" s="41"/>
      <c r="K4608" s="41"/>
      <c r="L4608" s="56"/>
      <c r="M4608" s="41"/>
      <c r="N4608" s="41"/>
      <c r="O4608" s="41"/>
      <c r="P4608" s="41"/>
      <c r="Q4608" s="53"/>
      <c r="R4608" s="41"/>
      <c r="S4608" s="41"/>
      <c r="T4608" s="57"/>
      <c r="U4608" s="41"/>
      <c r="V4608" s="41"/>
      <c r="W4608" s="56"/>
      <c r="X4608" s="41"/>
      <c r="Y4608" s="58"/>
      <c r="Z4608" s="41"/>
      <c r="AA4608" s="41"/>
      <c r="AB4608" s="171" t="str" cm="1">
        <f t="array" ref="AB4608">IFERROR(IF(COUNTA('Detailed Inventory'!$B4608:$AA4608)=0,"",IF(AND($B4608="",$C4608=""),"Error: Missing Response in Column B or C",IF(OR($E4608="",$Q4608=""),"Error: Missing Response in Column E or Q",INDEX(SL_Class[Entire SL Classification],MATCH(SUMIFS(SL_Class[Unique ID],SL_Class[UpSys SL Material],I4608,SL_Class[UpSys Ever Previously Lead],H4608,SL_Class[DownCus SL Material],T4608),SL_Class[Unique ID],0),0)))),"Error: Invalid Column H, I, or T. Check spelling &amp; valid options (see dropdown)")</f>
        <v/>
      </c>
      <c r="AC4608" s="32"/>
      <c r="AD4608" s="31" t="b">
        <f t="shared" si="142"/>
        <v>0</v>
      </c>
      <c r="AE4608" s="31" t="b">
        <f t="shared" si="143"/>
        <v>0</v>
      </c>
    </row>
    <row r="4609" spans="1:31" ht="50.15" customHeight="1" x14ac:dyDescent="0.35">
      <c r="A4609" s="100">
        <v>4604</v>
      </c>
      <c r="B4609" s="53"/>
      <c r="C4609" s="41"/>
      <c r="D4609" s="54"/>
      <c r="E4609" s="53"/>
      <c r="F4609" s="41"/>
      <c r="G4609" s="41"/>
      <c r="H4609" s="53"/>
      <c r="I4609" s="55"/>
      <c r="J4609" s="41"/>
      <c r="K4609" s="41"/>
      <c r="L4609" s="56"/>
      <c r="M4609" s="41"/>
      <c r="N4609" s="41"/>
      <c r="O4609" s="41"/>
      <c r="P4609" s="41"/>
      <c r="Q4609" s="53"/>
      <c r="R4609" s="41"/>
      <c r="S4609" s="41"/>
      <c r="T4609" s="57"/>
      <c r="U4609" s="41"/>
      <c r="V4609" s="41"/>
      <c r="W4609" s="56"/>
      <c r="X4609" s="41"/>
      <c r="Y4609" s="58"/>
      <c r="Z4609" s="41"/>
      <c r="AA4609" s="41"/>
      <c r="AB4609" s="171" t="str" cm="1">
        <f t="array" ref="AB4609">IFERROR(IF(COUNTA('Detailed Inventory'!$B4609:$AA4609)=0,"",IF(AND($B4609="",$C4609=""),"Error: Missing Response in Column B or C",IF(OR($E4609="",$Q4609=""),"Error: Missing Response in Column E or Q",INDEX(SL_Class[Entire SL Classification],MATCH(SUMIFS(SL_Class[Unique ID],SL_Class[UpSys SL Material],I4609,SL_Class[UpSys Ever Previously Lead],H4609,SL_Class[DownCus SL Material],T4609),SL_Class[Unique ID],0),0)))),"Error: Invalid Column H, I, or T. Check spelling &amp; valid options (see dropdown)")</f>
        <v/>
      </c>
      <c r="AC4609" s="32"/>
      <c r="AD4609" s="31" t="b">
        <f t="shared" si="142"/>
        <v>0</v>
      </c>
      <c r="AE4609" s="31" t="b">
        <f t="shared" si="143"/>
        <v>0</v>
      </c>
    </row>
    <row r="4610" spans="1:31" ht="50.15" customHeight="1" x14ac:dyDescent="0.35">
      <c r="A4610" s="101">
        <v>4605</v>
      </c>
      <c r="B4610" s="53"/>
      <c r="C4610" s="41"/>
      <c r="D4610" s="54"/>
      <c r="E4610" s="53"/>
      <c r="F4610" s="41"/>
      <c r="G4610" s="41"/>
      <c r="H4610" s="53"/>
      <c r="I4610" s="55"/>
      <c r="J4610" s="41"/>
      <c r="K4610" s="41"/>
      <c r="L4610" s="56"/>
      <c r="M4610" s="41"/>
      <c r="N4610" s="41"/>
      <c r="O4610" s="41"/>
      <c r="P4610" s="41"/>
      <c r="Q4610" s="53"/>
      <c r="R4610" s="41"/>
      <c r="S4610" s="41"/>
      <c r="T4610" s="57"/>
      <c r="U4610" s="41"/>
      <c r="V4610" s="41"/>
      <c r="W4610" s="56"/>
      <c r="X4610" s="41"/>
      <c r="Y4610" s="58"/>
      <c r="Z4610" s="41"/>
      <c r="AA4610" s="41"/>
      <c r="AB4610" s="171" t="str" cm="1">
        <f t="array" ref="AB4610">IFERROR(IF(COUNTA('Detailed Inventory'!$B4610:$AA4610)=0,"",IF(AND($B4610="",$C4610=""),"Error: Missing Response in Column B or C",IF(OR($E4610="",$Q4610=""),"Error: Missing Response in Column E or Q",INDEX(SL_Class[Entire SL Classification],MATCH(SUMIFS(SL_Class[Unique ID],SL_Class[UpSys SL Material],I4610,SL_Class[UpSys Ever Previously Lead],H4610,SL_Class[DownCus SL Material],T4610),SL_Class[Unique ID],0),0)))),"Error: Invalid Column H, I, or T. Check spelling &amp; valid options (see dropdown)")</f>
        <v/>
      </c>
      <c r="AC4610" s="32"/>
      <c r="AD4610" s="31" t="b">
        <f t="shared" si="142"/>
        <v>0</v>
      </c>
      <c r="AE4610" s="31" t="b">
        <f t="shared" si="143"/>
        <v>0</v>
      </c>
    </row>
    <row r="4611" spans="1:31" ht="50.15" customHeight="1" x14ac:dyDescent="0.35">
      <c r="A4611" s="100">
        <v>4606</v>
      </c>
      <c r="B4611" s="53"/>
      <c r="C4611" s="41"/>
      <c r="D4611" s="54"/>
      <c r="E4611" s="53"/>
      <c r="F4611" s="41"/>
      <c r="G4611" s="41"/>
      <c r="H4611" s="53"/>
      <c r="I4611" s="55"/>
      <c r="J4611" s="41"/>
      <c r="K4611" s="41"/>
      <c r="L4611" s="56"/>
      <c r="M4611" s="41"/>
      <c r="N4611" s="41"/>
      <c r="O4611" s="41"/>
      <c r="P4611" s="41"/>
      <c r="Q4611" s="53"/>
      <c r="R4611" s="41"/>
      <c r="S4611" s="41"/>
      <c r="T4611" s="57"/>
      <c r="U4611" s="41"/>
      <c r="V4611" s="41"/>
      <c r="W4611" s="56"/>
      <c r="X4611" s="41"/>
      <c r="Y4611" s="58"/>
      <c r="Z4611" s="41"/>
      <c r="AA4611" s="41"/>
      <c r="AB4611" s="171" t="str" cm="1">
        <f t="array" ref="AB4611">IFERROR(IF(COUNTA('Detailed Inventory'!$B4611:$AA4611)=0,"",IF(AND($B4611="",$C4611=""),"Error: Missing Response in Column B or C",IF(OR($E4611="",$Q4611=""),"Error: Missing Response in Column E or Q",INDEX(SL_Class[Entire SL Classification],MATCH(SUMIFS(SL_Class[Unique ID],SL_Class[UpSys SL Material],I4611,SL_Class[UpSys Ever Previously Lead],H4611,SL_Class[DownCus SL Material],T4611),SL_Class[Unique ID],0),0)))),"Error: Invalid Column H, I, or T. Check spelling &amp; valid options (see dropdown)")</f>
        <v/>
      </c>
      <c r="AC4611" s="32"/>
      <c r="AD4611" s="31" t="b">
        <f t="shared" si="142"/>
        <v>0</v>
      </c>
      <c r="AE4611" s="31" t="b">
        <f t="shared" si="143"/>
        <v>0</v>
      </c>
    </row>
    <row r="4612" spans="1:31" ht="50.15" customHeight="1" x14ac:dyDescent="0.35">
      <c r="A4612" s="101">
        <v>4607</v>
      </c>
      <c r="B4612" s="53"/>
      <c r="C4612" s="41"/>
      <c r="D4612" s="54"/>
      <c r="E4612" s="53"/>
      <c r="F4612" s="41"/>
      <c r="G4612" s="41"/>
      <c r="H4612" s="53"/>
      <c r="I4612" s="55"/>
      <c r="J4612" s="41"/>
      <c r="K4612" s="41"/>
      <c r="L4612" s="56"/>
      <c r="M4612" s="41"/>
      <c r="N4612" s="41"/>
      <c r="O4612" s="41"/>
      <c r="P4612" s="41"/>
      <c r="Q4612" s="53"/>
      <c r="R4612" s="41"/>
      <c r="S4612" s="41"/>
      <c r="T4612" s="57"/>
      <c r="U4612" s="41"/>
      <c r="V4612" s="41"/>
      <c r="W4612" s="56"/>
      <c r="X4612" s="41"/>
      <c r="Y4612" s="58"/>
      <c r="Z4612" s="41"/>
      <c r="AA4612" s="41"/>
      <c r="AB4612" s="171" t="str" cm="1">
        <f t="array" ref="AB4612">IFERROR(IF(COUNTA('Detailed Inventory'!$B4612:$AA4612)=0,"",IF(AND($B4612="",$C4612=""),"Error: Missing Response in Column B or C",IF(OR($E4612="",$Q4612=""),"Error: Missing Response in Column E or Q",INDEX(SL_Class[Entire SL Classification],MATCH(SUMIFS(SL_Class[Unique ID],SL_Class[UpSys SL Material],I4612,SL_Class[UpSys Ever Previously Lead],H4612,SL_Class[DownCus SL Material],T4612),SL_Class[Unique ID],0),0)))),"Error: Invalid Column H, I, or T. Check spelling &amp; valid options (see dropdown)")</f>
        <v/>
      </c>
      <c r="AC4612" s="32"/>
      <c r="AD4612" s="31" t="b">
        <f t="shared" si="142"/>
        <v>0</v>
      </c>
      <c r="AE4612" s="31" t="b">
        <f t="shared" si="143"/>
        <v>0</v>
      </c>
    </row>
    <row r="4613" spans="1:31" ht="50.15" customHeight="1" x14ac:dyDescent="0.35">
      <c r="A4613" s="100">
        <v>4608</v>
      </c>
      <c r="B4613" s="53"/>
      <c r="C4613" s="41"/>
      <c r="D4613" s="54"/>
      <c r="E4613" s="53"/>
      <c r="F4613" s="41"/>
      <c r="G4613" s="41"/>
      <c r="H4613" s="53"/>
      <c r="I4613" s="55"/>
      <c r="J4613" s="41"/>
      <c r="K4613" s="41"/>
      <c r="L4613" s="56"/>
      <c r="M4613" s="41"/>
      <c r="N4613" s="41"/>
      <c r="O4613" s="41"/>
      <c r="P4613" s="41"/>
      <c r="Q4613" s="53"/>
      <c r="R4613" s="41"/>
      <c r="S4613" s="41"/>
      <c r="T4613" s="57"/>
      <c r="U4613" s="41"/>
      <c r="V4613" s="41"/>
      <c r="W4613" s="56"/>
      <c r="X4613" s="41"/>
      <c r="Y4613" s="58"/>
      <c r="Z4613" s="41"/>
      <c r="AA4613" s="41"/>
      <c r="AB4613" s="171" t="str" cm="1">
        <f t="array" ref="AB4613">IFERROR(IF(COUNTA('Detailed Inventory'!$B4613:$AA4613)=0,"",IF(AND($B4613="",$C4613=""),"Error: Missing Response in Column B or C",IF(OR($E4613="",$Q4613=""),"Error: Missing Response in Column E or Q",INDEX(SL_Class[Entire SL Classification],MATCH(SUMIFS(SL_Class[Unique ID],SL_Class[UpSys SL Material],I4613,SL_Class[UpSys Ever Previously Lead],H4613,SL_Class[DownCus SL Material],T4613),SL_Class[Unique ID],0),0)))),"Error: Invalid Column H, I, or T. Check spelling &amp; valid options (see dropdown)")</f>
        <v/>
      </c>
      <c r="AC4613" s="32"/>
      <c r="AD4613" s="31" t="b">
        <f t="shared" si="142"/>
        <v>0</v>
      </c>
      <c r="AE4613" s="31" t="b">
        <f t="shared" si="143"/>
        <v>0</v>
      </c>
    </row>
    <row r="4614" spans="1:31" ht="50.15" customHeight="1" x14ac:dyDescent="0.35">
      <c r="A4614" s="101">
        <v>4609</v>
      </c>
      <c r="B4614" s="53"/>
      <c r="C4614" s="41"/>
      <c r="D4614" s="54"/>
      <c r="E4614" s="53"/>
      <c r="F4614" s="41"/>
      <c r="G4614" s="41"/>
      <c r="H4614" s="53"/>
      <c r="I4614" s="55"/>
      <c r="J4614" s="41"/>
      <c r="K4614" s="41"/>
      <c r="L4614" s="56"/>
      <c r="M4614" s="41"/>
      <c r="N4614" s="41"/>
      <c r="O4614" s="41"/>
      <c r="P4614" s="41"/>
      <c r="Q4614" s="53"/>
      <c r="R4614" s="41"/>
      <c r="S4614" s="41"/>
      <c r="T4614" s="57"/>
      <c r="U4614" s="41"/>
      <c r="V4614" s="41"/>
      <c r="W4614" s="56"/>
      <c r="X4614" s="41"/>
      <c r="Y4614" s="58"/>
      <c r="Z4614" s="41"/>
      <c r="AA4614" s="41"/>
      <c r="AB4614" s="171" t="str" cm="1">
        <f t="array" ref="AB4614">IFERROR(IF(COUNTA('Detailed Inventory'!$B4614:$AA4614)=0,"",IF(AND($B4614="",$C4614=""),"Error: Missing Response in Column B or C",IF(OR($E4614="",$Q4614=""),"Error: Missing Response in Column E or Q",INDEX(SL_Class[Entire SL Classification],MATCH(SUMIFS(SL_Class[Unique ID],SL_Class[UpSys SL Material],I4614,SL_Class[UpSys Ever Previously Lead],H4614,SL_Class[DownCus SL Material],T4614),SL_Class[Unique ID],0),0)))),"Error: Invalid Column H, I, or T. Check spelling &amp; valid options (see dropdown)")</f>
        <v/>
      </c>
      <c r="AC4614" s="32"/>
      <c r="AD4614" s="31" t="b">
        <f t="shared" ref="AD4614:AD4677" si="144">COUNTIFS($B$6:$B$5005,"&lt;&gt;0",$B$6:$B$5005,"&lt;&gt;",$B$6:$B$5005,B4614)&gt;1</f>
        <v>0</v>
      </c>
      <c r="AE4614" s="31" t="b">
        <f t="shared" ref="AE4614:AE4677" si="145">COUNTIFS($C$6:$C$5005,"&lt;&gt;0",$C$6:$C$5005,"&lt;&gt;",$C$6:$C$5005,C4614)&gt;1</f>
        <v>0</v>
      </c>
    </row>
    <row r="4615" spans="1:31" ht="50.15" customHeight="1" x14ac:dyDescent="0.35">
      <c r="A4615" s="100">
        <v>4610</v>
      </c>
      <c r="B4615" s="53"/>
      <c r="C4615" s="41"/>
      <c r="D4615" s="54"/>
      <c r="E4615" s="53"/>
      <c r="F4615" s="41"/>
      <c r="G4615" s="41"/>
      <c r="H4615" s="53"/>
      <c r="I4615" s="55"/>
      <c r="J4615" s="41"/>
      <c r="K4615" s="41"/>
      <c r="L4615" s="56"/>
      <c r="M4615" s="41"/>
      <c r="N4615" s="41"/>
      <c r="O4615" s="41"/>
      <c r="P4615" s="41"/>
      <c r="Q4615" s="53"/>
      <c r="R4615" s="41"/>
      <c r="S4615" s="41"/>
      <c r="T4615" s="57"/>
      <c r="U4615" s="41"/>
      <c r="V4615" s="41"/>
      <c r="W4615" s="56"/>
      <c r="X4615" s="41"/>
      <c r="Y4615" s="58"/>
      <c r="Z4615" s="41"/>
      <c r="AA4615" s="41"/>
      <c r="AB4615" s="171" t="str" cm="1">
        <f t="array" ref="AB4615">IFERROR(IF(COUNTA('Detailed Inventory'!$B4615:$AA4615)=0,"",IF(AND($B4615="",$C4615=""),"Error: Missing Response in Column B or C",IF(OR($E4615="",$Q4615=""),"Error: Missing Response in Column E or Q",INDEX(SL_Class[Entire SL Classification],MATCH(SUMIFS(SL_Class[Unique ID],SL_Class[UpSys SL Material],I4615,SL_Class[UpSys Ever Previously Lead],H4615,SL_Class[DownCus SL Material],T4615),SL_Class[Unique ID],0),0)))),"Error: Invalid Column H, I, or T. Check spelling &amp; valid options (see dropdown)")</f>
        <v/>
      </c>
      <c r="AC4615" s="32"/>
      <c r="AD4615" s="31" t="b">
        <f t="shared" si="144"/>
        <v>0</v>
      </c>
      <c r="AE4615" s="31" t="b">
        <f t="shared" si="145"/>
        <v>0</v>
      </c>
    </row>
    <row r="4616" spans="1:31" ht="50.15" customHeight="1" x14ac:dyDescent="0.35">
      <c r="A4616" s="101">
        <v>4611</v>
      </c>
      <c r="B4616" s="53"/>
      <c r="C4616" s="41"/>
      <c r="D4616" s="54"/>
      <c r="E4616" s="53"/>
      <c r="F4616" s="41"/>
      <c r="G4616" s="41"/>
      <c r="H4616" s="53"/>
      <c r="I4616" s="55"/>
      <c r="J4616" s="41"/>
      <c r="K4616" s="41"/>
      <c r="L4616" s="56"/>
      <c r="M4616" s="41"/>
      <c r="N4616" s="41"/>
      <c r="O4616" s="41"/>
      <c r="P4616" s="41"/>
      <c r="Q4616" s="53"/>
      <c r="R4616" s="41"/>
      <c r="S4616" s="41"/>
      <c r="T4616" s="57"/>
      <c r="U4616" s="41"/>
      <c r="V4616" s="41"/>
      <c r="W4616" s="56"/>
      <c r="X4616" s="41"/>
      <c r="Y4616" s="58"/>
      <c r="Z4616" s="41"/>
      <c r="AA4616" s="41"/>
      <c r="AB4616" s="171" t="str" cm="1">
        <f t="array" ref="AB4616">IFERROR(IF(COUNTA('Detailed Inventory'!$B4616:$AA4616)=0,"",IF(AND($B4616="",$C4616=""),"Error: Missing Response in Column B or C",IF(OR($E4616="",$Q4616=""),"Error: Missing Response in Column E or Q",INDEX(SL_Class[Entire SL Classification],MATCH(SUMIFS(SL_Class[Unique ID],SL_Class[UpSys SL Material],I4616,SL_Class[UpSys Ever Previously Lead],H4616,SL_Class[DownCus SL Material],T4616),SL_Class[Unique ID],0),0)))),"Error: Invalid Column H, I, or T. Check spelling &amp; valid options (see dropdown)")</f>
        <v/>
      </c>
      <c r="AC4616" s="32"/>
      <c r="AD4616" s="31" t="b">
        <f t="shared" si="144"/>
        <v>0</v>
      </c>
      <c r="AE4616" s="31" t="b">
        <f t="shared" si="145"/>
        <v>0</v>
      </c>
    </row>
    <row r="4617" spans="1:31" ht="50.15" customHeight="1" x14ac:dyDescent="0.35">
      <c r="A4617" s="100">
        <v>4612</v>
      </c>
      <c r="B4617" s="53"/>
      <c r="C4617" s="41"/>
      <c r="D4617" s="54"/>
      <c r="E4617" s="53"/>
      <c r="F4617" s="41"/>
      <c r="G4617" s="41"/>
      <c r="H4617" s="53"/>
      <c r="I4617" s="55"/>
      <c r="J4617" s="41"/>
      <c r="K4617" s="41"/>
      <c r="L4617" s="56"/>
      <c r="M4617" s="41"/>
      <c r="N4617" s="41"/>
      <c r="O4617" s="41"/>
      <c r="P4617" s="41"/>
      <c r="Q4617" s="53"/>
      <c r="R4617" s="41"/>
      <c r="S4617" s="41"/>
      <c r="T4617" s="57"/>
      <c r="U4617" s="41"/>
      <c r="V4617" s="41"/>
      <c r="W4617" s="56"/>
      <c r="X4617" s="41"/>
      <c r="Y4617" s="58"/>
      <c r="Z4617" s="41"/>
      <c r="AA4617" s="41"/>
      <c r="AB4617" s="171" t="str" cm="1">
        <f t="array" ref="AB4617">IFERROR(IF(COUNTA('Detailed Inventory'!$B4617:$AA4617)=0,"",IF(AND($B4617="",$C4617=""),"Error: Missing Response in Column B or C",IF(OR($E4617="",$Q4617=""),"Error: Missing Response in Column E or Q",INDEX(SL_Class[Entire SL Classification],MATCH(SUMIFS(SL_Class[Unique ID],SL_Class[UpSys SL Material],I4617,SL_Class[UpSys Ever Previously Lead],H4617,SL_Class[DownCus SL Material],T4617),SL_Class[Unique ID],0),0)))),"Error: Invalid Column H, I, or T. Check spelling &amp; valid options (see dropdown)")</f>
        <v/>
      </c>
      <c r="AC4617" s="32"/>
      <c r="AD4617" s="31" t="b">
        <f t="shared" si="144"/>
        <v>0</v>
      </c>
      <c r="AE4617" s="31" t="b">
        <f t="shared" si="145"/>
        <v>0</v>
      </c>
    </row>
    <row r="4618" spans="1:31" ht="50.15" customHeight="1" x14ac:dyDescent="0.35">
      <c r="A4618" s="101">
        <v>4613</v>
      </c>
      <c r="B4618" s="53"/>
      <c r="C4618" s="41"/>
      <c r="D4618" s="54"/>
      <c r="E4618" s="53"/>
      <c r="F4618" s="41"/>
      <c r="G4618" s="41"/>
      <c r="H4618" s="53"/>
      <c r="I4618" s="55"/>
      <c r="J4618" s="41"/>
      <c r="K4618" s="41"/>
      <c r="L4618" s="56"/>
      <c r="M4618" s="41"/>
      <c r="N4618" s="41"/>
      <c r="O4618" s="41"/>
      <c r="P4618" s="41"/>
      <c r="Q4618" s="53"/>
      <c r="R4618" s="41"/>
      <c r="S4618" s="41"/>
      <c r="T4618" s="57"/>
      <c r="U4618" s="41"/>
      <c r="V4618" s="41"/>
      <c r="W4618" s="56"/>
      <c r="X4618" s="41"/>
      <c r="Y4618" s="58"/>
      <c r="Z4618" s="41"/>
      <c r="AA4618" s="41"/>
      <c r="AB4618" s="171" t="str" cm="1">
        <f t="array" ref="AB4618">IFERROR(IF(COUNTA('Detailed Inventory'!$B4618:$AA4618)=0,"",IF(AND($B4618="",$C4618=""),"Error: Missing Response in Column B or C",IF(OR($E4618="",$Q4618=""),"Error: Missing Response in Column E or Q",INDEX(SL_Class[Entire SL Classification],MATCH(SUMIFS(SL_Class[Unique ID],SL_Class[UpSys SL Material],I4618,SL_Class[UpSys Ever Previously Lead],H4618,SL_Class[DownCus SL Material],T4618),SL_Class[Unique ID],0),0)))),"Error: Invalid Column H, I, or T. Check spelling &amp; valid options (see dropdown)")</f>
        <v/>
      </c>
      <c r="AC4618" s="32"/>
      <c r="AD4618" s="31" t="b">
        <f t="shared" si="144"/>
        <v>0</v>
      </c>
      <c r="AE4618" s="31" t="b">
        <f t="shared" si="145"/>
        <v>0</v>
      </c>
    </row>
    <row r="4619" spans="1:31" ht="50.15" customHeight="1" x14ac:dyDescent="0.35">
      <c r="A4619" s="100">
        <v>4614</v>
      </c>
      <c r="B4619" s="53"/>
      <c r="C4619" s="41"/>
      <c r="D4619" s="54"/>
      <c r="E4619" s="53"/>
      <c r="F4619" s="41"/>
      <c r="G4619" s="41"/>
      <c r="H4619" s="53"/>
      <c r="I4619" s="55"/>
      <c r="J4619" s="41"/>
      <c r="K4619" s="41"/>
      <c r="L4619" s="56"/>
      <c r="M4619" s="41"/>
      <c r="N4619" s="41"/>
      <c r="O4619" s="41"/>
      <c r="P4619" s="41"/>
      <c r="Q4619" s="53"/>
      <c r="R4619" s="41"/>
      <c r="S4619" s="41"/>
      <c r="T4619" s="57"/>
      <c r="U4619" s="41"/>
      <c r="V4619" s="41"/>
      <c r="W4619" s="56"/>
      <c r="X4619" s="41"/>
      <c r="Y4619" s="58"/>
      <c r="Z4619" s="41"/>
      <c r="AA4619" s="41"/>
      <c r="AB4619" s="171" t="str" cm="1">
        <f t="array" ref="AB4619">IFERROR(IF(COUNTA('Detailed Inventory'!$B4619:$AA4619)=0,"",IF(AND($B4619="",$C4619=""),"Error: Missing Response in Column B or C",IF(OR($E4619="",$Q4619=""),"Error: Missing Response in Column E or Q",INDEX(SL_Class[Entire SL Classification],MATCH(SUMIFS(SL_Class[Unique ID],SL_Class[UpSys SL Material],I4619,SL_Class[UpSys Ever Previously Lead],H4619,SL_Class[DownCus SL Material],T4619),SL_Class[Unique ID],0),0)))),"Error: Invalid Column H, I, or T. Check spelling &amp; valid options (see dropdown)")</f>
        <v/>
      </c>
      <c r="AC4619" s="32"/>
      <c r="AD4619" s="31" t="b">
        <f t="shared" si="144"/>
        <v>0</v>
      </c>
      <c r="AE4619" s="31" t="b">
        <f t="shared" si="145"/>
        <v>0</v>
      </c>
    </row>
    <row r="4620" spans="1:31" ht="50.15" customHeight="1" x14ac:dyDescent="0.35">
      <c r="A4620" s="101">
        <v>4615</v>
      </c>
      <c r="B4620" s="53"/>
      <c r="C4620" s="41"/>
      <c r="D4620" s="54"/>
      <c r="E4620" s="53"/>
      <c r="F4620" s="41"/>
      <c r="G4620" s="41"/>
      <c r="H4620" s="53"/>
      <c r="I4620" s="55"/>
      <c r="J4620" s="41"/>
      <c r="K4620" s="41"/>
      <c r="L4620" s="56"/>
      <c r="M4620" s="41"/>
      <c r="N4620" s="41"/>
      <c r="O4620" s="41"/>
      <c r="P4620" s="41"/>
      <c r="Q4620" s="53"/>
      <c r="R4620" s="41"/>
      <c r="S4620" s="41"/>
      <c r="T4620" s="57"/>
      <c r="U4620" s="41"/>
      <c r="V4620" s="41"/>
      <c r="W4620" s="56"/>
      <c r="X4620" s="41"/>
      <c r="Y4620" s="58"/>
      <c r="Z4620" s="41"/>
      <c r="AA4620" s="41"/>
      <c r="AB4620" s="171" t="str" cm="1">
        <f t="array" ref="AB4620">IFERROR(IF(COUNTA('Detailed Inventory'!$B4620:$AA4620)=0,"",IF(AND($B4620="",$C4620=""),"Error: Missing Response in Column B or C",IF(OR($E4620="",$Q4620=""),"Error: Missing Response in Column E or Q",INDEX(SL_Class[Entire SL Classification],MATCH(SUMIFS(SL_Class[Unique ID],SL_Class[UpSys SL Material],I4620,SL_Class[UpSys Ever Previously Lead],H4620,SL_Class[DownCus SL Material],T4620),SL_Class[Unique ID],0),0)))),"Error: Invalid Column H, I, or T. Check spelling &amp; valid options (see dropdown)")</f>
        <v/>
      </c>
      <c r="AC4620" s="32"/>
      <c r="AD4620" s="31" t="b">
        <f t="shared" si="144"/>
        <v>0</v>
      </c>
      <c r="AE4620" s="31" t="b">
        <f t="shared" si="145"/>
        <v>0</v>
      </c>
    </row>
    <row r="4621" spans="1:31" ht="50.15" customHeight="1" x14ac:dyDescent="0.35">
      <c r="A4621" s="100">
        <v>4616</v>
      </c>
      <c r="B4621" s="53"/>
      <c r="C4621" s="41"/>
      <c r="D4621" s="54"/>
      <c r="E4621" s="53"/>
      <c r="F4621" s="41"/>
      <c r="G4621" s="41"/>
      <c r="H4621" s="53"/>
      <c r="I4621" s="55"/>
      <c r="J4621" s="41"/>
      <c r="K4621" s="41"/>
      <c r="L4621" s="56"/>
      <c r="M4621" s="41"/>
      <c r="N4621" s="41"/>
      <c r="O4621" s="41"/>
      <c r="P4621" s="41"/>
      <c r="Q4621" s="53"/>
      <c r="R4621" s="41"/>
      <c r="S4621" s="41"/>
      <c r="T4621" s="57"/>
      <c r="U4621" s="41"/>
      <c r="V4621" s="41"/>
      <c r="W4621" s="56"/>
      <c r="X4621" s="41"/>
      <c r="Y4621" s="58"/>
      <c r="Z4621" s="41"/>
      <c r="AA4621" s="41"/>
      <c r="AB4621" s="171" t="str" cm="1">
        <f t="array" ref="AB4621">IFERROR(IF(COUNTA('Detailed Inventory'!$B4621:$AA4621)=0,"",IF(AND($B4621="",$C4621=""),"Error: Missing Response in Column B or C",IF(OR($E4621="",$Q4621=""),"Error: Missing Response in Column E or Q",INDEX(SL_Class[Entire SL Classification],MATCH(SUMIFS(SL_Class[Unique ID],SL_Class[UpSys SL Material],I4621,SL_Class[UpSys Ever Previously Lead],H4621,SL_Class[DownCus SL Material],T4621),SL_Class[Unique ID],0),0)))),"Error: Invalid Column H, I, or T. Check spelling &amp; valid options (see dropdown)")</f>
        <v/>
      </c>
      <c r="AC4621" s="32"/>
      <c r="AD4621" s="31" t="b">
        <f t="shared" si="144"/>
        <v>0</v>
      </c>
      <c r="AE4621" s="31" t="b">
        <f t="shared" si="145"/>
        <v>0</v>
      </c>
    </row>
    <row r="4622" spans="1:31" ht="50.15" customHeight="1" x14ac:dyDescent="0.35">
      <c r="A4622" s="101">
        <v>4617</v>
      </c>
      <c r="B4622" s="53"/>
      <c r="C4622" s="41"/>
      <c r="D4622" s="54"/>
      <c r="E4622" s="53"/>
      <c r="F4622" s="41"/>
      <c r="G4622" s="41"/>
      <c r="H4622" s="53"/>
      <c r="I4622" s="55"/>
      <c r="J4622" s="41"/>
      <c r="K4622" s="41"/>
      <c r="L4622" s="56"/>
      <c r="M4622" s="41"/>
      <c r="N4622" s="41"/>
      <c r="O4622" s="41"/>
      <c r="P4622" s="41"/>
      <c r="Q4622" s="53"/>
      <c r="R4622" s="41"/>
      <c r="S4622" s="41"/>
      <c r="T4622" s="57"/>
      <c r="U4622" s="41"/>
      <c r="V4622" s="41"/>
      <c r="W4622" s="56"/>
      <c r="X4622" s="41"/>
      <c r="Y4622" s="58"/>
      <c r="Z4622" s="41"/>
      <c r="AA4622" s="41"/>
      <c r="AB4622" s="171" t="str" cm="1">
        <f t="array" ref="AB4622">IFERROR(IF(COUNTA('Detailed Inventory'!$B4622:$AA4622)=0,"",IF(AND($B4622="",$C4622=""),"Error: Missing Response in Column B or C",IF(OR($E4622="",$Q4622=""),"Error: Missing Response in Column E or Q",INDEX(SL_Class[Entire SL Classification],MATCH(SUMIFS(SL_Class[Unique ID],SL_Class[UpSys SL Material],I4622,SL_Class[UpSys Ever Previously Lead],H4622,SL_Class[DownCus SL Material],T4622),SL_Class[Unique ID],0),0)))),"Error: Invalid Column H, I, or T. Check spelling &amp; valid options (see dropdown)")</f>
        <v/>
      </c>
      <c r="AC4622" s="32"/>
      <c r="AD4622" s="31" t="b">
        <f t="shared" si="144"/>
        <v>0</v>
      </c>
      <c r="AE4622" s="31" t="b">
        <f t="shared" si="145"/>
        <v>0</v>
      </c>
    </row>
    <row r="4623" spans="1:31" ht="50.15" customHeight="1" x14ac:dyDescent="0.35">
      <c r="A4623" s="100">
        <v>4618</v>
      </c>
      <c r="B4623" s="53"/>
      <c r="C4623" s="41"/>
      <c r="D4623" s="54"/>
      <c r="E4623" s="53"/>
      <c r="F4623" s="41"/>
      <c r="G4623" s="41"/>
      <c r="H4623" s="53"/>
      <c r="I4623" s="55"/>
      <c r="J4623" s="41"/>
      <c r="K4623" s="41"/>
      <c r="L4623" s="56"/>
      <c r="M4623" s="41"/>
      <c r="N4623" s="41"/>
      <c r="O4623" s="41"/>
      <c r="P4623" s="41"/>
      <c r="Q4623" s="53"/>
      <c r="R4623" s="41"/>
      <c r="S4623" s="41"/>
      <c r="T4623" s="57"/>
      <c r="U4623" s="41"/>
      <c r="V4623" s="41"/>
      <c r="W4623" s="56"/>
      <c r="X4623" s="41"/>
      <c r="Y4623" s="58"/>
      <c r="Z4623" s="41"/>
      <c r="AA4623" s="41"/>
      <c r="AB4623" s="171" t="str" cm="1">
        <f t="array" ref="AB4623">IFERROR(IF(COUNTA('Detailed Inventory'!$B4623:$AA4623)=0,"",IF(AND($B4623="",$C4623=""),"Error: Missing Response in Column B or C",IF(OR($E4623="",$Q4623=""),"Error: Missing Response in Column E or Q",INDEX(SL_Class[Entire SL Classification],MATCH(SUMIFS(SL_Class[Unique ID],SL_Class[UpSys SL Material],I4623,SL_Class[UpSys Ever Previously Lead],H4623,SL_Class[DownCus SL Material],T4623),SL_Class[Unique ID],0),0)))),"Error: Invalid Column H, I, or T. Check spelling &amp; valid options (see dropdown)")</f>
        <v/>
      </c>
      <c r="AC4623" s="32"/>
      <c r="AD4623" s="31" t="b">
        <f t="shared" si="144"/>
        <v>0</v>
      </c>
      <c r="AE4623" s="31" t="b">
        <f t="shared" si="145"/>
        <v>0</v>
      </c>
    </row>
    <row r="4624" spans="1:31" ht="50.15" customHeight="1" x14ac:dyDescent="0.35">
      <c r="A4624" s="101">
        <v>4619</v>
      </c>
      <c r="B4624" s="53"/>
      <c r="C4624" s="41"/>
      <c r="D4624" s="54"/>
      <c r="E4624" s="53"/>
      <c r="F4624" s="41"/>
      <c r="G4624" s="41"/>
      <c r="H4624" s="53"/>
      <c r="I4624" s="55"/>
      <c r="J4624" s="41"/>
      <c r="K4624" s="41"/>
      <c r="L4624" s="56"/>
      <c r="M4624" s="41"/>
      <c r="N4624" s="41"/>
      <c r="O4624" s="41"/>
      <c r="P4624" s="41"/>
      <c r="Q4624" s="53"/>
      <c r="R4624" s="41"/>
      <c r="S4624" s="41"/>
      <c r="T4624" s="57"/>
      <c r="U4624" s="41"/>
      <c r="V4624" s="41"/>
      <c r="W4624" s="56"/>
      <c r="X4624" s="41"/>
      <c r="Y4624" s="58"/>
      <c r="Z4624" s="41"/>
      <c r="AA4624" s="41"/>
      <c r="AB4624" s="171" t="str" cm="1">
        <f t="array" ref="AB4624">IFERROR(IF(COUNTA('Detailed Inventory'!$B4624:$AA4624)=0,"",IF(AND($B4624="",$C4624=""),"Error: Missing Response in Column B or C",IF(OR($E4624="",$Q4624=""),"Error: Missing Response in Column E or Q",INDEX(SL_Class[Entire SL Classification],MATCH(SUMIFS(SL_Class[Unique ID],SL_Class[UpSys SL Material],I4624,SL_Class[UpSys Ever Previously Lead],H4624,SL_Class[DownCus SL Material],T4624),SL_Class[Unique ID],0),0)))),"Error: Invalid Column H, I, or T. Check spelling &amp; valid options (see dropdown)")</f>
        <v/>
      </c>
      <c r="AC4624" s="32"/>
      <c r="AD4624" s="31" t="b">
        <f t="shared" si="144"/>
        <v>0</v>
      </c>
      <c r="AE4624" s="31" t="b">
        <f t="shared" si="145"/>
        <v>0</v>
      </c>
    </row>
    <row r="4625" spans="1:31" ht="50.15" customHeight="1" x14ac:dyDescent="0.35">
      <c r="A4625" s="100">
        <v>4620</v>
      </c>
      <c r="B4625" s="53"/>
      <c r="C4625" s="41"/>
      <c r="D4625" s="54"/>
      <c r="E4625" s="53"/>
      <c r="F4625" s="41"/>
      <c r="G4625" s="41"/>
      <c r="H4625" s="53"/>
      <c r="I4625" s="55"/>
      <c r="J4625" s="41"/>
      <c r="K4625" s="41"/>
      <c r="L4625" s="56"/>
      <c r="M4625" s="41"/>
      <c r="N4625" s="41"/>
      <c r="O4625" s="41"/>
      <c r="P4625" s="41"/>
      <c r="Q4625" s="53"/>
      <c r="R4625" s="41"/>
      <c r="S4625" s="41"/>
      <c r="T4625" s="57"/>
      <c r="U4625" s="41"/>
      <c r="V4625" s="41"/>
      <c r="W4625" s="56"/>
      <c r="X4625" s="41"/>
      <c r="Y4625" s="58"/>
      <c r="Z4625" s="41"/>
      <c r="AA4625" s="41"/>
      <c r="AB4625" s="171" t="str" cm="1">
        <f t="array" ref="AB4625">IFERROR(IF(COUNTA('Detailed Inventory'!$B4625:$AA4625)=0,"",IF(AND($B4625="",$C4625=""),"Error: Missing Response in Column B or C",IF(OR($E4625="",$Q4625=""),"Error: Missing Response in Column E or Q",INDEX(SL_Class[Entire SL Classification],MATCH(SUMIFS(SL_Class[Unique ID],SL_Class[UpSys SL Material],I4625,SL_Class[UpSys Ever Previously Lead],H4625,SL_Class[DownCus SL Material],T4625),SL_Class[Unique ID],0),0)))),"Error: Invalid Column H, I, or T. Check spelling &amp; valid options (see dropdown)")</f>
        <v/>
      </c>
      <c r="AC4625" s="32"/>
      <c r="AD4625" s="31" t="b">
        <f t="shared" si="144"/>
        <v>0</v>
      </c>
      <c r="AE4625" s="31" t="b">
        <f t="shared" si="145"/>
        <v>0</v>
      </c>
    </row>
    <row r="4626" spans="1:31" ht="50.15" customHeight="1" x14ac:dyDescent="0.35">
      <c r="A4626" s="101">
        <v>4621</v>
      </c>
      <c r="B4626" s="53"/>
      <c r="C4626" s="41"/>
      <c r="D4626" s="54"/>
      <c r="E4626" s="53"/>
      <c r="F4626" s="41"/>
      <c r="G4626" s="41"/>
      <c r="H4626" s="53"/>
      <c r="I4626" s="55"/>
      <c r="J4626" s="41"/>
      <c r="K4626" s="41"/>
      <c r="L4626" s="56"/>
      <c r="M4626" s="41"/>
      <c r="N4626" s="41"/>
      <c r="O4626" s="41"/>
      <c r="P4626" s="41"/>
      <c r="Q4626" s="53"/>
      <c r="R4626" s="41"/>
      <c r="S4626" s="41"/>
      <c r="T4626" s="57"/>
      <c r="U4626" s="41"/>
      <c r="V4626" s="41"/>
      <c r="W4626" s="56"/>
      <c r="X4626" s="41"/>
      <c r="Y4626" s="58"/>
      <c r="Z4626" s="41"/>
      <c r="AA4626" s="41"/>
      <c r="AB4626" s="171" t="str" cm="1">
        <f t="array" ref="AB4626">IFERROR(IF(COUNTA('Detailed Inventory'!$B4626:$AA4626)=0,"",IF(AND($B4626="",$C4626=""),"Error: Missing Response in Column B or C",IF(OR($E4626="",$Q4626=""),"Error: Missing Response in Column E or Q",INDEX(SL_Class[Entire SL Classification],MATCH(SUMIFS(SL_Class[Unique ID],SL_Class[UpSys SL Material],I4626,SL_Class[UpSys Ever Previously Lead],H4626,SL_Class[DownCus SL Material],T4626),SL_Class[Unique ID],0),0)))),"Error: Invalid Column H, I, or T. Check spelling &amp; valid options (see dropdown)")</f>
        <v/>
      </c>
      <c r="AC4626" s="32"/>
      <c r="AD4626" s="31" t="b">
        <f t="shared" si="144"/>
        <v>0</v>
      </c>
      <c r="AE4626" s="31" t="b">
        <f t="shared" si="145"/>
        <v>0</v>
      </c>
    </row>
    <row r="4627" spans="1:31" ht="50.15" customHeight="1" x14ac:dyDescent="0.35">
      <c r="A4627" s="100">
        <v>4622</v>
      </c>
      <c r="B4627" s="53"/>
      <c r="C4627" s="41"/>
      <c r="D4627" s="54"/>
      <c r="E4627" s="53"/>
      <c r="F4627" s="41"/>
      <c r="G4627" s="41"/>
      <c r="H4627" s="53"/>
      <c r="I4627" s="55"/>
      <c r="J4627" s="41"/>
      <c r="K4627" s="41"/>
      <c r="L4627" s="56"/>
      <c r="M4627" s="41"/>
      <c r="N4627" s="41"/>
      <c r="O4627" s="41"/>
      <c r="P4627" s="41"/>
      <c r="Q4627" s="53"/>
      <c r="R4627" s="41"/>
      <c r="S4627" s="41"/>
      <c r="T4627" s="57"/>
      <c r="U4627" s="41"/>
      <c r="V4627" s="41"/>
      <c r="W4627" s="56"/>
      <c r="X4627" s="41"/>
      <c r="Y4627" s="58"/>
      <c r="Z4627" s="41"/>
      <c r="AA4627" s="41"/>
      <c r="AB4627" s="171" t="str" cm="1">
        <f t="array" ref="AB4627">IFERROR(IF(COUNTA('Detailed Inventory'!$B4627:$AA4627)=0,"",IF(AND($B4627="",$C4627=""),"Error: Missing Response in Column B or C",IF(OR($E4627="",$Q4627=""),"Error: Missing Response in Column E or Q",INDEX(SL_Class[Entire SL Classification],MATCH(SUMIFS(SL_Class[Unique ID],SL_Class[UpSys SL Material],I4627,SL_Class[UpSys Ever Previously Lead],H4627,SL_Class[DownCus SL Material],T4627),SL_Class[Unique ID],0),0)))),"Error: Invalid Column H, I, or T. Check spelling &amp; valid options (see dropdown)")</f>
        <v/>
      </c>
      <c r="AC4627" s="32"/>
      <c r="AD4627" s="31" t="b">
        <f t="shared" si="144"/>
        <v>0</v>
      </c>
      <c r="AE4627" s="31" t="b">
        <f t="shared" si="145"/>
        <v>0</v>
      </c>
    </row>
    <row r="4628" spans="1:31" ht="50.15" customHeight="1" x14ac:dyDescent="0.35">
      <c r="A4628" s="101">
        <v>4623</v>
      </c>
      <c r="B4628" s="53"/>
      <c r="C4628" s="41"/>
      <c r="D4628" s="54"/>
      <c r="E4628" s="53"/>
      <c r="F4628" s="41"/>
      <c r="G4628" s="41"/>
      <c r="H4628" s="53"/>
      <c r="I4628" s="55"/>
      <c r="J4628" s="41"/>
      <c r="K4628" s="41"/>
      <c r="L4628" s="56"/>
      <c r="M4628" s="41"/>
      <c r="N4628" s="41"/>
      <c r="O4628" s="41"/>
      <c r="P4628" s="41"/>
      <c r="Q4628" s="53"/>
      <c r="R4628" s="41"/>
      <c r="S4628" s="41"/>
      <c r="T4628" s="57"/>
      <c r="U4628" s="41"/>
      <c r="V4628" s="41"/>
      <c r="W4628" s="56"/>
      <c r="X4628" s="41"/>
      <c r="Y4628" s="58"/>
      <c r="Z4628" s="41"/>
      <c r="AA4628" s="41"/>
      <c r="AB4628" s="171" t="str" cm="1">
        <f t="array" ref="AB4628">IFERROR(IF(COUNTA('Detailed Inventory'!$B4628:$AA4628)=0,"",IF(AND($B4628="",$C4628=""),"Error: Missing Response in Column B or C",IF(OR($E4628="",$Q4628=""),"Error: Missing Response in Column E or Q",INDEX(SL_Class[Entire SL Classification],MATCH(SUMIFS(SL_Class[Unique ID],SL_Class[UpSys SL Material],I4628,SL_Class[UpSys Ever Previously Lead],H4628,SL_Class[DownCus SL Material],T4628),SL_Class[Unique ID],0),0)))),"Error: Invalid Column H, I, or T. Check spelling &amp; valid options (see dropdown)")</f>
        <v/>
      </c>
      <c r="AC4628" s="32"/>
      <c r="AD4628" s="31" t="b">
        <f t="shared" si="144"/>
        <v>0</v>
      </c>
      <c r="AE4628" s="31" t="b">
        <f t="shared" si="145"/>
        <v>0</v>
      </c>
    </row>
    <row r="4629" spans="1:31" ht="50.15" customHeight="1" x14ac:dyDescent="0.35">
      <c r="A4629" s="100">
        <v>4624</v>
      </c>
      <c r="B4629" s="53"/>
      <c r="C4629" s="41"/>
      <c r="D4629" s="54"/>
      <c r="E4629" s="53"/>
      <c r="F4629" s="41"/>
      <c r="G4629" s="41"/>
      <c r="H4629" s="53"/>
      <c r="I4629" s="55"/>
      <c r="J4629" s="41"/>
      <c r="K4629" s="41"/>
      <c r="L4629" s="56"/>
      <c r="M4629" s="41"/>
      <c r="N4629" s="41"/>
      <c r="O4629" s="41"/>
      <c r="P4629" s="41"/>
      <c r="Q4629" s="53"/>
      <c r="R4629" s="41"/>
      <c r="S4629" s="41"/>
      <c r="T4629" s="57"/>
      <c r="U4629" s="41"/>
      <c r="V4629" s="41"/>
      <c r="W4629" s="56"/>
      <c r="X4629" s="41"/>
      <c r="Y4629" s="58"/>
      <c r="Z4629" s="41"/>
      <c r="AA4629" s="41"/>
      <c r="AB4629" s="171" t="str" cm="1">
        <f t="array" ref="AB4629">IFERROR(IF(COUNTA('Detailed Inventory'!$B4629:$AA4629)=0,"",IF(AND($B4629="",$C4629=""),"Error: Missing Response in Column B or C",IF(OR($E4629="",$Q4629=""),"Error: Missing Response in Column E or Q",INDEX(SL_Class[Entire SL Classification],MATCH(SUMIFS(SL_Class[Unique ID],SL_Class[UpSys SL Material],I4629,SL_Class[UpSys Ever Previously Lead],H4629,SL_Class[DownCus SL Material],T4629),SL_Class[Unique ID],0),0)))),"Error: Invalid Column H, I, or T. Check spelling &amp; valid options (see dropdown)")</f>
        <v/>
      </c>
      <c r="AC4629" s="32"/>
      <c r="AD4629" s="31" t="b">
        <f t="shared" si="144"/>
        <v>0</v>
      </c>
      <c r="AE4629" s="31" t="b">
        <f t="shared" si="145"/>
        <v>0</v>
      </c>
    </row>
    <row r="4630" spans="1:31" ht="50.15" customHeight="1" x14ac:dyDescent="0.35">
      <c r="A4630" s="101">
        <v>4625</v>
      </c>
      <c r="B4630" s="53"/>
      <c r="C4630" s="41"/>
      <c r="D4630" s="54"/>
      <c r="E4630" s="53"/>
      <c r="F4630" s="41"/>
      <c r="G4630" s="41"/>
      <c r="H4630" s="53"/>
      <c r="I4630" s="55"/>
      <c r="J4630" s="41"/>
      <c r="K4630" s="41"/>
      <c r="L4630" s="56"/>
      <c r="M4630" s="41"/>
      <c r="N4630" s="41"/>
      <c r="O4630" s="41"/>
      <c r="P4630" s="41"/>
      <c r="Q4630" s="53"/>
      <c r="R4630" s="41"/>
      <c r="S4630" s="41"/>
      <c r="T4630" s="57"/>
      <c r="U4630" s="41"/>
      <c r="V4630" s="41"/>
      <c r="W4630" s="56"/>
      <c r="X4630" s="41"/>
      <c r="Y4630" s="58"/>
      <c r="Z4630" s="41"/>
      <c r="AA4630" s="41"/>
      <c r="AB4630" s="171" t="str" cm="1">
        <f t="array" ref="AB4630">IFERROR(IF(COUNTA('Detailed Inventory'!$B4630:$AA4630)=0,"",IF(AND($B4630="",$C4630=""),"Error: Missing Response in Column B or C",IF(OR($E4630="",$Q4630=""),"Error: Missing Response in Column E or Q",INDEX(SL_Class[Entire SL Classification],MATCH(SUMIFS(SL_Class[Unique ID],SL_Class[UpSys SL Material],I4630,SL_Class[UpSys Ever Previously Lead],H4630,SL_Class[DownCus SL Material],T4630),SL_Class[Unique ID],0),0)))),"Error: Invalid Column H, I, or T. Check spelling &amp; valid options (see dropdown)")</f>
        <v/>
      </c>
      <c r="AC4630" s="32"/>
      <c r="AD4630" s="31" t="b">
        <f t="shared" si="144"/>
        <v>0</v>
      </c>
      <c r="AE4630" s="31" t="b">
        <f t="shared" si="145"/>
        <v>0</v>
      </c>
    </row>
    <row r="4631" spans="1:31" ht="50.15" customHeight="1" x14ac:dyDescent="0.35">
      <c r="A4631" s="100">
        <v>4626</v>
      </c>
      <c r="B4631" s="53"/>
      <c r="C4631" s="41"/>
      <c r="D4631" s="54"/>
      <c r="E4631" s="53"/>
      <c r="F4631" s="41"/>
      <c r="G4631" s="41"/>
      <c r="H4631" s="53"/>
      <c r="I4631" s="55"/>
      <c r="J4631" s="41"/>
      <c r="K4631" s="41"/>
      <c r="L4631" s="56"/>
      <c r="M4631" s="41"/>
      <c r="N4631" s="41"/>
      <c r="O4631" s="41"/>
      <c r="P4631" s="41"/>
      <c r="Q4631" s="53"/>
      <c r="R4631" s="41"/>
      <c r="S4631" s="41"/>
      <c r="T4631" s="57"/>
      <c r="U4631" s="41"/>
      <c r="V4631" s="41"/>
      <c r="W4631" s="56"/>
      <c r="X4631" s="41"/>
      <c r="Y4631" s="58"/>
      <c r="Z4631" s="41"/>
      <c r="AA4631" s="41"/>
      <c r="AB4631" s="171" t="str" cm="1">
        <f t="array" ref="AB4631">IFERROR(IF(COUNTA('Detailed Inventory'!$B4631:$AA4631)=0,"",IF(AND($B4631="",$C4631=""),"Error: Missing Response in Column B or C",IF(OR($E4631="",$Q4631=""),"Error: Missing Response in Column E or Q",INDEX(SL_Class[Entire SL Classification],MATCH(SUMIFS(SL_Class[Unique ID],SL_Class[UpSys SL Material],I4631,SL_Class[UpSys Ever Previously Lead],H4631,SL_Class[DownCus SL Material],T4631),SL_Class[Unique ID],0),0)))),"Error: Invalid Column H, I, or T. Check spelling &amp; valid options (see dropdown)")</f>
        <v/>
      </c>
      <c r="AC4631" s="32"/>
      <c r="AD4631" s="31" t="b">
        <f t="shared" si="144"/>
        <v>0</v>
      </c>
      <c r="AE4631" s="31" t="b">
        <f t="shared" si="145"/>
        <v>0</v>
      </c>
    </row>
    <row r="4632" spans="1:31" ht="50.15" customHeight="1" x14ac:dyDescent="0.35">
      <c r="A4632" s="101">
        <v>4627</v>
      </c>
      <c r="B4632" s="53"/>
      <c r="C4632" s="41"/>
      <c r="D4632" s="54"/>
      <c r="E4632" s="53"/>
      <c r="F4632" s="41"/>
      <c r="G4632" s="41"/>
      <c r="H4632" s="53"/>
      <c r="I4632" s="55"/>
      <c r="J4632" s="41"/>
      <c r="K4632" s="41"/>
      <c r="L4632" s="56"/>
      <c r="M4632" s="41"/>
      <c r="N4632" s="41"/>
      <c r="O4632" s="41"/>
      <c r="P4632" s="41"/>
      <c r="Q4632" s="53"/>
      <c r="R4632" s="41"/>
      <c r="S4632" s="41"/>
      <c r="T4632" s="57"/>
      <c r="U4632" s="41"/>
      <c r="V4632" s="41"/>
      <c r="W4632" s="56"/>
      <c r="X4632" s="41"/>
      <c r="Y4632" s="58"/>
      <c r="Z4632" s="41"/>
      <c r="AA4632" s="41"/>
      <c r="AB4632" s="171" t="str" cm="1">
        <f t="array" ref="AB4632">IFERROR(IF(COUNTA('Detailed Inventory'!$B4632:$AA4632)=0,"",IF(AND($B4632="",$C4632=""),"Error: Missing Response in Column B or C",IF(OR($E4632="",$Q4632=""),"Error: Missing Response in Column E or Q",INDEX(SL_Class[Entire SL Classification],MATCH(SUMIFS(SL_Class[Unique ID],SL_Class[UpSys SL Material],I4632,SL_Class[UpSys Ever Previously Lead],H4632,SL_Class[DownCus SL Material],T4632),SL_Class[Unique ID],0),0)))),"Error: Invalid Column H, I, or T. Check spelling &amp; valid options (see dropdown)")</f>
        <v/>
      </c>
      <c r="AC4632" s="32"/>
      <c r="AD4632" s="31" t="b">
        <f t="shared" si="144"/>
        <v>0</v>
      </c>
      <c r="AE4632" s="31" t="b">
        <f t="shared" si="145"/>
        <v>0</v>
      </c>
    </row>
    <row r="4633" spans="1:31" ht="50.15" customHeight="1" x14ac:dyDescent="0.35">
      <c r="A4633" s="100">
        <v>4628</v>
      </c>
      <c r="B4633" s="53"/>
      <c r="C4633" s="41"/>
      <c r="D4633" s="54"/>
      <c r="E4633" s="53"/>
      <c r="F4633" s="41"/>
      <c r="G4633" s="41"/>
      <c r="H4633" s="53"/>
      <c r="I4633" s="55"/>
      <c r="J4633" s="41"/>
      <c r="K4633" s="41"/>
      <c r="L4633" s="56"/>
      <c r="M4633" s="41"/>
      <c r="N4633" s="41"/>
      <c r="O4633" s="41"/>
      <c r="P4633" s="41"/>
      <c r="Q4633" s="53"/>
      <c r="R4633" s="41"/>
      <c r="S4633" s="41"/>
      <c r="T4633" s="57"/>
      <c r="U4633" s="41"/>
      <c r="V4633" s="41"/>
      <c r="W4633" s="56"/>
      <c r="X4633" s="41"/>
      <c r="Y4633" s="58"/>
      <c r="Z4633" s="41"/>
      <c r="AA4633" s="41"/>
      <c r="AB4633" s="171" t="str" cm="1">
        <f t="array" ref="AB4633">IFERROR(IF(COUNTA('Detailed Inventory'!$B4633:$AA4633)=0,"",IF(AND($B4633="",$C4633=""),"Error: Missing Response in Column B or C",IF(OR($E4633="",$Q4633=""),"Error: Missing Response in Column E or Q",INDEX(SL_Class[Entire SL Classification],MATCH(SUMIFS(SL_Class[Unique ID],SL_Class[UpSys SL Material],I4633,SL_Class[UpSys Ever Previously Lead],H4633,SL_Class[DownCus SL Material],T4633),SL_Class[Unique ID],0),0)))),"Error: Invalid Column H, I, or T. Check spelling &amp; valid options (see dropdown)")</f>
        <v/>
      </c>
      <c r="AC4633" s="32"/>
      <c r="AD4633" s="31" t="b">
        <f t="shared" si="144"/>
        <v>0</v>
      </c>
      <c r="AE4633" s="31" t="b">
        <f t="shared" si="145"/>
        <v>0</v>
      </c>
    </row>
    <row r="4634" spans="1:31" ht="50.15" customHeight="1" x14ac:dyDescent="0.35">
      <c r="A4634" s="101">
        <v>4629</v>
      </c>
      <c r="B4634" s="53"/>
      <c r="C4634" s="41"/>
      <c r="D4634" s="54"/>
      <c r="E4634" s="53"/>
      <c r="F4634" s="41"/>
      <c r="G4634" s="41"/>
      <c r="H4634" s="53"/>
      <c r="I4634" s="55"/>
      <c r="J4634" s="41"/>
      <c r="K4634" s="41"/>
      <c r="L4634" s="56"/>
      <c r="M4634" s="41"/>
      <c r="N4634" s="41"/>
      <c r="O4634" s="41"/>
      <c r="P4634" s="41"/>
      <c r="Q4634" s="53"/>
      <c r="R4634" s="41"/>
      <c r="S4634" s="41"/>
      <c r="T4634" s="57"/>
      <c r="U4634" s="41"/>
      <c r="V4634" s="41"/>
      <c r="W4634" s="56"/>
      <c r="X4634" s="41"/>
      <c r="Y4634" s="58"/>
      <c r="Z4634" s="41"/>
      <c r="AA4634" s="41"/>
      <c r="AB4634" s="171" t="str" cm="1">
        <f t="array" ref="AB4634">IFERROR(IF(COUNTA('Detailed Inventory'!$B4634:$AA4634)=0,"",IF(AND($B4634="",$C4634=""),"Error: Missing Response in Column B or C",IF(OR($E4634="",$Q4634=""),"Error: Missing Response in Column E or Q",INDEX(SL_Class[Entire SL Classification],MATCH(SUMIFS(SL_Class[Unique ID],SL_Class[UpSys SL Material],I4634,SL_Class[UpSys Ever Previously Lead],H4634,SL_Class[DownCus SL Material],T4634),SL_Class[Unique ID],0),0)))),"Error: Invalid Column H, I, or T. Check spelling &amp; valid options (see dropdown)")</f>
        <v/>
      </c>
      <c r="AC4634" s="32"/>
      <c r="AD4634" s="31" t="b">
        <f t="shared" si="144"/>
        <v>0</v>
      </c>
      <c r="AE4634" s="31" t="b">
        <f t="shared" si="145"/>
        <v>0</v>
      </c>
    </row>
    <row r="4635" spans="1:31" ht="50.15" customHeight="1" x14ac:dyDescent="0.35">
      <c r="A4635" s="100">
        <v>4630</v>
      </c>
      <c r="B4635" s="53"/>
      <c r="C4635" s="41"/>
      <c r="D4635" s="54"/>
      <c r="E4635" s="53"/>
      <c r="F4635" s="41"/>
      <c r="G4635" s="41"/>
      <c r="H4635" s="53"/>
      <c r="I4635" s="55"/>
      <c r="J4635" s="41"/>
      <c r="K4635" s="41"/>
      <c r="L4635" s="56"/>
      <c r="M4635" s="41"/>
      <c r="N4635" s="41"/>
      <c r="O4635" s="41"/>
      <c r="P4635" s="41"/>
      <c r="Q4635" s="53"/>
      <c r="R4635" s="41"/>
      <c r="S4635" s="41"/>
      <c r="T4635" s="57"/>
      <c r="U4635" s="41"/>
      <c r="V4635" s="41"/>
      <c r="W4635" s="56"/>
      <c r="X4635" s="41"/>
      <c r="Y4635" s="58"/>
      <c r="Z4635" s="41"/>
      <c r="AA4635" s="41"/>
      <c r="AB4635" s="171" t="str" cm="1">
        <f t="array" ref="AB4635">IFERROR(IF(COUNTA('Detailed Inventory'!$B4635:$AA4635)=0,"",IF(AND($B4635="",$C4635=""),"Error: Missing Response in Column B or C",IF(OR($E4635="",$Q4635=""),"Error: Missing Response in Column E or Q",INDEX(SL_Class[Entire SL Classification],MATCH(SUMIFS(SL_Class[Unique ID],SL_Class[UpSys SL Material],I4635,SL_Class[UpSys Ever Previously Lead],H4635,SL_Class[DownCus SL Material],T4635),SL_Class[Unique ID],0),0)))),"Error: Invalid Column H, I, or T. Check spelling &amp; valid options (see dropdown)")</f>
        <v/>
      </c>
      <c r="AC4635" s="32"/>
      <c r="AD4635" s="31" t="b">
        <f t="shared" si="144"/>
        <v>0</v>
      </c>
      <c r="AE4635" s="31" t="b">
        <f t="shared" si="145"/>
        <v>0</v>
      </c>
    </row>
    <row r="4636" spans="1:31" ht="50.15" customHeight="1" x14ac:dyDescent="0.35">
      <c r="A4636" s="101">
        <v>4631</v>
      </c>
      <c r="B4636" s="53"/>
      <c r="C4636" s="41"/>
      <c r="D4636" s="54"/>
      <c r="E4636" s="53"/>
      <c r="F4636" s="41"/>
      <c r="G4636" s="41"/>
      <c r="H4636" s="53"/>
      <c r="I4636" s="55"/>
      <c r="J4636" s="41"/>
      <c r="K4636" s="41"/>
      <c r="L4636" s="56"/>
      <c r="M4636" s="41"/>
      <c r="N4636" s="41"/>
      <c r="O4636" s="41"/>
      <c r="P4636" s="41"/>
      <c r="Q4636" s="53"/>
      <c r="R4636" s="41"/>
      <c r="S4636" s="41"/>
      <c r="T4636" s="57"/>
      <c r="U4636" s="41"/>
      <c r="V4636" s="41"/>
      <c r="W4636" s="56"/>
      <c r="X4636" s="41"/>
      <c r="Y4636" s="58"/>
      <c r="Z4636" s="41"/>
      <c r="AA4636" s="41"/>
      <c r="AB4636" s="171" t="str" cm="1">
        <f t="array" ref="AB4636">IFERROR(IF(COUNTA('Detailed Inventory'!$B4636:$AA4636)=0,"",IF(AND($B4636="",$C4636=""),"Error: Missing Response in Column B or C",IF(OR($E4636="",$Q4636=""),"Error: Missing Response in Column E or Q",INDEX(SL_Class[Entire SL Classification],MATCH(SUMIFS(SL_Class[Unique ID],SL_Class[UpSys SL Material],I4636,SL_Class[UpSys Ever Previously Lead],H4636,SL_Class[DownCus SL Material],T4636),SL_Class[Unique ID],0),0)))),"Error: Invalid Column H, I, or T. Check spelling &amp; valid options (see dropdown)")</f>
        <v/>
      </c>
      <c r="AC4636" s="32"/>
      <c r="AD4636" s="31" t="b">
        <f t="shared" si="144"/>
        <v>0</v>
      </c>
      <c r="AE4636" s="31" t="b">
        <f t="shared" si="145"/>
        <v>0</v>
      </c>
    </row>
    <row r="4637" spans="1:31" ht="50.15" customHeight="1" x14ac:dyDescent="0.35">
      <c r="A4637" s="100">
        <v>4632</v>
      </c>
      <c r="B4637" s="53"/>
      <c r="C4637" s="41"/>
      <c r="D4637" s="54"/>
      <c r="E4637" s="53"/>
      <c r="F4637" s="41"/>
      <c r="G4637" s="41"/>
      <c r="H4637" s="53"/>
      <c r="I4637" s="55"/>
      <c r="J4637" s="41"/>
      <c r="K4637" s="41"/>
      <c r="L4637" s="56"/>
      <c r="M4637" s="41"/>
      <c r="N4637" s="41"/>
      <c r="O4637" s="41"/>
      <c r="P4637" s="41"/>
      <c r="Q4637" s="53"/>
      <c r="R4637" s="41"/>
      <c r="S4637" s="41"/>
      <c r="T4637" s="57"/>
      <c r="U4637" s="41"/>
      <c r="V4637" s="41"/>
      <c r="W4637" s="56"/>
      <c r="X4637" s="41"/>
      <c r="Y4637" s="58"/>
      <c r="Z4637" s="41"/>
      <c r="AA4637" s="41"/>
      <c r="AB4637" s="171" t="str" cm="1">
        <f t="array" ref="AB4637">IFERROR(IF(COUNTA('Detailed Inventory'!$B4637:$AA4637)=0,"",IF(AND($B4637="",$C4637=""),"Error: Missing Response in Column B or C",IF(OR($E4637="",$Q4637=""),"Error: Missing Response in Column E or Q",INDEX(SL_Class[Entire SL Classification],MATCH(SUMIFS(SL_Class[Unique ID],SL_Class[UpSys SL Material],I4637,SL_Class[UpSys Ever Previously Lead],H4637,SL_Class[DownCus SL Material],T4637),SL_Class[Unique ID],0),0)))),"Error: Invalid Column H, I, or T. Check spelling &amp; valid options (see dropdown)")</f>
        <v/>
      </c>
      <c r="AC4637" s="32"/>
      <c r="AD4637" s="31" t="b">
        <f t="shared" si="144"/>
        <v>0</v>
      </c>
      <c r="AE4637" s="31" t="b">
        <f t="shared" si="145"/>
        <v>0</v>
      </c>
    </row>
    <row r="4638" spans="1:31" ht="50.15" customHeight="1" x14ac:dyDescent="0.35">
      <c r="A4638" s="101">
        <v>4633</v>
      </c>
      <c r="B4638" s="53"/>
      <c r="C4638" s="41"/>
      <c r="D4638" s="54"/>
      <c r="E4638" s="53"/>
      <c r="F4638" s="41"/>
      <c r="G4638" s="41"/>
      <c r="H4638" s="53"/>
      <c r="I4638" s="55"/>
      <c r="J4638" s="41"/>
      <c r="K4638" s="41"/>
      <c r="L4638" s="56"/>
      <c r="M4638" s="41"/>
      <c r="N4638" s="41"/>
      <c r="O4638" s="41"/>
      <c r="P4638" s="41"/>
      <c r="Q4638" s="53"/>
      <c r="R4638" s="41"/>
      <c r="S4638" s="41"/>
      <c r="T4638" s="57"/>
      <c r="U4638" s="41"/>
      <c r="V4638" s="41"/>
      <c r="W4638" s="56"/>
      <c r="X4638" s="41"/>
      <c r="Y4638" s="58"/>
      <c r="Z4638" s="41"/>
      <c r="AA4638" s="41"/>
      <c r="AB4638" s="171" t="str" cm="1">
        <f t="array" ref="AB4638">IFERROR(IF(COUNTA('Detailed Inventory'!$B4638:$AA4638)=0,"",IF(AND($B4638="",$C4638=""),"Error: Missing Response in Column B or C",IF(OR($E4638="",$Q4638=""),"Error: Missing Response in Column E or Q",INDEX(SL_Class[Entire SL Classification],MATCH(SUMIFS(SL_Class[Unique ID],SL_Class[UpSys SL Material],I4638,SL_Class[UpSys Ever Previously Lead],H4638,SL_Class[DownCus SL Material],T4638),SL_Class[Unique ID],0),0)))),"Error: Invalid Column H, I, or T. Check spelling &amp; valid options (see dropdown)")</f>
        <v/>
      </c>
      <c r="AC4638" s="32"/>
      <c r="AD4638" s="31" t="b">
        <f t="shared" si="144"/>
        <v>0</v>
      </c>
      <c r="AE4638" s="31" t="b">
        <f t="shared" si="145"/>
        <v>0</v>
      </c>
    </row>
    <row r="4639" spans="1:31" ht="50.15" customHeight="1" x14ac:dyDescent="0.35">
      <c r="A4639" s="100">
        <v>4634</v>
      </c>
      <c r="B4639" s="53"/>
      <c r="C4639" s="41"/>
      <c r="D4639" s="54"/>
      <c r="E4639" s="53"/>
      <c r="F4639" s="41"/>
      <c r="G4639" s="41"/>
      <c r="H4639" s="53"/>
      <c r="I4639" s="55"/>
      <c r="J4639" s="41"/>
      <c r="K4639" s="41"/>
      <c r="L4639" s="56"/>
      <c r="M4639" s="41"/>
      <c r="N4639" s="41"/>
      <c r="O4639" s="41"/>
      <c r="P4639" s="41"/>
      <c r="Q4639" s="53"/>
      <c r="R4639" s="41"/>
      <c r="S4639" s="41"/>
      <c r="T4639" s="57"/>
      <c r="U4639" s="41"/>
      <c r="V4639" s="41"/>
      <c r="W4639" s="56"/>
      <c r="X4639" s="41"/>
      <c r="Y4639" s="58"/>
      <c r="Z4639" s="41"/>
      <c r="AA4639" s="41"/>
      <c r="AB4639" s="171" t="str" cm="1">
        <f t="array" ref="AB4639">IFERROR(IF(COUNTA('Detailed Inventory'!$B4639:$AA4639)=0,"",IF(AND($B4639="",$C4639=""),"Error: Missing Response in Column B or C",IF(OR($E4639="",$Q4639=""),"Error: Missing Response in Column E or Q",INDEX(SL_Class[Entire SL Classification],MATCH(SUMIFS(SL_Class[Unique ID],SL_Class[UpSys SL Material],I4639,SL_Class[UpSys Ever Previously Lead],H4639,SL_Class[DownCus SL Material],T4639),SL_Class[Unique ID],0),0)))),"Error: Invalid Column H, I, or T. Check spelling &amp; valid options (see dropdown)")</f>
        <v/>
      </c>
      <c r="AC4639" s="32"/>
      <c r="AD4639" s="31" t="b">
        <f t="shared" si="144"/>
        <v>0</v>
      </c>
      <c r="AE4639" s="31" t="b">
        <f t="shared" si="145"/>
        <v>0</v>
      </c>
    </row>
    <row r="4640" spans="1:31" ht="50.15" customHeight="1" x14ac:dyDescent="0.35">
      <c r="A4640" s="101">
        <v>4635</v>
      </c>
      <c r="B4640" s="53"/>
      <c r="C4640" s="41"/>
      <c r="D4640" s="54"/>
      <c r="E4640" s="53"/>
      <c r="F4640" s="41"/>
      <c r="G4640" s="41"/>
      <c r="H4640" s="53"/>
      <c r="I4640" s="55"/>
      <c r="J4640" s="41"/>
      <c r="K4640" s="41"/>
      <c r="L4640" s="56"/>
      <c r="M4640" s="41"/>
      <c r="N4640" s="41"/>
      <c r="O4640" s="41"/>
      <c r="P4640" s="41"/>
      <c r="Q4640" s="53"/>
      <c r="R4640" s="41"/>
      <c r="S4640" s="41"/>
      <c r="T4640" s="57"/>
      <c r="U4640" s="41"/>
      <c r="V4640" s="41"/>
      <c r="W4640" s="56"/>
      <c r="X4640" s="41"/>
      <c r="Y4640" s="58"/>
      <c r="Z4640" s="41"/>
      <c r="AA4640" s="41"/>
      <c r="AB4640" s="171" t="str" cm="1">
        <f t="array" ref="AB4640">IFERROR(IF(COUNTA('Detailed Inventory'!$B4640:$AA4640)=0,"",IF(AND($B4640="",$C4640=""),"Error: Missing Response in Column B or C",IF(OR($E4640="",$Q4640=""),"Error: Missing Response in Column E or Q",INDEX(SL_Class[Entire SL Classification],MATCH(SUMIFS(SL_Class[Unique ID],SL_Class[UpSys SL Material],I4640,SL_Class[UpSys Ever Previously Lead],H4640,SL_Class[DownCus SL Material],T4640),SL_Class[Unique ID],0),0)))),"Error: Invalid Column H, I, or T. Check spelling &amp; valid options (see dropdown)")</f>
        <v/>
      </c>
      <c r="AC4640" s="32"/>
      <c r="AD4640" s="31" t="b">
        <f t="shared" si="144"/>
        <v>0</v>
      </c>
      <c r="AE4640" s="31" t="b">
        <f t="shared" si="145"/>
        <v>0</v>
      </c>
    </row>
    <row r="4641" spans="1:31" ht="50.15" customHeight="1" x14ac:dyDescent="0.35">
      <c r="A4641" s="100">
        <v>4636</v>
      </c>
      <c r="B4641" s="53"/>
      <c r="C4641" s="41"/>
      <c r="D4641" s="54"/>
      <c r="E4641" s="53"/>
      <c r="F4641" s="41"/>
      <c r="G4641" s="41"/>
      <c r="H4641" s="53"/>
      <c r="I4641" s="55"/>
      <c r="J4641" s="41"/>
      <c r="K4641" s="41"/>
      <c r="L4641" s="56"/>
      <c r="M4641" s="41"/>
      <c r="N4641" s="41"/>
      <c r="O4641" s="41"/>
      <c r="P4641" s="41"/>
      <c r="Q4641" s="53"/>
      <c r="R4641" s="41"/>
      <c r="S4641" s="41"/>
      <c r="T4641" s="57"/>
      <c r="U4641" s="41"/>
      <c r="V4641" s="41"/>
      <c r="W4641" s="56"/>
      <c r="X4641" s="41"/>
      <c r="Y4641" s="58"/>
      <c r="Z4641" s="41"/>
      <c r="AA4641" s="41"/>
      <c r="AB4641" s="171" t="str" cm="1">
        <f t="array" ref="AB4641">IFERROR(IF(COUNTA('Detailed Inventory'!$B4641:$AA4641)=0,"",IF(AND($B4641="",$C4641=""),"Error: Missing Response in Column B or C",IF(OR($E4641="",$Q4641=""),"Error: Missing Response in Column E or Q",INDEX(SL_Class[Entire SL Classification],MATCH(SUMIFS(SL_Class[Unique ID],SL_Class[UpSys SL Material],I4641,SL_Class[UpSys Ever Previously Lead],H4641,SL_Class[DownCus SL Material],T4641),SL_Class[Unique ID],0),0)))),"Error: Invalid Column H, I, or T. Check spelling &amp; valid options (see dropdown)")</f>
        <v/>
      </c>
      <c r="AC4641" s="32"/>
      <c r="AD4641" s="31" t="b">
        <f t="shared" si="144"/>
        <v>0</v>
      </c>
      <c r="AE4641" s="31" t="b">
        <f t="shared" si="145"/>
        <v>0</v>
      </c>
    </row>
    <row r="4642" spans="1:31" ht="50.15" customHeight="1" x14ac:dyDescent="0.35">
      <c r="A4642" s="101">
        <v>4637</v>
      </c>
      <c r="B4642" s="53"/>
      <c r="C4642" s="41"/>
      <c r="D4642" s="54"/>
      <c r="E4642" s="53"/>
      <c r="F4642" s="41"/>
      <c r="G4642" s="41"/>
      <c r="H4642" s="53"/>
      <c r="I4642" s="55"/>
      <c r="J4642" s="41"/>
      <c r="K4642" s="41"/>
      <c r="L4642" s="56"/>
      <c r="M4642" s="41"/>
      <c r="N4642" s="41"/>
      <c r="O4642" s="41"/>
      <c r="P4642" s="41"/>
      <c r="Q4642" s="53"/>
      <c r="R4642" s="41"/>
      <c r="S4642" s="41"/>
      <c r="T4642" s="57"/>
      <c r="U4642" s="41"/>
      <c r="V4642" s="41"/>
      <c r="W4642" s="56"/>
      <c r="X4642" s="41"/>
      <c r="Y4642" s="58"/>
      <c r="Z4642" s="41"/>
      <c r="AA4642" s="41"/>
      <c r="AB4642" s="171" t="str" cm="1">
        <f t="array" ref="AB4642">IFERROR(IF(COUNTA('Detailed Inventory'!$B4642:$AA4642)=0,"",IF(AND($B4642="",$C4642=""),"Error: Missing Response in Column B or C",IF(OR($E4642="",$Q4642=""),"Error: Missing Response in Column E or Q",INDEX(SL_Class[Entire SL Classification],MATCH(SUMIFS(SL_Class[Unique ID],SL_Class[UpSys SL Material],I4642,SL_Class[UpSys Ever Previously Lead],H4642,SL_Class[DownCus SL Material],T4642),SL_Class[Unique ID],0),0)))),"Error: Invalid Column H, I, or T. Check spelling &amp; valid options (see dropdown)")</f>
        <v/>
      </c>
      <c r="AC4642" s="32"/>
      <c r="AD4642" s="31" t="b">
        <f t="shared" si="144"/>
        <v>0</v>
      </c>
      <c r="AE4642" s="31" t="b">
        <f t="shared" si="145"/>
        <v>0</v>
      </c>
    </row>
    <row r="4643" spans="1:31" ht="50.15" customHeight="1" x14ac:dyDescent="0.35">
      <c r="A4643" s="100">
        <v>4638</v>
      </c>
      <c r="B4643" s="53"/>
      <c r="C4643" s="41"/>
      <c r="D4643" s="54"/>
      <c r="E4643" s="53"/>
      <c r="F4643" s="41"/>
      <c r="G4643" s="41"/>
      <c r="H4643" s="53"/>
      <c r="I4643" s="55"/>
      <c r="J4643" s="41"/>
      <c r="K4643" s="41"/>
      <c r="L4643" s="56"/>
      <c r="M4643" s="41"/>
      <c r="N4643" s="41"/>
      <c r="O4643" s="41"/>
      <c r="P4643" s="41"/>
      <c r="Q4643" s="53"/>
      <c r="R4643" s="41"/>
      <c r="S4643" s="41"/>
      <c r="T4643" s="57"/>
      <c r="U4643" s="41"/>
      <c r="V4643" s="41"/>
      <c r="W4643" s="56"/>
      <c r="X4643" s="41"/>
      <c r="Y4643" s="58"/>
      <c r="Z4643" s="41"/>
      <c r="AA4643" s="41"/>
      <c r="AB4643" s="171" t="str" cm="1">
        <f t="array" ref="AB4643">IFERROR(IF(COUNTA('Detailed Inventory'!$B4643:$AA4643)=0,"",IF(AND($B4643="",$C4643=""),"Error: Missing Response in Column B or C",IF(OR($E4643="",$Q4643=""),"Error: Missing Response in Column E or Q",INDEX(SL_Class[Entire SL Classification],MATCH(SUMIFS(SL_Class[Unique ID],SL_Class[UpSys SL Material],I4643,SL_Class[UpSys Ever Previously Lead],H4643,SL_Class[DownCus SL Material],T4643),SL_Class[Unique ID],0),0)))),"Error: Invalid Column H, I, or T. Check spelling &amp; valid options (see dropdown)")</f>
        <v/>
      </c>
      <c r="AC4643" s="32"/>
      <c r="AD4643" s="31" t="b">
        <f t="shared" si="144"/>
        <v>0</v>
      </c>
      <c r="AE4643" s="31" t="b">
        <f t="shared" si="145"/>
        <v>0</v>
      </c>
    </row>
    <row r="4644" spans="1:31" ht="50.15" customHeight="1" x14ac:dyDescent="0.35">
      <c r="A4644" s="101">
        <v>4639</v>
      </c>
      <c r="B4644" s="53"/>
      <c r="C4644" s="41"/>
      <c r="D4644" s="54"/>
      <c r="E4644" s="53"/>
      <c r="F4644" s="41"/>
      <c r="G4644" s="41"/>
      <c r="H4644" s="53"/>
      <c r="I4644" s="55"/>
      <c r="J4644" s="41"/>
      <c r="K4644" s="41"/>
      <c r="L4644" s="56"/>
      <c r="M4644" s="41"/>
      <c r="N4644" s="41"/>
      <c r="O4644" s="41"/>
      <c r="P4644" s="41"/>
      <c r="Q4644" s="53"/>
      <c r="R4644" s="41"/>
      <c r="S4644" s="41"/>
      <c r="T4644" s="57"/>
      <c r="U4644" s="41"/>
      <c r="V4644" s="41"/>
      <c r="W4644" s="56"/>
      <c r="X4644" s="41"/>
      <c r="Y4644" s="58"/>
      <c r="Z4644" s="41"/>
      <c r="AA4644" s="41"/>
      <c r="AB4644" s="171" t="str" cm="1">
        <f t="array" ref="AB4644">IFERROR(IF(COUNTA('Detailed Inventory'!$B4644:$AA4644)=0,"",IF(AND($B4644="",$C4644=""),"Error: Missing Response in Column B or C",IF(OR($E4644="",$Q4644=""),"Error: Missing Response in Column E or Q",INDEX(SL_Class[Entire SL Classification],MATCH(SUMIFS(SL_Class[Unique ID],SL_Class[UpSys SL Material],I4644,SL_Class[UpSys Ever Previously Lead],H4644,SL_Class[DownCus SL Material],T4644),SL_Class[Unique ID],0),0)))),"Error: Invalid Column H, I, or T. Check spelling &amp; valid options (see dropdown)")</f>
        <v/>
      </c>
      <c r="AC4644" s="32"/>
      <c r="AD4644" s="31" t="b">
        <f t="shared" si="144"/>
        <v>0</v>
      </c>
      <c r="AE4644" s="31" t="b">
        <f t="shared" si="145"/>
        <v>0</v>
      </c>
    </row>
    <row r="4645" spans="1:31" ht="50.15" customHeight="1" x14ac:dyDescent="0.35">
      <c r="A4645" s="100">
        <v>4640</v>
      </c>
      <c r="B4645" s="53"/>
      <c r="C4645" s="41"/>
      <c r="D4645" s="54"/>
      <c r="E4645" s="53"/>
      <c r="F4645" s="41"/>
      <c r="G4645" s="41"/>
      <c r="H4645" s="53"/>
      <c r="I4645" s="55"/>
      <c r="J4645" s="41"/>
      <c r="K4645" s="41"/>
      <c r="L4645" s="56"/>
      <c r="M4645" s="41"/>
      <c r="N4645" s="41"/>
      <c r="O4645" s="41"/>
      <c r="P4645" s="41"/>
      <c r="Q4645" s="53"/>
      <c r="R4645" s="41"/>
      <c r="S4645" s="41"/>
      <c r="T4645" s="57"/>
      <c r="U4645" s="41"/>
      <c r="V4645" s="41"/>
      <c r="W4645" s="56"/>
      <c r="X4645" s="41"/>
      <c r="Y4645" s="58"/>
      <c r="Z4645" s="41"/>
      <c r="AA4645" s="41"/>
      <c r="AB4645" s="171" t="str" cm="1">
        <f t="array" ref="AB4645">IFERROR(IF(COUNTA('Detailed Inventory'!$B4645:$AA4645)=0,"",IF(AND($B4645="",$C4645=""),"Error: Missing Response in Column B or C",IF(OR($E4645="",$Q4645=""),"Error: Missing Response in Column E or Q",INDEX(SL_Class[Entire SL Classification],MATCH(SUMIFS(SL_Class[Unique ID],SL_Class[UpSys SL Material],I4645,SL_Class[UpSys Ever Previously Lead],H4645,SL_Class[DownCus SL Material],T4645),SL_Class[Unique ID],0),0)))),"Error: Invalid Column H, I, or T. Check spelling &amp; valid options (see dropdown)")</f>
        <v/>
      </c>
      <c r="AC4645" s="32"/>
      <c r="AD4645" s="31" t="b">
        <f t="shared" si="144"/>
        <v>0</v>
      </c>
      <c r="AE4645" s="31" t="b">
        <f t="shared" si="145"/>
        <v>0</v>
      </c>
    </row>
    <row r="4646" spans="1:31" ht="50.15" customHeight="1" x14ac:dyDescent="0.35">
      <c r="A4646" s="101">
        <v>4641</v>
      </c>
      <c r="B4646" s="53"/>
      <c r="C4646" s="41"/>
      <c r="D4646" s="54"/>
      <c r="E4646" s="53"/>
      <c r="F4646" s="41"/>
      <c r="G4646" s="41"/>
      <c r="H4646" s="53"/>
      <c r="I4646" s="55"/>
      <c r="J4646" s="41"/>
      <c r="K4646" s="41"/>
      <c r="L4646" s="56"/>
      <c r="M4646" s="41"/>
      <c r="N4646" s="41"/>
      <c r="O4646" s="41"/>
      <c r="P4646" s="41"/>
      <c r="Q4646" s="53"/>
      <c r="R4646" s="41"/>
      <c r="S4646" s="41"/>
      <c r="T4646" s="57"/>
      <c r="U4646" s="41"/>
      <c r="V4646" s="41"/>
      <c r="W4646" s="56"/>
      <c r="X4646" s="41"/>
      <c r="Y4646" s="58"/>
      <c r="Z4646" s="41"/>
      <c r="AA4646" s="41"/>
      <c r="AB4646" s="171" t="str" cm="1">
        <f t="array" ref="AB4646">IFERROR(IF(COUNTA('Detailed Inventory'!$B4646:$AA4646)=0,"",IF(AND($B4646="",$C4646=""),"Error: Missing Response in Column B or C",IF(OR($E4646="",$Q4646=""),"Error: Missing Response in Column E or Q",INDEX(SL_Class[Entire SL Classification],MATCH(SUMIFS(SL_Class[Unique ID],SL_Class[UpSys SL Material],I4646,SL_Class[UpSys Ever Previously Lead],H4646,SL_Class[DownCus SL Material],T4646),SL_Class[Unique ID],0),0)))),"Error: Invalid Column H, I, or T. Check spelling &amp; valid options (see dropdown)")</f>
        <v/>
      </c>
      <c r="AC4646" s="32"/>
      <c r="AD4646" s="31" t="b">
        <f t="shared" si="144"/>
        <v>0</v>
      </c>
      <c r="AE4646" s="31" t="b">
        <f t="shared" si="145"/>
        <v>0</v>
      </c>
    </row>
    <row r="4647" spans="1:31" ht="50.15" customHeight="1" x14ac:dyDescent="0.35">
      <c r="A4647" s="100">
        <v>4642</v>
      </c>
      <c r="B4647" s="53"/>
      <c r="C4647" s="41"/>
      <c r="D4647" s="54"/>
      <c r="E4647" s="53"/>
      <c r="F4647" s="41"/>
      <c r="G4647" s="41"/>
      <c r="H4647" s="53"/>
      <c r="I4647" s="55"/>
      <c r="J4647" s="41"/>
      <c r="K4647" s="41"/>
      <c r="L4647" s="56"/>
      <c r="M4647" s="41"/>
      <c r="N4647" s="41"/>
      <c r="O4647" s="41"/>
      <c r="P4647" s="41"/>
      <c r="Q4647" s="53"/>
      <c r="R4647" s="41"/>
      <c r="S4647" s="41"/>
      <c r="T4647" s="57"/>
      <c r="U4647" s="41"/>
      <c r="V4647" s="41"/>
      <c r="W4647" s="56"/>
      <c r="X4647" s="41"/>
      <c r="Y4647" s="58"/>
      <c r="Z4647" s="41"/>
      <c r="AA4647" s="41"/>
      <c r="AB4647" s="171" t="str" cm="1">
        <f t="array" ref="AB4647">IFERROR(IF(COUNTA('Detailed Inventory'!$B4647:$AA4647)=0,"",IF(AND($B4647="",$C4647=""),"Error: Missing Response in Column B or C",IF(OR($E4647="",$Q4647=""),"Error: Missing Response in Column E or Q",INDEX(SL_Class[Entire SL Classification],MATCH(SUMIFS(SL_Class[Unique ID],SL_Class[UpSys SL Material],I4647,SL_Class[UpSys Ever Previously Lead],H4647,SL_Class[DownCus SL Material],T4647),SL_Class[Unique ID],0),0)))),"Error: Invalid Column H, I, or T. Check spelling &amp; valid options (see dropdown)")</f>
        <v/>
      </c>
      <c r="AC4647" s="32"/>
      <c r="AD4647" s="31" t="b">
        <f t="shared" si="144"/>
        <v>0</v>
      </c>
      <c r="AE4647" s="31" t="b">
        <f t="shared" si="145"/>
        <v>0</v>
      </c>
    </row>
    <row r="4648" spans="1:31" ht="50.15" customHeight="1" x14ac:dyDescent="0.35">
      <c r="A4648" s="101">
        <v>4643</v>
      </c>
      <c r="B4648" s="53"/>
      <c r="C4648" s="41"/>
      <c r="D4648" s="54"/>
      <c r="E4648" s="53"/>
      <c r="F4648" s="41"/>
      <c r="G4648" s="41"/>
      <c r="H4648" s="53"/>
      <c r="I4648" s="55"/>
      <c r="J4648" s="41"/>
      <c r="K4648" s="41"/>
      <c r="L4648" s="56"/>
      <c r="M4648" s="41"/>
      <c r="N4648" s="41"/>
      <c r="O4648" s="41"/>
      <c r="P4648" s="41"/>
      <c r="Q4648" s="53"/>
      <c r="R4648" s="41"/>
      <c r="S4648" s="41"/>
      <c r="T4648" s="57"/>
      <c r="U4648" s="41"/>
      <c r="V4648" s="41"/>
      <c r="W4648" s="56"/>
      <c r="X4648" s="41"/>
      <c r="Y4648" s="58"/>
      <c r="Z4648" s="41"/>
      <c r="AA4648" s="41"/>
      <c r="AB4648" s="171" t="str" cm="1">
        <f t="array" ref="AB4648">IFERROR(IF(COUNTA('Detailed Inventory'!$B4648:$AA4648)=0,"",IF(AND($B4648="",$C4648=""),"Error: Missing Response in Column B or C",IF(OR($E4648="",$Q4648=""),"Error: Missing Response in Column E or Q",INDEX(SL_Class[Entire SL Classification],MATCH(SUMIFS(SL_Class[Unique ID],SL_Class[UpSys SL Material],I4648,SL_Class[UpSys Ever Previously Lead],H4648,SL_Class[DownCus SL Material],T4648),SL_Class[Unique ID],0),0)))),"Error: Invalid Column H, I, or T. Check spelling &amp; valid options (see dropdown)")</f>
        <v/>
      </c>
      <c r="AC4648" s="32"/>
      <c r="AD4648" s="31" t="b">
        <f t="shared" si="144"/>
        <v>0</v>
      </c>
      <c r="AE4648" s="31" t="b">
        <f t="shared" si="145"/>
        <v>0</v>
      </c>
    </row>
    <row r="4649" spans="1:31" ht="50.15" customHeight="1" x14ac:dyDescent="0.35">
      <c r="A4649" s="100">
        <v>4644</v>
      </c>
      <c r="B4649" s="53"/>
      <c r="C4649" s="41"/>
      <c r="D4649" s="54"/>
      <c r="E4649" s="53"/>
      <c r="F4649" s="41"/>
      <c r="G4649" s="41"/>
      <c r="H4649" s="53"/>
      <c r="I4649" s="55"/>
      <c r="J4649" s="41"/>
      <c r="K4649" s="41"/>
      <c r="L4649" s="56"/>
      <c r="M4649" s="41"/>
      <c r="N4649" s="41"/>
      <c r="O4649" s="41"/>
      <c r="P4649" s="41"/>
      <c r="Q4649" s="53"/>
      <c r="R4649" s="41"/>
      <c r="S4649" s="41"/>
      <c r="T4649" s="57"/>
      <c r="U4649" s="41"/>
      <c r="V4649" s="41"/>
      <c r="W4649" s="56"/>
      <c r="X4649" s="41"/>
      <c r="Y4649" s="58"/>
      <c r="Z4649" s="41"/>
      <c r="AA4649" s="41"/>
      <c r="AB4649" s="171" t="str" cm="1">
        <f t="array" ref="AB4649">IFERROR(IF(COUNTA('Detailed Inventory'!$B4649:$AA4649)=0,"",IF(AND($B4649="",$C4649=""),"Error: Missing Response in Column B or C",IF(OR($E4649="",$Q4649=""),"Error: Missing Response in Column E or Q",INDEX(SL_Class[Entire SL Classification],MATCH(SUMIFS(SL_Class[Unique ID],SL_Class[UpSys SL Material],I4649,SL_Class[UpSys Ever Previously Lead],H4649,SL_Class[DownCus SL Material],T4649),SL_Class[Unique ID],0),0)))),"Error: Invalid Column H, I, or T. Check spelling &amp; valid options (see dropdown)")</f>
        <v/>
      </c>
      <c r="AC4649" s="32"/>
      <c r="AD4649" s="31" t="b">
        <f t="shared" si="144"/>
        <v>0</v>
      </c>
      <c r="AE4649" s="31" t="b">
        <f t="shared" si="145"/>
        <v>0</v>
      </c>
    </row>
    <row r="4650" spans="1:31" ht="50.15" customHeight="1" x14ac:dyDescent="0.35">
      <c r="A4650" s="101">
        <v>4645</v>
      </c>
      <c r="B4650" s="53"/>
      <c r="C4650" s="41"/>
      <c r="D4650" s="54"/>
      <c r="E4650" s="53"/>
      <c r="F4650" s="41"/>
      <c r="G4650" s="41"/>
      <c r="H4650" s="53"/>
      <c r="I4650" s="55"/>
      <c r="J4650" s="41"/>
      <c r="K4650" s="41"/>
      <c r="L4650" s="56"/>
      <c r="M4650" s="41"/>
      <c r="N4650" s="41"/>
      <c r="O4650" s="41"/>
      <c r="P4650" s="41"/>
      <c r="Q4650" s="53"/>
      <c r="R4650" s="41"/>
      <c r="S4650" s="41"/>
      <c r="T4650" s="57"/>
      <c r="U4650" s="41"/>
      <c r="V4650" s="41"/>
      <c r="W4650" s="56"/>
      <c r="X4650" s="41"/>
      <c r="Y4650" s="58"/>
      <c r="Z4650" s="41"/>
      <c r="AA4650" s="41"/>
      <c r="AB4650" s="171" t="str" cm="1">
        <f t="array" ref="AB4650">IFERROR(IF(COUNTA('Detailed Inventory'!$B4650:$AA4650)=0,"",IF(AND($B4650="",$C4650=""),"Error: Missing Response in Column B or C",IF(OR($E4650="",$Q4650=""),"Error: Missing Response in Column E or Q",INDEX(SL_Class[Entire SL Classification],MATCH(SUMIFS(SL_Class[Unique ID],SL_Class[UpSys SL Material],I4650,SL_Class[UpSys Ever Previously Lead],H4650,SL_Class[DownCus SL Material],T4650),SL_Class[Unique ID],0),0)))),"Error: Invalid Column H, I, or T. Check spelling &amp; valid options (see dropdown)")</f>
        <v/>
      </c>
      <c r="AC4650" s="32"/>
      <c r="AD4650" s="31" t="b">
        <f t="shared" si="144"/>
        <v>0</v>
      </c>
      <c r="AE4650" s="31" t="b">
        <f t="shared" si="145"/>
        <v>0</v>
      </c>
    </row>
    <row r="4651" spans="1:31" ht="50.15" customHeight="1" x14ac:dyDescent="0.35">
      <c r="A4651" s="100">
        <v>4646</v>
      </c>
      <c r="B4651" s="53"/>
      <c r="C4651" s="41"/>
      <c r="D4651" s="54"/>
      <c r="E4651" s="53"/>
      <c r="F4651" s="41"/>
      <c r="G4651" s="41"/>
      <c r="H4651" s="53"/>
      <c r="I4651" s="55"/>
      <c r="J4651" s="41"/>
      <c r="K4651" s="41"/>
      <c r="L4651" s="56"/>
      <c r="M4651" s="41"/>
      <c r="N4651" s="41"/>
      <c r="O4651" s="41"/>
      <c r="P4651" s="41"/>
      <c r="Q4651" s="53"/>
      <c r="R4651" s="41"/>
      <c r="S4651" s="41"/>
      <c r="T4651" s="57"/>
      <c r="U4651" s="41"/>
      <c r="V4651" s="41"/>
      <c r="W4651" s="56"/>
      <c r="X4651" s="41"/>
      <c r="Y4651" s="58"/>
      <c r="Z4651" s="41"/>
      <c r="AA4651" s="41"/>
      <c r="AB4651" s="171" t="str" cm="1">
        <f t="array" ref="AB4651">IFERROR(IF(COUNTA('Detailed Inventory'!$B4651:$AA4651)=0,"",IF(AND($B4651="",$C4651=""),"Error: Missing Response in Column B or C",IF(OR($E4651="",$Q4651=""),"Error: Missing Response in Column E or Q",INDEX(SL_Class[Entire SL Classification],MATCH(SUMIFS(SL_Class[Unique ID],SL_Class[UpSys SL Material],I4651,SL_Class[UpSys Ever Previously Lead],H4651,SL_Class[DownCus SL Material],T4651),SL_Class[Unique ID],0),0)))),"Error: Invalid Column H, I, or T. Check spelling &amp; valid options (see dropdown)")</f>
        <v/>
      </c>
      <c r="AC4651" s="32"/>
      <c r="AD4651" s="31" t="b">
        <f t="shared" si="144"/>
        <v>0</v>
      </c>
      <c r="AE4651" s="31" t="b">
        <f t="shared" si="145"/>
        <v>0</v>
      </c>
    </row>
    <row r="4652" spans="1:31" ht="50.15" customHeight="1" x14ac:dyDescent="0.35">
      <c r="A4652" s="101">
        <v>4647</v>
      </c>
      <c r="B4652" s="53"/>
      <c r="C4652" s="41"/>
      <c r="D4652" s="54"/>
      <c r="E4652" s="53"/>
      <c r="F4652" s="41"/>
      <c r="G4652" s="41"/>
      <c r="H4652" s="53"/>
      <c r="I4652" s="55"/>
      <c r="J4652" s="41"/>
      <c r="K4652" s="41"/>
      <c r="L4652" s="56"/>
      <c r="M4652" s="41"/>
      <c r="N4652" s="41"/>
      <c r="O4652" s="41"/>
      <c r="P4652" s="41"/>
      <c r="Q4652" s="53"/>
      <c r="R4652" s="41"/>
      <c r="S4652" s="41"/>
      <c r="T4652" s="57"/>
      <c r="U4652" s="41"/>
      <c r="V4652" s="41"/>
      <c r="W4652" s="56"/>
      <c r="X4652" s="41"/>
      <c r="Y4652" s="58"/>
      <c r="Z4652" s="41"/>
      <c r="AA4652" s="41"/>
      <c r="AB4652" s="171" t="str" cm="1">
        <f t="array" ref="AB4652">IFERROR(IF(COUNTA('Detailed Inventory'!$B4652:$AA4652)=0,"",IF(AND($B4652="",$C4652=""),"Error: Missing Response in Column B or C",IF(OR($E4652="",$Q4652=""),"Error: Missing Response in Column E or Q",INDEX(SL_Class[Entire SL Classification],MATCH(SUMIFS(SL_Class[Unique ID],SL_Class[UpSys SL Material],I4652,SL_Class[UpSys Ever Previously Lead],H4652,SL_Class[DownCus SL Material],T4652),SL_Class[Unique ID],0),0)))),"Error: Invalid Column H, I, or T. Check spelling &amp; valid options (see dropdown)")</f>
        <v/>
      </c>
      <c r="AC4652" s="32"/>
      <c r="AD4652" s="31" t="b">
        <f t="shared" si="144"/>
        <v>0</v>
      </c>
      <c r="AE4652" s="31" t="b">
        <f t="shared" si="145"/>
        <v>0</v>
      </c>
    </row>
    <row r="4653" spans="1:31" ht="50.15" customHeight="1" x14ac:dyDescent="0.35">
      <c r="A4653" s="100">
        <v>4648</v>
      </c>
      <c r="B4653" s="53"/>
      <c r="C4653" s="41"/>
      <c r="D4653" s="54"/>
      <c r="E4653" s="53"/>
      <c r="F4653" s="41"/>
      <c r="G4653" s="41"/>
      <c r="H4653" s="53"/>
      <c r="I4653" s="55"/>
      <c r="J4653" s="41"/>
      <c r="K4653" s="41"/>
      <c r="L4653" s="56"/>
      <c r="M4653" s="41"/>
      <c r="N4653" s="41"/>
      <c r="O4653" s="41"/>
      <c r="P4653" s="41"/>
      <c r="Q4653" s="53"/>
      <c r="R4653" s="41"/>
      <c r="S4653" s="41"/>
      <c r="T4653" s="57"/>
      <c r="U4653" s="41"/>
      <c r="V4653" s="41"/>
      <c r="W4653" s="56"/>
      <c r="X4653" s="41"/>
      <c r="Y4653" s="58"/>
      <c r="Z4653" s="41"/>
      <c r="AA4653" s="41"/>
      <c r="AB4653" s="171" t="str" cm="1">
        <f t="array" ref="AB4653">IFERROR(IF(COUNTA('Detailed Inventory'!$B4653:$AA4653)=0,"",IF(AND($B4653="",$C4653=""),"Error: Missing Response in Column B or C",IF(OR($E4653="",$Q4653=""),"Error: Missing Response in Column E or Q",INDEX(SL_Class[Entire SL Classification],MATCH(SUMIFS(SL_Class[Unique ID],SL_Class[UpSys SL Material],I4653,SL_Class[UpSys Ever Previously Lead],H4653,SL_Class[DownCus SL Material],T4653),SL_Class[Unique ID],0),0)))),"Error: Invalid Column H, I, or T. Check spelling &amp; valid options (see dropdown)")</f>
        <v/>
      </c>
      <c r="AC4653" s="32"/>
      <c r="AD4653" s="31" t="b">
        <f t="shared" si="144"/>
        <v>0</v>
      </c>
      <c r="AE4653" s="31" t="b">
        <f t="shared" si="145"/>
        <v>0</v>
      </c>
    </row>
    <row r="4654" spans="1:31" ht="50.15" customHeight="1" x14ac:dyDescent="0.35">
      <c r="A4654" s="101">
        <v>4649</v>
      </c>
      <c r="B4654" s="53"/>
      <c r="C4654" s="41"/>
      <c r="D4654" s="54"/>
      <c r="E4654" s="53"/>
      <c r="F4654" s="41"/>
      <c r="G4654" s="41"/>
      <c r="H4654" s="53"/>
      <c r="I4654" s="55"/>
      <c r="J4654" s="41"/>
      <c r="K4654" s="41"/>
      <c r="L4654" s="56"/>
      <c r="M4654" s="41"/>
      <c r="N4654" s="41"/>
      <c r="O4654" s="41"/>
      <c r="P4654" s="41"/>
      <c r="Q4654" s="53"/>
      <c r="R4654" s="41"/>
      <c r="S4654" s="41"/>
      <c r="T4654" s="57"/>
      <c r="U4654" s="41"/>
      <c r="V4654" s="41"/>
      <c r="W4654" s="56"/>
      <c r="X4654" s="41"/>
      <c r="Y4654" s="58"/>
      <c r="Z4654" s="41"/>
      <c r="AA4654" s="41"/>
      <c r="AB4654" s="171" t="str" cm="1">
        <f t="array" ref="AB4654">IFERROR(IF(COUNTA('Detailed Inventory'!$B4654:$AA4654)=0,"",IF(AND($B4654="",$C4654=""),"Error: Missing Response in Column B or C",IF(OR($E4654="",$Q4654=""),"Error: Missing Response in Column E or Q",INDEX(SL_Class[Entire SL Classification],MATCH(SUMIFS(SL_Class[Unique ID],SL_Class[UpSys SL Material],I4654,SL_Class[UpSys Ever Previously Lead],H4654,SL_Class[DownCus SL Material],T4654),SL_Class[Unique ID],0),0)))),"Error: Invalid Column H, I, or T. Check spelling &amp; valid options (see dropdown)")</f>
        <v/>
      </c>
      <c r="AC4654" s="32"/>
      <c r="AD4654" s="31" t="b">
        <f t="shared" si="144"/>
        <v>0</v>
      </c>
      <c r="AE4654" s="31" t="b">
        <f t="shared" si="145"/>
        <v>0</v>
      </c>
    </row>
    <row r="4655" spans="1:31" ht="50.15" customHeight="1" x14ac:dyDescent="0.35">
      <c r="A4655" s="100">
        <v>4650</v>
      </c>
      <c r="B4655" s="53"/>
      <c r="C4655" s="41"/>
      <c r="D4655" s="54"/>
      <c r="E4655" s="53"/>
      <c r="F4655" s="41"/>
      <c r="G4655" s="41"/>
      <c r="H4655" s="53"/>
      <c r="I4655" s="55"/>
      <c r="J4655" s="41"/>
      <c r="K4655" s="41"/>
      <c r="L4655" s="56"/>
      <c r="M4655" s="41"/>
      <c r="N4655" s="41"/>
      <c r="O4655" s="41"/>
      <c r="P4655" s="41"/>
      <c r="Q4655" s="53"/>
      <c r="R4655" s="41"/>
      <c r="S4655" s="41"/>
      <c r="T4655" s="57"/>
      <c r="U4655" s="41"/>
      <c r="V4655" s="41"/>
      <c r="W4655" s="56"/>
      <c r="X4655" s="41"/>
      <c r="Y4655" s="58"/>
      <c r="Z4655" s="41"/>
      <c r="AA4655" s="41"/>
      <c r="AB4655" s="171" t="str" cm="1">
        <f t="array" ref="AB4655">IFERROR(IF(COUNTA('Detailed Inventory'!$B4655:$AA4655)=0,"",IF(AND($B4655="",$C4655=""),"Error: Missing Response in Column B or C",IF(OR($E4655="",$Q4655=""),"Error: Missing Response in Column E or Q",INDEX(SL_Class[Entire SL Classification],MATCH(SUMIFS(SL_Class[Unique ID],SL_Class[UpSys SL Material],I4655,SL_Class[UpSys Ever Previously Lead],H4655,SL_Class[DownCus SL Material],T4655),SL_Class[Unique ID],0),0)))),"Error: Invalid Column H, I, or T. Check spelling &amp; valid options (see dropdown)")</f>
        <v/>
      </c>
      <c r="AC4655" s="32"/>
      <c r="AD4655" s="31" t="b">
        <f t="shared" si="144"/>
        <v>0</v>
      </c>
      <c r="AE4655" s="31" t="b">
        <f t="shared" si="145"/>
        <v>0</v>
      </c>
    </row>
    <row r="4656" spans="1:31" ht="50.15" customHeight="1" x14ac:dyDescent="0.35">
      <c r="A4656" s="101">
        <v>4651</v>
      </c>
      <c r="B4656" s="53"/>
      <c r="C4656" s="41"/>
      <c r="D4656" s="54"/>
      <c r="E4656" s="53"/>
      <c r="F4656" s="41"/>
      <c r="G4656" s="41"/>
      <c r="H4656" s="53"/>
      <c r="I4656" s="55"/>
      <c r="J4656" s="41"/>
      <c r="K4656" s="41"/>
      <c r="L4656" s="56"/>
      <c r="M4656" s="41"/>
      <c r="N4656" s="41"/>
      <c r="O4656" s="41"/>
      <c r="P4656" s="41"/>
      <c r="Q4656" s="53"/>
      <c r="R4656" s="41"/>
      <c r="S4656" s="41"/>
      <c r="T4656" s="57"/>
      <c r="U4656" s="41"/>
      <c r="V4656" s="41"/>
      <c r="W4656" s="56"/>
      <c r="X4656" s="41"/>
      <c r="Y4656" s="58"/>
      <c r="Z4656" s="41"/>
      <c r="AA4656" s="41"/>
      <c r="AB4656" s="171" t="str" cm="1">
        <f t="array" ref="AB4656">IFERROR(IF(COUNTA('Detailed Inventory'!$B4656:$AA4656)=0,"",IF(AND($B4656="",$C4656=""),"Error: Missing Response in Column B or C",IF(OR($E4656="",$Q4656=""),"Error: Missing Response in Column E or Q",INDEX(SL_Class[Entire SL Classification],MATCH(SUMIFS(SL_Class[Unique ID],SL_Class[UpSys SL Material],I4656,SL_Class[UpSys Ever Previously Lead],H4656,SL_Class[DownCus SL Material],T4656),SL_Class[Unique ID],0),0)))),"Error: Invalid Column H, I, or T. Check spelling &amp; valid options (see dropdown)")</f>
        <v/>
      </c>
      <c r="AC4656" s="32"/>
      <c r="AD4656" s="31" t="b">
        <f t="shared" si="144"/>
        <v>0</v>
      </c>
      <c r="AE4656" s="31" t="b">
        <f t="shared" si="145"/>
        <v>0</v>
      </c>
    </row>
    <row r="4657" spans="1:31" ht="50.15" customHeight="1" x14ac:dyDescent="0.35">
      <c r="A4657" s="100">
        <v>4652</v>
      </c>
      <c r="B4657" s="53"/>
      <c r="C4657" s="41"/>
      <c r="D4657" s="54"/>
      <c r="E4657" s="53"/>
      <c r="F4657" s="41"/>
      <c r="G4657" s="41"/>
      <c r="H4657" s="53"/>
      <c r="I4657" s="55"/>
      <c r="J4657" s="41"/>
      <c r="K4657" s="41"/>
      <c r="L4657" s="56"/>
      <c r="M4657" s="41"/>
      <c r="N4657" s="41"/>
      <c r="O4657" s="41"/>
      <c r="P4657" s="41"/>
      <c r="Q4657" s="53"/>
      <c r="R4657" s="41"/>
      <c r="S4657" s="41"/>
      <c r="T4657" s="57"/>
      <c r="U4657" s="41"/>
      <c r="V4657" s="41"/>
      <c r="W4657" s="56"/>
      <c r="X4657" s="41"/>
      <c r="Y4657" s="58"/>
      <c r="Z4657" s="41"/>
      <c r="AA4657" s="41"/>
      <c r="AB4657" s="171" t="str" cm="1">
        <f t="array" ref="AB4657">IFERROR(IF(COUNTA('Detailed Inventory'!$B4657:$AA4657)=0,"",IF(AND($B4657="",$C4657=""),"Error: Missing Response in Column B or C",IF(OR($E4657="",$Q4657=""),"Error: Missing Response in Column E or Q",INDEX(SL_Class[Entire SL Classification],MATCH(SUMIFS(SL_Class[Unique ID],SL_Class[UpSys SL Material],I4657,SL_Class[UpSys Ever Previously Lead],H4657,SL_Class[DownCus SL Material],T4657),SL_Class[Unique ID],0),0)))),"Error: Invalid Column H, I, or T. Check spelling &amp; valid options (see dropdown)")</f>
        <v/>
      </c>
      <c r="AC4657" s="32"/>
      <c r="AD4657" s="31" t="b">
        <f t="shared" si="144"/>
        <v>0</v>
      </c>
      <c r="AE4657" s="31" t="b">
        <f t="shared" si="145"/>
        <v>0</v>
      </c>
    </row>
    <row r="4658" spans="1:31" ht="50.15" customHeight="1" x14ac:dyDescent="0.35">
      <c r="A4658" s="101">
        <v>4653</v>
      </c>
      <c r="B4658" s="53"/>
      <c r="C4658" s="41"/>
      <c r="D4658" s="54"/>
      <c r="E4658" s="53"/>
      <c r="F4658" s="41"/>
      <c r="G4658" s="41"/>
      <c r="H4658" s="53"/>
      <c r="I4658" s="55"/>
      <c r="J4658" s="41"/>
      <c r="K4658" s="41"/>
      <c r="L4658" s="56"/>
      <c r="M4658" s="41"/>
      <c r="N4658" s="41"/>
      <c r="O4658" s="41"/>
      <c r="P4658" s="41"/>
      <c r="Q4658" s="53"/>
      <c r="R4658" s="41"/>
      <c r="S4658" s="41"/>
      <c r="T4658" s="57"/>
      <c r="U4658" s="41"/>
      <c r="V4658" s="41"/>
      <c r="W4658" s="56"/>
      <c r="X4658" s="41"/>
      <c r="Y4658" s="58"/>
      <c r="Z4658" s="41"/>
      <c r="AA4658" s="41"/>
      <c r="AB4658" s="171" t="str" cm="1">
        <f t="array" ref="AB4658">IFERROR(IF(COUNTA('Detailed Inventory'!$B4658:$AA4658)=0,"",IF(AND($B4658="",$C4658=""),"Error: Missing Response in Column B or C",IF(OR($E4658="",$Q4658=""),"Error: Missing Response in Column E or Q",INDEX(SL_Class[Entire SL Classification],MATCH(SUMIFS(SL_Class[Unique ID],SL_Class[UpSys SL Material],I4658,SL_Class[UpSys Ever Previously Lead],H4658,SL_Class[DownCus SL Material],T4658),SL_Class[Unique ID],0),0)))),"Error: Invalid Column H, I, or T. Check spelling &amp; valid options (see dropdown)")</f>
        <v/>
      </c>
      <c r="AC4658" s="32"/>
      <c r="AD4658" s="31" t="b">
        <f t="shared" si="144"/>
        <v>0</v>
      </c>
      <c r="AE4658" s="31" t="b">
        <f t="shared" si="145"/>
        <v>0</v>
      </c>
    </row>
    <row r="4659" spans="1:31" ht="50.15" customHeight="1" x14ac:dyDescent="0.35">
      <c r="A4659" s="100">
        <v>4654</v>
      </c>
      <c r="B4659" s="53"/>
      <c r="C4659" s="41"/>
      <c r="D4659" s="54"/>
      <c r="E4659" s="53"/>
      <c r="F4659" s="41"/>
      <c r="G4659" s="41"/>
      <c r="H4659" s="53"/>
      <c r="I4659" s="55"/>
      <c r="J4659" s="41"/>
      <c r="K4659" s="41"/>
      <c r="L4659" s="56"/>
      <c r="M4659" s="41"/>
      <c r="N4659" s="41"/>
      <c r="O4659" s="41"/>
      <c r="P4659" s="41"/>
      <c r="Q4659" s="53"/>
      <c r="R4659" s="41"/>
      <c r="S4659" s="41"/>
      <c r="T4659" s="57"/>
      <c r="U4659" s="41"/>
      <c r="V4659" s="41"/>
      <c r="W4659" s="56"/>
      <c r="X4659" s="41"/>
      <c r="Y4659" s="58"/>
      <c r="Z4659" s="41"/>
      <c r="AA4659" s="41"/>
      <c r="AB4659" s="171" t="str" cm="1">
        <f t="array" ref="AB4659">IFERROR(IF(COUNTA('Detailed Inventory'!$B4659:$AA4659)=0,"",IF(AND($B4659="",$C4659=""),"Error: Missing Response in Column B or C",IF(OR($E4659="",$Q4659=""),"Error: Missing Response in Column E or Q",INDEX(SL_Class[Entire SL Classification],MATCH(SUMIFS(SL_Class[Unique ID],SL_Class[UpSys SL Material],I4659,SL_Class[UpSys Ever Previously Lead],H4659,SL_Class[DownCus SL Material],T4659),SL_Class[Unique ID],0),0)))),"Error: Invalid Column H, I, or T. Check spelling &amp; valid options (see dropdown)")</f>
        <v/>
      </c>
      <c r="AC4659" s="32"/>
      <c r="AD4659" s="31" t="b">
        <f t="shared" si="144"/>
        <v>0</v>
      </c>
      <c r="AE4659" s="31" t="b">
        <f t="shared" si="145"/>
        <v>0</v>
      </c>
    </row>
    <row r="4660" spans="1:31" ht="50.15" customHeight="1" x14ac:dyDescent="0.35">
      <c r="A4660" s="101">
        <v>4655</v>
      </c>
      <c r="B4660" s="53"/>
      <c r="C4660" s="41"/>
      <c r="D4660" s="54"/>
      <c r="E4660" s="53"/>
      <c r="F4660" s="41"/>
      <c r="G4660" s="41"/>
      <c r="H4660" s="53"/>
      <c r="I4660" s="55"/>
      <c r="J4660" s="41"/>
      <c r="K4660" s="41"/>
      <c r="L4660" s="56"/>
      <c r="M4660" s="41"/>
      <c r="N4660" s="41"/>
      <c r="O4660" s="41"/>
      <c r="P4660" s="41"/>
      <c r="Q4660" s="53"/>
      <c r="R4660" s="41"/>
      <c r="S4660" s="41"/>
      <c r="T4660" s="57"/>
      <c r="U4660" s="41"/>
      <c r="V4660" s="41"/>
      <c r="W4660" s="56"/>
      <c r="X4660" s="41"/>
      <c r="Y4660" s="58"/>
      <c r="Z4660" s="41"/>
      <c r="AA4660" s="41"/>
      <c r="AB4660" s="171" t="str" cm="1">
        <f t="array" ref="AB4660">IFERROR(IF(COUNTA('Detailed Inventory'!$B4660:$AA4660)=0,"",IF(AND($B4660="",$C4660=""),"Error: Missing Response in Column B or C",IF(OR($E4660="",$Q4660=""),"Error: Missing Response in Column E or Q",INDEX(SL_Class[Entire SL Classification],MATCH(SUMIFS(SL_Class[Unique ID],SL_Class[UpSys SL Material],I4660,SL_Class[UpSys Ever Previously Lead],H4660,SL_Class[DownCus SL Material],T4660),SL_Class[Unique ID],0),0)))),"Error: Invalid Column H, I, or T. Check spelling &amp; valid options (see dropdown)")</f>
        <v/>
      </c>
      <c r="AC4660" s="32"/>
      <c r="AD4660" s="31" t="b">
        <f t="shared" si="144"/>
        <v>0</v>
      </c>
      <c r="AE4660" s="31" t="b">
        <f t="shared" si="145"/>
        <v>0</v>
      </c>
    </row>
    <row r="4661" spans="1:31" ht="50.15" customHeight="1" x14ac:dyDescent="0.35">
      <c r="A4661" s="100">
        <v>4656</v>
      </c>
      <c r="B4661" s="53"/>
      <c r="C4661" s="41"/>
      <c r="D4661" s="54"/>
      <c r="E4661" s="53"/>
      <c r="F4661" s="41"/>
      <c r="G4661" s="41"/>
      <c r="H4661" s="53"/>
      <c r="I4661" s="55"/>
      <c r="J4661" s="41"/>
      <c r="K4661" s="41"/>
      <c r="L4661" s="56"/>
      <c r="M4661" s="41"/>
      <c r="N4661" s="41"/>
      <c r="O4661" s="41"/>
      <c r="P4661" s="41"/>
      <c r="Q4661" s="53"/>
      <c r="R4661" s="41"/>
      <c r="S4661" s="41"/>
      <c r="T4661" s="57"/>
      <c r="U4661" s="41"/>
      <c r="V4661" s="41"/>
      <c r="W4661" s="56"/>
      <c r="X4661" s="41"/>
      <c r="Y4661" s="58"/>
      <c r="Z4661" s="41"/>
      <c r="AA4661" s="41"/>
      <c r="AB4661" s="171" t="str" cm="1">
        <f t="array" ref="AB4661">IFERROR(IF(COUNTA('Detailed Inventory'!$B4661:$AA4661)=0,"",IF(AND($B4661="",$C4661=""),"Error: Missing Response in Column B or C",IF(OR($E4661="",$Q4661=""),"Error: Missing Response in Column E or Q",INDEX(SL_Class[Entire SL Classification],MATCH(SUMIFS(SL_Class[Unique ID],SL_Class[UpSys SL Material],I4661,SL_Class[UpSys Ever Previously Lead],H4661,SL_Class[DownCus SL Material],T4661),SL_Class[Unique ID],0),0)))),"Error: Invalid Column H, I, or T. Check spelling &amp; valid options (see dropdown)")</f>
        <v/>
      </c>
      <c r="AC4661" s="32"/>
      <c r="AD4661" s="31" t="b">
        <f t="shared" si="144"/>
        <v>0</v>
      </c>
      <c r="AE4661" s="31" t="b">
        <f t="shared" si="145"/>
        <v>0</v>
      </c>
    </row>
    <row r="4662" spans="1:31" ht="50.15" customHeight="1" x14ac:dyDescent="0.35">
      <c r="A4662" s="101">
        <v>4657</v>
      </c>
      <c r="B4662" s="53"/>
      <c r="C4662" s="41"/>
      <c r="D4662" s="54"/>
      <c r="E4662" s="53"/>
      <c r="F4662" s="41"/>
      <c r="G4662" s="41"/>
      <c r="H4662" s="53"/>
      <c r="I4662" s="55"/>
      <c r="J4662" s="41"/>
      <c r="K4662" s="41"/>
      <c r="L4662" s="56"/>
      <c r="M4662" s="41"/>
      <c r="N4662" s="41"/>
      <c r="O4662" s="41"/>
      <c r="P4662" s="41"/>
      <c r="Q4662" s="53"/>
      <c r="R4662" s="41"/>
      <c r="S4662" s="41"/>
      <c r="T4662" s="57"/>
      <c r="U4662" s="41"/>
      <c r="V4662" s="41"/>
      <c r="W4662" s="56"/>
      <c r="X4662" s="41"/>
      <c r="Y4662" s="58"/>
      <c r="Z4662" s="41"/>
      <c r="AA4662" s="41"/>
      <c r="AB4662" s="171" t="str" cm="1">
        <f t="array" ref="AB4662">IFERROR(IF(COUNTA('Detailed Inventory'!$B4662:$AA4662)=0,"",IF(AND($B4662="",$C4662=""),"Error: Missing Response in Column B or C",IF(OR($E4662="",$Q4662=""),"Error: Missing Response in Column E or Q",INDEX(SL_Class[Entire SL Classification],MATCH(SUMIFS(SL_Class[Unique ID],SL_Class[UpSys SL Material],I4662,SL_Class[UpSys Ever Previously Lead],H4662,SL_Class[DownCus SL Material],T4662),SL_Class[Unique ID],0),0)))),"Error: Invalid Column H, I, or T. Check spelling &amp; valid options (see dropdown)")</f>
        <v/>
      </c>
      <c r="AC4662" s="32"/>
      <c r="AD4662" s="31" t="b">
        <f t="shared" si="144"/>
        <v>0</v>
      </c>
      <c r="AE4662" s="31" t="b">
        <f t="shared" si="145"/>
        <v>0</v>
      </c>
    </row>
    <row r="4663" spans="1:31" ht="50.15" customHeight="1" x14ac:dyDescent="0.35">
      <c r="A4663" s="100">
        <v>4658</v>
      </c>
      <c r="B4663" s="53"/>
      <c r="C4663" s="41"/>
      <c r="D4663" s="54"/>
      <c r="E4663" s="53"/>
      <c r="F4663" s="41"/>
      <c r="G4663" s="41"/>
      <c r="H4663" s="53"/>
      <c r="I4663" s="55"/>
      <c r="J4663" s="41"/>
      <c r="K4663" s="41"/>
      <c r="L4663" s="56"/>
      <c r="M4663" s="41"/>
      <c r="N4663" s="41"/>
      <c r="O4663" s="41"/>
      <c r="P4663" s="41"/>
      <c r="Q4663" s="53"/>
      <c r="R4663" s="41"/>
      <c r="S4663" s="41"/>
      <c r="T4663" s="57"/>
      <c r="U4663" s="41"/>
      <c r="V4663" s="41"/>
      <c r="W4663" s="56"/>
      <c r="X4663" s="41"/>
      <c r="Y4663" s="58"/>
      <c r="Z4663" s="41"/>
      <c r="AA4663" s="41"/>
      <c r="AB4663" s="171" t="str" cm="1">
        <f t="array" ref="AB4663">IFERROR(IF(COUNTA('Detailed Inventory'!$B4663:$AA4663)=0,"",IF(AND($B4663="",$C4663=""),"Error: Missing Response in Column B or C",IF(OR($E4663="",$Q4663=""),"Error: Missing Response in Column E or Q",INDEX(SL_Class[Entire SL Classification],MATCH(SUMIFS(SL_Class[Unique ID],SL_Class[UpSys SL Material],I4663,SL_Class[UpSys Ever Previously Lead],H4663,SL_Class[DownCus SL Material],T4663),SL_Class[Unique ID],0),0)))),"Error: Invalid Column H, I, or T. Check spelling &amp; valid options (see dropdown)")</f>
        <v/>
      </c>
      <c r="AC4663" s="32"/>
      <c r="AD4663" s="31" t="b">
        <f t="shared" si="144"/>
        <v>0</v>
      </c>
      <c r="AE4663" s="31" t="b">
        <f t="shared" si="145"/>
        <v>0</v>
      </c>
    </row>
    <row r="4664" spans="1:31" ht="50.15" customHeight="1" x14ac:dyDescent="0.35">
      <c r="A4664" s="101">
        <v>4659</v>
      </c>
      <c r="B4664" s="53"/>
      <c r="C4664" s="41"/>
      <c r="D4664" s="54"/>
      <c r="E4664" s="53"/>
      <c r="F4664" s="41"/>
      <c r="G4664" s="41"/>
      <c r="H4664" s="53"/>
      <c r="I4664" s="55"/>
      <c r="J4664" s="41"/>
      <c r="K4664" s="41"/>
      <c r="L4664" s="56"/>
      <c r="M4664" s="41"/>
      <c r="N4664" s="41"/>
      <c r="O4664" s="41"/>
      <c r="P4664" s="41"/>
      <c r="Q4664" s="53"/>
      <c r="R4664" s="41"/>
      <c r="S4664" s="41"/>
      <c r="T4664" s="57"/>
      <c r="U4664" s="41"/>
      <c r="V4664" s="41"/>
      <c r="W4664" s="56"/>
      <c r="X4664" s="41"/>
      <c r="Y4664" s="58"/>
      <c r="Z4664" s="41"/>
      <c r="AA4664" s="41"/>
      <c r="AB4664" s="171" t="str" cm="1">
        <f t="array" ref="AB4664">IFERROR(IF(COUNTA('Detailed Inventory'!$B4664:$AA4664)=0,"",IF(AND($B4664="",$C4664=""),"Error: Missing Response in Column B or C",IF(OR($E4664="",$Q4664=""),"Error: Missing Response in Column E or Q",INDEX(SL_Class[Entire SL Classification],MATCH(SUMIFS(SL_Class[Unique ID],SL_Class[UpSys SL Material],I4664,SL_Class[UpSys Ever Previously Lead],H4664,SL_Class[DownCus SL Material],T4664),SL_Class[Unique ID],0),0)))),"Error: Invalid Column H, I, or T. Check spelling &amp; valid options (see dropdown)")</f>
        <v/>
      </c>
      <c r="AC4664" s="32"/>
      <c r="AD4664" s="31" t="b">
        <f t="shared" si="144"/>
        <v>0</v>
      </c>
      <c r="AE4664" s="31" t="b">
        <f t="shared" si="145"/>
        <v>0</v>
      </c>
    </row>
    <row r="4665" spans="1:31" ht="50.15" customHeight="1" x14ac:dyDescent="0.35">
      <c r="A4665" s="100">
        <v>4660</v>
      </c>
      <c r="B4665" s="53"/>
      <c r="C4665" s="41"/>
      <c r="D4665" s="54"/>
      <c r="E4665" s="53"/>
      <c r="F4665" s="41"/>
      <c r="G4665" s="41"/>
      <c r="H4665" s="53"/>
      <c r="I4665" s="55"/>
      <c r="J4665" s="41"/>
      <c r="K4665" s="41"/>
      <c r="L4665" s="56"/>
      <c r="M4665" s="41"/>
      <c r="N4665" s="41"/>
      <c r="O4665" s="41"/>
      <c r="P4665" s="41"/>
      <c r="Q4665" s="53"/>
      <c r="R4665" s="41"/>
      <c r="S4665" s="41"/>
      <c r="T4665" s="57"/>
      <c r="U4665" s="41"/>
      <c r="V4665" s="41"/>
      <c r="W4665" s="56"/>
      <c r="X4665" s="41"/>
      <c r="Y4665" s="58"/>
      <c r="Z4665" s="41"/>
      <c r="AA4665" s="41"/>
      <c r="AB4665" s="171" t="str" cm="1">
        <f t="array" ref="AB4665">IFERROR(IF(COUNTA('Detailed Inventory'!$B4665:$AA4665)=0,"",IF(AND($B4665="",$C4665=""),"Error: Missing Response in Column B or C",IF(OR($E4665="",$Q4665=""),"Error: Missing Response in Column E or Q",INDEX(SL_Class[Entire SL Classification],MATCH(SUMIFS(SL_Class[Unique ID],SL_Class[UpSys SL Material],I4665,SL_Class[UpSys Ever Previously Lead],H4665,SL_Class[DownCus SL Material],T4665),SL_Class[Unique ID],0),0)))),"Error: Invalid Column H, I, or T. Check spelling &amp; valid options (see dropdown)")</f>
        <v/>
      </c>
      <c r="AC4665" s="32"/>
      <c r="AD4665" s="31" t="b">
        <f t="shared" si="144"/>
        <v>0</v>
      </c>
      <c r="AE4665" s="31" t="b">
        <f t="shared" si="145"/>
        <v>0</v>
      </c>
    </row>
    <row r="4666" spans="1:31" ht="50.15" customHeight="1" x14ac:dyDescent="0.35">
      <c r="A4666" s="101">
        <v>4661</v>
      </c>
      <c r="B4666" s="53"/>
      <c r="C4666" s="41"/>
      <c r="D4666" s="54"/>
      <c r="E4666" s="53"/>
      <c r="F4666" s="41"/>
      <c r="G4666" s="41"/>
      <c r="H4666" s="53"/>
      <c r="I4666" s="55"/>
      <c r="J4666" s="41"/>
      <c r="K4666" s="41"/>
      <c r="L4666" s="56"/>
      <c r="M4666" s="41"/>
      <c r="N4666" s="41"/>
      <c r="O4666" s="41"/>
      <c r="P4666" s="41"/>
      <c r="Q4666" s="53"/>
      <c r="R4666" s="41"/>
      <c r="S4666" s="41"/>
      <c r="T4666" s="57"/>
      <c r="U4666" s="41"/>
      <c r="V4666" s="41"/>
      <c r="W4666" s="56"/>
      <c r="X4666" s="41"/>
      <c r="Y4666" s="58"/>
      <c r="Z4666" s="41"/>
      <c r="AA4666" s="41"/>
      <c r="AB4666" s="171" t="str" cm="1">
        <f t="array" ref="AB4666">IFERROR(IF(COUNTA('Detailed Inventory'!$B4666:$AA4666)=0,"",IF(AND($B4666="",$C4666=""),"Error: Missing Response in Column B or C",IF(OR($E4666="",$Q4666=""),"Error: Missing Response in Column E or Q",INDEX(SL_Class[Entire SL Classification],MATCH(SUMIFS(SL_Class[Unique ID],SL_Class[UpSys SL Material],I4666,SL_Class[UpSys Ever Previously Lead],H4666,SL_Class[DownCus SL Material],T4666),SL_Class[Unique ID],0),0)))),"Error: Invalid Column H, I, or T. Check spelling &amp; valid options (see dropdown)")</f>
        <v/>
      </c>
      <c r="AC4666" s="32"/>
      <c r="AD4666" s="31" t="b">
        <f t="shared" si="144"/>
        <v>0</v>
      </c>
      <c r="AE4666" s="31" t="b">
        <f t="shared" si="145"/>
        <v>0</v>
      </c>
    </row>
    <row r="4667" spans="1:31" ht="50.15" customHeight="1" x14ac:dyDescent="0.35">
      <c r="A4667" s="100">
        <v>4662</v>
      </c>
      <c r="B4667" s="53"/>
      <c r="C4667" s="41"/>
      <c r="D4667" s="54"/>
      <c r="E4667" s="53"/>
      <c r="F4667" s="41"/>
      <c r="G4667" s="41"/>
      <c r="H4667" s="53"/>
      <c r="I4667" s="55"/>
      <c r="J4667" s="41"/>
      <c r="K4667" s="41"/>
      <c r="L4667" s="56"/>
      <c r="M4667" s="41"/>
      <c r="N4667" s="41"/>
      <c r="O4667" s="41"/>
      <c r="P4667" s="41"/>
      <c r="Q4667" s="53"/>
      <c r="R4667" s="41"/>
      <c r="S4667" s="41"/>
      <c r="T4667" s="57"/>
      <c r="U4667" s="41"/>
      <c r="V4667" s="41"/>
      <c r="W4667" s="56"/>
      <c r="X4667" s="41"/>
      <c r="Y4667" s="58"/>
      <c r="Z4667" s="41"/>
      <c r="AA4667" s="41"/>
      <c r="AB4667" s="171" t="str" cm="1">
        <f t="array" ref="AB4667">IFERROR(IF(COUNTA('Detailed Inventory'!$B4667:$AA4667)=0,"",IF(AND($B4667="",$C4667=""),"Error: Missing Response in Column B or C",IF(OR($E4667="",$Q4667=""),"Error: Missing Response in Column E or Q",INDEX(SL_Class[Entire SL Classification],MATCH(SUMIFS(SL_Class[Unique ID],SL_Class[UpSys SL Material],I4667,SL_Class[UpSys Ever Previously Lead],H4667,SL_Class[DownCus SL Material],T4667),SL_Class[Unique ID],0),0)))),"Error: Invalid Column H, I, or T. Check spelling &amp; valid options (see dropdown)")</f>
        <v/>
      </c>
      <c r="AC4667" s="32"/>
      <c r="AD4667" s="31" t="b">
        <f t="shared" si="144"/>
        <v>0</v>
      </c>
      <c r="AE4667" s="31" t="b">
        <f t="shared" si="145"/>
        <v>0</v>
      </c>
    </row>
    <row r="4668" spans="1:31" ht="50.15" customHeight="1" x14ac:dyDescent="0.35">
      <c r="A4668" s="101">
        <v>4663</v>
      </c>
      <c r="B4668" s="53"/>
      <c r="C4668" s="41"/>
      <c r="D4668" s="54"/>
      <c r="E4668" s="53"/>
      <c r="F4668" s="41"/>
      <c r="G4668" s="41"/>
      <c r="H4668" s="53"/>
      <c r="I4668" s="55"/>
      <c r="J4668" s="41"/>
      <c r="K4668" s="41"/>
      <c r="L4668" s="56"/>
      <c r="M4668" s="41"/>
      <c r="N4668" s="41"/>
      <c r="O4668" s="41"/>
      <c r="P4668" s="41"/>
      <c r="Q4668" s="53"/>
      <c r="R4668" s="41"/>
      <c r="S4668" s="41"/>
      <c r="T4668" s="57"/>
      <c r="U4668" s="41"/>
      <c r="V4668" s="41"/>
      <c r="W4668" s="56"/>
      <c r="X4668" s="41"/>
      <c r="Y4668" s="58"/>
      <c r="Z4668" s="41"/>
      <c r="AA4668" s="41"/>
      <c r="AB4668" s="171" t="str" cm="1">
        <f t="array" ref="AB4668">IFERROR(IF(COUNTA('Detailed Inventory'!$B4668:$AA4668)=0,"",IF(AND($B4668="",$C4668=""),"Error: Missing Response in Column B or C",IF(OR($E4668="",$Q4668=""),"Error: Missing Response in Column E or Q",INDEX(SL_Class[Entire SL Classification],MATCH(SUMIFS(SL_Class[Unique ID],SL_Class[UpSys SL Material],I4668,SL_Class[UpSys Ever Previously Lead],H4668,SL_Class[DownCus SL Material],T4668),SL_Class[Unique ID],0),0)))),"Error: Invalid Column H, I, or T. Check spelling &amp; valid options (see dropdown)")</f>
        <v/>
      </c>
      <c r="AC4668" s="32"/>
      <c r="AD4668" s="31" t="b">
        <f t="shared" si="144"/>
        <v>0</v>
      </c>
      <c r="AE4668" s="31" t="b">
        <f t="shared" si="145"/>
        <v>0</v>
      </c>
    </row>
    <row r="4669" spans="1:31" ht="50.15" customHeight="1" x14ac:dyDescent="0.35">
      <c r="A4669" s="100">
        <v>4664</v>
      </c>
      <c r="B4669" s="53"/>
      <c r="C4669" s="41"/>
      <c r="D4669" s="54"/>
      <c r="E4669" s="53"/>
      <c r="F4669" s="41"/>
      <c r="G4669" s="41"/>
      <c r="H4669" s="53"/>
      <c r="I4669" s="55"/>
      <c r="J4669" s="41"/>
      <c r="K4669" s="41"/>
      <c r="L4669" s="56"/>
      <c r="M4669" s="41"/>
      <c r="N4669" s="41"/>
      <c r="O4669" s="41"/>
      <c r="P4669" s="41"/>
      <c r="Q4669" s="53"/>
      <c r="R4669" s="41"/>
      <c r="S4669" s="41"/>
      <c r="T4669" s="57"/>
      <c r="U4669" s="41"/>
      <c r="V4669" s="41"/>
      <c r="W4669" s="56"/>
      <c r="X4669" s="41"/>
      <c r="Y4669" s="58"/>
      <c r="Z4669" s="41"/>
      <c r="AA4669" s="41"/>
      <c r="AB4669" s="171" t="str" cm="1">
        <f t="array" ref="AB4669">IFERROR(IF(COUNTA('Detailed Inventory'!$B4669:$AA4669)=0,"",IF(AND($B4669="",$C4669=""),"Error: Missing Response in Column B or C",IF(OR($E4669="",$Q4669=""),"Error: Missing Response in Column E or Q",INDEX(SL_Class[Entire SL Classification],MATCH(SUMIFS(SL_Class[Unique ID],SL_Class[UpSys SL Material],I4669,SL_Class[UpSys Ever Previously Lead],H4669,SL_Class[DownCus SL Material],T4669),SL_Class[Unique ID],0),0)))),"Error: Invalid Column H, I, or T. Check spelling &amp; valid options (see dropdown)")</f>
        <v/>
      </c>
      <c r="AC4669" s="32"/>
      <c r="AD4669" s="31" t="b">
        <f t="shared" si="144"/>
        <v>0</v>
      </c>
      <c r="AE4669" s="31" t="b">
        <f t="shared" si="145"/>
        <v>0</v>
      </c>
    </row>
    <row r="4670" spans="1:31" ht="50.15" customHeight="1" x14ac:dyDescent="0.35">
      <c r="A4670" s="101">
        <v>4665</v>
      </c>
      <c r="B4670" s="53"/>
      <c r="C4670" s="41"/>
      <c r="D4670" s="54"/>
      <c r="E4670" s="53"/>
      <c r="F4670" s="41"/>
      <c r="G4670" s="41"/>
      <c r="H4670" s="53"/>
      <c r="I4670" s="55"/>
      <c r="J4670" s="41"/>
      <c r="K4670" s="41"/>
      <c r="L4670" s="56"/>
      <c r="M4670" s="41"/>
      <c r="N4670" s="41"/>
      <c r="O4670" s="41"/>
      <c r="P4670" s="41"/>
      <c r="Q4670" s="53"/>
      <c r="R4670" s="41"/>
      <c r="S4670" s="41"/>
      <c r="T4670" s="57"/>
      <c r="U4670" s="41"/>
      <c r="V4670" s="41"/>
      <c r="W4670" s="56"/>
      <c r="X4670" s="41"/>
      <c r="Y4670" s="58"/>
      <c r="Z4670" s="41"/>
      <c r="AA4670" s="41"/>
      <c r="AB4670" s="171" t="str" cm="1">
        <f t="array" ref="AB4670">IFERROR(IF(COUNTA('Detailed Inventory'!$B4670:$AA4670)=0,"",IF(AND($B4670="",$C4670=""),"Error: Missing Response in Column B or C",IF(OR($E4670="",$Q4670=""),"Error: Missing Response in Column E or Q",INDEX(SL_Class[Entire SL Classification],MATCH(SUMIFS(SL_Class[Unique ID],SL_Class[UpSys SL Material],I4670,SL_Class[UpSys Ever Previously Lead],H4670,SL_Class[DownCus SL Material],T4670),SL_Class[Unique ID],0),0)))),"Error: Invalid Column H, I, or T. Check spelling &amp; valid options (see dropdown)")</f>
        <v/>
      </c>
      <c r="AC4670" s="32"/>
      <c r="AD4670" s="31" t="b">
        <f t="shared" si="144"/>
        <v>0</v>
      </c>
      <c r="AE4670" s="31" t="b">
        <f t="shared" si="145"/>
        <v>0</v>
      </c>
    </row>
    <row r="4671" spans="1:31" ht="50.15" customHeight="1" x14ac:dyDescent="0.35">
      <c r="A4671" s="100">
        <v>4666</v>
      </c>
      <c r="B4671" s="53"/>
      <c r="C4671" s="41"/>
      <c r="D4671" s="54"/>
      <c r="E4671" s="53"/>
      <c r="F4671" s="41"/>
      <c r="G4671" s="41"/>
      <c r="H4671" s="53"/>
      <c r="I4671" s="55"/>
      <c r="J4671" s="41"/>
      <c r="K4671" s="41"/>
      <c r="L4671" s="56"/>
      <c r="M4671" s="41"/>
      <c r="N4671" s="41"/>
      <c r="O4671" s="41"/>
      <c r="P4671" s="41"/>
      <c r="Q4671" s="53"/>
      <c r="R4671" s="41"/>
      <c r="S4671" s="41"/>
      <c r="T4671" s="57"/>
      <c r="U4671" s="41"/>
      <c r="V4671" s="41"/>
      <c r="W4671" s="56"/>
      <c r="X4671" s="41"/>
      <c r="Y4671" s="58"/>
      <c r="Z4671" s="41"/>
      <c r="AA4671" s="41"/>
      <c r="AB4671" s="171" t="str" cm="1">
        <f t="array" ref="AB4671">IFERROR(IF(COUNTA('Detailed Inventory'!$B4671:$AA4671)=0,"",IF(AND($B4671="",$C4671=""),"Error: Missing Response in Column B or C",IF(OR($E4671="",$Q4671=""),"Error: Missing Response in Column E or Q",INDEX(SL_Class[Entire SL Classification],MATCH(SUMIFS(SL_Class[Unique ID],SL_Class[UpSys SL Material],I4671,SL_Class[UpSys Ever Previously Lead],H4671,SL_Class[DownCus SL Material],T4671),SL_Class[Unique ID],0),0)))),"Error: Invalid Column H, I, or T. Check spelling &amp; valid options (see dropdown)")</f>
        <v/>
      </c>
      <c r="AC4671" s="32"/>
      <c r="AD4671" s="31" t="b">
        <f t="shared" si="144"/>
        <v>0</v>
      </c>
      <c r="AE4671" s="31" t="b">
        <f t="shared" si="145"/>
        <v>0</v>
      </c>
    </row>
    <row r="4672" spans="1:31" ht="50.15" customHeight="1" x14ac:dyDescent="0.35">
      <c r="A4672" s="101">
        <v>4667</v>
      </c>
      <c r="B4672" s="53"/>
      <c r="C4672" s="41"/>
      <c r="D4672" s="54"/>
      <c r="E4672" s="53"/>
      <c r="F4672" s="41"/>
      <c r="G4672" s="41"/>
      <c r="H4672" s="53"/>
      <c r="I4672" s="55"/>
      <c r="J4672" s="41"/>
      <c r="K4672" s="41"/>
      <c r="L4672" s="56"/>
      <c r="M4672" s="41"/>
      <c r="N4672" s="41"/>
      <c r="O4672" s="41"/>
      <c r="P4672" s="41"/>
      <c r="Q4672" s="53"/>
      <c r="R4672" s="41"/>
      <c r="S4672" s="41"/>
      <c r="T4672" s="57"/>
      <c r="U4672" s="41"/>
      <c r="V4672" s="41"/>
      <c r="W4672" s="56"/>
      <c r="X4672" s="41"/>
      <c r="Y4672" s="58"/>
      <c r="Z4672" s="41"/>
      <c r="AA4672" s="41"/>
      <c r="AB4672" s="171" t="str" cm="1">
        <f t="array" ref="AB4672">IFERROR(IF(COUNTA('Detailed Inventory'!$B4672:$AA4672)=0,"",IF(AND($B4672="",$C4672=""),"Error: Missing Response in Column B or C",IF(OR($E4672="",$Q4672=""),"Error: Missing Response in Column E or Q",INDEX(SL_Class[Entire SL Classification],MATCH(SUMIFS(SL_Class[Unique ID],SL_Class[UpSys SL Material],I4672,SL_Class[UpSys Ever Previously Lead],H4672,SL_Class[DownCus SL Material],T4672),SL_Class[Unique ID],0),0)))),"Error: Invalid Column H, I, or T. Check spelling &amp; valid options (see dropdown)")</f>
        <v/>
      </c>
      <c r="AC4672" s="32"/>
      <c r="AD4672" s="31" t="b">
        <f t="shared" si="144"/>
        <v>0</v>
      </c>
      <c r="AE4672" s="31" t="b">
        <f t="shared" si="145"/>
        <v>0</v>
      </c>
    </row>
    <row r="4673" spans="1:31" ht="50.15" customHeight="1" x14ac:dyDescent="0.35">
      <c r="A4673" s="100">
        <v>4668</v>
      </c>
      <c r="B4673" s="53"/>
      <c r="C4673" s="41"/>
      <c r="D4673" s="54"/>
      <c r="E4673" s="53"/>
      <c r="F4673" s="41"/>
      <c r="G4673" s="41"/>
      <c r="H4673" s="53"/>
      <c r="I4673" s="55"/>
      <c r="J4673" s="41"/>
      <c r="K4673" s="41"/>
      <c r="L4673" s="56"/>
      <c r="M4673" s="41"/>
      <c r="N4673" s="41"/>
      <c r="O4673" s="41"/>
      <c r="P4673" s="41"/>
      <c r="Q4673" s="53"/>
      <c r="R4673" s="41"/>
      <c r="S4673" s="41"/>
      <c r="T4673" s="57"/>
      <c r="U4673" s="41"/>
      <c r="V4673" s="41"/>
      <c r="W4673" s="56"/>
      <c r="X4673" s="41"/>
      <c r="Y4673" s="58"/>
      <c r="Z4673" s="41"/>
      <c r="AA4673" s="41"/>
      <c r="AB4673" s="171" t="str" cm="1">
        <f t="array" ref="AB4673">IFERROR(IF(COUNTA('Detailed Inventory'!$B4673:$AA4673)=0,"",IF(AND($B4673="",$C4673=""),"Error: Missing Response in Column B or C",IF(OR($E4673="",$Q4673=""),"Error: Missing Response in Column E or Q",INDEX(SL_Class[Entire SL Classification],MATCH(SUMIFS(SL_Class[Unique ID],SL_Class[UpSys SL Material],I4673,SL_Class[UpSys Ever Previously Lead],H4673,SL_Class[DownCus SL Material],T4673),SL_Class[Unique ID],0),0)))),"Error: Invalid Column H, I, or T. Check spelling &amp; valid options (see dropdown)")</f>
        <v/>
      </c>
      <c r="AC4673" s="32"/>
      <c r="AD4673" s="31" t="b">
        <f t="shared" si="144"/>
        <v>0</v>
      </c>
      <c r="AE4673" s="31" t="b">
        <f t="shared" si="145"/>
        <v>0</v>
      </c>
    </row>
    <row r="4674" spans="1:31" ht="50.15" customHeight="1" x14ac:dyDescent="0.35">
      <c r="A4674" s="101">
        <v>4669</v>
      </c>
      <c r="B4674" s="53"/>
      <c r="C4674" s="41"/>
      <c r="D4674" s="54"/>
      <c r="E4674" s="53"/>
      <c r="F4674" s="41"/>
      <c r="G4674" s="41"/>
      <c r="H4674" s="53"/>
      <c r="I4674" s="55"/>
      <c r="J4674" s="41"/>
      <c r="K4674" s="41"/>
      <c r="L4674" s="56"/>
      <c r="M4674" s="41"/>
      <c r="N4674" s="41"/>
      <c r="O4674" s="41"/>
      <c r="P4674" s="41"/>
      <c r="Q4674" s="53"/>
      <c r="R4674" s="41"/>
      <c r="S4674" s="41"/>
      <c r="T4674" s="57"/>
      <c r="U4674" s="41"/>
      <c r="V4674" s="41"/>
      <c r="W4674" s="56"/>
      <c r="X4674" s="41"/>
      <c r="Y4674" s="58"/>
      <c r="Z4674" s="41"/>
      <c r="AA4674" s="41"/>
      <c r="AB4674" s="171" t="str" cm="1">
        <f t="array" ref="AB4674">IFERROR(IF(COUNTA('Detailed Inventory'!$B4674:$AA4674)=0,"",IF(AND($B4674="",$C4674=""),"Error: Missing Response in Column B or C",IF(OR($E4674="",$Q4674=""),"Error: Missing Response in Column E or Q",INDEX(SL_Class[Entire SL Classification],MATCH(SUMIFS(SL_Class[Unique ID],SL_Class[UpSys SL Material],I4674,SL_Class[UpSys Ever Previously Lead],H4674,SL_Class[DownCus SL Material],T4674),SL_Class[Unique ID],0),0)))),"Error: Invalid Column H, I, or T. Check spelling &amp; valid options (see dropdown)")</f>
        <v/>
      </c>
      <c r="AC4674" s="32"/>
      <c r="AD4674" s="31" t="b">
        <f t="shared" si="144"/>
        <v>0</v>
      </c>
      <c r="AE4674" s="31" t="b">
        <f t="shared" si="145"/>
        <v>0</v>
      </c>
    </row>
    <row r="4675" spans="1:31" ht="50.15" customHeight="1" x14ac:dyDescent="0.35">
      <c r="A4675" s="100">
        <v>4670</v>
      </c>
      <c r="B4675" s="53"/>
      <c r="C4675" s="41"/>
      <c r="D4675" s="54"/>
      <c r="E4675" s="53"/>
      <c r="F4675" s="41"/>
      <c r="G4675" s="41"/>
      <c r="H4675" s="53"/>
      <c r="I4675" s="55"/>
      <c r="J4675" s="41"/>
      <c r="K4675" s="41"/>
      <c r="L4675" s="56"/>
      <c r="M4675" s="41"/>
      <c r="N4675" s="41"/>
      <c r="O4675" s="41"/>
      <c r="P4675" s="41"/>
      <c r="Q4675" s="53"/>
      <c r="R4675" s="41"/>
      <c r="S4675" s="41"/>
      <c r="T4675" s="57"/>
      <c r="U4675" s="41"/>
      <c r="V4675" s="41"/>
      <c r="W4675" s="56"/>
      <c r="X4675" s="41"/>
      <c r="Y4675" s="58"/>
      <c r="Z4675" s="41"/>
      <c r="AA4675" s="41"/>
      <c r="AB4675" s="171" t="str" cm="1">
        <f t="array" ref="AB4675">IFERROR(IF(COUNTA('Detailed Inventory'!$B4675:$AA4675)=0,"",IF(AND($B4675="",$C4675=""),"Error: Missing Response in Column B or C",IF(OR($E4675="",$Q4675=""),"Error: Missing Response in Column E or Q",INDEX(SL_Class[Entire SL Classification],MATCH(SUMIFS(SL_Class[Unique ID],SL_Class[UpSys SL Material],I4675,SL_Class[UpSys Ever Previously Lead],H4675,SL_Class[DownCus SL Material],T4675),SL_Class[Unique ID],0),0)))),"Error: Invalid Column H, I, or T. Check spelling &amp; valid options (see dropdown)")</f>
        <v/>
      </c>
      <c r="AC4675" s="32"/>
      <c r="AD4675" s="31" t="b">
        <f t="shared" si="144"/>
        <v>0</v>
      </c>
      <c r="AE4675" s="31" t="b">
        <f t="shared" si="145"/>
        <v>0</v>
      </c>
    </row>
    <row r="4676" spans="1:31" ht="50.15" customHeight="1" x14ac:dyDescent="0.35">
      <c r="A4676" s="101">
        <v>4671</v>
      </c>
      <c r="B4676" s="53"/>
      <c r="C4676" s="41"/>
      <c r="D4676" s="54"/>
      <c r="E4676" s="53"/>
      <c r="F4676" s="41"/>
      <c r="G4676" s="41"/>
      <c r="H4676" s="53"/>
      <c r="I4676" s="55"/>
      <c r="J4676" s="41"/>
      <c r="K4676" s="41"/>
      <c r="L4676" s="56"/>
      <c r="M4676" s="41"/>
      <c r="N4676" s="41"/>
      <c r="O4676" s="41"/>
      <c r="P4676" s="41"/>
      <c r="Q4676" s="53"/>
      <c r="R4676" s="41"/>
      <c r="S4676" s="41"/>
      <c r="T4676" s="57"/>
      <c r="U4676" s="41"/>
      <c r="V4676" s="41"/>
      <c r="W4676" s="56"/>
      <c r="X4676" s="41"/>
      <c r="Y4676" s="58"/>
      <c r="Z4676" s="41"/>
      <c r="AA4676" s="41"/>
      <c r="AB4676" s="171" t="str" cm="1">
        <f t="array" ref="AB4676">IFERROR(IF(COUNTA('Detailed Inventory'!$B4676:$AA4676)=0,"",IF(AND($B4676="",$C4676=""),"Error: Missing Response in Column B or C",IF(OR($E4676="",$Q4676=""),"Error: Missing Response in Column E or Q",INDEX(SL_Class[Entire SL Classification],MATCH(SUMIFS(SL_Class[Unique ID],SL_Class[UpSys SL Material],I4676,SL_Class[UpSys Ever Previously Lead],H4676,SL_Class[DownCus SL Material],T4676),SL_Class[Unique ID],0),0)))),"Error: Invalid Column H, I, or T. Check spelling &amp; valid options (see dropdown)")</f>
        <v/>
      </c>
      <c r="AC4676" s="32"/>
      <c r="AD4676" s="31" t="b">
        <f t="shared" si="144"/>
        <v>0</v>
      </c>
      <c r="AE4676" s="31" t="b">
        <f t="shared" si="145"/>
        <v>0</v>
      </c>
    </row>
    <row r="4677" spans="1:31" ht="50.15" customHeight="1" x14ac:dyDescent="0.35">
      <c r="A4677" s="100">
        <v>4672</v>
      </c>
      <c r="B4677" s="53"/>
      <c r="C4677" s="41"/>
      <c r="D4677" s="54"/>
      <c r="E4677" s="53"/>
      <c r="F4677" s="41"/>
      <c r="G4677" s="41"/>
      <c r="H4677" s="53"/>
      <c r="I4677" s="55"/>
      <c r="J4677" s="41"/>
      <c r="K4677" s="41"/>
      <c r="L4677" s="56"/>
      <c r="M4677" s="41"/>
      <c r="N4677" s="41"/>
      <c r="O4677" s="41"/>
      <c r="P4677" s="41"/>
      <c r="Q4677" s="53"/>
      <c r="R4677" s="41"/>
      <c r="S4677" s="41"/>
      <c r="T4677" s="57"/>
      <c r="U4677" s="41"/>
      <c r="V4677" s="41"/>
      <c r="W4677" s="56"/>
      <c r="X4677" s="41"/>
      <c r="Y4677" s="58"/>
      <c r="Z4677" s="41"/>
      <c r="AA4677" s="41"/>
      <c r="AB4677" s="171" t="str" cm="1">
        <f t="array" ref="AB4677">IFERROR(IF(COUNTA('Detailed Inventory'!$B4677:$AA4677)=0,"",IF(AND($B4677="",$C4677=""),"Error: Missing Response in Column B or C",IF(OR($E4677="",$Q4677=""),"Error: Missing Response in Column E or Q",INDEX(SL_Class[Entire SL Classification],MATCH(SUMIFS(SL_Class[Unique ID],SL_Class[UpSys SL Material],I4677,SL_Class[UpSys Ever Previously Lead],H4677,SL_Class[DownCus SL Material],T4677),SL_Class[Unique ID],0),0)))),"Error: Invalid Column H, I, or T. Check spelling &amp; valid options (see dropdown)")</f>
        <v/>
      </c>
      <c r="AC4677" s="32"/>
      <c r="AD4677" s="31" t="b">
        <f t="shared" si="144"/>
        <v>0</v>
      </c>
      <c r="AE4677" s="31" t="b">
        <f t="shared" si="145"/>
        <v>0</v>
      </c>
    </row>
    <row r="4678" spans="1:31" ht="50.15" customHeight="1" x14ac:dyDescent="0.35">
      <c r="A4678" s="101">
        <v>4673</v>
      </c>
      <c r="B4678" s="53"/>
      <c r="C4678" s="41"/>
      <c r="D4678" s="54"/>
      <c r="E4678" s="53"/>
      <c r="F4678" s="41"/>
      <c r="G4678" s="41"/>
      <c r="H4678" s="53"/>
      <c r="I4678" s="55"/>
      <c r="J4678" s="41"/>
      <c r="K4678" s="41"/>
      <c r="L4678" s="56"/>
      <c r="M4678" s="41"/>
      <c r="N4678" s="41"/>
      <c r="O4678" s="41"/>
      <c r="P4678" s="41"/>
      <c r="Q4678" s="53"/>
      <c r="R4678" s="41"/>
      <c r="S4678" s="41"/>
      <c r="T4678" s="57"/>
      <c r="U4678" s="41"/>
      <c r="V4678" s="41"/>
      <c r="W4678" s="56"/>
      <c r="X4678" s="41"/>
      <c r="Y4678" s="58"/>
      <c r="Z4678" s="41"/>
      <c r="AA4678" s="41"/>
      <c r="AB4678" s="171" t="str" cm="1">
        <f t="array" ref="AB4678">IFERROR(IF(COUNTA('Detailed Inventory'!$B4678:$AA4678)=0,"",IF(AND($B4678="",$C4678=""),"Error: Missing Response in Column B or C",IF(OR($E4678="",$Q4678=""),"Error: Missing Response in Column E or Q",INDEX(SL_Class[Entire SL Classification],MATCH(SUMIFS(SL_Class[Unique ID],SL_Class[UpSys SL Material],I4678,SL_Class[UpSys Ever Previously Lead],H4678,SL_Class[DownCus SL Material],T4678),SL_Class[Unique ID],0),0)))),"Error: Invalid Column H, I, or T. Check spelling &amp; valid options (see dropdown)")</f>
        <v/>
      </c>
      <c r="AC4678" s="32"/>
      <c r="AD4678" s="31" t="b">
        <f t="shared" ref="AD4678:AD4741" si="146">COUNTIFS($B$6:$B$5005,"&lt;&gt;0",$B$6:$B$5005,"&lt;&gt;",$B$6:$B$5005,B4678)&gt;1</f>
        <v>0</v>
      </c>
      <c r="AE4678" s="31" t="b">
        <f t="shared" ref="AE4678:AE4741" si="147">COUNTIFS($C$6:$C$5005,"&lt;&gt;0",$C$6:$C$5005,"&lt;&gt;",$C$6:$C$5005,C4678)&gt;1</f>
        <v>0</v>
      </c>
    </row>
    <row r="4679" spans="1:31" ht="50.15" customHeight="1" x14ac:dyDescent="0.35">
      <c r="A4679" s="100">
        <v>4674</v>
      </c>
      <c r="B4679" s="53"/>
      <c r="C4679" s="41"/>
      <c r="D4679" s="54"/>
      <c r="E4679" s="53"/>
      <c r="F4679" s="41"/>
      <c r="G4679" s="41"/>
      <c r="H4679" s="53"/>
      <c r="I4679" s="55"/>
      <c r="J4679" s="41"/>
      <c r="K4679" s="41"/>
      <c r="L4679" s="56"/>
      <c r="M4679" s="41"/>
      <c r="N4679" s="41"/>
      <c r="O4679" s="41"/>
      <c r="P4679" s="41"/>
      <c r="Q4679" s="53"/>
      <c r="R4679" s="41"/>
      <c r="S4679" s="41"/>
      <c r="T4679" s="57"/>
      <c r="U4679" s="41"/>
      <c r="V4679" s="41"/>
      <c r="W4679" s="56"/>
      <c r="X4679" s="41"/>
      <c r="Y4679" s="58"/>
      <c r="Z4679" s="41"/>
      <c r="AA4679" s="41"/>
      <c r="AB4679" s="171" t="str" cm="1">
        <f t="array" ref="AB4679">IFERROR(IF(COUNTA('Detailed Inventory'!$B4679:$AA4679)=0,"",IF(AND($B4679="",$C4679=""),"Error: Missing Response in Column B or C",IF(OR($E4679="",$Q4679=""),"Error: Missing Response in Column E or Q",INDEX(SL_Class[Entire SL Classification],MATCH(SUMIFS(SL_Class[Unique ID],SL_Class[UpSys SL Material],I4679,SL_Class[UpSys Ever Previously Lead],H4679,SL_Class[DownCus SL Material],T4679),SL_Class[Unique ID],0),0)))),"Error: Invalid Column H, I, or T. Check spelling &amp; valid options (see dropdown)")</f>
        <v/>
      </c>
      <c r="AC4679" s="32"/>
      <c r="AD4679" s="31" t="b">
        <f t="shared" si="146"/>
        <v>0</v>
      </c>
      <c r="AE4679" s="31" t="b">
        <f t="shared" si="147"/>
        <v>0</v>
      </c>
    </row>
    <row r="4680" spans="1:31" ht="50.15" customHeight="1" x14ac:dyDescent="0.35">
      <c r="A4680" s="101">
        <v>4675</v>
      </c>
      <c r="B4680" s="53"/>
      <c r="C4680" s="41"/>
      <c r="D4680" s="54"/>
      <c r="E4680" s="53"/>
      <c r="F4680" s="41"/>
      <c r="G4680" s="41"/>
      <c r="H4680" s="53"/>
      <c r="I4680" s="55"/>
      <c r="J4680" s="41"/>
      <c r="K4680" s="41"/>
      <c r="L4680" s="56"/>
      <c r="M4680" s="41"/>
      <c r="N4680" s="41"/>
      <c r="O4680" s="41"/>
      <c r="P4680" s="41"/>
      <c r="Q4680" s="53"/>
      <c r="R4680" s="41"/>
      <c r="S4680" s="41"/>
      <c r="T4680" s="57"/>
      <c r="U4680" s="41"/>
      <c r="V4680" s="41"/>
      <c r="W4680" s="56"/>
      <c r="X4680" s="41"/>
      <c r="Y4680" s="58"/>
      <c r="Z4680" s="41"/>
      <c r="AA4680" s="41"/>
      <c r="AB4680" s="171" t="str" cm="1">
        <f t="array" ref="AB4680">IFERROR(IF(COUNTA('Detailed Inventory'!$B4680:$AA4680)=0,"",IF(AND($B4680="",$C4680=""),"Error: Missing Response in Column B or C",IF(OR($E4680="",$Q4680=""),"Error: Missing Response in Column E or Q",INDEX(SL_Class[Entire SL Classification],MATCH(SUMIFS(SL_Class[Unique ID],SL_Class[UpSys SL Material],I4680,SL_Class[UpSys Ever Previously Lead],H4680,SL_Class[DownCus SL Material],T4680),SL_Class[Unique ID],0),0)))),"Error: Invalid Column H, I, or T. Check spelling &amp; valid options (see dropdown)")</f>
        <v/>
      </c>
      <c r="AC4680" s="32"/>
      <c r="AD4680" s="31" t="b">
        <f t="shared" si="146"/>
        <v>0</v>
      </c>
      <c r="AE4680" s="31" t="b">
        <f t="shared" si="147"/>
        <v>0</v>
      </c>
    </row>
    <row r="4681" spans="1:31" ht="50.15" customHeight="1" x14ac:dyDescent="0.35">
      <c r="A4681" s="100">
        <v>4676</v>
      </c>
      <c r="B4681" s="53"/>
      <c r="C4681" s="41"/>
      <c r="D4681" s="54"/>
      <c r="E4681" s="53"/>
      <c r="F4681" s="41"/>
      <c r="G4681" s="41"/>
      <c r="H4681" s="53"/>
      <c r="I4681" s="55"/>
      <c r="J4681" s="41"/>
      <c r="K4681" s="41"/>
      <c r="L4681" s="56"/>
      <c r="M4681" s="41"/>
      <c r="N4681" s="41"/>
      <c r="O4681" s="41"/>
      <c r="P4681" s="41"/>
      <c r="Q4681" s="53"/>
      <c r="R4681" s="41"/>
      <c r="S4681" s="41"/>
      <c r="T4681" s="57"/>
      <c r="U4681" s="41"/>
      <c r="V4681" s="41"/>
      <c r="W4681" s="56"/>
      <c r="X4681" s="41"/>
      <c r="Y4681" s="58"/>
      <c r="Z4681" s="41"/>
      <c r="AA4681" s="41"/>
      <c r="AB4681" s="171" t="str" cm="1">
        <f t="array" ref="AB4681">IFERROR(IF(COUNTA('Detailed Inventory'!$B4681:$AA4681)=0,"",IF(AND($B4681="",$C4681=""),"Error: Missing Response in Column B or C",IF(OR($E4681="",$Q4681=""),"Error: Missing Response in Column E or Q",INDEX(SL_Class[Entire SL Classification],MATCH(SUMIFS(SL_Class[Unique ID],SL_Class[UpSys SL Material],I4681,SL_Class[UpSys Ever Previously Lead],H4681,SL_Class[DownCus SL Material],T4681),SL_Class[Unique ID],0),0)))),"Error: Invalid Column H, I, or T. Check spelling &amp; valid options (see dropdown)")</f>
        <v/>
      </c>
      <c r="AC4681" s="32"/>
      <c r="AD4681" s="31" t="b">
        <f t="shared" si="146"/>
        <v>0</v>
      </c>
      <c r="AE4681" s="31" t="b">
        <f t="shared" si="147"/>
        <v>0</v>
      </c>
    </row>
    <row r="4682" spans="1:31" ht="50.15" customHeight="1" x14ac:dyDescent="0.35">
      <c r="A4682" s="101">
        <v>4677</v>
      </c>
      <c r="B4682" s="53"/>
      <c r="C4682" s="41"/>
      <c r="D4682" s="54"/>
      <c r="E4682" s="53"/>
      <c r="F4682" s="41"/>
      <c r="G4682" s="41"/>
      <c r="H4682" s="53"/>
      <c r="I4682" s="55"/>
      <c r="J4682" s="41"/>
      <c r="K4682" s="41"/>
      <c r="L4682" s="56"/>
      <c r="M4682" s="41"/>
      <c r="N4682" s="41"/>
      <c r="O4682" s="41"/>
      <c r="P4682" s="41"/>
      <c r="Q4682" s="53"/>
      <c r="R4682" s="41"/>
      <c r="S4682" s="41"/>
      <c r="T4682" s="57"/>
      <c r="U4682" s="41"/>
      <c r="V4682" s="41"/>
      <c r="W4682" s="56"/>
      <c r="X4682" s="41"/>
      <c r="Y4682" s="58"/>
      <c r="Z4682" s="41"/>
      <c r="AA4682" s="41"/>
      <c r="AB4682" s="171" t="str" cm="1">
        <f t="array" ref="AB4682">IFERROR(IF(COUNTA('Detailed Inventory'!$B4682:$AA4682)=0,"",IF(AND($B4682="",$C4682=""),"Error: Missing Response in Column B or C",IF(OR($E4682="",$Q4682=""),"Error: Missing Response in Column E or Q",INDEX(SL_Class[Entire SL Classification],MATCH(SUMIFS(SL_Class[Unique ID],SL_Class[UpSys SL Material],I4682,SL_Class[UpSys Ever Previously Lead],H4682,SL_Class[DownCus SL Material],T4682),SL_Class[Unique ID],0),0)))),"Error: Invalid Column H, I, or T. Check spelling &amp; valid options (see dropdown)")</f>
        <v/>
      </c>
      <c r="AC4682" s="32"/>
      <c r="AD4682" s="31" t="b">
        <f t="shared" si="146"/>
        <v>0</v>
      </c>
      <c r="AE4682" s="31" t="b">
        <f t="shared" si="147"/>
        <v>0</v>
      </c>
    </row>
    <row r="4683" spans="1:31" ht="50.15" customHeight="1" x14ac:dyDescent="0.35">
      <c r="A4683" s="100">
        <v>4678</v>
      </c>
      <c r="B4683" s="53"/>
      <c r="C4683" s="41"/>
      <c r="D4683" s="54"/>
      <c r="E4683" s="53"/>
      <c r="F4683" s="41"/>
      <c r="G4683" s="41"/>
      <c r="H4683" s="53"/>
      <c r="I4683" s="55"/>
      <c r="J4683" s="41"/>
      <c r="K4683" s="41"/>
      <c r="L4683" s="56"/>
      <c r="M4683" s="41"/>
      <c r="N4683" s="41"/>
      <c r="O4683" s="41"/>
      <c r="P4683" s="41"/>
      <c r="Q4683" s="53"/>
      <c r="R4683" s="41"/>
      <c r="S4683" s="41"/>
      <c r="T4683" s="57"/>
      <c r="U4683" s="41"/>
      <c r="V4683" s="41"/>
      <c r="W4683" s="56"/>
      <c r="X4683" s="41"/>
      <c r="Y4683" s="58"/>
      <c r="Z4683" s="41"/>
      <c r="AA4683" s="41"/>
      <c r="AB4683" s="171" t="str" cm="1">
        <f t="array" ref="AB4683">IFERROR(IF(COUNTA('Detailed Inventory'!$B4683:$AA4683)=0,"",IF(AND($B4683="",$C4683=""),"Error: Missing Response in Column B or C",IF(OR($E4683="",$Q4683=""),"Error: Missing Response in Column E or Q",INDEX(SL_Class[Entire SL Classification],MATCH(SUMIFS(SL_Class[Unique ID],SL_Class[UpSys SL Material],I4683,SL_Class[UpSys Ever Previously Lead],H4683,SL_Class[DownCus SL Material],T4683),SL_Class[Unique ID],0),0)))),"Error: Invalid Column H, I, or T. Check spelling &amp; valid options (see dropdown)")</f>
        <v/>
      </c>
      <c r="AC4683" s="32"/>
      <c r="AD4683" s="31" t="b">
        <f t="shared" si="146"/>
        <v>0</v>
      </c>
      <c r="AE4683" s="31" t="b">
        <f t="shared" si="147"/>
        <v>0</v>
      </c>
    </row>
    <row r="4684" spans="1:31" ht="50.15" customHeight="1" x14ac:dyDescent="0.35">
      <c r="A4684" s="101">
        <v>4679</v>
      </c>
      <c r="B4684" s="53"/>
      <c r="C4684" s="41"/>
      <c r="D4684" s="54"/>
      <c r="E4684" s="53"/>
      <c r="F4684" s="41"/>
      <c r="G4684" s="41"/>
      <c r="H4684" s="53"/>
      <c r="I4684" s="55"/>
      <c r="J4684" s="41"/>
      <c r="K4684" s="41"/>
      <c r="L4684" s="56"/>
      <c r="M4684" s="41"/>
      <c r="N4684" s="41"/>
      <c r="O4684" s="41"/>
      <c r="P4684" s="41"/>
      <c r="Q4684" s="53"/>
      <c r="R4684" s="41"/>
      <c r="S4684" s="41"/>
      <c r="T4684" s="57"/>
      <c r="U4684" s="41"/>
      <c r="V4684" s="41"/>
      <c r="W4684" s="56"/>
      <c r="X4684" s="41"/>
      <c r="Y4684" s="58"/>
      <c r="Z4684" s="41"/>
      <c r="AA4684" s="41"/>
      <c r="AB4684" s="171" t="str" cm="1">
        <f t="array" ref="AB4684">IFERROR(IF(COUNTA('Detailed Inventory'!$B4684:$AA4684)=0,"",IF(AND($B4684="",$C4684=""),"Error: Missing Response in Column B or C",IF(OR($E4684="",$Q4684=""),"Error: Missing Response in Column E or Q",INDEX(SL_Class[Entire SL Classification],MATCH(SUMIFS(SL_Class[Unique ID],SL_Class[UpSys SL Material],I4684,SL_Class[UpSys Ever Previously Lead],H4684,SL_Class[DownCus SL Material],T4684),SL_Class[Unique ID],0),0)))),"Error: Invalid Column H, I, or T. Check spelling &amp; valid options (see dropdown)")</f>
        <v/>
      </c>
      <c r="AC4684" s="32"/>
      <c r="AD4684" s="31" t="b">
        <f t="shared" si="146"/>
        <v>0</v>
      </c>
      <c r="AE4684" s="31" t="b">
        <f t="shared" si="147"/>
        <v>0</v>
      </c>
    </row>
    <row r="4685" spans="1:31" ht="50.15" customHeight="1" x14ac:dyDescent="0.35">
      <c r="A4685" s="100">
        <v>4680</v>
      </c>
      <c r="B4685" s="53"/>
      <c r="C4685" s="41"/>
      <c r="D4685" s="54"/>
      <c r="E4685" s="53"/>
      <c r="F4685" s="41"/>
      <c r="G4685" s="41"/>
      <c r="H4685" s="53"/>
      <c r="I4685" s="55"/>
      <c r="J4685" s="41"/>
      <c r="K4685" s="41"/>
      <c r="L4685" s="56"/>
      <c r="M4685" s="41"/>
      <c r="N4685" s="41"/>
      <c r="O4685" s="41"/>
      <c r="P4685" s="41"/>
      <c r="Q4685" s="53"/>
      <c r="R4685" s="41"/>
      <c r="S4685" s="41"/>
      <c r="T4685" s="57"/>
      <c r="U4685" s="41"/>
      <c r="V4685" s="41"/>
      <c r="W4685" s="56"/>
      <c r="X4685" s="41"/>
      <c r="Y4685" s="58"/>
      <c r="Z4685" s="41"/>
      <c r="AA4685" s="41"/>
      <c r="AB4685" s="171" t="str" cm="1">
        <f t="array" ref="AB4685">IFERROR(IF(COUNTA('Detailed Inventory'!$B4685:$AA4685)=0,"",IF(AND($B4685="",$C4685=""),"Error: Missing Response in Column B or C",IF(OR($E4685="",$Q4685=""),"Error: Missing Response in Column E or Q",INDEX(SL_Class[Entire SL Classification],MATCH(SUMIFS(SL_Class[Unique ID],SL_Class[UpSys SL Material],I4685,SL_Class[UpSys Ever Previously Lead],H4685,SL_Class[DownCus SL Material],T4685),SL_Class[Unique ID],0),0)))),"Error: Invalid Column H, I, or T. Check spelling &amp; valid options (see dropdown)")</f>
        <v/>
      </c>
      <c r="AC4685" s="32"/>
      <c r="AD4685" s="31" t="b">
        <f t="shared" si="146"/>
        <v>0</v>
      </c>
      <c r="AE4685" s="31" t="b">
        <f t="shared" si="147"/>
        <v>0</v>
      </c>
    </row>
    <row r="4686" spans="1:31" ht="50.15" customHeight="1" x14ac:dyDescent="0.35">
      <c r="A4686" s="101">
        <v>4681</v>
      </c>
      <c r="B4686" s="53"/>
      <c r="C4686" s="41"/>
      <c r="D4686" s="54"/>
      <c r="E4686" s="53"/>
      <c r="F4686" s="41"/>
      <c r="G4686" s="41"/>
      <c r="H4686" s="53"/>
      <c r="I4686" s="55"/>
      <c r="J4686" s="41"/>
      <c r="K4686" s="41"/>
      <c r="L4686" s="56"/>
      <c r="M4686" s="41"/>
      <c r="N4686" s="41"/>
      <c r="O4686" s="41"/>
      <c r="P4686" s="41"/>
      <c r="Q4686" s="53"/>
      <c r="R4686" s="41"/>
      <c r="S4686" s="41"/>
      <c r="T4686" s="57"/>
      <c r="U4686" s="41"/>
      <c r="V4686" s="41"/>
      <c r="W4686" s="56"/>
      <c r="X4686" s="41"/>
      <c r="Y4686" s="58"/>
      <c r="Z4686" s="41"/>
      <c r="AA4686" s="41"/>
      <c r="AB4686" s="171" t="str" cm="1">
        <f t="array" ref="AB4686">IFERROR(IF(COUNTA('Detailed Inventory'!$B4686:$AA4686)=0,"",IF(AND($B4686="",$C4686=""),"Error: Missing Response in Column B or C",IF(OR($E4686="",$Q4686=""),"Error: Missing Response in Column E or Q",INDEX(SL_Class[Entire SL Classification],MATCH(SUMIFS(SL_Class[Unique ID],SL_Class[UpSys SL Material],I4686,SL_Class[UpSys Ever Previously Lead],H4686,SL_Class[DownCus SL Material],T4686),SL_Class[Unique ID],0),0)))),"Error: Invalid Column H, I, or T. Check spelling &amp; valid options (see dropdown)")</f>
        <v/>
      </c>
      <c r="AC4686" s="32"/>
      <c r="AD4686" s="31" t="b">
        <f t="shared" si="146"/>
        <v>0</v>
      </c>
      <c r="AE4686" s="31" t="b">
        <f t="shared" si="147"/>
        <v>0</v>
      </c>
    </row>
    <row r="4687" spans="1:31" ht="50.15" customHeight="1" x14ac:dyDescent="0.35">
      <c r="A4687" s="100">
        <v>4682</v>
      </c>
      <c r="B4687" s="53"/>
      <c r="C4687" s="41"/>
      <c r="D4687" s="54"/>
      <c r="E4687" s="53"/>
      <c r="F4687" s="41"/>
      <c r="G4687" s="41"/>
      <c r="H4687" s="53"/>
      <c r="I4687" s="55"/>
      <c r="J4687" s="41"/>
      <c r="K4687" s="41"/>
      <c r="L4687" s="56"/>
      <c r="M4687" s="41"/>
      <c r="N4687" s="41"/>
      <c r="O4687" s="41"/>
      <c r="P4687" s="41"/>
      <c r="Q4687" s="53"/>
      <c r="R4687" s="41"/>
      <c r="S4687" s="41"/>
      <c r="T4687" s="57"/>
      <c r="U4687" s="41"/>
      <c r="V4687" s="41"/>
      <c r="W4687" s="56"/>
      <c r="X4687" s="41"/>
      <c r="Y4687" s="58"/>
      <c r="Z4687" s="41"/>
      <c r="AA4687" s="41"/>
      <c r="AB4687" s="171" t="str" cm="1">
        <f t="array" ref="AB4687">IFERROR(IF(COUNTA('Detailed Inventory'!$B4687:$AA4687)=0,"",IF(AND($B4687="",$C4687=""),"Error: Missing Response in Column B or C",IF(OR($E4687="",$Q4687=""),"Error: Missing Response in Column E or Q",INDEX(SL_Class[Entire SL Classification],MATCH(SUMIFS(SL_Class[Unique ID],SL_Class[UpSys SL Material],I4687,SL_Class[UpSys Ever Previously Lead],H4687,SL_Class[DownCus SL Material],T4687),SL_Class[Unique ID],0),0)))),"Error: Invalid Column H, I, or T. Check spelling &amp; valid options (see dropdown)")</f>
        <v/>
      </c>
      <c r="AC4687" s="32"/>
      <c r="AD4687" s="31" t="b">
        <f t="shared" si="146"/>
        <v>0</v>
      </c>
      <c r="AE4687" s="31" t="b">
        <f t="shared" si="147"/>
        <v>0</v>
      </c>
    </row>
    <row r="4688" spans="1:31" ht="50.15" customHeight="1" x14ac:dyDescent="0.35">
      <c r="A4688" s="101">
        <v>4683</v>
      </c>
      <c r="B4688" s="53"/>
      <c r="C4688" s="41"/>
      <c r="D4688" s="54"/>
      <c r="E4688" s="53"/>
      <c r="F4688" s="41"/>
      <c r="G4688" s="41"/>
      <c r="H4688" s="53"/>
      <c r="I4688" s="55"/>
      <c r="J4688" s="41"/>
      <c r="K4688" s="41"/>
      <c r="L4688" s="56"/>
      <c r="M4688" s="41"/>
      <c r="N4688" s="41"/>
      <c r="O4688" s="41"/>
      <c r="P4688" s="41"/>
      <c r="Q4688" s="53"/>
      <c r="R4688" s="41"/>
      <c r="S4688" s="41"/>
      <c r="T4688" s="57"/>
      <c r="U4688" s="41"/>
      <c r="V4688" s="41"/>
      <c r="W4688" s="56"/>
      <c r="X4688" s="41"/>
      <c r="Y4688" s="58"/>
      <c r="Z4688" s="41"/>
      <c r="AA4688" s="41"/>
      <c r="AB4688" s="171" t="str" cm="1">
        <f t="array" ref="AB4688">IFERROR(IF(COUNTA('Detailed Inventory'!$B4688:$AA4688)=0,"",IF(AND($B4688="",$C4688=""),"Error: Missing Response in Column B or C",IF(OR($E4688="",$Q4688=""),"Error: Missing Response in Column E or Q",INDEX(SL_Class[Entire SL Classification],MATCH(SUMIFS(SL_Class[Unique ID],SL_Class[UpSys SL Material],I4688,SL_Class[UpSys Ever Previously Lead],H4688,SL_Class[DownCus SL Material],T4688),SL_Class[Unique ID],0),0)))),"Error: Invalid Column H, I, or T. Check spelling &amp; valid options (see dropdown)")</f>
        <v/>
      </c>
      <c r="AC4688" s="32"/>
      <c r="AD4688" s="31" t="b">
        <f t="shared" si="146"/>
        <v>0</v>
      </c>
      <c r="AE4688" s="31" t="b">
        <f t="shared" si="147"/>
        <v>0</v>
      </c>
    </row>
    <row r="4689" spans="1:31" ht="50.15" customHeight="1" x14ac:dyDescent="0.35">
      <c r="A4689" s="100">
        <v>4684</v>
      </c>
      <c r="B4689" s="53"/>
      <c r="C4689" s="41"/>
      <c r="D4689" s="54"/>
      <c r="E4689" s="53"/>
      <c r="F4689" s="41"/>
      <c r="G4689" s="41"/>
      <c r="H4689" s="53"/>
      <c r="I4689" s="55"/>
      <c r="J4689" s="41"/>
      <c r="K4689" s="41"/>
      <c r="L4689" s="56"/>
      <c r="M4689" s="41"/>
      <c r="N4689" s="41"/>
      <c r="O4689" s="41"/>
      <c r="P4689" s="41"/>
      <c r="Q4689" s="53"/>
      <c r="R4689" s="41"/>
      <c r="S4689" s="41"/>
      <c r="T4689" s="57"/>
      <c r="U4689" s="41"/>
      <c r="V4689" s="41"/>
      <c r="W4689" s="56"/>
      <c r="X4689" s="41"/>
      <c r="Y4689" s="58"/>
      <c r="Z4689" s="41"/>
      <c r="AA4689" s="41"/>
      <c r="AB4689" s="171" t="str" cm="1">
        <f t="array" ref="AB4689">IFERROR(IF(COUNTA('Detailed Inventory'!$B4689:$AA4689)=0,"",IF(AND($B4689="",$C4689=""),"Error: Missing Response in Column B or C",IF(OR($E4689="",$Q4689=""),"Error: Missing Response in Column E or Q",INDEX(SL_Class[Entire SL Classification],MATCH(SUMIFS(SL_Class[Unique ID],SL_Class[UpSys SL Material],I4689,SL_Class[UpSys Ever Previously Lead],H4689,SL_Class[DownCus SL Material],T4689),SL_Class[Unique ID],0),0)))),"Error: Invalid Column H, I, or T. Check spelling &amp; valid options (see dropdown)")</f>
        <v/>
      </c>
      <c r="AC4689" s="32"/>
      <c r="AD4689" s="31" t="b">
        <f t="shared" si="146"/>
        <v>0</v>
      </c>
      <c r="AE4689" s="31" t="b">
        <f t="shared" si="147"/>
        <v>0</v>
      </c>
    </row>
    <row r="4690" spans="1:31" ht="50.15" customHeight="1" x14ac:dyDescent="0.35">
      <c r="A4690" s="101">
        <v>4685</v>
      </c>
      <c r="B4690" s="53"/>
      <c r="C4690" s="41"/>
      <c r="D4690" s="54"/>
      <c r="E4690" s="53"/>
      <c r="F4690" s="41"/>
      <c r="G4690" s="41"/>
      <c r="H4690" s="53"/>
      <c r="I4690" s="55"/>
      <c r="J4690" s="41"/>
      <c r="K4690" s="41"/>
      <c r="L4690" s="56"/>
      <c r="M4690" s="41"/>
      <c r="N4690" s="41"/>
      <c r="O4690" s="41"/>
      <c r="P4690" s="41"/>
      <c r="Q4690" s="53"/>
      <c r="R4690" s="41"/>
      <c r="S4690" s="41"/>
      <c r="T4690" s="57"/>
      <c r="U4690" s="41"/>
      <c r="V4690" s="41"/>
      <c r="W4690" s="56"/>
      <c r="X4690" s="41"/>
      <c r="Y4690" s="58"/>
      <c r="Z4690" s="41"/>
      <c r="AA4690" s="41"/>
      <c r="AB4690" s="171" t="str" cm="1">
        <f t="array" ref="AB4690">IFERROR(IF(COUNTA('Detailed Inventory'!$B4690:$AA4690)=0,"",IF(AND($B4690="",$C4690=""),"Error: Missing Response in Column B or C",IF(OR($E4690="",$Q4690=""),"Error: Missing Response in Column E or Q",INDEX(SL_Class[Entire SL Classification],MATCH(SUMIFS(SL_Class[Unique ID],SL_Class[UpSys SL Material],I4690,SL_Class[UpSys Ever Previously Lead],H4690,SL_Class[DownCus SL Material],T4690),SL_Class[Unique ID],0),0)))),"Error: Invalid Column H, I, or T. Check spelling &amp; valid options (see dropdown)")</f>
        <v/>
      </c>
      <c r="AC4690" s="32"/>
      <c r="AD4690" s="31" t="b">
        <f t="shared" si="146"/>
        <v>0</v>
      </c>
      <c r="AE4690" s="31" t="b">
        <f t="shared" si="147"/>
        <v>0</v>
      </c>
    </row>
    <row r="4691" spans="1:31" ht="50.15" customHeight="1" x14ac:dyDescent="0.35">
      <c r="A4691" s="100">
        <v>4686</v>
      </c>
      <c r="B4691" s="53"/>
      <c r="C4691" s="41"/>
      <c r="D4691" s="54"/>
      <c r="E4691" s="53"/>
      <c r="F4691" s="41"/>
      <c r="G4691" s="41"/>
      <c r="H4691" s="53"/>
      <c r="I4691" s="55"/>
      <c r="J4691" s="41"/>
      <c r="K4691" s="41"/>
      <c r="L4691" s="56"/>
      <c r="M4691" s="41"/>
      <c r="N4691" s="41"/>
      <c r="O4691" s="41"/>
      <c r="P4691" s="41"/>
      <c r="Q4691" s="53"/>
      <c r="R4691" s="41"/>
      <c r="S4691" s="41"/>
      <c r="T4691" s="57"/>
      <c r="U4691" s="41"/>
      <c r="V4691" s="41"/>
      <c r="W4691" s="56"/>
      <c r="X4691" s="41"/>
      <c r="Y4691" s="58"/>
      <c r="Z4691" s="41"/>
      <c r="AA4691" s="41"/>
      <c r="AB4691" s="171" t="str" cm="1">
        <f t="array" ref="AB4691">IFERROR(IF(COUNTA('Detailed Inventory'!$B4691:$AA4691)=0,"",IF(AND($B4691="",$C4691=""),"Error: Missing Response in Column B or C",IF(OR($E4691="",$Q4691=""),"Error: Missing Response in Column E or Q",INDEX(SL_Class[Entire SL Classification],MATCH(SUMIFS(SL_Class[Unique ID],SL_Class[UpSys SL Material],I4691,SL_Class[UpSys Ever Previously Lead],H4691,SL_Class[DownCus SL Material],T4691),SL_Class[Unique ID],0),0)))),"Error: Invalid Column H, I, or T. Check spelling &amp; valid options (see dropdown)")</f>
        <v/>
      </c>
      <c r="AC4691" s="32"/>
      <c r="AD4691" s="31" t="b">
        <f t="shared" si="146"/>
        <v>0</v>
      </c>
      <c r="AE4691" s="31" t="b">
        <f t="shared" si="147"/>
        <v>0</v>
      </c>
    </row>
    <row r="4692" spans="1:31" ht="50.15" customHeight="1" x14ac:dyDescent="0.35">
      <c r="A4692" s="101">
        <v>4687</v>
      </c>
      <c r="B4692" s="53"/>
      <c r="C4692" s="41"/>
      <c r="D4692" s="54"/>
      <c r="E4692" s="53"/>
      <c r="F4692" s="41"/>
      <c r="G4692" s="41"/>
      <c r="H4692" s="53"/>
      <c r="I4692" s="55"/>
      <c r="J4692" s="41"/>
      <c r="K4692" s="41"/>
      <c r="L4692" s="56"/>
      <c r="M4692" s="41"/>
      <c r="N4692" s="41"/>
      <c r="O4692" s="41"/>
      <c r="P4692" s="41"/>
      <c r="Q4692" s="53"/>
      <c r="R4692" s="41"/>
      <c r="S4692" s="41"/>
      <c r="T4692" s="57"/>
      <c r="U4692" s="41"/>
      <c r="V4692" s="41"/>
      <c r="W4692" s="56"/>
      <c r="X4692" s="41"/>
      <c r="Y4692" s="58"/>
      <c r="Z4692" s="41"/>
      <c r="AA4692" s="41"/>
      <c r="AB4692" s="171" t="str" cm="1">
        <f t="array" ref="AB4692">IFERROR(IF(COUNTA('Detailed Inventory'!$B4692:$AA4692)=0,"",IF(AND($B4692="",$C4692=""),"Error: Missing Response in Column B or C",IF(OR($E4692="",$Q4692=""),"Error: Missing Response in Column E or Q",INDEX(SL_Class[Entire SL Classification],MATCH(SUMIFS(SL_Class[Unique ID],SL_Class[UpSys SL Material],I4692,SL_Class[UpSys Ever Previously Lead],H4692,SL_Class[DownCus SL Material],T4692),SL_Class[Unique ID],0),0)))),"Error: Invalid Column H, I, or T. Check spelling &amp; valid options (see dropdown)")</f>
        <v/>
      </c>
      <c r="AC4692" s="32"/>
      <c r="AD4692" s="31" t="b">
        <f t="shared" si="146"/>
        <v>0</v>
      </c>
      <c r="AE4692" s="31" t="b">
        <f t="shared" si="147"/>
        <v>0</v>
      </c>
    </row>
    <row r="4693" spans="1:31" ht="50.15" customHeight="1" x14ac:dyDescent="0.35">
      <c r="A4693" s="100">
        <v>4688</v>
      </c>
      <c r="B4693" s="53"/>
      <c r="C4693" s="41"/>
      <c r="D4693" s="54"/>
      <c r="E4693" s="53"/>
      <c r="F4693" s="41"/>
      <c r="G4693" s="41"/>
      <c r="H4693" s="53"/>
      <c r="I4693" s="55"/>
      <c r="J4693" s="41"/>
      <c r="K4693" s="41"/>
      <c r="L4693" s="56"/>
      <c r="M4693" s="41"/>
      <c r="N4693" s="41"/>
      <c r="O4693" s="41"/>
      <c r="P4693" s="41"/>
      <c r="Q4693" s="53"/>
      <c r="R4693" s="41"/>
      <c r="S4693" s="41"/>
      <c r="T4693" s="57"/>
      <c r="U4693" s="41"/>
      <c r="V4693" s="41"/>
      <c r="W4693" s="56"/>
      <c r="X4693" s="41"/>
      <c r="Y4693" s="58"/>
      <c r="Z4693" s="41"/>
      <c r="AA4693" s="41"/>
      <c r="AB4693" s="171" t="str" cm="1">
        <f t="array" ref="AB4693">IFERROR(IF(COUNTA('Detailed Inventory'!$B4693:$AA4693)=0,"",IF(AND($B4693="",$C4693=""),"Error: Missing Response in Column B or C",IF(OR($E4693="",$Q4693=""),"Error: Missing Response in Column E or Q",INDEX(SL_Class[Entire SL Classification],MATCH(SUMIFS(SL_Class[Unique ID],SL_Class[UpSys SL Material],I4693,SL_Class[UpSys Ever Previously Lead],H4693,SL_Class[DownCus SL Material],T4693),SL_Class[Unique ID],0),0)))),"Error: Invalid Column H, I, or T. Check spelling &amp; valid options (see dropdown)")</f>
        <v/>
      </c>
      <c r="AC4693" s="32"/>
      <c r="AD4693" s="31" t="b">
        <f t="shared" si="146"/>
        <v>0</v>
      </c>
      <c r="AE4693" s="31" t="b">
        <f t="shared" si="147"/>
        <v>0</v>
      </c>
    </row>
    <row r="4694" spans="1:31" ht="50.15" customHeight="1" x14ac:dyDescent="0.35">
      <c r="A4694" s="101">
        <v>4689</v>
      </c>
      <c r="B4694" s="53"/>
      <c r="C4694" s="41"/>
      <c r="D4694" s="54"/>
      <c r="E4694" s="53"/>
      <c r="F4694" s="41"/>
      <c r="G4694" s="41"/>
      <c r="H4694" s="53"/>
      <c r="I4694" s="55"/>
      <c r="J4694" s="41"/>
      <c r="K4694" s="41"/>
      <c r="L4694" s="56"/>
      <c r="M4694" s="41"/>
      <c r="N4694" s="41"/>
      <c r="O4694" s="41"/>
      <c r="P4694" s="41"/>
      <c r="Q4694" s="53"/>
      <c r="R4694" s="41"/>
      <c r="S4694" s="41"/>
      <c r="T4694" s="57"/>
      <c r="U4694" s="41"/>
      <c r="V4694" s="41"/>
      <c r="W4694" s="56"/>
      <c r="X4694" s="41"/>
      <c r="Y4694" s="58"/>
      <c r="Z4694" s="41"/>
      <c r="AA4694" s="41"/>
      <c r="AB4694" s="171" t="str" cm="1">
        <f t="array" ref="AB4694">IFERROR(IF(COUNTA('Detailed Inventory'!$B4694:$AA4694)=0,"",IF(AND($B4694="",$C4694=""),"Error: Missing Response in Column B or C",IF(OR($E4694="",$Q4694=""),"Error: Missing Response in Column E or Q",INDEX(SL_Class[Entire SL Classification],MATCH(SUMIFS(SL_Class[Unique ID],SL_Class[UpSys SL Material],I4694,SL_Class[UpSys Ever Previously Lead],H4694,SL_Class[DownCus SL Material],T4694),SL_Class[Unique ID],0),0)))),"Error: Invalid Column H, I, or T. Check spelling &amp; valid options (see dropdown)")</f>
        <v/>
      </c>
      <c r="AC4694" s="32"/>
      <c r="AD4694" s="31" t="b">
        <f t="shared" si="146"/>
        <v>0</v>
      </c>
      <c r="AE4694" s="31" t="b">
        <f t="shared" si="147"/>
        <v>0</v>
      </c>
    </row>
    <row r="4695" spans="1:31" ht="50.15" customHeight="1" x14ac:dyDescent="0.35">
      <c r="A4695" s="100">
        <v>4690</v>
      </c>
      <c r="B4695" s="53"/>
      <c r="C4695" s="41"/>
      <c r="D4695" s="54"/>
      <c r="E4695" s="53"/>
      <c r="F4695" s="41"/>
      <c r="G4695" s="41"/>
      <c r="H4695" s="53"/>
      <c r="I4695" s="55"/>
      <c r="J4695" s="41"/>
      <c r="K4695" s="41"/>
      <c r="L4695" s="56"/>
      <c r="M4695" s="41"/>
      <c r="N4695" s="41"/>
      <c r="O4695" s="41"/>
      <c r="P4695" s="41"/>
      <c r="Q4695" s="53"/>
      <c r="R4695" s="41"/>
      <c r="S4695" s="41"/>
      <c r="T4695" s="57"/>
      <c r="U4695" s="41"/>
      <c r="V4695" s="41"/>
      <c r="W4695" s="56"/>
      <c r="X4695" s="41"/>
      <c r="Y4695" s="58"/>
      <c r="Z4695" s="41"/>
      <c r="AA4695" s="41"/>
      <c r="AB4695" s="171" t="str" cm="1">
        <f t="array" ref="AB4695">IFERROR(IF(COUNTA('Detailed Inventory'!$B4695:$AA4695)=0,"",IF(AND($B4695="",$C4695=""),"Error: Missing Response in Column B or C",IF(OR($E4695="",$Q4695=""),"Error: Missing Response in Column E or Q",INDEX(SL_Class[Entire SL Classification],MATCH(SUMIFS(SL_Class[Unique ID],SL_Class[UpSys SL Material],I4695,SL_Class[UpSys Ever Previously Lead],H4695,SL_Class[DownCus SL Material],T4695),SL_Class[Unique ID],0),0)))),"Error: Invalid Column H, I, or T. Check spelling &amp; valid options (see dropdown)")</f>
        <v/>
      </c>
      <c r="AC4695" s="32"/>
      <c r="AD4695" s="31" t="b">
        <f t="shared" si="146"/>
        <v>0</v>
      </c>
      <c r="AE4695" s="31" t="b">
        <f t="shared" si="147"/>
        <v>0</v>
      </c>
    </row>
    <row r="4696" spans="1:31" ht="50.15" customHeight="1" x14ac:dyDescent="0.35">
      <c r="A4696" s="101">
        <v>4691</v>
      </c>
      <c r="B4696" s="53"/>
      <c r="C4696" s="41"/>
      <c r="D4696" s="54"/>
      <c r="E4696" s="53"/>
      <c r="F4696" s="41"/>
      <c r="G4696" s="41"/>
      <c r="H4696" s="53"/>
      <c r="I4696" s="55"/>
      <c r="J4696" s="41"/>
      <c r="K4696" s="41"/>
      <c r="L4696" s="56"/>
      <c r="M4696" s="41"/>
      <c r="N4696" s="41"/>
      <c r="O4696" s="41"/>
      <c r="P4696" s="41"/>
      <c r="Q4696" s="53"/>
      <c r="R4696" s="41"/>
      <c r="S4696" s="41"/>
      <c r="T4696" s="57"/>
      <c r="U4696" s="41"/>
      <c r="V4696" s="41"/>
      <c r="W4696" s="56"/>
      <c r="X4696" s="41"/>
      <c r="Y4696" s="58"/>
      <c r="Z4696" s="41"/>
      <c r="AA4696" s="41"/>
      <c r="AB4696" s="171" t="str" cm="1">
        <f t="array" ref="AB4696">IFERROR(IF(COUNTA('Detailed Inventory'!$B4696:$AA4696)=0,"",IF(AND($B4696="",$C4696=""),"Error: Missing Response in Column B or C",IF(OR($E4696="",$Q4696=""),"Error: Missing Response in Column E or Q",INDEX(SL_Class[Entire SL Classification],MATCH(SUMIFS(SL_Class[Unique ID],SL_Class[UpSys SL Material],I4696,SL_Class[UpSys Ever Previously Lead],H4696,SL_Class[DownCus SL Material],T4696),SL_Class[Unique ID],0),0)))),"Error: Invalid Column H, I, or T. Check spelling &amp; valid options (see dropdown)")</f>
        <v/>
      </c>
      <c r="AC4696" s="32"/>
      <c r="AD4696" s="31" t="b">
        <f t="shared" si="146"/>
        <v>0</v>
      </c>
      <c r="AE4696" s="31" t="b">
        <f t="shared" si="147"/>
        <v>0</v>
      </c>
    </row>
    <row r="4697" spans="1:31" ht="50.15" customHeight="1" x14ac:dyDescent="0.35">
      <c r="A4697" s="100">
        <v>4692</v>
      </c>
      <c r="B4697" s="53"/>
      <c r="C4697" s="41"/>
      <c r="D4697" s="54"/>
      <c r="E4697" s="53"/>
      <c r="F4697" s="41"/>
      <c r="G4697" s="41"/>
      <c r="H4697" s="53"/>
      <c r="I4697" s="55"/>
      <c r="J4697" s="41"/>
      <c r="K4697" s="41"/>
      <c r="L4697" s="56"/>
      <c r="M4697" s="41"/>
      <c r="N4697" s="41"/>
      <c r="O4697" s="41"/>
      <c r="P4697" s="41"/>
      <c r="Q4697" s="53"/>
      <c r="R4697" s="41"/>
      <c r="S4697" s="41"/>
      <c r="T4697" s="57"/>
      <c r="U4697" s="41"/>
      <c r="V4697" s="41"/>
      <c r="W4697" s="56"/>
      <c r="X4697" s="41"/>
      <c r="Y4697" s="58"/>
      <c r="Z4697" s="41"/>
      <c r="AA4697" s="41"/>
      <c r="AB4697" s="171" t="str" cm="1">
        <f t="array" ref="AB4697">IFERROR(IF(COUNTA('Detailed Inventory'!$B4697:$AA4697)=0,"",IF(AND($B4697="",$C4697=""),"Error: Missing Response in Column B or C",IF(OR($E4697="",$Q4697=""),"Error: Missing Response in Column E or Q",INDEX(SL_Class[Entire SL Classification],MATCH(SUMIFS(SL_Class[Unique ID],SL_Class[UpSys SL Material],I4697,SL_Class[UpSys Ever Previously Lead],H4697,SL_Class[DownCus SL Material],T4697),SL_Class[Unique ID],0),0)))),"Error: Invalid Column H, I, or T. Check spelling &amp; valid options (see dropdown)")</f>
        <v/>
      </c>
      <c r="AC4697" s="32"/>
      <c r="AD4697" s="31" t="b">
        <f t="shared" si="146"/>
        <v>0</v>
      </c>
      <c r="AE4697" s="31" t="b">
        <f t="shared" si="147"/>
        <v>0</v>
      </c>
    </row>
    <row r="4698" spans="1:31" ht="50.15" customHeight="1" x14ac:dyDescent="0.35">
      <c r="A4698" s="101">
        <v>4693</v>
      </c>
      <c r="B4698" s="53"/>
      <c r="C4698" s="41"/>
      <c r="D4698" s="54"/>
      <c r="E4698" s="53"/>
      <c r="F4698" s="41"/>
      <c r="G4698" s="41"/>
      <c r="H4698" s="53"/>
      <c r="I4698" s="55"/>
      <c r="J4698" s="41"/>
      <c r="K4698" s="41"/>
      <c r="L4698" s="56"/>
      <c r="M4698" s="41"/>
      <c r="N4698" s="41"/>
      <c r="O4698" s="41"/>
      <c r="P4698" s="41"/>
      <c r="Q4698" s="53"/>
      <c r="R4698" s="41"/>
      <c r="S4698" s="41"/>
      <c r="T4698" s="57"/>
      <c r="U4698" s="41"/>
      <c r="V4698" s="41"/>
      <c r="W4698" s="56"/>
      <c r="X4698" s="41"/>
      <c r="Y4698" s="58"/>
      <c r="Z4698" s="41"/>
      <c r="AA4698" s="41"/>
      <c r="AB4698" s="171" t="str" cm="1">
        <f t="array" ref="AB4698">IFERROR(IF(COUNTA('Detailed Inventory'!$B4698:$AA4698)=0,"",IF(AND($B4698="",$C4698=""),"Error: Missing Response in Column B or C",IF(OR($E4698="",$Q4698=""),"Error: Missing Response in Column E or Q",INDEX(SL_Class[Entire SL Classification],MATCH(SUMIFS(SL_Class[Unique ID],SL_Class[UpSys SL Material],I4698,SL_Class[UpSys Ever Previously Lead],H4698,SL_Class[DownCus SL Material],T4698),SL_Class[Unique ID],0),0)))),"Error: Invalid Column H, I, or T. Check spelling &amp; valid options (see dropdown)")</f>
        <v/>
      </c>
      <c r="AC4698" s="32"/>
      <c r="AD4698" s="31" t="b">
        <f t="shared" si="146"/>
        <v>0</v>
      </c>
      <c r="AE4698" s="31" t="b">
        <f t="shared" si="147"/>
        <v>0</v>
      </c>
    </row>
    <row r="4699" spans="1:31" ht="50.15" customHeight="1" x14ac:dyDescent="0.35">
      <c r="A4699" s="100">
        <v>4694</v>
      </c>
      <c r="B4699" s="53"/>
      <c r="C4699" s="41"/>
      <c r="D4699" s="54"/>
      <c r="E4699" s="53"/>
      <c r="F4699" s="41"/>
      <c r="G4699" s="41"/>
      <c r="H4699" s="53"/>
      <c r="I4699" s="55"/>
      <c r="J4699" s="41"/>
      <c r="K4699" s="41"/>
      <c r="L4699" s="56"/>
      <c r="M4699" s="41"/>
      <c r="N4699" s="41"/>
      <c r="O4699" s="41"/>
      <c r="P4699" s="41"/>
      <c r="Q4699" s="53"/>
      <c r="R4699" s="41"/>
      <c r="S4699" s="41"/>
      <c r="T4699" s="57"/>
      <c r="U4699" s="41"/>
      <c r="V4699" s="41"/>
      <c r="W4699" s="56"/>
      <c r="X4699" s="41"/>
      <c r="Y4699" s="58"/>
      <c r="Z4699" s="41"/>
      <c r="AA4699" s="41"/>
      <c r="AB4699" s="171" t="str" cm="1">
        <f t="array" ref="AB4699">IFERROR(IF(COUNTA('Detailed Inventory'!$B4699:$AA4699)=0,"",IF(AND($B4699="",$C4699=""),"Error: Missing Response in Column B or C",IF(OR($E4699="",$Q4699=""),"Error: Missing Response in Column E or Q",INDEX(SL_Class[Entire SL Classification],MATCH(SUMIFS(SL_Class[Unique ID],SL_Class[UpSys SL Material],I4699,SL_Class[UpSys Ever Previously Lead],H4699,SL_Class[DownCus SL Material],T4699),SL_Class[Unique ID],0),0)))),"Error: Invalid Column H, I, or T. Check spelling &amp; valid options (see dropdown)")</f>
        <v/>
      </c>
      <c r="AC4699" s="32"/>
      <c r="AD4699" s="31" t="b">
        <f t="shared" si="146"/>
        <v>0</v>
      </c>
      <c r="AE4699" s="31" t="b">
        <f t="shared" si="147"/>
        <v>0</v>
      </c>
    </row>
    <row r="4700" spans="1:31" ht="50.15" customHeight="1" x14ac:dyDescent="0.35">
      <c r="A4700" s="101">
        <v>4695</v>
      </c>
      <c r="B4700" s="53"/>
      <c r="C4700" s="41"/>
      <c r="D4700" s="54"/>
      <c r="E4700" s="53"/>
      <c r="F4700" s="41"/>
      <c r="G4700" s="41"/>
      <c r="H4700" s="53"/>
      <c r="I4700" s="55"/>
      <c r="J4700" s="41"/>
      <c r="K4700" s="41"/>
      <c r="L4700" s="56"/>
      <c r="M4700" s="41"/>
      <c r="N4700" s="41"/>
      <c r="O4700" s="41"/>
      <c r="P4700" s="41"/>
      <c r="Q4700" s="53"/>
      <c r="R4700" s="41"/>
      <c r="S4700" s="41"/>
      <c r="T4700" s="57"/>
      <c r="U4700" s="41"/>
      <c r="V4700" s="41"/>
      <c r="W4700" s="56"/>
      <c r="X4700" s="41"/>
      <c r="Y4700" s="58"/>
      <c r="Z4700" s="41"/>
      <c r="AA4700" s="41"/>
      <c r="AB4700" s="171" t="str" cm="1">
        <f t="array" ref="AB4700">IFERROR(IF(COUNTA('Detailed Inventory'!$B4700:$AA4700)=0,"",IF(AND($B4700="",$C4700=""),"Error: Missing Response in Column B or C",IF(OR($E4700="",$Q4700=""),"Error: Missing Response in Column E or Q",INDEX(SL_Class[Entire SL Classification],MATCH(SUMIFS(SL_Class[Unique ID],SL_Class[UpSys SL Material],I4700,SL_Class[UpSys Ever Previously Lead],H4700,SL_Class[DownCus SL Material],T4700),SL_Class[Unique ID],0),0)))),"Error: Invalid Column H, I, or T. Check spelling &amp; valid options (see dropdown)")</f>
        <v/>
      </c>
      <c r="AC4700" s="32"/>
      <c r="AD4700" s="31" t="b">
        <f t="shared" si="146"/>
        <v>0</v>
      </c>
      <c r="AE4700" s="31" t="b">
        <f t="shared" si="147"/>
        <v>0</v>
      </c>
    </row>
    <row r="4701" spans="1:31" ht="50.15" customHeight="1" x14ac:dyDescent="0.35">
      <c r="A4701" s="100">
        <v>4696</v>
      </c>
      <c r="B4701" s="53"/>
      <c r="C4701" s="41"/>
      <c r="D4701" s="54"/>
      <c r="E4701" s="53"/>
      <c r="F4701" s="41"/>
      <c r="G4701" s="41"/>
      <c r="H4701" s="53"/>
      <c r="I4701" s="55"/>
      <c r="J4701" s="41"/>
      <c r="K4701" s="41"/>
      <c r="L4701" s="56"/>
      <c r="M4701" s="41"/>
      <c r="N4701" s="41"/>
      <c r="O4701" s="41"/>
      <c r="P4701" s="41"/>
      <c r="Q4701" s="53"/>
      <c r="R4701" s="41"/>
      <c r="S4701" s="41"/>
      <c r="T4701" s="57"/>
      <c r="U4701" s="41"/>
      <c r="V4701" s="41"/>
      <c r="W4701" s="56"/>
      <c r="X4701" s="41"/>
      <c r="Y4701" s="58"/>
      <c r="Z4701" s="41"/>
      <c r="AA4701" s="41"/>
      <c r="AB4701" s="171" t="str" cm="1">
        <f t="array" ref="AB4701">IFERROR(IF(COUNTA('Detailed Inventory'!$B4701:$AA4701)=0,"",IF(AND($B4701="",$C4701=""),"Error: Missing Response in Column B or C",IF(OR($E4701="",$Q4701=""),"Error: Missing Response in Column E or Q",INDEX(SL_Class[Entire SL Classification],MATCH(SUMIFS(SL_Class[Unique ID],SL_Class[UpSys SL Material],I4701,SL_Class[UpSys Ever Previously Lead],H4701,SL_Class[DownCus SL Material],T4701),SL_Class[Unique ID],0),0)))),"Error: Invalid Column H, I, or T. Check spelling &amp; valid options (see dropdown)")</f>
        <v/>
      </c>
      <c r="AC4701" s="32"/>
      <c r="AD4701" s="31" t="b">
        <f t="shared" si="146"/>
        <v>0</v>
      </c>
      <c r="AE4701" s="31" t="b">
        <f t="shared" si="147"/>
        <v>0</v>
      </c>
    </row>
    <row r="4702" spans="1:31" ht="50.15" customHeight="1" x14ac:dyDescent="0.35">
      <c r="A4702" s="101">
        <v>4697</v>
      </c>
      <c r="B4702" s="53"/>
      <c r="C4702" s="41"/>
      <c r="D4702" s="54"/>
      <c r="E4702" s="53"/>
      <c r="F4702" s="41"/>
      <c r="G4702" s="41"/>
      <c r="H4702" s="53"/>
      <c r="I4702" s="55"/>
      <c r="J4702" s="41"/>
      <c r="K4702" s="41"/>
      <c r="L4702" s="56"/>
      <c r="M4702" s="41"/>
      <c r="N4702" s="41"/>
      <c r="O4702" s="41"/>
      <c r="P4702" s="41"/>
      <c r="Q4702" s="53"/>
      <c r="R4702" s="41"/>
      <c r="S4702" s="41"/>
      <c r="T4702" s="57"/>
      <c r="U4702" s="41"/>
      <c r="V4702" s="41"/>
      <c r="W4702" s="56"/>
      <c r="X4702" s="41"/>
      <c r="Y4702" s="58"/>
      <c r="Z4702" s="41"/>
      <c r="AA4702" s="41"/>
      <c r="AB4702" s="171" t="str" cm="1">
        <f t="array" ref="AB4702">IFERROR(IF(COUNTA('Detailed Inventory'!$B4702:$AA4702)=0,"",IF(AND($B4702="",$C4702=""),"Error: Missing Response in Column B or C",IF(OR($E4702="",$Q4702=""),"Error: Missing Response in Column E or Q",INDEX(SL_Class[Entire SL Classification],MATCH(SUMIFS(SL_Class[Unique ID],SL_Class[UpSys SL Material],I4702,SL_Class[UpSys Ever Previously Lead],H4702,SL_Class[DownCus SL Material],T4702),SL_Class[Unique ID],0),0)))),"Error: Invalid Column H, I, or T. Check spelling &amp; valid options (see dropdown)")</f>
        <v/>
      </c>
      <c r="AC4702" s="32"/>
      <c r="AD4702" s="31" t="b">
        <f t="shared" si="146"/>
        <v>0</v>
      </c>
      <c r="AE4702" s="31" t="b">
        <f t="shared" si="147"/>
        <v>0</v>
      </c>
    </row>
    <row r="4703" spans="1:31" ht="50.15" customHeight="1" x14ac:dyDescent="0.35">
      <c r="A4703" s="100">
        <v>4698</v>
      </c>
      <c r="B4703" s="53"/>
      <c r="C4703" s="41"/>
      <c r="D4703" s="54"/>
      <c r="E4703" s="53"/>
      <c r="F4703" s="41"/>
      <c r="G4703" s="41"/>
      <c r="H4703" s="53"/>
      <c r="I4703" s="55"/>
      <c r="J4703" s="41"/>
      <c r="K4703" s="41"/>
      <c r="L4703" s="56"/>
      <c r="M4703" s="41"/>
      <c r="N4703" s="41"/>
      <c r="O4703" s="41"/>
      <c r="P4703" s="41"/>
      <c r="Q4703" s="53"/>
      <c r="R4703" s="41"/>
      <c r="S4703" s="41"/>
      <c r="T4703" s="57"/>
      <c r="U4703" s="41"/>
      <c r="V4703" s="41"/>
      <c r="W4703" s="56"/>
      <c r="X4703" s="41"/>
      <c r="Y4703" s="58"/>
      <c r="Z4703" s="41"/>
      <c r="AA4703" s="41"/>
      <c r="AB4703" s="171" t="str" cm="1">
        <f t="array" ref="AB4703">IFERROR(IF(COUNTA('Detailed Inventory'!$B4703:$AA4703)=0,"",IF(AND($B4703="",$C4703=""),"Error: Missing Response in Column B or C",IF(OR($E4703="",$Q4703=""),"Error: Missing Response in Column E or Q",INDEX(SL_Class[Entire SL Classification],MATCH(SUMIFS(SL_Class[Unique ID],SL_Class[UpSys SL Material],I4703,SL_Class[UpSys Ever Previously Lead],H4703,SL_Class[DownCus SL Material],T4703),SL_Class[Unique ID],0),0)))),"Error: Invalid Column H, I, or T. Check spelling &amp; valid options (see dropdown)")</f>
        <v/>
      </c>
      <c r="AC4703" s="32"/>
      <c r="AD4703" s="31" t="b">
        <f t="shared" si="146"/>
        <v>0</v>
      </c>
      <c r="AE4703" s="31" t="b">
        <f t="shared" si="147"/>
        <v>0</v>
      </c>
    </row>
    <row r="4704" spans="1:31" ht="50.15" customHeight="1" x14ac:dyDescent="0.35">
      <c r="A4704" s="101">
        <v>4699</v>
      </c>
      <c r="B4704" s="53"/>
      <c r="C4704" s="41"/>
      <c r="D4704" s="54"/>
      <c r="E4704" s="53"/>
      <c r="F4704" s="41"/>
      <c r="G4704" s="41"/>
      <c r="H4704" s="53"/>
      <c r="I4704" s="55"/>
      <c r="J4704" s="41"/>
      <c r="K4704" s="41"/>
      <c r="L4704" s="56"/>
      <c r="M4704" s="41"/>
      <c r="N4704" s="41"/>
      <c r="O4704" s="41"/>
      <c r="P4704" s="41"/>
      <c r="Q4704" s="53"/>
      <c r="R4704" s="41"/>
      <c r="S4704" s="41"/>
      <c r="T4704" s="57"/>
      <c r="U4704" s="41"/>
      <c r="V4704" s="41"/>
      <c r="W4704" s="56"/>
      <c r="X4704" s="41"/>
      <c r="Y4704" s="58"/>
      <c r="Z4704" s="41"/>
      <c r="AA4704" s="41"/>
      <c r="AB4704" s="171" t="str" cm="1">
        <f t="array" ref="AB4704">IFERROR(IF(COUNTA('Detailed Inventory'!$B4704:$AA4704)=0,"",IF(AND($B4704="",$C4704=""),"Error: Missing Response in Column B or C",IF(OR($E4704="",$Q4704=""),"Error: Missing Response in Column E or Q",INDEX(SL_Class[Entire SL Classification],MATCH(SUMIFS(SL_Class[Unique ID],SL_Class[UpSys SL Material],I4704,SL_Class[UpSys Ever Previously Lead],H4704,SL_Class[DownCus SL Material],T4704),SL_Class[Unique ID],0),0)))),"Error: Invalid Column H, I, or T. Check spelling &amp; valid options (see dropdown)")</f>
        <v/>
      </c>
      <c r="AC4704" s="32"/>
      <c r="AD4704" s="31" t="b">
        <f t="shared" si="146"/>
        <v>0</v>
      </c>
      <c r="AE4704" s="31" t="b">
        <f t="shared" si="147"/>
        <v>0</v>
      </c>
    </row>
    <row r="4705" spans="1:31" ht="50.15" customHeight="1" x14ac:dyDescent="0.35">
      <c r="A4705" s="100">
        <v>4700</v>
      </c>
      <c r="B4705" s="53"/>
      <c r="C4705" s="41"/>
      <c r="D4705" s="54"/>
      <c r="E4705" s="53"/>
      <c r="F4705" s="41"/>
      <c r="G4705" s="41"/>
      <c r="H4705" s="53"/>
      <c r="I4705" s="55"/>
      <c r="J4705" s="41"/>
      <c r="K4705" s="41"/>
      <c r="L4705" s="56"/>
      <c r="M4705" s="41"/>
      <c r="N4705" s="41"/>
      <c r="O4705" s="41"/>
      <c r="P4705" s="41"/>
      <c r="Q4705" s="53"/>
      <c r="R4705" s="41"/>
      <c r="S4705" s="41"/>
      <c r="T4705" s="57"/>
      <c r="U4705" s="41"/>
      <c r="V4705" s="41"/>
      <c r="W4705" s="56"/>
      <c r="X4705" s="41"/>
      <c r="Y4705" s="58"/>
      <c r="Z4705" s="41"/>
      <c r="AA4705" s="41"/>
      <c r="AB4705" s="171" t="str" cm="1">
        <f t="array" ref="AB4705">IFERROR(IF(COUNTA('Detailed Inventory'!$B4705:$AA4705)=0,"",IF(AND($B4705="",$C4705=""),"Error: Missing Response in Column B or C",IF(OR($E4705="",$Q4705=""),"Error: Missing Response in Column E or Q",INDEX(SL_Class[Entire SL Classification],MATCH(SUMIFS(SL_Class[Unique ID],SL_Class[UpSys SL Material],I4705,SL_Class[UpSys Ever Previously Lead],H4705,SL_Class[DownCus SL Material],T4705),SL_Class[Unique ID],0),0)))),"Error: Invalid Column H, I, or T. Check spelling &amp; valid options (see dropdown)")</f>
        <v/>
      </c>
      <c r="AC4705" s="32"/>
      <c r="AD4705" s="31" t="b">
        <f t="shared" si="146"/>
        <v>0</v>
      </c>
      <c r="AE4705" s="31" t="b">
        <f t="shared" si="147"/>
        <v>0</v>
      </c>
    </row>
    <row r="4706" spans="1:31" ht="50.15" customHeight="1" x14ac:dyDescent="0.35">
      <c r="A4706" s="101">
        <v>4701</v>
      </c>
      <c r="B4706" s="53"/>
      <c r="C4706" s="41"/>
      <c r="D4706" s="54"/>
      <c r="E4706" s="53"/>
      <c r="F4706" s="41"/>
      <c r="G4706" s="41"/>
      <c r="H4706" s="53"/>
      <c r="I4706" s="55"/>
      <c r="J4706" s="41"/>
      <c r="K4706" s="41"/>
      <c r="L4706" s="56"/>
      <c r="M4706" s="41"/>
      <c r="N4706" s="41"/>
      <c r="O4706" s="41"/>
      <c r="P4706" s="41"/>
      <c r="Q4706" s="53"/>
      <c r="R4706" s="41"/>
      <c r="S4706" s="41"/>
      <c r="T4706" s="57"/>
      <c r="U4706" s="41"/>
      <c r="V4706" s="41"/>
      <c r="W4706" s="56"/>
      <c r="X4706" s="41"/>
      <c r="Y4706" s="58"/>
      <c r="Z4706" s="41"/>
      <c r="AA4706" s="41"/>
      <c r="AB4706" s="171" t="str" cm="1">
        <f t="array" ref="AB4706">IFERROR(IF(COUNTA('Detailed Inventory'!$B4706:$AA4706)=0,"",IF(AND($B4706="",$C4706=""),"Error: Missing Response in Column B or C",IF(OR($E4706="",$Q4706=""),"Error: Missing Response in Column E or Q",INDEX(SL_Class[Entire SL Classification],MATCH(SUMIFS(SL_Class[Unique ID],SL_Class[UpSys SL Material],I4706,SL_Class[UpSys Ever Previously Lead],H4706,SL_Class[DownCus SL Material],T4706),SL_Class[Unique ID],0),0)))),"Error: Invalid Column H, I, or T. Check spelling &amp; valid options (see dropdown)")</f>
        <v/>
      </c>
      <c r="AC4706" s="32"/>
      <c r="AD4706" s="31" t="b">
        <f t="shared" si="146"/>
        <v>0</v>
      </c>
      <c r="AE4706" s="31" t="b">
        <f t="shared" si="147"/>
        <v>0</v>
      </c>
    </row>
    <row r="4707" spans="1:31" ht="50.15" customHeight="1" x14ac:dyDescent="0.35">
      <c r="A4707" s="100">
        <v>4702</v>
      </c>
      <c r="B4707" s="53"/>
      <c r="C4707" s="41"/>
      <c r="D4707" s="54"/>
      <c r="E4707" s="53"/>
      <c r="F4707" s="41"/>
      <c r="G4707" s="41"/>
      <c r="H4707" s="53"/>
      <c r="I4707" s="55"/>
      <c r="J4707" s="41"/>
      <c r="K4707" s="41"/>
      <c r="L4707" s="56"/>
      <c r="M4707" s="41"/>
      <c r="N4707" s="41"/>
      <c r="O4707" s="41"/>
      <c r="P4707" s="41"/>
      <c r="Q4707" s="53"/>
      <c r="R4707" s="41"/>
      <c r="S4707" s="41"/>
      <c r="T4707" s="57"/>
      <c r="U4707" s="41"/>
      <c r="V4707" s="41"/>
      <c r="W4707" s="56"/>
      <c r="X4707" s="41"/>
      <c r="Y4707" s="58"/>
      <c r="Z4707" s="41"/>
      <c r="AA4707" s="41"/>
      <c r="AB4707" s="171" t="str" cm="1">
        <f t="array" ref="AB4707">IFERROR(IF(COUNTA('Detailed Inventory'!$B4707:$AA4707)=0,"",IF(AND($B4707="",$C4707=""),"Error: Missing Response in Column B or C",IF(OR($E4707="",$Q4707=""),"Error: Missing Response in Column E or Q",INDEX(SL_Class[Entire SL Classification],MATCH(SUMIFS(SL_Class[Unique ID],SL_Class[UpSys SL Material],I4707,SL_Class[UpSys Ever Previously Lead],H4707,SL_Class[DownCus SL Material],T4707),SL_Class[Unique ID],0),0)))),"Error: Invalid Column H, I, or T. Check spelling &amp; valid options (see dropdown)")</f>
        <v/>
      </c>
      <c r="AC4707" s="32"/>
      <c r="AD4707" s="31" t="b">
        <f t="shared" si="146"/>
        <v>0</v>
      </c>
      <c r="AE4707" s="31" t="b">
        <f t="shared" si="147"/>
        <v>0</v>
      </c>
    </row>
    <row r="4708" spans="1:31" ht="50.15" customHeight="1" x14ac:dyDescent="0.35">
      <c r="A4708" s="101">
        <v>4703</v>
      </c>
      <c r="B4708" s="53"/>
      <c r="C4708" s="41"/>
      <c r="D4708" s="54"/>
      <c r="E4708" s="53"/>
      <c r="F4708" s="41"/>
      <c r="G4708" s="41"/>
      <c r="H4708" s="53"/>
      <c r="I4708" s="55"/>
      <c r="J4708" s="41"/>
      <c r="K4708" s="41"/>
      <c r="L4708" s="56"/>
      <c r="M4708" s="41"/>
      <c r="N4708" s="41"/>
      <c r="O4708" s="41"/>
      <c r="P4708" s="41"/>
      <c r="Q4708" s="53"/>
      <c r="R4708" s="41"/>
      <c r="S4708" s="41"/>
      <c r="T4708" s="57"/>
      <c r="U4708" s="41"/>
      <c r="V4708" s="41"/>
      <c r="W4708" s="56"/>
      <c r="X4708" s="41"/>
      <c r="Y4708" s="58"/>
      <c r="Z4708" s="41"/>
      <c r="AA4708" s="41"/>
      <c r="AB4708" s="171" t="str" cm="1">
        <f t="array" ref="AB4708">IFERROR(IF(COUNTA('Detailed Inventory'!$B4708:$AA4708)=0,"",IF(AND($B4708="",$C4708=""),"Error: Missing Response in Column B or C",IF(OR($E4708="",$Q4708=""),"Error: Missing Response in Column E or Q",INDEX(SL_Class[Entire SL Classification],MATCH(SUMIFS(SL_Class[Unique ID],SL_Class[UpSys SL Material],I4708,SL_Class[UpSys Ever Previously Lead],H4708,SL_Class[DownCus SL Material],T4708),SL_Class[Unique ID],0),0)))),"Error: Invalid Column H, I, or T. Check spelling &amp; valid options (see dropdown)")</f>
        <v/>
      </c>
      <c r="AC4708" s="32"/>
      <c r="AD4708" s="31" t="b">
        <f t="shared" si="146"/>
        <v>0</v>
      </c>
      <c r="AE4708" s="31" t="b">
        <f t="shared" si="147"/>
        <v>0</v>
      </c>
    </row>
    <row r="4709" spans="1:31" ht="50.15" customHeight="1" x14ac:dyDescent="0.35">
      <c r="A4709" s="100">
        <v>4704</v>
      </c>
      <c r="B4709" s="53"/>
      <c r="C4709" s="41"/>
      <c r="D4709" s="54"/>
      <c r="E4709" s="53"/>
      <c r="F4709" s="41"/>
      <c r="G4709" s="41"/>
      <c r="H4709" s="53"/>
      <c r="I4709" s="55"/>
      <c r="J4709" s="41"/>
      <c r="K4709" s="41"/>
      <c r="L4709" s="56"/>
      <c r="M4709" s="41"/>
      <c r="N4709" s="41"/>
      <c r="O4709" s="41"/>
      <c r="P4709" s="41"/>
      <c r="Q4709" s="53"/>
      <c r="R4709" s="41"/>
      <c r="S4709" s="41"/>
      <c r="T4709" s="57"/>
      <c r="U4709" s="41"/>
      <c r="V4709" s="41"/>
      <c r="W4709" s="56"/>
      <c r="X4709" s="41"/>
      <c r="Y4709" s="58"/>
      <c r="Z4709" s="41"/>
      <c r="AA4709" s="41"/>
      <c r="AB4709" s="171" t="str" cm="1">
        <f t="array" ref="AB4709">IFERROR(IF(COUNTA('Detailed Inventory'!$B4709:$AA4709)=0,"",IF(AND($B4709="",$C4709=""),"Error: Missing Response in Column B or C",IF(OR($E4709="",$Q4709=""),"Error: Missing Response in Column E or Q",INDEX(SL_Class[Entire SL Classification],MATCH(SUMIFS(SL_Class[Unique ID],SL_Class[UpSys SL Material],I4709,SL_Class[UpSys Ever Previously Lead],H4709,SL_Class[DownCus SL Material],T4709),SL_Class[Unique ID],0),0)))),"Error: Invalid Column H, I, or T. Check spelling &amp; valid options (see dropdown)")</f>
        <v/>
      </c>
      <c r="AC4709" s="32"/>
      <c r="AD4709" s="31" t="b">
        <f t="shared" si="146"/>
        <v>0</v>
      </c>
      <c r="AE4709" s="31" t="b">
        <f t="shared" si="147"/>
        <v>0</v>
      </c>
    </row>
    <row r="4710" spans="1:31" ht="50.15" customHeight="1" x14ac:dyDescent="0.35">
      <c r="A4710" s="101">
        <v>4705</v>
      </c>
      <c r="B4710" s="53"/>
      <c r="C4710" s="41"/>
      <c r="D4710" s="54"/>
      <c r="E4710" s="53"/>
      <c r="F4710" s="41"/>
      <c r="G4710" s="41"/>
      <c r="H4710" s="53"/>
      <c r="I4710" s="55"/>
      <c r="J4710" s="41"/>
      <c r="K4710" s="41"/>
      <c r="L4710" s="56"/>
      <c r="M4710" s="41"/>
      <c r="N4710" s="41"/>
      <c r="O4710" s="41"/>
      <c r="P4710" s="41"/>
      <c r="Q4710" s="53"/>
      <c r="R4710" s="41"/>
      <c r="S4710" s="41"/>
      <c r="T4710" s="57"/>
      <c r="U4710" s="41"/>
      <c r="V4710" s="41"/>
      <c r="W4710" s="56"/>
      <c r="X4710" s="41"/>
      <c r="Y4710" s="58"/>
      <c r="Z4710" s="41"/>
      <c r="AA4710" s="41"/>
      <c r="AB4710" s="171" t="str" cm="1">
        <f t="array" ref="AB4710">IFERROR(IF(COUNTA('Detailed Inventory'!$B4710:$AA4710)=0,"",IF(AND($B4710="",$C4710=""),"Error: Missing Response in Column B or C",IF(OR($E4710="",$Q4710=""),"Error: Missing Response in Column E or Q",INDEX(SL_Class[Entire SL Classification],MATCH(SUMIFS(SL_Class[Unique ID],SL_Class[UpSys SL Material],I4710,SL_Class[UpSys Ever Previously Lead],H4710,SL_Class[DownCus SL Material],T4710),SL_Class[Unique ID],0),0)))),"Error: Invalid Column H, I, or T. Check spelling &amp; valid options (see dropdown)")</f>
        <v/>
      </c>
      <c r="AC4710" s="32"/>
      <c r="AD4710" s="31" t="b">
        <f t="shared" si="146"/>
        <v>0</v>
      </c>
      <c r="AE4710" s="31" t="b">
        <f t="shared" si="147"/>
        <v>0</v>
      </c>
    </row>
    <row r="4711" spans="1:31" ht="50.15" customHeight="1" x14ac:dyDescent="0.35">
      <c r="A4711" s="100">
        <v>4706</v>
      </c>
      <c r="B4711" s="53"/>
      <c r="C4711" s="41"/>
      <c r="D4711" s="54"/>
      <c r="E4711" s="53"/>
      <c r="F4711" s="41"/>
      <c r="G4711" s="41"/>
      <c r="H4711" s="53"/>
      <c r="I4711" s="55"/>
      <c r="J4711" s="41"/>
      <c r="K4711" s="41"/>
      <c r="L4711" s="56"/>
      <c r="M4711" s="41"/>
      <c r="N4711" s="41"/>
      <c r="O4711" s="41"/>
      <c r="P4711" s="41"/>
      <c r="Q4711" s="53"/>
      <c r="R4711" s="41"/>
      <c r="S4711" s="41"/>
      <c r="T4711" s="57"/>
      <c r="U4711" s="41"/>
      <c r="V4711" s="41"/>
      <c r="W4711" s="56"/>
      <c r="X4711" s="41"/>
      <c r="Y4711" s="58"/>
      <c r="Z4711" s="41"/>
      <c r="AA4711" s="41"/>
      <c r="AB4711" s="171" t="str" cm="1">
        <f t="array" ref="AB4711">IFERROR(IF(COUNTA('Detailed Inventory'!$B4711:$AA4711)=0,"",IF(AND($B4711="",$C4711=""),"Error: Missing Response in Column B or C",IF(OR($E4711="",$Q4711=""),"Error: Missing Response in Column E or Q",INDEX(SL_Class[Entire SL Classification],MATCH(SUMIFS(SL_Class[Unique ID],SL_Class[UpSys SL Material],I4711,SL_Class[UpSys Ever Previously Lead],H4711,SL_Class[DownCus SL Material],T4711),SL_Class[Unique ID],0),0)))),"Error: Invalid Column H, I, or T. Check spelling &amp; valid options (see dropdown)")</f>
        <v/>
      </c>
      <c r="AC4711" s="32"/>
      <c r="AD4711" s="31" t="b">
        <f t="shared" si="146"/>
        <v>0</v>
      </c>
      <c r="AE4711" s="31" t="b">
        <f t="shared" si="147"/>
        <v>0</v>
      </c>
    </row>
    <row r="4712" spans="1:31" ht="50.15" customHeight="1" x14ac:dyDescent="0.35">
      <c r="A4712" s="101">
        <v>4707</v>
      </c>
      <c r="B4712" s="53"/>
      <c r="C4712" s="41"/>
      <c r="D4712" s="54"/>
      <c r="E4712" s="53"/>
      <c r="F4712" s="41"/>
      <c r="G4712" s="41"/>
      <c r="H4712" s="53"/>
      <c r="I4712" s="55"/>
      <c r="J4712" s="41"/>
      <c r="K4712" s="41"/>
      <c r="L4712" s="56"/>
      <c r="M4712" s="41"/>
      <c r="N4712" s="41"/>
      <c r="O4712" s="41"/>
      <c r="P4712" s="41"/>
      <c r="Q4712" s="53"/>
      <c r="R4712" s="41"/>
      <c r="S4712" s="41"/>
      <c r="T4712" s="57"/>
      <c r="U4712" s="41"/>
      <c r="V4712" s="41"/>
      <c r="W4712" s="56"/>
      <c r="X4712" s="41"/>
      <c r="Y4712" s="58"/>
      <c r="Z4712" s="41"/>
      <c r="AA4712" s="41"/>
      <c r="AB4712" s="171" t="str" cm="1">
        <f t="array" ref="AB4712">IFERROR(IF(COUNTA('Detailed Inventory'!$B4712:$AA4712)=0,"",IF(AND($B4712="",$C4712=""),"Error: Missing Response in Column B or C",IF(OR($E4712="",$Q4712=""),"Error: Missing Response in Column E or Q",INDEX(SL_Class[Entire SL Classification],MATCH(SUMIFS(SL_Class[Unique ID],SL_Class[UpSys SL Material],I4712,SL_Class[UpSys Ever Previously Lead],H4712,SL_Class[DownCus SL Material],T4712),SL_Class[Unique ID],0),0)))),"Error: Invalid Column H, I, or T. Check spelling &amp; valid options (see dropdown)")</f>
        <v/>
      </c>
      <c r="AC4712" s="32"/>
      <c r="AD4712" s="31" t="b">
        <f t="shared" si="146"/>
        <v>0</v>
      </c>
      <c r="AE4712" s="31" t="b">
        <f t="shared" si="147"/>
        <v>0</v>
      </c>
    </row>
    <row r="4713" spans="1:31" ht="50.15" customHeight="1" x14ac:dyDescent="0.35">
      <c r="A4713" s="100">
        <v>4708</v>
      </c>
      <c r="B4713" s="53"/>
      <c r="C4713" s="41"/>
      <c r="D4713" s="54"/>
      <c r="E4713" s="53"/>
      <c r="F4713" s="41"/>
      <c r="G4713" s="41"/>
      <c r="H4713" s="53"/>
      <c r="I4713" s="55"/>
      <c r="J4713" s="41"/>
      <c r="K4713" s="41"/>
      <c r="L4713" s="56"/>
      <c r="M4713" s="41"/>
      <c r="N4713" s="41"/>
      <c r="O4713" s="41"/>
      <c r="P4713" s="41"/>
      <c r="Q4713" s="53"/>
      <c r="R4713" s="41"/>
      <c r="S4713" s="41"/>
      <c r="T4713" s="57"/>
      <c r="U4713" s="41"/>
      <c r="V4713" s="41"/>
      <c r="W4713" s="56"/>
      <c r="X4713" s="41"/>
      <c r="Y4713" s="58"/>
      <c r="Z4713" s="41"/>
      <c r="AA4713" s="41"/>
      <c r="AB4713" s="171" t="str" cm="1">
        <f t="array" ref="AB4713">IFERROR(IF(COUNTA('Detailed Inventory'!$B4713:$AA4713)=0,"",IF(AND($B4713="",$C4713=""),"Error: Missing Response in Column B or C",IF(OR($E4713="",$Q4713=""),"Error: Missing Response in Column E or Q",INDEX(SL_Class[Entire SL Classification],MATCH(SUMIFS(SL_Class[Unique ID],SL_Class[UpSys SL Material],I4713,SL_Class[UpSys Ever Previously Lead],H4713,SL_Class[DownCus SL Material],T4713),SL_Class[Unique ID],0),0)))),"Error: Invalid Column H, I, or T. Check spelling &amp; valid options (see dropdown)")</f>
        <v/>
      </c>
      <c r="AC4713" s="32"/>
      <c r="AD4713" s="31" t="b">
        <f t="shared" si="146"/>
        <v>0</v>
      </c>
      <c r="AE4713" s="31" t="b">
        <f t="shared" si="147"/>
        <v>0</v>
      </c>
    </row>
    <row r="4714" spans="1:31" ht="50.15" customHeight="1" x14ac:dyDescent="0.35">
      <c r="A4714" s="101">
        <v>4709</v>
      </c>
      <c r="B4714" s="53"/>
      <c r="C4714" s="41"/>
      <c r="D4714" s="54"/>
      <c r="E4714" s="53"/>
      <c r="F4714" s="41"/>
      <c r="G4714" s="41"/>
      <c r="H4714" s="53"/>
      <c r="I4714" s="55"/>
      <c r="J4714" s="41"/>
      <c r="K4714" s="41"/>
      <c r="L4714" s="56"/>
      <c r="M4714" s="41"/>
      <c r="N4714" s="41"/>
      <c r="O4714" s="41"/>
      <c r="P4714" s="41"/>
      <c r="Q4714" s="53"/>
      <c r="R4714" s="41"/>
      <c r="S4714" s="41"/>
      <c r="T4714" s="57"/>
      <c r="U4714" s="41"/>
      <c r="V4714" s="41"/>
      <c r="W4714" s="56"/>
      <c r="X4714" s="41"/>
      <c r="Y4714" s="58"/>
      <c r="Z4714" s="41"/>
      <c r="AA4714" s="41"/>
      <c r="AB4714" s="171" t="str" cm="1">
        <f t="array" ref="AB4714">IFERROR(IF(COUNTA('Detailed Inventory'!$B4714:$AA4714)=0,"",IF(AND($B4714="",$C4714=""),"Error: Missing Response in Column B or C",IF(OR($E4714="",$Q4714=""),"Error: Missing Response in Column E or Q",INDEX(SL_Class[Entire SL Classification],MATCH(SUMIFS(SL_Class[Unique ID],SL_Class[UpSys SL Material],I4714,SL_Class[UpSys Ever Previously Lead],H4714,SL_Class[DownCus SL Material],T4714),SL_Class[Unique ID],0),0)))),"Error: Invalid Column H, I, or T. Check spelling &amp; valid options (see dropdown)")</f>
        <v/>
      </c>
      <c r="AC4714" s="32"/>
      <c r="AD4714" s="31" t="b">
        <f t="shared" si="146"/>
        <v>0</v>
      </c>
      <c r="AE4714" s="31" t="b">
        <f t="shared" si="147"/>
        <v>0</v>
      </c>
    </row>
    <row r="4715" spans="1:31" ht="50.15" customHeight="1" x14ac:dyDescent="0.35">
      <c r="A4715" s="100">
        <v>4710</v>
      </c>
      <c r="B4715" s="53"/>
      <c r="C4715" s="41"/>
      <c r="D4715" s="54"/>
      <c r="E4715" s="53"/>
      <c r="F4715" s="41"/>
      <c r="G4715" s="41"/>
      <c r="H4715" s="53"/>
      <c r="I4715" s="55"/>
      <c r="J4715" s="41"/>
      <c r="K4715" s="41"/>
      <c r="L4715" s="56"/>
      <c r="M4715" s="41"/>
      <c r="N4715" s="41"/>
      <c r="O4715" s="41"/>
      <c r="P4715" s="41"/>
      <c r="Q4715" s="53"/>
      <c r="R4715" s="41"/>
      <c r="S4715" s="41"/>
      <c r="T4715" s="57"/>
      <c r="U4715" s="41"/>
      <c r="V4715" s="41"/>
      <c r="W4715" s="56"/>
      <c r="X4715" s="41"/>
      <c r="Y4715" s="58"/>
      <c r="Z4715" s="41"/>
      <c r="AA4715" s="41"/>
      <c r="AB4715" s="171" t="str" cm="1">
        <f t="array" ref="AB4715">IFERROR(IF(COUNTA('Detailed Inventory'!$B4715:$AA4715)=0,"",IF(AND($B4715="",$C4715=""),"Error: Missing Response in Column B or C",IF(OR($E4715="",$Q4715=""),"Error: Missing Response in Column E or Q",INDEX(SL_Class[Entire SL Classification],MATCH(SUMIFS(SL_Class[Unique ID],SL_Class[UpSys SL Material],I4715,SL_Class[UpSys Ever Previously Lead],H4715,SL_Class[DownCus SL Material],T4715),SL_Class[Unique ID],0),0)))),"Error: Invalid Column H, I, or T. Check spelling &amp; valid options (see dropdown)")</f>
        <v/>
      </c>
      <c r="AC4715" s="32"/>
      <c r="AD4715" s="31" t="b">
        <f t="shared" si="146"/>
        <v>0</v>
      </c>
      <c r="AE4715" s="31" t="b">
        <f t="shared" si="147"/>
        <v>0</v>
      </c>
    </row>
    <row r="4716" spans="1:31" ht="50.15" customHeight="1" x14ac:dyDescent="0.35">
      <c r="A4716" s="101">
        <v>4711</v>
      </c>
      <c r="B4716" s="53"/>
      <c r="C4716" s="41"/>
      <c r="D4716" s="54"/>
      <c r="E4716" s="53"/>
      <c r="F4716" s="41"/>
      <c r="G4716" s="41"/>
      <c r="H4716" s="53"/>
      <c r="I4716" s="55"/>
      <c r="J4716" s="41"/>
      <c r="K4716" s="41"/>
      <c r="L4716" s="56"/>
      <c r="M4716" s="41"/>
      <c r="N4716" s="41"/>
      <c r="O4716" s="41"/>
      <c r="P4716" s="41"/>
      <c r="Q4716" s="53"/>
      <c r="R4716" s="41"/>
      <c r="S4716" s="41"/>
      <c r="T4716" s="57"/>
      <c r="U4716" s="41"/>
      <c r="V4716" s="41"/>
      <c r="W4716" s="56"/>
      <c r="X4716" s="41"/>
      <c r="Y4716" s="58"/>
      <c r="Z4716" s="41"/>
      <c r="AA4716" s="41"/>
      <c r="AB4716" s="171" t="str" cm="1">
        <f t="array" ref="AB4716">IFERROR(IF(COUNTA('Detailed Inventory'!$B4716:$AA4716)=0,"",IF(AND($B4716="",$C4716=""),"Error: Missing Response in Column B or C",IF(OR($E4716="",$Q4716=""),"Error: Missing Response in Column E or Q",INDEX(SL_Class[Entire SL Classification],MATCH(SUMIFS(SL_Class[Unique ID],SL_Class[UpSys SL Material],I4716,SL_Class[UpSys Ever Previously Lead],H4716,SL_Class[DownCus SL Material],T4716),SL_Class[Unique ID],0),0)))),"Error: Invalid Column H, I, or T. Check spelling &amp; valid options (see dropdown)")</f>
        <v/>
      </c>
      <c r="AC4716" s="32"/>
      <c r="AD4716" s="31" t="b">
        <f t="shared" si="146"/>
        <v>0</v>
      </c>
      <c r="AE4716" s="31" t="b">
        <f t="shared" si="147"/>
        <v>0</v>
      </c>
    </row>
    <row r="4717" spans="1:31" ht="50.15" customHeight="1" x14ac:dyDescent="0.35">
      <c r="A4717" s="100">
        <v>4712</v>
      </c>
      <c r="B4717" s="53"/>
      <c r="C4717" s="41"/>
      <c r="D4717" s="54"/>
      <c r="E4717" s="53"/>
      <c r="F4717" s="41"/>
      <c r="G4717" s="41"/>
      <c r="H4717" s="53"/>
      <c r="I4717" s="55"/>
      <c r="J4717" s="41"/>
      <c r="K4717" s="41"/>
      <c r="L4717" s="56"/>
      <c r="M4717" s="41"/>
      <c r="N4717" s="41"/>
      <c r="O4717" s="41"/>
      <c r="P4717" s="41"/>
      <c r="Q4717" s="53"/>
      <c r="R4717" s="41"/>
      <c r="S4717" s="41"/>
      <c r="T4717" s="57"/>
      <c r="U4717" s="41"/>
      <c r="V4717" s="41"/>
      <c r="W4717" s="56"/>
      <c r="X4717" s="41"/>
      <c r="Y4717" s="58"/>
      <c r="Z4717" s="41"/>
      <c r="AA4717" s="41"/>
      <c r="AB4717" s="171" t="str" cm="1">
        <f t="array" ref="AB4717">IFERROR(IF(COUNTA('Detailed Inventory'!$B4717:$AA4717)=0,"",IF(AND($B4717="",$C4717=""),"Error: Missing Response in Column B or C",IF(OR($E4717="",$Q4717=""),"Error: Missing Response in Column E or Q",INDEX(SL_Class[Entire SL Classification],MATCH(SUMIFS(SL_Class[Unique ID],SL_Class[UpSys SL Material],I4717,SL_Class[UpSys Ever Previously Lead],H4717,SL_Class[DownCus SL Material],T4717),SL_Class[Unique ID],0),0)))),"Error: Invalid Column H, I, or T. Check spelling &amp; valid options (see dropdown)")</f>
        <v/>
      </c>
      <c r="AC4717" s="32"/>
      <c r="AD4717" s="31" t="b">
        <f t="shared" si="146"/>
        <v>0</v>
      </c>
      <c r="AE4717" s="31" t="b">
        <f t="shared" si="147"/>
        <v>0</v>
      </c>
    </row>
    <row r="4718" spans="1:31" ht="50.15" customHeight="1" x14ac:dyDescent="0.35">
      <c r="A4718" s="101">
        <v>4713</v>
      </c>
      <c r="B4718" s="53"/>
      <c r="C4718" s="41"/>
      <c r="D4718" s="54"/>
      <c r="E4718" s="53"/>
      <c r="F4718" s="41"/>
      <c r="G4718" s="41"/>
      <c r="H4718" s="53"/>
      <c r="I4718" s="55"/>
      <c r="J4718" s="41"/>
      <c r="K4718" s="41"/>
      <c r="L4718" s="56"/>
      <c r="M4718" s="41"/>
      <c r="N4718" s="41"/>
      <c r="O4718" s="41"/>
      <c r="P4718" s="41"/>
      <c r="Q4718" s="53"/>
      <c r="R4718" s="41"/>
      <c r="S4718" s="41"/>
      <c r="T4718" s="57"/>
      <c r="U4718" s="41"/>
      <c r="V4718" s="41"/>
      <c r="W4718" s="56"/>
      <c r="X4718" s="41"/>
      <c r="Y4718" s="58"/>
      <c r="Z4718" s="41"/>
      <c r="AA4718" s="41"/>
      <c r="AB4718" s="171" t="str" cm="1">
        <f t="array" ref="AB4718">IFERROR(IF(COUNTA('Detailed Inventory'!$B4718:$AA4718)=0,"",IF(AND($B4718="",$C4718=""),"Error: Missing Response in Column B or C",IF(OR($E4718="",$Q4718=""),"Error: Missing Response in Column E or Q",INDEX(SL_Class[Entire SL Classification],MATCH(SUMIFS(SL_Class[Unique ID],SL_Class[UpSys SL Material],I4718,SL_Class[UpSys Ever Previously Lead],H4718,SL_Class[DownCus SL Material],T4718),SL_Class[Unique ID],0),0)))),"Error: Invalid Column H, I, or T. Check spelling &amp; valid options (see dropdown)")</f>
        <v/>
      </c>
      <c r="AC4718" s="32"/>
      <c r="AD4718" s="31" t="b">
        <f t="shared" si="146"/>
        <v>0</v>
      </c>
      <c r="AE4718" s="31" t="b">
        <f t="shared" si="147"/>
        <v>0</v>
      </c>
    </row>
    <row r="4719" spans="1:31" ht="50.15" customHeight="1" x14ac:dyDescent="0.35">
      <c r="A4719" s="100">
        <v>4714</v>
      </c>
      <c r="B4719" s="53"/>
      <c r="C4719" s="41"/>
      <c r="D4719" s="54"/>
      <c r="E4719" s="53"/>
      <c r="F4719" s="41"/>
      <c r="G4719" s="41"/>
      <c r="H4719" s="53"/>
      <c r="I4719" s="55"/>
      <c r="J4719" s="41"/>
      <c r="K4719" s="41"/>
      <c r="L4719" s="56"/>
      <c r="M4719" s="41"/>
      <c r="N4719" s="41"/>
      <c r="O4719" s="41"/>
      <c r="P4719" s="41"/>
      <c r="Q4719" s="53"/>
      <c r="R4719" s="41"/>
      <c r="S4719" s="41"/>
      <c r="T4719" s="57"/>
      <c r="U4719" s="41"/>
      <c r="V4719" s="41"/>
      <c r="W4719" s="56"/>
      <c r="X4719" s="41"/>
      <c r="Y4719" s="58"/>
      <c r="Z4719" s="41"/>
      <c r="AA4719" s="41"/>
      <c r="AB4719" s="171" t="str" cm="1">
        <f t="array" ref="AB4719">IFERROR(IF(COUNTA('Detailed Inventory'!$B4719:$AA4719)=0,"",IF(AND($B4719="",$C4719=""),"Error: Missing Response in Column B or C",IF(OR($E4719="",$Q4719=""),"Error: Missing Response in Column E or Q",INDEX(SL_Class[Entire SL Classification],MATCH(SUMIFS(SL_Class[Unique ID],SL_Class[UpSys SL Material],I4719,SL_Class[UpSys Ever Previously Lead],H4719,SL_Class[DownCus SL Material],T4719),SL_Class[Unique ID],0),0)))),"Error: Invalid Column H, I, or T. Check spelling &amp; valid options (see dropdown)")</f>
        <v/>
      </c>
      <c r="AC4719" s="32"/>
      <c r="AD4719" s="31" t="b">
        <f t="shared" si="146"/>
        <v>0</v>
      </c>
      <c r="AE4719" s="31" t="b">
        <f t="shared" si="147"/>
        <v>0</v>
      </c>
    </row>
    <row r="4720" spans="1:31" ht="50.15" customHeight="1" x14ac:dyDescent="0.35">
      <c r="A4720" s="101">
        <v>4715</v>
      </c>
      <c r="B4720" s="53"/>
      <c r="C4720" s="41"/>
      <c r="D4720" s="54"/>
      <c r="E4720" s="53"/>
      <c r="F4720" s="41"/>
      <c r="G4720" s="41"/>
      <c r="H4720" s="53"/>
      <c r="I4720" s="55"/>
      <c r="J4720" s="41"/>
      <c r="K4720" s="41"/>
      <c r="L4720" s="56"/>
      <c r="M4720" s="41"/>
      <c r="N4720" s="41"/>
      <c r="O4720" s="41"/>
      <c r="P4720" s="41"/>
      <c r="Q4720" s="53"/>
      <c r="R4720" s="41"/>
      <c r="S4720" s="41"/>
      <c r="T4720" s="57"/>
      <c r="U4720" s="41"/>
      <c r="V4720" s="41"/>
      <c r="W4720" s="56"/>
      <c r="X4720" s="41"/>
      <c r="Y4720" s="58"/>
      <c r="Z4720" s="41"/>
      <c r="AA4720" s="41"/>
      <c r="AB4720" s="171" t="str" cm="1">
        <f t="array" ref="AB4720">IFERROR(IF(COUNTA('Detailed Inventory'!$B4720:$AA4720)=0,"",IF(AND($B4720="",$C4720=""),"Error: Missing Response in Column B or C",IF(OR($E4720="",$Q4720=""),"Error: Missing Response in Column E or Q",INDEX(SL_Class[Entire SL Classification],MATCH(SUMIFS(SL_Class[Unique ID],SL_Class[UpSys SL Material],I4720,SL_Class[UpSys Ever Previously Lead],H4720,SL_Class[DownCus SL Material],T4720),SL_Class[Unique ID],0),0)))),"Error: Invalid Column H, I, or T. Check spelling &amp; valid options (see dropdown)")</f>
        <v/>
      </c>
      <c r="AC4720" s="32"/>
      <c r="AD4720" s="31" t="b">
        <f t="shared" si="146"/>
        <v>0</v>
      </c>
      <c r="AE4720" s="31" t="b">
        <f t="shared" si="147"/>
        <v>0</v>
      </c>
    </row>
    <row r="4721" spans="1:31" ht="50.15" customHeight="1" x14ac:dyDescent="0.35">
      <c r="A4721" s="100">
        <v>4716</v>
      </c>
      <c r="B4721" s="53"/>
      <c r="C4721" s="41"/>
      <c r="D4721" s="54"/>
      <c r="E4721" s="53"/>
      <c r="F4721" s="41"/>
      <c r="G4721" s="41"/>
      <c r="H4721" s="53"/>
      <c r="I4721" s="55"/>
      <c r="J4721" s="41"/>
      <c r="K4721" s="41"/>
      <c r="L4721" s="56"/>
      <c r="M4721" s="41"/>
      <c r="N4721" s="41"/>
      <c r="O4721" s="41"/>
      <c r="P4721" s="41"/>
      <c r="Q4721" s="53"/>
      <c r="R4721" s="41"/>
      <c r="S4721" s="41"/>
      <c r="T4721" s="57"/>
      <c r="U4721" s="41"/>
      <c r="V4721" s="41"/>
      <c r="W4721" s="56"/>
      <c r="X4721" s="41"/>
      <c r="Y4721" s="58"/>
      <c r="Z4721" s="41"/>
      <c r="AA4721" s="41"/>
      <c r="AB4721" s="171" t="str" cm="1">
        <f t="array" ref="AB4721">IFERROR(IF(COUNTA('Detailed Inventory'!$B4721:$AA4721)=0,"",IF(AND($B4721="",$C4721=""),"Error: Missing Response in Column B or C",IF(OR($E4721="",$Q4721=""),"Error: Missing Response in Column E or Q",INDEX(SL_Class[Entire SL Classification],MATCH(SUMIFS(SL_Class[Unique ID],SL_Class[UpSys SL Material],I4721,SL_Class[UpSys Ever Previously Lead],H4721,SL_Class[DownCus SL Material],T4721),SL_Class[Unique ID],0),0)))),"Error: Invalid Column H, I, or T. Check spelling &amp; valid options (see dropdown)")</f>
        <v/>
      </c>
      <c r="AC4721" s="32"/>
      <c r="AD4721" s="31" t="b">
        <f t="shared" si="146"/>
        <v>0</v>
      </c>
      <c r="AE4721" s="31" t="b">
        <f t="shared" si="147"/>
        <v>0</v>
      </c>
    </row>
    <row r="4722" spans="1:31" ht="50.15" customHeight="1" x14ac:dyDescent="0.35">
      <c r="A4722" s="101">
        <v>4717</v>
      </c>
      <c r="B4722" s="53"/>
      <c r="C4722" s="41"/>
      <c r="D4722" s="54"/>
      <c r="E4722" s="53"/>
      <c r="F4722" s="41"/>
      <c r="G4722" s="41"/>
      <c r="H4722" s="53"/>
      <c r="I4722" s="55"/>
      <c r="J4722" s="41"/>
      <c r="K4722" s="41"/>
      <c r="L4722" s="56"/>
      <c r="M4722" s="41"/>
      <c r="N4722" s="41"/>
      <c r="O4722" s="41"/>
      <c r="P4722" s="41"/>
      <c r="Q4722" s="53"/>
      <c r="R4722" s="41"/>
      <c r="S4722" s="41"/>
      <c r="T4722" s="57"/>
      <c r="U4722" s="41"/>
      <c r="V4722" s="41"/>
      <c r="W4722" s="56"/>
      <c r="X4722" s="41"/>
      <c r="Y4722" s="58"/>
      <c r="Z4722" s="41"/>
      <c r="AA4722" s="41"/>
      <c r="AB4722" s="171" t="str" cm="1">
        <f t="array" ref="AB4722">IFERROR(IF(COUNTA('Detailed Inventory'!$B4722:$AA4722)=0,"",IF(AND($B4722="",$C4722=""),"Error: Missing Response in Column B or C",IF(OR($E4722="",$Q4722=""),"Error: Missing Response in Column E or Q",INDEX(SL_Class[Entire SL Classification],MATCH(SUMIFS(SL_Class[Unique ID],SL_Class[UpSys SL Material],I4722,SL_Class[UpSys Ever Previously Lead],H4722,SL_Class[DownCus SL Material],T4722),SL_Class[Unique ID],0),0)))),"Error: Invalid Column H, I, or T. Check spelling &amp; valid options (see dropdown)")</f>
        <v/>
      </c>
      <c r="AC4722" s="32"/>
      <c r="AD4722" s="31" t="b">
        <f t="shared" si="146"/>
        <v>0</v>
      </c>
      <c r="AE4722" s="31" t="b">
        <f t="shared" si="147"/>
        <v>0</v>
      </c>
    </row>
    <row r="4723" spans="1:31" ht="50.15" customHeight="1" x14ac:dyDescent="0.35">
      <c r="A4723" s="100">
        <v>4718</v>
      </c>
      <c r="B4723" s="53"/>
      <c r="C4723" s="41"/>
      <c r="D4723" s="54"/>
      <c r="E4723" s="53"/>
      <c r="F4723" s="41"/>
      <c r="G4723" s="41"/>
      <c r="H4723" s="53"/>
      <c r="I4723" s="55"/>
      <c r="J4723" s="41"/>
      <c r="K4723" s="41"/>
      <c r="L4723" s="56"/>
      <c r="M4723" s="41"/>
      <c r="N4723" s="41"/>
      <c r="O4723" s="41"/>
      <c r="P4723" s="41"/>
      <c r="Q4723" s="53"/>
      <c r="R4723" s="41"/>
      <c r="S4723" s="41"/>
      <c r="T4723" s="57"/>
      <c r="U4723" s="41"/>
      <c r="V4723" s="41"/>
      <c r="W4723" s="56"/>
      <c r="X4723" s="41"/>
      <c r="Y4723" s="58"/>
      <c r="Z4723" s="41"/>
      <c r="AA4723" s="41"/>
      <c r="AB4723" s="171" t="str" cm="1">
        <f t="array" ref="AB4723">IFERROR(IF(COUNTA('Detailed Inventory'!$B4723:$AA4723)=0,"",IF(AND($B4723="",$C4723=""),"Error: Missing Response in Column B or C",IF(OR($E4723="",$Q4723=""),"Error: Missing Response in Column E or Q",INDEX(SL_Class[Entire SL Classification],MATCH(SUMIFS(SL_Class[Unique ID],SL_Class[UpSys SL Material],I4723,SL_Class[UpSys Ever Previously Lead],H4723,SL_Class[DownCus SL Material],T4723),SL_Class[Unique ID],0),0)))),"Error: Invalid Column H, I, or T. Check spelling &amp; valid options (see dropdown)")</f>
        <v/>
      </c>
      <c r="AC4723" s="32"/>
      <c r="AD4723" s="31" t="b">
        <f t="shared" si="146"/>
        <v>0</v>
      </c>
      <c r="AE4723" s="31" t="b">
        <f t="shared" si="147"/>
        <v>0</v>
      </c>
    </row>
    <row r="4724" spans="1:31" ht="50.15" customHeight="1" x14ac:dyDescent="0.35">
      <c r="A4724" s="101">
        <v>4719</v>
      </c>
      <c r="B4724" s="53"/>
      <c r="C4724" s="41"/>
      <c r="D4724" s="54"/>
      <c r="E4724" s="53"/>
      <c r="F4724" s="41"/>
      <c r="G4724" s="41"/>
      <c r="H4724" s="53"/>
      <c r="I4724" s="55"/>
      <c r="J4724" s="41"/>
      <c r="K4724" s="41"/>
      <c r="L4724" s="56"/>
      <c r="M4724" s="41"/>
      <c r="N4724" s="41"/>
      <c r="O4724" s="41"/>
      <c r="P4724" s="41"/>
      <c r="Q4724" s="53"/>
      <c r="R4724" s="41"/>
      <c r="S4724" s="41"/>
      <c r="T4724" s="57"/>
      <c r="U4724" s="41"/>
      <c r="V4724" s="41"/>
      <c r="W4724" s="56"/>
      <c r="X4724" s="41"/>
      <c r="Y4724" s="58"/>
      <c r="Z4724" s="41"/>
      <c r="AA4724" s="41"/>
      <c r="AB4724" s="171" t="str" cm="1">
        <f t="array" ref="AB4724">IFERROR(IF(COUNTA('Detailed Inventory'!$B4724:$AA4724)=0,"",IF(AND($B4724="",$C4724=""),"Error: Missing Response in Column B or C",IF(OR($E4724="",$Q4724=""),"Error: Missing Response in Column E or Q",INDEX(SL_Class[Entire SL Classification],MATCH(SUMIFS(SL_Class[Unique ID],SL_Class[UpSys SL Material],I4724,SL_Class[UpSys Ever Previously Lead],H4724,SL_Class[DownCus SL Material],T4724),SL_Class[Unique ID],0),0)))),"Error: Invalid Column H, I, or T. Check spelling &amp; valid options (see dropdown)")</f>
        <v/>
      </c>
      <c r="AC4724" s="32"/>
      <c r="AD4724" s="31" t="b">
        <f t="shared" si="146"/>
        <v>0</v>
      </c>
      <c r="AE4724" s="31" t="b">
        <f t="shared" si="147"/>
        <v>0</v>
      </c>
    </row>
    <row r="4725" spans="1:31" ht="50.15" customHeight="1" x14ac:dyDescent="0.35">
      <c r="A4725" s="100">
        <v>4720</v>
      </c>
      <c r="B4725" s="53"/>
      <c r="C4725" s="41"/>
      <c r="D4725" s="54"/>
      <c r="E4725" s="53"/>
      <c r="F4725" s="41"/>
      <c r="G4725" s="41"/>
      <c r="H4725" s="53"/>
      <c r="I4725" s="55"/>
      <c r="J4725" s="41"/>
      <c r="K4725" s="41"/>
      <c r="L4725" s="56"/>
      <c r="M4725" s="41"/>
      <c r="N4725" s="41"/>
      <c r="O4725" s="41"/>
      <c r="P4725" s="41"/>
      <c r="Q4725" s="53"/>
      <c r="R4725" s="41"/>
      <c r="S4725" s="41"/>
      <c r="T4725" s="57"/>
      <c r="U4725" s="41"/>
      <c r="V4725" s="41"/>
      <c r="W4725" s="56"/>
      <c r="X4725" s="41"/>
      <c r="Y4725" s="58"/>
      <c r="Z4725" s="41"/>
      <c r="AA4725" s="41"/>
      <c r="AB4725" s="171" t="str" cm="1">
        <f t="array" ref="AB4725">IFERROR(IF(COUNTA('Detailed Inventory'!$B4725:$AA4725)=0,"",IF(AND($B4725="",$C4725=""),"Error: Missing Response in Column B or C",IF(OR($E4725="",$Q4725=""),"Error: Missing Response in Column E or Q",INDEX(SL_Class[Entire SL Classification],MATCH(SUMIFS(SL_Class[Unique ID],SL_Class[UpSys SL Material],I4725,SL_Class[UpSys Ever Previously Lead],H4725,SL_Class[DownCus SL Material],T4725),SL_Class[Unique ID],0),0)))),"Error: Invalid Column H, I, or T. Check spelling &amp; valid options (see dropdown)")</f>
        <v/>
      </c>
      <c r="AC4725" s="32"/>
      <c r="AD4725" s="31" t="b">
        <f t="shared" si="146"/>
        <v>0</v>
      </c>
      <c r="AE4725" s="31" t="b">
        <f t="shared" si="147"/>
        <v>0</v>
      </c>
    </row>
    <row r="4726" spans="1:31" ht="50.15" customHeight="1" x14ac:dyDescent="0.35">
      <c r="A4726" s="101">
        <v>4721</v>
      </c>
      <c r="B4726" s="53"/>
      <c r="C4726" s="41"/>
      <c r="D4726" s="54"/>
      <c r="E4726" s="53"/>
      <c r="F4726" s="41"/>
      <c r="G4726" s="41"/>
      <c r="H4726" s="53"/>
      <c r="I4726" s="55"/>
      <c r="J4726" s="41"/>
      <c r="K4726" s="41"/>
      <c r="L4726" s="56"/>
      <c r="M4726" s="41"/>
      <c r="N4726" s="41"/>
      <c r="O4726" s="41"/>
      <c r="P4726" s="41"/>
      <c r="Q4726" s="53"/>
      <c r="R4726" s="41"/>
      <c r="S4726" s="41"/>
      <c r="T4726" s="57"/>
      <c r="U4726" s="41"/>
      <c r="V4726" s="41"/>
      <c r="W4726" s="56"/>
      <c r="X4726" s="41"/>
      <c r="Y4726" s="58"/>
      <c r="Z4726" s="41"/>
      <c r="AA4726" s="41"/>
      <c r="AB4726" s="171" t="str" cm="1">
        <f t="array" ref="AB4726">IFERROR(IF(COUNTA('Detailed Inventory'!$B4726:$AA4726)=0,"",IF(AND($B4726="",$C4726=""),"Error: Missing Response in Column B or C",IF(OR($E4726="",$Q4726=""),"Error: Missing Response in Column E or Q",INDEX(SL_Class[Entire SL Classification],MATCH(SUMIFS(SL_Class[Unique ID],SL_Class[UpSys SL Material],I4726,SL_Class[UpSys Ever Previously Lead],H4726,SL_Class[DownCus SL Material],T4726),SL_Class[Unique ID],0),0)))),"Error: Invalid Column H, I, or T. Check spelling &amp; valid options (see dropdown)")</f>
        <v/>
      </c>
      <c r="AC4726" s="32"/>
      <c r="AD4726" s="31" t="b">
        <f t="shared" si="146"/>
        <v>0</v>
      </c>
      <c r="AE4726" s="31" t="b">
        <f t="shared" si="147"/>
        <v>0</v>
      </c>
    </row>
    <row r="4727" spans="1:31" ht="50.15" customHeight="1" x14ac:dyDescent="0.35">
      <c r="A4727" s="100">
        <v>4722</v>
      </c>
      <c r="B4727" s="53"/>
      <c r="C4727" s="41"/>
      <c r="D4727" s="54"/>
      <c r="E4727" s="53"/>
      <c r="F4727" s="41"/>
      <c r="G4727" s="41"/>
      <c r="H4727" s="53"/>
      <c r="I4727" s="55"/>
      <c r="J4727" s="41"/>
      <c r="K4727" s="41"/>
      <c r="L4727" s="56"/>
      <c r="M4727" s="41"/>
      <c r="N4727" s="41"/>
      <c r="O4727" s="41"/>
      <c r="P4727" s="41"/>
      <c r="Q4727" s="53"/>
      <c r="R4727" s="41"/>
      <c r="S4727" s="41"/>
      <c r="T4727" s="57"/>
      <c r="U4727" s="41"/>
      <c r="V4727" s="41"/>
      <c r="W4727" s="56"/>
      <c r="X4727" s="41"/>
      <c r="Y4727" s="58"/>
      <c r="Z4727" s="41"/>
      <c r="AA4727" s="41"/>
      <c r="AB4727" s="171" t="str" cm="1">
        <f t="array" ref="AB4727">IFERROR(IF(COUNTA('Detailed Inventory'!$B4727:$AA4727)=0,"",IF(AND($B4727="",$C4727=""),"Error: Missing Response in Column B or C",IF(OR($E4727="",$Q4727=""),"Error: Missing Response in Column E or Q",INDEX(SL_Class[Entire SL Classification],MATCH(SUMIFS(SL_Class[Unique ID],SL_Class[UpSys SL Material],I4727,SL_Class[UpSys Ever Previously Lead],H4727,SL_Class[DownCus SL Material],T4727),SL_Class[Unique ID],0),0)))),"Error: Invalid Column H, I, or T. Check spelling &amp; valid options (see dropdown)")</f>
        <v/>
      </c>
      <c r="AC4727" s="32"/>
      <c r="AD4727" s="31" t="b">
        <f t="shared" si="146"/>
        <v>0</v>
      </c>
      <c r="AE4727" s="31" t="b">
        <f t="shared" si="147"/>
        <v>0</v>
      </c>
    </row>
    <row r="4728" spans="1:31" ht="50.15" customHeight="1" x14ac:dyDescent="0.35">
      <c r="A4728" s="101">
        <v>4723</v>
      </c>
      <c r="B4728" s="53"/>
      <c r="C4728" s="41"/>
      <c r="D4728" s="54"/>
      <c r="E4728" s="53"/>
      <c r="F4728" s="41"/>
      <c r="G4728" s="41"/>
      <c r="H4728" s="53"/>
      <c r="I4728" s="55"/>
      <c r="J4728" s="41"/>
      <c r="K4728" s="41"/>
      <c r="L4728" s="56"/>
      <c r="M4728" s="41"/>
      <c r="N4728" s="41"/>
      <c r="O4728" s="41"/>
      <c r="P4728" s="41"/>
      <c r="Q4728" s="53"/>
      <c r="R4728" s="41"/>
      <c r="S4728" s="41"/>
      <c r="T4728" s="57"/>
      <c r="U4728" s="41"/>
      <c r="V4728" s="41"/>
      <c r="W4728" s="56"/>
      <c r="X4728" s="41"/>
      <c r="Y4728" s="58"/>
      <c r="Z4728" s="41"/>
      <c r="AA4728" s="41"/>
      <c r="AB4728" s="171" t="str" cm="1">
        <f t="array" ref="AB4728">IFERROR(IF(COUNTA('Detailed Inventory'!$B4728:$AA4728)=0,"",IF(AND($B4728="",$C4728=""),"Error: Missing Response in Column B or C",IF(OR($E4728="",$Q4728=""),"Error: Missing Response in Column E or Q",INDEX(SL_Class[Entire SL Classification],MATCH(SUMIFS(SL_Class[Unique ID],SL_Class[UpSys SL Material],I4728,SL_Class[UpSys Ever Previously Lead],H4728,SL_Class[DownCus SL Material],T4728),SL_Class[Unique ID],0),0)))),"Error: Invalid Column H, I, or T. Check spelling &amp; valid options (see dropdown)")</f>
        <v/>
      </c>
      <c r="AC4728" s="32"/>
      <c r="AD4728" s="31" t="b">
        <f t="shared" si="146"/>
        <v>0</v>
      </c>
      <c r="AE4728" s="31" t="b">
        <f t="shared" si="147"/>
        <v>0</v>
      </c>
    </row>
    <row r="4729" spans="1:31" ht="50.15" customHeight="1" x14ac:dyDescent="0.35">
      <c r="A4729" s="100">
        <v>4724</v>
      </c>
      <c r="B4729" s="53"/>
      <c r="C4729" s="41"/>
      <c r="D4729" s="54"/>
      <c r="E4729" s="53"/>
      <c r="F4729" s="41"/>
      <c r="G4729" s="41"/>
      <c r="H4729" s="53"/>
      <c r="I4729" s="55"/>
      <c r="J4729" s="41"/>
      <c r="K4729" s="41"/>
      <c r="L4729" s="56"/>
      <c r="M4729" s="41"/>
      <c r="N4729" s="41"/>
      <c r="O4729" s="41"/>
      <c r="P4729" s="41"/>
      <c r="Q4729" s="53"/>
      <c r="R4729" s="41"/>
      <c r="S4729" s="41"/>
      <c r="T4729" s="57"/>
      <c r="U4729" s="41"/>
      <c r="V4729" s="41"/>
      <c r="W4729" s="56"/>
      <c r="X4729" s="41"/>
      <c r="Y4729" s="58"/>
      <c r="Z4729" s="41"/>
      <c r="AA4729" s="41"/>
      <c r="AB4729" s="171" t="str" cm="1">
        <f t="array" ref="AB4729">IFERROR(IF(COUNTA('Detailed Inventory'!$B4729:$AA4729)=0,"",IF(AND($B4729="",$C4729=""),"Error: Missing Response in Column B or C",IF(OR($E4729="",$Q4729=""),"Error: Missing Response in Column E or Q",INDEX(SL_Class[Entire SL Classification],MATCH(SUMIFS(SL_Class[Unique ID],SL_Class[UpSys SL Material],I4729,SL_Class[UpSys Ever Previously Lead],H4729,SL_Class[DownCus SL Material],T4729),SL_Class[Unique ID],0),0)))),"Error: Invalid Column H, I, or T. Check spelling &amp; valid options (see dropdown)")</f>
        <v/>
      </c>
      <c r="AC4729" s="32"/>
      <c r="AD4729" s="31" t="b">
        <f t="shared" si="146"/>
        <v>0</v>
      </c>
      <c r="AE4729" s="31" t="b">
        <f t="shared" si="147"/>
        <v>0</v>
      </c>
    </row>
    <row r="4730" spans="1:31" ht="50.15" customHeight="1" x14ac:dyDescent="0.35">
      <c r="A4730" s="101">
        <v>4725</v>
      </c>
      <c r="B4730" s="53"/>
      <c r="C4730" s="41"/>
      <c r="D4730" s="54"/>
      <c r="E4730" s="53"/>
      <c r="F4730" s="41"/>
      <c r="G4730" s="41"/>
      <c r="H4730" s="53"/>
      <c r="I4730" s="55"/>
      <c r="J4730" s="41"/>
      <c r="K4730" s="41"/>
      <c r="L4730" s="56"/>
      <c r="M4730" s="41"/>
      <c r="N4730" s="41"/>
      <c r="O4730" s="41"/>
      <c r="P4730" s="41"/>
      <c r="Q4730" s="53"/>
      <c r="R4730" s="41"/>
      <c r="S4730" s="41"/>
      <c r="T4730" s="57"/>
      <c r="U4730" s="41"/>
      <c r="V4730" s="41"/>
      <c r="W4730" s="56"/>
      <c r="X4730" s="41"/>
      <c r="Y4730" s="58"/>
      <c r="Z4730" s="41"/>
      <c r="AA4730" s="41"/>
      <c r="AB4730" s="171" t="str" cm="1">
        <f t="array" ref="AB4730">IFERROR(IF(COUNTA('Detailed Inventory'!$B4730:$AA4730)=0,"",IF(AND($B4730="",$C4730=""),"Error: Missing Response in Column B or C",IF(OR($E4730="",$Q4730=""),"Error: Missing Response in Column E or Q",INDEX(SL_Class[Entire SL Classification],MATCH(SUMIFS(SL_Class[Unique ID],SL_Class[UpSys SL Material],I4730,SL_Class[UpSys Ever Previously Lead],H4730,SL_Class[DownCus SL Material],T4730),SL_Class[Unique ID],0),0)))),"Error: Invalid Column H, I, or T. Check spelling &amp; valid options (see dropdown)")</f>
        <v/>
      </c>
      <c r="AC4730" s="32"/>
      <c r="AD4730" s="31" t="b">
        <f t="shared" si="146"/>
        <v>0</v>
      </c>
      <c r="AE4730" s="31" t="b">
        <f t="shared" si="147"/>
        <v>0</v>
      </c>
    </row>
    <row r="4731" spans="1:31" ht="50.15" customHeight="1" x14ac:dyDescent="0.35">
      <c r="A4731" s="100">
        <v>4726</v>
      </c>
      <c r="B4731" s="53"/>
      <c r="C4731" s="41"/>
      <c r="D4731" s="54"/>
      <c r="E4731" s="53"/>
      <c r="F4731" s="41"/>
      <c r="G4731" s="41"/>
      <c r="H4731" s="53"/>
      <c r="I4731" s="55"/>
      <c r="J4731" s="41"/>
      <c r="K4731" s="41"/>
      <c r="L4731" s="56"/>
      <c r="M4731" s="41"/>
      <c r="N4731" s="41"/>
      <c r="O4731" s="41"/>
      <c r="P4731" s="41"/>
      <c r="Q4731" s="53"/>
      <c r="R4731" s="41"/>
      <c r="S4731" s="41"/>
      <c r="T4731" s="57"/>
      <c r="U4731" s="41"/>
      <c r="V4731" s="41"/>
      <c r="W4731" s="56"/>
      <c r="X4731" s="41"/>
      <c r="Y4731" s="58"/>
      <c r="Z4731" s="41"/>
      <c r="AA4731" s="41"/>
      <c r="AB4731" s="171" t="str" cm="1">
        <f t="array" ref="AB4731">IFERROR(IF(COUNTA('Detailed Inventory'!$B4731:$AA4731)=0,"",IF(AND($B4731="",$C4731=""),"Error: Missing Response in Column B or C",IF(OR($E4731="",$Q4731=""),"Error: Missing Response in Column E or Q",INDEX(SL_Class[Entire SL Classification],MATCH(SUMIFS(SL_Class[Unique ID],SL_Class[UpSys SL Material],I4731,SL_Class[UpSys Ever Previously Lead],H4731,SL_Class[DownCus SL Material],T4731),SL_Class[Unique ID],0),0)))),"Error: Invalid Column H, I, or T. Check spelling &amp; valid options (see dropdown)")</f>
        <v/>
      </c>
      <c r="AC4731" s="32"/>
      <c r="AD4731" s="31" t="b">
        <f t="shared" si="146"/>
        <v>0</v>
      </c>
      <c r="AE4731" s="31" t="b">
        <f t="shared" si="147"/>
        <v>0</v>
      </c>
    </row>
    <row r="4732" spans="1:31" ht="50.15" customHeight="1" x14ac:dyDescent="0.35">
      <c r="A4732" s="101">
        <v>4727</v>
      </c>
      <c r="B4732" s="53"/>
      <c r="C4732" s="41"/>
      <c r="D4732" s="54"/>
      <c r="E4732" s="53"/>
      <c r="F4732" s="41"/>
      <c r="G4732" s="41"/>
      <c r="H4732" s="53"/>
      <c r="I4732" s="55"/>
      <c r="J4732" s="41"/>
      <c r="K4732" s="41"/>
      <c r="L4732" s="56"/>
      <c r="M4732" s="41"/>
      <c r="N4732" s="41"/>
      <c r="O4732" s="41"/>
      <c r="P4732" s="41"/>
      <c r="Q4732" s="53"/>
      <c r="R4732" s="41"/>
      <c r="S4732" s="41"/>
      <c r="T4732" s="57"/>
      <c r="U4732" s="41"/>
      <c r="V4732" s="41"/>
      <c r="W4732" s="56"/>
      <c r="X4732" s="41"/>
      <c r="Y4732" s="58"/>
      <c r="Z4732" s="41"/>
      <c r="AA4732" s="41"/>
      <c r="AB4732" s="171" t="str" cm="1">
        <f t="array" ref="AB4732">IFERROR(IF(COUNTA('Detailed Inventory'!$B4732:$AA4732)=0,"",IF(AND($B4732="",$C4732=""),"Error: Missing Response in Column B or C",IF(OR($E4732="",$Q4732=""),"Error: Missing Response in Column E or Q",INDEX(SL_Class[Entire SL Classification],MATCH(SUMIFS(SL_Class[Unique ID],SL_Class[UpSys SL Material],I4732,SL_Class[UpSys Ever Previously Lead],H4732,SL_Class[DownCus SL Material],T4732),SL_Class[Unique ID],0),0)))),"Error: Invalid Column H, I, or T. Check spelling &amp; valid options (see dropdown)")</f>
        <v/>
      </c>
      <c r="AC4732" s="32"/>
      <c r="AD4732" s="31" t="b">
        <f t="shared" si="146"/>
        <v>0</v>
      </c>
      <c r="AE4732" s="31" t="b">
        <f t="shared" si="147"/>
        <v>0</v>
      </c>
    </row>
    <row r="4733" spans="1:31" ht="50.15" customHeight="1" x14ac:dyDescent="0.35">
      <c r="A4733" s="100">
        <v>4728</v>
      </c>
      <c r="B4733" s="53"/>
      <c r="C4733" s="41"/>
      <c r="D4733" s="54"/>
      <c r="E4733" s="53"/>
      <c r="F4733" s="41"/>
      <c r="G4733" s="41"/>
      <c r="H4733" s="53"/>
      <c r="I4733" s="55"/>
      <c r="J4733" s="41"/>
      <c r="K4733" s="41"/>
      <c r="L4733" s="56"/>
      <c r="M4733" s="41"/>
      <c r="N4733" s="41"/>
      <c r="O4733" s="41"/>
      <c r="P4733" s="41"/>
      <c r="Q4733" s="53"/>
      <c r="R4733" s="41"/>
      <c r="S4733" s="41"/>
      <c r="T4733" s="57"/>
      <c r="U4733" s="41"/>
      <c r="V4733" s="41"/>
      <c r="W4733" s="56"/>
      <c r="X4733" s="41"/>
      <c r="Y4733" s="58"/>
      <c r="Z4733" s="41"/>
      <c r="AA4733" s="41"/>
      <c r="AB4733" s="171" t="str" cm="1">
        <f t="array" ref="AB4733">IFERROR(IF(COUNTA('Detailed Inventory'!$B4733:$AA4733)=0,"",IF(AND($B4733="",$C4733=""),"Error: Missing Response in Column B or C",IF(OR($E4733="",$Q4733=""),"Error: Missing Response in Column E or Q",INDEX(SL_Class[Entire SL Classification],MATCH(SUMIFS(SL_Class[Unique ID],SL_Class[UpSys SL Material],I4733,SL_Class[UpSys Ever Previously Lead],H4733,SL_Class[DownCus SL Material],T4733),SL_Class[Unique ID],0),0)))),"Error: Invalid Column H, I, or T. Check spelling &amp; valid options (see dropdown)")</f>
        <v/>
      </c>
      <c r="AC4733" s="32"/>
      <c r="AD4733" s="31" t="b">
        <f t="shared" si="146"/>
        <v>0</v>
      </c>
      <c r="AE4733" s="31" t="b">
        <f t="shared" si="147"/>
        <v>0</v>
      </c>
    </row>
    <row r="4734" spans="1:31" ht="50.15" customHeight="1" x14ac:dyDescent="0.35">
      <c r="A4734" s="101">
        <v>4729</v>
      </c>
      <c r="B4734" s="53"/>
      <c r="C4734" s="41"/>
      <c r="D4734" s="54"/>
      <c r="E4734" s="53"/>
      <c r="F4734" s="41"/>
      <c r="G4734" s="41"/>
      <c r="H4734" s="53"/>
      <c r="I4734" s="55"/>
      <c r="J4734" s="41"/>
      <c r="K4734" s="41"/>
      <c r="L4734" s="56"/>
      <c r="M4734" s="41"/>
      <c r="N4734" s="41"/>
      <c r="O4734" s="41"/>
      <c r="P4734" s="41"/>
      <c r="Q4734" s="53"/>
      <c r="R4734" s="41"/>
      <c r="S4734" s="41"/>
      <c r="T4734" s="57"/>
      <c r="U4734" s="41"/>
      <c r="V4734" s="41"/>
      <c r="W4734" s="56"/>
      <c r="X4734" s="41"/>
      <c r="Y4734" s="58"/>
      <c r="Z4734" s="41"/>
      <c r="AA4734" s="41"/>
      <c r="AB4734" s="171" t="str" cm="1">
        <f t="array" ref="AB4734">IFERROR(IF(COUNTA('Detailed Inventory'!$B4734:$AA4734)=0,"",IF(AND($B4734="",$C4734=""),"Error: Missing Response in Column B or C",IF(OR($E4734="",$Q4734=""),"Error: Missing Response in Column E or Q",INDEX(SL_Class[Entire SL Classification],MATCH(SUMIFS(SL_Class[Unique ID],SL_Class[UpSys SL Material],I4734,SL_Class[UpSys Ever Previously Lead],H4734,SL_Class[DownCus SL Material],T4734),SL_Class[Unique ID],0),0)))),"Error: Invalid Column H, I, or T. Check spelling &amp; valid options (see dropdown)")</f>
        <v/>
      </c>
      <c r="AC4734" s="32"/>
      <c r="AD4734" s="31" t="b">
        <f t="shared" si="146"/>
        <v>0</v>
      </c>
      <c r="AE4734" s="31" t="b">
        <f t="shared" si="147"/>
        <v>0</v>
      </c>
    </row>
    <row r="4735" spans="1:31" ht="50.15" customHeight="1" x14ac:dyDescent="0.35">
      <c r="A4735" s="100">
        <v>4730</v>
      </c>
      <c r="B4735" s="53"/>
      <c r="C4735" s="41"/>
      <c r="D4735" s="54"/>
      <c r="E4735" s="53"/>
      <c r="F4735" s="41"/>
      <c r="G4735" s="41"/>
      <c r="H4735" s="53"/>
      <c r="I4735" s="55"/>
      <c r="J4735" s="41"/>
      <c r="K4735" s="41"/>
      <c r="L4735" s="56"/>
      <c r="M4735" s="41"/>
      <c r="N4735" s="41"/>
      <c r="O4735" s="41"/>
      <c r="P4735" s="41"/>
      <c r="Q4735" s="53"/>
      <c r="R4735" s="41"/>
      <c r="S4735" s="41"/>
      <c r="T4735" s="57"/>
      <c r="U4735" s="41"/>
      <c r="V4735" s="41"/>
      <c r="W4735" s="56"/>
      <c r="X4735" s="41"/>
      <c r="Y4735" s="58"/>
      <c r="Z4735" s="41"/>
      <c r="AA4735" s="41"/>
      <c r="AB4735" s="171" t="str" cm="1">
        <f t="array" ref="AB4735">IFERROR(IF(COUNTA('Detailed Inventory'!$B4735:$AA4735)=0,"",IF(AND($B4735="",$C4735=""),"Error: Missing Response in Column B or C",IF(OR($E4735="",$Q4735=""),"Error: Missing Response in Column E or Q",INDEX(SL_Class[Entire SL Classification],MATCH(SUMIFS(SL_Class[Unique ID],SL_Class[UpSys SL Material],I4735,SL_Class[UpSys Ever Previously Lead],H4735,SL_Class[DownCus SL Material],T4735),SL_Class[Unique ID],0),0)))),"Error: Invalid Column H, I, or T. Check spelling &amp; valid options (see dropdown)")</f>
        <v/>
      </c>
      <c r="AC4735" s="32"/>
      <c r="AD4735" s="31" t="b">
        <f t="shared" si="146"/>
        <v>0</v>
      </c>
      <c r="AE4735" s="31" t="b">
        <f t="shared" si="147"/>
        <v>0</v>
      </c>
    </row>
    <row r="4736" spans="1:31" ht="50.15" customHeight="1" x14ac:dyDescent="0.35">
      <c r="A4736" s="101">
        <v>4731</v>
      </c>
      <c r="B4736" s="53"/>
      <c r="C4736" s="41"/>
      <c r="D4736" s="54"/>
      <c r="E4736" s="53"/>
      <c r="F4736" s="41"/>
      <c r="G4736" s="41"/>
      <c r="H4736" s="53"/>
      <c r="I4736" s="55"/>
      <c r="J4736" s="41"/>
      <c r="K4736" s="41"/>
      <c r="L4736" s="56"/>
      <c r="M4736" s="41"/>
      <c r="N4736" s="41"/>
      <c r="O4736" s="41"/>
      <c r="P4736" s="41"/>
      <c r="Q4736" s="53"/>
      <c r="R4736" s="41"/>
      <c r="S4736" s="41"/>
      <c r="T4736" s="57"/>
      <c r="U4736" s="41"/>
      <c r="V4736" s="41"/>
      <c r="W4736" s="56"/>
      <c r="X4736" s="41"/>
      <c r="Y4736" s="58"/>
      <c r="Z4736" s="41"/>
      <c r="AA4736" s="41"/>
      <c r="AB4736" s="171" t="str" cm="1">
        <f t="array" ref="AB4736">IFERROR(IF(COUNTA('Detailed Inventory'!$B4736:$AA4736)=0,"",IF(AND($B4736="",$C4736=""),"Error: Missing Response in Column B or C",IF(OR($E4736="",$Q4736=""),"Error: Missing Response in Column E or Q",INDEX(SL_Class[Entire SL Classification],MATCH(SUMIFS(SL_Class[Unique ID],SL_Class[UpSys SL Material],I4736,SL_Class[UpSys Ever Previously Lead],H4736,SL_Class[DownCus SL Material],T4736),SL_Class[Unique ID],0),0)))),"Error: Invalid Column H, I, or T. Check spelling &amp; valid options (see dropdown)")</f>
        <v/>
      </c>
      <c r="AC4736" s="32"/>
      <c r="AD4736" s="31" t="b">
        <f t="shared" si="146"/>
        <v>0</v>
      </c>
      <c r="AE4736" s="31" t="b">
        <f t="shared" si="147"/>
        <v>0</v>
      </c>
    </row>
    <row r="4737" spans="1:31" ht="50.15" customHeight="1" x14ac:dyDescent="0.35">
      <c r="A4737" s="100">
        <v>4732</v>
      </c>
      <c r="B4737" s="53"/>
      <c r="C4737" s="41"/>
      <c r="D4737" s="54"/>
      <c r="E4737" s="53"/>
      <c r="F4737" s="41"/>
      <c r="G4737" s="41"/>
      <c r="H4737" s="53"/>
      <c r="I4737" s="55"/>
      <c r="J4737" s="41"/>
      <c r="K4737" s="41"/>
      <c r="L4737" s="56"/>
      <c r="M4737" s="41"/>
      <c r="N4737" s="41"/>
      <c r="O4737" s="41"/>
      <c r="P4737" s="41"/>
      <c r="Q4737" s="53"/>
      <c r="R4737" s="41"/>
      <c r="S4737" s="41"/>
      <c r="T4737" s="57"/>
      <c r="U4737" s="41"/>
      <c r="V4737" s="41"/>
      <c r="W4737" s="56"/>
      <c r="X4737" s="41"/>
      <c r="Y4737" s="58"/>
      <c r="Z4737" s="41"/>
      <c r="AA4737" s="41"/>
      <c r="AB4737" s="171" t="str" cm="1">
        <f t="array" ref="AB4737">IFERROR(IF(COUNTA('Detailed Inventory'!$B4737:$AA4737)=0,"",IF(AND($B4737="",$C4737=""),"Error: Missing Response in Column B or C",IF(OR($E4737="",$Q4737=""),"Error: Missing Response in Column E or Q",INDEX(SL_Class[Entire SL Classification],MATCH(SUMIFS(SL_Class[Unique ID],SL_Class[UpSys SL Material],I4737,SL_Class[UpSys Ever Previously Lead],H4737,SL_Class[DownCus SL Material],T4737),SL_Class[Unique ID],0),0)))),"Error: Invalid Column H, I, or T. Check spelling &amp; valid options (see dropdown)")</f>
        <v/>
      </c>
      <c r="AC4737" s="32"/>
      <c r="AD4737" s="31" t="b">
        <f t="shared" si="146"/>
        <v>0</v>
      </c>
      <c r="AE4737" s="31" t="b">
        <f t="shared" si="147"/>
        <v>0</v>
      </c>
    </row>
    <row r="4738" spans="1:31" ht="50.15" customHeight="1" x14ac:dyDescent="0.35">
      <c r="A4738" s="101">
        <v>4733</v>
      </c>
      <c r="B4738" s="53"/>
      <c r="C4738" s="41"/>
      <c r="D4738" s="54"/>
      <c r="E4738" s="53"/>
      <c r="F4738" s="41"/>
      <c r="G4738" s="41"/>
      <c r="H4738" s="53"/>
      <c r="I4738" s="55"/>
      <c r="J4738" s="41"/>
      <c r="K4738" s="41"/>
      <c r="L4738" s="56"/>
      <c r="M4738" s="41"/>
      <c r="N4738" s="41"/>
      <c r="O4738" s="41"/>
      <c r="P4738" s="41"/>
      <c r="Q4738" s="53"/>
      <c r="R4738" s="41"/>
      <c r="S4738" s="41"/>
      <c r="T4738" s="57"/>
      <c r="U4738" s="41"/>
      <c r="V4738" s="41"/>
      <c r="W4738" s="56"/>
      <c r="X4738" s="41"/>
      <c r="Y4738" s="58"/>
      <c r="Z4738" s="41"/>
      <c r="AA4738" s="41"/>
      <c r="AB4738" s="171" t="str" cm="1">
        <f t="array" ref="AB4738">IFERROR(IF(COUNTA('Detailed Inventory'!$B4738:$AA4738)=0,"",IF(AND($B4738="",$C4738=""),"Error: Missing Response in Column B or C",IF(OR($E4738="",$Q4738=""),"Error: Missing Response in Column E or Q",INDEX(SL_Class[Entire SL Classification],MATCH(SUMIFS(SL_Class[Unique ID],SL_Class[UpSys SL Material],I4738,SL_Class[UpSys Ever Previously Lead],H4738,SL_Class[DownCus SL Material],T4738),SL_Class[Unique ID],0),0)))),"Error: Invalid Column H, I, or T. Check spelling &amp; valid options (see dropdown)")</f>
        <v/>
      </c>
      <c r="AC4738" s="32"/>
      <c r="AD4738" s="31" t="b">
        <f t="shared" si="146"/>
        <v>0</v>
      </c>
      <c r="AE4738" s="31" t="b">
        <f t="shared" si="147"/>
        <v>0</v>
      </c>
    </row>
    <row r="4739" spans="1:31" ht="50.15" customHeight="1" x14ac:dyDescent="0.35">
      <c r="A4739" s="100">
        <v>4734</v>
      </c>
      <c r="B4739" s="53"/>
      <c r="C4739" s="41"/>
      <c r="D4739" s="54"/>
      <c r="E4739" s="53"/>
      <c r="F4739" s="41"/>
      <c r="G4739" s="41"/>
      <c r="H4739" s="53"/>
      <c r="I4739" s="55"/>
      <c r="J4739" s="41"/>
      <c r="K4739" s="41"/>
      <c r="L4739" s="56"/>
      <c r="M4739" s="41"/>
      <c r="N4739" s="41"/>
      <c r="O4739" s="41"/>
      <c r="P4739" s="41"/>
      <c r="Q4739" s="53"/>
      <c r="R4739" s="41"/>
      <c r="S4739" s="41"/>
      <c r="T4739" s="57"/>
      <c r="U4739" s="41"/>
      <c r="V4739" s="41"/>
      <c r="W4739" s="56"/>
      <c r="X4739" s="41"/>
      <c r="Y4739" s="58"/>
      <c r="Z4739" s="41"/>
      <c r="AA4739" s="41"/>
      <c r="AB4739" s="171" t="str" cm="1">
        <f t="array" ref="AB4739">IFERROR(IF(COUNTA('Detailed Inventory'!$B4739:$AA4739)=0,"",IF(AND($B4739="",$C4739=""),"Error: Missing Response in Column B or C",IF(OR($E4739="",$Q4739=""),"Error: Missing Response in Column E or Q",INDEX(SL_Class[Entire SL Classification],MATCH(SUMIFS(SL_Class[Unique ID],SL_Class[UpSys SL Material],I4739,SL_Class[UpSys Ever Previously Lead],H4739,SL_Class[DownCus SL Material],T4739),SL_Class[Unique ID],0),0)))),"Error: Invalid Column H, I, or T. Check spelling &amp; valid options (see dropdown)")</f>
        <v/>
      </c>
      <c r="AC4739" s="32"/>
      <c r="AD4739" s="31" t="b">
        <f t="shared" si="146"/>
        <v>0</v>
      </c>
      <c r="AE4739" s="31" t="b">
        <f t="shared" si="147"/>
        <v>0</v>
      </c>
    </row>
    <row r="4740" spans="1:31" ht="50.15" customHeight="1" x14ac:dyDescent="0.35">
      <c r="A4740" s="101">
        <v>4735</v>
      </c>
      <c r="B4740" s="53"/>
      <c r="C4740" s="41"/>
      <c r="D4740" s="54"/>
      <c r="E4740" s="53"/>
      <c r="F4740" s="41"/>
      <c r="G4740" s="41"/>
      <c r="H4740" s="53"/>
      <c r="I4740" s="55"/>
      <c r="J4740" s="41"/>
      <c r="K4740" s="41"/>
      <c r="L4740" s="56"/>
      <c r="M4740" s="41"/>
      <c r="N4740" s="41"/>
      <c r="O4740" s="41"/>
      <c r="P4740" s="41"/>
      <c r="Q4740" s="53"/>
      <c r="R4740" s="41"/>
      <c r="S4740" s="41"/>
      <c r="T4740" s="57"/>
      <c r="U4740" s="41"/>
      <c r="V4740" s="41"/>
      <c r="W4740" s="56"/>
      <c r="X4740" s="41"/>
      <c r="Y4740" s="58"/>
      <c r="Z4740" s="41"/>
      <c r="AA4740" s="41"/>
      <c r="AB4740" s="171" t="str" cm="1">
        <f t="array" ref="AB4740">IFERROR(IF(COUNTA('Detailed Inventory'!$B4740:$AA4740)=0,"",IF(AND($B4740="",$C4740=""),"Error: Missing Response in Column B or C",IF(OR($E4740="",$Q4740=""),"Error: Missing Response in Column E or Q",INDEX(SL_Class[Entire SL Classification],MATCH(SUMIFS(SL_Class[Unique ID],SL_Class[UpSys SL Material],I4740,SL_Class[UpSys Ever Previously Lead],H4740,SL_Class[DownCus SL Material],T4740),SL_Class[Unique ID],0),0)))),"Error: Invalid Column H, I, or T. Check spelling &amp; valid options (see dropdown)")</f>
        <v/>
      </c>
      <c r="AC4740" s="32"/>
      <c r="AD4740" s="31" t="b">
        <f t="shared" si="146"/>
        <v>0</v>
      </c>
      <c r="AE4740" s="31" t="b">
        <f t="shared" si="147"/>
        <v>0</v>
      </c>
    </row>
    <row r="4741" spans="1:31" ht="50.15" customHeight="1" x14ac:dyDescent="0.35">
      <c r="A4741" s="100">
        <v>4736</v>
      </c>
      <c r="B4741" s="53"/>
      <c r="C4741" s="41"/>
      <c r="D4741" s="54"/>
      <c r="E4741" s="53"/>
      <c r="F4741" s="41"/>
      <c r="G4741" s="41"/>
      <c r="H4741" s="53"/>
      <c r="I4741" s="55"/>
      <c r="J4741" s="41"/>
      <c r="K4741" s="41"/>
      <c r="L4741" s="56"/>
      <c r="M4741" s="41"/>
      <c r="N4741" s="41"/>
      <c r="O4741" s="41"/>
      <c r="P4741" s="41"/>
      <c r="Q4741" s="53"/>
      <c r="R4741" s="41"/>
      <c r="S4741" s="41"/>
      <c r="T4741" s="57"/>
      <c r="U4741" s="41"/>
      <c r="V4741" s="41"/>
      <c r="W4741" s="56"/>
      <c r="X4741" s="41"/>
      <c r="Y4741" s="58"/>
      <c r="Z4741" s="41"/>
      <c r="AA4741" s="41"/>
      <c r="AB4741" s="171" t="str" cm="1">
        <f t="array" ref="AB4741">IFERROR(IF(COUNTA('Detailed Inventory'!$B4741:$AA4741)=0,"",IF(AND($B4741="",$C4741=""),"Error: Missing Response in Column B or C",IF(OR($E4741="",$Q4741=""),"Error: Missing Response in Column E or Q",INDEX(SL_Class[Entire SL Classification],MATCH(SUMIFS(SL_Class[Unique ID],SL_Class[UpSys SL Material],I4741,SL_Class[UpSys Ever Previously Lead],H4741,SL_Class[DownCus SL Material],T4741),SL_Class[Unique ID],0),0)))),"Error: Invalid Column H, I, or T. Check spelling &amp; valid options (see dropdown)")</f>
        <v/>
      </c>
      <c r="AC4741" s="32"/>
      <c r="AD4741" s="31" t="b">
        <f t="shared" si="146"/>
        <v>0</v>
      </c>
      <c r="AE4741" s="31" t="b">
        <f t="shared" si="147"/>
        <v>0</v>
      </c>
    </row>
    <row r="4742" spans="1:31" ht="50.15" customHeight="1" x14ac:dyDescent="0.35">
      <c r="A4742" s="101">
        <v>4737</v>
      </c>
      <c r="B4742" s="53"/>
      <c r="C4742" s="41"/>
      <c r="D4742" s="54"/>
      <c r="E4742" s="53"/>
      <c r="F4742" s="41"/>
      <c r="G4742" s="41"/>
      <c r="H4742" s="53"/>
      <c r="I4742" s="55"/>
      <c r="J4742" s="41"/>
      <c r="K4742" s="41"/>
      <c r="L4742" s="56"/>
      <c r="M4742" s="41"/>
      <c r="N4742" s="41"/>
      <c r="O4742" s="41"/>
      <c r="P4742" s="41"/>
      <c r="Q4742" s="53"/>
      <c r="R4742" s="41"/>
      <c r="S4742" s="41"/>
      <c r="T4742" s="57"/>
      <c r="U4742" s="41"/>
      <c r="V4742" s="41"/>
      <c r="W4742" s="56"/>
      <c r="X4742" s="41"/>
      <c r="Y4742" s="58"/>
      <c r="Z4742" s="41"/>
      <c r="AA4742" s="41"/>
      <c r="AB4742" s="171" t="str" cm="1">
        <f t="array" ref="AB4742">IFERROR(IF(COUNTA('Detailed Inventory'!$B4742:$AA4742)=0,"",IF(AND($B4742="",$C4742=""),"Error: Missing Response in Column B or C",IF(OR($E4742="",$Q4742=""),"Error: Missing Response in Column E or Q",INDEX(SL_Class[Entire SL Classification],MATCH(SUMIFS(SL_Class[Unique ID],SL_Class[UpSys SL Material],I4742,SL_Class[UpSys Ever Previously Lead],H4742,SL_Class[DownCus SL Material],T4742),SL_Class[Unique ID],0),0)))),"Error: Invalid Column H, I, or T. Check spelling &amp; valid options (see dropdown)")</f>
        <v/>
      </c>
      <c r="AC4742" s="32"/>
      <c r="AD4742" s="31" t="b">
        <f t="shared" ref="AD4742:AD4805" si="148">COUNTIFS($B$6:$B$5005,"&lt;&gt;0",$B$6:$B$5005,"&lt;&gt;",$B$6:$B$5005,B4742)&gt;1</f>
        <v>0</v>
      </c>
      <c r="AE4742" s="31" t="b">
        <f t="shared" ref="AE4742:AE4805" si="149">COUNTIFS($C$6:$C$5005,"&lt;&gt;0",$C$6:$C$5005,"&lt;&gt;",$C$6:$C$5005,C4742)&gt;1</f>
        <v>0</v>
      </c>
    </row>
    <row r="4743" spans="1:31" ht="50.15" customHeight="1" x14ac:dyDescent="0.35">
      <c r="A4743" s="100">
        <v>4738</v>
      </c>
      <c r="B4743" s="53"/>
      <c r="C4743" s="41"/>
      <c r="D4743" s="54"/>
      <c r="E4743" s="53"/>
      <c r="F4743" s="41"/>
      <c r="G4743" s="41"/>
      <c r="H4743" s="53"/>
      <c r="I4743" s="55"/>
      <c r="J4743" s="41"/>
      <c r="K4743" s="41"/>
      <c r="L4743" s="56"/>
      <c r="M4743" s="41"/>
      <c r="N4743" s="41"/>
      <c r="O4743" s="41"/>
      <c r="P4743" s="41"/>
      <c r="Q4743" s="53"/>
      <c r="R4743" s="41"/>
      <c r="S4743" s="41"/>
      <c r="T4743" s="57"/>
      <c r="U4743" s="41"/>
      <c r="V4743" s="41"/>
      <c r="W4743" s="56"/>
      <c r="X4743" s="41"/>
      <c r="Y4743" s="58"/>
      <c r="Z4743" s="41"/>
      <c r="AA4743" s="41"/>
      <c r="AB4743" s="171" t="str" cm="1">
        <f t="array" ref="AB4743">IFERROR(IF(COUNTA('Detailed Inventory'!$B4743:$AA4743)=0,"",IF(AND($B4743="",$C4743=""),"Error: Missing Response in Column B or C",IF(OR($E4743="",$Q4743=""),"Error: Missing Response in Column E or Q",INDEX(SL_Class[Entire SL Classification],MATCH(SUMIFS(SL_Class[Unique ID],SL_Class[UpSys SL Material],I4743,SL_Class[UpSys Ever Previously Lead],H4743,SL_Class[DownCus SL Material],T4743),SL_Class[Unique ID],0),0)))),"Error: Invalid Column H, I, or T. Check spelling &amp; valid options (see dropdown)")</f>
        <v/>
      </c>
      <c r="AC4743" s="32"/>
      <c r="AD4743" s="31" t="b">
        <f t="shared" si="148"/>
        <v>0</v>
      </c>
      <c r="AE4743" s="31" t="b">
        <f t="shared" si="149"/>
        <v>0</v>
      </c>
    </row>
    <row r="4744" spans="1:31" ht="50.15" customHeight="1" x14ac:dyDescent="0.35">
      <c r="A4744" s="101">
        <v>4739</v>
      </c>
      <c r="B4744" s="53"/>
      <c r="C4744" s="41"/>
      <c r="D4744" s="54"/>
      <c r="E4744" s="53"/>
      <c r="F4744" s="41"/>
      <c r="G4744" s="41"/>
      <c r="H4744" s="53"/>
      <c r="I4744" s="55"/>
      <c r="J4744" s="41"/>
      <c r="K4744" s="41"/>
      <c r="L4744" s="56"/>
      <c r="M4744" s="41"/>
      <c r="N4744" s="41"/>
      <c r="O4744" s="41"/>
      <c r="P4744" s="41"/>
      <c r="Q4744" s="53"/>
      <c r="R4744" s="41"/>
      <c r="S4744" s="41"/>
      <c r="T4744" s="57"/>
      <c r="U4744" s="41"/>
      <c r="V4744" s="41"/>
      <c r="W4744" s="56"/>
      <c r="X4744" s="41"/>
      <c r="Y4744" s="58"/>
      <c r="Z4744" s="41"/>
      <c r="AA4744" s="41"/>
      <c r="AB4744" s="171" t="str" cm="1">
        <f t="array" ref="AB4744">IFERROR(IF(COUNTA('Detailed Inventory'!$B4744:$AA4744)=0,"",IF(AND($B4744="",$C4744=""),"Error: Missing Response in Column B or C",IF(OR($E4744="",$Q4744=""),"Error: Missing Response in Column E or Q",INDEX(SL_Class[Entire SL Classification],MATCH(SUMIFS(SL_Class[Unique ID],SL_Class[UpSys SL Material],I4744,SL_Class[UpSys Ever Previously Lead],H4744,SL_Class[DownCus SL Material],T4744),SL_Class[Unique ID],0),0)))),"Error: Invalid Column H, I, or T. Check spelling &amp; valid options (see dropdown)")</f>
        <v/>
      </c>
      <c r="AC4744" s="32"/>
      <c r="AD4744" s="31" t="b">
        <f t="shared" si="148"/>
        <v>0</v>
      </c>
      <c r="AE4744" s="31" t="b">
        <f t="shared" si="149"/>
        <v>0</v>
      </c>
    </row>
    <row r="4745" spans="1:31" ht="50.15" customHeight="1" x14ac:dyDescent="0.35">
      <c r="A4745" s="100">
        <v>4740</v>
      </c>
      <c r="B4745" s="53"/>
      <c r="C4745" s="41"/>
      <c r="D4745" s="54"/>
      <c r="E4745" s="53"/>
      <c r="F4745" s="41"/>
      <c r="G4745" s="41"/>
      <c r="H4745" s="53"/>
      <c r="I4745" s="55"/>
      <c r="J4745" s="41"/>
      <c r="K4745" s="41"/>
      <c r="L4745" s="56"/>
      <c r="M4745" s="41"/>
      <c r="N4745" s="41"/>
      <c r="O4745" s="41"/>
      <c r="P4745" s="41"/>
      <c r="Q4745" s="53"/>
      <c r="R4745" s="41"/>
      <c r="S4745" s="41"/>
      <c r="T4745" s="57"/>
      <c r="U4745" s="41"/>
      <c r="V4745" s="41"/>
      <c r="W4745" s="56"/>
      <c r="X4745" s="41"/>
      <c r="Y4745" s="58"/>
      <c r="Z4745" s="41"/>
      <c r="AA4745" s="41"/>
      <c r="AB4745" s="171" t="str" cm="1">
        <f t="array" ref="AB4745">IFERROR(IF(COUNTA('Detailed Inventory'!$B4745:$AA4745)=0,"",IF(AND($B4745="",$C4745=""),"Error: Missing Response in Column B or C",IF(OR($E4745="",$Q4745=""),"Error: Missing Response in Column E or Q",INDEX(SL_Class[Entire SL Classification],MATCH(SUMIFS(SL_Class[Unique ID],SL_Class[UpSys SL Material],I4745,SL_Class[UpSys Ever Previously Lead],H4745,SL_Class[DownCus SL Material],T4745),SL_Class[Unique ID],0),0)))),"Error: Invalid Column H, I, or T. Check spelling &amp; valid options (see dropdown)")</f>
        <v/>
      </c>
      <c r="AC4745" s="32"/>
      <c r="AD4745" s="31" t="b">
        <f t="shared" si="148"/>
        <v>0</v>
      </c>
      <c r="AE4745" s="31" t="b">
        <f t="shared" si="149"/>
        <v>0</v>
      </c>
    </row>
    <row r="4746" spans="1:31" ht="50.15" customHeight="1" x14ac:dyDescent="0.35">
      <c r="A4746" s="101">
        <v>4741</v>
      </c>
      <c r="B4746" s="53"/>
      <c r="C4746" s="41"/>
      <c r="D4746" s="54"/>
      <c r="E4746" s="53"/>
      <c r="F4746" s="41"/>
      <c r="G4746" s="41"/>
      <c r="H4746" s="53"/>
      <c r="I4746" s="55"/>
      <c r="J4746" s="41"/>
      <c r="K4746" s="41"/>
      <c r="L4746" s="56"/>
      <c r="M4746" s="41"/>
      <c r="N4746" s="41"/>
      <c r="O4746" s="41"/>
      <c r="P4746" s="41"/>
      <c r="Q4746" s="53"/>
      <c r="R4746" s="41"/>
      <c r="S4746" s="41"/>
      <c r="T4746" s="57"/>
      <c r="U4746" s="41"/>
      <c r="V4746" s="41"/>
      <c r="W4746" s="56"/>
      <c r="X4746" s="41"/>
      <c r="Y4746" s="58"/>
      <c r="Z4746" s="41"/>
      <c r="AA4746" s="41"/>
      <c r="AB4746" s="171" t="str" cm="1">
        <f t="array" ref="AB4746">IFERROR(IF(COUNTA('Detailed Inventory'!$B4746:$AA4746)=0,"",IF(AND($B4746="",$C4746=""),"Error: Missing Response in Column B or C",IF(OR($E4746="",$Q4746=""),"Error: Missing Response in Column E or Q",INDEX(SL_Class[Entire SL Classification],MATCH(SUMIFS(SL_Class[Unique ID],SL_Class[UpSys SL Material],I4746,SL_Class[UpSys Ever Previously Lead],H4746,SL_Class[DownCus SL Material],T4746),SL_Class[Unique ID],0),0)))),"Error: Invalid Column H, I, or T. Check spelling &amp; valid options (see dropdown)")</f>
        <v/>
      </c>
      <c r="AC4746" s="32"/>
      <c r="AD4746" s="31" t="b">
        <f t="shared" si="148"/>
        <v>0</v>
      </c>
      <c r="AE4746" s="31" t="b">
        <f t="shared" si="149"/>
        <v>0</v>
      </c>
    </row>
    <row r="4747" spans="1:31" ht="50.15" customHeight="1" x14ac:dyDescent="0.35">
      <c r="A4747" s="100">
        <v>4742</v>
      </c>
      <c r="B4747" s="53"/>
      <c r="C4747" s="41"/>
      <c r="D4747" s="54"/>
      <c r="E4747" s="53"/>
      <c r="F4747" s="41"/>
      <c r="G4747" s="41"/>
      <c r="H4747" s="53"/>
      <c r="I4747" s="55"/>
      <c r="J4747" s="41"/>
      <c r="K4747" s="41"/>
      <c r="L4747" s="56"/>
      <c r="M4747" s="41"/>
      <c r="N4747" s="41"/>
      <c r="O4747" s="41"/>
      <c r="P4747" s="41"/>
      <c r="Q4747" s="53"/>
      <c r="R4747" s="41"/>
      <c r="S4747" s="41"/>
      <c r="T4747" s="57"/>
      <c r="U4747" s="41"/>
      <c r="V4747" s="41"/>
      <c r="W4747" s="56"/>
      <c r="X4747" s="41"/>
      <c r="Y4747" s="58"/>
      <c r="Z4747" s="41"/>
      <c r="AA4747" s="41"/>
      <c r="AB4747" s="171" t="str" cm="1">
        <f t="array" ref="AB4747">IFERROR(IF(COUNTA('Detailed Inventory'!$B4747:$AA4747)=0,"",IF(AND($B4747="",$C4747=""),"Error: Missing Response in Column B or C",IF(OR($E4747="",$Q4747=""),"Error: Missing Response in Column E or Q",INDEX(SL_Class[Entire SL Classification],MATCH(SUMIFS(SL_Class[Unique ID],SL_Class[UpSys SL Material],I4747,SL_Class[UpSys Ever Previously Lead],H4747,SL_Class[DownCus SL Material],T4747),SL_Class[Unique ID],0),0)))),"Error: Invalid Column H, I, or T. Check spelling &amp; valid options (see dropdown)")</f>
        <v/>
      </c>
      <c r="AC4747" s="32"/>
      <c r="AD4747" s="31" t="b">
        <f t="shared" si="148"/>
        <v>0</v>
      </c>
      <c r="AE4747" s="31" t="b">
        <f t="shared" si="149"/>
        <v>0</v>
      </c>
    </row>
    <row r="4748" spans="1:31" ht="50.15" customHeight="1" x14ac:dyDescent="0.35">
      <c r="A4748" s="101">
        <v>4743</v>
      </c>
      <c r="B4748" s="53"/>
      <c r="C4748" s="41"/>
      <c r="D4748" s="54"/>
      <c r="E4748" s="53"/>
      <c r="F4748" s="41"/>
      <c r="G4748" s="41"/>
      <c r="H4748" s="53"/>
      <c r="I4748" s="55"/>
      <c r="J4748" s="41"/>
      <c r="K4748" s="41"/>
      <c r="L4748" s="56"/>
      <c r="M4748" s="41"/>
      <c r="N4748" s="41"/>
      <c r="O4748" s="41"/>
      <c r="P4748" s="41"/>
      <c r="Q4748" s="53"/>
      <c r="R4748" s="41"/>
      <c r="S4748" s="41"/>
      <c r="T4748" s="57"/>
      <c r="U4748" s="41"/>
      <c r="V4748" s="41"/>
      <c r="W4748" s="56"/>
      <c r="X4748" s="41"/>
      <c r="Y4748" s="58"/>
      <c r="Z4748" s="41"/>
      <c r="AA4748" s="41"/>
      <c r="AB4748" s="171" t="str" cm="1">
        <f t="array" ref="AB4748">IFERROR(IF(COUNTA('Detailed Inventory'!$B4748:$AA4748)=0,"",IF(AND($B4748="",$C4748=""),"Error: Missing Response in Column B or C",IF(OR($E4748="",$Q4748=""),"Error: Missing Response in Column E or Q",INDEX(SL_Class[Entire SL Classification],MATCH(SUMIFS(SL_Class[Unique ID],SL_Class[UpSys SL Material],I4748,SL_Class[UpSys Ever Previously Lead],H4748,SL_Class[DownCus SL Material],T4748),SL_Class[Unique ID],0),0)))),"Error: Invalid Column H, I, or T. Check spelling &amp; valid options (see dropdown)")</f>
        <v/>
      </c>
      <c r="AC4748" s="32"/>
      <c r="AD4748" s="31" t="b">
        <f t="shared" si="148"/>
        <v>0</v>
      </c>
      <c r="AE4748" s="31" t="b">
        <f t="shared" si="149"/>
        <v>0</v>
      </c>
    </row>
    <row r="4749" spans="1:31" ht="50.15" customHeight="1" x14ac:dyDescent="0.35">
      <c r="A4749" s="100">
        <v>4744</v>
      </c>
      <c r="B4749" s="53"/>
      <c r="C4749" s="41"/>
      <c r="D4749" s="54"/>
      <c r="E4749" s="53"/>
      <c r="F4749" s="41"/>
      <c r="G4749" s="41"/>
      <c r="H4749" s="53"/>
      <c r="I4749" s="55"/>
      <c r="J4749" s="41"/>
      <c r="K4749" s="41"/>
      <c r="L4749" s="56"/>
      <c r="M4749" s="41"/>
      <c r="N4749" s="41"/>
      <c r="O4749" s="41"/>
      <c r="P4749" s="41"/>
      <c r="Q4749" s="53"/>
      <c r="R4749" s="41"/>
      <c r="S4749" s="41"/>
      <c r="T4749" s="57"/>
      <c r="U4749" s="41"/>
      <c r="V4749" s="41"/>
      <c r="W4749" s="56"/>
      <c r="X4749" s="41"/>
      <c r="Y4749" s="58"/>
      <c r="Z4749" s="41"/>
      <c r="AA4749" s="41"/>
      <c r="AB4749" s="171" t="str" cm="1">
        <f t="array" ref="AB4749">IFERROR(IF(COUNTA('Detailed Inventory'!$B4749:$AA4749)=0,"",IF(AND($B4749="",$C4749=""),"Error: Missing Response in Column B or C",IF(OR($E4749="",$Q4749=""),"Error: Missing Response in Column E or Q",INDEX(SL_Class[Entire SL Classification],MATCH(SUMIFS(SL_Class[Unique ID],SL_Class[UpSys SL Material],I4749,SL_Class[UpSys Ever Previously Lead],H4749,SL_Class[DownCus SL Material],T4749),SL_Class[Unique ID],0),0)))),"Error: Invalid Column H, I, or T. Check spelling &amp; valid options (see dropdown)")</f>
        <v/>
      </c>
      <c r="AC4749" s="32"/>
      <c r="AD4749" s="31" t="b">
        <f t="shared" si="148"/>
        <v>0</v>
      </c>
      <c r="AE4749" s="31" t="b">
        <f t="shared" si="149"/>
        <v>0</v>
      </c>
    </row>
    <row r="4750" spans="1:31" ht="50.15" customHeight="1" x14ac:dyDescent="0.35">
      <c r="A4750" s="101">
        <v>4745</v>
      </c>
      <c r="B4750" s="53"/>
      <c r="C4750" s="41"/>
      <c r="D4750" s="54"/>
      <c r="E4750" s="53"/>
      <c r="F4750" s="41"/>
      <c r="G4750" s="41"/>
      <c r="H4750" s="53"/>
      <c r="I4750" s="55"/>
      <c r="J4750" s="41"/>
      <c r="K4750" s="41"/>
      <c r="L4750" s="56"/>
      <c r="M4750" s="41"/>
      <c r="N4750" s="41"/>
      <c r="O4750" s="41"/>
      <c r="P4750" s="41"/>
      <c r="Q4750" s="53"/>
      <c r="R4750" s="41"/>
      <c r="S4750" s="41"/>
      <c r="T4750" s="57"/>
      <c r="U4750" s="41"/>
      <c r="V4750" s="41"/>
      <c r="W4750" s="56"/>
      <c r="X4750" s="41"/>
      <c r="Y4750" s="58"/>
      <c r="Z4750" s="41"/>
      <c r="AA4750" s="41"/>
      <c r="AB4750" s="171" t="str" cm="1">
        <f t="array" ref="AB4750">IFERROR(IF(COUNTA('Detailed Inventory'!$B4750:$AA4750)=0,"",IF(AND($B4750="",$C4750=""),"Error: Missing Response in Column B or C",IF(OR($E4750="",$Q4750=""),"Error: Missing Response in Column E or Q",INDEX(SL_Class[Entire SL Classification],MATCH(SUMIFS(SL_Class[Unique ID],SL_Class[UpSys SL Material],I4750,SL_Class[UpSys Ever Previously Lead],H4750,SL_Class[DownCus SL Material],T4750),SL_Class[Unique ID],0),0)))),"Error: Invalid Column H, I, or T. Check spelling &amp; valid options (see dropdown)")</f>
        <v/>
      </c>
      <c r="AC4750" s="32"/>
      <c r="AD4750" s="31" t="b">
        <f t="shared" si="148"/>
        <v>0</v>
      </c>
      <c r="AE4750" s="31" t="b">
        <f t="shared" si="149"/>
        <v>0</v>
      </c>
    </row>
    <row r="4751" spans="1:31" ht="50.15" customHeight="1" x14ac:dyDescent="0.35">
      <c r="A4751" s="100">
        <v>4746</v>
      </c>
      <c r="B4751" s="53"/>
      <c r="C4751" s="41"/>
      <c r="D4751" s="54"/>
      <c r="E4751" s="53"/>
      <c r="F4751" s="41"/>
      <c r="G4751" s="41"/>
      <c r="H4751" s="53"/>
      <c r="I4751" s="55"/>
      <c r="J4751" s="41"/>
      <c r="K4751" s="41"/>
      <c r="L4751" s="56"/>
      <c r="M4751" s="41"/>
      <c r="N4751" s="41"/>
      <c r="O4751" s="41"/>
      <c r="P4751" s="41"/>
      <c r="Q4751" s="53"/>
      <c r="R4751" s="41"/>
      <c r="S4751" s="41"/>
      <c r="T4751" s="57"/>
      <c r="U4751" s="41"/>
      <c r="V4751" s="41"/>
      <c r="W4751" s="56"/>
      <c r="X4751" s="41"/>
      <c r="Y4751" s="58"/>
      <c r="Z4751" s="41"/>
      <c r="AA4751" s="41"/>
      <c r="AB4751" s="171" t="str" cm="1">
        <f t="array" ref="AB4751">IFERROR(IF(COUNTA('Detailed Inventory'!$B4751:$AA4751)=0,"",IF(AND($B4751="",$C4751=""),"Error: Missing Response in Column B or C",IF(OR($E4751="",$Q4751=""),"Error: Missing Response in Column E or Q",INDEX(SL_Class[Entire SL Classification],MATCH(SUMIFS(SL_Class[Unique ID],SL_Class[UpSys SL Material],I4751,SL_Class[UpSys Ever Previously Lead],H4751,SL_Class[DownCus SL Material],T4751),SL_Class[Unique ID],0),0)))),"Error: Invalid Column H, I, or T. Check spelling &amp; valid options (see dropdown)")</f>
        <v/>
      </c>
      <c r="AC4751" s="32"/>
      <c r="AD4751" s="31" t="b">
        <f t="shared" si="148"/>
        <v>0</v>
      </c>
      <c r="AE4751" s="31" t="b">
        <f t="shared" si="149"/>
        <v>0</v>
      </c>
    </row>
    <row r="4752" spans="1:31" ht="50.15" customHeight="1" x14ac:dyDescent="0.35">
      <c r="A4752" s="101">
        <v>4747</v>
      </c>
      <c r="B4752" s="53"/>
      <c r="C4752" s="41"/>
      <c r="D4752" s="54"/>
      <c r="E4752" s="53"/>
      <c r="F4752" s="41"/>
      <c r="G4752" s="41"/>
      <c r="H4752" s="53"/>
      <c r="I4752" s="55"/>
      <c r="J4752" s="41"/>
      <c r="K4752" s="41"/>
      <c r="L4752" s="56"/>
      <c r="M4752" s="41"/>
      <c r="N4752" s="41"/>
      <c r="O4752" s="41"/>
      <c r="P4752" s="41"/>
      <c r="Q4752" s="53"/>
      <c r="R4752" s="41"/>
      <c r="S4752" s="41"/>
      <c r="T4752" s="57"/>
      <c r="U4752" s="41"/>
      <c r="V4752" s="41"/>
      <c r="W4752" s="56"/>
      <c r="X4752" s="41"/>
      <c r="Y4752" s="58"/>
      <c r="Z4752" s="41"/>
      <c r="AA4752" s="41"/>
      <c r="AB4752" s="171" t="str" cm="1">
        <f t="array" ref="AB4752">IFERROR(IF(COUNTA('Detailed Inventory'!$B4752:$AA4752)=0,"",IF(AND($B4752="",$C4752=""),"Error: Missing Response in Column B or C",IF(OR($E4752="",$Q4752=""),"Error: Missing Response in Column E or Q",INDEX(SL_Class[Entire SL Classification],MATCH(SUMIFS(SL_Class[Unique ID],SL_Class[UpSys SL Material],I4752,SL_Class[UpSys Ever Previously Lead],H4752,SL_Class[DownCus SL Material],T4752),SL_Class[Unique ID],0),0)))),"Error: Invalid Column H, I, or T. Check spelling &amp; valid options (see dropdown)")</f>
        <v/>
      </c>
      <c r="AC4752" s="32"/>
      <c r="AD4752" s="31" t="b">
        <f t="shared" si="148"/>
        <v>0</v>
      </c>
      <c r="AE4752" s="31" t="b">
        <f t="shared" si="149"/>
        <v>0</v>
      </c>
    </row>
    <row r="4753" spans="1:31" ht="50.15" customHeight="1" x14ac:dyDescent="0.35">
      <c r="A4753" s="100">
        <v>4748</v>
      </c>
      <c r="B4753" s="53"/>
      <c r="C4753" s="41"/>
      <c r="D4753" s="54"/>
      <c r="E4753" s="53"/>
      <c r="F4753" s="41"/>
      <c r="G4753" s="41"/>
      <c r="H4753" s="53"/>
      <c r="I4753" s="55"/>
      <c r="J4753" s="41"/>
      <c r="K4753" s="41"/>
      <c r="L4753" s="56"/>
      <c r="M4753" s="41"/>
      <c r="N4753" s="41"/>
      <c r="O4753" s="41"/>
      <c r="P4753" s="41"/>
      <c r="Q4753" s="53"/>
      <c r="R4753" s="41"/>
      <c r="S4753" s="41"/>
      <c r="T4753" s="57"/>
      <c r="U4753" s="41"/>
      <c r="V4753" s="41"/>
      <c r="W4753" s="56"/>
      <c r="X4753" s="41"/>
      <c r="Y4753" s="58"/>
      <c r="Z4753" s="41"/>
      <c r="AA4753" s="41"/>
      <c r="AB4753" s="171" t="str" cm="1">
        <f t="array" ref="AB4753">IFERROR(IF(COUNTA('Detailed Inventory'!$B4753:$AA4753)=0,"",IF(AND($B4753="",$C4753=""),"Error: Missing Response in Column B or C",IF(OR($E4753="",$Q4753=""),"Error: Missing Response in Column E or Q",INDEX(SL_Class[Entire SL Classification],MATCH(SUMIFS(SL_Class[Unique ID],SL_Class[UpSys SL Material],I4753,SL_Class[UpSys Ever Previously Lead],H4753,SL_Class[DownCus SL Material],T4753),SL_Class[Unique ID],0),0)))),"Error: Invalid Column H, I, or T. Check spelling &amp; valid options (see dropdown)")</f>
        <v/>
      </c>
      <c r="AC4753" s="32"/>
      <c r="AD4753" s="31" t="b">
        <f t="shared" si="148"/>
        <v>0</v>
      </c>
      <c r="AE4753" s="31" t="b">
        <f t="shared" si="149"/>
        <v>0</v>
      </c>
    </row>
    <row r="4754" spans="1:31" ht="50.15" customHeight="1" x14ac:dyDescent="0.35">
      <c r="A4754" s="101">
        <v>4749</v>
      </c>
      <c r="B4754" s="53"/>
      <c r="C4754" s="41"/>
      <c r="D4754" s="54"/>
      <c r="E4754" s="53"/>
      <c r="F4754" s="41"/>
      <c r="G4754" s="41"/>
      <c r="H4754" s="53"/>
      <c r="I4754" s="55"/>
      <c r="J4754" s="41"/>
      <c r="K4754" s="41"/>
      <c r="L4754" s="56"/>
      <c r="M4754" s="41"/>
      <c r="N4754" s="41"/>
      <c r="O4754" s="41"/>
      <c r="P4754" s="41"/>
      <c r="Q4754" s="53"/>
      <c r="R4754" s="41"/>
      <c r="S4754" s="41"/>
      <c r="T4754" s="57"/>
      <c r="U4754" s="41"/>
      <c r="V4754" s="41"/>
      <c r="W4754" s="56"/>
      <c r="X4754" s="41"/>
      <c r="Y4754" s="58"/>
      <c r="Z4754" s="41"/>
      <c r="AA4754" s="41"/>
      <c r="AB4754" s="171" t="str" cm="1">
        <f t="array" ref="AB4754">IFERROR(IF(COUNTA('Detailed Inventory'!$B4754:$AA4754)=0,"",IF(AND($B4754="",$C4754=""),"Error: Missing Response in Column B or C",IF(OR($E4754="",$Q4754=""),"Error: Missing Response in Column E or Q",INDEX(SL_Class[Entire SL Classification],MATCH(SUMIFS(SL_Class[Unique ID],SL_Class[UpSys SL Material],I4754,SL_Class[UpSys Ever Previously Lead],H4754,SL_Class[DownCus SL Material],T4754),SL_Class[Unique ID],0),0)))),"Error: Invalid Column H, I, or T. Check spelling &amp; valid options (see dropdown)")</f>
        <v/>
      </c>
      <c r="AC4754" s="32"/>
      <c r="AD4754" s="31" t="b">
        <f t="shared" si="148"/>
        <v>0</v>
      </c>
      <c r="AE4754" s="31" t="b">
        <f t="shared" si="149"/>
        <v>0</v>
      </c>
    </row>
    <row r="4755" spans="1:31" ht="50.15" customHeight="1" x14ac:dyDescent="0.35">
      <c r="A4755" s="100">
        <v>4750</v>
      </c>
      <c r="B4755" s="53"/>
      <c r="C4755" s="41"/>
      <c r="D4755" s="54"/>
      <c r="E4755" s="53"/>
      <c r="F4755" s="41"/>
      <c r="G4755" s="41"/>
      <c r="H4755" s="53"/>
      <c r="I4755" s="55"/>
      <c r="J4755" s="41"/>
      <c r="K4755" s="41"/>
      <c r="L4755" s="56"/>
      <c r="M4755" s="41"/>
      <c r="N4755" s="41"/>
      <c r="O4755" s="41"/>
      <c r="P4755" s="41"/>
      <c r="Q4755" s="53"/>
      <c r="R4755" s="41"/>
      <c r="S4755" s="41"/>
      <c r="T4755" s="57"/>
      <c r="U4755" s="41"/>
      <c r="V4755" s="41"/>
      <c r="W4755" s="56"/>
      <c r="X4755" s="41"/>
      <c r="Y4755" s="58"/>
      <c r="Z4755" s="41"/>
      <c r="AA4755" s="41"/>
      <c r="AB4755" s="171" t="str" cm="1">
        <f t="array" ref="AB4755">IFERROR(IF(COUNTA('Detailed Inventory'!$B4755:$AA4755)=0,"",IF(AND($B4755="",$C4755=""),"Error: Missing Response in Column B or C",IF(OR($E4755="",$Q4755=""),"Error: Missing Response in Column E or Q",INDEX(SL_Class[Entire SL Classification],MATCH(SUMIFS(SL_Class[Unique ID],SL_Class[UpSys SL Material],I4755,SL_Class[UpSys Ever Previously Lead],H4755,SL_Class[DownCus SL Material],T4755),SL_Class[Unique ID],0),0)))),"Error: Invalid Column H, I, or T. Check spelling &amp; valid options (see dropdown)")</f>
        <v/>
      </c>
      <c r="AC4755" s="32"/>
      <c r="AD4755" s="31" t="b">
        <f t="shared" si="148"/>
        <v>0</v>
      </c>
      <c r="AE4755" s="31" t="b">
        <f t="shared" si="149"/>
        <v>0</v>
      </c>
    </row>
    <row r="4756" spans="1:31" ht="50.15" customHeight="1" x14ac:dyDescent="0.35">
      <c r="A4756" s="101">
        <v>4751</v>
      </c>
      <c r="B4756" s="53"/>
      <c r="C4756" s="41"/>
      <c r="D4756" s="54"/>
      <c r="E4756" s="53"/>
      <c r="F4756" s="41"/>
      <c r="G4756" s="41"/>
      <c r="H4756" s="53"/>
      <c r="I4756" s="55"/>
      <c r="J4756" s="41"/>
      <c r="K4756" s="41"/>
      <c r="L4756" s="56"/>
      <c r="M4756" s="41"/>
      <c r="N4756" s="41"/>
      <c r="O4756" s="41"/>
      <c r="P4756" s="41"/>
      <c r="Q4756" s="53"/>
      <c r="R4756" s="41"/>
      <c r="S4756" s="41"/>
      <c r="T4756" s="57"/>
      <c r="U4756" s="41"/>
      <c r="V4756" s="41"/>
      <c r="W4756" s="56"/>
      <c r="X4756" s="41"/>
      <c r="Y4756" s="58"/>
      <c r="Z4756" s="41"/>
      <c r="AA4756" s="41"/>
      <c r="AB4756" s="171" t="str" cm="1">
        <f t="array" ref="AB4756">IFERROR(IF(COUNTA('Detailed Inventory'!$B4756:$AA4756)=0,"",IF(AND($B4756="",$C4756=""),"Error: Missing Response in Column B or C",IF(OR($E4756="",$Q4756=""),"Error: Missing Response in Column E or Q",INDEX(SL_Class[Entire SL Classification],MATCH(SUMIFS(SL_Class[Unique ID],SL_Class[UpSys SL Material],I4756,SL_Class[UpSys Ever Previously Lead],H4756,SL_Class[DownCus SL Material],T4756),SL_Class[Unique ID],0),0)))),"Error: Invalid Column H, I, or T. Check spelling &amp; valid options (see dropdown)")</f>
        <v/>
      </c>
      <c r="AC4756" s="32"/>
      <c r="AD4756" s="31" t="b">
        <f t="shared" si="148"/>
        <v>0</v>
      </c>
      <c r="AE4756" s="31" t="b">
        <f t="shared" si="149"/>
        <v>0</v>
      </c>
    </row>
    <row r="4757" spans="1:31" ht="50.15" customHeight="1" x14ac:dyDescent="0.35">
      <c r="A4757" s="100">
        <v>4752</v>
      </c>
      <c r="B4757" s="53"/>
      <c r="C4757" s="41"/>
      <c r="D4757" s="54"/>
      <c r="E4757" s="53"/>
      <c r="F4757" s="41"/>
      <c r="G4757" s="41"/>
      <c r="H4757" s="53"/>
      <c r="I4757" s="55"/>
      <c r="J4757" s="41"/>
      <c r="K4757" s="41"/>
      <c r="L4757" s="56"/>
      <c r="M4757" s="41"/>
      <c r="N4757" s="41"/>
      <c r="O4757" s="41"/>
      <c r="P4757" s="41"/>
      <c r="Q4757" s="53"/>
      <c r="R4757" s="41"/>
      <c r="S4757" s="41"/>
      <c r="T4757" s="57"/>
      <c r="U4757" s="41"/>
      <c r="V4757" s="41"/>
      <c r="W4757" s="56"/>
      <c r="X4757" s="41"/>
      <c r="Y4757" s="58"/>
      <c r="Z4757" s="41"/>
      <c r="AA4757" s="41"/>
      <c r="AB4757" s="171" t="str" cm="1">
        <f t="array" ref="AB4757">IFERROR(IF(COUNTA('Detailed Inventory'!$B4757:$AA4757)=0,"",IF(AND($B4757="",$C4757=""),"Error: Missing Response in Column B or C",IF(OR($E4757="",$Q4757=""),"Error: Missing Response in Column E or Q",INDEX(SL_Class[Entire SL Classification],MATCH(SUMIFS(SL_Class[Unique ID],SL_Class[UpSys SL Material],I4757,SL_Class[UpSys Ever Previously Lead],H4757,SL_Class[DownCus SL Material],T4757),SL_Class[Unique ID],0),0)))),"Error: Invalid Column H, I, or T. Check spelling &amp; valid options (see dropdown)")</f>
        <v/>
      </c>
      <c r="AC4757" s="32"/>
      <c r="AD4757" s="31" t="b">
        <f t="shared" si="148"/>
        <v>0</v>
      </c>
      <c r="AE4757" s="31" t="b">
        <f t="shared" si="149"/>
        <v>0</v>
      </c>
    </row>
    <row r="4758" spans="1:31" ht="50.15" customHeight="1" x14ac:dyDescent="0.35">
      <c r="A4758" s="101">
        <v>4753</v>
      </c>
      <c r="B4758" s="53"/>
      <c r="C4758" s="41"/>
      <c r="D4758" s="54"/>
      <c r="E4758" s="53"/>
      <c r="F4758" s="41"/>
      <c r="G4758" s="41"/>
      <c r="H4758" s="53"/>
      <c r="I4758" s="55"/>
      <c r="J4758" s="41"/>
      <c r="K4758" s="41"/>
      <c r="L4758" s="56"/>
      <c r="M4758" s="41"/>
      <c r="N4758" s="41"/>
      <c r="O4758" s="41"/>
      <c r="P4758" s="41"/>
      <c r="Q4758" s="53"/>
      <c r="R4758" s="41"/>
      <c r="S4758" s="41"/>
      <c r="T4758" s="57"/>
      <c r="U4758" s="41"/>
      <c r="V4758" s="41"/>
      <c r="W4758" s="56"/>
      <c r="X4758" s="41"/>
      <c r="Y4758" s="58"/>
      <c r="Z4758" s="41"/>
      <c r="AA4758" s="41"/>
      <c r="AB4758" s="171" t="str" cm="1">
        <f t="array" ref="AB4758">IFERROR(IF(COUNTA('Detailed Inventory'!$B4758:$AA4758)=0,"",IF(AND($B4758="",$C4758=""),"Error: Missing Response in Column B or C",IF(OR($E4758="",$Q4758=""),"Error: Missing Response in Column E or Q",INDEX(SL_Class[Entire SL Classification],MATCH(SUMIFS(SL_Class[Unique ID],SL_Class[UpSys SL Material],I4758,SL_Class[UpSys Ever Previously Lead],H4758,SL_Class[DownCus SL Material],T4758),SL_Class[Unique ID],0),0)))),"Error: Invalid Column H, I, or T. Check spelling &amp; valid options (see dropdown)")</f>
        <v/>
      </c>
      <c r="AC4758" s="32"/>
      <c r="AD4758" s="31" t="b">
        <f t="shared" si="148"/>
        <v>0</v>
      </c>
      <c r="AE4758" s="31" t="b">
        <f t="shared" si="149"/>
        <v>0</v>
      </c>
    </row>
    <row r="4759" spans="1:31" ht="50.15" customHeight="1" x14ac:dyDescent="0.35">
      <c r="A4759" s="100">
        <v>4754</v>
      </c>
      <c r="B4759" s="53"/>
      <c r="C4759" s="41"/>
      <c r="D4759" s="54"/>
      <c r="E4759" s="53"/>
      <c r="F4759" s="41"/>
      <c r="G4759" s="41"/>
      <c r="H4759" s="53"/>
      <c r="I4759" s="55"/>
      <c r="J4759" s="41"/>
      <c r="K4759" s="41"/>
      <c r="L4759" s="56"/>
      <c r="M4759" s="41"/>
      <c r="N4759" s="41"/>
      <c r="O4759" s="41"/>
      <c r="P4759" s="41"/>
      <c r="Q4759" s="53"/>
      <c r="R4759" s="41"/>
      <c r="S4759" s="41"/>
      <c r="T4759" s="57"/>
      <c r="U4759" s="41"/>
      <c r="V4759" s="41"/>
      <c r="W4759" s="56"/>
      <c r="X4759" s="41"/>
      <c r="Y4759" s="58"/>
      <c r="Z4759" s="41"/>
      <c r="AA4759" s="41"/>
      <c r="AB4759" s="171" t="str" cm="1">
        <f t="array" ref="AB4759">IFERROR(IF(COUNTA('Detailed Inventory'!$B4759:$AA4759)=0,"",IF(AND($B4759="",$C4759=""),"Error: Missing Response in Column B or C",IF(OR($E4759="",$Q4759=""),"Error: Missing Response in Column E or Q",INDEX(SL_Class[Entire SL Classification],MATCH(SUMIFS(SL_Class[Unique ID],SL_Class[UpSys SL Material],I4759,SL_Class[UpSys Ever Previously Lead],H4759,SL_Class[DownCus SL Material],T4759),SL_Class[Unique ID],0),0)))),"Error: Invalid Column H, I, or T. Check spelling &amp; valid options (see dropdown)")</f>
        <v/>
      </c>
      <c r="AC4759" s="32"/>
      <c r="AD4759" s="31" t="b">
        <f t="shared" si="148"/>
        <v>0</v>
      </c>
      <c r="AE4759" s="31" t="b">
        <f t="shared" si="149"/>
        <v>0</v>
      </c>
    </row>
    <row r="4760" spans="1:31" ht="50.15" customHeight="1" x14ac:dyDescent="0.35">
      <c r="A4760" s="101">
        <v>4755</v>
      </c>
      <c r="B4760" s="53"/>
      <c r="C4760" s="41"/>
      <c r="D4760" s="54"/>
      <c r="E4760" s="53"/>
      <c r="F4760" s="41"/>
      <c r="G4760" s="41"/>
      <c r="H4760" s="53"/>
      <c r="I4760" s="55"/>
      <c r="J4760" s="41"/>
      <c r="K4760" s="41"/>
      <c r="L4760" s="56"/>
      <c r="M4760" s="41"/>
      <c r="N4760" s="41"/>
      <c r="O4760" s="41"/>
      <c r="P4760" s="41"/>
      <c r="Q4760" s="53"/>
      <c r="R4760" s="41"/>
      <c r="S4760" s="41"/>
      <c r="T4760" s="57"/>
      <c r="U4760" s="41"/>
      <c r="V4760" s="41"/>
      <c r="W4760" s="56"/>
      <c r="X4760" s="41"/>
      <c r="Y4760" s="58"/>
      <c r="Z4760" s="41"/>
      <c r="AA4760" s="41"/>
      <c r="AB4760" s="171" t="str" cm="1">
        <f t="array" ref="AB4760">IFERROR(IF(COUNTA('Detailed Inventory'!$B4760:$AA4760)=0,"",IF(AND($B4760="",$C4760=""),"Error: Missing Response in Column B or C",IF(OR($E4760="",$Q4760=""),"Error: Missing Response in Column E or Q",INDEX(SL_Class[Entire SL Classification],MATCH(SUMIFS(SL_Class[Unique ID],SL_Class[UpSys SL Material],I4760,SL_Class[UpSys Ever Previously Lead],H4760,SL_Class[DownCus SL Material],T4760),SL_Class[Unique ID],0),0)))),"Error: Invalid Column H, I, or T. Check spelling &amp; valid options (see dropdown)")</f>
        <v/>
      </c>
      <c r="AC4760" s="32"/>
      <c r="AD4760" s="31" t="b">
        <f t="shared" si="148"/>
        <v>0</v>
      </c>
      <c r="AE4760" s="31" t="b">
        <f t="shared" si="149"/>
        <v>0</v>
      </c>
    </row>
    <row r="4761" spans="1:31" ht="50.15" customHeight="1" x14ac:dyDescent="0.35">
      <c r="A4761" s="100">
        <v>4756</v>
      </c>
      <c r="B4761" s="53"/>
      <c r="C4761" s="41"/>
      <c r="D4761" s="54"/>
      <c r="E4761" s="53"/>
      <c r="F4761" s="41"/>
      <c r="G4761" s="41"/>
      <c r="H4761" s="53"/>
      <c r="I4761" s="55"/>
      <c r="J4761" s="41"/>
      <c r="K4761" s="41"/>
      <c r="L4761" s="56"/>
      <c r="M4761" s="41"/>
      <c r="N4761" s="41"/>
      <c r="O4761" s="41"/>
      <c r="P4761" s="41"/>
      <c r="Q4761" s="53"/>
      <c r="R4761" s="41"/>
      <c r="S4761" s="41"/>
      <c r="T4761" s="57"/>
      <c r="U4761" s="41"/>
      <c r="V4761" s="41"/>
      <c r="W4761" s="56"/>
      <c r="X4761" s="41"/>
      <c r="Y4761" s="58"/>
      <c r="Z4761" s="41"/>
      <c r="AA4761" s="41"/>
      <c r="AB4761" s="171" t="str" cm="1">
        <f t="array" ref="AB4761">IFERROR(IF(COUNTA('Detailed Inventory'!$B4761:$AA4761)=0,"",IF(AND($B4761="",$C4761=""),"Error: Missing Response in Column B or C",IF(OR($E4761="",$Q4761=""),"Error: Missing Response in Column E or Q",INDEX(SL_Class[Entire SL Classification],MATCH(SUMIFS(SL_Class[Unique ID],SL_Class[UpSys SL Material],I4761,SL_Class[UpSys Ever Previously Lead],H4761,SL_Class[DownCus SL Material],T4761),SL_Class[Unique ID],0),0)))),"Error: Invalid Column H, I, or T. Check spelling &amp; valid options (see dropdown)")</f>
        <v/>
      </c>
      <c r="AC4761" s="32"/>
      <c r="AD4761" s="31" t="b">
        <f t="shared" si="148"/>
        <v>0</v>
      </c>
      <c r="AE4761" s="31" t="b">
        <f t="shared" si="149"/>
        <v>0</v>
      </c>
    </row>
    <row r="4762" spans="1:31" ht="50.15" customHeight="1" x14ac:dyDescent="0.35">
      <c r="A4762" s="101">
        <v>4757</v>
      </c>
      <c r="B4762" s="53"/>
      <c r="C4762" s="41"/>
      <c r="D4762" s="54"/>
      <c r="E4762" s="53"/>
      <c r="F4762" s="41"/>
      <c r="G4762" s="41"/>
      <c r="H4762" s="53"/>
      <c r="I4762" s="55"/>
      <c r="J4762" s="41"/>
      <c r="K4762" s="41"/>
      <c r="L4762" s="56"/>
      <c r="M4762" s="41"/>
      <c r="N4762" s="41"/>
      <c r="O4762" s="41"/>
      <c r="P4762" s="41"/>
      <c r="Q4762" s="53"/>
      <c r="R4762" s="41"/>
      <c r="S4762" s="41"/>
      <c r="T4762" s="57"/>
      <c r="U4762" s="41"/>
      <c r="V4762" s="41"/>
      <c r="W4762" s="56"/>
      <c r="X4762" s="41"/>
      <c r="Y4762" s="58"/>
      <c r="Z4762" s="41"/>
      <c r="AA4762" s="41"/>
      <c r="AB4762" s="171" t="str" cm="1">
        <f t="array" ref="AB4762">IFERROR(IF(COUNTA('Detailed Inventory'!$B4762:$AA4762)=0,"",IF(AND($B4762="",$C4762=""),"Error: Missing Response in Column B or C",IF(OR($E4762="",$Q4762=""),"Error: Missing Response in Column E or Q",INDEX(SL_Class[Entire SL Classification],MATCH(SUMIFS(SL_Class[Unique ID],SL_Class[UpSys SL Material],I4762,SL_Class[UpSys Ever Previously Lead],H4762,SL_Class[DownCus SL Material],T4762),SL_Class[Unique ID],0),0)))),"Error: Invalid Column H, I, or T. Check spelling &amp; valid options (see dropdown)")</f>
        <v/>
      </c>
      <c r="AC4762" s="32"/>
      <c r="AD4762" s="31" t="b">
        <f t="shared" si="148"/>
        <v>0</v>
      </c>
      <c r="AE4762" s="31" t="b">
        <f t="shared" si="149"/>
        <v>0</v>
      </c>
    </row>
    <row r="4763" spans="1:31" ht="50.15" customHeight="1" x14ac:dyDescent="0.35">
      <c r="A4763" s="100">
        <v>4758</v>
      </c>
      <c r="B4763" s="53"/>
      <c r="C4763" s="41"/>
      <c r="D4763" s="54"/>
      <c r="E4763" s="53"/>
      <c r="F4763" s="41"/>
      <c r="G4763" s="41"/>
      <c r="H4763" s="53"/>
      <c r="I4763" s="55"/>
      <c r="J4763" s="41"/>
      <c r="K4763" s="41"/>
      <c r="L4763" s="56"/>
      <c r="M4763" s="41"/>
      <c r="N4763" s="41"/>
      <c r="O4763" s="41"/>
      <c r="P4763" s="41"/>
      <c r="Q4763" s="53"/>
      <c r="R4763" s="41"/>
      <c r="S4763" s="41"/>
      <c r="T4763" s="57"/>
      <c r="U4763" s="41"/>
      <c r="V4763" s="41"/>
      <c r="W4763" s="56"/>
      <c r="X4763" s="41"/>
      <c r="Y4763" s="58"/>
      <c r="Z4763" s="41"/>
      <c r="AA4763" s="41"/>
      <c r="AB4763" s="171" t="str" cm="1">
        <f t="array" ref="AB4763">IFERROR(IF(COUNTA('Detailed Inventory'!$B4763:$AA4763)=0,"",IF(AND($B4763="",$C4763=""),"Error: Missing Response in Column B or C",IF(OR($E4763="",$Q4763=""),"Error: Missing Response in Column E or Q",INDEX(SL_Class[Entire SL Classification],MATCH(SUMIFS(SL_Class[Unique ID],SL_Class[UpSys SL Material],I4763,SL_Class[UpSys Ever Previously Lead],H4763,SL_Class[DownCus SL Material],T4763),SL_Class[Unique ID],0),0)))),"Error: Invalid Column H, I, or T. Check spelling &amp; valid options (see dropdown)")</f>
        <v/>
      </c>
      <c r="AC4763" s="32"/>
      <c r="AD4763" s="31" t="b">
        <f t="shared" si="148"/>
        <v>0</v>
      </c>
      <c r="AE4763" s="31" t="b">
        <f t="shared" si="149"/>
        <v>0</v>
      </c>
    </row>
    <row r="4764" spans="1:31" ht="50.15" customHeight="1" x14ac:dyDescent="0.35">
      <c r="A4764" s="101">
        <v>4759</v>
      </c>
      <c r="B4764" s="53"/>
      <c r="C4764" s="41"/>
      <c r="D4764" s="54"/>
      <c r="E4764" s="53"/>
      <c r="F4764" s="41"/>
      <c r="G4764" s="41"/>
      <c r="H4764" s="53"/>
      <c r="I4764" s="55"/>
      <c r="J4764" s="41"/>
      <c r="K4764" s="41"/>
      <c r="L4764" s="56"/>
      <c r="M4764" s="41"/>
      <c r="N4764" s="41"/>
      <c r="O4764" s="41"/>
      <c r="P4764" s="41"/>
      <c r="Q4764" s="53"/>
      <c r="R4764" s="41"/>
      <c r="S4764" s="41"/>
      <c r="T4764" s="57"/>
      <c r="U4764" s="41"/>
      <c r="V4764" s="41"/>
      <c r="W4764" s="56"/>
      <c r="X4764" s="41"/>
      <c r="Y4764" s="58"/>
      <c r="Z4764" s="41"/>
      <c r="AA4764" s="41"/>
      <c r="AB4764" s="171" t="str" cm="1">
        <f t="array" ref="AB4764">IFERROR(IF(COUNTA('Detailed Inventory'!$B4764:$AA4764)=0,"",IF(AND($B4764="",$C4764=""),"Error: Missing Response in Column B or C",IF(OR($E4764="",$Q4764=""),"Error: Missing Response in Column E or Q",INDEX(SL_Class[Entire SL Classification],MATCH(SUMIFS(SL_Class[Unique ID],SL_Class[UpSys SL Material],I4764,SL_Class[UpSys Ever Previously Lead],H4764,SL_Class[DownCus SL Material],T4764),SL_Class[Unique ID],0),0)))),"Error: Invalid Column H, I, or T. Check spelling &amp; valid options (see dropdown)")</f>
        <v/>
      </c>
      <c r="AC4764" s="32"/>
      <c r="AD4764" s="31" t="b">
        <f t="shared" si="148"/>
        <v>0</v>
      </c>
      <c r="AE4764" s="31" t="b">
        <f t="shared" si="149"/>
        <v>0</v>
      </c>
    </row>
    <row r="4765" spans="1:31" ht="50.15" customHeight="1" x14ac:dyDescent="0.35">
      <c r="A4765" s="100">
        <v>4760</v>
      </c>
      <c r="B4765" s="53"/>
      <c r="C4765" s="41"/>
      <c r="D4765" s="54"/>
      <c r="E4765" s="53"/>
      <c r="F4765" s="41"/>
      <c r="G4765" s="41"/>
      <c r="H4765" s="53"/>
      <c r="I4765" s="55"/>
      <c r="J4765" s="41"/>
      <c r="K4765" s="41"/>
      <c r="L4765" s="56"/>
      <c r="M4765" s="41"/>
      <c r="N4765" s="41"/>
      <c r="O4765" s="41"/>
      <c r="P4765" s="41"/>
      <c r="Q4765" s="53"/>
      <c r="R4765" s="41"/>
      <c r="S4765" s="41"/>
      <c r="T4765" s="57"/>
      <c r="U4765" s="41"/>
      <c r="V4765" s="41"/>
      <c r="W4765" s="56"/>
      <c r="X4765" s="41"/>
      <c r="Y4765" s="58"/>
      <c r="Z4765" s="41"/>
      <c r="AA4765" s="41"/>
      <c r="AB4765" s="171" t="str" cm="1">
        <f t="array" ref="AB4765">IFERROR(IF(COUNTA('Detailed Inventory'!$B4765:$AA4765)=0,"",IF(AND($B4765="",$C4765=""),"Error: Missing Response in Column B or C",IF(OR($E4765="",$Q4765=""),"Error: Missing Response in Column E or Q",INDEX(SL_Class[Entire SL Classification],MATCH(SUMIFS(SL_Class[Unique ID],SL_Class[UpSys SL Material],I4765,SL_Class[UpSys Ever Previously Lead],H4765,SL_Class[DownCus SL Material],T4765),SL_Class[Unique ID],0),0)))),"Error: Invalid Column H, I, or T. Check spelling &amp; valid options (see dropdown)")</f>
        <v/>
      </c>
      <c r="AC4765" s="32"/>
      <c r="AD4765" s="31" t="b">
        <f t="shared" si="148"/>
        <v>0</v>
      </c>
      <c r="AE4765" s="31" t="b">
        <f t="shared" si="149"/>
        <v>0</v>
      </c>
    </row>
    <row r="4766" spans="1:31" ht="50.15" customHeight="1" x14ac:dyDescent="0.35">
      <c r="A4766" s="101">
        <v>4761</v>
      </c>
      <c r="B4766" s="53"/>
      <c r="C4766" s="41"/>
      <c r="D4766" s="54"/>
      <c r="E4766" s="53"/>
      <c r="F4766" s="41"/>
      <c r="G4766" s="41"/>
      <c r="H4766" s="53"/>
      <c r="I4766" s="55"/>
      <c r="J4766" s="41"/>
      <c r="K4766" s="41"/>
      <c r="L4766" s="56"/>
      <c r="M4766" s="41"/>
      <c r="N4766" s="41"/>
      <c r="O4766" s="41"/>
      <c r="P4766" s="41"/>
      <c r="Q4766" s="53"/>
      <c r="R4766" s="41"/>
      <c r="S4766" s="41"/>
      <c r="T4766" s="57"/>
      <c r="U4766" s="41"/>
      <c r="V4766" s="41"/>
      <c r="W4766" s="56"/>
      <c r="X4766" s="41"/>
      <c r="Y4766" s="58"/>
      <c r="Z4766" s="41"/>
      <c r="AA4766" s="41"/>
      <c r="AB4766" s="171" t="str" cm="1">
        <f t="array" ref="AB4766">IFERROR(IF(COUNTA('Detailed Inventory'!$B4766:$AA4766)=0,"",IF(AND($B4766="",$C4766=""),"Error: Missing Response in Column B or C",IF(OR($E4766="",$Q4766=""),"Error: Missing Response in Column E or Q",INDEX(SL_Class[Entire SL Classification],MATCH(SUMIFS(SL_Class[Unique ID],SL_Class[UpSys SL Material],I4766,SL_Class[UpSys Ever Previously Lead],H4766,SL_Class[DownCus SL Material],T4766),SL_Class[Unique ID],0),0)))),"Error: Invalid Column H, I, or T. Check spelling &amp; valid options (see dropdown)")</f>
        <v/>
      </c>
      <c r="AC4766" s="32"/>
      <c r="AD4766" s="31" t="b">
        <f t="shared" si="148"/>
        <v>0</v>
      </c>
      <c r="AE4766" s="31" t="b">
        <f t="shared" si="149"/>
        <v>0</v>
      </c>
    </row>
    <row r="4767" spans="1:31" ht="50.15" customHeight="1" x14ac:dyDescent="0.35">
      <c r="A4767" s="100">
        <v>4762</v>
      </c>
      <c r="B4767" s="53"/>
      <c r="C4767" s="41"/>
      <c r="D4767" s="54"/>
      <c r="E4767" s="53"/>
      <c r="F4767" s="41"/>
      <c r="G4767" s="41"/>
      <c r="H4767" s="53"/>
      <c r="I4767" s="55"/>
      <c r="J4767" s="41"/>
      <c r="K4767" s="41"/>
      <c r="L4767" s="56"/>
      <c r="M4767" s="41"/>
      <c r="N4767" s="41"/>
      <c r="O4767" s="41"/>
      <c r="P4767" s="41"/>
      <c r="Q4767" s="53"/>
      <c r="R4767" s="41"/>
      <c r="S4767" s="41"/>
      <c r="T4767" s="57"/>
      <c r="U4767" s="41"/>
      <c r="V4767" s="41"/>
      <c r="W4767" s="56"/>
      <c r="X4767" s="41"/>
      <c r="Y4767" s="58"/>
      <c r="Z4767" s="41"/>
      <c r="AA4767" s="41"/>
      <c r="AB4767" s="171" t="str" cm="1">
        <f t="array" ref="AB4767">IFERROR(IF(COUNTA('Detailed Inventory'!$B4767:$AA4767)=0,"",IF(AND($B4767="",$C4767=""),"Error: Missing Response in Column B or C",IF(OR($E4767="",$Q4767=""),"Error: Missing Response in Column E or Q",INDEX(SL_Class[Entire SL Classification],MATCH(SUMIFS(SL_Class[Unique ID],SL_Class[UpSys SL Material],I4767,SL_Class[UpSys Ever Previously Lead],H4767,SL_Class[DownCus SL Material],T4767),SL_Class[Unique ID],0),0)))),"Error: Invalid Column H, I, or T. Check spelling &amp; valid options (see dropdown)")</f>
        <v/>
      </c>
      <c r="AC4767" s="32"/>
      <c r="AD4767" s="31" t="b">
        <f t="shared" si="148"/>
        <v>0</v>
      </c>
      <c r="AE4767" s="31" t="b">
        <f t="shared" si="149"/>
        <v>0</v>
      </c>
    </row>
    <row r="4768" spans="1:31" ht="50.15" customHeight="1" x14ac:dyDescent="0.35">
      <c r="A4768" s="101">
        <v>4763</v>
      </c>
      <c r="B4768" s="53"/>
      <c r="C4768" s="41"/>
      <c r="D4768" s="54"/>
      <c r="E4768" s="53"/>
      <c r="F4768" s="41"/>
      <c r="G4768" s="41"/>
      <c r="H4768" s="53"/>
      <c r="I4768" s="55"/>
      <c r="J4768" s="41"/>
      <c r="K4768" s="41"/>
      <c r="L4768" s="56"/>
      <c r="M4768" s="41"/>
      <c r="N4768" s="41"/>
      <c r="O4768" s="41"/>
      <c r="P4768" s="41"/>
      <c r="Q4768" s="53"/>
      <c r="R4768" s="41"/>
      <c r="S4768" s="41"/>
      <c r="T4768" s="57"/>
      <c r="U4768" s="41"/>
      <c r="V4768" s="41"/>
      <c r="W4768" s="56"/>
      <c r="X4768" s="41"/>
      <c r="Y4768" s="58"/>
      <c r="Z4768" s="41"/>
      <c r="AA4768" s="41"/>
      <c r="AB4768" s="171" t="str" cm="1">
        <f t="array" ref="AB4768">IFERROR(IF(COUNTA('Detailed Inventory'!$B4768:$AA4768)=0,"",IF(AND($B4768="",$C4768=""),"Error: Missing Response in Column B or C",IF(OR($E4768="",$Q4768=""),"Error: Missing Response in Column E or Q",INDEX(SL_Class[Entire SL Classification],MATCH(SUMIFS(SL_Class[Unique ID],SL_Class[UpSys SL Material],I4768,SL_Class[UpSys Ever Previously Lead],H4768,SL_Class[DownCus SL Material],T4768),SL_Class[Unique ID],0),0)))),"Error: Invalid Column H, I, or T. Check spelling &amp; valid options (see dropdown)")</f>
        <v/>
      </c>
      <c r="AC4768" s="32"/>
      <c r="AD4768" s="31" t="b">
        <f t="shared" si="148"/>
        <v>0</v>
      </c>
      <c r="AE4768" s="31" t="b">
        <f t="shared" si="149"/>
        <v>0</v>
      </c>
    </row>
    <row r="4769" spans="1:31" ht="50.15" customHeight="1" x14ac:dyDescent="0.35">
      <c r="A4769" s="100">
        <v>4764</v>
      </c>
      <c r="B4769" s="53"/>
      <c r="C4769" s="41"/>
      <c r="D4769" s="54"/>
      <c r="E4769" s="53"/>
      <c r="F4769" s="41"/>
      <c r="G4769" s="41"/>
      <c r="H4769" s="53"/>
      <c r="I4769" s="55"/>
      <c r="J4769" s="41"/>
      <c r="K4769" s="41"/>
      <c r="L4769" s="56"/>
      <c r="M4769" s="41"/>
      <c r="N4769" s="41"/>
      <c r="O4769" s="41"/>
      <c r="P4769" s="41"/>
      <c r="Q4769" s="53"/>
      <c r="R4769" s="41"/>
      <c r="S4769" s="41"/>
      <c r="T4769" s="57"/>
      <c r="U4769" s="41"/>
      <c r="V4769" s="41"/>
      <c r="W4769" s="56"/>
      <c r="X4769" s="41"/>
      <c r="Y4769" s="58"/>
      <c r="Z4769" s="41"/>
      <c r="AA4769" s="41"/>
      <c r="AB4769" s="171" t="str" cm="1">
        <f t="array" ref="AB4769">IFERROR(IF(COUNTA('Detailed Inventory'!$B4769:$AA4769)=0,"",IF(AND($B4769="",$C4769=""),"Error: Missing Response in Column B or C",IF(OR($E4769="",$Q4769=""),"Error: Missing Response in Column E or Q",INDEX(SL_Class[Entire SL Classification],MATCH(SUMIFS(SL_Class[Unique ID],SL_Class[UpSys SL Material],I4769,SL_Class[UpSys Ever Previously Lead],H4769,SL_Class[DownCus SL Material],T4769),SL_Class[Unique ID],0),0)))),"Error: Invalid Column H, I, or T. Check spelling &amp; valid options (see dropdown)")</f>
        <v/>
      </c>
      <c r="AC4769" s="32"/>
      <c r="AD4769" s="31" t="b">
        <f t="shared" si="148"/>
        <v>0</v>
      </c>
      <c r="AE4769" s="31" t="b">
        <f t="shared" si="149"/>
        <v>0</v>
      </c>
    </row>
    <row r="4770" spans="1:31" ht="50.15" customHeight="1" x14ac:dyDescent="0.35">
      <c r="A4770" s="101">
        <v>4765</v>
      </c>
      <c r="B4770" s="53"/>
      <c r="C4770" s="41"/>
      <c r="D4770" s="54"/>
      <c r="E4770" s="53"/>
      <c r="F4770" s="41"/>
      <c r="G4770" s="41"/>
      <c r="H4770" s="53"/>
      <c r="I4770" s="55"/>
      <c r="J4770" s="41"/>
      <c r="K4770" s="41"/>
      <c r="L4770" s="56"/>
      <c r="M4770" s="41"/>
      <c r="N4770" s="41"/>
      <c r="O4770" s="41"/>
      <c r="P4770" s="41"/>
      <c r="Q4770" s="53"/>
      <c r="R4770" s="41"/>
      <c r="S4770" s="41"/>
      <c r="T4770" s="57"/>
      <c r="U4770" s="41"/>
      <c r="V4770" s="41"/>
      <c r="W4770" s="56"/>
      <c r="X4770" s="41"/>
      <c r="Y4770" s="58"/>
      <c r="Z4770" s="41"/>
      <c r="AA4770" s="41"/>
      <c r="AB4770" s="171" t="str" cm="1">
        <f t="array" ref="AB4770">IFERROR(IF(COUNTA('Detailed Inventory'!$B4770:$AA4770)=0,"",IF(AND($B4770="",$C4770=""),"Error: Missing Response in Column B or C",IF(OR($E4770="",$Q4770=""),"Error: Missing Response in Column E or Q",INDEX(SL_Class[Entire SL Classification],MATCH(SUMIFS(SL_Class[Unique ID],SL_Class[UpSys SL Material],I4770,SL_Class[UpSys Ever Previously Lead],H4770,SL_Class[DownCus SL Material],T4770),SL_Class[Unique ID],0),0)))),"Error: Invalid Column H, I, or T. Check spelling &amp; valid options (see dropdown)")</f>
        <v/>
      </c>
      <c r="AC4770" s="32"/>
      <c r="AD4770" s="31" t="b">
        <f t="shared" si="148"/>
        <v>0</v>
      </c>
      <c r="AE4770" s="31" t="b">
        <f t="shared" si="149"/>
        <v>0</v>
      </c>
    </row>
    <row r="4771" spans="1:31" ht="50.15" customHeight="1" x14ac:dyDescent="0.35">
      <c r="A4771" s="100">
        <v>4766</v>
      </c>
      <c r="B4771" s="53"/>
      <c r="C4771" s="41"/>
      <c r="D4771" s="54"/>
      <c r="E4771" s="53"/>
      <c r="F4771" s="41"/>
      <c r="G4771" s="41"/>
      <c r="H4771" s="53"/>
      <c r="I4771" s="55"/>
      <c r="J4771" s="41"/>
      <c r="K4771" s="41"/>
      <c r="L4771" s="56"/>
      <c r="M4771" s="41"/>
      <c r="N4771" s="41"/>
      <c r="O4771" s="41"/>
      <c r="P4771" s="41"/>
      <c r="Q4771" s="53"/>
      <c r="R4771" s="41"/>
      <c r="S4771" s="41"/>
      <c r="T4771" s="57"/>
      <c r="U4771" s="41"/>
      <c r="V4771" s="41"/>
      <c r="W4771" s="56"/>
      <c r="X4771" s="41"/>
      <c r="Y4771" s="58"/>
      <c r="Z4771" s="41"/>
      <c r="AA4771" s="41"/>
      <c r="AB4771" s="171" t="str" cm="1">
        <f t="array" ref="AB4771">IFERROR(IF(COUNTA('Detailed Inventory'!$B4771:$AA4771)=0,"",IF(AND($B4771="",$C4771=""),"Error: Missing Response in Column B or C",IF(OR($E4771="",$Q4771=""),"Error: Missing Response in Column E or Q",INDEX(SL_Class[Entire SL Classification],MATCH(SUMIFS(SL_Class[Unique ID],SL_Class[UpSys SL Material],I4771,SL_Class[UpSys Ever Previously Lead],H4771,SL_Class[DownCus SL Material],T4771),SL_Class[Unique ID],0),0)))),"Error: Invalid Column H, I, or T. Check spelling &amp; valid options (see dropdown)")</f>
        <v/>
      </c>
      <c r="AC4771" s="32"/>
      <c r="AD4771" s="31" t="b">
        <f t="shared" si="148"/>
        <v>0</v>
      </c>
      <c r="AE4771" s="31" t="b">
        <f t="shared" si="149"/>
        <v>0</v>
      </c>
    </row>
    <row r="4772" spans="1:31" ht="50.15" customHeight="1" x14ac:dyDescent="0.35">
      <c r="A4772" s="101">
        <v>4767</v>
      </c>
      <c r="B4772" s="53"/>
      <c r="C4772" s="41"/>
      <c r="D4772" s="54"/>
      <c r="E4772" s="53"/>
      <c r="F4772" s="41"/>
      <c r="G4772" s="41"/>
      <c r="H4772" s="53"/>
      <c r="I4772" s="55"/>
      <c r="J4772" s="41"/>
      <c r="K4772" s="41"/>
      <c r="L4772" s="56"/>
      <c r="M4772" s="41"/>
      <c r="N4772" s="41"/>
      <c r="O4772" s="41"/>
      <c r="P4772" s="41"/>
      <c r="Q4772" s="53"/>
      <c r="R4772" s="41"/>
      <c r="S4772" s="41"/>
      <c r="T4772" s="57"/>
      <c r="U4772" s="41"/>
      <c r="V4772" s="41"/>
      <c r="W4772" s="56"/>
      <c r="X4772" s="41"/>
      <c r="Y4772" s="58"/>
      <c r="Z4772" s="41"/>
      <c r="AA4772" s="41"/>
      <c r="AB4772" s="171" t="str" cm="1">
        <f t="array" ref="AB4772">IFERROR(IF(COUNTA('Detailed Inventory'!$B4772:$AA4772)=0,"",IF(AND($B4772="",$C4772=""),"Error: Missing Response in Column B or C",IF(OR($E4772="",$Q4772=""),"Error: Missing Response in Column E or Q",INDEX(SL_Class[Entire SL Classification],MATCH(SUMIFS(SL_Class[Unique ID],SL_Class[UpSys SL Material],I4772,SL_Class[UpSys Ever Previously Lead],H4772,SL_Class[DownCus SL Material],T4772),SL_Class[Unique ID],0),0)))),"Error: Invalid Column H, I, or T. Check spelling &amp; valid options (see dropdown)")</f>
        <v/>
      </c>
      <c r="AC4772" s="32"/>
      <c r="AD4772" s="31" t="b">
        <f t="shared" si="148"/>
        <v>0</v>
      </c>
      <c r="AE4772" s="31" t="b">
        <f t="shared" si="149"/>
        <v>0</v>
      </c>
    </row>
    <row r="4773" spans="1:31" ht="50.15" customHeight="1" x14ac:dyDescent="0.35">
      <c r="A4773" s="100">
        <v>4768</v>
      </c>
      <c r="B4773" s="53"/>
      <c r="C4773" s="41"/>
      <c r="D4773" s="54"/>
      <c r="E4773" s="53"/>
      <c r="F4773" s="41"/>
      <c r="G4773" s="41"/>
      <c r="H4773" s="53"/>
      <c r="I4773" s="55"/>
      <c r="J4773" s="41"/>
      <c r="K4773" s="41"/>
      <c r="L4773" s="56"/>
      <c r="M4773" s="41"/>
      <c r="N4773" s="41"/>
      <c r="O4773" s="41"/>
      <c r="P4773" s="41"/>
      <c r="Q4773" s="53"/>
      <c r="R4773" s="41"/>
      <c r="S4773" s="41"/>
      <c r="T4773" s="57"/>
      <c r="U4773" s="41"/>
      <c r="V4773" s="41"/>
      <c r="W4773" s="56"/>
      <c r="X4773" s="41"/>
      <c r="Y4773" s="58"/>
      <c r="Z4773" s="41"/>
      <c r="AA4773" s="41"/>
      <c r="AB4773" s="171" t="str" cm="1">
        <f t="array" ref="AB4773">IFERROR(IF(COUNTA('Detailed Inventory'!$B4773:$AA4773)=0,"",IF(AND($B4773="",$C4773=""),"Error: Missing Response in Column B or C",IF(OR($E4773="",$Q4773=""),"Error: Missing Response in Column E or Q",INDEX(SL_Class[Entire SL Classification],MATCH(SUMIFS(SL_Class[Unique ID],SL_Class[UpSys SL Material],I4773,SL_Class[UpSys Ever Previously Lead],H4773,SL_Class[DownCus SL Material],T4773),SL_Class[Unique ID],0),0)))),"Error: Invalid Column H, I, or T. Check spelling &amp; valid options (see dropdown)")</f>
        <v/>
      </c>
      <c r="AC4773" s="32"/>
      <c r="AD4773" s="31" t="b">
        <f t="shared" si="148"/>
        <v>0</v>
      </c>
      <c r="AE4773" s="31" t="b">
        <f t="shared" si="149"/>
        <v>0</v>
      </c>
    </row>
    <row r="4774" spans="1:31" ht="50.15" customHeight="1" x14ac:dyDescent="0.35">
      <c r="A4774" s="101">
        <v>4769</v>
      </c>
      <c r="B4774" s="53"/>
      <c r="C4774" s="41"/>
      <c r="D4774" s="54"/>
      <c r="E4774" s="53"/>
      <c r="F4774" s="41"/>
      <c r="G4774" s="41"/>
      <c r="H4774" s="53"/>
      <c r="I4774" s="55"/>
      <c r="J4774" s="41"/>
      <c r="K4774" s="41"/>
      <c r="L4774" s="56"/>
      <c r="M4774" s="41"/>
      <c r="N4774" s="41"/>
      <c r="O4774" s="41"/>
      <c r="P4774" s="41"/>
      <c r="Q4774" s="53"/>
      <c r="R4774" s="41"/>
      <c r="S4774" s="41"/>
      <c r="T4774" s="57"/>
      <c r="U4774" s="41"/>
      <c r="V4774" s="41"/>
      <c r="W4774" s="56"/>
      <c r="X4774" s="41"/>
      <c r="Y4774" s="58"/>
      <c r="Z4774" s="41"/>
      <c r="AA4774" s="41"/>
      <c r="AB4774" s="171" t="str" cm="1">
        <f t="array" ref="AB4774">IFERROR(IF(COUNTA('Detailed Inventory'!$B4774:$AA4774)=0,"",IF(AND($B4774="",$C4774=""),"Error: Missing Response in Column B or C",IF(OR($E4774="",$Q4774=""),"Error: Missing Response in Column E or Q",INDEX(SL_Class[Entire SL Classification],MATCH(SUMIFS(SL_Class[Unique ID],SL_Class[UpSys SL Material],I4774,SL_Class[UpSys Ever Previously Lead],H4774,SL_Class[DownCus SL Material],T4774),SL_Class[Unique ID],0),0)))),"Error: Invalid Column H, I, or T. Check spelling &amp; valid options (see dropdown)")</f>
        <v/>
      </c>
      <c r="AC4774" s="32"/>
      <c r="AD4774" s="31" t="b">
        <f t="shared" si="148"/>
        <v>0</v>
      </c>
      <c r="AE4774" s="31" t="b">
        <f t="shared" si="149"/>
        <v>0</v>
      </c>
    </row>
    <row r="4775" spans="1:31" ht="50.15" customHeight="1" x14ac:dyDescent="0.35">
      <c r="A4775" s="100">
        <v>4770</v>
      </c>
      <c r="B4775" s="53"/>
      <c r="C4775" s="41"/>
      <c r="D4775" s="54"/>
      <c r="E4775" s="53"/>
      <c r="F4775" s="41"/>
      <c r="G4775" s="41"/>
      <c r="H4775" s="53"/>
      <c r="I4775" s="55"/>
      <c r="J4775" s="41"/>
      <c r="K4775" s="41"/>
      <c r="L4775" s="56"/>
      <c r="M4775" s="41"/>
      <c r="N4775" s="41"/>
      <c r="O4775" s="41"/>
      <c r="P4775" s="41"/>
      <c r="Q4775" s="53"/>
      <c r="R4775" s="41"/>
      <c r="S4775" s="41"/>
      <c r="T4775" s="57"/>
      <c r="U4775" s="41"/>
      <c r="V4775" s="41"/>
      <c r="W4775" s="56"/>
      <c r="X4775" s="41"/>
      <c r="Y4775" s="58"/>
      <c r="Z4775" s="41"/>
      <c r="AA4775" s="41"/>
      <c r="AB4775" s="171" t="str" cm="1">
        <f t="array" ref="AB4775">IFERROR(IF(COUNTA('Detailed Inventory'!$B4775:$AA4775)=0,"",IF(AND($B4775="",$C4775=""),"Error: Missing Response in Column B or C",IF(OR($E4775="",$Q4775=""),"Error: Missing Response in Column E or Q",INDEX(SL_Class[Entire SL Classification],MATCH(SUMIFS(SL_Class[Unique ID],SL_Class[UpSys SL Material],I4775,SL_Class[UpSys Ever Previously Lead],H4775,SL_Class[DownCus SL Material],T4775),SL_Class[Unique ID],0),0)))),"Error: Invalid Column H, I, or T. Check spelling &amp; valid options (see dropdown)")</f>
        <v/>
      </c>
      <c r="AC4775" s="32"/>
      <c r="AD4775" s="31" t="b">
        <f t="shared" si="148"/>
        <v>0</v>
      </c>
      <c r="AE4775" s="31" t="b">
        <f t="shared" si="149"/>
        <v>0</v>
      </c>
    </row>
    <row r="4776" spans="1:31" ht="50.15" customHeight="1" x14ac:dyDescent="0.35">
      <c r="A4776" s="101">
        <v>4771</v>
      </c>
      <c r="B4776" s="53"/>
      <c r="C4776" s="41"/>
      <c r="D4776" s="54"/>
      <c r="E4776" s="53"/>
      <c r="F4776" s="41"/>
      <c r="G4776" s="41"/>
      <c r="H4776" s="53"/>
      <c r="I4776" s="55"/>
      <c r="J4776" s="41"/>
      <c r="K4776" s="41"/>
      <c r="L4776" s="56"/>
      <c r="M4776" s="41"/>
      <c r="N4776" s="41"/>
      <c r="O4776" s="41"/>
      <c r="P4776" s="41"/>
      <c r="Q4776" s="53"/>
      <c r="R4776" s="41"/>
      <c r="S4776" s="41"/>
      <c r="T4776" s="57"/>
      <c r="U4776" s="41"/>
      <c r="V4776" s="41"/>
      <c r="W4776" s="56"/>
      <c r="X4776" s="41"/>
      <c r="Y4776" s="58"/>
      <c r="Z4776" s="41"/>
      <c r="AA4776" s="41"/>
      <c r="AB4776" s="171" t="str" cm="1">
        <f t="array" ref="AB4776">IFERROR(IF(COUNTA('Detailed Inventory'!$B4776:$AA4776)=0,"",IF(AND($B4776="",$C4776=""),"Error: Missing Response in Column B or C",IF(OR($E4776="",$Q4776=""),"Error: Missing Response in Column E or Q",INDEX(SL_Class[Entire SL Classification],MATCH(SUMIFS(SL_Class[Unique ID],SL_Class[UpSys SL Material],I4776,SL_Class[UpSys Ever Previously Lead],H4776,SL_Class[DownCus SL Material],T4776),SL_Class[Unique ID],0),0)))),"Error: Invalid Column H, I, or T. Check spelling &amp; valid options (see dropdown)")</f>
        <v/>
      </c>
      <c r="AC4776" s="32"/>
      <c r="AD4776" s="31" t="b">
        <f t="shared" si="148"/>
        <v>0</v>
      </c>
      <c r="AE4776" s="31" t="b">
        <f t="shared" si="149"/>
        <v>0</v>
      </c>
    </row>
    <row r="4777" spans="1:31" ht="50.15" customHeight="1" x14ac:dyDescent="0.35">
      <c r="A4777" s="100">
        <v>4772</v>
      </c>
      <c r="B4777" s="53"/>
      <c r="C4777" s="41"/>
      <c r="D4777" s="54"/>
      <c r="E4777" s="53"/>
      <c r="F4777" s="41"/>
      <c r="G4777" s="41"/>
      <c r="H4777" s="53"/>
      <c r="I4777" s="55"/>
      <c r="J4777" s="41"/>
      <c r="K4777" s="41"/>
      <c r="L4777" s="56"/>
      <c r="M4777" s="41"/>
      <c r="N4777" s="41"/>
      <c r="O4777" s="41"/>
      <c r="P4777" s="41"/>
      <c r="Q4777" s="53"/>
      <c r="R4777" s="41"/>
      <c r="S4777" s="41"/>
      <c r="T4777" s="57"/>
      <c r="U4777" s="41"/>
      <c r="V4777" s="41"/>
      <c r="W4777" s="56"/>
      <c r="X4777" s="41"/>
      <c r="Y4777" s="58"/>
      <c r="Z4777" s="41"/>
      <c r="AA4777" s="41"/>
      <c r="AB4777" s="171" t="str" cm="1">
        <f t="array" ref="AB4777">IFERROR(IF(COUNTA('Detailed Inventory'!$B4777:$AA4777)=0,"",IF(AND($B4777="",$C4777=""),"Error: Missing Response in Column B or C",IF(OR($E4777="",$Q4777=""),"Error: Missing Response in Column E or Q",INDEX(SL_Class[Entire SL Classification],MATCH(SUMIFS(SL_Class[Unique ID],SL_Class[UpSys SL Material],I4777,SL_Class[UpSys Ever Previously Lead],H4777,SL_Class[DownCus SL Material],T4777),SL_Class[Unique ID],0),0)))),"Error: Invalid Column H, I, or T. Check spelling &amp; valid options (see dropdown)")</f>
        <v/>
      </c>
      <c r="AC4777" s="32"/>
      <c r="AD4777" s="31" t="b">
        <f t="shared" si="148"/>
        <v>0</v>
      </c>
      <c r="AE4777" s="31" t="b">
        <f t="shared" si="149"/>
        <v>0</v>
      </c>
    </row>
    <row r="4778" spans="1:31" ht="50.15" customHeight="1" x14ac:dyDescent="0.35">
      <c r="A4778" s="101">
        <v>4773</v>
      </c>
      <c r="B4778" s="53"/>
      <c r="C4778" s="41"/>
      <c r="D4778" s="54"/>
      <c r="E4778" s="53"/>
      <c r="F4778" s="41"/>
      <c r="G4778" s="41"/>
      <c r="H4778" s="53"/>
      <c r="I4778" s="55"/>
      <c r="J4778" s="41"/>
      <c r="K4778" s="41"/>
      <c r="L4778" s="56"/>
      <c r="M4778" s="41"/>
      <c r="N4778" s="41"/>
      <c r="O4778" s="41"/>
      <c r="P4778" s="41"/>
      <c r="Q4778" s="53"/>
      <c r="R4778" s="41"/>
      <c r="S4778" s="41"/>
      <c r="T4778" s="57"/>
      <c r="U4778" s="41"/>
      <c r="V4778" s="41"/>
      <c r="W4778" s="56"/>
      <c r="X4778" s="41"/>
      <c r="Y4778" s="58"/>
      <c r="Z4778" s="41"/>
      <c r="AA4778" s="41"/>
      <c r="AB4778" s="171" t="str" cm="1">
        <f t="array" ref="AB4778">IFERROR(IF(COUNTA('Detailed Inventory'!$B4778:$AA4778)=0,"",IF(AND($B4778="",$C4778=""),"Error: Missing Response in Column B or C",IF(OR($E4778="",$Q4778=""),"Error: Missing Response in Column E or Q",INDEX(SL_Class[Entire SL Classification],MATCH(SUMIFS(SL_Class[Unique ID],SL_Class[UpSys SL Material],I4778,SL_Class[UpSys Ever Previously Lead],H4778,SL_Class[DownCus SL Material],T4778),SL_Class[Unique ID],0),0)))),"Error: Invalid Column H, I, or T. Check spelling &amp; valid options (see dropdown)")</f>
        <v/>
      </c>
      <c r="AC4778" s="32"/>
      <c r="AD4778" s="31" t="b">
        <f t="shared" si="148"/>
        <v>0</v>
      </c>
      <c r="AE4778" s="31" t="b">
        <f t="shared" si="149"/>
        <v>0</v>
      </c>
    </row>
    <row r="4779" spans="1:31" ht="50.15" customHeight="1" x14ac:dyDescent="0.35">
      <c r="A4779" s="100">
        <v>4774</v>
      </c>
      <c r="B4779" s="53"/>
      <c r="C4779" s="41"/>
      <c r="D4779" s="54"/>
      <c r="E4779" s="53"/>
      <c r="F4779" s="41"/>
      <c r="G4779" s="41"/>
      <c r="H4779" s="53"/>
      <c r="I4779" s="55"/>
      <c r="J4779" s="41"/>
      <c r="K4779" s="41"/>
      <c r="L4779" s="56"/>
      <c r="M4779" s="41"/>
      <c r="N4779" s="41"/>
      <c r="O4779" s="41"/>
      <c r="P4779" s="41"/>
      <c r="Q4779" s="53"/>
      <c r="R4779" s="41"/>
      <c r="S4779" s="41"/>
      <c r="T4779" s="57"/>
      <c r="U4779" s="41"/>
      <c r="V4779" s="41"/>
      <c r="W4779" s="56"/>
      <c r="X4779" s="41"/>
      <c r="Y4779" s="58"/>
      <c r="Z4779" s="41"/>
      <c r="AA4779" s="41"/>
      <c r="AB4779" s="171" t="str" cm="1">
        <f t="array" ref="AB4779">IFERROR(IF(COUNTA('Detailed Inventory'!$B4779:$AA4779)=0,"",IF(AND($B4779="",$C4779=""),"Error: Missing Response in Column B or C",IF(OR($E4779="",$Q4779=""),"Error: Missing Response in Column E or Q",INDEX(SL_Class[Entire SL Classification],MATCH(SUMIFS(SL_Class[Unique ID],SL_Class[UpSys SL Material],I4779,SL_Class[UpSys Ever Previously Lead],H4779,SL_Class[DownCus SL Material],T4779),SL_Class[Unique ID],0),0)))),"Error: Invalid Column H, I, or T. Check spelling &amp; valid options (see dropdown)")</f>
        <v/>
      </c>
      <c r="AC4779" s="32"/>
      <c r="AD4779" s="31" t="b">
        <f t="shared" si="148"/>
        <v>0</v>
      </c>
      <c r="AE4779" s="31" t="b">
        <f t="shared" si="149"/>
        <v>0</v>
      </c>
    </row>
    <row r="4780" spans="1:31" ht="50.15" customHeight="1" x14ac:dyDescent="0.35">
      <c r="A4780" s="101">
        <v>4775</v>
      </c>
      <c r="B4780" s="53"/>
      <c r="C4780" s="41"/>
      <c r="D4780" s="54"/>
      <c r="E4780" s="53"/>
      <c r="F4780" s="41"/>
      <c r="G4780" s="41"/>
      <c r="H4780" s="53"/>
      <c r="I4780" s="55"/>
      <c r="J4780" s="41"/>
      <c r="K4780" s="41"/>
      <c r="L4780" s="56"/>
      <c r="M4780" s="41"/>
      <c r="N4780" s="41"/>
      <c r="O4780" s="41"/>
      <c r="P4780" s="41"/>
      <c r="Q4780" s="53"/>
      <c r="R4780" s="41"/>
      <c r="S4780" s="41"/>
      <c r="T4780" s="57"/>
      <c r="U4780" s="41"/>
      <c r="V4780" s="41"/>
      <c r="W4780" s="56"/>
      <c r="X4780" s="41"/>
      <c r="Y4780" s="58"/>
      <c r="Z4780" s="41"/>
      <c r="AA4780" s="41"/>
      <c r="AB4780" s="171" t="str" cm="1">
        <f t="array" ref="AB4780">IFERROR(IF(COUNTA('Detailed Inventory'!$B4780:$AA4780)=0,"",IF(AND($B4780="",$C4780=""),"Error: Missing Response in Column B or C",IF(OR($E4780="",$Q4780=""),"Error: Missing Response in Column E or Q",INDEX(SL_Class[Entire SL Classification],MATCH(SUMIFS(SL_Class[Unique ID],SL_Class[UpSys SL Material],I4780,SL_Class[UpSys Ever Previously Lead],H4780,SL_Class[DownCus SL Material],T4780),SL_Class[Unique ID],0),0)))),"Error: Invalid Column H, I, or T. Check spelling &amp; valid options (see dropdown)")</f>
        <v/>
      </c>
      <c r="AC4780" s="32"/>
      <c r="AD4780" s="31" t="b">
        <f t="shared" si="148"/>
        <v>0</v>
      </c>
      <c r="AE4780" s="31" t="b">
        <f t="shared" si="149"/>
        <v>0</v>
      </c>
    </row>
    <row r="4781" spans="1:31" ht="50.15" customHeight="1" x14ac:dyDescent="0.35">
      <c r="A4781" s="100">
        <v>4776</v>
      </c>
      <c r="B4781" s="53"/>
      <c r="C4781" s="41"/>
      <c r="D4781" s="54"/>
      <c r="E4781" s="53"/>
      <c r="F4781" s="41"/>
      <c r="G4781" s="41"/>
      <c r="H4781" s="53"/>
      <c r="I4781" s="55"/>
      <c r="J4781" s="41"/>
      <c r="K4781" s="41"/>
      <c r="L4781" s="56"/>
      <c r="M4781" s="41"/>
      <c r="N4781" s="41"/>
      <c r="O4781" s="41"/>
      <c r="P4781" s="41"/>
      <c r="Q4781" s="53"/>
      <c r="R4781" s="41"/>
      <c r="S4781" s="41"/>
      <c r="T4781" s="57"/>
      <c r="U4781" s="41"/>
      <c r="V4781" s="41"/>
      <c r="W4781" s="56"/>
      <c r="X4781" s="41"/>
      <c r="Y4781" s="58"/>
      <c r="Z4781" s="41"/>
      <c r="AA4781" s="41"/>
      <c r="AB4781" s="171" t="str" cm="1">
        <f t="array" ref="AB4781">IFERROR(IF(COUNTA('Detailed Inventory'!$B4781:$AA4781)=0,"",IF(AND($B4781="",$C4781=""),"Error: Missing Response in Column B or C",IF(OR($E4781="",$Q4781=""),"Error: Missing Response in Column E or Q",INDEX(SL_Class[Entire SL Classification],MATCH(SUMIFS(SL_Class[Unique ID],SL_Class[UpSys SL Material],I4781,SL_Class[UpSys Ever Previously Lead],H4781,SL_Class[DownCus SL Material],T4781),SL_Class[Unique ID],0),0)))),"Error: Invalid Column H, I, or T. Check spelling &amp; valid options (see dropdown)")</f>
        <v/>
      </c>
      <c r="AC4781" s="32"/>
      <c r="AD4781" s="31" t="b">
        <f t="shared" si="148"/>
        <v>0</v>
      </c>
      <c r="AE4781" s="31" t="b">
        <f t="shared" si="149"/>
        <v>0</v>
      </c>
    </row>
    <row r="4782" spans="1:31" ht="50.15" customHeight="1" x14ac:dyDescent="0.35">
      <c r="A4782" s="101">
        <v>4777</v>
      </c>
      <c r="B4782" s="53"/>
      <c r="C4782" s="41"/>
      <c r="D4782" s="54"/>
      <c r="E4782" s="53"/>
      <c r="F4782" s="41"/>
      <c r="G4782" s="41"/>
      <c r="H4782" s="53"/>
      <c r="I4782" s="55"/>
      <c r="J4782" s="41"/>
      <c r="K4782" s="41"/>
      <c r="L4782" s="56"/>
      <c r="M4782" s="41"/>
      <c r="N4782" s="41"/>
      <c r="O4782" s="41"/>
      <c r="P4782" s="41"/>
      <c r="Q4782" s="53"/>
      <c r="R4782" s="41"/>
      <c r="S4782" s="41"/>
      <c r="T4782" s="57"/>
      <c r="U4782" s="41"/>
      <c r="V4782" s="41"/>
      <c r="W4782" s="56"/>
      <c r="X4782" s="41"/>
      <c r="Y4782" s="58"/>
      <c r="Z4782" s="41"/>
      <c r="AA4782" s="41"/>
      <c r="AB4782" s="171" t="str" cm="1">
        <f t="array" ref="AB4782">IFERROR(IF(COUNTA('Detailed Inventory'!$B4782:$AA4782)=0,"",IF(AND($B4782="",$C4782=""),"Error: Missing Response in Column B or C",IF(OR($E4782="",$Q4782=""),"Error: Missing Response in Column E or Q",INDEX(SL_Class[Entire SL Classification],MATCH(SUMIFS(SL_Class[Unique ID],SL_Class[UpSys SL Material],I4782,SL_Class[UpSys Ever Previously Lead],H4782,SL_Class[DownCus SL Material],T4782),SL_Class[Unique ID],0),0)))),"Error: Invalid Column H, I, or T. Check spelling &amp; valid options (see dropdown)")</f>
        <v/>
      </c>
      <c r="AC4782" s="32"/>
      <c r="AD4782" s="31" t="b">
        <f t="shared" si="148"/>
        <v>0</v>
      </c>
      <c r="AE4782" s="31" t="b">
        <f t="shared" si="149"/>
        <v>0</v>
      </c>
    </row>
    <row r="4783" spans="1:31" ht="50.15" customHeight="1" x14ac:dyDescent="0.35">
      <c r="A4783" s="100">
        <v>4778</v>
      </c>
      <c r="B4783" s="53"/>
      <c r="C4783" s="41"/>
      <c r="D4783" s="54"/>
      <c r="E4783" s="53"/>
      <c r="F4783" s="41"/>
      <c r="G4783" s="41"/>
      <c r="H4783" s="53"/>
      <c r="I4783" s="55"/>
      <c r="J4783" s="41"/>
      <c r="K4783" s="41"/>
      <c r="L4783" s="56"/>
      <c r="M4783" s="41"/>
      <c r="N4783" s="41"/>
      <c r="O4783" s="41"/>
      <c r="P4783" s="41"/>
      <c r="Q4783" s="53"/>
      <c r="R4783" s="41"/>
      <c r="S4783" s="41"/>
      <c r="T4783" s="57"/>
      <c r="U4783" s="41"/>
      <c r="V4783" s="41"/>
      <c r="W4783" s="56"/>
      <c r="X4783" s="41"/>
      <c r="Y4783" s="58"/>
      <c r="Z4783" s="41"/>
      <c r="AA4783" s="41"/>
      <c r="AB4783" s="171" t="str" cm="1">
        <f t="array" ref="AB4783">IFERROR(IF(COUNTA('Detailed Inventory'!$B4783:$AA4783)=0,"",IF(AND($B4783="",$C4783=""),"Error: Missing Response in Column B or C",IF(OR($E4783="",$Q4783=""),"Error: Missing Response in Column E or Q",INDEX(SL_Class[Entire SL Classification],MATCH(SUMIFS(SL_Class[Unique ID],SL_Class[UpSys SL Material],I4783,SL_Class[UpSys Ever Previously Lead],H4783,SL_Class[DownCus SL Material],T4783),SL_Class[Unique ID],0),0)))),"Error: Invalid Column H, I, or T. Check spelling &amp; valid options (see dropdown)")</f>
        <v/>
      </c>
      <c r="AC4783" s="32"/>
      <c r="AD4783" s="31" t="b">
        <f t="shared" si="148"/>
        <v>0</v>
      </c>
      <c r="AE4783" s="31" t="b">
        <f t="shared" si="149"/>
        <v>0</v>
      </c>
    </row>
    <row r="4784" spans="1:31" ht="50.15" customHeight="1" x14ac:dyDescent="0.35">
      <c r="A4784" s="101">
        <v>4779</v>
      </c>
      <c r="B4784" s="53"/>
      <c r="C4784" s="41"/>
      <c r="D4784" s="54"/>
      <c r="E4784" s="53"/>
      <c r="F4784" s="41"/>
      <c r="G4784" s="41"/>
      <c r="H4784" s="53"/>
      <c r="I4784" s="55"/>
      <c r="J4784" s="41"/>
      <c r="K4784" s="41"/>
      <c r="L4784" s="56"/>
      <c r="M4784" s="41"/>
      <c r="N4784" s="41"/>
      <c r="O4784" s="41"/>
      <c r="P4784" s="41"/>
      <c r="Q4784" s="53"/>
      <c r="R4784" s="41"/>
      <c r="S4784" s="41"/>
      <c r="T4784" s="57"/>
      <c r="U4784" s="41"/>
      <c r="V4784" s="41"/>
      <c r="W4784" s="56"/>
      <c r="X4784" s="41"/>
      <c r="Y4784" s="58"/>
      <c r="Z4784" s="41"/>
      <c r="AA4784" s="41"/>
      <c r="AB4784" s="171" t="str" cm="1">
        <f t="array" ref="AB4784">IFERROR(IF(COUNTA('Detailed Inventory'!$B4784:$AA4784)=0,"",IF(AND($B4784="",$C4784=""),"Error: Missing Response in Column B or C",IF(OR($E4784="",$Q4784=""),"Error: Missing Response in Column E or Q",INDEX(SL_Class[Entire SL Classification],MATCH(SUMIFS(SL_Class[Unique ID],SL_Class[UpSys SL Material],I4784,SL_Class[UpSys Ever Previously Lead],H4784,SL_Class[DownCus SL Material],T4784),SL_Class[Unique ID],0),0)))),"Error: Invalid Column H, I, or T. Check spelling &amp; valid options (see dropdown)")</f>
        <v/>
      </c>
      <c r="AC4784" s="32"/>
      <c r="AD4784" s="31" t="b">
        <f t="shared" si="148"/>
        <v>0</v>
      </c>
      <c r="AE4784" s="31" t="b">
        <f t="shared" si="149"/>
        <v>0</v>
      </c>
    </row>
    <row r="4785" spans="1:31" ht="50.15" customHeight="1" x14ac:dyDescent="0.35">
      <c r="A4785" s="100">
        <v>4780</v>
      </c>
      <c r="B4785" s="53"/>
      <c r="C4785" s="41"/>
      <c r="D4785" s="54"/>
      <c r="E4785" s="53"/>
      <c r="F4785" s="41"/>
      <c r="G4785" s="41"/>
      <c r="H4785" s="53"/>
      <c r="I4785" s="55"/>
      <c r="J4785" s="41"/>
      <c r="K4785" s="41"/>
      <c r="L4785" s="56"/>
      <c r="M4785" s="41"/>
      <c r="N4785" s="41"/>
      <c r="O4785" s="41"/>
      <c r="P4785" s="41"/>
      <c r="Q4785" s="53"/>
      <c r="R4785" s="41"/>
      <c r="S4785" s="41"/>
      <c r="T4785" s="57"/>
      <c r="U4785" s="41"/>
      <c r="V4785" s="41"/>
      <c r="W4785" s="56"/>
      <c r="X4785" s="41"/>
      <c r="Y4785" s="58"/>
      <c r="Z4785" s="41"/>
      <c r="AA4785" s="41"/>
      <c r="AB4785" s="171" t="str" cm="1">
        <f t="array" ref="AB4785">IFERROR(IF(COUNTA('Detailed Inventory'!$B4785:$AA4785)=0,"",IF(AND($B4785="",$C4785=""),"Error: Missing Response in Column B or C",IF(OR($E4785="",$Q4785=""),"Error: Missing Response in Column E or Q",INDEX(SL_Class[Entire SL Classification],MATCH(SUMIFS(SL_Class[Unique ID],SL_Class[UpSys SL Material],I4785,SL_Class[UpSys Ever Previously Lead],H4785,SL_Class[DownCus SL Material],T4785),SL_Class[Unique ID],0),0)))),"Error: Invalid Column H, I, or T. Check spelling &amp; valid options (see dropdown)")</f>
        <v/>
      </c>
      <c r="AC4785" s="32"/>
      <c r="AD4785" s="31" t="b">
        <f t="shared" si="148"/>
        <v>0</v>
      </c>
      <c r="AE4785" s="31" t="b">
        <f t="shared" si="149"/>
        <v>0</v>
      </c>
    </row>
    <row r="4786" spans="1:31" ht="50.15" customHeight="1" x14ac:dyDescent="0.35">
      <c r="A4786" s="101">
        <v>4781</v>
      </c>
      <c r="B4786" s="53"/>
      <c r="C4786" s="41"/>
      <c r="D4786" s="54"/>
      <c r="E4786" s="53"/>
      <c r="F4786" s="41"/>
      <c r="G4786" s="41"/>
      <c r="H4786" s="53"/>
      <c r="I4786" s="55"/>
      <c r="J4786" s="41"/>
      <c r="K4786" s="41"/>
      <c r="L4786" s="56"/>
      <c r="M4786" s="41"/>
      <c r="N4786" s="41"/>
      <c r="O4786" s="41"/>
      <c r="P4786" s="41"/>
      <c r="Q4786" s="53"/>
      <c r="R4786" s="41"/>
      <c r="S4786" s="41"/>
      <c r="T4786" s="57"/>
      <c r="U4786" s="41"/>
      <c r="V4786" s="41"/>
      <c r="W4786" s="56"/>
      <c r="X4786" s="41"/>
      <c r="Y4786" s="58"/>
      <c r="Z4786" s="41"/>
      <c r="AA4786" s="41"/>
      <c r="AB4786" s="171" t="str" cm="1">
        <f t="array" ref="AB4786">IFERROR(IF(COUNTA('Detailed Inventory'!$B4786:$AA4786)=0,"",IF(AND($B4786="",$C4786=""),"Error: Missing Response in Column B or C",IF(OR($E4786="",$Q4786=""),"Error: Missing Response in Column E or Q",INDEX(SL_Class[Entire SL Classification],MATCH(SUMIFS(SL_Class[Unique ID],SL_Class[UpSys SL Material],I4786,SL_Class[UpSys Ever Previously Lead],H4786,SL_Class[DownCus SL Material],T4786),SL_Class[Unique ID],0),0)))),"Error: Invalid Column H, I, or T. Check spelling &amp; valid options (see dropdown)")</f>
        <v/>
      </c>
      <c r="AC4786" s="32"/>
      <c r="AD4786" s="31" t="b">
        <f t="shared" si="148"/>
        <v>0</v>
      </c>
      <c r="AE4786" s="31" t="b">
        <f t="shared" si="149"/>
        <v>0</v>
      </c>
    </row>
    <row r="4787" spans="1:31" ht="50.15" customHeight="1" x14ac:dyDescent="0.35">
      <c r="A4787" s="100">
        <v>4782</v>
      </c>
      <c r="B4787" s="53"/>
      <c r="C4787" s="41"/>
      <c r="D4787" s="54"/>
      <c r="E4787" s="53"/>
      <c r="F4787" s="41"/>
      <c r="G4787" s="41"/>
      <c r="H4787" s="53"/>
      <c r="I4787" s="55"/>
      <c r="J4787" s="41"/>
      <c r="K4787" s="41"/>
      <c r="L4787" s="56"/>
      <c r="M4787" s="41"/>
      <c r="N4787" s="41"/>
      <c r="O4787" s="41"/>
      <c r="P4787" s="41"/>
      <c r="Q4787" s="53"/>
      <c r="R4787" s="41"/>
      <c r="S4787" s="41"/>
      <c r="T4787" s="57"/>
      <c r="U4787" s="41"/>
      <c r="V4787" s="41"/>
      <c r="W4787" s="56"/>
      <c r="X4787" s="41"/>
      <c r="Y4787" s="58"/>
      <c r="Z4787" s="41"/>
      <c r="AA4787" s="41"/>
      <c r="AB4787" s="171" t="str" cm="1">
        <f t="array" ref="AB4787">IFERROR(IF(COUNTA('Detailed Inventory'!$B4787:$AA4787)=0,"",IF(AND($B4787="",$C4787=""),"Error: Missing Response in Column B or C",IF(OR($E4787="",$Q4787=""),"Error: Missing Response in Column E or Q",INDEX(SL_Class[Entire SL Classification],MATCH(SUMIFS(SL_Class[Unique ID],SL_Class[UpSys SL Material],I4787,SL_Class[UpSys Ever Previously Lead],H4787,SL_Class[DownCus SL Material],T4787),SL_Class[Unique ID],0),0)))),"Error: Invalid Column H, I, or T. Check spelling &amp; valid options (see dropdown)")</f>
        <v/>
      </c>
      <c r="AC4787" s="32"/>
      <c r="AD4787" s="31" t="b">
        <f t="shared" si="148"/>
        <v>0</v>
      </c>
      <c r="AE4787" s="31" t="b">
        <f t="shared" si="149"/>
        <v>0</v>
      </c>
    </row>
    <row r="4788" spans="1:31" ht="50.15" customHeight="1" x14ac:dyDescent="0.35">
      <c r="A4788" s="101">
        <v>4783</v>
      </c>
      <c r="B4788" s="53"/>
      <c r="C4788" s="41"/>
      <c r="D4788" s="54"/>
      <c r="E4788" s="53"/>
      <c r="F4788" s="41"/>
      <c r="G4788" s="41"/>
      <c r="H4788" s="53"/>
      <c r="I4788" s="55"/>
      <c r="J4788" s="41"/>
      <c r="K4788" s="41"/>
      <c r="L4788" s="56"/>
      <c r="M4788" s="41"/>
      <c r="N4788" s="41"/>
      <c r="O4788" s="41"/>
      <c r="P4788" s="41"/>
      <c r="Q4788" s="53"/>
      <c r="R4788" s="41"/>
      <c r="S4788" s="41"/>
      <c r="T4788" s="57"/>
      <c r="U4788" s="41"/>
      <c r="V4788" s="41"/>
      <c r="W4788" s="56"/>
      <c r="X4788" s="41"/>
      <c r="Y4788" s="58"/>
      <c r="Z4788" s="41"/>
      <c r="AA4788" s="41"/>
      <c r="AB4788" s="171" t="str" cm="1">
        <f t="array" ref="AB4788">IFERROR(IF(COUNTA('Detailed Inventory'!$B4788:$AA4788)=0,"",IF(AND($B4788="",$C4788=""),"Error: Missing Response in Column B or C",IF(OR($E4788="",$Q4788=""),"Error: Missing Response in Column E or Q",INDEX(SL_Class[Entire SL Classification],MATCH(SUMIFS(SL_Class[Unique ID],SL_Class[UpSys SL Material],I4788,SL_Class[UpSys Ever Previously Lead],H4788,SL_Class[DownCus SL Material],T4788),SL_Class[Unique ID],0),0)))),"Error: Invalid Column H, I, or T. Check spelling &amp; valid options (see dropdown)")</f>
        <v/>
      </c>
      <c r="AC4788" s="32"/>
      <c r="AD4788" s="31" t="b">
        <f t="shared" si="148"/>
        <v>0</v>
      </c>
      <c r="AE4788" s="31" t="b">
        <f t="shared" si="149"/>
        <v>0</v>
      </c>
    </row>
    <row r="4789" spans="1:31" ht="50.15" customHeight="1" x14ac:dyDescent="0.35">
      <c r="A4789" s="100">
        <v>4784</v>
      </c>
      <c r="B4789" s="53"/>
      <c r="C4789" s="41"/>
      <c r="D4789" s="54"/>
      <c r="E4789" s="53"/>
      <c r="F4789" s="41"/>
      <c r="G4789" s="41"/>
      <c r="H4789" s="53"/>
      <c r="I4789" s="55"/>
      <c r="J4789" s="41"/>
      <c r="K4789" s="41"/>
      <c r="L4789" s="56"/>
      <c r="M4789" s="41"/>
      <c r="N4789" s="41"/>
      <c r="O4789" s="41"/>
      <c r="P4789" s="41"/>
      <c r="Q4789" s="53"/>
      <c r="R4789" s="41"/>
      <c r="S4789" s="41"/>
      <c r="T4789" s="57"/>
      <c r="U4789" s="41"/>
      <c r="V4789" s="41"/>
      <c r="W4789" s="56"/>
      <c r="X4789" s="41"/>
      <c r="Y4789" s="58"/>
      <c r="Z4789" s="41"/>
      <c r="AA4789" s="41"/>
      <c r="AB4789" s="171" t="str" cm="1">
        <f t="array" ref="AB4789">IFERROR(IF(COUNTA('Detailed Inventory'!$B4789:$AA4789)=0,"",IF(AND($B4789="",$C4789=""),"Error: Missing Response in Column B or C",IF(OR($E4789="",$Q4789=""),"Error: Missing Response in Column E or Q",INDEX(SL_Class[Entire SL Classification],MATCH(SUMIFS(SL_Class[Unique ID],SL_Class[UpSys SL Material],I4789,SL_Class[UpSys Ever Previously Lead],H4789,SL_Class[DownCus SL Material],T4789),SL_Class[Unique ID],0),0)))),"Error: Invalid Column H, I, or T. Check spelling &amp; valid options (see dropdown)")</f>
        <v/>
      </c>
      <c r="AC4789" s="32"/>
      <c r="AD4789" s="31" t="b">
        <f t="shared" si="148"/>
        <v>0</v>
      </c>
      <c r="AE4789" s="31" t="b">
        <f t="shared" si="149"/>
        <v>0</v>
      </c>
    </row>
    <row r="4790" spans="1:31" ht="50.15" customHeight="1" x14ac:dyDescent="0.35">
      <c r="A4790" s="101">
        <v>4785</v>
      </c>
      <c r="B4790" s="53"/>
      <c r="C4790" s="41"/>
      <c r="D4790" s="54"/>
      <c r="E4790" s="53"/>
      <c r="F4790" s="41"/>
      <c r="G4790" s="41"/>
      <c r="H4790" s="53"/>
      <c r="I4790" s="55"/>
      <c r="J4790" s="41"/>
      <c r="K4790" s="41"/>
      <c r="L4790" s="56"/>
      <c r="M4790" s="41"/>
      <c r="N4790" s="41"/>
      <c r="O4790" s="41"/>
      <c r="P4790" s="41"/>
      <c r="Q4790" s="53"/>
      <c r="R4790" s="41"/>
      <c r="S4790" s="41"/>
      <c r="T4790" s="57"/>
      <c r="U4790" s="41"/>
      <c r="V4790" s="41"/>
      <c r="W4790" s="56"/>
      <c r="X4790" s="41"/>
      <c r="Y4790" s="58"/>
      <c r="Z4790" s="41"/>
      <c r="AA4790" s="41"/>
      <c r="AB4790" s="171" t="str" cm="1">
        <f t="array" ref="AB4790">IFERROR(IF(COUNTA('Detailed Inventory'!$B4790:$AA4790)=0,"",IF(AND($B4790="",$C4790=""),"Error: Missing Response in Column B or C",IF(OR($E4790="",$Q4790=""),"Error: Missing Response in Column E or Q",INDEX(SL_Class[Entire SL Classification],MATCH(SUMIFS(SL_Class[Unique ID],SL_Class[UpSys SL Material],I4790,SL_Class[UpSys Ever Previously Lead],H4790,SL_Class[DownCus SL Material],T4790),SL_Class[Unique ID],0),0)))),"Error: Invalid Column H, I, or T. Check spelling &amp; valid options (see dropdown)")</f>
        <v/>
      </c>
      <c r="AC4790" s="32"/>
      <c r="AD4790" s="31" t="b">
        <f t="shared" si="148"/>
        <v>0</v>
      </c>
      <c r="AE4790" s="31" t="b">
        <f t="shared" si="149"/>
        <v>0</v>
      </c>
    </row>
    <row r="4791" spans="1:31" ht="50.15" customHeight="1" x14ac:dyDescent="0.35">
      <c r="A4791" s="100">
        <v>4786</v>
      </c>
      <c r="B4791" s="53"/>
      <c r="C4791" s="41"/>
      <c r="D4791" s="54"/>
      <c r="E4791" s="53"/>
      <c r="F4791" s="41"/>
      <c r="G4791" s="41"/>
      <c r="H4791" s="53"/>
      <c r="I4791" s="55"/>
      <c r="J4791" s="41"/>
      <c r="K4791" s="41"/>
      <c r="L4791" s="56"/>
      <c r="M4791" s="41"/>
      <c r="N4791" s="41"/>
      <c r="O4791" s="41"/>
      <c r="P4791" s="41"/>
      <c r="Q4791" s="53"/>
      <c r="R4791" s="41"/>
      <c r="S4791" s="41"/>
      <c r="T4791" s="57"/>
      <c r="U4791" s="41"/>
      <c r="V4791" s="41"/>
      <c r="W4791" s="56"/>
      <c r="X4791" s="41"/>
      <c r="Y4791" s="58"/>
      <c r="Z4791" s="41"/>
      <c r="AA4791" s="41"/>
      <c r="AB4791" s="171" t="str" cm="1">
        <f t="array" ref="AB4791">IFERROR(IF(COUNTA('Detailed Inventory'!$B4791:$AA4791)=0,"",IF(AND($B4791="",$C4791=""),"Error: Missing Response in Column B or C",IF(OR($E4791="",$Q4791=""),"Error: Missing Response in Column E or Q",INDEX(SL_Class[Entire SL Classification],MATCH(SUMIFS(SL_Class[Unique ID],SL_Class[UpSys SL Material],I4791,SL_Class[UpSys Ever Previously Lead],H4791,SL_Class[DownCus SL Material],T4791),SL_Class[Unique ID],0),0)))),"Error: Invalid Column H, I, or T. Check spelling &amp; valid options (see dropdown)")</f>
        <v/>
      </c>
      <c r="AC4791" s="32"/>
      <c r="AD4791" s="31" t="b">
        <f t="shared" si="148"/>
        <v>0</v>
      </c>
      <c r="AE4791" s="31" t="b">
        <f t="shared" si="149"/>
        <v>0</v>
      </c>
    </row>
    <row r="4792" spans="1:31" ht="50.15" customHeight="1" x14ac:dyDescent="0.35">
      <c r="A4792" s="101">
        <v>4787</v>
      </c>
      <c r="B4792" s="53"/>
      <c r="C4792" s="41"/>
      <c r="D4792" s="54"/>
      <c r="E4792" s="53"/>
      <c r="F4792" s="41"/>
      <c r="G4792" s="41"/>
      <c r="H4792" s="53"/>
      <c r="I4792" s="55"/>
      <c r="J4792" s="41"/>
      <c r="K4792" s="41"/>
      <c r="L4792" s="56"/>
      <c r="M4792" s="41"/>
      <c r="N4792" s="41"/>
      <c r="O4792" s="41"/>
      <c r="P4792" s="41"/>
      <c r="Q4792" s="53"/>
      <c r="R4792" s="41"/>
      <c r="S4792" s="41"/>
      <c r="T4792" s="57"/>
      <c r="U4792" s="41"/>
      <c r="V4792" s="41"/>
      <c r="W4792" s="56"/>
      <c r="X4792" s="41"/>
      <c r="Y4792" s="58"/>
      <c r="Z4792" s="41"/>
      <c r="AA4792" s="41"/>
      <c r="AB4792" s="171" t="str" cm="1">
        <f t="array" ref="AB4792">IFERROR(IF(COUNTA('Detailed Inventory'!$B4792:$AA4792)=0,"",IF(AND($B4792="",$C4792=""),"Error: Missing Response in Column B or C",IF(OR($E4792="",$Q4792=""),"Error: Missing Response in Column E or Q",INDEX(SL_Class[Entire SL Classification],MATCH(SUMIFS(SL_Class[Unique ID],SL_Class[UpSys SL Material],I4792,SL_Class[UpSys Ever Previously Lead],H4792,SL_Class[DownCus SL Material],T4792),SL_Class[Unique ID],0),0)))),"Error: Invalid Column H, I, or T. Check spelling &amp; valid options (see dropdown)")</f>
        <v/>
      </c>
      <c r="AC4792" s="32"/>
      <c r="AD4792" s="31" t="b">
        <f t="shared" si="148"/>
        <v>0</v>
      </c>
      <c r="AE4792" s="31" t="b">
        <f t="shared" si="149"/>
        <v>0</v>
      </c>
    </row>
    <row r="4793" spans="1:31" ht="50.15" customHeight="1" x14ac:dyDescent="0.35">
      <c r="A4793" s="100">
        <v>4788</v>
      </c>
      <c r="B4793" s="53"/>
      <c r="C4793" s="41"/>
      <c r="D4793" s="54"/>
      <c r="E4793" s="53"/>
      <c r="F4793" s="41"/>
      <c r="G4793" s="41"/>
      <c r="H4793" s="53"/>
      <c r="I4793" s="55"/>
      <c r="J4793" s="41"/>
      <c r="K4793" s="41"/>
      <c r="L4793" s="56"/>
      <c r="M4793" s="41"/>
      <c r="N4793" s="41"/>
      <c r="O4793" s="41"/>
      <c r="P4793" s="41"/>
      <c r="Q4793" s="53"/>
      <c r="R4793" s="41"/>
      <c r="S4793" s="41"/>
      <c r="T4793" s="57"/>
      <c r="U4793" s="41"/>
      <c r="V4793" s="41"/>
      <c r="W4793" s="56"/>
      <c r="X4793" s="41"/>
      <c r="Y4793" s="58"/>
      <c r="Z4793" s="41"/>
      <c r="AA4793" s="41"/>
      <c r="AB4793" s="171" t="str" cm="1">
        <f t="array" ref="AB4793">IFERROR(IF(COUNTA('Detailed Inventory'!$B4793:$AA4793)=0,"",IF(AND($B4793="",$C4793=""),"Error: Missing Response in Column B or C",IF(OR($E4793="",$Q4793=""),"Error: Missing Response in Column E or Q",INDEX(SL_Class[Entire SL Classification],MATCH(SUMIFS(SL_Class[Unique ID],SL_Class[UpSys SL Material],I4793,SL_Class[UpSys Ever Previously Lead],H4793,SL_Class[DownCus SL Material],T4793),SL_Class[Unique ID],0),0)))),"Error: Invalid Column H, I, or T. Check spelling &amp; valid options (see dropdown)")</f>
        <v/>
      </c>
      <c r="AC4793" s="32"/>
      <c r="AD4793" s="31" t="b">
        <f t="shared" si="148"/>
        <v>0</v>
      </c>
      <c r="AE4793" s="31" t="b">
        <f t="shared" si="149"/>
        <v>0</v>
      </c>
    </row>
    <row r="4794" spans="1:31" ht="50.15" customHeight="1" x14ac:dyDescent="0.35">
      <c r="A4794" s="101">
        <v>4789</v>
      </c>
      <c r="B4794" s="53"/>
      <c r="C4794" s="41"/>
      <c r="D4794" s="54"/>
      <c r="E4794" s="53"/>
      <c r="F4794" s="41"/>
      <c r="G4794" s="41"/>
      <c r="H4794" s="53"/>
      <c r="I4794" s="55"/>
      <c r="J4794" s="41"/>
      <c r="K4794" s="41"/>
      <c r="L4794" s="56"/>
      <c r="M4794" s="41"/>
      <c r="N4794" s="41"/>
      <c r="O4794" s="41"/>
      <c r="P4794" s="41"/>
      <c r="Q4794" s="53"/>
      <c r="R4794" s="41"/>
      <c r="S4794" s="41"/>
      <c r="T4794" s="57"/>
      <c r="U4794" s="41"/>
      <c r="V4794" s="41"/>
      <c r="W4794" s="56"/>
      <c r="X4794" s="41"/>
      <c r="Y4794" s="58"/>
      <c r="Z4794" s="41"/>
      <c r="AA4794" s="41"/>
      <c r="AB4794" s="171" t="str" cm="1">
        <f t="array" ref="AB4794">IFERROR(IF(COUNTA('Detailed Inventory'!$B4794:$AA4794)=0,"",IF(AND($B4794="",$C4794=""),"Error: Missing Response in Column B or C",IF(OR($E4794="",$Q4794=""),"Error: Missing Response in Column E or Q",INDEX(SL_Class[Entire SL Classification],MATCH(SUMIFS(SL_Class[Unique ID],SL_Class[UpSys SL Material],I4794,SL_Class[UpSys Ever Previously Lead],H4794,SL_Class[DownCus SL Material],T4794),SL_Class[Unique ID],0),0)))),"Error: Invalid Column H, I, or T. Check spelling &amp; valid options (see dropdown)")</f>
        <v/>
      </c>
      <c r="AC4794" s="32"/>
      <c r="AD4794" s="31" t="b">
        <f t="shared" si="148"/>
        <v>0</v>
      </c>
      <c r="AE4794" s="31" t="b">
        <f t="shared" si="149"/>
        <v>0</v>
      </c>
    </row>
    <row r="4795" spans="1:31" ht="50.15" customHeight="1" x14ac:dyDescent="0.35">
      <c r="A4795" s="100">
        <v>4790</v>
      </c>
      <c r="B4795" s="53"/>
      <c r="C4795" s="41"/>
      <c r="D4795" s="54"/>
      <c r="E4795" s="53"/>
      <c r="F4795" s="41"/>
      <c r="G4795" s="41"/>
      <c r="H4795" s="53"/>
      <c r="I4795" s="55"/>
      <c r="J4795" s="41"/>
      <c r="K4795" s="41"/>
      <c r="L4795" s="56"/>
      <c r="M4795" s="41"/>
      <c r="N4795" s="41"/>
      <c r="O4795" s="41"/>
      <c r="P4795" s="41"/>
      <c r="Q4795" s="53"/>
      <c r="R4795" s="41"/>
      <c r="S4795" s="41"/>
      <c r="T4795" s="57"/>
      <c r="U4795" s="41"/>
      <c r="V4795" s="41"/>
      <c r="W4795" s="56"/>
      <c r="X4795" s="41"/>
      <c r="Y4795" s="58"/>
      <c r="Z4795" s="41"/>
      <c r="AA4795" s="41"/>
      <c r="AB4795" s="171" t="str" cm="1">
        <f t="array" ref="AB4795">IFERROR(IF(COUNTA('Detailed Inventory'!$B4795:$AA4795)=0,"",IF(AND($B4795="",$C4795=""),"Error: Missing Response in Column B or C",IF(OR($E4795="",$Q4795=""),"Error: Missing Response in Column E or Q",INDEX(SL_Class[Entire SL Classification],MATCH(SUMIFS(SL_Class[Unique ID],SL_Class[UpSys SL Material],I4795,SL_Class[UpSys Ever Previously Lead],H4795,SL_Class[DownCus SL Material],T4795),SL_Class[Unique ID],0),0)))),"Error: Invalid Column H, I, or T. Check spelling &amp; valid options (see dropdown)")</f>
        <v/>
      </c>
      <c r="AC4795" s="32"/>
      <c r="AD4795" s="31" t="b">
        <f t="shared" si="148"/>
        <v>0</v>
      </c>
      <c r="AE4795" s="31" t="b">
        <f t="shared" si="149"/>
        <v>0</v>
      </c>
    </row>
    <row r="4796" spans="1:31" ht="50.15" customHeight="1" x14ac:dyDescent="0.35">
      <c r="A4796" s="101">
        <v>4791</v>
      </c>
      <c r="B4796" s="53"/>
      <c r="C4796" s="41"/>
      <c r="D4796" s="54"/>
      <c r="E4796" s="53"/>
      <c r="F4796" s="41"/>
      <c r="G4796" s="41"/>
      <c r="H4796" s="53"/>
      <c r="I4796" s="55"/>
      <c r="J4796" s="41"/>
      <c r="K4796" s="41"/>
      <c r="L4796" s="56"/>
      <c r="M4796" s="41"/>
      <c r="N4796" s="41"/>
      <c r="O4796" s="41"/>
      <c r="P4796" s="41"/>
      <c r="Q4796" s="53"/>
      <c r="R4796" s="41"/>
      <c r="S4796" s="41"/>
      <c r="T4796" s="57"/>
      <c r="U4796" s="41"/>
      <c r="V4796" s="41"/>
      <c r="W4796" s="56"/>
      <c r="X4796" s="41"/>
      <c r="Y4796" s="58"/>
      <c r="Z4796" s="41"/>
      <c r="AA4796" s="41"/>
      <c r="AB4796" s="171" t="str" cm="1">
        <f t="array" ref="AB4796">IFERROR(IF(COUNTA('Detailed Inventory'!$B4796:$AA4796)=0,"",IF(AND($B4796="",$C4796=""),"Error: Missing Response in Column B or C",IF(OR($E4796="",$Q4796=""),"Error: Missing Response in Column E or Q",INDEX(SL_Class[Entire SL Classification],MATCH(SUMIFS(SL_Class[Unique ID],SL_Class[UpSys SL Material],I4796,SL_Class[UpSys Ever Previously Lead],H4796,SL_Class[DownCus SL Material],T4796),SL_Class[Unique ID],0),0)))),"Error: Invalid Column H, I, or T. Check spelling &amp; valid options (see dropdown)")</f>
        <v/>
      </c>
      <c r="AC4796" s="32"/>
      <c r="AD4796" s="31" t="b">
        <f t="shared" si="148"/>
        <v>0</v>
      </c>
      <c r="AE4796" s="31" t="b">
        <f t="shared" si="149"/>
        <v>0</v>
      </c>
    </row>
    <row r="4797" spans="1:31" ht="50.15" customHeight="1" x14ac:dyDescent="0.35">
      <c r="A4797" s="100">
        <v>4792</v>
      </c>
      <c r="B4797" s="53"/>
      <c r="C4797" s="41"/>
      <c r="D4797" s="54"/>
      <c r="E4797" s="53"/>
      <c r="F4797" s="41"/>
      <c r="G4797" s="41"/>
      <c r="H4797" s="53"/>
      <c r="I4797" s="55"/>
      <c r="J4797" s="41"/>
      <c r="K4797" s="41"/>
      <c r="L4797" s="56"/>
      <c r="M4797" s="41"/>
      <c r="N4797" s="41"/>
      <c r="O4797" s="41"/>
      <c r="P4797" s="41"/>
      <c r="Q4797" s="53"/>
      <c r="R4797" s="41"/>
      <c r="S4797" s="41"/>
      <c r="T4797" s="57"/>
      <c r="U4797" s="41"/>
      <c r="V4797" s="41"/>
      <c r="W4797" s="56"/>
      <c r="X4797" s="41"/>
      <c r="Y4797" s="58"/>
      <c r="Z4797" s="41"/>
      <c r="AA4797" s="41"/>
      <c r="AB4797" s="171" t="str" cm="1">
        <f t="array" ref="AB4797">IFERROR(IF(COUNTA('Detailed Inventory'!$B4797:$AA4797)=0,"",IF(AND($B4797="",$C4797=""),"Error: Missing Response in Column B or C",IF(OR($E4797="",$Q4797=""),"Error: Missing Response in Column E or Q",INDEX(SL_Class[Entire SL Classification],MATCH(SUMIFS(SL_Class[Unique ID],SL_Class[UpSys SL Material],I4797,SL_Class[UpSys Ever Previously Lead],H4797,SL_Class[DownCus SL Material],T4797),SL_Class[Unique ID],0),0)))),"Error: Invalid Column H, I, or T. Check spelling &amp; valid options (see dropdown)")</f>
        <v/>
      </c>
      <c r="AC4797" s="32"/>
      <c r="AD4797" s="31" t="b">
        <f t="shared" si="148"/>
        <v>0</v>
      </c>
      <c r="AE4797" s="31" t="b">
        <f t="shared" si="149"/>
        <v>0</v>
      </c>
    </row>
    <row r="4798" spans="1:31" ht="50.15" customHeight="1" x14ac:dyDescent="0.35">
      <c r="A4798" s="101">
        <v>4793</v>
      </c>
      <c r="B4798" s="53"/>
      <c r="C4798" s="41"/>
      <c r="D4798" s="54"/>
      <c r="E4798" s="53"/>
      <c r="F4798" s="41"/>
      <c r="G4798" s="41"/>
      <c r="H4798" s="53"/>
      <c r="I4798" s="55"/>
      <c r="J4798" s="41"/>
      <c r="K4798" s="41"/>
      <c r="L4798" s="56"/>
      <c r="M4798" s="41"/>
      <c r="N4798" s="41"/>
      <c r="O4798" s="41"/>
      <c r="P4798" s="41"/>
      <c r="Q4798" s="53"/>
      <c r="R4798" s="41"/>
      <c r="S4798" s="41"/>
      <c r="T4798" s="57"/>
      <c r="U4798" s="41"/>
      <c r="V4798" s="41"/>
      <c r="W4798" s="56"/>
      <c r="X4798" s="41"/>
      <c r="Y4798" s="58"/>
      <c r="Z4798" s="41"/>
      <c r="AA4798" s="41"/>
      <c r="AB4798" s="171" t="str" cm="1">
        <f t="array" ref="AB4798">IFERROR(IF(COUNTA('Detailed Inventory'!$B4798:$AA4798)=0,"",IF(AND($B4798="",$C4798=""),"Error: Missing Response in Column B or C",IF(OR($E4798="",$Q4798=""),"Error: Missing Response in Column E or Q",INDEX(SL_Class[Entire SL Classification],MATCH(SUMIFS(SL_Class[Unique ID],SL_Class[UpSys SL Material],I4798,SL_Class[UpSys Ever Previously Lead],H4798,SL_Class[DownCus SL Material],T4798),SL_Class[Unique ID],0),0)))),"Error: Invalid Column H, I, or T. Check spelling &amp; valid options (see dropdown)")</f>
        <v/>
      </c>
      <c r="AC4798" s="32"/>
      <c r="AD4798" s="31" t="b">
        <f t="shared" si="148"/>
        <v>0</v>
      </c>
      <c r="AE4798" s="31" t="b">
        <f t="shared" si="149"/>
        <v>0</v>
      </c>
    </row>
    <row r="4799" spans="1:31" ht="50.15" customHeight="1" x14ac:dyDescent="0.35">
      <c r="A4799" s="100">
        <v>4794</v>
      </c>
      <c r="B4799" s="53"/>
      <c r="C4799" s="41"/>
      <c r="D4799" s="54"/>
      <c r="E4799" s="53"/>
      <c r="F4799" s="41"/>
      <c r="G4799" s="41"/>
      <c r="H4799" s="53"/>
      <c r="I4799" s="55"/>
      <c r="J4799" s="41"/>
      <c r="K4799" s="41"/>
      <c r="L4799" s="56"/>
      <c r="M4799" s="41"/>
      <c r="N4799" s="41"/>
      <c r="O4799" s="41"/>
      <c r="P4799" s="41"/>
      <c r="Q4799" s="53"/>
      <c r="R4799" s="41"/>
      <c r="S4799" s="41"/>
      <c r="T4799" s="57"/>
      <c r="U4799" s="41"/>
      <c r="V4799" s="41"/>
      <c r="W4799" s="56"/>
      <c r="X4799" s="41"/>
      <c r="Y4799" s="58"/>
      <c r="Z4799" s="41"/>
      <c r="AA4799" s="41"/>
      <c r="AB4799" s="171" t="str" cm="1">
        <f t="array" ref="AB4799">IFERROR(IF(COUNTA('Detailed Inventory'!$B4799:$AA4799)=0,"",IF(AND($B4799="",$C4799=""),"Error: Missing Response in Column B or C",IF(OR($E4799="",$Q4799=""),"Error: Missing Response in Column E or Q",INDEX(SL_Class[Entire SL Classification],MATCH(SUMIFS(SL_Class[Unique ID],SL_Class[UpSys SL Material],I4799,SL_Class[UpSys Ever Previously Lead],H4799,SL_Class[DownCus SL Material],T4799),SL_Class[Unique ID],0),0)))),"Error: Invalid Column H, I, or T. Check spelling &amp; valid options (see dropdown)")</f>
        <v/>
      </c>
      <c r="AC4799" s="32"/>
      <c r="AD4799" s="31" t="b">
        <f t="shared" si="148"/>
        <v>0</v>
      </c>
      <c r="AE4799" s="31" t="b">
        <f t="shared" si="149"/>
        <v>0</v>
      </c>
    </row>
    <row r="4800" spans="1:31" ht="50.15" customHeight="1" x14ac:dyDescent="0.35">
      <c r="A4800" s="101">
        <v>4795</v>
      </c>
      <c r="B4800" s="53"/>
      <c r="C4800" s="41"/>
      <c r="D4800" s="54"/>
      <c r="E4800" s="53"/>
      <c r="F4800" s="41"/>
      <c r="G4800" s="41"/>
      <c r="H4800" s="53"/>
      <c r="I4800" s="55"/>
      <c r="J4800" s="41"/>
      <c r="K4800" s="41"/>
      <c r="L4800" s="56"/>
      <c r="M4800" s="41"/>
      <c r="N4800" s="41"/>
      <c r="O4800" s="41"/>
      <c r="P4800" s="41"/>
      <c r="Q4800" s="53"/>
      <c r="R4800" s="41"/>
      <c r="S4800" s="41"/>
      <c r="T4800" s="57"/>
      <c r="U4800" s="41"/>
      <c r="V4800" s="41"/>
      <c r="W4800" s="56"/>
      <c r="X4800" s="41"/>
      <c r="Y4800" s="58"/>
      <c r="Z4800" s="41"/>
      <c r="AA4800" s="41"/>
      <c r="AB4800" s="171" t="str" cm="1">
        <f t="array" ref="AB4800">IFERROR(IF(COUNTA('Detailed Inventory'!$B4800:$AA4800)=0,"",IF(AND($B4800="",$C4800=""),"Error: Missing Response in Column B or C",IF(OR($E4800="",$Q4800=""),"Error: Missing Response in Column E or Q",INDEX(SL_Class[Entire SL Classification],MATCH(SUMIFS(SL_Class[Unique ID],SL_Class[UpSys SL Material],I4800,SL_Class[UpSys Ever Previously Lead],H4800,SL_Class[DownCus SL Material],T4800),SL_Class[Unique ID],0),0)))),"Error: Invalid Column H, I, or T. Check spelling &amp; valid options (see dropdown)")</f>
        <v/>
      </c>
      <c r="AC4800" s="32"/>
      <c r="AD4800" s="31" t="b">
        <f t="shared" si="148"/>
        <v>0</v>
      </c>
      <c r="AE4800" s="31" t="b">
        <f t="shared" si="149"/>
        <v>0</v>
      </c>
    </row>
    <row r="4801" spans="1:31" ht="50.15" customHeight="1" x14ac:dyDescent="0.35">
      <c r="A4801" s="100">
        <v>4796</v>
      </c>
      <c r="B4801" s="53"/>
      <c r="C4801" s="41"/>
      <c r="D4801" s="54"/>
      <c r="E4801" s="53"/>
      <c r="F4801" s="41"/>
      <c r="G4801" s="41"/>
      <c r="H4801" s="53"/>
      <c r="I4801" s="55"/>
      <c r="J4801" s="41"/>
      <c r="K4801" s="41"/>
      <c r="L4801" s="56"/>
      <c r="M4801" s="41"/>
      <c r="N4801" s="41"/>
      <c r="O4801" s="41"/>
      <c r="P4801" s="41"/>
      <c r="Q4801" s="53"/>
      <c r="R4801" s="41"/>
      <c r="S4801" s="41"/>
      <c r="T4801" s="57"/>
      <c r="U4801" s="41"/>
      <c r="V4801" s="41"/>
      <c r="W4801" s="56"/>
      <c r="X4801" s="41"/>
      <c r="Y4801" s="58"/>
      <c r="Z4801" s="41"/>
      <c r="AA4801" s="41"/>
      <c r="AB4801" s="171" t="str" cm="1">
        <f t="array" ref="AB4801">IFERROR(IF(COUNTA('Detailed Inventory'!$B4801:$AA4801)=0,"",IF(AND($B4801="",$C4801=""),"Error: Missing Response in Column B or C",IF(OR($E4801="",$Q4801=""),"Error: Missing Response in Column E or Q",INDEX(SL_Class[Entire SL Classification],MATCH(SUMIFS(SL_Class[Unique ID],SL_Class[UpSys SL Material],I4801,SL_Class[UpSys Ever Previously Lead],H4801,SL_Class[DownCus SL Material],T4801),SL_Class[Unique ID],0),0)))),"Error: Invalid Column H, I, or T. Check spelling &amp; valid options (see dropdown)")</f>
        <v/>
      </c>
      <c r="AC4801" s="32"/>
      <c r="AD4801" s="31" t="b">
        <f t="shared" si="148"/>
        <v>0</v>
      </c>
      <c r="AE4801" s="31" t="b">
        <f t="shared" si="149"/>
        <v>0</v>
      </c>
    </row>
    <row r="4802" spans="1:31" ht="50.15" customHeight="1" x14ac:dyDescent="0.35">
      <c r="A4802" s="101">
        <v>4797</v>
      </c>
      <c r="B4802" s="53"/>
      <c r="C4802" s="41"/>
      <c r="D4802" s="54"/>
      <c r="E4802" s="53"/>
      <c r="F4802" s="41"/>
      <c r="G4802" s="41"/>
      <c r="H4802" s="53"/>
      <c r="I4802" s="55"/>
      <c r="J4802" s="41"/>
      <c r="K4802" s="41"/>
      <c r="L4802" s="56"/>
      <c r="M4802" s="41"/>
      <c r="N4802" s="41"/>
      <c r="O4802" s="41"/>
      <c r="P4802" s="41"/>
      <c r="Q4802" s="53"/>
      <c r="R4802" s="41"/>
      <c r="S4802" s="41"/>
      <c r="T4802" s="57"/>
      <c r="U4802" s="41"/>
      <c r="V4802" s="41"/>
      <c r="W4802" s="56"/>
      <c r="X4802" s="41"/>
      <c r="Y4802" s="58"/>
      <c r="Z4802" s="41"/>
      <c r="AA4802" s="41"/>
      <c r="AB4802" s="171" t="str" cm="1">
        <f t="array" ref="AB4802">IFERROR(IF(COUNTA('Detailed Inventory'!$B4802:$AA4802)=0,"",IF(AND($B4802="",$C4802=""),"Error: Missing Response in Column B or C",IF(OR($E4802="",$Q4802=""),"Error: Missing Response in Column E or Q",INDEX(SL_Class[Entire SL Classification],MATCH(SUMIFS(SL_Class[Unique ID],SL_Class[UpSys SL Material],I4802,SL_Class[UpSys Ever Previously Lead],H4802,SL_Class[DownCus SL Material],T4802),SL_Class[Unique ID],0),0)))),"Error: Invalid Column H, I, or T. Check spelling &amp; valid options (see dropdown)")</f>
        <v/>
      </c>
      <c r="AC4802" s="32"/>
      <c r="AD4802" s="31" t="b">
        <f t="shared" si="148"/>
        <v>0</v>
      </c>
      <c r="AE4802" s="31" t="b">
        <f t="shared" si="149"/>
        <v>0</v>
      </c>
    </row>
    <row r="4803" spans="1:31" ht="50.15" customHeight="1" x14ac:dyDescent="0.35">
      <c r="A4803" s="100">
        <v>4798</v>
      </c>
      <c r="B4803" s="53"/>
      <c r="C4803" s="41"/>
      <c r="D4803" s="54"/>
      <c r="E4803" s="53"/>
      <c r="F4803" s="41"/>
      <c r="G4803" s="41"/>
      <c r="H4803" s="53"/>
      <c r="I4803" s="55"/>
      <c r="J4803" s="41"/>
      <c r="K4803" s="41"/>
      <c r="L4803" s="56"/>
      <c r="M4803" s="41"/>
      <c r="N4803" s="41"/>
      <c r="O4803" s="41"/>
      <c r="P4803" s="41"/>
      <c r="Q4803" s="53"/>
      <c r="R4803" s="41"/>
      <c r="S4803" s="41"/>
      <c r="T4803" s="57"/>
      <c r="U4803" s="41"/>
      <c r="V4803" s="41"/>
      <c r="W4803" s="56"/>
      <c r="X4803" s="41"/>
      <c r="Y4803" s="58"/>
      <c r="Z4803" s="41"/>
      <c r="AA4803" s="41"/>
      <c r="AB4803" s="171" t="str" cm="1">
        <f t="array" ref="AB4803">IFERROR(IF(COUNTA('Detailed Inventory'!$B4803:$AA4803)=0,"",IF(AND($B4803="",$C4803=""),"Error: Missing Response in Column B or C",IF(OR($E4803="",$Q4803=""),"Error: Missing Response in Column E or Q",INDEX(SL_Class[Entire SL Classification],MATCH(SUMIFS(SL_Class[Unique ID],SL_Class[UpSys SL Material],I4803,SL_Class[UpSys Ever Previously Lead],H4803,SL_Class[DownCus SL Material],T4803),SL_Class[Unique ID],0),0)))),"Error: Invalid Column H, I, or T. Check spelling &amp; valid options (see dropdown)")</f>
        <v/>
      </c>
      <c r="AC4803" s="32"/>
      <c r="AD4803" s="31" t="b">
        <f t="shared" si="148"/>
        <v>0</v>
      </c>
      <c r="AE4803" s="31" t="b">
        <f t="shared" si="149"/>
        <v>0</v>
      </c>
    </row>
    <row r="4804" spans="1:31" ht="50.15" customHeight="1" x14ac:dyDescent="0.35">
      <c r="A4804" s="101">
        <v>4799</v>
      </c>
      <c r="B4804" s="53"/>
      <c r="C4804" s="41"/>
      <c r="D4804" s="54"/>
      <c r="E4804" s="53"/>
      <c r="F4804" s="41"/>
      <c r="G4804" s="41"/>
      <c r="H4804" s="53"/>
      <c r="I4804" s="55"/>
      <c r="J4804" s="41"/>
      <c r="K4804" s="41"/>
      <c r="L4804" s="56"/>
      <c r="M4804" s="41"/>
      <c r="N4804" s="41"/>
      <c r="O4804" s="41"/>
      <c r="P4804" s="41"/>
      <c r="Q4804" s="53"/>
      <c r="R4804" s="41"/>
      <c r="S4804" s="41"/>
      <c r="T4804" s="57"/>
      <c r="U4804" s="41"/>
      <c r="V4804" s="41"/>
      <c r="W4804" s="56"/>
      <c r="X4804" s="41"/>
      <c r="Y4804" s="58"/>
      <c r="Z4804" s="41"/>
      <c r="AA4804" s="41"/>
      <c r="AB4804" s="171" t="str" cm="1">
        <f t="array" ref="AB4804">IFERROR(IF(COUNTA('Detailed Inventory'!$B4804:$AA4804)=0,"",IF(AND($B4804="",$C4804=""),"Error: Missing Response in Column B or C",IF(OR($E4804="",$Q4804=""),"Error: Missing Response in Column E or Q",INDEX(SL_Class[Entire SL Classification],MATCH(SUMIFS(SL_Class[Unique ID],SL_Class[UpSys SL Material],I4804,SL_Class[UpSys Ever Previously Lead],H4804,SL_Class[DownCus SL Material],T4804),SL_Class[Unique ID],0),0)))),"Error: Invalid Column H, I, or T. Check spelling &amp; valid options (see dropdown)")</f>
        <v/>
      </c>
      <c r="AC4804" s="32"/>
      <c r="AD4804" s="31" t="b">
        <f t="shared" si="148"/>
        <v>0</v>
      </c>
      <c r="AE4804" s="31" t="b">
        <f t="shared" si="149"/>
        <v>0</v>
      </c>
    </row>
    <row r="4805" spans="1:31" ht="50.15" customHeight="1" x14ac:dyDescent="0.35">
      <c r="A4805" s="100">
        <v>4800</v>
      </c>
      <c r="B4805" s="53"/>
      <c r="C4805" s="41"/>
      <c r="D4805" s="54"/>
      <c r="E4805" s="53"/>
      <c r="F4805" s="41"/>
      <c r="G4805" s="41"/>
      <c r="H4805" s="53"/>
      <c r="I4805" s="55"/>
      <c r="J4805" s="41"/>
      <c r="K4805" s="41"/>
      <c r="L4805" s="56"/>
      <c r="M4805" s="41"/>
      <c r="N4805" s="41"/>
      <c r="O4805" s="41"/>
      <c r="P4805" s="41"/>
      <c r="Q4805" s="53"/>
      <c r="R4805" s="41"/>
      <c r="S4805" s="41"/>
      <c r="T4805" s="57"/>
      <c r="U4805" s="41"/>
      <c r="V4805" s="41"/>
      <c r="W4805" s="56"/>
      <c r="X4805" s="41"/>
      <c r="Y4805" s="58"/>
      <c r="Z4805" s="41"/>
      <c r="AA4805" s="41"/>
      <c r="AB4805" s="171" t="str" cm="1">
        <f t="array" ref="AB4805">IFERROR(IF(COUNTA('Detailed Inventory'!$B4805:$AA4805)=0,"",IF(AND($B4805="",$C4805=""),"Error: Missing Response in Column B or C",IF(OR($E4805="",$Q4805=""),"Error: Missing Response in Column E or Q",INDEX(SL_Class[Entire SL Classification],MATCH(SUMIFS(SL_Class[Unique ID],SL_Class[UpSys SL Material],I4805,SL_Class[UpSys Ever Previously Lead],H4805,SL_Class[DownCus SL Material],T4805),SL_Class[Unique ID],0),0)))),"Error: Invalid Column H, I, or T. Check spelling &amp; valid options (see dropdown)")</f>
        <v/>
      </c>
      <c r="AC4805" s="32"/>
      <c r="AD4805" s="31" t="b">
        <f t="shared" si="148"/>
        <v>0</v>
      </c>
      <c r="AE4805" s="31" t="b">
        <f t="shared" si="149"/>
        <v>0</v>
      </c>
    </row>
    <row r="4806" spans="1:31" ht="50.15" customHeight="1" x14ac:dyDescent="0.35">
      <c r="A4806" s="101">
        <v>4801</v>
      </c>
      <c r="B4806" s="53"/>
      <c r="C4806" s="41"/>
      <c r="D4806" s="54"/>
      <c r="E4806" s="53"/>
      <c r="F4806" s="41"/>
      <c r="G4806" s="41"/>
      <c r="H4806" s="53"/>
      <c r="I4806" s="55"/>
      <c r="J4806" s="41"/>
      <c r="K4806" s="41"/>
      <c r="L4806" s="56"/>
      <c r="M4806" s="41"/>
      <c r="N4806" s="41"/>
      <c r="O4806" s="41"/>
      <c r="P4806" s="41"/>
      <c r="Q4806" s="53"/>
      <c r="R4806" s="41"/>
      <c r="S4806" s="41"/>
      <c r="T4806" s="57"/>
      <c r="U4806" s="41"/>
      <c r="V4806" s="41"/>
      <c r="W4806" s="56"/>
      <c r="X4806" s="41"/>
      <c r="Y4806" s="58"/>
      <c r="Z4806" s="41"/>
      <c r="AA4806" s="41"/>
      <c r="AB4806" s="171" t="str" cm="1">
        <f t="array" ref="AB4806">IFERROR(IF(COUNTA('Detailed Inventory'!$B4806:$AA4806)=0,"",IF(AND($B4806="",$C4806=""),"Error: Missing Response in Column B or C",IF(OR($E4806="",$Q4806=""),"Error: Missing Response in Column E or Q",INDEX(SL_Class[Entire SL Classification],MATCH(SUMIFS(SL_Class[Unique ID],SL_Class[UpSys SL Material],I4806,SL_Class[UpSys Ever Previously Lead],H4806,SL_Class[DownCus SL Material],T4806),SL_Class[Unique ID],0),0)))),"Error: Invalid Column H, I, or T. Check spelling &amp; valid options (see dropdown)")</f>
        <v/>
      </c>
      <c r="AC4806" s="32"/>
      <c r="AD4806" s="31" t="b">
        <f t="shared" ref="AD4806:AD4869" si="150">COUNTIFS($B$6:$B$5005,"&lt;&gt;0",$B$6:$B$5005,"&lt;&gt;",$B$6:$B$5005,B4806)&gt;1</f>
        <v>0</v>
      </c>
      <c r="AE4806" s="31" t="b">
        <f t="shared" ref="AE4806:AE4869" si="151">COUNTIFS($C$6:$C$5005,"&lt;&gt;0",$C$6:$C$5005,"&lt;&gt;",$C$6:$C$5005,C4806)&gt;1</f>
        <v>0</v>
      </c>
    </row>
    <row r="4807" spans="1:31" ht="50.15" customHeight="1" x14ac:dyDescent="0.35">
      <c r="A4807" s="100">
        <v>4802</v>
      </c>
      <c r="B4807" s="53"/>
      <c r="C4807" s="41"/>
      <c r="D4807" s="54"/>
      <c r="E4807" s="53"/>
      <c r="F4807" s="41"/>
      <c r="G4807" s="41"/>
      <c r="H4807" s="53"/>
      <c r="I4807" s="55"/>
      <c r="J4807" s="41"/>
      <c r="K4807" s="41"/>
      <c r="L4807" s="56"/>
      <c r="M4807" s="41"/>
      <c r="N4807" s="41"/>
      <c r="O4807" s="41"/>
      <c r="P4807" s="41"/>
      <c r="Q4807" s="53"/>
      <c r="R4807" s="41"/>
      <c r="S4807" s="41"/>
      <c r="T4807" s="57"/>
      <c r="U4807" s="41"/>
      <c r="V4807" s="41"/>
      <c r="W4807" s="56"/>
      <c r="X4807" s="41"/>
      <c r="Y4807" s="58"/>
      <c r="Z4807" s="41"/>
      <c r="AA4807" s="41"/>
      <c r="AB4807" s="171" t="str" cm="1">
        <f t="array" ref="AB4807">IFERROR(IF(COUNTA('Detailed Inventory'!$B4807:$AA4807)=0,"",IF(AND($B4807="",$C4807=""),"Error: Missing Response in Column B or C",IF(OR($E4807="",$Q4807=""),"Error: Missing Response in Column E or Q",INDEX(SL_Class[Entire SL Classification],MATCH(SUMIFS(SL_Class[Unique ID],SL_Class[UpSys SL Material],I4807,SL_Class[UpSys Ever Previously Lead],H4807,SL_Class[DownCus SL Material],T4807),SL_Class[Unique ID],0),0)))),"Error: Invalid Column H, I, or T. Check spelling &amp; valid options (see dropdown)")</f>
        <v/>
      </c>
      <c r="AC4807" s="32"/>
      <c r="AD4807" s="31" t="b">
        <f t="shared" si="150"/>
        <v>0</v>
      </c>
      <c r="AE4807" s="31" t="b">
        <f t="shared" si="151"/>
        <v>0</v>
      </c>
    </row>
    <row r="4808" spans="1:31" ht="50.15" customHeight="1" x14ac:dyDescent="0.35">
      <c r="A4808" s="101">
        <v>4803</v>
      </c>
      <c r="B4808" s="53"/>
      <c r="C4808" s="41"/>
      <c r="D4808" s="54"/>
      <c r="E4808" s="53"/>
      <c r="F4808" s="41"/>
      <c r="G4808" s="41"/>
      <c r="H4808" s="53"/>
      <c r="I4808" s="55"/>
      <c r="J4808" s="41"/>
      <c r="K4808" s="41"/>
      <c r="L4808" s="56"/>
      <c r="M4808" s="41"/>
      <c r="N4808" s="41"/>
      <c r="O4808" s="41"/>
      <c r="P4808" s="41"/>
      <c r="Q4808" s="53"/>
      <c r="R4808" s="41"/>
      <c r="S4808" s="41"/>
      <c r="T4808" s="57"/>
      <c r="U4808" s="41"/>
      <c r="V4808" s="41"/>
      <c r="W4808" s="56"/>
      <c r="X4808" s="41"/>
      <c r="Y4808" s="58"/>
      <c r="Z4808" s="41"/>
      <c r="AA4808" s="41"/>
      <c r="AB4808" s="171" t="str" cm="1">
        <f t="array" ref="AB4808">IFERROR(IF(COUNTA('Detailed Inventory'!$B4808:$AA4808)=0,"",IF(AND($B4808="",$C4808=""),"Error: Missing Response in Column B or C",IF(OR($E4808="",$Q4808=""),"Error: Missing Response in Column E or Q",INDEX(SL_Class[Entire SL Classification],MATCH(SUMIFS(SL_Class[Unique ID],SL_Class[UpSys SL Material],I4808,SL_Class[UpSys Ever Previously Lead],H4808,SL_Class[DownCus SL Material],T4808),SL_Class[Unique ID],0),0)))),"Error: Invalid Column H, I, or T. Check spelling &amp; valid options (see dropdown)")</f>
        <v/>
      </c>
      <c r="AC4808" s="32"/>
      <c r="AD4808" s="31" t="b">
        <f t="shared" si="150"/>
        <v>0</v>
      </c>
      <c r="AE4808" s="31" t="b">
        <f t="shared" si="151"/>
        <v>0</v>
      </c>
    </row>
    <row r="4809" spans="1:31" ht="50.15" customHeight="1" x14ac:dyDescent="0.35">
      <c r="A4809" s="100">
        <v>4804</v>
      </c>
      <c r="B4809" s="53"/>
      <c r="C4809" s="41"/>
      <c r="D4809" s="54"/>
      <c r="E4809" s="53"/>
      <c r="F4809" s="41"/>
      <c r="G4809" s="41"/>
      <c r="H4809" s="53"/>
      <c r="I4809" s="55"/>
      <c r="J4809" s="41"/>
      <c r="K4809" s="41"/>
      <c r="L4809" s="56"/>
      <c r="M4809" s="41"/>
      <c r="N4809" s="41"/>
      <c r="O4809" s="41"/>
      <c r="P4809" s="41"/>
      <c r="Q4809" s="53"/>
      <c r="R4809" s="41"/>
      <c r="S4809" s="41"/>
      <c r="T4809" s="57"/>
      <c r="U4809" s="41"/>
      <c r="V4809" s="41"/>
      <c r="W4809" s="56"/>
      <c r="X4809" s="41"/>
      <c r="Y4809" s="58"/>
      <c r="Z4809" s="41"/>
      <c r="AA4809" s="41"/>
      <c r="AB4809" s="171" t="str" cm="1">
        <f t="array" ref="AB4809">IFERROR(IF(COUNTA('Detailed Inventory'!$B4809:$AA4809)=0,"",IF(AND($B4809="",$C4809=""),"Error: Missing Response in Column B or C",IF(OR($E4809="",$Q4809=""),"Error: Missing Response in Column E or Q",INDEX(SL_Class[Entire SL Classification],MATCH(SUMIFS(SL_Class[Unique ID],SL_Class[UpSys SL Material],I4809,SL_Class[UpSys Ever Previously Lead],H4809,SL_Class[DownCus SL Material],T4809),SL_Class[Unique ID],0),0)))),"Error: Invalid Column H, I, or T. Check spelling &amp; valid options (see dropdown)")</f>
        <v/>
      </c>
      <c r="AC4809" s="32"/>
      <c r="AD4809" s="31" t="b">
        <f t="shared" si="150"/>
        <v>0</v>
      </c>
      <c r="AE4809" s="31" t="b">
        <f t="shared" si="151"/>
        <v>0</v>
      </c>
    </row>
    <row r="4810" spans="1:31" ht="50.15" customHeight="1" x14ac:dyDescent="0.35">
      <c r="A4810" s="101">
        <v>4805</v>
      </c>
      <c r="B4810" s="53"/>
      <c r="C4810" s="41"/>
      <c r="D4810" s="54"/>
      <c r="E4810" s="53"/>
      <c r="F4810" s="41"/>
      <c r="G4810" s="41"/>
      <c r="H4810" s="53"/>
      <c r="I4810" s="55"/>
      <c r="J4810" s="41"/>
      <c r="K4810" s="41"/>
      <c r="L4810" s="56"/>
      <c r="M4810" s="41"/>
      <c r="N4810" s="41"/>
      <c r="O4810" s="41"/>
      <c r="P4810" s="41"/>
      <c r="Q4810" s="53"/>
      <c r="R4810" s="41"/>
      <c r="S4810" s="41"/>
      <c r="T4810" s="57"/>
      <c r="U4810" s="41"/>
      <c r="V4810" s="41"/>
      <c r="W4810" s="56"/>
      <c r="X4810" s="41"/>
      <c r="Y4810" s="58"/>
      <c r="Z4810" s="41"/>
      <c r="AA4810" s="41"/>
      <c r="AB4810" s="171" t="str" cm="1">
        <f t="array" ref="AB4810">IFERROR(IF(COUNTA('Detailed Inventory'!$B4810:$AA4810)=0,"",IF(AND($B4810="",$C4810=""),"Error: Missing Response in Column B or C",IF(OR($E4810="",$Q4810=""),"Error: Missing Response in Column E or Q",INDEX(SL_Class[Entire SL Classification],MATCH(SUMIFS(SL_Class[Unique ID],SL_Class[UpSys SL Material],I4810,SL_Class[UpSys Ever Previously Lead],H4810,SL_Class[DownCus SL Material],T4810),SL_Class[Unique ID],0),0)))),"Error: Invalid Column H, I, or T. Check spelling &amp; valid options (see dropdown)")</f>
        <v/>
      </c>
      <c r="AC4810" s="32"/>
      <c r="AD4810" s="31" t="b">
        <f t="shared" si="150"/>
        <v>0</v>
      </c>
      <c r="AE4810" s="31" t="b">
        <f t="shared" si="151"/>
        <v>0</v>
      </c>
    </row>
    <row r="4811" spans="1:31" ht="50.15" customHeight="1" x14ac:dyDescent="0.35">
      <c r="A4811" s="100">
        <v>4806</v>
      </c>
      <c r="B4811" s="53"/>
      <c r="C4811" s="41"/>
      <c r="D4811" s="54"/>
      <c r="E4811" s="53"/>
      <c r="F4811" s="41"/>
      <c r="G4811" s="41"/>
      <c r="H4811" s="53"/>
      <c r="I4811" s="55"/>
      <c r="J4811" s="41"/>
      <c r="K4811" s="41"/>
      <c r="L4811" s="56"/>
      <c r="M4811" s="41"/>
      <c r="N4811" s="41"/>
      <c r="O4811" s="41"/>
      <c r="P4811" s="41"/>
      <c r="Q4811" s="53"/>
      <c r="R4811" s="41"/>
      <c r="S4811" s="41"/>
      <c r="T4811" s="57"/>
      <c r="U4811" s="41"/>
      <c r="V4811" s="41"/>
      <c r="W4811" s="56"/>
      <c r="X4811" s="41"/>
      <c r="Y4811" s="58"/>
      <c r="Z4811" s="41"/>
      <c r="AA4811" s="41"/>
      <c r="AB4811" s="171" t="str" cm="1">
        <f t="array" ref="AB4811">IFERROR(IF(COUNTA('Detailed Inventory'!$B4811:$AA4811)=0,"",IF(AND($B4811="",$C4811=""),"Error: Missing Response in Column B or C",IF(OR($E4811="",$Q4811=""),"Error: Missing Response in Column E or Q",INDEX(SL_Class[Entire SL Classification],MATCH(SUMIFS(SL_Class[Unique ID],SL_Class[UpSys SL Material],I4811,SL_Class[UpSys Ever Previously Lead],H4811,SL_Class[DownCus SL Material],T4811),SL_Class[Unique ID],0),0)))),"Error: Invalid Column H, I, or T. Check spelling &amp; valid options (see dropdown)")</f>
        <v/>
      </c>
      <c r="AC4811" s="32"/>
      <c r="AD4811" s="31" t="b">
        <f t="shared" si="150"/>
        <v>0</v>
      </c>
      <c r="AE4811" s="31" t="b">
        <f t="shared" si="151"/>
        <v>0</v>
      </c>
    </row>
    <row r="4812" spans="1:31" ht="50.15" customHeight="1" x14ac:dyDescent="0.35">
      <c r="A4812" s="101">
        <v>4807</v>
      </c>
      <c r="B4812" s="53"/>
      <c r="C4812" s="41"/>
      <c r="D4812" s="54"/>
      <c r="E4812" s="53"/>
      <c r="F4812" s="41"/>
      <c r="G4812" s="41"/>
      <c r="H4812" s="53"/>
      <c r="I4812" s="55"/>
      <c r="J4812" s="41"/>
      <c r="K4812" s="41"/>
      <c r="L4812" s="56"/>
      <c r="M4812" s="41"/>
      <c r="N4812" s="41"/>
      <c r="O4812" s="41"/>
      <c r="P4812" s="41"/>
      <c r="Q4812" s="53"/>
      <c r="R4812" s="41"/>
      <c r="S4812" s="41"/>
      <c r="T4812" s="57"/>
      <c r="U4812" s="41"/>
      <c r="V4812" s="41"/>
      <c r="W4812" s="56"/>
      <c r="X4812" s="41"/>
      <c r="Y4812" s="58"/>
      <c r="Z4812" s="41"/>
      <c r="AA4812" s="41"/>
      <c r="AB4812" s="171" t="str" cm="1">
        <f t="array" ref="AB4812">IFERROR(IF(COUNTA('Detailed Inventory'!$B4812:$AA4812)=0,"",IF(AND($B4812="",$C4812=""),"Error: Missing Response in Column B or C",IF(OR($E4812="",$Q4812=""),"Error: Missing Response in Column E or Q",INDEX(SL_Class[Entire SL Classification],MATCH(SUMIFS(SL_Class[Unique ID],SL_Class[UpSys SL Material],I4812,SL_Class[UpSys Ever Previously Lead],H4812,SL_Class[DownCus SL Material],T4812),SL_Class[Unique ID],0),0)))),"Error: Invalid Column H, I, or T. Check spelling &amp; valid options (see dropdown)")</f>
        <v/>
      </c>
      <c r="AC4812" s="32"/>
      <c r="AD4812" s="31" t="b">
        <f t="shared" si="150"/>
        <v>0</v>
      </c>
      <c r="AE4812" s="31" t="b">
        <f t="shared" si="151"/>
        <v>0</v>
      </c>
    </row>
    <row r="4813" spans="1:31" ht="50.15" customHeight="1" x14ac:dyDescent="0.35">
      <c r="A4813" s="100">
        <v>4808</v>
      </c>
      <c r="B4813" s="53"/>
      <c r="C4813" s="41"/>
      <c r="D4813" s="54"/>
      <c r="E4813" s="53"/>
      <c r="F4813" s="41"/>
      <c r="G4813" s="41"/>
      <c r="H4813" s="53"/>
      <c r="I4813" s="55"/>
      <c r="J4813" s="41"/>
      <c r="K4813" s="41"/>
      <c r="L4813" s="56"/>
      <c r="M4813" s="41"/>
      <c r="N4813" s="41"/>
      <c r="O4813" s="41"/>
      <c r="P4813" s="41"/>
      <c r="Q4813" s="53"/>
      <c r="R4813" s="41"/>
      <c r="S4813" s="41"/>
      <c r="T4813" s="57"/>
      <c r="U4813" s="41"/>
      <c r="V4813" s="41"/>
      <c r="W4813" s="56"/>
      <c r="X4813" s="41"/>
      <c r="Y4813" s="58"/>
      <c r="Z4813" s="41"/>
      <c r="AA4813" s="41"/>
      <c r="AB4813" s="171" t="str" cm="1">
        <f t="array" ref="AB4813">IFERROR(IF(COUNTA('Detailed Inventory'!$B4813:$AA4813)=0,"",IF(AND($B4813="",$C4813=""),"Error: Missing Response in Column B or C",IF(OR($E4813="",$Q4813=""),"Error: Missing Response in Column E or Q",INDEX(SL_Class[Entire SL Classification],MATCH(SUMIFS(SL_Class[Unique ID],SL_Class[UpSys SL Material],I4813,SL_Class[UpSys Ever Previously Lead],H4813,SL_Class[DownCus SL Material],T4813),SL_Class[Unique ID],0),0)))),"Error: Invalid Column H, I, or T. Check spelling &amp; valid options (see dropdown)")</f>
        <v/>
      </c>
      <c r="AC4813" s="32"/>
      <c r="AD4813" s="31" t="b">
        <f t="shared" si="150"/>
        <v>0</v>
      </c>
      <c r="AE4813" s="31" t="b">
        <f t="shared" si="151"/>
        <v>0</v>
      </c>
    </row>
    <row r="4814" spans="1:31" ht="50.15" customHeight="1" x14ac:dyDescent="0.35">
      <c r="A4814" s="101">
        <v>4809</v>
      </c>
      <c r="B4814" s="53"/>
      <c r="C4814" s="41"/>
      <c r="D4814" s="54"/>
      <c r="E4814" s="53"/>
      <c r="F4814" s="41"/>
      <c r="G4814" s="41"/>
      <c r="H4814" s="53"/>
      <c r="I4814" s="55"/>
      <c r="J4814" s="41"/>
      <c r="K4814" s="41"/>
      <c r="L4814" s="56"/>
      <c r="M4814" s="41"/>
      <c r="N4814" s="41"/>
      <c r="O4814" s="41"/>
      <c r="P4814" s="41"/>
      <c r="Q4814" s="53"/>
      <c r="R4814" s="41"/>
      <c r="S4814" s="41"/>
      <c r="T4814" s="57"/>
      <c r="U4814" s="41"/>
      <c r="V4814" s="41"/>
      <c r="W4814" s="56"/>
      <c r="X4814" s="41"/>
      <c r="Y4814" s="58"/>
      <c r="Z4814" s="41"/>
      <c r="AA4814" s="41"/>
      <c r="AB4814" s="171" t="str" cm="1">
        <f t="array" ref="AB4814">IFERROR(IF(COUNTA('Detailed Inventory'!$B4814:$AA4814)=0,"",IF(AND($B4814="",$C4814=""),"Error: Missing Response in Column B or C",IF(OR($E4814="",$Q4814=""),"Error: Missing Response in Column E or Q",INDEX(SL_Class[Entire SL Classification],MATCH(SUMIFS(SL_Class[Unique ID],SL_Class[UpSys SL Material],I4814,SL_Class[UpSys Ever Previously Lead],H4814,SL_Class[DownCus SL Material],T4814),SL_Class[Unique ID],0),0)))),"Error: Invalid Column H, I, or T. Check spelling &amp; valid options (see dropdown)")</f>
        <v/>
      </c>
      <c r="AC4814" s="32"/>
      <c r="AD4814" s="31" t="b">
        <f t="shared" si="150"/>
        <v>0</v>
      </c>
      <c r="AE4814" s="31" t="b">
        <f t="shared" si="151"/>
        <v>0</v>
      </c>
    </row>
    <row r="4815" spans="1:31" ht="50.15" customHeight="1" x14ac:dyDescent="0.35">
      <c r="A4815" s="100">
        <v>4810</v>
      </c>
      <c r="B4815" s="53"/>
      <c r="C4815" s="41"/>
      <c r="D4815" s="54"/>
      <c r="E4815" s="53"/>
      <c r="F4815" s="41"/>
      <c r="G4815" s="41"/>
      <c r="H4815" s="53"/>
      <c r="I4815" s="55"/>
      <c r="J4815" s="41"/>
      <c r="K4815" s="41"/>
      <c r="L4815" s="56"/>
      <c r="M4815" s="41"/>
      <c r="N4815" s="41"/>
      <c r="O4815" s="41"/>
      <c r="P4815" s="41"/>
      <c r="Q4815" s="53"/>
      <c r="R4815" s="41"/>
      <c r="S4815" s="41"/>
      <c r="T4815" s="57"/>
      <c r="U4815" s="41"/>
      <c r="V4815" s="41"/>
      <c r="W4815" s="56"/>
      <c r="X4815" s="41"/>
      <c r="Y4815" s="58"/>
      <c r="Z4815" s="41"/>
      <c r="AA4815" s="41"/>
      <c r="AB4815" s="171" t="str" cm="1">
        <f t="array" ref="AB4815">IFERROR(IF(COUNTA('Detailed Inventory'!$B4815:$AA4815)=0,"",IF(AND($B4815="",$C4815=""),"Error: Missing Response in Column B or C",IF(OR($E4815="",$Q4815=""),"Error: Missing Response in Column E or Q",INDEX(SL_Class[Entire SL Classification],MATCH(SUMIFS(SL_Class[Unique ID],SL_Class[UpSys SL Material],I4815,SL_Class[UpSys Ever Previously Lead],H4815,SL_Class[DownCus SL Material],T4815),SL_Class[Unique ID],0),0)))),"Error: Invalid Column H, I, or T. Check spelling &amp; valid options (see dropdown)")</f>
        <v/>
      </c>
      <c r="AC4815" s="32"/>
      <c r="AD4815" s="31" t="b">
        <f t="shared" si="150"/>
        <v>0</v>
      </c>
      <c r="AE4815" s="31" t="b">
        <f t="shared" si="151"/>
        <v>0</v>
      </c>
    </row>
    <row r="4816" spans="1:31" ht="50.15" customHeight="1" x14ac:dyDescent="0.35">
      <c r="A4816" s="101">
        <v>4811</v>
      </c>
      <c r="B4816" s="53"/>
      <c r="C4816" s="41"/>
      <c r="D4816" s="54"/>
      <c r="E4816" s="53"/>
      <c r="F4816" s="41"/>
      <c r="G4816" s="41"/>
      <c r="H4816" s="53"/>
      <c r="I4816" s="55"/>
      <c r="J4816" s="41"/>
      <c r="K4816" s="41"/>
      <c r="L4816" s="56"/>
      <c r="M4816" s="41"/>
      <c r="N4816" s="41"/>
      <c r="O4816" s="41"/>
      <c r="P4816" s="41"/>
      <c r="Q4816" s="53"/>
      <c r="R4816" s="41"/>
      <c r="S4816" s="41"/>
      <c r="T4816" s="57"/>
      <c r="U4816" s="41"/>
      <c r="V4816" s="41"/>
      <c r="W4816" s="56"/>
      <c r="X4816" s="41"/>
      <c r="Y4816" s="58"/>
      <c r="Z4816" s="41"/>
      <c r="AA4816" s="41"/>
      <c r="AB4816" s="171" t="str" cm="1">
        <f t="array" ref="AB4816">IFERROR(IF(COUNTA('Detailed Inventory'!$B4816:$AA4816)=0,"",IF(AND($B4816="",$C4816=""),"Error: Missing Response in Column B or C",IF(OR($E4816="",$Q4816=""),"Error: Missing Response in Column E or Q",INDEX(SL_Class[Entire SL Classification],MATCH(SUMIFS(SL_Class[Unique ID],SL_Class[UpSys SL Material],I4816,SL_Class[UpSys Ever Previously Lead],H4816,SL_Class[DownCus SL Material],T4816),SL_Class[Unique ID],0),0)))),"Error: Invalid Column H, I, or T. Check spelling &amp; valid options (see dropdown)")</f>
        <v/>
      </c>
      <c r="AC4816" s="32"/>
      <c r="AD4816" s="31" t="b">
        <f t="shared" si="150"/>
        <v>0</v>
      </c>
      <c r="AE4816" s="31" t="b">
        <f t="shared" si="151"/>
        <v>0</v>
      </c>
    </row>
    <row r="4817" spans="1:31" ht="50.15" customHeight="1" x14ac:dyDescent="0.35">
      <c r="A4817" s="100">
        <v>4812</v>
      </c>
      <c r="B4817" s="53"/>
      <c r="C4817" s="41"/>
      <c r="D4817" s="54"/>
      <c r="E4817" s="53"/>
      <c r="F4817" s="41"/>
      <c r="G4817" s="41"/>
      <c r="H4817" s="53"/>
      <c r="I4817" s="55"/>
      <c r="J4817" s="41"/>
      <c r="K4817" s="41"/>
      <c r="L4817" s="56"/>
      <c r="M4817" s="41"/>
      <c r="N4817" s="41"/>
      <c r="O4817" s="41"/>
      <c r="P4817" s="41"/>
      <c r="Q4817" s="53"/>
      <c r="R4817" s="41"/>
      <c r="S4817" s="41"/>
      <c r="T4817" s="57"/>
      <c r="U4817" s="41"/>
      <c r="V4817" s="41"/>
      <c r="W4817" s="56"/>
      <c r="X4817" s="41"/>
      <c r="Y4817" s="58"/>
      <c r="Z4817" s="41"/>
      <c r="AA4817" s="41"/>
      <c r="AB4817" s="171" t="str" cm="1">
        <f t="array" ref="AB4817">IFERROR(IF(COUNTA('Detailed Inventory'!$B4817:$AA4817)=0,"",IF(AND($B4817="",$C4817=""),"Error: Missing Response in Column B or C",IF(OR($E4817="",$Q4817=""),"Error: Missing Response in Column E or Q",INDEX(SL_Class[Entire SL Classification],MATCH(SUMIFS(SL_Class[Unique ID],SL_Class[UpSys SL Material],I4817,SL_Class[UpSys Ever Previously Lead],H4817,SL_Class[DownCus SL Material],T4817),SL_Class[Unique ID],0),0)))),"Error: Invalid Column H, I, or T. Check spelling &amp; valid options (see dropdown)")</f>
        <v/>
      </c>
      <c r="AC4817" s="32"/>
      <c r="AD4817" s="31" t="b">
        <f t="shared" si="150"/>
        <v>0</v>
      </c>
      <c r="AE4817" s="31" t="b">
        <f t="shared" si="151"/>
        <v>0</v>
      </c>
    </row>
    <row r="4818" spans="1:31" ht="50.15" customHeight="1" x14ac:dyDescent="0.35">
      <c r="A4818" s="101">
        <v>4813</v>
      </c>
      <c r="B4818" s="53"/>
      <c r="C4818" s="41"/>
      <c r="D4818" s="54"/>
      <c r="E4818" s="53"/>
      <c r="F4818" s="41"/>
      <c r="G4818" s="41"/>
      <c r="H4818" s="53"/>
      <c r="I4818" s="55"/>
      <c r="J4818" s="41"/>
      <c r="K4818" s="41"/>
      <c r="L4818" s="56"/>
      <c r="M4818" s="41"/>
      <c r="N4818" s="41"/>
      <c r="O4818" s="41"/>
      <c r="P4818" s="41"/>
      <c r="Q4818" s="53"/>
      <c r="R4818" s="41"/>
      <c r="S4818" s="41"/>
      <c r="T4818" s="57"/>
      <c r="U4818" s="41"/>
      <c r="V4818" s="41"/>
      <c r="W4818" s="56"/>
      <c r="X4818" s="41"/>
      <c r="Y4818" s="58"/>
      <c r="Z4818" s="41"/>
      <c r="AA4818" s="41"/>
      <c r="AB4818" s="171" t="str" cm="1">
        <f t="array" ref="AB4818">IFERROR(IF(COUNTA('Detailed Inventory'!$B4818:$AA4818)=0,"",IF(AND($B4818="",$C4818=""),"Error: Missing Response in Column B or C",IF(OR($E4818="",$Q4818=""),"Error: Missing Response in Column E or Q",INDEX(SL_Class[Entire SL Classification],MATCH(SUMIFS(SL_Class[Unique ID],SL_Class[UpSys SL Material],I4818,SL_Class[UpSys Ever Previously Lead],H4818,SL_Class[DownCus SL Material],T4818),SL_Class[Unique ID],0),0)))),"Error: Invalid Column H, I, or T. Check spelling &amp; valid options (see dropdown)")</f>
        <v/>
      </c>
      <c r="AC4818" s="32"/>
      <c r="AD4818" s="31" t="b">
        <f t="shared" si="150"/>
        <v>0</v>
      </c>
      <c r="AE4818" s="31" t="b">
        <f t="shared" si="151"/>
        <v>0</v>
      </c>
    </row>
    <row r="4819" spans="1:31" ht="50.15" customHeight="1" x14ac:dyDescent="0.35">
      <c r="A4819" s="100">
        <v>4814</v>
      </c>
      <c r="B4819" s="53"/>
      <c r="C4819" s="41"/>
      <c r="D4819" s="54"/>
      <c r="E4819" s="53"/>
      <c r="F4819" s="41"/>
      <c r="G4819" s="41"/>
      <c r="H4819" s="53"/>
      <c r="I4819" s="55"/>
      <c r="J4819" s="41"/>
      <c r="K4819" s="41"/>
      <c r="L4819" s="56"/>
      <c r="M4819" s="41"/>
      <c r="N4819" s="41"/>
      <c r="O4819" s="41"/>
      <c r="P4819" s="41"/>
      <c r="Q4819" s="53"/>
      <c r="R4819" s="41"/>
      <c r="S4819" s="41"/>
      <c r="T4819" s="57"/>
      <c r="U4819" s="41"/>
      <c r="V4819" s="41"/>
      <c r="W4819" s="56"/>
      <c r="X4819" s="41"/>
      <c r="Y4819" s="58"/>
      <c r="Z4819" s="41"/>
      <c r="AA4819" s="41"/>
      <c r="AB4819" s="171" t="str" cm="1">
        <f t="array" ref="AB4819">IFERROR(IF(COUNTA('Detailed Inventory'!$B4819:$AA4819)=0,"",IF(AND($B4819="",$C4819=""),"Error: Missing Response in Column B or C",IF(OR($E4819="",$Q4819=""),"Error: Missing Response in Column E or Q",INDEX(SL_Class[Entire SL Classification],MATCH(SUMIFS(SL_Class[Unique ID],SL_Class[UpSys SL Material],I4819,SL_Class[UpSys Ever Previously Lead],H4819,SL_Class[DownCus SL Material],T4819),SL_Class[Unique ID],0),0)))),"Error: Invalid Column H, I, or T. Check spelling &amp; valid options (see dropdown)")</f>
        <v/>
      </c>
      <c r="AC4819" s="32"/>
      <c r="AD4819" s="31" t="b">
        <f t="shared" si="150"/>
        <v>0</v>
      </c>
      <c r="AE4819" s="31" t="b">
        <f t="shared" si="151"/>
        <v>0</v>
      </c>
    </row>
    <row r="4820" spans="1:31" ht="50.15" customHeight="1" x14ac:dyDescent="0.35">
      <c r="A4820" s="101">
        <v>4815</v>
      </c>
      <c r="B4820" s="53"/>
      <c r="C4820" s="41"/>
      <c r="D4820" s="54"/>
      <c r="E4820" s="53"/>
      <c r="F4820" s="41"/>
      <c r="G4820" s="41"/>
      <c r="H4820" s="53"/>
      <c r="I4820" s="55"/>
      <c r="J4820" s="41"/>
      <c r="K4820" s="41"/>
      <c r="L4820" s="56"/>
      <c r="M4820" s="41"/>
      <c r="N4820" s="41"/>
      <c r="O4820" s="41"/>
      <c r="P4820" s="41"/>
      <c r="Q4820" s="53"/>
      <c r="R4820" s="41"/>
      <c r="S4820" s="41"/>
      <c r="T4820" s="57"/>
      <c r="U4820" s="41"/>
      <c r="V4820" s="41"/>
      <c r="W4820" s="56"/>
      <c r="X4820" s="41"/>
      <c r="Y4820" s="58"/>
      <c r="Z4820" s="41"/>
      <c r="AA4820" s="41"/>
      <c r="AB4820" s="171" t="str" cm="1">
        <f t="array" ref="AB4820">IFERROR(IF(COUNTA('Detailed Inventory'!$B4820:$AA4820)=0,"",IF(AND($B4820="",$C4820=""),"Error: Missing Response in Column B or C",IF(OR($E4820="",$Q4820=""),"Error: Missing Response in Column E or Q",INDEX(SL_Class[Entire SL Classification],MATCH(SUMIFS(SL_Class[Unique ID],SL_Class[UpSys SL Material],I4820,SL_Class[UpSys Ever Previously Lead],H4820,SL_Class[DownCus SL Material],T4820),SL_Class[Unique ID],0),0)))),"Error: Invalid Column H, I, or T. Check spelling &amp; valid options (see dropdown)")</f>
        <v/>
      </c>
      <c r="AC4820" s="32"/>
      <c r="AD4820" s="31" t="b">
        <f t="shared" si="150"/>
        <v>0</v>
      </c>
      <c r="AE4820" s="31" t="b">
        <f t="shared" si="151"/>
        <v>0</v>
      </c>
    </row>
    <row r="4821" spans="1:31" ht="50.15" customHeight="1" x14ac:dyDescent="0.35">
      <c r="A4821" s="100">
        <v>4816</v>
      </c>
      <c r="B4821" s="53"/>
      <c r="C4821" s="41"/>
      <c r="D4821" s="54"/>
      <c r="E4821" s="53"/>
      <c r="F4821" s="41"/>
      <c r="G4821" s="41"/>
      <c r="H4821" s="53"/>
      <c r="I4821" s="55"/>
      <c r="J4821" s="41"/>
      <c r="K4821" s="41"/>
      <c r="L4821" s="56"/>
      <c r="M4821" s="41"/>
      <c r="N4821" s="41"/>
      <c r="O4821" s="41"/>
      <c r="P4821" s="41"/>
      <c r="Q4821" s="53"/>
      <c r="R4821" s="41"/>
      <c r="S4821" s="41"/>
      <c r="T4821" s="57"/>
      <c r="U4821" s="41"/>
      <c r="V4821" s="41"/>
      <c r="W4821" s="56"/>
      <c r="X4821" s="41"/>
      <c r="Y4821" s="58"/>
      <c r="Z4821" s="41"/>
      <c r="AA4821" s="41"/>
      <c r="AB4821" s="171" t="str" cm="1">
        <f t="array" ref="AB4821">IFERROR(IF(COUNTA('Detailed Inventory'!$B4821:$AA4821)=0,"",IF(AND($B4821="",$C4821=""),"Error: Missing Response in Column B or C",IF(OR($E4821="",$Q4821=""),"Error: Missing Response in Column E or Q",INDEX(SL_Class[Entire SL Classification],MATCH(SUMIFS(SL_Class[Unique ID],SL_Class[UpSys SL Material],I4821,SL_Class[UpSys Ever Previously Lead],H4821,SL_Class[DownCus SL Material],T4821),SL_Class[Unique ID],0),0)))),"Error: Invalid Column H, I, or T. Check spelling &amp; valid options (see dropdown)")</f>
        <v/>
      </c>
      <c r="AC4821" s="32"/>
      <c r="AD4821" s="31" t="b">
        <f t="shared" si="150"/>
        <v>0</v>
      </c>
      <c r="AE4821" s="31" t="b">
        <f t="shared" si="151"/>
        <v>0</v>
      </c>
    </row>
    <row r="4822" spans="1:31" ht="50.15" customHeight="1" x14ac:dyDescent="0.35">
      <c r="A4822" s="101">
        <v>4817</v>
      </c>
      <c r="B4822" s="53"/>
      <c r="C4822" s="41"/>
      <c r="D4822" s="54"/>
      <c r="E4822" s="53"/>
      <c r="F4822" s="41"/>
      <c r="G4822" s="41"/>
      <c r="H4822" s="53"/>
      <c r="I4822" s="55"/>
      <c r="J4822" s="41"/>
      <c r="K4822" s="41"/>
      <c r="L4822" s="56"/>
      <c r="M4822" s="41"/>
      <c r="N4822" s="41"/>
      <c r="O4822" s="41"/>
      <c r="P4822" s="41"/>
      <c r="Q4822" s="53"/>
      <c r="R4822" s="41"/>
      <c r="S4822" s="41"/>
      <c r="T4822" s="57"/>
      <c r="U4822" s="41"/>
      <c r="V4822" s="41"/>
      <c r="W4822" s="56"/>
      <c r="X4822" s="41"/>
      <c r="Y4822" s="58"/>
      <c r="Z4822" s="41"/>
      <c r="AA4822" s="41"/>
      <c r="AB4822" s="171" t="str" cm="1">
        <f t="array" ref="AB4822">IFERROR(IF(COUNTA('Detailed Inventory'!$B4822:$AA4822)=0,"",IF(AND($B4822="",$C4822=""),"Error: Missing Response in Column B or C",IF(OR($E4822="",$Q4822=""),"Error: Missing Response in Column E or Q",INDEX(SL_Class[Entire SL Classification],MATCH(SUMIFS(SL_Class[Unique ID],SL_Class[UpSys SL Material],I4822,SL_Class[UpSys Ever Previously Lead],H4822,SL_Class[DownCus SL Material],T4822),SL_Class[Unique ID],0),0)))),"Error: Invalid Column H, I, or T. Check spelling &amp; valid options (see dropdown)")</f>
        <v/>
      </c>
      <c r="AC4822" s="32"/>
      <c r="AD4822" s="31" t="b">
        <f t="shared" si="150"/>
        <v>0</v>
      </c>
      <c r="AE4822" s="31" t="b">
        <f t="shared" si="151"/>
        <v>0</v>
      </c>
    </row>
    <row r="4823" spans="1:31" ht="50.15" customHeight="1" x14ac:dyDescent="0.35">
      <c r="A4823" s="100">
        <v>4818</v>
      </c>
      <c r="B4823" s="53"/>
      <c r="C4823" s="41"/>
      <c r="D4823" s="54"/>
      <c r="E4823" s="53"/>
      <c r="F4823" s="41"/>
      <c r="G4823" s="41"/>
      <c r="H4823" s="53"/>
      <c r="I4823" s="55"/>
      <c r="J4823" s="41"/>
      <c r="K4823" s="41"/>
      <c r="L4823" s="56"/>
      <c r="M4823" s="41"/>
      <c r="N4823" s="41"/>
      <c r="O4823" s="41"/>
      <c r="P4823" s="41"/>
      <c r="Q4823" s="53"/>
      <c r="R4823" s="41"/>
      <c r="S4823" s="41"/>
      <c r="T4823" s="57"/>
      <c r="U4823" s="41"/>
      <c r="V4823" s="41"/>
      <c r="W4823" s="56"/>
      <c r="X4823" s="41"/>
      <c r="Y4823" s="58"/>
      <c r="Z4823" s="41"/>
      <c r="AA4823" s="41"/>
      <c r="AB4823" s="171" t="str" cm="1">
        <f t="array" ref="AB4823">IFERROR(IF(COUNTA('Detailed Inventory'!$B4823:$AA4823)=0,"",IF(AND($B4823="",$C4823=""),"Error: Missing Response in Column B or C",IF(OR($E4823="",$Q4823=""),"Error: Missing Response in Column E or Q",INDEX(SL_Class[Entire SL Classification],MATCH(SUMIFS(SL_Class[Unique ID],SL_Class[UpSys SL Material],I4823,SL_Class[UpSys Ever Previously Lead],H4823,SL_Class[DownCus SL Material],T4823),SL_Class[Unique ID],0),0)))),"Error: Invalid Column H, I, or T. Check spelling &amp; valid options (see dropdown)")</f>
        <v/>
      </c>
      <c r="AC4823" s="32"/>
      <c r="AD4823" s="31" t="b">
        <f t="shared" si="150"/>
        <v>0</v>
      </c>
      <c r="AE4823" s="31" t="b">
        <f t="shared" si="151"/>
        <v>0</v>
      </c>
    </row>
    <row r="4824" spans="1:31" ht="50.15" customHeight="1" x14ac:dyDescent="0.35">
      <c r="A4824" s="101">
        <v>4819</v>
      </c>
      <c r="B4824" s="53"/>
      <c r="C4824" s="41"/>
      <c r="D4824" s="54"/>
      <c r="E4824" s="53"/>
      <c r="F4824" s="41"/>
      <c r="G4824" s="41"/>
      <c r="H4824" s="53"/>
      <c r="I4824" s="55"/>
      <c r="J4824" s="41"/>
      <c r="K4824" s="41"/>
      <c r="L4824" s="56"/>
      <c r="M4824" s="41"/>
      <c r="N4824" s="41"/>
      <c r="O4824" s="41"/>
      <c r="P4824" s="41"/>
      <c r="Q4824" s="53"/>
      <c r="R4824" s="41"/>
      <c r="S4824" s="41"/>
      <c r="T4824" s="57"/>
      <c r="U4824" s="41"/>
      <c r="V4824" s="41"/>
      <c r="W4824" s="56"/>
      <c r="X4824" s="41"/>
      <c r="Y4824" s="58"/>
      <c r="Z4824" s="41"/>
      <c r="AA4824" s="41"/>
      <c r="AB4824" s="171" t="str" cm="1">
        <f t="array" ref="AB4824">IFERROR(IF(COUNTA('Detailed Inventory'!$B4824:$AA4824)=0,"",IF(AND($B4824="",$C4824=""),"Error: Missing Response in Column B or C",IF(OR($E4824="",$Q4824=""),"Error: Missing Response in Column E or Q",INDEX(SL_Class[Entire SL Classification],MATCH(SUMIFS(SL_Class[Unique ID],SL_Class[UpSys SL Material],I4824,SL_Class[UpSys Ever Previously Lead],H4824,SL_Class[DownCus SL Material],T4824),SL_Class[Unique ID],0),0)))),"Error: Invalid Column H, I, or T. Check spelling &amp; valid options (see dropdown)")</f>
        <v/>
      </c>
      <c r="AC4824" s="32"/>
      <c r="AD4824" s="31" t="b">
        <f t="shared" si="150"/>
        <v>0</v>
      </c>
      <c r="AE4824" s="31" t="b">
        <f t="shared" si="151"/>
        <v>0</v>
      </c>
    </row>
    <row r="4825" spans="1:31" ht="50.15" customHeight="1" x14ac:dyDescent="0.35">
      <c r="A4825" s="100">
        <v>4820</v>
      </c>
      <c r="B4825" s="53"/>
      <c r="C4825" s="41"/>
      <c r="D4825" s="54"/>
      <c r="E4825" s="53"/>
      <c r="F4825" s="41"/>
      <c r="G4825" s="41"/>
      <c r="H4825" s="53"/>
      <c r="I4825" s="55"/>
      <c r="J4825" s="41"/>
      <c r="K4825" s="41"/>
      <c r="L4825" s="56"/>
      <c r="M4825" s="41"/>
      <c r="N4825" s="41"/>
      <c r="O4825" s="41"/>
      <c r="P4825" s="41"/>
      <c r="Q4825" s="53"/>
      <c r="R4825" s="41"/>
      <c r="S4825" s="41"/>
      <c r="T4825" s="57"/>
      <c r="U4825" s="41"/>
      <c r="V4825" s="41"/>
      <c r="W4825" s="56"/>
      <c r="X4825" s="41"/>
      <c r="Y4825" s="58"/>
      <c r="Z4825" s="41"/>
      <c r="AA4825" s="41"/>
      <c r="AB4825" s="171" t="str" cm="1">
        <f t="array" ref="AB4825">IFERROR(IF(COUNTA('Detailed Inventory'!$B4825:$AA4825)=0,"",IF(AND($B4825="",$C4825=""),"Error: Missing Response in Column B or C",IF(OR($E4825="",$Q4825=""),"Error: Missing Response in Column E or Q",INDEX(SL_Class[Entire SL Classification],MATCH(SUMIFS(SL_Class[Unique ID],SL_Class[UpSys SL Material],I4825,SL_Class[UpSys Ever Previously Lead],H4825,SL_Class[DownCus SL Material],T4825),SL_Class[Unique ID],0),0)))),"Error: Invalid Column H, I, or T. Check spelling &amp; valid options (see dropdown)")</f>
        <v/>
      </c>
      <c r="AC4825" s="32"/>
      <c r="AD4825" s="31" t="b">
        <f t="shared" si="150"/>
        <v>0</v>
      </c>
      <c r="AE4825" s="31" t="b">
        <f t="shared" si="151"/>
        <v>0</v>
      </c>
    </row>
    <row r="4826" spans="1:31" ht="50.15" customHeight="1" x14ac:dyDescent="0.35">
      <c r="A4826" s="101">
        <v>4821</v>
      </c>
      <c r="B4826" s="53"/>
      <c r="C4826" s="41"/>
      <c r="D4826" s="54"/>
      <c r="E4826" s="53"/>
      <c r="F4826" s="41"/>
      <c r="G4826" s="41"/>
      <c r="H4826" s="53"/>
      <c r="I4826" s="55"/>
      <c r="J4826" s="41"/>
      <c r="K4826" s="41"/>
      <c r="L4826" s="56"/>
      <c r="M4826" s="41"/>
      <c r="N4826" s="41"/>
      <c r="O4826" s="41"/>
      <c r="P4826" s="41"/>
      <c r="Q4826" s="53"/>
      <c r="R4826" s="41"/>
      <c r="S4826" s="41"/>
      <c r="T4826" s="57"/>
      <c r="U4826" s="41"/>
      <c r="V4826" s="41"/>
      <c r="W4826" s="56"/>
      <c r="X4826" s="41"/>
      <c r="Y4826" s="58"/>
      <c r="Z4826" s="41"/>
      <c r="AA4826" s="41"/>
      <c r="AB4826" s="171" t="str" cm="1">
        <f t="array" ref="AB4826">IFERROR(IF(COUNTA('Detailed Inventory'!$B4826:$AA4826)=0,"",IF(AND($B4826="",$C4826=""),"Error: Missing Response in Column B or C",IF(OR($E4826="",$Q4826=""),"Error: Missing Response in Column E or Q",INDEX(SL_Class[Entire SL Classification],MATCH(SUMIFS(SL_Class[Unique ID],SL_Class[UpSys SL Material],I4826,SL_Class[UpSys Ever Previously Lead],H4826,SL_Class[DownCus SL Material],T4826),SL_Class[Unique ID],0),0)))),"Error: Invalid Column H, I, or T. Check spelling &amp; valid options (see dropdown)")</f>
        <v/>
      </c>
      <c r="AC4826" s="32"/>
      <c r="AD4826" s="31" t="b">
        <f t="shared" si="150"/>
        <v>0</v>
      </c>
      <c r="AE4826" s="31" t="b">
        <f t="shared" si="151"/>
        <v>0</v>
      </c>
    </row>
    <row r="4827" spans="1:31" ht="50.15" customHeight="1" x14ac:dyDescent="0.35">
      <c r="A4827" s="100">
        <v>4822</v>
      </c>
      <c r="B4827" s="53"/>
      <c r="C4827" s="41"/>
      <c r="D4827" s="54"/>
      <c r="E4827" s="53"/>
      <c r="F4827" s="41"/>
      <c r="G4827" s="41"/>
      <c r="H4827" s="53"/>
      <c r="I4827" s="55"/>
      <c r="J4827" s="41"/>
      <c r="K4827" s="41"/>
      <c r="L4827" s="56"/>
      <c r="M4827" s="41"/>
      <c r="N4827" s="41"/>
      <c r="O4827" s="41"/>
      <c r="P4827" s="41"/>
      <c r="Q4827" s="53"/>
      <c r="R4827" s="41"/>
      <c r="S4827" s="41"/>
      <c r="T4827" s="57"/>
      <c r="U4827" s="41"/>
      <c r="V4827" s="41"/>
      <c r="W4827" s="56"/>
      <c r="X4827" s="41"/>
      <c r="Y4827" s="58"/>
      <c r="Z4827" s="41"/>
      <c r="AA4827" s="41"/>
      <c r="AB4827" s="171" t="str" cm="1">
        <f t="array" ref="AB4827">IFERROR(IF(COUNTA('Detailed Inventory'!$B4827:$AA4827)=0,"",IF(AND($B4827="",$C4827=""),"Error: Missing Response in Column B or C",IF(OR($E4827="",$Q4827=""),"Error: Missing Response in Column E or Q",INDEX(SL_Class[Entire SL Classification],MATCH(SUMIFS(SL_Class[Unique ID],SL_Class[UpSys SL Material],I4827,SL_Class[UpSys Ever Previously Lead],H4827,SL_Class[DownCus SL Material],T4827),SL_Class[Unique ID],0),0)))),"Error: Invalid Column H, I, or T. Check spelling &amp; valid options (see dropdown)")</f>
        <v/>
      </c>
      <c r="AC4827" s="32"/>
      <c r="AD4827" s="31" t="b">
        <f t="shared" si="150"/>
        <v>0</v>
      </c>
      <c r="AE4827" s="31" t="b">
        <f t="shared" si="151"/>
        <v>0</v>
      </c>
    </row>
    <row r="4828" spans="1:31" ht="50.15" customHeight="1" x14ac:dyDescent="0.35">
      <c r="A4828" s="101">
        <v>4823</v>
      </c>
      <c r="B4828" s="53"/>
      <c r="C4828" s="41"/>
      <c r="D4828" s="54"/>
      <c r="E4828" s="53"/>
      <c r="F4828" s="41"/>
      <c r="G4828" s="41"/>
      <c r="H4828" s="53"/>
      <c r="I4828" s="55"/>
      <c r="J4828" s="41"/>
      <c r="K4828" s="41"/>
      <c r="L4828" s="56"/>
      <c r="M4828" s="41"/>
      <c r="N4828" s="41"/>
      <c r="O4828" s="41"/>
      <c r="P4828" s="41"/>
      <c r="Q4828" s="53"/>
      <c r="R4828" s="41"/>
      <c r="S4828" s="41"/>
      <c r="T4828" s="57"/>
      <c r="U4828" s="41"/>
      <c r="V4828" s="41"/>
      <c r="W4828" s="56"/>
      <c r="X4828" s="41"/>
      <c r="Y4828" s="58"/>
      <c r="Z4828" s="41"/>
      <c r="AA4828" s="41"/>
      <c r="AB4828" s="171" t="str" cm="1">
        <f t="array" ref="AB4828">IFERROR(IF(COUNTA('Detailed Inventory'!$B4828:$AA4828)=0,"",IF(AND($B4828="",$C4828=""),"Error: Missing Response in Column B or C",IF(OR($E4828="",$Q4828=""),"Error: Missing Response in Column E or Q",INDEX(SL_Class[Entire SL Classification],MATCH(SUMIFS(SL_Class[Unique ID],SL_Class[UpSys SL Material],I4828,SL_Class[UpSys Ever Previously Lead],H4828,SL_Class[DownCus SL Material],T4828),SL_Class[Unique ID],0),0)))),"Error: Invalid Column H, I, or T. Check spelling &amp; valid options (see dropdown)")</f>
        <v/>
      </c>
      <c r="AC4828" s="32"/>
      <c r="AD4828" s="31" t="b">
        <f t="shared" si="150"/>
        <v>0</v>
      </c>
      <c r="AE4828" s="31" t="b">
        <f t="shared" si="151"/>
        <v>0</v>
      </c>
    </row>
    <row r="4829" spans="1:31" ht="50.15" customHeight="1" x14ac:dyDescent="0.35">
      <c r="A4829" s="100">
        <v>4824</v>
      </c>
      <c r="B4829" s="53"/>
      <c r="C4829" s="41"/>
      <c r="D4829" s="54"/>
      <c r="E4829" s="53"/>
      <c r="F4829" s="41"/>
      <c r="G4829" s="41"/>
      <c r="H4829" s="53"/>
      <c r="I4829" s="55"/>
      <c r="J4829" s="41"/>
      <c r="K4829" s="41"/>
      <c r="L4829" s="56"/>
      <c r="M4829" s="41"/>
      <c r="N4829" s="41"/>
      <c r="O4829" s="41"/>
      <c r="P4829" s="41"/>
      <c r="Q4829" s="53"/>
      <c r="R4829" s="41"/>
      <c r="S4829" s="41"/>
      <c r="T4829" s="57"/>
      <c r="U4829" s="41"/>
      <c r="V4829" s="41"/>
      <c r="W4829" s="56"/>
      <c r="X4829" s="41"/>
      <c r="Y4829" s="58"/>
      <c r="Z4829" s="41"/>
      <c r="AA4829" s="41"/>
      <c r="AB4829" s="171" t="str" cm="1">
        <f t="array" ref="AB4829">IFERROR(IF(COUNTA('Detailed Inventory'!$B4829:$AA4829)=0,"",IF(AND($B4829="",$C4829=""),"Error: Missing Response in Column B or C",IF(OR($E4829="",$Q4829=""),"Error: Missing Response in Column E or Q",INDEX(SL_Class[Entire SL Classification],MATCH(SUMIFS(SL_Class[Unique ID],SL_Class[UpSys SL Material],I4829,SL_Class[UpSys Ever Previously Lead],H4829,SL_Class[DownCus SL Material],T4829),SL_Class[Unique ID],0),0)))),"Error: Invalid Column H, I, or T. Check spelling &amp; valid options (see dropdown)")</f>
        <v/>
      </c>
      <c r="AC4829" s="32"/>
      <c r="AD4829" s="31" t="b">
        <f t="shared" si="150"/>
        <v>0</v>
      </c>
      <c r="AE4829" s="31" t="b">
        <f t="shared" si="151"/>
        <v>0</v>
      </c>
    </row>
    <row r="4830" spans="1:31" ht="50.15" customHeight="1" x14ac:dyDescent="0.35">
      <c r="A4830" s="101">
        <v>4825</v>
      </c>
      <c r="B4830" s="53"/>
      <c r="C4830" s="41"/>
      <c r="D4830" s="54"/>
      <c r="E4830" s="53"/>
      <c r="F4830" s="41"/>
      <c r="G4830" s="41"/>
      <c r="H4830" s="53"/>
      <c r="I4830" s="55"/>
      <c r="J4830" s="41"/>
      <c r="K4830" s="41"/>
      <c r="L4830" s="56"/>
      <c r="M4830" s="41"/>
      <c r="N4830" s="41"/>
      <c r="O4830" s="41"/>
      <c r="P4830" s="41"/>
      <c r="Q4830" s="53"/>
      <c r="R4830" s="41"/>
      <c r="S4830" s="41"/>
      <c r="T4830" s="57"/>
      <c r="U4830" s="41"/>
      <c r="V4830" s="41"/>
      <c r="W4830" s="56"/>
      <c r="X4830" s="41"/>
      <c r="Y4830" s="58"/>
      <c r="Z4830" s="41"/>
      <c r="AA4830" s="41"/>
      <c r="AB4830" s="171" t="str" cm="1">
        <f t="array" ref="AB4830">IFERROR(IF(COUNTA('Detailed Inventory'!$B4830:$AA4830)=0,"",IF(AND($B4830="",$C4830=""),"Error: Missing Response in Column B or C",IF(OR($E4830="",$Q4830=""),"Error: Missing Response in Column E or Q",INDEX(SL_Class[Entire SL Classification],MATCH(SUMIFS(SL_Class[Unique ID],SL_Class[UpSys SL Material],I4830,SL_Class[UpSys Ever Previously Lead],H4830,SL_Class[DownCus SL Material],T4830),SL_Class[Unique ID],0),0)))),"Error: Invalid Column H, I, or T. Check spelling &amp; valid options (see dropdown)")</f>
        <v/>
      </c>
      <c r="AC4830" s="32"/>
      <c r="AD4830" s="31" t="b">
        <f t="shared" si="150"/>
        <v>0</v>
      </c>
      <c r="AE4830" s="31" t="b">
        <f t="shared" si="151"/>
        <v>0</v>
      </c>
    </row>
    <row r="4831" spans="1:31" ht="50.15" customHeight="1" x14ac:dyDescent="0.35">
      <c r="A4831" s="100">
        <v>4826</v>
      </c>
      <c r="B4831" s="53"/>
      <c r="C4831" s="41"/>
      <c r="D4831" s="54"/>
      <c r="E4831" s="53"/>
      <c r="F4831" s="41"/>
      <c r="G4831" s="41"/>
      <c r="H4831" s="53"/>
      <c r="I4831" s="55"/>
      <c r="J4831" s="41"/>
      <c r="K4831" s="41"/>
      <c r="L4831" s="56"/>
      <c r="M4831" s="41"/>
      <c r="N4831" s="41"/>
      <c r="O4831" s="41"/>
      <c r="P4831" s="41"/>
      <c r="Q4831" s="53"/>
      <c r="R4831" s="41"/>
      <c r="S4831" s="41"/>
      <c r="T4831" s="57"/>
      <c r="U4831" s="41"/>
      <c r="V4831" s="41"/>
      <c r="W4831" s="56"/>
      <c r="X4831" s="41"/>
      <c r="Y4831" s="58"/>
      <c r="Z4831" s="41"/>
      <c r="AA4831" s="41"/>
      <c r="AB4831" s="171" t="str" cm="1">
        <f t="array" ref="AB4831">IFERROR(IF(COUNTA('Detailed Inventory'!$B4831:$AA4831)=0,"",IF(AND($B4831="",$C4831=""),"Error: Missing Response in Column B or C",IF(OR($E4831="",$Q4831=""),"Error: Missing Response in Column E or Q",INDEX(SL_Class[Entire SL Classification],MATCH(SUMIFS(SL_Class[Unique ID],SL_Class[UpSys SL Material],I4831,SL_Class[UpSys Ever Previously Lead],H4831,SL_Class[DownCus SL Material],T4831),SL_Class[Unique ID],0),0)))),"Error: Invalid Column H, I, or T. Check spelling &amp; valid options (see dropdown)")</f>
        <v/>
      </c>
      <c r="AC4831" s="32"/>
      <c r="AD4831" s="31" t="b">
        <f t="shared" si="150"/>
        <v>0</v>
      </c>
      <c r="AE4831" s="31" t="b">
        <f t="shared" si="151"/>
        <v>0</v>
      </c>
    </row>
    <row r="4832" spans="1:31" ht="50.15" customHeight="1" x14ac:dyDescent="0.35">
      <c r="A4832" s="101">
        <v>4827</v>
      </c>
      <c r="B4832" s="53"/>
      <c r="C4832" s="41"/>
      <c r="D4832" s="54"/>
      <c r="E4832" s="53"/>
      <c r="F4832" s="41"/>
      <c r="G4832" s="41"/>
      <c r="H4832" s="53"/>
      <c r="I4832" s="55"/>
      <c r="J4832" s="41"/>
      <c r="K4832" s="41"/>
      <c r="L4832" s="56"/>
      <c r="M4832" s="41"/>
      <c r="N4832" s="41"/>
      <c r="O4832" s="41"/>
      <c r="P4832" s="41"/>
      <c r="Q4832" s="53"/>
      <c r="R4832" s="41"/>
      <c r="S4832" s="41"/>
      <c r="T4832" s="57"/>
      <c r="U4832" s="41"/>
      <c r="V4832" s="41"/>
      <c r="W4832" s="56"/>
      <c r="X4832" s="41"/>
      <c r="Y4832" s="58"/>
      <c r="Z4832" s="41"/>
      <c r="AA4832" s="41"/>
      <c r="AB4832" s="171" t="str" cm="1">
        <f t="array" ref="AB4832">IFERROR(IF(COUNTA('Detailed Inventory'!$B4832:$AA4832)=0,"",IF(AND($B4832="",$C4832=""),"Error: Missing Response in Column B or C",IF(OR($E4832="",$Q4832=""),"Error: Missing Response in Column E or Q",INDEX(SL_Class[Entire SL Classification],MATCH(SUMIFS(SL_Class[Unique ID],SL_Class[UpSys SL Material],I4832,SL_Class[UpSys Ever Previously Lead],H4832,SL_Class[DownCus SL Material],T4832),SL_Class[Unique ID],0),0)))),"Error: Invalid Column H, I, or T. Check spelling &amp; valid options (see dropdown)")</f>
        <v/>
      </c>
      <c r="AC4832" s="32"/>
      <c r="AD4832" s="31" t="b">
        <f t="shared" si="150"/>
        <v>0</v>
      </c>
      <c r="AE4832" s="31" t="b">
        <f t="shared" si="151"/>
        <v>0</v>
      </c>
    </row>
    <row r="4833" spans="1:31" ht="50.15" customHeight="1" x14ac:dyDescent="0.35">
      <c r="A4833" s="100">
        <v>4828</v>
      </c>
      <c r="B4833" s="53"/>
      <c r="C4833" s="41"/>
      <c r="D4833" s="54"/>
      <c r="E4833" s="53"/>
      <c r="F4833" s="41"/>
      <c r="G4833" s="41"/>
      <c r="H4833" s="53"/>
      <c r="I4833" s="55"/>
      <c r="J4833" s="41"/>
      <c r="K4833" s="41"/>
      <c r="L4833" s="56"/>
      <c r="M4833" s="41"/>
      <c r="N4833" s="41"/>
      <c r="O4833" s="41"/>
      <c r="P4833" s="41"/>
      <c r="Q4833" s="53"/>
      <c r="R4833" s="41"/>
      <c r="S4833" s="41"/>
      <c r="T4833" s="57"/>
      <c r="U4833" s="41"/>
      <c r="V4833" s="41"/>
      <c r="W4833" s="56"/>
      <c r="X4833" s="41"/>
      <c r="Y4833" s="58"/>
      <c r="Z4833" s="41"/>
      <c r="AA4833" s="41"/>
      <c r="AB4833" s="171" t="str" cm="1">
        <f t="array" ref="AB4833">IFERROR(IF(COUNTA('Detailed Inventory'!$B4833:$AA4833)=0,"",IF(AND($B4833="",$C4833=""),"Error: Missing Response in Column B or C",IF(OR($E4833="",$Q4833=""),"Error: Missing Response in Column E or Q",INDEX(SL_Class[Entire SL Classification],MATCH(SUMIFS(SL_Class[Unique ID],SL_Class[UpSys SL Material],I4833,SL_Class[UpSys Ever Previously Lead],H4833,SL_Class[DownCus SL Material],T4833),SL_Class[Unique ID],0),0)))),"Error: Invalid Column H, I, or T. Check spelling &amp; valid options (see dropdown)")</f>
        <v/>
      </c>
      <c r="AC4833" s="32"/>
      <c r="AD4833" s="31" t="b">
        <f t="shared" si="150"/>
        <v>0</v>
      </c>
      <c r="AE4833" s="31" t="b">
        <f t="shared" si="151"/>
        <v>0</v>
      </c>
    </row>
    <row r="4834" spans="1:31" ht="50.15" customHeight="1" x14ac:dyDescent="0.35">
      <c r="A4834" s="101">
        <v>4829</v>
      </c>
      <c r="B4834" s="53"/>
      <c r="C4834" s="41"/>
      <c r="D4834" s="54"/>
      <c r="E4834" s="53"/>
      <c r="F4834" s="41"/>
      <c r="G4834" s="41"/>
      <c r="H4834" s="53"/>
      <c r="I4834" s="55"/>
      <c r="J4834" s="41"/>
      <c r="K4834" s="41"/>
      <c r="L4834" s="56"/>
      <c r="M4834" s="41"/>
      <c r="N4834" s="41"/>
      <c r="O4834" s="41"/>
      <c r="P4834" s="41"/>
      <c r="Q4834" s="53"/>
      <c r="R4834" s="41"/>
      <c r="S4834" s="41"/>
      <c r="T4834" s="57"/>
      <c r="U4834" s="41"/>
      <c r="V4834" s="41"/>
      <c r="W4834" s="56"/>
      <c r="X4834" s="41"/>
      <c r="Y4834" s="58"/>
      <c r="Z4834" s="41"/>
      <c r="AA4834" s="41"/>
      <c r="AB4834" s="171" t="str" cm="1">
        <f t="array" ref="AB4834">IFERROR(IF(COUNTA('Detailed Inventory'!$B4834:$AA4834)=0,"",IF(AND($B4834="",$C4834=""),"Error: Missing Response in Column B or C",IF(OR($E4834="",$Q4834=""),"Error: Missing Response in Column E or Q",INDEX(SL_Class[Entire SL Classification],MATCH(SUMIFS(SL_Class[Unique ID],SL_Class[UpSys SL Material],I4834,SL_Class[UpSys Ever Previously Lead],H4834,SL_Class[DownCus SL Material],T4834),SL_Class[Unique ID],0),0)))),"Error: Invalid Column H, I, or T. Check spelling &amp; valid options (see dropdown)")</f>
        <v/>
      </c>
      <c r="AC4834" s="32"/>
      <c r="AD4834" s="31" t="b">
        <f t="shared" si="150"/>
        <v>0</v>
      </c>
      <c r="AE4834" s="31" t="b">
        <f t="shared" si="151"/>
        <v>0</v>
      </c>
    </row>
    <row r="4835" spans="1:31" ht="50.15" customHeight="1" x14ac:dyDescent="0.35">
      <c r="A4835" s="100">
        <v>4830</v>
      </c>
      <c r="B4835" s="53"/>
      <c r="C4835" s="41"/>
      <c r="D4835" s="54"/>
      <c r="E4835" s="53"/>
      <c r="F4835" s="41"/>
      <c r="G4835" s="41"/>
      <c r="H4835" s="53"/>
      <c r="I4835" s="55"/>
      <c r="J4835" s="41"/>
      <c r="K4835" s="41"/>
      <c r="L4835" s="56"/>
      <c r="M4835" s="41"/>
      <c r="N4835" s="41"/>
      <c r="O4835" s="41"/>
      <c r="P4835" s="41"/>
      <c r="Q4835" s="53"/>
      <c r="R4835" s="41"/>
      <c r="S4835" s="41"/>
      <c r="T4835" s="57"/>
      <c r="U4835" s="41"/>
      <c r="V4835" s="41"/>
      <c r="W4835" s="56"/>
      <c r="X4835" s="41"/>
      <c r="Y4835" s="58"/>
      <c r="Z4835" s="41"/>
      <c r="AA4835" s="41"/>
      <c r="AB4835" s="171" t="str" cm="1">
        <f t="array" ref="AB4835">IFERROR(IF(COUNTA('Detailed Inventory'!$B4835:$AA4835)=0,"",IF(AND($B4835="",$C4835=""),"Error: Missing Response in Column B or C",IF(OR($E4835="",$Q4835=""),"Error: Missing Response in Column E or Q",INDEX(SL_Class[Entire SL Classification],MATCH(SUMIFS(SL_Class[Unique ID],SL_Class[UpSys SL Material],I4835,SL_Class[UpSys Ever Previously Lead],H4835,SL_Class[DownCus SL Material],T4835),SL_Class[Unique ID],0),0)))),"Error: Invalid Column H, I, or T. Check spelling &amp; valid options (see dropdown)")</f>
        <v/>
      </c>
      <c r="AC4835" s="32"/>
      <c r="AD4835" s="31" t="b">
        <f t="shared" si="150"/>
        <v>0</v>
      </c>
      <c r="AE4835" s="31" t="b">
        <f t="shared" si="151"/>
        <v>0</v>
      </c>
    </row>
    <row r="4836" spans="1:31" ht="50.15" customHeight="1" x14ac:dyDescent="0.35">
      <c r="A4836" s="101">
        <v>4831</v>
      </c>
      <c r="B4836" s="53"/>
      <c r="C4836" s="41"/>
      <c r="D4836" s="54"/>
      <c r="E4836" s="53"/>
      <c r="F4836" s="41"/>
      <c r="G4836" s="41"/>
      <c r="H4836" s="53"/>
      <c r="I4836" s="55"/>
      <c r="J4836" s="41"/>
      <c r="K4836" s="41"/>
      <c r="L4836" s="56"/>
      <c r="M4836" s="41"/>
      <c r="N4836" s="41"/>
      <c r="O4836" s="41"/>
      <c r="P4836" s="41"/>
      <c r="Q4836" s="53"/>
      <c r="R4836" s="41"/>
      <c r="S4836" s="41"/>
      <c r="T4836" s="57"/>
      <c r="U4836" s="41"/>
      <c r="V4836" s="41"/>
      <c r="W4836" s="56"/>
      <c r="X4836" s="41"/>
      <c r="Y4836" s="58"/>
      <c r="Z4836" s="41"/>
      <c r="AA4836" s="41"/>
      <c r="AB4836" s="171" t="str" cm="1">
        <f t="array" ref="AB4836">IFERROR(IF(COUNTA('Detailed Inventory'!$B4836:$AA4836)=0,"",IF(AND($B4836="",$C4836=""),"Error: Missing Response in Column B or C",IF(OR($E4836="",$Q4836=""),"Error: Missing Response in Column E or Q",INDEX(SL_Class[Entire SL Classification],MATCH(SUMIFS(SL_Class[Unique ID],SL_Class[UpSys SL Material],I4836,SL_Class[UpSys Ever Previously Lead],H4836,SL_Class[DownCus SL Material],T4836),SL_Class[Unique ID],0),0)))),"Error: Invalid Column H, I, or T. Check spelling &amp; valid options (see dropdown)")</f>
        <v/>
      </c>
      <c r="AC4836" s="32"/>
      <c r="AD4836" s="31" t="b">
        <f t="shared" si="150"/>
        <v>0</v>
      </c>
      <c r="AE4836" s="31" t="b">
        <f t="shared" si="151"/>
        <v>0</v>
      </c>
    </row>
    <row r="4837" spans="1:31" ht="50.15" customHeight="1" x14ac:dyDescent="0.35">
      <c r="A4837" s="100">
        <v>4832</v>
      </c>
      <c r="B4837" s="53"/>
      <c r="C4837" s="41"/>
      <c r="D4837" s="54"/>
      <c r="E4837" s="53"/>
      <c r="F4837" s="41"/>
      <c r="G4837" s="41"/>
      <c r="H4837" s="53"/>
      <c r="I4837" s="55"/>
      <c r="J4837" s="41"/>
      <c r="K4837" s="41"/>
      <c r="L4837" s="56"/>
      <c r="M4837" s="41"/>
      <c r="N4837" s="41"/>
      <c r="O4837" s="41"/>
      <c r="P4837" s="41"/>
      <c r="Q4837" s="53"/>
      <c r="R4837" s="41"/>
      <c r="S4837" s="41"/>
      <c r="T4837" s="57"/>
      <c r="U4837" s="41"/>
      <c r="V4837" s="41"/>
      <c r="W4837" s="56"/>
      <c r="X4837" s="41"/>
      <c r="Y4837" s="58"/>
      <c r="Z4837" s="41"/>
      <c r="AA4837" s="41"/>
      <c r="AB4837" s="171" t="str" cm="1">
        <f t="array" ref="AB4837">IFERROR(IF(COUNTA('Detailed Inventory'!$B4837:$AA4837)=0,"",IF(AND($B4837="",$C4837=""),"Error: Missing Response in Column B or C",IF(OR($E4837="",$Q4837=""),"Error: Missing Response in Column E or Q",INDEX(SL_Class[Entire SL Classification],MATCH(SUMIFS(SL_Class[Unique ID],SL_Class[UpSys SL Material],I4837,SL_Class[UpSys Ever Previously Lead],H4837,SL_Class[DownCus SL Material],T4837),SL_Class[Unique ID],0),0)))),"Error: Invalid Column H, I, or T. Check spelling &amp; valid options (see dropdown)")</f>
        <v/>
      </c>
      <c r="AC4837" s="32"/>
      <c r="AD4837" s="31" t="b">
        <f t="shared" si="150"/>
        <v>0</v>
      </c>
      <c r="AE4837" s="31" t="b">
        <f t="shared" si="151"/>
        <v>0</v>
      </c>
    </row>
    <row r="4838" spans="1:31" ht="50.15" customHeight="1" x14ac:dyDescent="0.35">
      <c r="A4838" s="101">
        <v>4833</v>
      </c>
      <c r="B4838" s="53"/>
      <c r="C4838" s="41"/>
      <c r="D4838" s="54"/>
      <c r="E4838" s="53"/>
      <c r="F4838" s="41"/>
      <c r="G4838" s="41"/>
      <c r="H4838" s="53"/>
      <c r="I4838" s="55"/>
      <c r="J4838" s="41"/>
      <c r="K4838" s="41"/>
      <c r="L4838" s="56"/>
      <c r="M4838" s="41"/>
      <c r="N4838" s="41"/>
      <c r="O4838" s="41"/>
      <c r="P4838" s="41"/>
      <c r="Q4838" s="53"/>
      <c r="R4838" s="41"/>
      <c r="S4838" s="41"/>
      <c r="T4838" s="57"/>
      <c r="U4838" s="41"/>
      <c r="V4838" s="41"/>
      <c r="W4838" s="56"/>
      <c r="X4838" s="41"/>
      <c r="Y4838" s="58"/>
      <c r="Z4838" s="41"/>
      <c r="AA4838" s="41"/>
      <c r="AB4838" s="171" t="str" cm="1">
        <f t="array" ref="AB4838">IFERROR(IF(COUNTA('Detailed Inventory'!$B4838:$AA4838)=0,"",IF(AND($B4838="",$C4838=""),"Error: Missing Response in Column B or C",IF(OR($E4838="",$Q4838=""),"Error: Missing Response in Column E or Q",INDEX(SL_Class[Entire SL Classification],MATCH(SUMIFS(SL_Class[Unique ID],SL_Class[UpSys SL Material],I4838,SL_Class[UpSys Ever Previously Lead],H4838,SL_Class[DownCus SL Material],T4838),SL_Class[Unique ID],0),0)))),"Error: Invalid Column H, I, or T. Check spelling &amp; valid options (see dropdown)")</f>
        <v/>
      </c>
      <c r="AC4838" s="32"/>
      <c r="AD4838" s="31" t="b">
        <f t="shared" si="150"/>
        <v>0</v>
      </c>
      <c r="AE4838" s="31" t="b">
        <f t="shared" si="151"/>
        <v>0</v>
      </c>
    </row>
    <row r="4839" spans="1:31" ht="50.15" customHeight="1" x14ac:dyDescent="0.35">
      <c r="A4839" s="100">
        <v>4834</v>
      </c>
      <c r="B4839" s="53"/>
      <c r="C4839" s="41"/>
      <c r="D4839" s="54"/>
      <c r="E4839" s="53"/>
      <c r="F4839" s="41"/>
      <c r="G4839" s="41"/>
      <c r="H4839" s="53"/>
      <c r="I4839" s="55"/>
      <c r="J4839" s="41"/>
      <c r="K4839" s="41"/>
      <c r="L4839" s="56"/>
      <c r="M4839" s="41"/>
      <c r="N4839" s="41"/>
      <c r="O4839" s="41"/>
      <c r="P4839" s="41"/>
      <c r="Q4839" s="53"/>
      <c r="R4839" s="41"/>
      <c r="S4839" s="41"/>
      <c r="T4839" s="57"/>
      <c r="U4839" s="41"/>
      <c r="V4839" s="41"/>
      <c r="W4839" s="56"/>
      <c r="X4839" s="41"/>
      <c r="Y4839" s="58"/>
      <c r="Z4839" s="41"/>
      <c r="AA4839" s="41"/>
      <c r="AB4839" s="171" t="str" cm="1">
        <f t="array" ref="AB4839">IFERROR(IF(COUNTA('Detailed Inventory'!$B4839:$AA4839)=0,"",IF(AND($B4839="",$C4839=""),"Error: Missing Response in Column B or C",IF(OR($E4839="",$Q4839=""),"Error: Missing Response in Column E or Q",INDEX(SL_Class[Entire SL Classification],MATCH(SUMIFS(SL_Class[Unique ID],SL_Class[UpSys SL Material],I4839,SL_Class[UpSys Ever Previously Lead],H4839,SL_Class[DownCus SL Material],T4839),SL_Class[Unique ID],0),0)))),"Error: Invalid Column H, I, or T. Check spelling &amp; valid options (see dropdown)")</f>
        <v/>
      </c>
      <c r="AC4839" s="32"/>
      <c r="AD4839" s="31" t="b">
        <f t="shared" si="150"/>
        <v>0</v>
      </c>
      <c r="AE4839" s="31" t="b">
        <f t="shared" si="151"/>
        <v>0</v>
      </c>
    </row>
    <row r="4840" spans="1:31" ht="50.15" customHeight="1" x14ac:dyDescent="0.35">
      <c r="A4840" s="101">
        <v>4835</v>
      </c>
      <c r="B4840" s="53"/>
      <c r="C4840" s="41"/>
      <c r="D4840" s="54"/>
      <c r="E4840" s="53"/>
      <c r="F4840" s="41"/>
      <c r="G4840" s="41"/>
      <c r="H4840" s="53"/>
      <c r="I4840" s="55"/>
      <c r="J4840" s="41"/>
      <c r="K4840" s="41"/>
      <c r="L4840" s="56"/>
      <c r="M4840" s="41"/>
      <c r="N4840" s="41"/>
      <c r="O4840" s="41"/>
      <c r="P4840" s="41"/>
      <c r="Q4840" s="53"/>
      <c r="R4840" s="41"/>
      <c r="S4840" s="41"/>
      <c r="T4840" s="57"/>
      <c r="U4840" s="41"/>
      <c r="V4840" s="41"/>
      <c r="W4840" s="56"/>
      <c r="X4840" s="41"/>
      <c r="Y4840" s="58"/>
      <c r="Z4840" s="41"/>
      <c r="AA4840" s="41"/>
      <c r="AB4840" s="171" t="str" cm="1">
        <f t="array" ref="AB4840">IFERROR(IF(COUNTA('Detailed Inventory'!$B4840:$AA4840)=0,"",IF(AND($B4840="",$C4840=""),"Error: Missing Response in Column B or C",IF(OR($E4840="",$Q4840=""),"Error: Missing Response in Column E or Q",INDEX(SL_Class[Entire SL Classification],MATCH(SUMIFS(SL_Class[Unique ID],SL_Class[UpSys SL Material],I4840,SL_Class[UpSys Ever Previously Lead],H4840,SL_Class[DownCus SL Material],T4840),SL_Class[Unique ID],0),0)))),"Error: Invalid Column H, I, or T. Check spelling &amp; valid options (see dropdown)")</f>
        <v/>
      </c>
      <c r="AC4840" s="32"/>
      <c r="AD4840" s="31" t="b">
        <f t="shared" si="150"/>
        <v>0</v>
      </c>
      <c r="AE4840" s="31" t="b">
        <f t="shared" si="151"/>
        <v>0</v>
      </c>
    </row>
    <row r="4841" spans="1:31" ht="50.15" customHeight="1" x14ac:dyDescent="0.35">
      <c r="A4841" s="100">
        <v>4836</v>
      </c>
      <c r="B4841" s="53"/>
      <c r="C4841" s="41"/>
      <c r="D4841" s="54"/>
      <c r="E4841" s="53"/>
      <c r="F4841" s="41"/>
      <c r="G4841" s="41"/>
      <c r="H4841" s="53"/>
      <c r="I4841" s="55"/>
      <c r="J4841" s="41"/>
      <c r="K4841" s="41"/>
      <c r="L4841" s="56"/>
      <c r="M4841" s="41"/>
      <c r="N4841" s="41"/>
      <c r="O4841" s="41"/>
      <c r="P4841" s="41"/>
      <c r="Q4841" s="53"/>
      <c r="R4841" s="41"/>
      <c r="S4841" s="41"/>
      <c r="T4841" s="57"/>
      <c r="U4841" s="41"/>
      <c r="V4841" s="41"/>
      <c r="W4841" s="56"/>
      <c r="X4841" s="41"/>
      <c r="Y4841" s="58"/>
      <c r="Z4841" s="41"/>
      <c r="AA4841" s="41"/>
      <c r="AB4841" s="171" t="str" cm="1">
        <f t="array" ref="AB4841">IFERROR(IF(COUNTA('Detailed Inventory'!$B4841:$AA4841)=0,"",IF(AND($B4841="",$C4841=""),"Error: Missing Response in Column B or C",IF(OR($E4841="",$Q4841=""),"Error: Missing Response in Column E or Q",INDEX(SL_Class[Entire SL Classification],MATCH(SUMIFS(SL_Class[Unique ID],SL_Class[UpSys SL Material],I4841,SL_Class[UpSys Ever Previously Lead],H4841,SL_Class[DownCus SL Material],T4841),SL_Class[Unique ID],0),0)))),"Error: Invalid Column H, I, or T. Check spelling &amp; valid options (see dropdown)")</f>
        <v/>
      </c>
      <c r="AC4841" s="32"/>
      <c r="AD4841" s="31" t="b">
        <f t="shared" si="150"/>
        <v>0</v>
      </c>
      <c r="AE4841" s="31" t="b">
        <f t="shared" si="151"/>
        <v>0</v>
      </c>
    </row>
    <row r="4842" spans="1:31" ht="50.15" customHeight="1" x14ac:dyDescent="0.35">
      <c r="A4842" s="101">
        <v>4837</v>
      </c>
      <c r="B4842" s="53"/>
      <c r="C4842" s="41"/>
      <c r="D4842" s="54"/>
      <c r="E4842" s="53"/>
      <c r="F4842" s="41"/>
      <c r="G4842" s="41"/>
      <c r="H4842" s="53"/>
      <c r="I4842" s="55"/>
      <c r="J4842" s="41"/>
      <c r="K4842" s="41"/>
      <c r="L4842" s="56"/>
      <c r="M4842" s="41"/>
      <c r="N4842" s="41"/>
      <c r="O4842" s="41"/>
      <c r="P4842" s="41"/>
      <c r="Q4842" s="53"/>
      <c r="R4842" s="41"/>
      <c r="S4842" s="41"/>
      <c r="T4842" s="57"/>
      <c r="U4842" s="41"/>
      <c r="V4842" s="41"/>
      <c r="W4842" s="56"/>
      <c r="X4842" s="41"/>
      <c r="Y4842" s="58"/>
      <c r="Z4842" s="41"/>
      <c r="AA4842" s="41"/>
      <c r="AB4842" s="171" t="str" cm="1">
        <f t="array" ref="AB4842">IFERROR(IF(COUNTA('Detailed Inventory'!$B4842:$AA4842)=0,"",IF(AND($B4842="",$C4842=""),"Error: Missing Response in Column B or C",IF(OR($E4842="",$Q4842=""),"Error: Missing Response in Column E or Q",INDEX(SL_Class[Entire SL Classification],MATCH(SUMIFS(SL_Class[Unique ID],SL_Class[UpSys SL Material],I4842,SL_Class[UpSys Ever Previously Lead],H4842,SL_Class[DownCus SL Material],T4842),SL_Class[Unique ID],0),0)))),"Error: Invalid Column H, I, or T. Check spelling &amp; valid options (see dropdown)")</f>
        <v/>
      </c>
      <c r="AC4842" s="32"/>
      <c r="AD4842" s="31" t="b">
        <f t="shared" si="150"/>
        <v>0</v>
      </c>
      <c r="AE4842" s="31" t="b">
        <f t="shared" si="151"/>
        <v>0</v>
      </c>
    </row>
    <row r="4843" spans="1:31" ht="50.15" customHeight="1" x14ac:dyDescent="0.35">
      <c r="A4843" s="100">
        <v>4838</v>
      </c>
      <c r="B4843" s="53"/>
      <c r="C4843" s="41"/>
      <c r="D4843" s="54"/>
      <c r="E4843" s="53"/>
      <c r="F4843" s="41"/>
      <c r="G4843" s="41"/>
      <c r="H4843" s="53"/>
      <c r="I4843" s="55"/>
      <c r="J4843" s="41"/>
      <c r="K4843" s="41"/>
      <c r="L4843" s="56"/>
      <c r="M4843" s="41"/>
      <c r="N4843" s="41"/>
      <c r="O4843" s="41"/>
      <c r="P4843" s="41"/>
      <c r="Q4843" s="53"/>
      <c r="R4843" s="41"/>
      <c r="S4843" s="41"/>
      <c r="T4843" s="57"/>
      <c r="U4843" s="41"/>
      <c r="V4843" s="41"/>
      <c r="W4843" s="56"/>
      <c r="X4843" s="41"/>
      <c r="Y4843" s="58"/>
      <c r="Z4843" s="41"/>
      <c r="AA4843" s="41"/>
      <c r="AB4843" s="171" t="str" cm="1">
        <f t="array" ref="AB4843">IFERROR(IF(COUNTA('Detailed Inventory'!$B4843:$AA4843)=0,"",IF(AND($B4843="",$C4843=""),"Error: Missing Response in Column B or C",IF(OR($E4843="",$Q4843=""),"Error: Missing Response in Column E or Q",INDEX(SL_Class[Entire SL Classification],MATCH(SUMIFS(SL_Class[Unique ID],SL_Class[UpSys SL Material],I4843,SL_Class[UpSys Ever Previously Lead],H4843,SL_Class[DownCus SL Material],T4843),SL_Class[Unique ID],0),0)))),"Error: Invalid Column H, I, or T. Check spelling &amp; valid options (see dropdown)")</f>
        <v/>
      </c>
      <c r="AC4843" s="32"/>
      <c r="AD4843" s="31" t="b">
        <f t="shared" si="150"/>
        <v>0</v>
      </c>
      <c r="AE4843" s="31" t="b">
        <f t="shared" si="151"/>
        <v>0</v>
      </c>
    </row>
    <row r="4844" spans="1:31" ht="50.15" customHeight="1" x14ac:dyDescent="0.35">
      <c r="A4844" s="101">
        <v>4839</v>
      </c>
      <c r="B4844" s="53"/>
      <c r="C4844" s="41"/>
      <c r="D4844" s="54"/>
      <c r="E4844" s="53"/>
      <c r="F4844" s="41"/>
      <c r="G4844" s="41"/>
      <c r="H4844" s="53"/>
      <c r="I4844" s="55"/>
      <c r="J4844" s="41"/>
      <c r="K4844" s="41"/>
      <c r="L4844" s="56"/>
      <c r="M4844" s="41"/>
      <c r="N4844" s="41"/>
      <c r="O4844" s="41"/>
      <c r="P4844" s="41"/>
      <c r="Q4844" s="53"/>
      <c r="R4844" s="41"/>
      <c r="S4844" s="41"/>
      <c r="T4844" s="57"/>
      <c r="U4844" s="41"/>
      <c r="V4844" s="41"/>
      <c r="W4844" s="56"/>
      <c r="X4844" s="41"/>
      <c r="Y4844" s="58"/>
      <c r="Z4844" s="41"/>
      <c r="AA4844" s="41"/>
      <c r="AB4844" s="171" t="str" cm="1">
        <f t="array" ref="AB4844">IFERROR(IF(COUNTA('Detailed Inventory'!$B4844:$AA4844)=0,"",IF(AND($B4844="",$C4844=""),"Error: Missing Response in Column B or C",IF(OR($E4844="",$Q4844=""),"Error: Missing Response in Column E or Q",INDEX(SL_Class[Entire SL Classification],MATCH(SUMIFS(SL_Class[Unique ID],SL_Class[UpSys SL Material],I4844,SL_Class[UpSys Ever Previously Lead],H4844,SL_Class[DownCus SL Material],T4844),SL_Class[Unique ID],0),0)))),"Error: Invalid Column H, I, or T. Check spelling &amp; valid options (see dropdown)")</f>
        <v/>
      </c>
      <c r="AC4844" s="32"/>
      <c r="AD4844" s="31" t="b">
        <f t="shared" si="150"/>
        <v>0</v>
      </c>
      <c r="AE4844" s="31" t="b">
        <f t="shared" si="151"/>
        <v>0</v>
      </c>
    </row>
    <row r="4845" spans="1:31" ht="50.15" customHeight="1" x14ac:dyDescent="0.35">
      <c r="A4845" s="100">
        <v>4840</v>
      </c>
      <c r="B4845" s="53"/>
      <c r="C4845" s="41"/>
      <c r="D4845" s="54"/>
      <c r="E4845" s="53"/>
      <c r="F4845" s="41"/>
      <c r="G4845" s="41"/>
      <c r="H4845" s="53"/>
      <c r="I4845" s="55"/>
      <c r="J4845" s="41"/>
      <c r="K4845" s="41"/>
      <c r="L4845" s="56"/>
      <c r="M4845" s="41"/>
      <c r="N4845" s="41"/>
      <c r="O4845" s="41"/>
      <c r="P4845" s="41"/>
      <c r="Q4845" s="53"/>
      <c r="R4845" s="41"/>
      <c r="S4845" s="41"/>
      <c r="T4845" s="57"/>
      <c r="U4845" s="41"/>
      <c r="V4845" s="41"/>
      <c r="W4845" s="56"/>
      <c r="X4845" s="41"/>
      <c r="Y4845" s="58"/>
      <c r="Z4845" s="41"/>
      <c r="AA4845" s="41"/>
      <c r="AB4845" s="171" t="str" cm="1">
        <f t="array" ref="AB4845">IFERROR(IF(COUNTA('Detailed Inventory'!$B4845:$AA4845)=0,"",IF(AND($B4845="",$C4845=""),"Error: Missing Response in Column B or C",IF(OR($E4845="",$Q4845=""),"Error: Missing Response in Column E or Q",INDEX(SL_Class[Entire SL Classification],MATCH(SUMIFS(SL_Class[Unique ID],SL_Class[UpSys SL Material],I4845,SL_Class[UpSys Ever Previously Lead],H4845,SL_Class[DownCus SL Material],T4845),SL_Class[Unique ID],0),0)))),"Error: Invalid Column H, I, or T. Check spelling &amp; valid options (see dropdown)")</f>
        <v/>
      </c>
      <c r="AC4845" s="32"/>
      <c r="AD4845" s="31" t="b">
        <f t="shared" si="150"/>
        <v>0</v>
      </c>
      <c r="AE4845" s="31" t="b">
        <f t="shared" si="151"/>
        <v>0</v>
      </c>
    </row>
    <row r="4846" spans="1:31" ht="50.15" customHeight="1" x14ac:dyDescent="0.35">
      <c r="A4846" s="101">
        <v>4841</v>
      </c>
      <c r="B4846" s="53"/>
      <c r="C4846" s="41"/>
      <c r="D4846" s="54"/>
      <c r="E4846" s="53"/>
      <c r="F4846" s="41"/>
      <c r="G4846" s="41"/>
      <c r="H4846" s="53"/>
      <c r="I4846" s="55"/>
      <c r="J4846" s="41"/>
      <c r="K4846" s="41"/>
      <c r="L4846" s="56"/>
      <c r="M4846" s="41"/>
      <c r="N4846" s="41"/>
      <c r="O4846" s="41"/>
      <c r="P4846" s="41"/>
      <c r="Q4846" s="53"/>
      <c r="R4846" s="41"/>
      <c r="S4846" s="41"/>
      <c r="T4846" s="57"/>
      <c r="U4846" s="41"/>
      <c r="V4846" s="41"/>
      <c r="W4846" s="56"/>
      <c r="X4846" s="41"/>
      <c r="Y4846" s="58"/>
      <c r="Z4846" s="41"/>
      <c r="AA4846" s="41"/>
      <c r="AB4846" s="171" t="str" cm="1">
        <f t="array" ref="AB4846">IFERROR(IF(COUNTA('Detailed Inventory'!$B4846:$AA4846)=0,"",IF(AND($B4846="",$C4846=""),"Error: Missing Response in Column B or C",IF(OR($E4846="",$Q4846=""),"Error: Missing Response in Column E or Q",INDEX(SL_Class[Entire SL Classification],MATCH(SUMIFS(SL_Class[Unique ID],SL_Class[UpSys SL Material],I4846,SL_Class[UpSys Ever Previously Lead],H4846,SL_Class[DownCus SL Material],T4846),SL_Class[Unique ID],0),0)))),"Error: Invalid Column H, I, or T. Check spelling &amp; valid options (see dropdown)")</f>
        <v/>
      </c>
      <c r="AC4846" s="32"/>
      <c r="AD4846" s="31" t="b">
        <f t="shared" si="150"/>
        <v>0</v>
      </c>
      <c r="AE4846" s="31" t="b">
        <f t="shared" si="151"/>
        <v>0</v>
      </c>
    </row>
    <row r="4847" spans="1:31" ht="50.15" customHeight="1" x14ac:dyDescent="0.35">
      <c r="A4847" s="100">
        <v>4842</v>
      </c>
      <c r="B4847" s="53"/>
      <c r="C4847" s="41"/>
      <c r="D4847" s="54"/>
      <c r="E4847" s="53"/>
      <c r="F4847" s="41"/>
      <c r="G4847" s="41"/>
      <c r="H4847" s="53"/>
      <c r="I4847" s="55"/>
      <c r="J4847" s="41"/>
      <c r="K4847" s="41"/>
      <c r="L4847" s="56"/>
      <c r="M4847" s="41"/>
      <c r="N4847" s="41"/>
      <c r="O4847" s="41"/>
      <c r="P4847" s="41"/>
      <c r="Q4847" s="53"/>
      <c r="R4847" s="41"/>
      <c r="S4847" s="41"/>
      <c r="T4847" s="57"/>
      <c r="U4847" s="41"/>
      <c r="V4847" s="41"/>
      <c r="W4847" s="56"/>
      <c r="X4847" s="41"/>
      <c r="Y4847" s="58"/>
      <c r="Z4847" s="41"/>
      <c r="AA4847" s="41"/>
      <c r="AB4847" s="171" t="str" cm="1">
        <f t="array" ref="AB4847">IFERROR(IF(COUNTA('Detailed Inventory'!$B4847:$AA4847)=0,"",IF(AND($B4847="",$C4847=""),"Error: Missing Response in Column B or C",IF(OR($E4847="",$Q4847=""),"Error: Missing Response in Column E or Q",INDEX(SL_Class[Entire SL Classification],MATCH(SUMIFS(SL_Class[Unique ID],SL_Class[UpSys SL Material],I4847,SL_Class[UpSys Ever Previously Lead],H4847,SL_Class[DownCus SL Material],T4847),SL_Class[Unique ID],0),0)))),"Error: Invalid Column H, I, or T. Check spelling &amp; valid options (see dropdown)")</f>
        <v/>
      </c>
      <c r="AC4847" s="32"/>
      <c r="AD4847" s="31" t="b">
        <f t="shared" si="150"/>
        <v>0</v>
      </c>
      <c r="AE4847" s="31" t="b">
        <f t="shared" si="151"/>
        <v>0</v>
      </c>
    </row>
    <row r="4848" spans="1:31" ht="50.15" customHeight="1" x14ac:dyDescent="0.35">
      <c r="A4848" s="101">
        <v>4843</v>
      </c>
      <c r="B4848" s="53"/>
      <c r="C4848" s="41"/>
      <c r="D4848" s="54"/>
      <c r="E4848" s="53"/>
      <c r="F4848" s="41"/>
      <c r="G4848" s="41"/>
      <c r="H4848" s="53"/>
      <c r="I4848" s="55"/>
      <c r="J4848" s="41"/>
      <c r="K4848" s="41"/>
      <c r="L4848" s="56"/>
      <c r="M4848" s="41"/>
      <c r="N4848" s="41"/>
      <c r="O4848" s="41"/>
      <c r="P4848" s="41"/>
      <c r="Q4848" s="53"/>
      <c r="R4848" s="41"/>
      <c r="S4848" s="41"/>
      <c r="T4848" s="57"/>
      <c r="U4848" s="41"/>
      <c r="V4848" s="41"/>
      <c r="W4848" s="56"/>
      <c r="X4848" s="41"/>
      <c r="Y4848" s="58"/>
      <c r="Z4848" s="41"/>
      <c r="AA4848" s="41"/>
      <c r="AB4848" s="171" t="str" cm="1">
        <f t="array" ref="AB4848">IFERROR(IF(COUNTA('Detailed Inventory'!$B4848:$AA4848)=0,"",IF(AND($B4848="",$C4848=""),"Error: Missing Response in Column B or C",IF(OR($E4848="",$Q4848=""),"Error: Missing Response in Column E or Q",INDEX(SL_Class[Entire SL Classification],MATCH(SUMIFS(SL_Class[Unique ID],SL_Class[UpSys SL Material],I4848,SL_Class[UpSys Ever Previously Lead],H4848,SL_Class[DownCus SL Material],T4848),SL_Class[Unique ID],0),0)))),"Error: Invalid Column H, I, or T. Check spelling &amp; valid options (see dropdown)")</f>
        <v/>
      </c>
      <c r="AC4848" s="32"/>
      <c r="AD4848" s="31" t="b">
        <f t="shared" si="150"/>
        <v>0</v>
      </c>
      <c r="AE4848" s="31" t="b">
        <f t="shared" si="151"/>
        <v>0</v>
      </c>
    </row>
    <row r="4849" spans="1:31" ht="50.15" customHeight="1" x14ac:dyDescent="0.35">
      <c r="A4849" s="100">
        <v>4844</v>
      </c>
      <c r="B4849" s="53"/>
      <c r="C4849" s="41"/>
      <c r="D4849" s="54"/>
      <c r="E4849" s="53"/>
      <c r="F4849" s="41"/>
      <c r="G4849" s="41"/>
      <c r="H4849" s="53"/>
      <c r="I4849" s="55"/>
      <c r="J4849" s="41"/>
      <c r="K4849" s="41"/>
      <c r="L4849" s="56"/>
      <c r="M4849" s="41"/>
      <c r="N4849" s="41"/>
      <c r="O4849" s="41"/>
      <c r="P4849" s="41"/>
      <c r="Q4849" s="53"/>
      <c r="R4849" s="41"/>
      <c r="S4849" s="41"/>
      <c r="T4849" s="57"/>
      <c r="U4849" s="41"/>
      <c r="V4849" s="41"/>
      <c r="W4849" s="56"/>
      <c r="X4849" s="41"/>
      <c r="Y4849" s="58"/>
      <c r="Z4849" s="41"/>
      <c r="AA4849" s="41"/>
      <c r="AB4849" s="171" t="str" cm="1">
        <f t="array" ref="AB4849">IFERROR(IF(COUNTA('Detailed Inventory'!$B4849:$AA4849)=0,"",IF(AND($B4849="",$C4849=""),"Error: Missing Response in Column B or C",IF(OR($E4849="",$Q4849=""),"Error: Missing Response in Column E or Q",INDEX(SL_Class[Entire SL Classification],MATCH(SUMIFS(SL_Class[Unique ID],SL_Class[UpSys SL Material],I4849,SL_Class[UpSys Ever Previously Lead],H4849,SL_Class[DownCus SL Material],T4849),SL_Class[Unique ID],0),0)))),"Error: Invalid Column H, I, or T. Check spelling &amp; valid options (see dropdown)")</f>
        <v/>
      </c>
      <c r="AC4849" s="32"/>
      <c r="AD4849" s="31" t="b">
        <f t="shared" si="150"/>
        <v>0</v>
      </c>
      <c r="AE4849" s="31" t="b">
        <f t="shared" si="151"/>
        <v>0</v>
      </c>
    </row>
    <row r="4850" spans="1:31" ht="50.15" customHeight="1" x14ac:dyDescent="0.35">
      <c r="A4850" s="101">
        <v>4845</v>
      </c>
      <c r="B4850" s="53"/>
      <c r="C4850" s="41"/>
      <c r="D4850" s="54"/>
      <c r="E4850" s="53"/>
      <c r="F4850" s="41"/>
      <c r="G4850" s="41"/>
      <c r="H4850" s="53"/>
      <c r="I4850" s="55"/>
      <c r="J4850" s="41"/>
      <c r="K4850" s="41"/>
      <c r="L4850" s="56"/>
      <c r="M4850" s="41"/>
      <c r="N4850" s="41"/>
      <c r="O4850" s="41"/>
      <c r="P4850" s="41"/>
      <c r="Q4850" s="53"/>
      <c r="R4850" s="41"/>
      <c r="S4850" s="41"/>
      <c r="T4850" s="57"/>
      <c r="U4850" s="41"/>
      <c r="V4850" s="41"/>
      <c r="W4850" s="56"/>
      <c r="X4850" s="41"/>
      <c r="Y4850" s="58"/>
      <c r="Z4850" s="41"/>
      <c r="AA4850" s="41"/>
      <c r="AB4850" s="171" t="str" cm="1">
        <f t="array" ref="AB4850">IFERROR(IF(COUNTA('Detailed Inventory'!$B4850:$AA4850)=0,"",IF(AND($B4850="",$C4850=""),"Error: Missing Response in Column B or C",IF(OR($E4850="",$Q4850=""),"Error: Missing Response in Column E or Q",INDEX(SL_Class[Entire SL Classification],MATCH(SUMIFS(SL_Class[Unique ID],SL_Class[UpSys SL Material],I4850,SL_Class[UpSys Ever Previously Lead],H4850,SL_Class[DownCus SL Material],T4850),SL_Class[Unique ID],0),0)))),"Error: Invalid Column H, I, or T. Check spelling &amp; valid options (see dropdown)")</f>
        <v/>
      </c>
      <c r="AC4850" s="32"/>
      <c r="AD4850" s="31" t="b">
        <f t="shared" si="150"/>
        <v>0</v>
      </c>
      <c r="AE4850" s="31" t="b">
        <f t="shared" si="151"/>
        <v>0</v>
      </c>
    </row>
    <row r="4851" spans="1:31" ht="50.15" customHeight="1" x14ac:dyDescent="0.35">
      <c r="A4851" s="100">
        <v>4846</v>
      </c>
      <c r="B4851" s="53"/>
      <c r="C4851" s="41"/>
      <c r="D4851" s="54"/>
      <c r="E4851" s="53"/>
      <c r="F4851" s="41"/>
      <c r="G4851" s="41"/>
      <c r="H4851" s="53"/>
      <c r="I4851" s="55"/>
      <c r="J4851" s="41"/>
      <c r="K4851" s="41"/>
      <c r="L4851" s="56"/>
      <c r="M4851" s="41"/>
      <c r="N4851" s="41"/>
      <c r="O4851" s="41"/>
      <c r="P4851" s="41"/>
      <c r="Q4851" s="53"/>
      <c r="R4851" s="41"/>
      <c r="S4851" s="41"/>
      <c r="T4851" s="57"/>
      <c r="U4851" s="41"/>
      <c r="V4851" s="41"/>
      <c r="W4851" s="56"/>
      <c r="X4851" s="41"/>
      <c r="Y4851" s="58"/>
      <c r="Z4851" s="41"/>
      <c r="AA4851" s="41"/>
      <c r="AB4851" s="171" t="str" cm="1">
        <f t="array" ref="AB4851">IFERROR(IF(COUNTA('Detailed Inventory'!$B4851:$AA4851)=0,"",IF(AND($B4851="",$C4851=""),"Error: Missing Response in Column B or C",IF(OR($E4851="",$Q4851=""),"Error: Missing Response in Column E or Q",INDEX(SL_Class[Entire SL Classification],MATCH(SUMIFS(SL_Class[Unique ID],SL_Class[UpSys SL Material],I4851,SL_Class[UpSys Ever Previously Lead],H4851,SL_Class[DownCus SL Material],T4851),SL_Class[Unique ID],0),0)))),"Error: Invalid Column H, I, or T. Check spelling &amp; valid options (see dropdown)")</f>
        <v/>
      </c>
      <c r="AC4851" s="32"/>
      <c r="AD4851" s="31" t="b">
        <f t="shared" si="150"/>
        <v>0</v>
      </c>
      <c r="AE4851" s="31" t="b">
        <f t="shared" si="151"/>
        <v>0</v>
      </c>
    </row>
    <row r="4852" spans="1:31" ht="50.15" customHeight="1" x14ac:dyDescent="0.35">
      <c r="A4852" s="101">
        <v>4847</v>
      </c>
      <c r="B4852" s="53"/>
      <c r="C4852" s="41"/>
      <c r="D4852" s="54"/>
      <c r="E4852" s="53"/>
      <c r="F4852" s="41"/>
      <c r="G4852" s="41"/>
      <c r="H4852" s="53"/>
      <c r="I4852" s="55"/>
      <c r="J4852" s="41"/>
      <c r="K4852" s="41"/>
      <c r="L4852" s="56"/>
      <c r="M4852" s="41"/>
      <c r="N4852" s="41"/>
      <c r="O4852" s="41"/>
      <c r="P4852" s="41"/>
      <c r="Q4852" s="53"/>
      <c r="R4852" s="41"/>
      <c r="S4852" s="41"/>
      <c r="T4852" s="57"/>
      <c r="U4852" s="41"/>
      <c r="V4852" s="41"/>
      <c r="W4852" s="56"/>
      <c r="X4852" s="41"/>
      <c r="Y4852" s="58"/>
      <c r="Z4852" s="41"/>
      <c r="AA4852" s="41"/>
      <c r="AB4852" s="171" t="str" cm="1">
        <f t="array" ref="AB4852">IFERROR(IF(COUNTA('Detailed Inventory'!$B4852:$AA4852)=0,"",IF(AND($B4852="",$C4852=""),"Error: Missing Response in Column B or C",IF(OR($E4852="",$Q4852=""),"Error: Missing Response in Column E or Q",INDEX(SL_Class[Entire SL Classification],MATCH(SUMIFS(SL_Class[Unique ID],SL_Class[UpSys SL Material],I4852,SL_Class[UpSys Ever Previously Lead],H4852,SL_Class[DownCus SL Material],T4852),SL_Class[Unique ID],0),0)))),"Error: Invalid Column H, I, or T. Check spelling &amp; valid options (see dropdown)")</f>
        <v/>
      </c>
      <c r="AC4852" s="32"/>
      <c r="AD4852" s="31" t="b">
        <f t="shared" si="150"/>
        <v>0</v>
      </c>
      <c r="AE4852" s="31" t="b">
        <f t="shared" si="151"/>
        <v>0</v>
      </c>
    </row>
    <row r="4853" spans="1:31" ht="50.15" customHeight="1" x14ac:dyDescent="0.35">
      <c r="A4853" s="100">
        <v>4848</v>
      </c>
      <c r="B4853" s="53"/>
      <c r="C4853" s="41"/>
      <c r="D4853" s="54"/>
      <c r="E4853" s="53"/>
      <c r="F4853" s="41"/>
      <c r="G4853" s="41"/>
      <c r="H4853" s="53"/>
      <c r="I4853" s="55"/>
      <c r="J4853" s="41"/>
      <c r="K4853" s="41"/>
      <c r="L4853" s="56"/>
      <c r="M4853" s="41"/>
      <c r="N4853" s="41"/>
      <c r="O4853" s="41"/>
      <c r="P4853" s="41"/>
      <c r="Q4853" s="53"/>
      <c r="R4853" s="41"/>
      <c r="S4853" s="41"/>
      <c r="T4853" s="57"/>
      <c r="U4853" s="41"/>
      <c r="V4853" s="41"/>
      <c r="W4853" s="56"/>
      <c r="X4853" s="41"/>
      <c r="Y4853" s="58"/>
      <c r="Z4853" s="41"/>
      <c r="AA4853" s="41"/>
      <c r="AB4853" s="171" t="str" cm="1">
        <f t="array" ref="AB4853">IFERROR(IF(COUNTA('Detailed Inventory'!$B4853:$AA4853)=0,"",IF(AND($B4853="",$C4853=""),"Error: Missing Response in Column B or C",IF(OR($E4853="",$Q4853=""),"Error: Missing Response in Column E or Q",INDEX(SL_Class[Entire SL Classification],MATCH(SUMIFS(SL_Class[Unique ID],SL_Class[UpSys SL Material],I4853,SL_Class[UpSys Ever Previously Lead],H4853,SL_Class[DownCus SL Material],T4853),SL_Class[Unique ID],0),0)))),"Error: Invalid Column H, I, or T. Check spelling &amp; valid options (see dropdown)")</f>
        <v/>
      </c>
      <c r="AC4853" s="32"/>
      <c r="AD4853" s="31" t="b">
        <f t="shared" si="150"/>
        <v>0</v>
      </c>
      <c r="AE4853" s="31" t="b">
        <f t="shared" si="151"/>
        <v>0</v>
      </c>
    </row>
    <row r="4854" spans="1:31" ht="50.15" customHeight="1" x14ac:dyDescent="0.35">
      <c r="A4854" s="101">
        <v>4849</v>
      </c>
      <c r="B4854" s="53"/>
      <c r="C4854" s="41"/>
      <c r="D4854" s="54"/>
      <c r="E4854" s="53"/>
      <c r="F4854" s="41"/>
      <c r="G4854" s="41"/>
      <c r="H4854" s="53"/>
      <c r="I4854" s="55"/>
      <c r="J4854" s="41"/>
      <c r="K4854" s="41"/>
      <c r="L4854" s="56"/>
      <c r="M4854" s="41"/>
      <c r="N4854" s="41"/>
      <c r="O4854" s="41"/>
      <c r="P4854" s="41"/>
      <c r="Q4854" s="53"/>
      <c r="R4854" s="41"/>
      <c r="S4854" s="41"/>
      <c r="T4854" s="57"/>
      <c r="U4854" s="41"/>
      <c r="V4854" s="41"/>
      <c r="W4854" s="56"/>
      <c r="X4854" s="41"/>
      <c r="Y4854" s="58"/>
      <c r="Z4854" s="41"/>
      <c r="AA4854" s="41"/>
      <c r="AB4854" s="171" t="str" cm="1">
        <f t="array" ref="AB4854">IFERROR(IF(COUNTA('Detailed Inventory'!$B4854:$AA4854)=0,"",IF(AND($B4854="",$C4854=""),"Error: Missing Response in Column B or C",IF(OR($E4854="",$Q4854=""),"Error: Missing Response in Column E or Q",INDEX(SL_Class[Entire SL Classification],MATCH(SUMIFS(SL_Class[Unique ID],SL_Class[UpSys SL Material],I4854,SL_Class[UpSys Ever Previously Lead],H4854,SL_Class[DownCus SL Material],T4854),SL_Class[Unique ID],0),0)))),"Error: Invalid Column H, I, or T. Check spelling &amp; valid options (see dropdown)")</f>
        <v/>
      </c>
      <c r="AC4854" s="32"/>
      <c r="AD4854" s="31" t="b">
        <f t="shared" si="150"/>
        <v>0</v>
      </c>
      <c r="AE4854" s="31" t="b">
        <f t="shared" si="151"/>
        <v>0</v>
      </c>
    </row>
    <row r="4855" spans="1:31" ht="50.15" customHeight="1" x14ac:dyDescent="0.35">
      <c r="A4855" s="100">
        <v>4850</v>
      </c>
      <c r="B4855" s="53"/>
      <c r="C4855" s="41"/>
      <c r="D4855" s="54"/>
      <c r="E4855" s="53"/>
      <c r="F4855" s="41"/>
      <c r="G4855" s="41"/>
      <c r="H4855" s="53"/>
      <c r="I4855" s="55"/>
      <c r="J4855" s="41"/>
      <c r="K4855" s="41"/>
      <c r="L4855" s="56"/>
      <c r="M4855" s="41"/>
      <c r="N4855" s="41"/>
      <c r="O4855" s="41"/>
      <c r="P4855" s="41"/>
      <c r="Q4855" s="53"/>
      <c r="R4855" s="41"/>
      <c r="S4855" s="41"/>
      <c r="T4855" s="57"/>
      <c r="U4855" s="41"/>
      <c r="V4855" s="41"/>
      <c r="W4855" s="56"/>
      <c r="X4855" s="41"/>
      <c r="Y4855" s="58"/>
      <c r="Z4855" s="41"/>
      <c r="AA4855" s="41"/>
      <c r="AB4855" s="171" t="str" cm="1">
        <f t="array" ref="AB4855">IFERROR(IF(COUNTA('Detailed Inventory'!$B4855:$AA4855)=0,"",IF(AND($B4855="",$C4855=""),"Error: Missing Response in Column B or C",IF(OR($E4855="",$Q4855=""),"Error: Missing Response in Column E or Q",INDEX(SL_Class[Entire SL Classification],MATCH(SUMIFS(SL_Class[Unique ID],SL_Class[UpSys SL Material],I4855,SL_Class[UpSys Ever Previously Lead],H4855,SL_Class[DownCus SL Material],T4855),SL_Class[Unique ID],0),0)))),"Error: Invalid Column H, I, or T. Check spelling &amp; valid options (see dropdown)")</f>
        <v/>
      </c>
      <c r="AC4855" s="32"/>
      <c r="AD4855" s="31" t="b">
        <f t="shared" si="150"/>
        <v>0</v>
      </c>
      <c r="AE4855" s="31" t="b">
        <f t="shared" si="151"/>
        <v>0</v>
      </c>
    </row>
    <row r="4856" spans="1:31" ht="50.15" customHeight="1" x14ac:dyDescent="0.35">
      <c r="A4856" s="101">
        <v>4851</v>
      </c>
      <c r="B4856" s="53"/>
      <c r="C4856" s="41"/>
      <c r="D4856" s="54"/>
      <c r="E4856" s="53"/>
      <c r="F4856" s="41"/>
      <c r="G4856" s="41"/>
      <c r="H4856" s="53"/>
      <c r="I4856" s="55"/>
      <c r="J4856" s="41"/>
      <c r="K4856" s="41"/>
      <c r="L4856" s="56"/>
      <c r="M4856" s="41"/>
      <c r="N4856" s="41"/>
      <c r="O4856" s="41"/>
      <c r="P4856" s="41"/>
      <c r="Q4856" s="53"/>
      <c r="R4856" s="41"/>
      <c r="S4856" s="41"/>
      <c r="T4856" s="57"/>
      <c r="U4856" s="41"/>
      <c r="V4856" s="41"/>
      <c r="W4856" s="56"/>
      <c r="X4856" s="41"/>
      <c r="Y4856" s="58"/>
      <c r="Z4856" s="41"/>
      <c r="AA4856" s="41"/>
      <c r="AB4856" s="171" t="str" cm="1">
        <f t="array" ref="AB4856">IFERROR(IF(COUNTA('Detailed Inventory'!$B4856:$AA4856)=0,"",IF(AND($B4856="",$C4856=""),"Error: Missing Response in Column B or C",IF(OR($E4856="",$Q4856=""),"Error: Missing Response in Column E or Q",INDEX(SL_Class[Entire SL Classification],MATCH(SUMIFS(SL_Class[Unique ID],SL_Class[UpSys SL Material],I4856,SL_Class[UpSys Ever Previously Lead],H4856,SL_Class[DownCus SL Material],T4856),SL_Class[Unique ID],0),0)))),"Error: Invalid Column H, I, or T. Check spelling &amp; valid options (see dropdown)")</f>
        <v/>
      </c>
      <c r="AC4856" s="32"/>
      <c r="AD4856" s="31" t="b">
        <f t="shared" si="150"/>
        <v>0</v>
      </c>
      <c r="AE4856" s="31" t="b">
        <f t="shared" si="151"/>
        <v>0</v>
      </c>
    </row>
    <row r="4857" spans="1:31" ht="50.15" customHeight="1" x14ac:dyDescent="0.35">
      <c r="A4857" s="100">
        <v>4852</v>
      </c>
      <c r="B4857" s="53"/>
      <c r="C4857" s="41"/>
      <c r="D4857" s="54"/>
      <c r="E4857" s="53"/>
      <c r="F4857" s="41"/>
      <c r="G4857" s="41"/>
      <c r="H4857" s="53"/>
      <c r="I4857" s="55"/>
      <c r="J4857" s="41"/>
      <c r="K4857" s="41"/>
      <c r="L4857" s="56"/>
      <c r="M4857" s="41"/>
      <c r="N4857" s="41"/>
      <c r="O4857" s="41"/>
      <c r="P4857" s="41"/>
      <c r="Q4857" s="53"/>
      <c r="R4857" s="41"/>
      <c r="S4857" s="41"/>
      <c r="T4857" s="57"/>
      <c r="U4857" s="41"/>
      <c r="V4857" s="41"/>
      <c r="W4857" s="56"/>
      <c r="X4857" s="41"/>
      <c r="Y4857" s="58"/>
      <c r="Z4857" s="41"/>
      <c r="AA4857" s="41"/>
      <c r="AB4857" s="171" t="str" cm="1">
        <f t="array" ref="AB4857">IFERROR(IF(COUNTA('Detailed Inventory'!$B4857:$AA4857)=0,"",IF(AND($B4857="",$C4857=""),"Error: Missing Response in Column B or C",IF(OR($E4857="",$Q4857=""),"Error: Missing Response in Column E or Q",INDEX(SL_Class[Entire SL Classification],MATCH(SUMIFS(SL_Class[Unique ID],SL_Class[UpSys SL Material],I4857,SL_Class[UpSys Ever Previously Lead],H4857,SL_Class[DownCus SL Material],T4857),SL_Class[Unique ID],0),0)))),"Error: Invalid Column H, I, or T. Check spelling &amp; valid options (see dropdown)")</f>
        <v/>
      </c>
      <c r="AC4857" s="32"/>
      <c r="AD4857" s="31" t="b">
        <f t="shared" si="150"/>
        <v>0</v>
      </c>
      <c r="AE4857" s="31" t="b">
        <f t="shared" si="151"/>
        <v>0</v>
      </c>
    </row>
    <row r="4858" spans="1:31" ht="50.15" customHeight="1" x14ac:dyDescent="0.35">
      <c r="A4858" s="101">
        <v>4853</v>
      </c>
      <c r="B4858" s="53"/>
      <c r="C4858" s="41"/>
      <c r="D4858" s="54"/>
      <c r="E4858" s="53"/>
      <c r="F4858" s="41"/>
      <c r="G4858" s="41"/>
      <c r="H4858" s="53"/>
      <c r="I4858" s="55"/>
      <c r="J4858" s="41"/>
      <c r="K4858" s="41"/>
      <c r="L4858" s="56"/>
      <c r="M4858" s="41"/>
      <c r="N4858" s="41"/>
      <c r="O4858" s="41"/>
      <c r="P4858" s="41"/>
      <c r="Q4858" s="53"/>
      <c r="R4858" s="41"/>
      <c r="S4858" s="41"/>
      <c r="T4858" s="57"/>
      <c r="U4858" s="41"/>
      <c r="V4858" s="41"/>
      <c r="W4858" s="56"/>
      <c r="X4858" s="41"/>
      <c r="Y4858" s="58"/>
      <c r="Z4858" s="41"/>
      <c r="AA4858" s="41"/>
      <c r="AB4858" s="171" t="str" cm="1">
        <f t="array" ref="AB4858">IFERROR(IF(COUNTA('Detailed Inventory'!$B4858:$AA4858)=0,"",IF(AND($B4858="",$C4858=""),"Error: Missing Response in Column B or C",IF(OR($E4858="",$Q4858=""),"Error: Missing Response in Column E or Q",INDEX(SL_Class[Entire SL Classification],MATCH(SUMIFS(SL_Class[Unique ID],SL_Class[UpSys SL Material],I4858,SL_Class[UpSys Ever Previously Lead],H4858,SL_Class[DownCus SL Material],T4858),SL_Class[Unique ID],0),0)))),"Error: Invalid Column H, I, or T. Check spelling &amp; valid options (see dropdown)")</f>
        <v/>
      </c>
      <c r="AC4858" s="32"/>
      <c r="AD4858" s="31" t="b">
        <f t="shared" si="150"/>
        <v>0</v>
      </c>
      <c r="AE4858" s="31" t="b">
        <f t="shared" si="151"/>
        <v>0</v>
      </c>
    </row>
    <row r="4859" spans="1:31" ht="50.15" customHeight="1" x14ac:dyDescent="0.35">
      <c r="A4859" s="100">
        <v>4854</v>
      </c>
      <c r="B4859" s="53"/>
      <c r="C4859" s="41"/>
      <c r="D4859" s="54"/>
      <c r="E4859" s="53"/>
      <c r="F4859" s="41"/>
      <c r="G4859" s="41"/>
      <c r="H4859" s="53"/>
      <c r="I4859" s="55"/>
      <c r="J4859" s="41"/>
      <c r="K4859" s="41"/>
      <c r="L4859" s="56"/>
      <c r="M4859" s="41"/>
      <c r="N4859" s="41"/>
      <c r="O4859" s="41"/>
      <c r="P4859" s="41"/>
      <c r="Q4859" s="53"/>
      <c r="R4859" s="41"/>
      <c r="S4859" s="41"/>
      <c r="T4859" s="57"/>
      <c r="U4859" s="41"/>
      <c r="V4859" s="41"/>
      <c r="W4859" s="56"/>
      <c r="X4859" s="41"/>
      <c r="Y4859" s="58"/>
      <c r="Z4859" s="41"/>
      <c r="AA4859" s="41"/>
      <c r="AB4859" s="171" t="str" cm="1">
        <f t="array" ref="AB4859">IFERROR(IF(COUNTA('Detailed Inventory'!$B4859:$AA4859)=0,"",IF(AND($B4859="",$C4859=""),"Error: Missing Response in Column B or C",IF(OR($E4859="",$Q4859=""),"Error: Missing Response in Column E or Q",INDEX(SL_Class[Entire SL Classification],MATCH(SUMIFS(SL_Class[Unique ID],SL_Class[UpSys SL Material],I4859,SL_Class[UpSys Ever Previously Lead],H4859,SL_Class[DownCus SL Material],T4859),SL_Class[Unique ID],0),0)))),"Error: Invalid Column H, I, or T. Check spelling &amp; valid options (see dropdown)")</f>
        <v/>
      </c>
      <c r="AC4859" s="32"/>
      <c r="AD4859" s="31" t="b">
        <f t="shared" si="150"/>
        <v>0</v>
      </c>
      <c r="AE4859" s="31" t="b">
        <f t="shared" si="151"/>
        <v>0</v>
      </c>
    </row>
    <row r="4860" spans="1:31" ht="50.15" customHeight="1" x14ac:dyDescent="0.35">
      <c r="A4860" s="101">
        <v>4855</v>
      </c>
      <c r="B4860" s="53"/>
      <c r="C4860" s="41"/>
      <c r="D4860" s="54"/>
      <c r="E4860" s="53"/>
      <c r="F4860" s="41"/>
      <c r="G4860" s="41"/>
      <c r="H4860" s="53"/>
      <c r="I4860" s="55"/>
      <c r="J4860" s="41"/>
      <c r="K4860" s="41"/>
      <c r="L4860" s="56"/>
      <c r="M4860" s="41"/>
      <c r="N4860" s="41"/>
      <c r="O4860" s="41"/>
      <c r="P4860" s="41"/>
      <c r="Q4860" s="53"/>
      <c r="R4860" s="41"/>
      <c r="S4860" s="41"/>
      <c r="T4860" s="57"/>
      <c r="U4860" s="41"/>
      <c r="V4860" s="41"/>
      <c r="W4860" s="56"/>
      <c r="X4860" s="41"/>
      <c r="Y4860" s="58"/>
      <c r="Z4860" s="41"/>
      <c r="AA4860" s="41"/>
      <c r="AB4860" s="171" t="str" cm="1">
        <f t="array" ref="AB4860">IFERROR(IF(COUNTA('Detailed Inventory'!$B4860:$AA4860)=0,"",IF(AND($B4860="",$C4860=""),"Error: Missing Response in Column B or C",IF(OR($E4860="",$Q4860=""),"Error: Missing Response in Column E or Q",INDEX(SL_Class[Entire SL Classification],MATCH(SUMIFS(SL_Class[Unique ID],SL_Class[UpSys SL Material],I4860,SL_Class[UpSys Ever Previously Lead],H4860,SL_Class[DownCus SL Material],T4860),SL_Class[Unique ID],0),0)))),"Error: Invalid Column H, I, or T. Check spelling &amp; valid options (see dropdown)")</f>
        <v/>
      </c>
      <c r="AC4860" s="32"/>
      <c r="AD4860" s="31" t="b">
        <f t="shared" si="150"/>
        <v>0</v>
      </c>
      <c r="AE4860" s="31" t="b">
        <f t="shared" si="151"/>
        <v>0</v>
      </c>
    </row>
    <row r="4861" spans="1:31" ht="50.15" customHeight="1" x14ac:dyDescent="0.35">
      <c r="A4861" s="100">
        <v>4856</v>
      </c>
      <c r="B4861" s="53"/>
      <c r="C4861" s="41"/>
      <c r="D4861" s="54"/>
      <c r="E4861" s="53"/>
      <c r="F4861" s="41"/>
      <c r="G4861" s="41"/>
      <c r="H4861" s="53"/>
      <c r="I4861" s="55"/>
      <c r="J4861" s="41"/>
      <c r="K4861" s="41"/>
      <c r="L4861" s="56"/>
      <c r="M4861" s="41"/>
      <c r="N4861" s="41"/>
      <c r="O4861" s="41"/>
      <c r="P4861" s="41"/>
      <c r="Q4861" s="53"/>
      <c r="R4861" s="41"/>
      <c r="S4861" s="41"/>
      <c r="T4861" s="57"/>
      <c r="U4861" s="41"/>
      <c r="V4861" s="41"/>
      <c r="W4861" s="56"/>
      <c r="X4861" s="41"/>
      <c r="Y4861" s="58"/>
      <c r="Z4861" s="41"/>
      <c r="AA4861" s="41"/>
      <c r="AB4861" s="171" t="str" cm="1">
        <f t="array" ref="AB4861">IFERROR(IF(COUNTA('Detailed Inventory'!$B4861:$AA4861)=0,"",IF(AND($B4861="",$C4861=""),"Error: Missing Response in Column B or C",IF(OR($E4861="",$Q4861=""),"Error: Missing Response in Column E or Q",INDEX(SL_Class[Entire SL Classification],MATCH(SUMIFS(SL_Class[Unique ID],SL_Class[UpSys SL Material],I4861,SL_Class[UpSys Ever Previously Lead],H4861,SL_Class[DownCus SL Material],T4861),SL_Class[Unique ID],0),0)))),"Error: Invalid Column H, I, or T. Check spelling &amp; valid options (see dropdown)")</f>
        <v/>
      </c>
      <c r="AC4861" s="32"/>
      <c r="AD4861" s="31" t="b">
        <f t="shared" si="150"/>
        <v>0</v>
      </c>
      <c r="AE4861" s="31" t="b">
        <f t="shared" si="151"/>
        <v>0</v>
      </c>
    </row>
    <row r="4862" spans="1:31" ht="50.15" customHeight="1" x14ac:dyDescent="0.35">
      <c r="A4862" s="101">
        <v>4857</v>
      </c>
      <c r="B4862" s="53"/>
      <c r="C4862" s="41"/>
      <c r="D4862" s="54"/>
      <c r="E4862" s="53"/>
      <c r="F4862" s="41"/>
      <c r="G4862" s="41"/>
      <c r="H4862" s="53"/>
      <c r="I4862" s="55"/>
      <c r="J4862" s="41"/>
      <c r="K4862" s="41"/>
      <c r="L4862" s="56"/>
      <c r="M4862" s="41"/>
      <c r="N4862" s="41"/>
      <c r="O4862" s="41"/>
      <c r="P4862" s="41"/>
      <c r="Q4862" s="53"/>
      <c r="R4862" s="41"/>
      <c r="S4862" s="41"/>
      <c r="T4862" s="57"/>
      <c r="U4862" s="41"/>
      <c r="V4862" s="41"/>
      <c r="W4862" s="56"/>
      <c r="X4862" s="41"/>
      <c r="Y4862" s="58"/>
      <c r="Z4862" s="41"/>
      <c r="AA4862" s="41"/>
      <c r="AB4862" s="171" t="str" cm="1">
        <f t="array" ref="AB4862">IFERROR(IF(COUNTA('Detailed Inventory'!$B4862:$AA4862)=0,"",IF(AND($B4862="",$C4862=""),"Error: Missing Response in Column B or C",IF(OR($E4862="",$Q4862=""),"Error: Missing Response in Column E or Q",INDEX(SL_Class[Entire SL Classification],MATCH(SUMIFS(SL_Class[Unique ID],SL_Class[UpSys SL Material],I4862,SL_Class[UpSys Ever Previously Lead],H4862,SL_Class[DownCus SL Material],T4862),SL_Class[Unique ID],0),0)))),"Error: Invalid Column H, I, or T. Check spelling &amp; valid options (see dropdown)")</f>
        <v/>
      </c>
      <c r="AC4862" s="32"/>
      <c r="AD4862" s="31" t="b">
        <f t="shared" si="150"/>
        <v>0</v>
      </c>
      <c r="AE4862" s="31" t="b">
        <f t="shared" si="151"/>
        <v>0</v>
      </c>
    </row>
    <row r="4863" spans="1:31" ht="50.15" customHeight="1" x14ac:dyDescent="0.35">
      <c r="A4863" s="100">
        <v>4858</v>
      </c>
      <c r="B4863" s="53"/>
      <c r="C4863" s="41"/>
      <c r="D4863" s="54"/>
      <c r="E4863" s="53"/>
      <c r="F4863" s="41"/>
      <c r="G4863" s="41"/>
      <c r="H4863" s="53"/>
      <c r="I4863" s="55"/>
      <c r="J4863" s="41"/>
      <c r="K4863" s="41"/>
      <c r="L4863" s="56"/>
      <c r="M4863" s="41"/>
      <c r="N4863" s="41"/>
      <c r="O4863" s="41"/>
      <c r="P4863" s="41"/>
      <c r="Q4863" s="53"/>
      <c r="R4863" s="41"/>
      <c r="S4863" s="41"/>
      <c r="T4863" s="57"/>
      <c r="U4863" s="41"/>
      <c r="V4863" s="41"/>
      <c r="W4863" s="56"/>
      <c r="X4863" s="41"/>
      <c r="Y4863" s="58"/>
      <c r="Z4863" s="41"/>
      <c r="AA4863" s="41"/>
      <c r="AB4863" s="171" t="str" cm="1">
        <f t="array" ref="AB4863">IFERROR(IF(COUNTA('Detailed Inventory'!$B4863:$AA4863)=0,"",IF(AND($B4863="",$C4863=""),"Error: Missing Response in Column B or C",IF(OR($E4863="",$Q4863=""),"Error: Missing Response in Column E or Q",INDEX(SL_Class[Entire SL Classification],MATCH(SUMIFS(SL_Class[Unique ID],SL_Class[UpSys SL Material],I4863,SL_Class[UpSys Ever Previously Lead],H4863,SL_Class[DownCus SL Material],T4863),SL_Class[Unique ID],0),0)))),"Error: Invalid Column H, I, or T. Check spelling &amp; valid options (see dropdown)")</f>
        <v/>
      </c>
      <c r="AC4863" s="32"/>
      <c r="AD4863" s="31" t="b">
        <f t="shared" si="150"/>
        <v>0</v>
      </c>
      <c r="AE4863" s="31" t="b">
        <f t="shared" si="151"/>
        <v>0</v>
      </c>
    </row>
    <row r="4864" spans="1:31" ht="50.15" customHeight="1" x14ac:dyDescent="0.35">
      <c r="A4864" s="101">
        <v>4859</v>
      </c>
      <c r="B4864" s="53"/>
      <c r="C4864" s="41"/>
      <c r="D4864" s="54"/>
      <c r="E4864" s="53"/>
      <c r="F4864" s="41"/>
      <c r="G4864" s="41"/>
      <c r="H4864" s="53"/>
      <c r="I4864" s="55"/>
      <c r="J4864" s="41"/>
      <c r="K4864" s="41"/>
      <c r="L4864" s="56"/>
      <c r="M4864" s="41"/>
      <c r="N4864" s="41"/>
      <c r="O4864" s="41"/>
      <c r="P4864" s="41"/>
      <c r="Q4864" s="53"/>
      <c r="R4864" s="41"/>
      <c r="S4864" s="41"/>
      <c r="T4864" s="57"/>
      <c r="U4864" s="41"/>
      <c r="V4864" s="41"/>
      <c r="W4864" s="56"/>
      <c r="X4864" s="41"/>
      <c r="Y4864" s="58"/>
      <c r="Z4864" s="41"/>
      <c r="AA4864" s="41"/>
      <c r="AB4864" s="171" t="str" cm="1">
        <f t="array" ref="AB4864">IFERROR(IF(COUNTA('Detailed Inventory'!$B4864:$AA4864)=0,"",IF(AND($B4864="",$C4864=""),"Error: Missing Response in Column B or C",IF(OR($E4864="",$Q4864=""),"Error: Missing Response in Column E or Q",INDEX(SL_Class[Entire SL Classification],MATCH(SUMIFS(SL_Class[Unique ID],SL_Class[UpSys SL Material],I4864,SL_Class[UpSys Ever Previously Lead],H4864,SL_Class[DownCus SL Material],T4864),SL_Class[Unique ID],0),0)))),"Error: Invalid Column H, I, or T. Check spelling &amp; valid options (see dropdown)")</f>
        <v/>
      </c>
      <c r="AC4864" s="32"/>
      <c r="AD4864" s="31" t="b">
        <f t="shared" si="150"/>
        <v>0</v>
      </c>
      <c r="AE4864" s="31" t="b">
        <f t="shared" si="151"/>
        <v>0</v>
      </c>
    </row>
    <row r="4865" spans="1:31" ht="50.15" customHeight="1" x14ac:dyDescent="0.35">
      <c r="A4865" s="100">
        <v>4860</v>
      </c>
      <c r="B4865" s="53"/>
      <c r="C4865" s="41"/>
      <c r="D4865" s="54"/>
      <c r="E4865" s="53"/>
      <c r="F4865" s="41"/>
      <c r="G4865" s="41"/>
      <c r="H4865" s="53"/>
      <c r="I4865" s="55"/>
      <c r="J4865" s="41"/>
      <c r="K4865" s="41"/>
      <c r="L4865" s="56"/>
      <c r="M4865" s="41"/>
      <c r="N4865" s="41"/>
      <c r="O4865" s="41"/>
      <c r="P4865" s="41"/>
      <c r="Q4865" s="53"/>
      <c r="R4865" s="41"/>
      <c r="S4865" s="41"/>
      <c r="T4865" s="57"/>
      <c r="U4865" s="41"/>
      <c r="V4865" s="41"/>
      <c r="W4865" s="56"/>
      <c r="X4865" s="41"/>
      <c r="Y4865" s="58"/>
      <c r="Z4865" s="41"/>
      <c r="AA4865" s="41"/>
      <c r="AB4865" s="171" t="str" cm="1">
        <f t="array" ref="AB4865">IFERROR(IF(COUNTA('Detailed Inventory'!$B4865:$AA4865)=0,"",IF(AND($B4865="",$C4865=""),"Error: Missing Response in Column B or C",IF(OR($E4865="",$Q4865=""),"Error: Missing Response in Column E or Q",INDEX(SL_Class[Entire SL Classification],MATCH(SUMIFS(SL_Class[Unique ID],SL_Class[UpSys SL Material],I4865,SL_Class[UpSys Ever Previously Lead],H4865,SL_Class[DownCus SL Material],T4865),SL_Class[Unique ID],0),0)))),"Error: Invalid Column H, I, or T. Check spelling &amp; valid options (see dropdown)")</f>
        <v/>
      </c>
      <c r="AC4865" s="32"/>
      <c r="AD4865" s="31" t="b">
        <f t="shared" si="150"/>
        <v>0</v>
      </c>
      <c r="AE4865" s="31" t="b">
        <f t="shared" si="151"/>
        <v>0</v>
      </c>
    </row>
    <row r="4866" spans="1:31" ht="50.15" customHeight="1" x14ac:dyDescent="0.35">
      <c r="A4866" s="101">
        <v>4861</v>
      </c>
      <c r="B4866" s="53"/>
      <c r="C4866" s="41"/>
      <c r="D4866" s="54"/>
      <c r="E4866" s="53"/>
      <c r="F4866" s="41"/>
      <c r="G4866" s="41"/>
      <c r="H4866" s="53"/>
      <c r="I4866" s="55"/>
      <c r="J4866" s="41"/>
      <c r="K4866" s="41"/>
      <c r="L4866" s="56"/>
      <c r="M4866" s="41"/>
      <c r="N4866" s="41"/>
      <c r="O4866" s="41"/>
      <c r="P4866" s="41"/>
      <c r="Q4866" s="53"/>
      <c r="R4866" s="41"/>
      <c r="S4866" s="41"/>
      <c r="T4866" s="57"/>
      <c r="U4866" s="41"/>
      <c r="V4866" s="41"/>
      <c r="W4866" s="56"/>
      <c r="X4866" s="41"/>
      <c r="Y4866" s="58"/>
      <c r="Z4866" s="41"/>
      <c r="AA4866" s="41"/>
      <c r="AB4866" s="171" t="str" cm="1">
        <f t="array" ref="AB4866">IFERROR(IF(COUNTA('Detailed Inventory'!$B4866:$AA4866)=0,"",IF(AND($B4866="",$C4866=""),"Error: Missing Response in Column B or C",IF(OR($E4866="",$Q4866=""),"Error: Missing Response in Column E or Q",INDEX(SL_Class[Entire SL Classification],MATCH(SUMIFS(SL_Class[Unique ID],SL_Class[UpSys SL Material],I4866,SL_Class[UpSys Ever Previously Lead],H4866,SL_Class[DownCus SL Material],T4866),SL_Class[Unique ID],0),0)))),"Error: Invalid Column H, I, or T. Check spelling &amp; valid options (see dropdown)")</f>
        <v/>
      </c>
      <c r="AC4866" s="32"/>
      <c r="AD4866" s="31" t="b">
        <f t="shared" si="150"/>
        <v>0</v>
      </c>
      <c r="AE4866" s="31" t="b">
        <f t="shared" si="151"/>
        <v>0</v>
      </c>
    </row>
    <row r="4867" spans="1:31" ht="50.15" customHeight="1" x14ac:dyDescent="0.35">
      <c r="A4867" s="100">
        <v>4862</v>
      </c>
      <c r="B4867" s="53"/>
      <c r="C4867" s="41"/>
      <c r="D4867" s="54"/>
      <c r="E4867" s="53"/>
      <c r="F4867" s="41"/>
      <c r="G4867" s="41"/>
      <c r="H4867" s="53"/>
      <c r="I4867" s="55"/>
      <c r="J4867" s="41"/>
      <c r="K4867" s="41"/>
      <c r="L4867" s="56"/>
      <c r="M4867" s="41"/>
      <c r="N4867" s="41"/>
      <c r="O4867" s="41"/>
      <c r="P4867" s="41"/>
      <c r="Q4867" s="53"/>
      <c r="R4867" s="41"/>
      <c r="S4867" s="41"/>
      <c r="T4867" s="57"/>
      <c r="U4867" s="41"/>
      <c r="V4867" s="41"/>
      <c r="W4867" s="56"/>
      <c r="X4867" s="41"/>
      <c r="Y4867" s="58"/>
      <c r="Z4867" s="41"/>
      <c r="AA4867" s="41"/>
      <c r="AB4867" s="171" t="str" cm="1">
        <f t="array" ref="AB4867">IFERROR(IF(COUNTA('Detailed Inventory'!$B4867:$AA4867)=0,"",IF(AND($B4867="",$C4867=""),"Error: Missing Response in Column B or C",IF(OR($E4867="",$Q4867=""),"Error: Missing Response in Column E or Q",INDEX(SL_Class[Entire SL Classification],MATCH(SUMIFS(SL_Class[Unique ID],SL_Class[UpSys SL Material],I4867,SL_Class[UpSys Ever Previously Lead],H4867,SL_Class[DownCus SL Material],T4867),SL_Class[Unique ID],0),0)))),"Error: Invalid Column H, I, or T. Check spelling &amp; valid options (see dropdown)")</f>
        <v/>
      </c>
      <c r="AC4867" s="32"/>
      <c r="AD4867" s="31" t="b">
        <f t="shared" si="150"/>
        <v>0</v>
      </c>
      <c r="AE4867" s="31" t="b">
        <f t="shared" si="151"/>
        <v>0</v>
      </c>
    </row>
    <row r="4868" spans="1:31" ht="50.15" customHeight="1" x14ac:dyDescent="0.35">
      <c r="A4868" s="101">
        <v>4863</v>
      </c>
      <c r="B4868" s="53"/>
      <c r="C4868" s="41"/>
      <c r="D4868" s="54"/>
      <c r="E4868" s="53"/>
      <c r="F4868" s="41"/>
      <c r="G4868" s="41"/>
      <c r="H4868" s="53"/>
      <c r="I4868" s="55"/>
      <c r="J4868" s="41"/>
      <c r="K4868" s="41"/>
      <c r="L4868" s="56"/>
      <c r="M4868" s="41"/>
      <c r="N4868" s="41"/>
      <c r="O4868" s="41"/>
      <c r="P4868" s="41"/>
      <c r="Q4868" s="53"/>
      <c r="R4868" s="41"/>
      <c r="S4868" s="41"/>
      <c r="T4868" s="57"/>
      <c r="U4868" s="41"/>
      <c r="V4868" s="41"/>
      <c r="W4868" s="56"/>
      <c r="X4868" s="41"/>
      <c r="Y4868" s="58"/>
      <c r="Z4868" s="41"/>
      <c r="AA4868" s="41"/>
      <c r="AB4868" s="171" t="str" cm="1">
        <f t="array" ref="AB4868">IFERROR(IF(COUNTA('Detailed Inventory'!$B4868:$AA4868)=0,"",IF(AND($B4868="",$C4868=""),"Error: Missing Response in Column B or C",IF(OR($E4868="",$Q4868=""),"Error: Missing Response in Column E or Q",INDEX(SL_Class[Entire SL Classification],MATCH(SUMIFS(SL_Class[Unique ID],SL_Class[UpSys SL Material],I4868,SL_Class[UpSys Ever Previously Lead],H4868,SL_Class[DownCus SL Material],T4868),SL_Class[Unique ID],0),0)))),"Error: Invalid Column H, I, or T. Check spelling &amp; valid options (see dropdown)")</f>
        <v/>
      </c>
      <c r="AC4868" s="32"/>
      <c r="AD4868" s="31" t="b">
        <f t="shared" si="150"/>
        <v>0</v>
      </c>
      <c r="AE4868" s="31" t="b">
        <f t="shared" si="151"/>
        <v>0</v>
      </c>
    </row>
    <row r="4869" spans="1:31" ht="50.15" customHeight="1" x14ac:dyDescent="0.35">
      <c r="A4869" s="100">
        <v>4864</v>
      </c>
      <c r="B4869" s="53"/>
      <c r="C4869" s="41"/>
      <c r="D4869" s="54"/>
      <c r="E4869" s="53"/>
      <c r="F4869" s="41"/>
      <c r="G4869" s="41"/>
      <c r="H4869" s="53"/>
      <c r="I4869" s="55"/>
      <c r="J4869" s="41"/>
      <c r="K4869" s="41"/>
      <c r="L4869" s="56"/>
      <c r="M4869" s="41"/>
      <c r="N4869" s="41"/>
      <c r="O4869" s="41"/>
      <c r="P4869" s="41"/>
      <c r="Q4869" s="53"/>
      <c r="R4869" s="41"/>
      <c r="S4869" s="41"/>
      <c r="T4869" s="57"/>
      <c r="U4869" s="41"/>
      <c r="V4869" s="41"/>
      <c r="W4869" s="56"/>
      <c r="X4869" s="41"/>
      <c r="Y4869" s="58"/>
      <c r="Z4869" s="41"/>
      <c r="AA4869" s="41"/>
      <c r="AB4869" s="171" t="str" cm="1">
        <f t="array" ref="AB4869">IFERROR(IF(COUNTA('Detailed Inventory'!$B4869:$AA4869)=0,"",IF(AND($B4869="",$C4869=""),"Error: Missing Response in Column B or C",IF(OR($E4869="",$Q4869=""),"Error: Missing Response in Column E or Q",INDEX(SL_Class[Entire SL Classification],MATCH(SUMIFS(SL_Class[Unique ID],SL_Class[UpSys SL Material],I4869,SL_Class[UpSys Ever Previously Lead],H4869,SL_Class[DownCus SL Material],T4869),SL_Class[Unique ID],0),0)))),"Error: Invalid Column H, I, or T. Check spelling &amp; valid options (see dropdown)")</f>
        <v/>
      </c>
      <c r="AC4869" s="32"/>
      <c r="AD4869" s="31" t="b">
        <f t="shared" si="150"/>
        <v>0</v>
      </c>
      <c r="AE4869" s="31" t="b">
        <f t="shared" si="151"/>
        <v>0</v>
      </c>
    </row>
    <row r="4870" spans="1:31" ht="50.15" customHeight="1" x14ac:dyDescent="0.35">
      <c r="A4870" s="101">
        <v>4865</v>
      </c>
      <c r="B4870" s="53"/>
      <c r="C4870" s="41"/>
      <c r="D4870" s="54"/>
      <c r="E4870" s="53"/>
      <c r="F4870" s="41"/>
      <c r="G4870" s="41"/>
      <c r="H4870" s="53"/>
      <c r="I4870" s="55"/>
      <c r="J4870" s="41"/>
      <c r="K4870" s="41"/>
      <c r="L4870" s="56"/>
      <c r="M4870" s="41"/>
      <c r="N4870" s="41"/>
      <c r="O4870" s="41"/>
      <c r="P4870" s="41"/>
      <c r="Q4870" s="53"/>
      <c r="R4870" s="41"/>
      <c r="S4870" s="41"/>
      <c r="T4870" s="57"/>
      <c r="U4870" s="41"/>
      <c r="V4870" s="41"/>
      <c r="W4870" s="56"/>
      <c r="X4870" s="41"/>
      <c r="Y4870" s="58"/>
      <c r="Z4870" s="41"/>
      <c r="AA4870" s="41"/>
      <c r="AB4870" s="171" t="str" cm="1">
        <f t="array" ref="AB4870">IFERROR(IF(COUNTA('Detailed Inventory'!$B4870:$AA4870)=0,"",IF(AND($B4870="",$C4870=""),"Error: Missing Response in Column B or C",IF(OR($E4870="",$Q4870=""),"Error: Missing Response in Column E or Q",INDEX(SL_Class[Entire SL Classification],MATCH(SUMIFS(SL_Class[Unique ID],SL_Class[UpSys SL Material],I4870,SL_Class[UpSys Ever Previously Lead],H4870,SL_Class[DownCus SL Material],T4870),SL_Class[Unique ID],0),0)))),"Error: Invalid Column H, I, or T. Check spelling &amp; valid options (see dropdown)")</f>
        <v/>
      </c>
      <c r="AC4870" s="32"/>
      <c r="AD4870" s="31" t="b">
        <f t="shared" ref="AD4870:AD4933" si="152">COUNTIFS($B$6:$B$5005,"&lt;&gt;0",$B$6:$B$5005,"&lt;&gt;",$B$6:$B$5005,B4870)&gt;1</f>
        <v>0</v>
      </c>
      <c r="AE4870" s="31" t="b">
        <f t="shared" ref="AE4870:AE4933" si="153">COUNTIFS($C$6:$C$5005,"&lt;&gt;0",$C$6:$C$5005,"&lt;&gt;",$C$6:$C$5005,C4870)&gt;1</f>
        <v>0</v>
      </c>
    </row>
    <row r="4871" spans="1:31" ht="50.15" customHeight="1" x14ac:dyDescent="0.35">
      <c r="A4871" s="100">
        <v>4866</v>
      </c>
      <c r="B4871" s="53"/>
      <c r="C4871" s="41"/>
      <c r="D4871" s="54"/>
      <c r="E4871" s="53"/>
      <c r="F4871" s="41"/>
      <c r="G4871" s="41"/>
      <c r="H4871" s="53"/>
      <c r="I4871" s="55"/>
      <c r="J4871" s="41"/>
      <c r="K4871" s="41"/>
      <c r="L4871" s="56"/>
      <c r="M4871" s="41"/>
      <c r="N4871" s="41"/>
      <c r="O4871" s="41"/>
      <c r="P4871" s="41"/>
      <c r="Q4871" s="53"/>
      <c r="R4871" s="41"/>
      <c r="S4871" s="41"/>
      <c r="T4871" s="57"/>
      <c r="U4871" s="41"/>
      <c r="V4871" s="41"/>
      <c r="W4871" s="56"/>
      <c r="X4871" s="41"/>
      <c r="Y4871" s="58"/>
      <c r="Z4871" s="41"/>
      <c r="AA4871" s="41"/>
      <c r="AB4871" s="171" t="str" cm="1">
        <f t="array" ref="AB4871">IFERROR(IF(COUNTA('Detailed Inventory'!$B4871:$AA4871)=0,"",IF(AND($B4871="",$C4871=""),"Error: Missing Response in Column B or C",IF(OR($E4871="",$Q4871=""),"Error: Missing Response in Column E or Q",INDEX(SL_Class[Entire SL Classification],MATCH(SUMIFS(SL_Class[Unique ID],SL_Class[UpSys SL Material],I4871,SL_Class[UpSys Ever Previously Lead],H4871,SL_Class[DownCus SL Material],T4871),SL_Class[Unique ID],0),0)))),"Error: Invalid Column H, I, or T. Check spelling &amp; valid options (see dropdown)")</f>
        <v/>
      </c>
      <c r="AC4871" s="32"/>
      <c r="AD4871" s="31" t="b">
        <f t="shared" si="152"/>
        <v>0</v>
      </c>
      <c r="AE4871" s="31" t="b">
        <f t="shared" si="153"/>
        <v>0</v>
      </c>
    </row>
    <row r="4872" spans="1:31" ht="50.15" customHeight="1" x14ac:dyDescent="0.35">
      <c r="A4872" s="101">
        <v>4867</v>
      </c>
      <c r="B4872" s="53"/>
      <c r="C4872" s="41"/>
      <c r="D4872" s="54"/>
      <c r="E4872" s="53"/>
      <c r="F4872" s="41"/>
      <c r="G4872" s="41"/>
      <c r="H4872" s="53"/>
      <c r="I4872" s="55"/>
      <c r="J4872" s="41"/>
      <c r="K4872" s="41"/>
      <c r="L4872" s="56"/>
      <c r="M4872" s="41"/>
      <c r="N4872" s="41"/>
      <c r="O4872" s="41"/>
      <c r="P4872" s="41"/>
      <c r="Q4872" s="53"/>
      <c r="R4872" s="41"/>
      <c r="S4872" s="41"/>
      <c r="T4872" s="57"/>
      <c r="U4872" s="41"/>
      <c r="V4872" s="41"/>
      <c r="W4872" s="56"/>
      <c r="X4872" s="41"/>
      <c r="Y4872" s="58"/>
      <c r="Z4872" s="41"/>
      <c r="AA4872" s="41"/>
      <c r="AB4872" s="171" t="str" cm="1">
        <f t="array" ref="AB4872">IFERROR(IF(COUNTA('Detailed Inventory'!$B4872:$AA4872)=0,"",IF(AND($B4872="",$C4872=""),"Error: Missing Response in Column B or C",IF(OR($E4872="",$Q4872=""),"Error: Missing Response in Column E or Q",INDEX(SL_Class[Entire SL Classification],MATCH(SUMIFS(SL_Class[Unique ID],SL_Class[UpSys SL Material],I4872,SL_Class[UpSys Ever Previously Lead],H4872,SL_Class[DownCus SL Material],T4872),SL_Class[Unique ID],0),0)))),"Error: Invalid Column H, I, or T. Check spelling &amp; valid options (see dropdown)")</f>
        <v/>
      </c>
      <c r="AC4872" s="32"/>
      <c r="AD4872" s="31" t="b">
        <f t="shared" si="152"/>
        <v>0</v>
      </c>
      <c r="AE4872" s="31" t="b">
        <f t="shared" si="153"/>
        <v>0</v>
      </c>
    </row>
    <row r="4873" spans="1:31" ht="50.15" customHeight="1" x14ac:dyDescent="0.35">
      <c r="A4873" s="100">
        <v>4868</v>
      </c>
      <c r="B4873" s="53"/>
      <c r="C4873" s="41"/>
      <c r="D4873" s="54"/>
      <c r="E4873" s="53"/>
      <c r="F4873" s="41"/>
      <c r="G4873" s="41"/>
      <c r="H4873" s="53"/>
      <c r="I4873" s="55"/>
      <c r="J4873" s="41"/>
      <c r="K4873" s="41"/>
      <c r="L4873" s="56"/>
      <c r="M4873" s="41"/>
      <c r="N4873" s="41"/>
      <c r="O4873" s="41"/>
      <c r="P4873" s="41"/>
      <c r="Q4873" s="53"/>
      <c r="R4873" s="41"/>
      <c r="S4873" s="41"/>
      <c r="T4873" s="57"/>
      <c r="U4873" s="41"/>
      <c r="V4873" s="41"/>
      <c r="W4873" s="56"/>
      <c r="X4873" s="41"/>
      <c r="Y4873" s="58"/>
      <c r="Z4873" s="41"/>
      <c r="AA4873" s="41"/>
      <c r="AB4873" s="171" t="str" cm="1">
        <f t="array" ref="AB4873">IFERROR(IF(COUNTA('Detailed Inventory'!$B4873:$AA4873)=0,"",IF(AND($B4873="",$C4873=""),"Error: Missing Response in Column B or C",IF(OR($E4873="",$Q4873=""),"Error: Missing Response in Column E or Q",INDEX(SL_Class[Entire SL Classification],MATCH(SUMIFS(SL_Class[Unique ID],SL_Class[UpSys SL Material],I4873,SL_Class[UpSys Ever Previously Lead],H4873,SL_Class[DownCus SL Material],T4873),SL_Class[Unique ID],0),0)))),"Error: Invalid Column H, I, or T. Check spelling &amp; valid options (see dropdown)")</f>
        <v/>
      </c>
      <c r="AC4873" s="32"/>
      <c r="AD4873" s="31" t="b">
        <f t="shared" si="152"/>
        <v>0</v>
      </c>
      <c r="AE4873" s="31" t="b">
        <f t="shared" si="153"/>
        <v>0</v>
      </c>
    </row>
    <row r="4874" spans="1:31" ht="50.15" customHeight="1" x14ac:dyDescent="0.35">
      <c r="A4874" s="101">
        <v>4869</v>
      </c>
      <c r="B4874" s="53"/>
      <c r="C4874" s="41"/>
      <c r="D4874" s="54"/>
      <c r="E4874" s="53"/>
      <c r="F4874" s="41"/>
      <c r="G4874" s="41"/>
      <c r="H4874" s="53"/>
      <c r="I4874" s="55"/>
      <c r="J4874" s="41"/>
      <c r="K4874" s="41"/>
      <c r="L4874" s="56"/>
      <c r="M4874" s="41"/>
      <c r="N4874" s="41"/>
      <c r="O4874" s="41"/>
      <c r="P4874" s="41"/>
      <c r="Q4874" s="53"/>
      <c r="R4874" s="41"/>
      <c r="S4874" s="41"/>
      <c r="T4874" s="57"/>
      <c r="U4874" s="41"/>
      <c r="V4874" s="41"/>
      <c r="W4874" s="56"/>
      <c r="X4874" s="41"/>
      <c r="Y4874" s="58"/>
      <c r="Z4874" s="41"/>
      <c r="AA4874" s="41"/>
      <c r="AB4874" s="171" t="str" cm="1">
        <f t="array" ref="AB4874">IFERROR(IF(COUNTA('Detailed Inventory'!$B4874:$AA4874)=0,"",IF(AND($B4874="",$C4874=""),"Error: Missing Response in Column B or C",IF(OR($E4874="",$Q4874=""),"Error: Missing Response in Column E or Q",INDEX(SL_Class[Entire SL Classification],MATCH(SUMIFS(SL_Class[Unique ID],SL_Class[UpSys SL Material],I4874,SL_Class[UpSys Ever Previously Lead],H4874,SL_Class[DownCus SL Material],T4874),SL_Class[Unique ID],0),0)))),"Error: Invalid Column H, I, or T. Check spelling &amp; valid options (see dropdown)")</f>
        <v/>
      </c>
      <c r="AC4874" s="32"/>
      <c r="AD4874" s="31" t="b">
        <f t="shared" si="152"/>
        <v>0</v>
      </c>
      <c r="AE4874" s="31" t="b">
        <f t="shared" si="153"/>
        <v>0</v>
      </c>
    </row>
    <row r="4875" spans="1:31" ht="50.15" customHeight="1" x14ac:dyDescent="0.35">
      <c r="A4875" s="100">
        <v>4870</v>
      </c>
      <c r="B4875" s="53"/>
      <c r="C4875" s="41"/>
      <c r="D4875" s="54"/>
      <c r="E4875" s="53"/>
      <c r="F4875" s="41"/>
      <c r="G4875" s="41"/>
      <c r="H4875" s="53"/>
      <c r="I4875" s="55"/>
      <c r="J4875" s="41"/>
      <c r="K4875" s="41"/>
      <c r="L4875" s="56"/>
      <c r="M4875" s="41"/>
      <c r="N4875" s="41"/>
      <c r="O4875" s="41"/>
      <c r="P4875" s="41"/>
      <c r="Q4875" s="53"/>
      <c r="R4875" s="41"/>
      <c r="S4875" s="41"/>
      <c r="T4875" s="57"/>
      <c r="U4875" s="41"/>
      <c r="V4875" s="41"/>
      <c r="W4875" s="56"/>
      <c r="X4875" s="41"/>
      <c r="Y4875" s="58"/>
      <c r="Z4875" s="41"/>
      <c r="AA4875" s="41"/>
      <c r="AB4875" s="171" t="str" cm="1">
        <f t="array" ref="AB4875">IFERROR(IF(COUNTA('Detailed Inventory'!$B4875:$AA4875)=0,"",IF(AND($B4875="",$C4875=""),"Error: Missing Response in Column B or C",IF(OR($E4875="",$Q4875=""),"Error: Missing Response in Column E or Q",INDEX(SL_Class[Entire SL Classification],MATCH(SUMIFS(SL_Class[Unique ID],SL_Class[UpSys SL Material],I4875,SL_Class[UpSys Ever Previously Lead],H4875,SL_Class[DownCus SL Material],T4875),SL_Class[Unique ID],0),0)))),"Error: Invalid Column H, I, or T. Check spelling &amp; valid options (see dropdown)")</f>
        <v/>
      </c>
      <c r="AC4875" s="32"/>
      <c r="AD4875" s="31" t="b">
        <f t="shared" si="152"/>
        <v>0</v>
      </c>
      <c r="AE4875" s="31" t="b">
        <f t="shared" si="153"/>
        <v>0</v>
      </c>
    </row>
    <row r="4876" spans="1:31" ht="50.15" customHeight="1" x14ac:dyDescent="0.35">
      <c r="A4876" s="101">
        <v>4871</v>
      </c>
      <c r="B4876" s="53"/>
      <c r="C4876" s="41"/>
      <c r="D4876" s="54"/>
      <c r="E4876" s="53"/>
      <c r="F4876" s="41"/>
      <c r="G4876" s="41"/>
      <c r="H4876" s="53"/>
      <c r="I4876" s="55"/>
      <c r="J4876" s="41"/>
      <c r="K4876" s="41"/>
      <c r="L4876" s="56"/>
      <c r="M4876" s="41"/>
      <c r="N4876" s="41"/>
      <c r="O4876" s="41"/>
      <c r="P4876" s="41"/>
      <c r="Q4876" s="53"/>
      <c r="R4876" s="41"/>
      <c r="S4876" s="41"/>
      <c r="T4876" s="57"/>
      <c r="U4876" s="41"/>
      <c r="V4876" s="41"/>
      <c r="W4876" s="56"/>
      <c r="X4876" s="41"/>
      <c r="Y4876" s="58"/>
      <c r="Z4876" s="41"/>
      <c r="AA4876" s="41"/>
      <c r="AB4876" s="171" t="str" cm="1">
        <f t="array" ref="AB4876">IFERROR(IF(COUNTA('Detailed Inventory'!$B4876:$AA4876)=0,"",IF(AND($B4876="",$C4876=""),"Error: Missing Response in Column B or C",IF(OR($E4876="",$Q4876=""),"Error: Missing Response in Column E or Q",INDEX(SL_Class[Entire SL Classification],MATCH(SUMIFS(SL_Class[Unique ID],SL_Class[UpSys SL Material],I4876,SL_Class[UpSys Ever Previously Lead],H4876,SL_Class[DownCus SL Material],T4876),SL_Class[Unique ID],0),0)))),"Error: Invalid Column H, I, or T. Check spelling &amp; valid options (see dropdown)")</f>
        <v/>
      </c>
      <c r="AC4876" s="32"/>
      <c r="AD4876" s="31" t="b">
        <f t="shared" si="152"/>
        <v>0</v>
      </c>
      <c r="AE4876" s="31" t="b">
        <f t="shared" si="153"/>
        <v>0</v>
      </c>
    </row>
    <row r="4877" spans="1:31" ht="50.15" customHeight="1" x14ac:dyDescent="0.35">
      <c r="A4877" s="100">
        <v>4872</v>
      </c>
      <c r="B4877" s="53"/>
      <c r="C4877" s="41"/>
      <c r="D4877" s="54"/>
      <c r="E4877" s="53"/>
      <c r="F4877" s="41"/>
      <c r="G4877" s="41"/>
      <c r="H4877" s="53"/>
      <c r="I4877" s="55"/>
      <c r="J4877" s="41"/>
      <c r="K4877" s="41"/>
      <c r="L4877" s="56"/>
      <c r="M4877" s="41"/>
      <c r="N4877" s="41"/>
      <c r="O4877" s="41"/>
      <c r="P4877" s="41"/>
      <c r="Q4877" s="53"/>
      <c r="R4877" s="41"/>
      <c r="S4877" s="41"/>
      <c r="T4877" s="57"/>
      <c r="U4877" s="41"/>
      <c r="V4877" s="41"/>
      <c r="W4877" s="56"/>
      <c r="X4877" s="41"/>
      <c r="Y4877" s="58"/>
      <c r="Z4877" s="41"/>
      <c r="AA4877" s="41"/>
      <c r="AB4877" s="171" t="str" cm="1">
        <f t="array" ref="AB4877">IFERROR(IF(COUNTA('Detailed Inventory'!$B4877:$AA4877)=0,"",IF(AND($B4877="",$C4877=""),"Error: Missing Response in Column B or C",IF(OR($E4877="",$Q4877=""),"Error: Missing Response in Column E or Q",INDEX(SL_Class[Entire SL Classification],MATCH(SUMIFS(SL_Class[Unique ID],SL_Class[UpSys SL Material],I4877,SL_Class[UpSys Ever Previously Lead],H4877,SL_Class[DownCus SL Material],T4877),SL_Class[Unique ID],0),0)))),"Error: Invalid Column H, I, or T. Check spelling &amp; valid options (see dropdown)")</f>
        <v/>
      </c>
      <c r="AC4877" s="32"/>
      <c r="AD4877" s="31" t="b">
        <f t="shared" si="152"/>
        <v>0</v>
      </c>
      <c r="AE4877" s="31" t="b">
        <f t="shared" si="153"/>
        <v>0</v>
      </c>
    </row>
    <row r="4878" spans="1:31" ht="50.15" customHeight="1" x14ac:dyDescent="0.35">
      <c r="A4878" s="101">
        <v>4873</v>
      </c>
      <c r="B4878" s="53"/>
      <c r="C4878" s="41"/>
      <c r="D4878" s="54"/>
      <c r="E4878" s="53"/>
      <c r="F4878" s="41"/>
      <c r="G4878" s="41"/>
      <c r="H4878" s="53"/>
      <c r="I4878" s="55"/>
      <c r="J4878" s="41"/>
      <c r="K4878" s="41"/>
      <c r="L4878" s="56"/>
      <c r="M4878" s="41"/>
      <c r="N4878" s="41"/>
      <c r="O4878" s="41"/>
      <c r="P4878" s="41"/>
      <c r="Q4878" s="53"/>
      <c r="R4878" s="41"/>
      <c r="S4878" s="41"/>
      <c r="T4878" s="57"/>
      <c r="U4878" s="41"/>
      <c r="V4878" s="41"/>
      <c r="W4878" s="56"/>
      <c r="X4878" s="41"/>
      <c r="Y4878" s="58"/>
      <c r="Z4878" s="41"/>
      <c r="AA4878" s="41"/>
      <c r="AB4878" s="171" t="str" cm="1">
        <f t="array" ref="AB4878">IFERROR(IF(COUNTA('Detailed Inventory'!$B4878:$AA4878)=0,"",IF(AND($B4878="",$C4878=""),"Error: Missing Response in Column B or C",IF(OR($E4878="",$Q4878=""),"Error: Missing Response in Column E or Q",INDEX(SL_Class[Entire SL Classification],MATCH(SUMIFS(SL_Class[Unique ID],SL_Class[UpSys SL Material],I4878,SL_Class[UpSys Ever Previously Lead],H4878,SL_Class[DownCus SL Material],T4878),SL_Class[Unique ID],0),0)))),"Error: Invalid Column H, I, or T. Check spelling &amp; valid options (see dropdown)")</f>
        <v/>
      </c>
      <c r="AC4878" s="32"/>
      <c r="AD4878" s="31" t="b">
        <f t="shared" si="152"/>
        <v>0</v>
      </c>
      <c r="AE4878" s="31" t="b">
        <f t="shared" si="153"/>
        <v>0</v>
      </c>
    </row>
    <row r="4879" spans="1:31" ht="50.15" customHeight="1" x14ac:dyDescent="0.35">
      <c r="A4879" s="100">
        <v>4874</v>
      </c>
      <c r="B4879" s="53"/>
      <c r="C4879" s="41"/>
      <c r="D4879" s="54"/>
      <c r="E4879" s="53"/>
      <c r="F4879" s="41"/>
      <c r="G4879" s="41"/>
      <c r="H4879" s="53"/>
      <c r="I4879" s="55"/>
      <c r="J4879" s="41"/>
      <c r="K4879" s="41"/>
      <c r="L4879" s="56"/>
      <c r="M4879" s="41"/>
      <c r="N4879" s="41"/>
      <c r="O4879" s="41"/>
      <c r="P4879" s="41"/>
      <c r="Q4879" s="53"/>
      <c r="R4879" s="41"/>
      <c r="S4879" s="41"/>
      <c r="T4879" s="57"/>
      <c r="U4879" s="41"/>
      <c r="V4879" s="41"/>
      <c r="W4879" s="56"/>
      <c r="X4879" s="41"/>
      <c r="Y4879" s="58"/>
      <c r="Z4879" s="41"/>
      <c r="AA4879" s="41"/>
      <c r="AB4879" s="171" t="str" cm="1">
        <f t="array" ref="AB4879">IFERROR(IF(COUNTA('Detailed Inventory'!$B4879:$AA4879)=0,"",IF(AND($B4879="",$C4879=""),"Error: Missing Response in Column B or C",IF(OR($E4879="",$Q4879=""),"Error: Missing Response in Column E or Q",INDEX(SL_Class[Entire SL Classification],MATCH(SUMIFS(SL_Class[Unique ID],SL_Class[UpSys SL Material],I4879,SL_Class[UpSys Ever Previously Lead],H4879,SL_Class[DownCus SL Material],T4879),SL_Class[Unique ID],0),0)))),"Error: Invalid Column H, I, or T. Check spelling &amp; valid options (see dropdown)")</f>
        <v/>
      </c>
      <c r="AC4879" s="32"/>
      <c r="AD4879" s="31" t="b">
        <f t="shared" si="152"/>
        <v>0</v>
      </c>
      <c r="AE4879" s="31" t="b">
        <f t="shared" si="153"/>
        <v>0</v>
      </c>
    </row>
    <row r="4880" spans="1:31" ht="50.15" customHeight="1" x14ac:dyDescent="0.35">
      <c r="A4880" s="101">
        <v>4875</v>
      </c>
      <c r="B4880" s="53"/>
      <c r="C4880" s="41"/>
      <c r="D4880" s="54"/>
      <c r="E4880" s="53"/>
      <c r="F4880" s="41"/>
      <c r="G4880" s="41"/>
      <c r="H4880" s="53"/>
      <c r="I4880" s="55"/>
      <c r="J4880" s="41"/>
      <c r="K4880" s="41"/>
      <c r="L4880" s="56"/>
      <c r="M4880" s="41"/>
      <c r="N4880" s="41"/>
      <c r="O4880" s="41"/>
      <c r="P4880" s="41"/>
      <c r="Q4880" s="53"/>
      <c r="R4880" s="41"/>
      <c r="S4880" s="41"/>
      <c r="T4880" s="57"/>
      <c r="U4880" s="41"/>
      <c r="V4880" s="41"/>
      <c r="W4880" s="56"/>
      <c r="X4880" s="41"/>
      <c r="Y4880" s="58"/>
      <c r="Z4880" s="41"/>
      <c r="AA4880" s="41"/>
      <c r="AB4880" s="171" t="str" cm="1">
        <f t="array" ref="AB4880">IFERROR(IF(COUNTA('Detailed Inventory'!$B4880:$AA4880)=0,"",IF(AND($B4880="",$C4880=""),"Error: Missing Response in Column B or C",IF(OR($E4880="",$Q4880=""),"Error: Missing Response in Column E or Q",INDEX(SL_Class[Entire SL Classification],MATCH(SUMIFS(SL_Class[Unique ID],SL_Class[UpSys SL Material],I4880,SL_Class[UpSys Ever Previously Lead],H4880,SL_Class[DownCus SL Material],T4880),SL_Class[Unique ID],0),0)))),"Error: Invalid Column H, I, or T. Check spelling &amp; valid options (see dropdown)")</f>
        <v/>
      </c>
      <c r="AC4880" s="32"/>
      <c r="AD4880" s="31" t="b">
        <f t="shared" si="152"/>
        <v>0</v>
      </c>
      <c r="AE4880" s="31" t="b">
        <f t="shared" si="153"/>
        <v>0</v>
      </c>
    </row>
    <row r="4881" spans="1:31" ht="50.15" customHeight="1" x14ac:dyDescent="0.35">
      <c r="A4881" s="100">
        <v>4876</v>
      </c>
      <c r="B4881" s="53"/>
      <c r="C4881" s="41"/>
      <c r="D4881" s="54"/>
      <c r="E4881" s="53"/>
      <c r="F4881" s="41"/>
      <c r="G4881" s="41"/>
      <c r="H4881" s="53"/>
      <c r="I4881" s="55"/>
      <c r="J4881" s="41"/>
      <c r="K4881" s="41"/>
      <c r="L4881" s="56"/>
      <c r="M4881" s="41"/>
      <c r="N4881" s="41"/>
      <c r="O4881" s="41"/>
      <c r="P4881" s="41"/>
      <c r="Q4881" s="53"/>
      <c r="R4881" s="41"/>
      <c r="S4881" s="41"/>
      <c r="T4881" s="57"/>
      <c r="U4881" s="41"/>
      <c r="V4881" s="41"/>
      <c r="W4881" s="56"/>
      <c r="X4881" s="41"/>
      <c r="Y4881" s="58"/>
      <c r="Z4881" s="41"/>
      <c r="AA4881" s="41"/>
      <c r="AB4881" s="171" t="str" cm="1">
        <f t="array" ref="AB4881">IFERROR(IF(COUNTA('Detailed Inventory'!$B4881:$AA4881)=0,"",IF(AND($B4881="",$C4881=""),"Error: Missing Response in Column B or C",IF(OR($E4881="",$Q4881=""),"Error: Missing Response in Column E or Q",INDEX(SL_Class[Entire SL Classification],MATCH(SUMIFS(SL_Class[Unique ID],SL_Class[UpSys SL Material],I4881,SL_Class[UpSys Ever Previously Lead],H4881,SL_Class[DownCus SL Material],T4881),SL_Class[Unique ID],0),0)))),"Error: Invalid Column H, I, or T. Check spelling &amp; valid options (see dropdown)")</f>
        <v/>
      </c>
      <c r="AC4881" s="32"/>
      <c r="AD4881" s="31" t="b">
        <f t="shared" si="152"/>
        <v>0</v>
      </c>
      <c r="AE4881" s="31" t="b">
        <f t="shared" si="153"/>
        <v>0</v>
      </c>
    </row>
    <row r="4882" spans="1:31" ht="50.15" customHeight="1" x14ac:dyDescent="0.35">
      <c r="A4882" s="101">
        <v>4877</v>
      </c>
      <c r="B4882" s="53"/>
      <c r="C4882" s="41"/>
      <c r="D4882" s="54"/>
      <c r="E4882" s="53"/>
      <c r="F4882" s="41"/>
      <c r="G4882" s="41"/>
      <c r="H4882" s="53"/>
      <c r="I4882" s="55"/>
      <c r="J4882" s="41"/>
      <c r="K4882" s="41"/>
      <c r="L4882" s="56"/>
      <c r="M4882" s="41"/>
      <c r="N4882" s="41"/>
      <c r="O4882" s="41"/>
      <c r="P4882" s="41"/>
      <c r="Q4882" s="53"/>
      <c r="R4882" s="41"/>
      <c r="S4882" s="41"/>
      <c r="T4882" s="57"/>
      <c r="U4882" s="41"/>
      <c r="V4882" s="41"/>
      <c r="W4882" s="56"/>
      <c r="X4882" s="41"/>
      <c r="Y4882" s="58"/>
      <c r="Z4882" s="41"/>
      <c r="AA4882" s="41"/>
      <c r="AB4882" s="171" t="str" cm="1">
        <f t="array" ref="AB4882">IFERROR(IF(COUNTA('Detailed Inventory'!$B4882:$AA4882)=0,"",IF(AND($B4882="",$C4882=""),"Error: Missing Response in Column B or C",IF(OR($E4882="",$Q4882=""),"Error: Missing Response in Column E or Q",INDEX(SL_Class[Entire SL Classification],MATCH(SUMIFS(SL_Class[Unique ID],SL_Class[UpSys SL Material],I4882,SL_Class[UpSys Ever Previously Lead],H4882,SL_Class[DownCus SL Material],T4882),SL_Class[Unique ID],0),0)))),"Error: Invalid Column H, I, or T. Check spelling &amp; valid options (see dropdown)")</f>
        <v/>
      </c>
      <c r="AC4882" s="32"/>
      <c r="AD4882" s="31" t="b">
        <f t="shared" si="152"/>
        <v>0</v>
      </c>
      <c r="AE4882" s="31" t="b">
        <f t="shared" si="153"/>
        <v>0</v>
      </c>
    </row>
    <row r="4883" spans="1:31" ht="50.15" customHeight="1" x14ac:dyDescent="0.35">
      <c r="A4883" s="100">
        <v>4878</v>
      </c>
      <c r="B4883" s="53"/>
      <c r="C4883" s="41"/>
      <c r="D4883" s="54"/>
      <c r="E4883" s="53"/>
      <c r="F4883" s="41"/>
      <c r="G4883" s="41"/>
      <c r="H4883" s="53"/>
      <c r="I4883" s="55"/>
      <c r="J4883" s="41"/>
      <c r="K4883" s="41"/>
      <c r="L4883" s="56"/>
      <c r="M4883" s="41"/>
      <c r="N4883" s="41"/>
      <c r="O4883" s="41"/>
      <c r="P4883" s="41"/>
      <c r="Q4883" s="53"/>
      <c r="R4883" s="41"/>
      <c r="S4883" s="41"/>
      <c r="T4883" s="57"/>
      <c r="U4883" s="41"/>
      <c r="V4883" s="41"/>
      <c r="W4883" s="56"/>
      <c r="X4883" s="41"/>
      <c r="Y4883" s="58"/>
      <c r="Z4883" s="41"/>
      <c r="AA4883" s="41"/>
      <c r="AB4883" s="171" t="str" cm="1">
        <f t="array" ref="AB4883">IFERROR(IF(COUNTA('Detailed Inventory'!$B4883:$AA4883)=0,"",IF(AND($B4883="",$C4883=""),"Error: Missing Response in Column B or C",IF(OR($E4883="",$Q4883=""),"Error: Missing Response in Column E or Q",INDEX(SL_Class[Entire SL Classification],MATCH(SUMIFS(SL_Class[Unique ID],SL_Class[UpSys SL Material],I4883,SL_Class[UpSys Ever Previously Lead],H4883,SL_Class[DownCus SL Material],T4883),SL_Class[Unique ID],0),0)))),"Error: Invalid Column H, I, or T. Check spelling &amp; valid options (see dropdown)")</f>
        <v/>
      </c>
      <c r="AC4883" s="32"/>
      <c r="AD4883" s="31" t="b">
        <f t="shared" si="152"/>
        <v>0</v>
      </c>
      <c r="AE4883" s="31" t="b">
        <f t="shared" si="153"/>
        <v>0</v>
      </c>
    </row>
    <row r="4884" spans="1:31" ht="50.15" customHeight="1" x14ac:dyDescent="0.35">
      <c r="A4884" s="101">
        <v>4879</v>
      </c>
      <c r="B4884" s="53"/>
      <c r="C4884" s="41"/>
      <c r="D4884" s="54"/>
      <c r="E4884" s="53"/>
      <c r="F4884" s="41"/>
      <c r="G4884" s="41"/>
      <c r="H4884" s="53"/>
      <c r="I4884" s="55"/>
      <c r="J4884" s="41"/>
      <c r="K4884" s="41"/>
      <c r="L4884" s="56"/>
      <c r="M4884" s="41"/>
      <c r="N4884" s="41"/>
      <c r="O4884" s="41"/>
      <c r="P4884" s="41"/>
      <c r="Q4884" s="53"/>
      <c r="R4884" s="41"/>
      <c r="S4884" s="41"/>
      <c r="T4884" s="57"/>
      <c r="U4884" s="41"/>
      <c r="V4884" s="41"/>
      <c r="W4884" s="56"/>
      <c r="X4884" s="41"/>
      <c r="Y4884" s="58"/>
      <c r="Z4884" s="41"/>
      <c r="AA4884" s="41"/>
      <c r="AB4884" s="171" t="str" cm="1">
        <f t="array" ref="AB4884">IFERROR(IF(COUNTA('Detailed Inventory'!$B4884:$AA4884)=0,"",IF(AND($B4884="",$C4884=""),"Error: Missing Response in Column B or C",IF(OR($E4884="",$Q4884=""),"Error: Missing Response in Column E or Q",INDEX(SL_Class[Entire SL Classification],MATCH(SUMIFS(SL_Class[Unique ID],SL_Class[UpSys SL Material],I4884,SL_Class[UpSys Ever Previously Lead],H4884,SL_Class[DownCus SL Material],T4884),SL_Class[Unique ID],0),0)))),"Error: Invalid Column H, I, or T. Check spelling &amp; valid options (see dropdown)")</f>
        <v/>
      </c>
      <c r="AC4884" s="32"/>
      <c r="AD4884" s="31" t="b">
        <f t="shared" si="152"/>
        <v>0</v>
      </c>
      <c r="AE4884" s="31" t="b">
        <f t="shared" si="153"/>
        <v>0</v>
      </c>
    </row>
    <row r="4885" spans="1:31" ht="50.15" customHeight="1" x14ac:dyDescent="0.35">
      <c r="A4885" s="100">
        <v>4880</v>
      </c>
      <c r="B4885" s="53"/>
      <c r="C4885" s="41"/>
      <c r="D4885" s="54"/>
      <c r="E4885" s="53"/>
      <c r="F4885" s="41"/>
      <c r="G4885" s="41"/>
      <c r="H4885" s="53"/>
      <c r="I4885" s="55"/>
      <c r="J4885" s="41"/>
      <c r="K4885" s="41"/>
      <c r="L4885" s="56"/>
      <c r="M4885" s="41"/>
      <c r="N4885" s="41"/>
      <c r="O4885" s="41"/>
      <c r="P4885" s="41"/>
      <c r="Q4885" s="53"/>
      <c r="R4885" s="41"/>
      <c r="S4885" s="41"/>
      <c r="T4885" s="57"/>
      <c r="U4885" s="41"/>
      <c r="V4885" s="41"/>
      <c r="W4885" s="56"/>
      <c r="X4885" s="41"/>
      <c r="Y4885" s="58"/>
      <c r="Z4885" s="41"/>
      <c r="AA4885" s="41"/>
      <c r="AB4885" s="171" t="str" cm="1">
        <f t="array" ref="AB4885">IFERROR(IF(COUNTA('Detailed Inventory'!$B4885:$AA4885)=0,"",IF(AND($B4885="",$C4885=""),"Error: Missing Response in Column B or C",IF(OR($E4885="",$Q4885=""),"Error: Missing Response in Column E or Q",INDEX(SL_Class[Entire SL Classification],MATCH(SUMIFS(SL_Class[Unique ID],SL_Class[UpSys SL Material],I4885,SL_Class[UpSys Ever Previously Lead],H4885,SL_Class[DownCus SL Material],T4885),SL_Class[Unique ID],0),0)))),"Error: Invalid Column H, I, or T. Check spelling &amp; valid options (see dropdown)")</f>
        <v/>
      </c>
      <c r="AC4885" s="32"/>
      <c r="AD4885" s="31" t="b">
        <f t="shared" si="152"/>
        <v>0</v>
      </c>
      <c r="AE4885" s="31" t="b">
        <f t="shared" si="153"/>
        <v>0</v>
      </c>
    </row>
    <row r="4886" spans="1:31" ht="50.15" customHeight="1" x14ac:dyDescent="0.35">
      <c r="A4886" s="101">
        <v>4881</v>
      </c>
      <c r="B4886" s="53"/>
      <c r="C4886" s="41"/>
      <c r="D4886" s="54"/>
      <c r="E4886" s="53"/>
      <c r="F4886" s="41"/>
      <c r="G4886" s="41"/>
      <c r="H4886" s="53"/>
      <c r="I4886" s="55"/>
      <c r="J4886" s="41"/>
      <c r="K4886" s="41"/>
      <c r="L4886" s="56"/>
      <c r="M4886" s="41"/>
      <c r="N4886" s="41"/>
      <c r="O4886" s="41"/>
      <c r="P4886" s="41"/>
      <c r="Q4886" s="53"/>
      <c r="R4886" s="41"/>
      <c r="S4886" s="41"/>
      <c r="T4886" s="57"/>
      <c r="U4886" s="41"/>
      <c r="V4886" s="41"/>
      <c r="W4886" s="56"/>
      <c r="X4886" s="41"/>
      <c r="Y4886" s="58"/>
      <c r="Z4886" s="41"/>
      <c r="AA4886" s="41"/>
      <c r="AB4886" s="171" t="str" cm="1">
        <f t="array" ref="AB4886">IFERROR(IF(COUNTA('Detailed Inventory'!$B4886:$AA4886)=0,"",IF(AND($B4886="",$C4886=""),"Error: Missing Response in Column B or C",IF(OR($E4886="",$Q4886=""),"Error: Missing Response in Column E or Q",INDEX(SL_Class[Entire SL Classification],MATCH(SUMIFS(SL_Class[Unique ID],SL_Class[UpSys SL Material],I4886,SL_Class[UpSys Ever Previously Lead],H4886,SL_Class[DownCus SL Material],T4886),SL_Class[Unique ID],0),0)))),"Error: Invalid Column H, I, or T. Check spelling &amp; valid options (see dropdown)")</f>
        <v/>
      </c>
      <c r="AC4886" s="32"/>
      <c r="AD4886" s="31" t="b">
        <f t="shared" si="152"/>
        <v>0</v>
      </c>
      <c r="AE4886" s="31" t="b">
        <f t="shared" si="153"/>
        <v>0</v>
      </c>
    </row>
    <row r="4887" spans="1:31" ht="50.15" customHeight="1" x14ac:dyDescent="0.35">
      <c r="A4887" s="100">
        <v>4882</v>
      </c>
      <c r="B4887" s="53"/>
      <c r="C4887" s="41"/>
      <c r="D4887" s="54"/>
      <c r="E4887" s="53"/>
      <c r="F4887" s="41"/>
      <c r="G4887" s="41"/>
      <c r="H4887" s="53"/>
      <c r="I4887" s="55"/>
      <c r="J4887" s="41"/>
      <c r="K4887" s="41"/>
      <c r="L4887" s="56"/>
      <c r="M4887" s="41"/>
      <c r="N4887" s="41"/>
      <c r="O4887" s="41"/>
      <c r="P4887" s="41"/>
      <c r="Q4887" s="53"/>
      <c r="R4887" s="41"/>
      <c r="S4887" s="41"/>
      <c r="T4887" s="57"/>
      <c r="U4887" s="41"/>
      <c r="V4887" s="41"/>
      <c r="W4887" s="56"/>
      <c r="X4887" s="41"/>
      <c r="Y4887" s="58"/>
      <c r="Z4887" s="41"/>
      <c r="AA4887" s="41"/>
      <c r="AB4887" s="171" t="str" cm="1">
        <f t="array" ref="AB4887">IFERROR(IF(COUNTA('Detailed Inventory'!$B4887:$AA4887)=0,"",IF(AND($B4887="",$C4887=""),"Error: Missing Response in Column B or C",IF(OR($E4887="",$Q4887=""),"Error: Missing Response in Column E or Q",INDEX(SL_Class[Entire SL Classification],MATCH(SUMIFS(SL_Class[Unique ID],SL_Class[UpSys SL Material],I4887,SL_Class[UpSys Ever Previously Lead],H4887,SL_Class[DownCus SL Material],T4887),SL_Class[Unique ID],0),0)))),"Error: Invalid Column H, I, or T. Check spelling &amp; valid options (see dropdown)")</f>
        <v/>
      </c>
      <c r="AC4887" s="32"/>
      <c r="AD4887" s="31" t="b">
        <f t="shared" si="152"/>
        <v>0</v>
      </c>
      <c r="AE4887" s="31" t="b">
        <f t="shared" si="153"/>
        <v>0</v>
      </c>
    </row>
    <row r="4888" spans="1:31" ht="50.15" customHeight="1" x14ac:dyDescent="0.35">
      <c r="A4888" s="101">
        <v>4883</v>
      </c>
      <c r="B4888" s="53"/>
      <c r="C4888" s="41"/>
      <c r="D4888" s="54"/>
      <c r="E4888" s="53"/>
      <c r="F4888" s="41"/>
      <c r="G4888" s="41"/>
      <c r="H4888" s="53"/>
      <c r="I4888" s="55"/>
      <c r="J4888" s="41"/>
      <c r="K4888" s="41"/>
      <c r="L4888" s="56"/>
      <c r="M4888" s="41"/>
      <c r="N4888" s="41"/>
      <c r="O4888" s="41"/>
      <c r="P4888" s="41"/>
      <c r="Q4888" s="53"/>
      <c r="R4888" s="41"/>
      <c r="S4888" s="41"/>
      <c r="T4888" s="57"/>
      <c r="U4888" s="41"/>
      <c r="V4888" s="41"/>
      <c r="W4888" s="56"/>
      <c r="X4888" s="41"/>
      <c r="Y4888" s="58"/>
      <c r="Z4888" s="41"/>
      <c r="AA4888" s="41"/>
      <c r="AB4888" s="171" t="str" cm="1">
        <f t="array" ref="AB4888">IFERROR(IF(COUNTA('Detailed Inventory'!$B4888:$AA4888)=0,"",IF(AND($B4888="",$C4888=""),"Error: Missing Response in Column B or C",IF(OR($E4888="",$Q4888=""),"Error: Missing Response in Column E or Q",INDEX(SL_Class[Entire SL Classification],MATCH(SUMIFS(SL_Class[Unique ID],SL_Class[UpSys SL Material],I4888,SL_Class[UpSys Ever Previously Lead],H4888,SL_Class[DownCus SL Material],T4888),SL_Class[Unique ID],0),0)))),"Error: Invalid Column H, I, or T. Check spelling &amp; valid options (see dropdown)")</f>
        <v/>
      </c>
      <c r="AC4888" s="32"/>
      <c r="AD4888" s="31" t="b">
        <f t="shared" si="152"/>
        <v>0</v>
      </c>
      <c r="AE4888" s="31" t="b">
        <f t="shared" si="153"/>
        <v>0</v>
      </c>
    </row>
    <row r="4889" spans="1:31" ht="50.15" customHeight="1" x14ac:dyDescent="0.35">
      <c r="A4889" s="100">
        <v>4884</v>
      </c>
      <c r="B4889" s="53"/>
      <c r="C4889" s="41"/>
      <c r="D4889" s="54"/>
      <c r="E4889" s="53"/>
      <c r="F4889" s="41"/>
      <c r="G4889" s="41"/>
      <c r="H4889" s="53"/>
      <c r="I4889" s="55"/>
      <c r="J4889" s="41"/>
      <c r="K4889" s="41"/>
      <c r="L4889" s="56"/>
      <c r="M4889" s="41"/>
      <c r="N4889" s="41"/>
      <c r="O4889" s="41"/>
      <c r="P4889" s="41"/>
      <c r="Q4889" s="53"/>
      <c r="R4889" s="41"/>
      <c r="S4889" s="41"/>
      <c r="T4889" s="57"/>
      <c r="U4889" s="41"/>
      <c r="V4889" s="41"/>
      <c r="W4889" s="56"/>
      <c r="X4889" s="41"/>
      <c r="Y4889" s="58"/>
      <c r="Z4889" s="41"/>
      <c r="AA4889" s="41"/>
      <c r="AB4889" s="171" t="str" cm="1">
        <f t="array" ref="AB4889">IFERROR(IF(COUNTA('Detailed Inventory'!$B4889:$AA4889)=0,"",IF(AND($B4889="",$C4889=""),"Error: Missing Response in Column B or C",IF(OR($E4889="",$Q4889=""),"Error: Missing Response in Column E or Q",INDEX(SL_Class[Entire SL Classification],MATCH(SUMIFS(SL_Class[Unique ID],SL_Class[UpSys SL Material],I4889,SL_Class[UpSys Ever Previously Lead],H4889,SL_Class[DownCus SL Material],T4889),SL_Class[Unique ID],0),0)))),"Error: Invalid Column H, I, or T. Check spelling &amp; valid options (see dropdown)")</f>
        <v/>
      </c>
      <c r="AC4889" s="32"/>
      <c r="AD4889" s="31" t="b">
        <f t="shared" si="152"/>
        <v>0</v>
      </c>
      <c r="AE4889" s="31" t="b">
        <f t="shared" si="153"/>
        <v>0</v>
      </c>
    </row>
    <row r="4890" spans="1:31" ht="50.15" customHeight="1" x14ac:dyDescent="0.35">
      <c r="A4890" s="101">
        <v>4885</v>
      </c>
      <c r="B4890" s="53"/>
      <c r="C4890" s="41"/>
      <c r="D4890" s="54"/>
      <c r="E4890" s="53"/>
      <c r="F4890" s="41"/>
      <c r="G4890" s="41"/>
      <c r="H4890" s="53"/>
      <c r="I4890" s="55"/>
      <c r="J4890" s="41"/>
      <c r="K4890" s="41"/>
      <c r="L4890" s="56"/>
      <c r="M4890" s="41"/>
      <c r="N4890" s="41"/>
      <c r="O4890" s="41"/>
      <c r="P4890" s="41"/>
      <c r="Q4890" s="53"/>
      <c r="R4890" s="41"/>
      <c r="S4890" s="41"/>
      <c r="T4890" s="57"/>
      <c r="U4890" s="41"/>
      <c r="V4890" s="41"/>
      <c r="W4890" s="56"/>
      <c r="X4890" s="41"/>
      <c r="Y4890" s="58"/>
      <c r="Z4890" s="41"/>
      <c r="AA4890" s="41"/>
      <c r="AB4890" s="171" t="str" cm="1">
        <f t="array" ref="AB4890">IFERROR(IF(COUNTA('Detailed Inventory'!$B4890:$AA4890)=0,"",IF(AND($B4890="",$C4890=""),"Error: Missing Response in Column B or C",IF(OR($E4890="",$Q4890=""),"Error: Missing Response in Column E or Q",INDEX(SL_Class[Entire SL Classification],MATCH(SUMIFS(SL_Class[Unique ID],SL_Class[UpSys SL Material],I4890,SL_Class[UpSys Ever Previously Lead],H4890,SL_Class[DownCus SL Material],T4890),SL_Class[Unique ID],0),0)))),"Error: Invalid Column H, I, or T. Check spelling &amp; valid options (see dropdown)")</f>
        <v/>
      </c>
      <c r="AC4890" s="32"/>
      <c r="AD4890" s="31" t="b">
        <f t="shared" si="152"/>
        <v>0</v>
      </c>
      <c r="AE4890" s="31" t="b">
        <f t="shared" si="153"/>
        <v>0</v>
      </c>
    </row>
    <row r="4891" spans="1:31" ht="50.15" customHeight="1" x14ac:dyDescent="0.35">
      <c r="A4891" s="100">
        <v>4886</v>
      </c>
      <c r="B4891" s="53"/>
      <c r="C4891" s="41"/>
      <c r="D4891" s="54"/>
      <c r="E4891" s="53"/>
      <c r="F4891" s="41"/>
      <c r="G4891" s="41"/>
      <c r="H4891" s="53"/>
      <c r="I4891" s="55"/>
      <c r="J4891" s="41"/>
      <c r="K4891" s="41"/>
      <c r="L4891" s="56"/>
      <c r="M4891" s="41"/>
      <c r="N4891" s="41"/>
      <c r="O4891" s="41"/>
      <c r="P4891" s="41"/>
      <c r="Q4891" s="53"/>
      <c r="R4891" s="41"/>
      <c r="S4891" s="41"/>
      <c r="T4891" s="57"/>
      <c r="U4891" s="41"/>
      <c r="V4891" s="41"/>
      <c r="W4891" s="56"/>
      <c r="X4891" s="41"/>
      <c r="Y4891" s="58"/>
      <c r="Z4891" s="41"/>
      <c r="AA4891" s="41"/>
      <c r="AB4891" s="171" t="str" cm="1">
        <f t="array" ref="AB4891">IFERROR(IF(COUNTA('Detailed Inventory'!$B4891:$AA4891)=0,"",IF(AND($B4891="",$C4891=""),"Error: Missing Response in Column B or C",IF(OR($E4891="",$Q4891=""),"Error: Missing Response in Column E or Q",INDEX(SL_Class[Entire SL Classification],MATCH(SUMIFS(SL_Class[Unique ID],SL_Class[UpSys SL Material],I4891,SL_Class[UpSys Ever Previously Lead],H4891,SL_Class[DownCus SL Material],T4891),SL_Class[Unique ID],0),0)))),"Error: Invalid Column H, I, or T. Check spelling &amp; valid options (see dropdown)")</f>
        <v/>
      </c>
      <c r="AC4891" s="32"/>
      <c r="AD4891" s="31" t="b">
        <f t="shared" si="152"/>
        <v>0</v>
      </c>
      <c r="AE4891" s="31" t="b">
        <f t="shared" si="153"/>
        <v>0</v>
      </c>
    </row>
    <row r="4892" spans="1:31" ht="50.15" customHeight="1" x14ac:dyDescent="0.35">
      <c r="A4892" s="101">
        <v>4887</v>
      </c>
      <c r="B4892" s="53"/>
      <c r="C4892" s="41"/>
      <c r="D4892" s="54"/>
      <c r="E4892" s="53"/>
      <c r="F4892" s="41"/>
      <c r="G4892" s="41"/>
      <c r="H4892" s="53"/>
      <c r="I4892" s="55"/>
      <c r="J4892" s="41"/>
      <c r="K4892" s="41"/>
      <c r="L4892" s="56"/>
      <c r="M4892" s="41"/>
      <c r="N4892" s="41"/>
      <c r="O4892" s="41"/>
      <c r="P4892" s="41"/>
      <c r="Q4892" s="53"/>
      <c r="R4892" s="41"/>
      <c r="S4892" s="41"/>
      <c r="T4892" s="57"/>
      <c r="U4892" s="41"/>
      <c r="V4892" s="41"/>
      <c r="W4892" s="56"/>
      <c r="X4892" s="41"/>
      <c r="Y4892" s="58"/>
      <c r="Z4892" s="41"/>
      <c r="AA4892" s="41"/>
      <c r="AB4892" s="171" t="str" cm="1">
        <f t="array" ref="AB4892">IFERROR(IF(COUNTA('Detailed Inventory'!$B4892:$AA4892)=0,"",IF(AND($B4892="",$C4892=""),"Error: Missing Response in Column B or C",IF(OR($E4892="",$Q4892=""),"Error: Missing Response in Column E or Q",INDEX(SL_Class[Entire SL Classification],MATCH(SUMIFS(SL_Class[Unique ID],SL_Class[UpSys SL Material],I4892,SL_Class[UpSys Ever Previously Lead],H4892,SL_Class[DownCus SL Material],T4892),SL_Class[Unique ID],0),0)))),"Error: Invalid Column H, I, or T. Check spelling &amp; valid options (see dropdown)")</f>
        <v/>
      </c>
      <c r="AC4892" s="32"/>
      <c r="AD4892" s="31" t="b">
        <f t="shared" si="152"/>
        <v>0</v>
      </c>
      <c r="AE4892" s="31" t="b">
        <f t="shared" si="153"/>
        <v>0</v>
      </c>
    </row>
    <row r="4893" spans="1:31" ht="50.15" customHeight="1" x14ac:dyDescent="0.35">
      <c r="A4893" s="100">
        <v>4888</v>
      </c>
      <c r="B4893" s="53"/>
      <c r="C4893" s="41"/>
      <c r="D4893" s="54"/>
      <c r="E4893" s="53"/>
      <c r="F4893" s="41"/>
      <c r="G4893" s="41"/>
      <c r="H4893" s="53"/>
      <c r="I4893" s="55"/>
      <c r="J4893" s="41"/>
      <c r="K4893" s="41"/>
      <c r="L4893" s="56"/>
      <c r="M4893" s="41"/>
      <c r="N4893" s="41"/>
      <c r="O4893" s="41"/>
      <c r="P4893" s="41"/>
      <c r="Q4893" s="53"/>
      <c r="R4893" s="41"/>
      <c r="S4893" s="41"/>
      <c r="T4893" s="57"/>
      <c r="U4893" s="41"/>
      <c r="V4893" s="41"/>
      <c r="W4893" s="56"/>
      <c r="X4893" s="41"/>
      <c r="Y4893" s="58"/>
      <c r="Z4893" s="41"/>
      <c r="AA4893" s="41"/>
      <c r="AB4893" s="171" t="str" cm="1">
        <f t="array" ref="AB4893">IFERROR(IF(COUNTA('Detailed Inventory'!$B4893:$AA4893)=0,"",IF(AND($B4893="",$C4893=""),"Error: Missing Response in Column B or C",IF(OR($E4893="",$Q4893=""),"Error: Missing Response in Column E or Q",INDEX(SL_Class[Entire SL Classification],MATCH(SUMIFS(SL_Class[Unique ID],SL_Class[UpSys SL Material],I4893,SL_Class[UpSys Ever Previously Lead],H4893,SL_Class[DownCus SL Material],T4893),SL_Class[Unique ID],0),0)))),"Error: Invalid Column H, I, or T. Check spelling &amp; valid options (see dropdown)")</f>
        <v/>
      </c>
      <c r="AC4893" s="32"/>
      <c r="AD4893" s="31" t="b">
        <f t="shared" si="152"/>
        <v>0</v>
      </c>
      <c r="AE4893" s="31" t="b">
        <f t="shared" si="153"/>
        <v>0</v>
      </c>
    </row>
    <row r="4894" spans="1:31" ht="50.15" customHeight="1" x14ac:dyDescent="0.35">
      <c r="A4894" s="101">
        <v>4889</v>
      </c>
      <c r="B4894" s="53"/>
      <c r="C4894" s="41"/>
      <c r="D4894" s="54"/>
      <c r="E4894" s="53"/>
      <c r="F4894" s="41"/>
      <c r="G4894" s="41"/>
      <c r="H4894" s="53"/>
      <c r="I4894" s="55"/>
      <c r="J4894" s="41"/>
      <c r="K4894" s="41"/>
      <c r="L4894" s="56"/>
      <c r="M4894" s="41"/>
      <c r="N4894" s="41"/>
      <c r="O4894" s="41"/>
      <c r="P4894" s="41"/>
      <c r="Q4894" s="53"/>
      <c r="R4894" s="41"/>
      <c r="S4894" s="41"/>
      <c r="T4894" s="57"/>
      <c r="U4894" s="41"/>
      <c r="V4894" s="41"/>
      <c r="W4894" s="56"/>
      <c r="X4894" s="41"/>
      <c r="Y4894" s="58"/>
      <c r="Z4894" s="41"/>
      <c r="AA4894" s="41"/>
      <c r="AB4894" s="171" t="str" cm="1">
        <f t="array" ref="AB4894">IFERROR(IF(COUNTA('Detailed Inventory'!$B4894:$AA4894)=0,"",IF(AND($B4894="",$C4894=""),"Error: Missing Response in Column B or C",IF(OR($E4894="",$Q4894=""),"Error: Missing Response in Column E or Q",INDEX(SL_Class[Entire SL Classification],MATCH(SUMIFS(SL_Class[Unique ID],SL_Class[UpSys SL Material],I4894,SL_Class[UpSys Ever Previously Lead],H4894,SL_Class[DownCus SL Material],T4894),SL_Class[Unique ID],0),0)))),"Error: Invalid Column H, I, or T. Check spelling &amp; valid options (see dropdown)")</f>
        <v/>
      </c>
      <c r="AC4894" s="32"/>
      <c r="AD4894" s="31" t="b">
        <f t="shared" si="152"/>
        <v>0</v>
      </c>
      <c r="AE4894" s="31" t="b">
        <f t="shared" si="153"/>
        <v>0</v>
      </c>
    </row>
    <row r="4895" spans="1:31" ht="50.15" customHeight="1" x14ac:dyDescent="0.35">
      <c r="A4895" s="100">
        <v>4890</v>
      </c>
      <c r="B4895" s="53"/>
      <c r="C4895" s="41"/>
      <c r="D4895" s="54"/>
      <c r="E4895" s="53"/>
      <c r="F4895" s="41"/>
      <c r="G4895" s="41"/>
      <c r="H4895" s="53"/>
      <c r="I4895" s="55"/>
      <c r="J4895" s="41"/>
      <c r="K4895" s="41"/>
      <c r="L4895" s="56"/>
      <c r="M4895" s="41"/>
      <c r="N4895" s="41"/>
      <c r="O4895" s="41"/>
      <c r="P4895" s="41"/>
      <c r="Q4895" s="53"/>
      <c r="R4895" s="41"/>
      <c r="S4895" s="41"/>
      <c r="T4895" s="57"/>
      <c r="U4895" s="41"/>
      <c r="V4895" s="41"/>
      <c r="W4895" s="56"/>
      <c r="X4895" s="41"/>
      <c r="Y4895" s="58"/>
      <c r="Z4895" s="41"/>
      <c r="AA4895" s="41"/>
      <c r="AB4895" s="171" t="str" cm="1">
        <f t="array" ref="AB4895">IFERROR(IF(COUNTA('Detailed Inventory'!$B4895:$AA4895)=0,"",IF(AND($B4895="",$C4895=""),"Error: Missing Response in Column B or C",IF(OR($E4895="",$Q4895=""),"Error: Missing Response in Column E or Q",INDEX(SL_Class[Entire SL Classification],MATCH(SUMIFS(SL_Class[Unique ID],SL_Class[UpSys SL Material],I4895,SL_Class[UpSys Ever Previously Lead],H4895,SL_Class[DownCus SL Material],T4895),SL_Class[Unique ID],0),0)))),"Error: Invalid Column H, I, or T. Check spelling &amp; valid options (see dropdown)")</f>
        <v/>
      </c>
      <c r="AC4895" s="32"/>
      <c r="AD4895" s="31" t="b">
        <f t="shared" si="152"/>
        <v>0</v>
      </c>
      <c r="AE4895" s="31" t="b">
        <f t="shared" si="153"/>
        <v>0</v>
      </c>
    </row>
    <row r="4896" spans="1:31" ht="50.15" customHeight="1" x14ac:dyDescent="0.35">
      <c r="A4896" s="101">
        <v>4891</v>
      </c>
      <c r="B4896" s="53"/>
      <c r="C4896" s="41"/>
      <c r="D4896" s="54"/>
      <c r="E4896" s="53"/>
      <c r="F4896" s="41"/>
      <c r="G4896" s="41"/>
      <c r="H4896" s="53"/>
      <c r="I4896" s="55"/>
      <c r="J4896" s="41"/>
      <c r="K4896" s="41"/>
      <c r="L4896" s="56"/>
      <c r="M4896" s="41"/>
      <c r="N4896" s="41"/>
      <c r="O4896" s="41"/>
      <c r="P4896" s="41"/>
      <c r="Q4896" s="53"/>
      <c r="R4896" s="41"/>
      <c r="S4896" s="41"/>
      <c r="T4896" s="57"/>
      <c r="U4896" s="41"/>
      <c r="V4896" s="41"/>
      <c r="W4896" s="56"/>
      <c r="X4896" s="41"/>
      <c r="Y4896" s="58"/>
      <c r="Z4896" s="41"/>
      <c r="AA4896" s="41"/>
      <c r="AB4896" s="171" t="str" cm="1">
        <f t="array" ref="AB4896">IFERROR(IF(COUNTA('Detailed Inventory'!$B4896:$AA4896)=0,"",IF(AND($B4896="",$C4896=""),"Error: Missing Response in Column B or C",IF(OR($E4896="",$Q4896=""),"Error: Missing Response in Column E or Q",INDEX(SL_Class[Entire SL Classification],MATCH(SUMIFS(SL_Class[Unique ID],SL_Class[UpSys SL Material],I4896,SL_Class[UpSys Ever Previously Lead],H4896,SL_Class[DownCus SL Material],T4896),SL_Class[Unique ID],0),0)))),"Error: Invalid Column H, I, or T. Check spelling &amp; valid options (see dropdown)")</f>
        <v/>
      </c>
      <c r="AC4896" s="32"/>
      <c r="AD4896" s="31" t="b">
        <f t="shared" si="152"/>
        <v>0</v>
      </c>
      <c r="AE4896" s="31" t="b">
        <f t="shared" si="153"/>
        <v>0</v>
      </c>
    </row>
    <row r="4897" spans="1:31" ht="50.15" customHeight="1" x14ac:dyDescent="0.35">
      <c r="A4897" s="100">
        <v>4892</v>
      </c>
      <c r="B4897" s="53"/>
      <c r="C4897" s="41"/>
      <c r="D4897" s="54"/>
      <c r="E4897" s="53"/>
      <c r="F4897" s="41"/>
      <c r="G4897" s="41"/>
      <c r="H4897" s="53"/>
      <c r="I4897" s="55"/>
      <c r="J4897" s="41"/>
      <c r="K4897" s="41"/>
      <c r="L4897" s="56"/>
      <c r="M4897" s="41"/>
      <c r="N4897" s="41"/>
      <c r="O4897" s="41"/>
      <c r="P4897" s="41"/>
      <c r="Q4897" s="53"/>
      <c r="R4897" s="41"/>
      <c r="S4897" s="41"/>
      <c r="T4897" s="57"/>
      <c r="U4897" s="41"/>
      <c r="V4897" s="41"/>
      <c r="W4897" s="56"/>
      <c r="X4897" s="41"/>
      <c r="Y4897" s="58"/>
      <c r="Z4897" s="41"/>
      <c r="AA4897" s="41"/>
      <c r="AB4897" s="171" t="str" cm="1">
        <f t="array" ref="AB4897">IFERROR(IF(COUNTA('Detailed Inventory'!$B4897:$AA4897)=0,"",IF(AND($B4897="",$C4897=""),"Error: Missing Response in Column B or C",IF(OR($E4897="",$Q4897=""),"Error: Missing Response in Column E or Q",INDEX(SL_Class[Entire SL Classification],MATCH(SUMIFS(SL_Class[Unique ID],SL_Class[UpSys SL Material],I4897,SL_Class[UpSys Ever Previously Lead],H4897,SL_Class[DownCus SL Material],T4897),SL_Class[Unique ID],0),0)))),"Error: Invalid Column H, I, or T. Check spelling &amp; valid options (see dropdown)")</f>
        <v/>
      </c>
      <c r="AC4897" s="32"/>
      <c r="AD4897" s="31" t="b">
        <f t="shared" si="152"/>
        <v>0</v>
      </c>
      <c r="AE4897" s="31" t="b">
        <f t="shared" si="153"/>
        <v>0</v>
      </c>
    </row>
    <row r="4898" spans="1:31" ht="50.15" customHeight="1" x14ac:dyDescent="0.35">
      <c r="A4898" s="101">
        <v>4893</v>
      </c>
      <c r="B4898" s="53"/>
      <c r="C4898" s="41"/>
      <c r="D4898" s="54"/>
      <c r="E4898" s="53"/>
      <c r="F4898" s="41"/>
      <c r="G4898" s="41"/>
      <c r="H4898" s="53"/>
      <c r="I4898" s="55"/>
      <c r="J4898" s="41"/>
      <c r="K4898" s="41"/>
      <c r="L4898" s="56"/>
      <c r="M4898" s="41"/>
      <c r="N4898" s="41"/>
      <c r="O4898" s="41"/>
      <c r="P4898" s="41"/>
      <c r="Q4898" s="53"/>
      <c r="R4898" s="41"/>
      <c r="S4898" s="41"/>
      <c r="T4898" s="57"/>
      <c r="U4898" s="41"/>
      <c r="V4898" s="41"/>
      <c r="W4898" s="56"/>
      <c r="X4898" s="41"/>
      <c r="Y4898" s="58"/>
      <c r="Z4898" s="41"/>
      <c r="AA4898" s="41"/>
      <c r="AB4898" s="171" t="str" cm="1">
        <f t="array" ref="AB4898">IFERROR(IF(COUNTA('Detailed Inventory'!$B4898:$AA4898)=0,"",IF(AND($B4898="",$C4898=""),"Error: Missing Response in Column B or C",IF(OR($E4898="",$Q4898=""),"Error: Missing Response in Column E or Q",INDEX(SL_Class[Entire SL Classification],MATCH(SUMIFS(SL_Class[Unique ID],SL_Class[UpSys SL Material],I4898,SL_Class[UpSys Ever Previously Lead],H4898,SL_Class[DownCus SL Material],T4898),SL_Class[Unique ID],0),0)))),"Error: Invalid Column H, I, or T. Check spelling &amp; valid options (see dropdown)")</f>
        <v/>
      </c>
      <c r="AC4898" s="32"/>
      <c r="AD4898" s="31" t="b">
        <f t="shared" si="152"/>
        <v>0</v>
      </c>
      <c r="AE4898" s="31" t="b">
        <f t="shared" si="153"/>
        <v>0</v>
      </c>
    </row>
    <row r="4899" spans="1:31" ht="50.15" customHeight="1" x14ac:dyDescent="0.35">
      <c r="A4899" s="100">
        <v>4894</v>
      </c>
      <c r="B4899" s="53"/>
      <c r="C4899" s="41"/>
      <c r="D4899" s="54"/>
      <c r="E4899" s="53"/>
      <c r="F4899" s="41"/>
      <c r="G4899" s="41"/>
      <c r="H4899" s="53"/>
      <c r="I4899" s="55"/>
      <c r="J4899" s="41"/>
      <c r="K4899" s="41"/>
      <c r="L4899" s="56"/>
      <c r="M4899" s="41"/>
      <c r="N4899" s="41"/>
      <c r="O4899" s="41"/>
      <c r="P4899" s="41"/>
      <c r="Q4899" s="53"/>
      <c r="R4899" s="41"/>
      <c r="S4899" s="41"/>
      <c r="T4899" s="57"/>
      <c r="U4899" s="41"/>
      <c r="V4899" s="41"/>
      <c r="W4899" s="56"/>
      <c r="X4899" s="41"/>
      <c r="Y4899" s="58"/>
      <c r="Z4899" s="41"/>
      <c r="AA4899" s="41"/>
      <c r="AB4899" s="171" t="str" cm="1">
        <f t="array" ref="AB4899">IFERROR(IF(COUNTA('Detailed Inventory'!$B4899:$AA4899)=0,"",IF(AND($B4899="",$C4899=""),"Error: Missing Response in Column B or C",IF(OR($E4899="",$Q4899=""),"Error: Missing Response in Column E or Q",INDEX(SL_Class[Entire SL Classification],MATCH(SUMIFS(SL_Class[Unique ID],SL_Class[UpSys SL Material],I4899,SL_Class[UpSys Ever Previously Lead],H4899,SL_Class[DownCus SL Material],T4899),SL_Class[Unique ID],0),0)))),"Error: Invalid Column H, I, or T. Check spelling &amp; valid options (see dropdown)")</f>
        <v/>
      </c>
      <c r="AC4899" s="32"/>
      <c r="AD4899" s="31" t="b">
        <f t="shared" si="152"/>
        <v>0</v>
      </c>
      <c r="AE4899" s="31" t="b">
        <f t="shared" si="153"/>
        <v>0</v>
      </c>
    </row>
    <row r="4900" spans="1:31" ht="50.15" customHeight="1" x14ac:dyDescent="0.35">
      <c r="A4900" s="101">
        <v>4895</v>
      </c>
      <c r="B4900" s="53"/>
      <c r="C4900" s="41"/>
      <c r="D4900" s="54"/>
      <c r="E4900" s="53"/>
      <c r="F4900" s="41"/>
      <c r="G4900" s="41"/>
      <c r="H4900" s="53"/>
      <c r="I4900" s="55"/>
      <c r="J4900" s="41"/>
      <c r="K4900" s="41"/>
      <c r="L4900" s="56"/>
      <c r="M4900" s="41"/>
      <c r="N4900" s="41"/>
      <c r="O4900" s="41"/>
      <c r="P4900" s="41"/>
      <c r="Q4900" s="53"/>
      <c r="R4900" s="41"/>
      <c r="S4900" s="41"/>
      <c r="T4900" s="57"/>
      <c r="U4900" s="41"/>
      <c r="V4900" s="41"/>
      <c r="W4900" s="56"/>
      <c r="X4900" s="41"/>
      <c r="Y4900" s="58"/>
      <c r="Z4900" s="41"/>
      <c r="AA4900" s="41"/>
      <c r="AB4900" s="171" t="str" cm="1">
        <f t="array" ref="AB4900">IFERROR(IF(COUNTA('Detailed Inventory'!$B4900:$AA4900)=0,"",IF(AND($B4900="",$C4900=""),"Error: Missing Response in Column B or C",IF(OR($E4900="",$Q4900=""),"Error: Missing Response in Column E or Q",INDEX(SL_Class[Entire SL Classification],MATCH(SUMIFS(SL_Class[Unique ID],SL_Class[UpSys SL Material],I4900,SL_Class[UpSys Ever Previously Lead],H4900,SL_Class[DownCus SL Material],T4900),SL_Class[Unique ID],0),0)))),"Error: Invalid Column H, I, or T. Check spelling &amp; valid options (see dropdown)")</f>
        <v/>
      </c>
      <c r="AC4900" s="32"/>
      <c r="AD4900" s="31" t="b">
        <f t="shared" si="152"/>
        <v>0</v>
      </c>
      <c r="AE4900" s="31" t="b">
        <f t="shared" si="153"/>
        <v>0</v>
      </c>
    </row>
    <row r="4901" spans="1:31" ht="50.15" customHeight="1" x14ac:dyDescent="0.35">
      <c r="A4901" s="100">
        <v>4896</v>
      </c>
      <c r="B4901" s="53"/>
      <c r="C4901" s="41"/>
      <c r="D4901" s="54"/>
      <c r="E4901" s="53"/>
      <c r="F4901" s="41"/>
      <c r="G4901" s="41"/>
      <c r="H4901" s="53"/>
      <c r="I4901" s="55"/>
      <c r="J4901" s="41"/>
      <c r="K4901" s="41"/>
      <c r="L4901" s="56"/>
      <c r="M4901" s="41"/>
      <c r="N4901" s="41"/>
      <c r="O4901" s="41"/>
      <c r="P4901" s="41"/>
      <c r="Q4901" s="53"/>
      <c r="R4901" s="41"/>
      <c r="S4901" s="41"/>
      <c r="T4901" s="57"/>
      <c r="U4901" s="41"/>
      <c r="V4901" s="41"/>
      <c r="W4901" s="56"/>
      <c r="X4901" s="41"/>
      <c r="Y4901" s="58"/>
      <c r="Z4901" s="41"/>
      <c r="AA4901" s="41"/>
      <c r="AB4901" s="171" t="str" cm="1">
        <f t="array" ref="AB4901">IFERROR(IF(COUNTA('Detailed Inventory'!$B4901:$AA4901)=0,"",IF(AND($B4901="",$C4901=""),"Error: Missing Response in Column B or C",IF(OR($E4901="",$Q4901=""),"Error: Missing Response in Column E or Q",INDEX(SL_Class[Entire SL Classification],MATCH(SUMIFS(SL_Class[Unique ID],SL_Class[UpSys SL Material],I4901,SL_Class[UpSys Ever Previously Lead],H4901,SL_Class[DownCus SL Material],T4901),SL_Class[Unique ID],0),0)))),"Error: Invalid Column H, I, or T. Check spelling &amp; valid options (see dropdown)")</f>
        <v/>
      </c>
      <c r="AC4901" s="32"/>
      <c r="AD4901" s="31" t="b">
        <f t="shared" si="152"/>
        <v>0</v>
      </c>
      <c r="AE4901" s="31" t="b">
        <f t="shared" si="153"/>
        <v>0</v>
      </c>
    </row>
    <row r="4902" spans="1:31" ht="50.15" customHeight="1" x14ac:dyDescent="0.35">
      <c r="A4902" s="101">
        <v>4897</v>
      </c>
      <c r="B4902" s="53"/>
      <c r="C4902" s="41"/>
      <c r="D4902" s="54"/>
      <c r="E4902" s="53"/>
      <c r="F4902" s="41"/>
      <c r="G4902" s="41"/>
      <c r="H4902" s="53"/>
      <c r="I4902" s="55"/>
      <c r="J4902" s="41"/>
      <c r="K4902" s="41"/>
      <c r="L4902" s="56"/>
      <c r="M4902" s="41"/>
      <c r="N4902" s="41"/>
      <c r="O4902" s="41"/>
      <c r="P4902" s="41"/>
      <c r="Q4902" s="53"/>
      <c r="R4902" s="41"/>
      <c r="S4902" s="41"/>
      <c r="T4902" s="57"/>
      <c r="U4902" s="41"/>
      <c r="V4902" s="41"/>
      <c r="W4902" s="56"/>
      <c r="X4902" s="41"/>
      <c r="Y4902" s="58"/>
      <c r="Z4902" s="41"/>
      <c r="AA4902" s="41"/>
      <c r="AB4902" s="171" t="str" cm="1">
        <f t="array" ref="AB4902">IFERROR(IF(COUNTA('Detailed Inventory'!$B4902:$AA4902)=0,"",IF(AND($B4902="",$C4902=""),"Error: Missing Response in Column B or C",IF(OR($E4902="",$Q4902=""),"Error: Missing Response in Column E or Q",INDEX(SL_Class[Entire SL Classification],MATCH(SUMIFS(SL_Class[Unique ID],SL_Class[UpSys SL Material],I4902,SL_Class[UpSys Ever Previously Lead],H4902,SL_Class[DownCus SL Material],T4902),SL_Class[Unique ID],0),0)))),"Error: Invalid Column H, I, or T. Check spelling &amp; valid options (see dropdown)")</f>
        <v/>
      </c>
      <c r="AC4902" s="32"/>
      <c r="AD4902" s="31" t="b">
        <f t="shared" si="152"/>
        <v>0</v>
      </c>
      <c r="AE4902" s="31" t="b">
        <f t="shared" si="153"/>
        <v>0</v>
      </c>
    </row>
    <row r="4903" spans="1:31" ht="50.15" customHeight="1" x14ac:dyDescent="0.35">
      <c r="A4903" s="100">
        <v>4898</v>
      </c>
      <c r="B4903" s="53"/>
      <c r="C4903" s="41"/>
      <c r="D4903" s="54"/>
      <c r="E4903" s="53"/>
      <c r="F4903" s="41"/>
      <c r="G4903" s="41"/>
      <c r="H4903" s="53"/>
      <c r="I4903" s="55"/>
      <c r="J4903" s="41"/>
      <c r="K4903" s="41"/>
      <c r="L4903" s="56"/>
      <c r="M4903" s="41"/>
      <c r="N4903" s="41"/>
      <c r="O4903" s="41"/>
      <c r="P4903" s="41"/>
      <c r="Q4903" s="53"/>
      <c r="R4903" s="41"/>
      <c r="S4903" s="41"/>
      <c r="T4903" s="57"/>
      <c r="U4903" s="41"/>
      <c r="V4903" s="41"/>
      <c r="W4903" s="56"/>
      <c r="X4903" s="41"/>
      <c r="Y4903" s="58"/>
      <c r="Z4903" s="41"/>
      <c r="AA4903" s="41"/>
      <c r="AB4903" s="171" t="str" cm="1">
        <f t="array" ref="AB4903">IFERROR(IF(COUNTA('Detailed Inventory'!$B4903:$AA4903)=0,"",IF(AND($B4903="",$C4903=""),"Error: Missing Response in Column B or C",IF(OR($E4903="",$Q4903=""),"Error: Missing Response in Column E or Q",INDEX(SL_Class[Entire SL Classification],MATCH(SUMIFS(SL_Class[Unique ID],SL_Class[UpSys SL Material],I4903,SL_Class[UpSys Ever Previously Lead],H4903,SL_Class[DownCus SL Material],T4903),SL_Class[Unique ID],0),0)))),"Error: Invalid Column H, I, or T. Check spelling &amp; valid options (see dropdown)")</f>
        <v/>
      </c>
      <c r="AC4903" s="32"/>
      <c r="AD4903" s="31" t="b">
        <f t="shared" si="152"/>
        <v>0</v>
      </c>
      <c r="AE4903" s="31" t="b">
        <f t="shared" si="153"/>
        <v>0</v>
      </c>
    </row>
    <row r="4904" spans="1:31" ht="50.15" customHeight="1" x14ac:dyDescent="0.35">
      <c r="A4904" s="101">
        <v>4899</v>
      </c>
      <c r="B4904" s="53"/>
      <c r="C4904" s="41"/>
      <c r="D4904" s="54"/>
      <c r="E4904" s="53"/>
      <c r="F4904" s="41"/>
      <c r="G4904" s="41"/>
      <c r="H4904" s="53"/>
      <c r="I4904" s="55"/>
      <c r="J4904" s="41"/>
      <c r="K4904" s="41"/>
      <c r="L4904" s="56"/>
      <c r="M4904" s="41"/>
      <c r="N4904" s="41"/>
      <c r="O4904" s="41"/>
      <c r="P4904" s="41"/>
      <c r="Q4904" s="53"/>
      <c r="R4904" s="41"/>
      <c r="S4904" s="41"/>
      <c r="T4904" s="57"/>
      <c r="U4904" s="41"/>
      <c r="V4904" s="41"/>
      <c r="W4904" s="56"/>
      <c r="X4904" s="41"/>
      <c r="Y4904" s="58"/>
      <c r="Z4904" s="41"/>
      <c r="AA4904" s="41"/>
      <c r="AB4904" s="171" t="str" cm="1">
        <f t="array" ref="AB4904">IFERROR(IF(COUNTA('Detailed Inventory'!$B4904:$AA4904)=0,"",IF(AND($B4904="",$C4904=""),"Error: Missing Response in Column B or C",IF(OR($E4904="",$Q4904=""),"Error: Missing Response in Column E or Q",INDEX(SL_Class[Entire SL Classification],MATCH(SUMIFS(SL_Class[Unique ID],SL_Class[UpSys SL Material],I4904,SL_Class[UpSys Ever Previously Lead],H4904,SL_Class[DownCus SL Material],T4904),SL_Class[Unique ID],0),0)))),"Error: Invalid Column H, I, or T. Check spelling &amp; valid options (see dropdown)")</f>
        <v/>
      </c>
      <c r="AC4904" s="32"/>
      <c r="AD4904" s="31" t="b">
        <f t="shared" si="152"/>
        <v>0</v>
      </c>
      <c r="AE4904" s="31" t="b">
        <f t="shared" si="153"/>
        <v>0</v>
      </c>
    </row>
    <row r="4905" spans="1:31" ht="50.15" customHeight="1" x14ac:dyDescent="0.35">
      <c r="A4905" s="100">
        <v>4900</v>
      </c>
      <c r="B4905" s="53"/>
      <c r="C4905" s="41"/>
      <c r="D4905" s="54"/>
      <c r="E4905" s="53"/>
      <c r="F4905" s="41"/>
      <c r="G4905" s="41"/>
      <c r="H4905" s="53"/>
      <c r="I4905" s="55"/>
      <c r="J4905" s="41"/>
      <c r="K4905" s="41"/>
      <c r="L4905" s="56"/>
      <c r="M4905" s="41"/>
      <c r="N4905" s="41"/>
      <c r="O4905" s="41"/>
      <c r="P4905" s="41"/>
      <c r="Q4905" s="53"/>
      <c r="R4905" s="41"/>
      <c r="S4905" s="41"/>
      <c r="T4905" s="57"/>
      <c r="U4905" s="41"/>
      <c r="V4905" s="41"/>
      <c r="W4905" s="56"/>
      <c r="X4905" s="41"/>
      <c r="Y4905" s="58"/>
      <c r="Z4905" s="41"/>
      <c r="AA4905" s="41"/>
      <c r="AB4905" s="171" t="str" cm="1">
        <f t="array" ref="AB4905">IFERROR(IF(COUNTA('Detailed Inventory'!$B4905:$AA4905)=0,"",IF(AND($B4905="",$C4905=""),"Error: Missing Response in Column B or C",IF(OR($E4905="",$Q4905=""),"Error: Missing Response in Column E or Q",INDEX(SL_Class[Entire SL Classification],MATCH(SUMIFS(SL_Class[Unique ID],SL_Class[UpSys SL Material],I4905,SL_Class[UpSys Ever Previously Lead],H4905,SL_Class[DownCus SL Material],T4905),SL_Class[Unique ID],0),0)))),"Error: Invalid Column H, I, or T. Check spelling &amp; valid options (see dropdown)")</f>
        <v/>
      </c>
      <c r="AC4905" s="32"/>
      <c r="AD4905" s="31" t="b">
        <f t="shared" si="152"/>
        <v>0</v>
      </c>
      <c r="AE4905" s="31" t="b">
        <f t="shared" si="153"/>
        <v>0</v>
      </c>
    </row>
    <row r="4906" spans="1:31" ht="50.15" customHeight="1" x14ac:dyDescent="0.35">
      <c r="A4906" s="101">
        <v>4901</v>
      </c>
      <c r="B4906" s="53"/>
      <c r="C4906" s="41"/>
      <c r="D4906" s="54"/>
      <c r="E4906" s="53"/>
      <c r="F4906" s="41"/>
      <c r="G4906" s="41"/>
      <c r="H4906" s="53"/>
      <c r="I4906" s="55"/>
      <c r="J4906" s="41"/>
      <c r="K4906" s="41"/>
      <c r="L4906" s="56"/>
      <c r="M4906" s="41"/>
      <c r="N4906" s="41"/>
      <c r="O4906" s="41"/>
      <c r="P4906" s="41"/>
      <c r="Q4906" s="53"/>
      <c r="R4906" s="41"/>
      <c r="S4906" s="41"/>
      <c r="T4906" s="57"/>
      <c r="U4906" s="41"/>
      <c r="V4906" s="41"/>
      <c r="W4906" s="56"/>
      <c r="X4906" s="41"/>
      <c r="Y4906" s="58"/>
      <c r="Z4906" s="41"/>
      <c r="AA4906" s="41"/>
      <c r="AB4906" s="171" t="str" cm="1">
        <f t="array" ref="AB4906">IFERROR(IF(COUNTA('Detailed Inventory'!$B4906:$AA4906)=0,"",IF(AND($B4906="",$C4906=""),"Error: Missing Response in Column B or C",IF(OR($E4906="",$Q4906=""),"Error: Missing Response in Column E or Q",INDEX(SL_Class[Entire SL Classification],MATCH(SUMIFS(SL_Class[Unique ID],SL_Class[UpSys SL Material],I4906,SL_Class[UpSys Ever Previously Lead],H4906,SL_Class[DownCus SL Material],T4906),SL_Class[Unique ID],0),0)))),"Error: Invalid Column H, I, or T. Check spelling &amp; valid options (see dropdown)")</f>
        <v/>
      </c>
      <c r="AC4906" s="32"/>
      <c r="AD4906" s="31" t="b">
        <f t="shared" si="152"/>
        <v>0</v>
      </c>
      <c r="AE4906" s="31" t="b">
        <f t="shared" si="153"/>
        <v>0</v>
      </c>
    </row>
    <row r="4907" spans="1:31" ht="50.15" customHeight="1" x14ac:dyDescent="0.35">
      <c r="A4907" s="100">
        <v>4902</v>
      </c>
      <c r="B4907" s="53"/>
      <c r="C4907" s="41"/>
      <c r="D4907" s="54"/>
      <c r="E4907" s="53"/>
      <c r="F4907" s="41"/>
      <c r="G4907" s="41"/>
      <c r="H4907" s="53"/>
      <c r="I4907" s="55"/>
      <c r="J4907" s="41"/>
      <c r="K4907" s="41"/>
      <c r="L4907" s="56"/>
      <c r="M4907" s="41"/>
      <c r="N4907" s="41"/>
      <c r="O4907" s="41"/>
      <c r="P4907" s="41"/>
      <c r="Q4907" s="53"/>
      <c r="R4907" s="41"/>
      <c r="S4907" s="41"/>
      <c r="T4907" s="57"/>
      <c r="U4907" s="41"/>
      <c r="V4907" s="41"/>
      <c r="W4907" s="56"/>
      <c r="X4907" s="41"/>
      <c r="Y4907" s="58"/>
      <c r="Z4907" s="41"/>
      <c r="AA4907" s="41"/>
      <c r="AB4907" s="171" t="str" cm="1">
        <f t="array" ref="AB4907">IFERROR(IF(COUNTA('Detailed Inventory'!$B4907:$AA4907)=0,"",IF(AND($B4907="",$C4907=""),"Error: Missing Response in Column B or C",IF(OR($E4907="",$Q4907=""),"Error: Missing Response in Column E or Q",INDEX(SL_Class[Entire SL Classification],MATCH(SUMIFS(SL_Class[Unique ID],SL_Class[UpSys SL Material],I4907,SL_Class[UpSys Ever Previously Lead],H4907,SL_Class[DownCus SL Material],T4907),SL_Class[Unique ID],0),0)))),"Error: Invalid Column H, I, or T. Check spelling &amp; valid options (see dropdown)")</f>
        <v/>
      </c>
      <c r="AC4907" s="32"/>
      <c r="AD4907" s="31" t="b">
        <f t="shared" si="152"/>
        <v>0</v>
      </c>
      <c r="AE4907" s="31" t="b">
        <f t="shared" si="153"/>
        <v>0</v>
      </c>
    </row>
    <row r="4908" spans="1:31" ht="50.15" customHeight="1" x14ac:dyDescent="0.35">
      <c r="A4908" s="101">
        <v>4903</v>
      </c>
      <c r="B4908" s="53"/>
      <c r="C4908" s="41"/>
      <c r="D4908" s="54"/>
      <c r="E4908" s="53"/>
      <c r="F4908" s="41"/>
      <c r="G4908" s="41"/>
      <c r="H4908" s="53"/>
      <c r="I4908" s="55"/>
      <c r="J4908" s="41"/>
      <c r="K4908" s="41"/>
      <c r="L4908" s="56"/>
      <c r="M4908" s="41"/>
      <c r="N4908" s="41"/>
      <c r="O4908" s="41"/>
      <c r="P4908" s="41"/>
      <c r="Q4908" s="53"/>
      <c r="R4908" s="41"/>
      <c r="S4908" s="41"/>
      <c r="T4908" s="57"/>
      <c r="U4908" s="41"/>
      <c r="V4908" s="41"/>
      <c r="W4908" s="56"/>
      <c r="X4908" s="41"/>
      <c r="Y4908" s="58"/>
      <c r="Z4908" s="41"/>
      <c r="AA4908" s="41"/>
      <c r="AB4908" s="171" t="str" cm="1">
        <f t="array" ref="AB4908">IFERROR(IF(COUNTA('Detailed Inventory'!$B4908:$AA4908)=0,"",IF(AND($B4908="",$C4908=""),"Error: Missing Response in Column B or C",IF(OR($E4908="",$Q4908=""),"Error: Missing Response in Column E or Q",INDEX(SL_Class[Entire SL Classification],MATCH(SUMIFS(SL_Class[Unique ID],SL_Class[UpSys SL Material],I4908,SL_Class[UpSys Ever Previously Lead],H4908,SL_Class[DownCus SL Material],T4908),SL_Class[Unique ID],0),0)))),"Error: Invalid Column H, I, or T. Check spelling &amp; valid options (see dropdown)")</f>
        <v/>
      </c>
      <c r="AC4908" s="32"/>
      <c r="AD4908" s="31" t="b">
        <f t="shared" si="152"/>
        <v>0</v>
      </c>
      <c r="AE4908" s="31" t="b">
        <f t="shared" si="153"/>
        <v>0</v>
      </c>
    </row>
    <row r="4909" spans="1:31" ht="50.15" customHeight="1" x14ac:dyDescent="0.35">
      <c r="A4909" s="100">
        <v>4904</v>
      </c>
      <c r="B4909" s="53"/>
      <c r="C4909" s="41"/>
      <c r="D4909" s="54"/>
      <c r="E4909" s="53"/>
      <c r="F4909" s="41"/>
      <c r="G4909" s="41"/>
      <c r="H4909" s="53"/>
      <c r="I4909" s="55"/>
      <c r="J4909" s="41"/>
      <c r="K4909" s="41"/>
      <c r="L4909" s="56"/>
      <c r="M4909" s="41"/>
      <c r="N4909" s="41"/>
      <c r="O4909" s="41"/>
      <c r="P4909" s="41"/>
      <c r="Q4909" s="53"/>
      <c r="R4909" s="41"/>
      <c r="S4909" s="41"/>
      <c r="T4909" s="57"/>
      <c r="U4909" s="41"/>
      <c r="V4909" s="41"/>
      <c r="W4909" s="56"/>
      <c r="X4909" s="41"/>
      <c r="Y4909" s="58"/>
      <c r="Z4909" s="41"/>
      <c r="AA4909" s="41"/>
      <c r="AB4909" s="171" t="str" cm="1">
        <f t="array" ref="AB4909">IFERROR(IF(COUNTA('Detailed Inventory'!$B4909:$AA4909)=0,"",IF(AND($B4909="",$C4909=""),"Error: Missing Response in Column B or C",IF(OR($E4909="",$Q4909=""),"Error: Missing Response in Column E or Q",INDEX(SL_Class[Entire SL Classification],MATCH(SUMIFS(SL_Class[Unique ID],SL_Class[UpSys SL Material],I4909,SL_Class[UpSys Ever Previously Lead],H4909,SL_Class[DownCus SL Material],T4909),SL_Class[Unique ID],0),0)))),"Error: Invalid Column H, I, or T. Check spelling &amp; valid options (see dropdown)")</f>
        <v/>
      </c>
      <c r="AC4909" s="32"/>
      <c r="AD4909" s="31" t="b">
        <f t="shared" si="152"/>
        <v>0</v>
      </c>
      <c r="AE4909" s="31" t="b">
        <f t="shared" si="153"/>
        <v>0</v>
      </c>
    </row>
    <row r="4910" spans="1:31" ht="50.15" customHeight="1" x14ac:dyDescent="0.35">
      <c r="A4910" s="101">
        <v>4905</v>
      </c>
      <c r="B4910" s="53"/>
      <c r="C4910" s="41"/>
      <c r="D4910" s="54"/>
      <c r="E4910" s="53"/>
      <c r="F4910" s="41"/>
      <c r="G4910" s="41"/>
      <c r="H4910" s="53"/>
      <c r="I4910" s="55"/>
      <c r="J4910" s="41"/>
      <c r="K4910" s="41"/>
      <c r="L4910" s="56"/>
      <c r="M4910" s="41"/>
      <c r="N4910" s="41"/>
      <c r="O4910" s="41"/>
      <c r="P4910" s="41"/>
      <c r="Q4910" s="53"/>
      <c r="R4910" s="41"/>
      <c r="S4910" s="41"/>
      <c r="T4910" s="57"/>
      <c r="U4910" s="41"/>
      <c r="V4910" s="41"/>
      <c r="W4910" s="56"/>
      <c r="X4910" s="41"/>
      <c r="Y4910" s="58"/>
      <c r="Z4910" s="41"/>
      <c r="AA4910" s="41"/>
      <c r="AB4910" s="171" t="str" cm="1">
        <f t="array" ref="AB4910">IFERROR(IF(COUNTA('Detailed Inventory'!$B4910:$AA4910)=0,"",IF(AND($B4910="",$C4910=""),"Error: Missing Response in Column B or C",IF(OR($E4910="",$Q4910=""),"Error: Missing Response in Column E or Q",INDEX(SL_Class[Entire SL Classification],MATCH(SUMIFS(SL_Class[Unique ID],SL_Class[UpSys SL Material],I4910,SL_Class[UpSys Ever Previously Lead],H4910,SL_Class[DownCus SL Material],T4910),SL_Class[Unique ID],0),0)))),"Error: Invalid Column H, I, or T. Check spelling &amp; valid options (see dropdown)")</f>
        <v/>
      </c>
      <c r="AC4910" s="32"/>
      <c r="AD4910" s="31" t="b">
        <f t="shared" si="152"/>
        <v>0</v>
      </c>
      <c r="AE4910" s="31" t="b">
        <f t="shared" si="153"/>
        <v>0</v>
      </c>
    </row>
    <row r="4911" spans="1:31" ht="50.15" customHeight="1" x14ac:dyDescent="0.35">
      <c r="A4911" s="100">
        <v>4906</v>
      </c>
      <c r="B4911" s="53"/>
      <c r="C4911" s="41"/>
      <c r="D4911" s="54"/>
      <c r="E4911" s="53"/>
      <c r="F4911" s="41"/>
      <c r="G4911" s="41"/>
      <c r="H4911" s="53"/>
      <c r="I4911" s="55"/>
      <c r="J4911" s="41"/>
      <c r="K4911" s="41"/>
      <c r="L4911" s="56"/>
      <c r="M4911" s="41"/>
      <c r="N4911" s="41"/>
      <c r="O4911" s="41"/>
      <c r="P4911" s="41"/>
      <c r="Q4911" s="53"/>
      <c r="R4911" s="41"/>
      <c r="S4911" s="41"/>
      <c r="T4911" s="57"/>
      <c r="U4911" s="41"/>
      <c r="V4911" s="41"/>
      <c r="W4911" s="56"/>
      <c r="X4911" s="41"/>
      <c r="Y4911" s="58"/>
      <c r="Z4911" s="41"/>
      <c r="AA4911" s="41"/>
      <c r="AB4911" s="171" t="str" cm="1">
        <f t="array" ref="AB4911">IFERROR(IF(COUNTA('Detailed Inventory'!$B4911:$AA4911)=0,"",IF(AND($B4911="",$C4911=""),"Error: Missing Response in Column B or C",IF(OR($E4911="",$Q4911=""),"Error: Missing Response in Column E or Q",INDEX(SL_Class[Entire SL Classification],MATCH(SUMIFS(SL_Class[Unique ID],SL_Class[UpSys SL Material],I4911,SL_Class[UpSys Ever Previously Lead],H4911,SL_Class[DownCus SL Material],T4911),SL_Class[Unique ID],0),0)))),"Error: Invalid Column H, I, or T. Check spelling &amp; valid options (see dropdown)")</f>
        <v/>
      </c>
      <c r="AC4911" s="32"/>
      <c r="AD4911" s="31" t="b">
        <f t="shared" si="152"/>
        <v>0</v>
      </c>
      <c r="AE4911" s="31" t="b">
        <f t="shared" si="153"/>
        <v>0</v>
      </c>
    </row>
    <row r="4912" spans="1:31" ht="50.15" customHeight="1" x14ac:dyDescent="0.35">
      <c r="A4912" s="101">
        <v>4907</v>
      </c>
      <c r="B4912" s="53"/>
      <c r="C4912" s="41"/>
      <c r="D4912" s="54"/>
      <c r="E4912" s="53"/>
      <c r="F4912" s="41"/>
      <c r="G4912" s="41"/>
      <c r="H4912" s="53"/>
      <c r="I4912" s="55"/>
      <c r="J4912" s="41"/>
      <c r="K4912" s="41"/>
      <c r="L4912" s="56"/>
      <c r="M4912" s="41"/>
      <c r="N4912" s="41"/>
      <c r="O4912" s="41"/>
      <c r="P4912" s="41"/>
      <c r="Q4912" s="53"/>
      <c r="R4912" s="41"/>
      <c r="S4912" s="41"/>
      <c r="T4912" s="57"/>
      <c r="U4912" s="41"/>
      <c r="V4912" s="41"/>
      <c r="W4912" s="56"/>
      <c r="X4912" s="41"/>
      <c r="Y4912" s="58"/>
      <c r="Z4912" s="41"/>
      <c r="AA4912" s="41"/>
      <c r="AB4912" s="171" t="str" cm="1">
        <f t="array" ref="AB4912">IFERROR(IF(COUNTA('Detailed Inventory'!$B4912:$AA4912)=0,"",IF(AND($B4912="",$C4912=""),"Error: Missing Response in Column B or C",IF(OR($E4912="",$Q4912=""),"Error: Missing Response in Column E or Q",INDEX(SL_Class[Entire SL Classification],MATCH(SUMIFS(SL_Class[Unique ID],SL_Class[UpSys SL Material],I4912,SL_Class[UpSys Ever Previously Lead],H4912,SL_Class[DownCus SL Material],T4912),SL_Class[Unique ID],0),0)))),"Error: Invalid Column H, I, or T. Check spelling &amp; valid options (see dropdown)")</f>
        <v/>
      </c>
      <c r="AC4912" s="32"/>
      <c r="AD4912" s="31" t="b">
        <f t="shared" si="152"/>
        <v>0</v>
      </c>
      <c r="AE4912" s="31" t="b">
        <f t="shared" si="153"/>
        <v>0</v>
      </c>
    </row>
    <row r="4913" spans="1:31" ht="50.15" customHeight="1" x14ac:dyDescent="0.35">
      <c r="A4913" s="100">
        <v>4908</v>
      </c>
      <c r="B4913" s="53"/>
      <c r="C4913" s="41"/>
      <c r="D4913" s="54"/>
      <c r="E4913" s="53"/>
      <c r="F4913" s="41"/>
      <c r="G4913" s="41"/>
      <c r="H4913" s="53"/>
      <c r="I4913" s="55"/>
      <c r="J4913" s="41"/>
      <c r="K4913" s="41"/>
      <c r="L4913" s="56"/>
      <c r="M4913" s="41"/>
      <c r="N4913" s="41"/>
      <c r="O4913" s="41"/>
      <c r="P4913" s="41"/>
      <c r="Q4913" s="53"/>
      <c r="R4913" s="41"/>
      <c r="S4913" s="41"/>
      <c r="T4913" s="57"/>
      <c r="U4913" s="41"/>
      <c r="V4913" s="41"/>
      <c r="W4913" s="56"/>
      <c r="X4913" s="41"/>
      <c r="Y4913" s="58"/>
      <c r="Z4913" s="41"/>
      <c r="AA4913" s="41"/>
      <c r="AB4913" s="171" t="str" cm="1">
        <f t="array" ref="AB4913">IFERROR(IF(COUNTA('Detailed Inventory'!$B4913:$AA4913)=0,"",IF(AND($B4913="",$C4913=""),"Error: Missing Response in Column B or C",IF(OR($E4913="",$Q4913=""),"Error: Missing Response in Column E or Q",INDEX(SL_Class[Entire SL Classification],MATCH(SUMIFS(SL_Class[Unique ID],SL_Class[UpSys SL Material],I4913,SL_Class[UpSys Ever Previously Lead],H4913,SL_Class[DownCus SL Material],T4913),SL_Class[Unique ID],0),0)))),"Error: Invalid Column H, I, or T. Check spelling &amp; valid options (see dropdown)")</f>
        <v/>
      </c>
      <c r="AC4913" s="32"/>
      <c r="AD4913" s="31" t="b">
        <f t="shared" si="152"/>
        <v>0</v>
      </c>
      <c r="AE4913" s="31" t="b">
        <f t="shared" si="153"/>
        <v>0</v>
      </c>
    </row>
    <row r="4914" spans="1:31" ht="50.15" customHeight="1" x14ac:dyDescent="0.35">
      <c r="A4914" s="101">
        <v>4909</v>
      </c>
      <c r="B4914" s="53"/>
      <c r="C4914" s="41"/>
      <c r="D4914" s="54"/>
      <c r="E4914" s="53"/>
      <c r="F4914" s="41"/>
      <c r="G4914" s="41"/>
      <c r="H4914" s="53"/>
      <c r="I4914" s="55"/>
      <c r="J4914" s="41"/>
      <c r="K4914" s="41"/>
      <c r="L4914" s="56"/>
      <c r="M4914" s="41"/>
      <c r="N4914" s="41"/>
      <c r="O4914" s="41"/>
      <c r="P4914" s="41"/>
      <c r="Q4914" s="53"/>
      <c r="R4914" s="41"/>
      <c r="S4914" s="41"/>
      <c r="T4914" s="57"/>
      <c r="U4914" s="41"/>
      <c r="V4914" s="41"/>
      <c r="W4914" s="56"/>
      <c r="X4914" s="41"/>
      <c r="Y4914" s="58"/>
      <c r="Z4914" s="41"/>
      <c r="AA4914" s="41"/>
      <c r="AB4914" s="171" t="str" cm="1">
        <f t="array" ref="AB4914">IFERROR(IF(COUNTA('Detailed Inventory'!$B4914:$AA4914)=0,"",IF(AND($B4914="",$C4914=""),"Error: Missing Response in Column B or C",IF(OR($E4914="",$Q4914=""),"Error: Missing Response in Column E or Q",INDEX(SL_Class[Entire SL Classification],MATCH(SUMIFS(SL_Class[Unique ID],SL_Class[UpSys SL Material],I4914,SL_Class[UpSys Ever Previously Lead],H4914,SL_Class[DownCus SL Material],T4914),SL_Class[Unique ID],0),0)))),"Error: Invalid Column H, I, or T. Check spelling &amp; valid options (see dropdown)")</f>
        <v/>
      </c>
      <c r="AC4914" s="32"/>
      <c r="AD4914" s="31" t="b">
        <f t="shared" si="152"/>
        <v>0</v>
      </c>
      <c r="AE4914" s="31" t="b">
        <f t="shared" si="153"/>
        <v>0</v>
      </c>
    </row>
    <row r="4915" spans="1:31" ht="50.15" customHeight="1" x14ac:dyDescent="0.35">
      <c r="A4915" s="100">
        <v>4910</v>
      </c>
      <c r="B4915" s="53"/>
      <c r="C4915" s="41"/>
      <c r="D4915" s="54"/>
      <c r="E4915" s="53"/>
      <c r="F4915" s="41"/>
      <c r="G4915" s="41"/>
      <c r="H4915" s="53"/>
      <c r="I4915" s="55"/>
      <c r="J4915" s="41"/>
      <c r="K4915" s="41"/>
      <c r="L4915" s="56"/>
      <c r="M4915" s="41"/>
      <c r="N4915" s="41"/>
      <c r="O4915" s="41"/>
      <c r="P4915" s="41"/>
      <c r="Q4915" s="53"/>
      <c r="R4915" s="41"/>
      <c r="S4915" s="41"/>
      <c r="T4915" s="57"/>
      <c r="U4915" s="41"/>
      <c r="V4915" s="41"/>
      <c r="W4915" s="56"/>
      <c r="X4915" s="41"/>
      <c r="Y4915" s="58"/>
      <c r="Z4915" s="41"/>
      <c r="AA4915" s="41"/>
      <c r="AB4915" s="171" t="str" cm="1">
        <f t="array" ref="AB4915">IFERROR(IF(COUNTA('Detailed Inventory'!$B4915:$AA4915)=0,"",IF(AND($B4915="",$C4915=""),"Error: Missing Response in Column B or C",IF(OR($E4915="",$Q4915=""),"Error: Missing Response in Column E or Q",INDEX(SL_Class[Entire SL Classification],MATCH(SUMIFS(SL_Class[Unique ID],SL_Class[UpSys SL Material],I4915,SL_Class[UpSys Ever Previously Lead],H4915,SL_Class[DownCus SL Material],T4915),SL_Class[Unique ID],0),0)))),"Error: Invalid Column H, I, or T. Check spelling &amp; valid options (see dropdown)")</f>
        <v/>
      </c>
      <c r="AC4915" s="32"/>
      <c r="AD4915" s="31" t="b">
        <f t="shared" si="152"/>
        <v>0</v>
      </c>
      <c r="AE4915" s="31" t="b">
        <f t="shared" si="153"/>
        <v>0</v>
      </c>
    </row>
    <row r="4916" spans="1:31" ht="50.15" customHeight="1" x14ac:dyDescent="0.35">
      <c r="A4916" s="101">
        <v>4911</v>
      </c>
      <c r="B4916" s="53"/>
      <c r="C4916" s="41"/>
      <c r="D4916" s="54"/>
      <c r="E4916" s="53"/>
      <c r="F4916" s="41"/>
      <c r="G4916" s="41"/>
      <c r="H4916" s="53"/>
      <c r="I4916" s="55"/>
      <c r="J4916" s="41"/>
      <c r="K4916" s="41"/>
      <c r="L4916" s="56"/>
      <c r="M4916" s="41"/>
      <c r="N4916" s="41"/>
      <c r="O4916" s="41"/>
      <c r="P4916" s="41"/>
      <c r="Q4916" s="53"/>
      <c r="R4916" s="41"/>
      <c r="S4916" s="41"/>
      <c r="T4916" s="57"/>
      <c r="U4916" s="41"/>
      <c r="V4916" s="41"/>
      <c r="W4916" s="56"/>
      <c r="X4916" s="41"/>
      <c r="Y4916" s="58"/>
      <c r="Z4916" s="41"/>
      <c r="AA4916" s="41"/>
      <c r="AB4916" s="171" t="str" cm="1">
        <f t="array" ref="AB4916">IFERROR(IF(COUNTA('Detailed Inventory'!$B4916:$AA4916)=0,"",IF(AND($B4916="",$C4916=""),"Error: Missing Response in Column B or C",IF(OR($E4916="",$Q4916=""),"Error: Missing Response in Column E or Q",INDEX(SL_Class[Entire SL Classification],MATCH(SUMIFS(SL_Class[Unique ID],SL_Class[UpSys SL Material],I4916,SL_Class[UpSys Ever Previously Lead],H4916,SL_Class[DownCus SL Material],T4916),SL_Class[Unique ID],0),0)))),"Error: Invalid Column H, I, or T. Check spelling &amp; valid options (see dropdown)")</f>
        <v/>
      </c>
      <c r="AC4916" s="32"/>
      <c r="AD4916" s="31" t="b">
        <f t="shared" si="152"/>
        <v>0</v>
      </c>
      <c r="AE4916" s="31" t="b">
        <f t="shared" si="153"/>
        <v>0</v>
      </c>
    </row>
    <row r="4917" spans="1:31" ht="50.15" customHeight="1" x14ac:dyDescent="0.35">
      <c r="A4917" s="100">
        <v>4912</v>
      </c>
      <c r="B4917" s="53"/>
      <c r="C4917" s="41"/>
      <c r="D4917" s="54"/>
      <c r="E4917" s="53"/>
      <c r="F4917" s="41"/>
      <c r="G4917" s="41"/>
      <c r="H4917" s="53"/>
      <c r="I4917" s="55"/>
      <c r="J4917" s="41"/>
      <c r="K4917" s="41"/>
      <c r="L4917" s="56"/>
      <c r="M4917" s="41"/>
      <c r="N4917" s="41"/>
      <c r="O4917" s="41"/>
      <c r="P4917" s="41"/>
      <c r="Q4917" s="53"/>
      <c r="R4917" s="41"/>
      <c r="S4917" s="41"/>
      <c r="T4917" s="57"/>
      <c r="U4917" s="41"/>
      <c r="V4917" s="41"/>
      <c r="W4917" s="56"/>
      <c r="X4917" s="41"/>
      <c r="Y4917" s="58"/>
      <c r="Z4917" s="41"/>
      <c r="AA4917" s="41"/>
      <c r="AB4917" s="171" t="str" cm="1">
        <f t="array" ref="AB4917">IFERROR(IF(COUNTA('Detailed Inventory'!$B4917:$AA4917)=0,"",IF(AND($B4917="",$C4917=""),"Error: Missing Response in Column B or C",IF(OR($E4917="",$Q4917=""),"Error: Missing Response in Column E or Q",INDEX(SL_Class[Entire SL Classification],MATCH(SUMIFS(SL_Class[Unique ID],SL_Class[UpSys SL Material],I4917,SL_Class[UpSys Ever Previously Lead],H4917,SL_Class[DownCus SL Material],T4917),SL_Class[Unique ID],0),0)))),"Error: Invalid Column H, I, or T. Check spelling &amp; valid options (see dropdown)")</f>
        <v/>
      </c>
      <c r="AC4917" s="32"/>
      <c r="AD4917" s="31" t="b">
        <f t="shared" si="152"/>
        <v>0</v>
      </c>
      <c r="AE4917" s="31" t="b">
        <f t="shared" si="153"/>
        <v>0</v>
      </c>
    </row>
    <row r="4918" spans="1:31" ht="50.15" customHeight="1" x14ac:dyDescent="0.35">
      <c r="A4918" s="101">
        <v>4913</v>
      </c>
      <c r="B4918" s="53"/>
      <c r="C4918" s="41"/>
      <c r="D4918" s="54"/>
      <c r="E4918" s="53"/>
      <c r="F4918" s="41"/>
      <c r="G4918" s="41"/>
      <c r="H4918" s="53"/>
      <c r="I4918" s="55"/>
      <c r="J4918" s="41"/>
      <c r="K4918" s="41"/>
      <c r="L4918" s="56"/>
      <c r="M4918" s="41"/>
      <c r="N4918" s="41"/>
      <c r="O4918" s="41"/>
      <c r="P4918" s="41"/>
      <c r="Q4918" s="53"/>
      <c r="R4918" s="41"/>
      <c r="S4918" s="41"/>
      <c r="T4918" s="57"/>
      <c r="U4918" s="41"/>
      <c r="V4918" s="41"/>
      <c r="W4918" s="56"/>
      <c r="X4918" s="41"/>
      <c r="Y4918" s="58"/>
      <c r="Z4918" s="41"/>
      <c r="AA4918" s="41"/>
      <c r="AB4918" s="171" t="str" cm="1">
        <f t="array" ref="AB4918">IFERROR(IF(COUNTA('Detailed Inventory'!$B4918:$AA4918)=0,"",IF(AND($B4918="",$C4918=""),"Error: Missing Response in Column B or C",IF(OR($E4918="",$Q4918=""),"Error: Missing Response in Column E or Q",INDEX(SL_Class[Entire SL Classification],MATCH(SUMIFS(SL_Class[Unique ID],SL_Class[UpSys SL Material],I4918,SL_Class[UpSys Ever Previously Lead],H4918,SL_Class[DownCus SL Material],T4918),SL_Class[Unique ID],0),0)))),"Error: Invalid Column H, I, or T. Check spelling &amp; valid options (see dropdown)")</f>
        <v/>
      </c>
      <c r="AC4918" s="32"/>
      <c r="AD4918" s="31" t="b">
        <f t="shared" si="152"/>
        <v>0</v>
      </c>
      <c r="AE4918" s="31" t="b">
        <f t="shared" si="153"/>
        <v>0</v>
      </c>
    </row>
    <row r="4919" spans="1:31" ht="50.15" customHeight="1" x14ac:dyDescent="0.35">
      <c r="A4919" s="100">
        <v>4914</v>
      </c>
      <c r="B4919" s="53"/>
      <c r="C4919" s="41"/>
      <c r="D4919" s="54"/>
      <c r="E4919" s="53"/>
      <c r="F4919" s="41"/>
      <c r="G4919" s="41"/>
      <c r="H4919" s="53"/>
      <c r="I4919" s="55"/>
      <c r="J4919" s="41"/>
      <c r="K4919" s="41"/>
      <c r="L4919" s="56"/>
      <c r="M4919" s="41"/>
      <c r="N4919" s="41"/>
      <c r="O4919" s="41"/>
      <c r="P4919" s="41"/>
      <c r="Q4919" s="53"/>
      <c r="R4919" s="41"/>
      <c r="S4919" s="41"/>
      <c r="T4919" s="57"/>
      <c r="U4919" s="41"/>
      <c r="V4919" s="41"/>
      <c r="W4919" s="56"/>
      <c r="X4919" s="41"/>
      <c r="Y4919" s="58"/>
      <c r="Z4919" s="41"/>
      <c r="AA4919" s="41"/>
      <c r="AB4919" s="171" t="str" cm="1">
        <f t="array" ref="AB4919">IFERROR(IF(COUNTA('Detailed Inventory'!$B4919:$AA4919)=0,"",IF(AND($B4919="",$C4919=""),"Error: Missing Response in Column B or C",IF(OR($E4919="",$Q4919=""),"Error: Missing Response in Column E or Q",INDEX(SL_Class[Entire SL Classification],MATCH(SUMIFS(SL_Class[Unique ID],SL_Class[UpSys SL Material],I4919,SL_Class[UpSys Ever Previously Lead],H4919,SL_Class[DownCus SL Material],T4919),SL_Class[Unique ID],0),0)))),"Error: Invalid Column H, I, or T. Check spelling &amp; valid options (see dropdown)")</f>
        <v/>
      </c>
      <c r="AC4919" s="32"/>
      <c r="AD4919" s="31" t="b">
        <f t="shared" si="152"/>
        <v>0</v>
      </c>
      <c r="AE4919" s="31" t="b">
        <f t="shared" si="153"/>
        <v>0</v>
      </c>
    </row>
    <row r="4920" spans="1:31" ht="50.15" customHeight="1" x14ac:dyDescent="0.35">
      <c r="A4920" s="101">
        <v>4915</v>
      </c>
      <c r="B4920" s="53"/>
      <c r="C4920" s="41"/>
      <c r="D4920" s="54"/>
      <c r="E4920" s="53"/>
      <c r="F4920" s="41"/>
      <c r="G4920" s="41"/>
      <c r="H4920" s="53"/>
      <c r="I4920" s="55"/>
      <c r="J4920" s="41"/>
      <c r="K4920" s="41"/>
      <c r="L4920" s="56"/>
      <c r="M4920" s="41"/>
      <c r="N4920" s="41"/>
      <c r="O4920" s="41"/>
      <c r="P4920" s="41"/>
      <c r="Q4920" s="53"/>
      <c r="R4920" s="41"/>
      <c r="S4920" s="41"/>
      <c r="T4920" s="57"/>
      <c r="U4920" s="41"/>
      <c r="V4920" s="41"/>
      <c r="W4920" s="56"/>
      <c r="X4920" s="41"/>
      <c r="Y4920" s="58"/>
      <c r="Z4920" s="41"/>
      <c r="AA4920" s="41"/>
      <c r="AB4920" s="171" t="str" cm="1">
        <f t="array" ref="AB4920">IFERROR(IF(COUNTA('Detailed Inventory'!$B4920:$AA4920)=0,"",IF(AND($B4920="",$C4920=""),"Error: Missing Response in Column B or C",IF(OR($E4920="",$Q4920=""),"Error: Missing Response in Column E or Q",INDEX(SL_Class[Entire SL Classification],MATCH(SUMIFS(SL_Class[Unique ID],SL_Class[UpSys SL Material],I4920,SL_Class[UpSys Ever Previously Lead],H4920,SL_Class[DownCus SL Material],T4920),SL_Class[Unique ID],0),0)))),"Error: Invalid Column H, I, or T. Check spelling &amp; valid options (see dropdown)")</f>
        <v/>
      </c>
      <c r="AC4920" s="32"/>
      <c r="AD4920" s="31" t="b">
        <f t="shared" si="152"/>
        <v>0</v>
      </c>
      <c r="AE4920" s="31" t="b">
        <f t="shared" si="153"/>
        <v>0</v>
      </c>
    </row>
    <row r="4921" spans="1:31" ht="50.15" customHeight="1" x14ac:dyDescent="0.35">
      <c r="A4921" s="100">
        <v>4916</v>
      </c>
      <c r="B4921" s="53"/>
      <c r="C4921" s="41"/>
      <c r="D4921" s="54"/>
      <c r="E4921" s="53"/>
      <c r="F4921" s="41"/>
      <c r="G4921" s="41"/>
      <c r="H4921" s="53"/>
      <c r="I4921" s="55"/>
      <c r="J4921" s="41"/>
      <c r="K4921" s="41"/>
      <c r="L4921" s="56"/>
      <c r="M4921" s="41"/>
      <c r="N4921" s="41"/>
      <c r="O4921" s="41"/>
      <c r="P4921" s="41"/>
      <c r="Q4921" s="53"/>
      <c r="R4921" s="41"/>
      <c r="S4921" s="41"/>
      <c r="T4921" s="57"/>
      <c r="U4921" s="41"/>
      <c r="V4921" s="41"/>
      <c r="W4921" s="56"/>
      <c r="X4921" s="41"/>
      <c r="Y4921" s="58"/>
      <c r="Z4921" s="41"/>
      <c r="AA4921" s="41"/>
      <c r="AB4921" s="171" t="str" cm="1">
        <f t="array" ref="AB4921">IFERROR(IF(COUNTA('Detailed Inventory'!$B4921:$AA4921)=0,"",IF(AND($B4921="",$C4921=""),"Error: Missing Response in Column B or C",IF(OR($E4921="",$Q4921=""),"Error: Missing Response in Column E or Q",INDEX(SL_Class[Entire SL Classification],MATCH(SUMIFS(SL_Class[Unique ID],SL_Class[UpSys SL Material],I4921,SL_Class[UpSys Ever Previously Lead],H4921,SL_Class[DownCus SL Material],T4921),SL_Class[Unique ID],0),0)))),"Error: Invalid Column H, I, or T. Check spelling &amp; valid options (see dropdown)")</f>
        <v/>
      </c>
      <c r="AC4921" s="32"/>
      <c r="AD4921" s="31" t="b">
        <f t="shared" si="152"/>
        <v>0</v>
      </c>
      <c r="AE4921" s="31" t="b">
        <f t="shared" si="153"/>
        <v>0</v>
      </c>
    </row>
    <row r="4922" spans="1:31" ht="50.15" customHeight="1" x14ac:dyDescent="0.35">
      <c r="A4922" s="101">
        <v>4917</v>
      </c>
      <c r="B4922" s="53"/>
      <c r="C4922" s="41"/>
      <c r="D4922" s="54"/>
      <c r="E4922" s="53"/>
      <c r="F4922" s="41"/>
      <c r="G4922" s="41"/>
      <c r="H4922" s="53"/>
      <c r="I4922" s="55"/>
      <c r="J4922" s="41"/>
      <c r="K4922" s="41"/>
      <c r="L4922" s="56"/>
      <c r="M4922" s="41"/>
      <c r="N4922" s="41"/>
      <c r="O4922" s="41"/>
      <c r="P4922" s="41"/>
      <c r="Q4922" s="53"/>
      <c r="R4922" s="41"/>
      <c r="S4922" s="41"/>
      <c r="T4922" s="57"/>
      <c r="U4922" s="41"/>
      <c r="V4922" s="41"/>
      <c r="W4922" s="56"/>
      <c r="X4922" s="41"/>
      <c r="Y4922" s="58"/>
      <c r="Z4922" s="41"/>
      <c r="AA4922" s="41"/>
      <c r="AB4922" s="171" t="str" cm="1">
        <f t="array" ref="AB4922">IFERROR(IF(COUNTA('Detailed Inventory'!$B4922:$AA4922)=0,"",IF(AND($B4922="",$C4922=""),"Error: Missing Response in Column B or C",IF(OR($E4922="",$Q4922=""),"Error: Missing Response in Column E or Q",INDEX(SL_Class[Entire SL Classification],MATCH(SUMIFS(SL_Class[Unique ID],SL_Class[UpSys SL Material],I4922,SL_Class[UpSys Ever Previously Lead],H4922,SL_Class[DownCus SL Material],T4922),SL_Class[Unique ID],0),0)))),"Error: Invalid Column H, I, or T. Check spelling &amp; valid options (see dropdown)")</f>
        <v/>
      </c>
      <c r="AC4922" s="32"/>
      <c r="AD4922" s="31" t="b">
        <f t="shared" si="152"/>
        <v>0</v>
      </c>
      <c r="AE4922" s="31" t="b">
        <f t="shared" si="153"/>
        <v>0</v>
      </c>
    </row>
    <row r="4923" spans="1:31" ht="50.15" customHeight="1" x14ac:dyDescent="0.35">
      <c r="A4923" s="100">
        <v>4918</v>
      </c>
      <c r="B4923" s="53"/>
      <c r="C4923" s="41"/>
      <c r="D4923" s="54"/>
      <c r="E4923" s="53"/>
      <c r="F4923" s="41"/>
      <c r="G4923" s="41"/>
      <c r="H4923" s="53"/>
      <c r="I4923" s="55"/>
      <c r="J4923" s="41"/>
      <c r="K4923" s="41"/>
      <c r="L4923" s="56"/>
      <c r="M4923" s="41"/>
      <c r="N4923" s="41"/>
      <c r="O4923" s="41"/>
      <c r="P4923" s="41"/>
      <c r="Q4923" s="53"/>
      <c r="R4923" s="41"/>
      <c r="S4923" s="41"/>
      <c r="T4923" s="57"/>
      <c r="U4923" s="41"/>
      <c r="V4923" s="41"/>
      <c r="W4923" s="56"/>
      <c r="X4923" s="41"/>
      <c r="Y4923" s="58"/>
      <c r="Z4923" s="41"/>
      <c r="AA4923" s="41"/>
      <c r="AB4923" s="171" t="str" cm="1">
        <f t="array" ref="AB4923">IFERROR(IF(COUNTA('Detailed Inventory'!$B4923:$AA4923)=0,"",IF(AND($B4923="",$C4923=""),"Error: Missing Response in Column B or C",IF(OR($E4923="",$Q4923=""),"Error: Missing Response in Column E or Q",INDEX(SL_Class[Entire SL Classification],MATCH(SUMIFS(SL_Class[Unique ID],SL_Class[UpSys SL Material],I4923,SL_Class[UpSys Ever Previously Lead],H4923,SL_Class[DownCus SL Material],T4923),SL_Class[Unique ID],0),0)))),"Error: Invalid Column H, I, or T. Check spelling &amp; valid options (see dropdown)")</f>
        <v/>
      </c>
      <c r="AC4923" s="32"/>
      <c r="AD4923" s="31" t="b">
        <f t="shared" si="152"/>
        <v>0</v>
      </c>
      <c r="AE4923" s="31" t="b">
        <f t="shared" si="153"/>
        <v>0</v>
      </c>
    </row>
    <row r="4924" spans="1:31" ht="50.15" customHeight="1" x14ac:dyDescent="0.35">
      <c r="A4924" s="101">
        <v>4919</v>
      </c>
      <c r="B4924" s="53"/>
      <c r="C4924" s="41"/>
      <c r="D4924" s="54"/>
      <c r="E4924" s="53"/>
      <c r="F4924" s="41"/>
      <c r="G4924" s="41"/>
      <c r="H4924" s="53"/>
      <c r="I4924" s="55"/>
      <c r="J4924" s="41"/>
      <c r="K4924" s="41"/>
      <c r="L4924" s="56"/>
      <c r="M4924" s="41"/>
      <c r="N4924" s="41"/>
      <c r="O4924" s="41"/>
      <c r="P4924" s="41"/>
      <c r="Q4924" s="53"/>
      <c r="R4924" s="41"/>
      <c r="S4924" s="41"/>
      <c r="T4924" s="57"/>
      <c r="U4924" s="41"/>
      <c r="V4924" s="41"/>
      <c r="W4924" s="56"/>
      <c r="X4924" s="41"/>
      <c r="Y4924" s="58"/>
      <c r="Z4924" s="41"/>
      <c r="AA4924" s="41"/>
      <c r="AB4924" s="171" t="str" cm="1">
        <f t="array" ref="AB4924">IFERROR(IF(COUNTA('Detailed Inventory'!$B4924:$AA4924)=0,"",IF(AND($B4924="",$C4924=""),"Error: Missing Response in Column B or C",IF(OR($E4924="",$Q4924=""),"Error: Missing Response in Column E or Q",INDEX(SL_Class[Entire SL Classification],MATCH(SUMIFS(SL_Class[Unique ID],SL_Class[UpSys SL Material],I4924,SL_Class[UpSys Ever Previously Lead],H4924,SL_Class[DownCus SL Material],T4924),SL_Class[Unique ID],0),0)))),"Error: Invalid Column H, I, or T. Check spelling &amp; valid options (see dropdown)")</f>
        <v/>
      </c>
      <c r="AC4924" s="32"/>
      <c r="AD4924" s="31" t="b">
        <f t="shared" si="152"/>
        <v>0</v>
      </c>
      <c r="AE4924" s="31" t="b">
        <f t="shared" si="153"/>
        <v>0</v>
      </c>
    </row>
    <row r="4925" spans="1:31" ht="50.15" customHeight="1" x14ac:dyDescent="0.35">
      <c r="A4925" s="100">
        <v>4920</v>
      </c>
      <c r="B4925" s="53"/>
      <c r="C4925" s="41"/>
      <c r="D4925" s="54"/>
      <c r="E4925" s="53"/>
      <c r="F4925" s="41"/>
      <c r="G4925" s="41"/>
      <c r="H4925" s="53"/>
      <c r="I4925" s="55"/>
      <c r="J4925" s="41"/>
      <c r="K4925" s="41"/>
      <c r="L4925" s="56"/>
      <c r="M4925" s="41"/>
      <c r="N4925" s="41"/>
      <c r="O4925" s="41"/>
      <c r="P4925" s="41"/>
      <c r="Q4925" s="53"/>
      <c r="R4925" s="41"/>
      <c r="S4925" s="41"/>
      <c r="T4925" s="57"/>
      <c r="U4925" s="41"/>
      <c r="V4925" s="41"/>
      <c r="W4925" s="56"/>
      <c r="X4925" s="41"/>
      <c r="Y4925" s="58"/>
      <c r="Z4925" s="41"/>
      <c r="AA4925" s="41"/>
      <c r="AB4925" s="171" t="str" cm="1">
        <f t="array" ref="AB4925">IFERROR(IF(COUNTA('Detailed Inventory'!$B4925:$AA4925)=0,"",IF(AND($B4925="",$C4925=""),"Error: Missing Response in Column B or C",IF(OR($E4925="",$Q4925=""),"Error: Missing Response in Column E or Q",INDEX(SL_Class[Entire SL Classification],MATCH(SUMIFS(SL_Class[Unique ID],SL_Class[UpSys SL Material],I4925,SL_Class[UpSys Ever Previously Lead],H4925,SL_Class[DownCus SL Material],T4925),SL_Class[Unique ID],0),0)))),"Error: Invalid Column H, I, or T. Check spelling &amp; valid options (see dropdown)")</f>
        <v/>
      </c>
      <c r="AC4925" s="32"/>
      <c r="AD4925" s="31" t="b">
        <f t="shared" si="152"/>
        <v>0</v>
      </c>
      <c r="AE4925" s="31" t="b">
        <f t="shared" si="153"/>
        <v>0</v>
      </c>
    </row>
    <row r="4926" spans="1:31" ht="50.15" customHeight="1" x14ac:dyDescent="0.35">
      <c r="A4926" s="101">
        <v>4921</v>
      </c>
      <c r="B4926" s="53"/>
      <c r="C4926" s="41"/>
      <c r="D4926" s="54"/>
      <c r="E4926" s="53"/>
      <c r="F4926" s="41"/>
      <c r="G4926" s="41"/>
      <c r="H4926" s="53"/>
      <c r="I4926" s="55"/>
      <c r="J4926" s="41"/>
      <c r="K4926" s="41"/>
      <c r="L4926" s="56"/>
      <c r="M4926" s="41"/>
      <c r="N4926" s="41"/>
      <c r="O4926" s="41"/>
      <c r="P4926" s="41"/>
      <c r="Q4926" s="53"/>
      <c r="R4926" s="41"/>
      <c r="S4926" s="41"/>
      <c r="T4926" s="57"/>
      <c r="U4926" s="41"/>
      <c r="V4926" s="41"/>
      <c r="W4926" s="56"/>
      <c r="X4926" s="41"/>
      <c r="Y4926" s="58"/>
      <c r="Z4926" s="41"/>
      <c r="AA4926" s="41"/>
      <c r="AB4926" s="171" t="str" cm="1">
        <f t="array" ref="AB4926">IFERROR(IF(COUNTA('Detailed Inventory'!$B4926:$AA4926)=0,"",IF(AND($B4926="",$C4926=""),"Error: Missing Response in Column B or C",IF(OR($E4926="",$Q4926=""),"Error: Missing Response in Column E or Q",INDEX(SL_Class[Entire SL Classification],MATCH(SUMIFS(SL_Class[Unique ID],SL_Class[UpSys SL Material],I4926,SL_Class[UpSys Ever Previously Lead],H4926,SL_Class[DownCus SL Material],T4926),SL_Class[Unique ID],0),0)))),"Error: Invalid Column H, I, or T. Check spelling &amp; valid options (see dropdown)")</f>
        <v/>
      </c>
      <c r="AC4926" s="32"/>
      <c r="AD4926" s="31" t="b">
        <f t="shared" si="152"/>
        <v>0</v>
      </c>
      <c r="AE4926" s="31" t="b">
        <f t="shared" si="153"/>
        <v>0</v>
      </c>
    </row>
    <row r="4927" spans="1:31" ht="50.15" customHeight="1" x14ac:dyDescent="0.35">
      <c r="A4927" s="100">
        <v>4922</v>
      </c>
      <c r="B4927" s="53"/>
      <c r="C4927" s="41"/>
      <c r="D4927" s="54"/>
      <c r="E4927" s="53"/>
      <c r="F4927" s="41"/>
      <c r="G4927" s="41"/>
      <c r="H4927" s="53"/>
      <c r="I4927" s="55"/>
      <c r="J4927" s="41"/>
      <c r="K4927" s="41"/>
      <c r="L4927" s="56"/>
      <c r="M4927" s="41"/>
      <c r="N4927" s="41"/>
      <c r="O4927" s="41"/>
      <c r="P4927" s="41"/>
      <c r="Q4927" s="53"/>
      <c r="R4927" s="41"/>
      <c r="S4927" s="41"/>
      <c r="T4927" s="57"/>
      <c r="U4927" s="41"/>
      <c r="V4927" s="41"/>
      <c r="W4927" s="56"/>
      <c r="X4927" s="41"/>
      <c r="Y4927" s="58"/>
      <c r="Z4927" s="41"/>
      <c r="AA4927" s="41"/>
      <c r="AB4927" s="171" t="str" cm="1">
        <f t="array" ref="AB4927">IFERROR(IF(COUNTA('Detailed Inventory'!$B4927:$AA4927)=0,"",IF(AND($B4927="",$C4927=""),"Error: Missing Response in Column B or C",IF(OR($E4927="",$Q4927=""),"Error: Missing Response in Column E or Q",INDEX(SL_Class[Entire SL Classification],MATCH(SUMIFS(SL_Class[Unique ID],SL_Class[UpSys SL Material],I4927,SL_Class[UpSys Ever Previously Lead],H4927,SL_Class[DownCus SL Material],T4927),SL_Class[Unique ID],0),0)))),"Error: Invalid Column H, I, or T. Check spelling &amp; valid options (see dropdown)")</f>
        <v/>
      </c>
      <c r="AC4927" s="32"/>
      <c r="AD4927" s="31" t="b">
        <f t="shared" si="152"/>
        <v>0</v>
      </c>
      <c r="AE4927" s="31" t="b">
        <f t="shared" si="153"/>
        <v>0</v>
      </c>
    </row>
    <row r="4928" spans="1:31" ht="50.15" customHeight="1" x14ac:dyDescent="0.35">
      <c r="A4928" s="101">
        <v>4923</v>
      </c>
      <c r="B4928" s="53"/>
      <c r="C4928" s="41"/>
      <c r="D4928" s="54"/>
      <c r="E4928" s="53"/>
      <c r="F4928" s="41"/>
      <c r="G4928" s="41"/>
      <c r="H4928" s="53"/>
      <c r="I4928" s="55"/>
      <c r="J4928" s="41"/>
      <c r="K4928" s="41"/>
      <c r="L4928" s="56"/>
      <c r="M4928" s="41"/>
      <c r="N4928" s="41"/>
      <c r="O4928" s="41"/>
      <c r="P4928" s="41"/>
      <c r="Q4928" s="53"/>
      <c r="R4928" s="41"/>
      <c r="S4928" s="41"/>
      <c r="T4928" s="57"/>
      <c r="U4928" s="41"/>
      <c r="V4928" s="41"/>
      <c r="W4928" s="56"/>
      <c r="X4928" s="41"/>
      <c r="Y4928" s="58"/>
      <c r="Z4928" s="41"/>
      <c r="AA4928" s="41"/>
      <c r="AB4928" s="171" t="str" cm="1">
        <f t="array" ref="AB4928">IFERROR(IF(COUNTA('Detailed Inventory'!$B4928:$AA4928)=0,"",IF(AND($B4928="",$C4928=""),"Error: Missing Response in Column B or C",IF(OR($E4928="",$Q4928=""),"Error: Missing Response in Column E or Q",INDEX(SL_Class[Entire SL Classification],MATCH(SUMIFS(SL_Class[Unique ID],SL_Class[UpSys SL Material],I4928,SL_Class[UpSys Ever Previously Lead],H4928,SL_Class[DownCus SL Material],T4928),SL_Class[Unique ID],0),0)))),"Error: Invalid Column H, I, or T. Check spelling &amp; valid options (see dropdown)")</f>
        <v/>
      </c>
      <c r="AC4928" s="32"/>
      <c r="AD4928" s="31" t="b">
        <f t="shared" si="152"/>
        <v>0</v>
      </c>
      <c r="AE4928" s="31" t="b">
        <f t="shared" si="153"/>
        <v>0</v>
      </c>
    </row>
    <row r="4929" spans="1:31" ht="50.15" customHeight="1" x14ac:dyDescent="0.35">
      <c r="A4929" s="100">
        <v>4924</v>
      </c>
      <c r="B4929" s="53"/>
      <c r="C4929" s="41"/>
      <c r="D4929" s="54"/>
      <c r="E4929" s="53"/>
      <c r="F4929" s="41"/>
      <c r="G4929" s="41"/>
      <c r="H4929" s="53"/>
      <c r="I4929" s="55"/>
      <c r="J4929" s="41"/>
      <c r="K4929" s="41"/>
      <c r="L4929" s="56"/>
      <c r="M4929" s="41"/>
      <c r="N4929" s="41"/>
      <c r="O4929" s="41"/>
      <c r="P4929" s="41"/>
      <c r="Q4929" s="53"/>
      <c r="R4929" s="41"/>
      <c r="S4929" s="41"/>
      <c r="T4929" s="57"/>
      <c r="U4929" s="41"/>
      <c r="V4929" s="41"/>
      <c r="W4929" s="56"/>
      <c r="X4929" s="41"/>
      <c r="Y4929" s="58"/>
      <c r="Z4929" s="41"/>
      <c r="AA4929" s="41"/>
      <c r="AB4929" s="171" t="str" cm="1">
        <f t="array" ref="AB4929">IFERROR(IF(COUNTA('Detailed Inventory'!$B4929:$AA4929)=0,"",IF(AND($B4929="",$C4929=""),"Error: Missing Response in Column B or C",IF(OR($E4929="",$Q4929=""),"Error: Missing Response in Column E or Q",INDEX(SL_Class[Entire SL Classification],MATCH(SUMIFS(SL_Class[Unique ID],SL_Class[UpSys SL Material],I4929,SL_Class[UpSys Ever Previously Lead],H4929,SL_Class[DownCus SL Material],T4929),SL_Class[Unique ID],0),0)))),"Error: Invalid Column H, I, or T. Check spelling &amp; valid options (see dropdown)")</f>
        <v/>
      </c>
      <c r="AC4929" s="32"/>
      <c r="AD4929" s="31" t="b">
        <f t="shared" si="152"/>
        <v>0</v>
      </c>
      <c r="AE4929" s="31" t="b">
        <f t="shared" si="153"/>
        <v>0</v>
      </c>
    </row>
    <row r="4930" spans="1:31" ht="50.15" customHeight="1" x14ac:dyDescent="0.35">
      <c r="A4930" s="101">
        <v>4925</v>
      </c>
      <c r="B4930" s="53"/>
      <c r="C4930" s="41"/>
      <c r="D4930" s="54"/>
      <c r="E4930" s="53"/>
      <c r="F4930" s="41"/>
      <c r="G4930" s="41"/>
      <c r="H4930" s="53"/>
      <c r="I4930" s="55"/>
      <c r="J4930" s="41"/>
      <c r="K4930" s="41"/>
      <c r="L4930" s="56"/>
      <c r="M4930" s="41"/>
      <c r="N4930" s="41"/>
      <c r="O4930" s="41"/>
      <c r="P4930" s="41"/>
      <c r="Q4930" s="53"/>
      <c r="R4930" s="41"/>
      <c r="S4930" s="41"/>
      <c r="T4930" s="57"/>
      <c r="U4930" s="41"/>
      <c r="V4930" s="41"/>
      <c r="W4930" s="56"/>
      <c r="X4930" s="41"/>
      <c r="Y4930" s="58"/>
      <c r="Z4930" s="41"/>
      <c r="AA4930" s="41"/>
      <c r="AB4930" s="171" t="str" cm="1">
        <f t="array" ref="AB4930">IFERROR(IF(COUNTA('Detailed Inventory'!$B4930:$AA4930)=0,"",IF(AND($B4930="",$C4930=""),"Error: Missing Response in Column B or C",IF(OR($E4930="",$Q4930=""),"Error: Missing Response in Column E or Q",INDEX(SL_Class[Entire SL Classification],MATCH(SUMIFS(SL_Class[Unique ID],SL_Class[UpSys SL Material],I4930,SL_Class[UpSys Ever Previously Lead],H4930,SL_Class[DownCus SL Material],T4930),SL_Class[Unique ID],0),0)))),"Error: Invalid Column H, I, or T. Check spelling &amp; valid options (see dropdown)")</f>
        <v/>
      </c>
      <c r="AC4930" s="32"/>
      <c r="AD4930" s="31" t="b">
        <f t="shared" si="152"/>
        <v>0</v>
      </c>
      <c r="AE4930" s="31" t="b">
        <f t="shared" si="153"/>
        <v>0</v>
      </c>
    </row>
    <row r="4931" spans="1:31" ht="50.15" customHeight="1" x14ac:dyDescent="0.35">
      <c r="A4931" s="100">
        <v>4926</v>
      </c>
      <c r="B4931" s="53"/>
      <c r="C4931" s="41"/>
      <c r="D4931" s="54"/>
      <c r="E4931" s="53"/>
      <c r="F4931" s="41"/>
      <c r="G4931" s="41"/>
      <c r="H4931" s="53"/>
      <c r="I4931" s="55"/>
      <c r="J4931" s="41"/>
      <c r="K4931" s="41"/>
      <c r="L4931" s="56"/>
      <c r="M4931" s="41"/>
      <c r="N4931" s="41"/>
      <c r="O4931" s="41"/>
      <c r="P4931" s="41"/>
      <c r="Q4931" s="53"/>
      <c r="R4931" s="41"/>
      <c r="S4931" s="41"/>
      <c r="T4931" s="57"/>
      <c r="U4931" s="41"/>
      <c r="V4931" s="41"/>
      <c r="W4931" s="56"/>
      <c r="X4931" s="41"/>
      <c r="Y4931" s="58"/>
      <c r="Z4931" s="41"/>
      <c r="AA4931" s="41"/>
      <c r="AB4931" s="171" t="str" cm="1">
        <f t="array" ref="AB4931">IFERROR(IF(COUNTA('Detailed Inventory'!$B4931:$AA4931)=0,"",IF(AND($B4931="",$C4931=""),"Error: Missing Response in Column B or C",IF(OR($E4931="",$Q4931=""),"Error: Missing Response in Column E or Q",INDEX(SL_Class[Entire SL Classification],MATCH(SUMIFS(SL_Class[Unique ID],SL_Class[UpSys SL Material],I4931,SL_Class[UpSys Ever Previously Lead],H4931,SL_Class[DownCus SL Material],T4931),SL_Class[Unique ID],0),0)))),"Error: Invalid Column H, I, or T. Check spelling &amp; valid options (see dropdown)")</f>
        <v/>
      </c>
      <c r="AC4931" s="32"/>
      <c r="AD4931" s="31" t="b">
        <f t="shared" si="152"/>
        <v>0</v>
      </c>
      <c r="AE4931" s="31" t="b">
        <f t="shared" si="153"/>
        <v>0</v>
      </c>
    </row>
    <row r="4932" spans="1:31" ht="50.15" customHeight="1" x14ac:dyDescent="0.35">
      <c r="A4932" s="101">
        <v>4927</v>
      </c>
      <c r="B4932" s="53"/>
      <c r="C4932" s="41"/>
      <c r="D4932" s="54"/>
      <c r="E4932" s="53"/>
      <c r="F4932" s="41"/>
      <c r="G4932" s="41"/>
      <c r="H4932" s="53"/>
      <c r="I4932" s="55"/>
      <c r="J4932" s="41"/>
      <c r="K4932" s="41"/>
      <c r="L4932" s="56"/>
      <c r="M4932" s="41"/>
      <c r="N4932" s="41"/>
      <c r="O4932" s="41"/>
      <c r="P4932" s="41"/>
      <c r="Q4932" s="53"/>
      <c r="R4932" s="41"/>
      <c r="S4932" s="41"/>
      <c r="T4932" s="57"/>
      <c r="U4932" s="41"/>
      <c r="V4932" s="41"/>
      <c r="W4932" s="56"/>
      <c r="X4932" s="41"/>
      <c r="Y4932" s="58"/>
      <c r="Z4932" s="41"/>
      <c r="AA4932" s="41"/>
      <c r="AB4932" s="171" t="str" cm="1">
        <f t="array" ref="AB4932">IFERROR(IF(COUNTA('Detailed Inventory'!$B4932:$AA4932)=0,"",IF(AND($B4932="",$C4932=""),"Error: Missing Response in Column B or C",IF(OR($E4932="",$Q4932=""),"Error: Missing Response in Column E or Q",INDEX(SL_Class[Entire SL Classification],MATCH(SUMIFS(SL_Class[Unique ID],SL_Class[UpSys SL Material],I4932,SL_Class[UpSys Ever Previously Lead],H4932,SL_Class[DownCus SL Material],T4932),SL_Class[Unique ID],0),0)))),"Error: Invalid Column H, I, or T. Check spelling &amp; valid options (see dropdown)")</f>
        <v/>
      </c>
      <c r="AC4932" s="32"/>
      <c r="AD4932" s="31" t="b">
        <f t="shared" si="152"/>
        <v>0</v>
      </c>
      <c r="AE4932" s="31" t="b">
        <f t="shared" si="153"/>
        <v>0</v>
      </c>
    </row>
    <row r="4933" spans="1:31" ht="50.15" customHeight="1" x14ac:dyDescent="0.35">
      <c r="A4933" s="100">
        <v>4928</v>
      </c>
      <c r="B4933" s="53"/>
      <c r="C4933" s="41"/>
      <c r="D4933" s="54"/>
      <c r="E4933" s="53"/>
      <c r="F4933" s="41"/>
      <c r="G4933" s="41"/>
      <c r="H4933" s="53"/>
      <c r="I4933" s="55"/>
      <c r="J4933" s="41"/>
      <c r="K4933" s="41"/>
      <c r="L4933" s="56"/>
      <c r="M4933" s="41"/>
      <c r="N4933" s="41"/>
      <c r="O4933" s="41"/>
      <c r="P4933" s="41"/>
      <c r="Q4933" s="53"/>
      <c r="R4933" s="41"/>
      <c r="S4933" s="41"/>
      <c r="T4933" s="57"/>
      <c r="U4933" s="41"/>
      <c r="V4933" s="41"/>
      <c r="W4933" s="56"/>
      <c r="X4933" s="41"/>
      <c r="Y4933" s="58"/>
      <c r="Z4933" s="41"/>
      <c r="AA4933" s="41"/>
      <c r="AB4933" s="171" t="str" cm="1">
        <f t="array" ref="AB4933">IFERROR(IF(COUNTA('Detailed Inventory'!$B4933:$AA4933)=0,"",IF(AND($B4933="",$C4933=""),"Error: Missing Response in Column B or C",IF(OR($E4933="",$Q4933=""),"Error: Missing Response in Column E or Q",INDEX(SL_Class[Entire SL Classification],MATCH(SUMIFS(SL_Class[Unique ID],SL_Class[UpSys SL Material],I4933,SL_Class[UpSys Ever Previously Lead],H4933,SL_Class[DownCus SL Material],T4933),SL_Class[Unique ID],0),0)))),"Error: Invalid Column H, I, or T. Check spelling &amp; valid options (see dropdown)")</f>
        <v/>
      </c>
      <c r="AC4933" s="32"/>
      <c r="AD4933" s="31" t="b">
        <f t="shared" si="152"/>
        <v>0</v>
      </c>
      <c r="AE4933" s="31" t="b">
        <f t="shared" si="153"/>
        <v>0</v>
      </c>
    </row>
    <row r="4934" spans="1:31" ht="50.15" customHeight="1" x14ac:dyDescent="0.35">
      <c r="A4934" s="101">
        <v>4929</v>
      </c>
      <c r="B4934" s="53"/>
      <c r="C4934" s="41"/>
      <c r="D4934" s="54"/>
      <c r="E4934" s="53"/>
      <c r="F4934" s="41"/>
      <c r="G4934" s="41"/>
      <c r="H4934" s="53"/>
      <c r="I4934" s="55"/>
      <c r="J4934" s="41"/>
      <c r="K4934" s="41"/>
      <c r="L4934" s="56"/>
      <c r="M4934" s="41"/>
      <c r="N4934" s="41"/>
      <c r="O4934" s="41"/>
      <c r="P4934" s="41"/>
      <c r="Q4934" s="53"/>
      <c r="R4934" s="41"/>
      <c r="S4934" s="41"/>
      <c r="T4934" s="57"/>
      <c r="U4934" s="41"/>
      <c r="V4934" s="41"/>
      <c r="W4934" s="56"/>
      <c r="X4934" s="41"/>
      <c r="Y4934" s="58"/>
      <c r="Z4934" s="41"/>
      <c r="AA4934" s="41"/>
      <c r="AB4934" s="171" t="str" cm="1">
        <f t="array" ref="AB4934">IFERROR(IF(COUNTA('Detailed Inventory'!$B4934:$AA4934)=0,"",IF(AND($B4934="",$C4934=""),"Error: Missing Response in Column B or C",IF(OR($E4934="",$Q4934=""),"Error: Missing Response in Column E or Q",INDEX(SL_Class[Entire SL Classification],MATCH(SUMIFS(SL_Class[Unique ID],SL_Class[UpSys SL Material],I4934,SL_Class[UpSys Ever Previously Lead],H4934,SL_Class[DownCus SL Material],T4934),SL_Class[Unique ID],0),0)))),"Error: Invalid Column H, I, or T. Check spelling &amp; valid options (see dropdown)")</f>
        <v/>
      </c>
      <c r="AC4934" s="32"/>
      <c r="AD4934" s="31" t="b">
        <f t="shared" ref="AD4934:AD4997" si="154">COUNTIFS($B$6:$B$5005,"&lt;&gt;0",$B$6:$B$5005,"&lt;&gt;",$B$6:$B$5005,B4934)&gt;1</f>
        <v>0</v>
      </c>
      <c r="AE4934" s="31" t="b">
        <f t="shared" ref="AE4934:AE4997" si="155">COUNTIFS($C$6:$C$5005,"&lt;&gt;0",$C$6:$C$5005,"&lt;&gt;",$C$6:$C$5005,C4934)&gt;1</f>
        <v>0</v>
      </c>
    </row>
    <row r="4935" spans="1:31" ht="50.15" customHeight="1" x14ac:dyDescent="0.35">
      <c r="A4935" s="100">
        <v>4930</v>
      </c>
      <c r="B4935" s="53"/>
      <c r="C4935" s="41"/>
      <c r="D4935" s="54"/>
      <c r="E4935" s="53"/>
      <c r="F4935" s="41"/>
      <c r="G4935" s="41"/>
      <c r="H4935" s="53"/>
      <c r="I4935" s="55"/>
      <c r="J4935" s="41"/>
      <c r="K4935" s="41"/>
      <c r="L4935" s="56"/>
      <c r="M4935" s="41"/>
      <c r="N4935" s="41"/>
      <c r="O4935" s="41"/>
      <c r="P4935" s="41"/>
      <c r="Q4935" s="53"/>
      <c r="R4935" s="41"/>
      <c r="S4935" s="41"/>
      <c r="T4935" s="57"/>
      <c r="U4935" s="41"/>
      <c r="V4935" s="41"/>
      <c r="W4935" s="56"/>
      <c r="X4935" s="41"/>
      <c r="Y4935" s="58"/>
      <c r="Z4935" s="41"/>
      <c r="AA4935" s="41"/>
      <c r="AB4935" s="171" t="str" cm="1">
        <f t="array" ref="AB4935">IFERROR(IF(COUNTA('Detailed Inventory'!$B4935:$AA4935)=0,"",IF(AND($B4935="",$C4935=""),"Error: Missing Response in Column B or C",IF(OR($E4935="",$Q4935=""),"Error: Missing Response in Column E or Q",INDEX(SL_Class[Entire SL Classification],MATCH(SUMIFS(SL_Class[Unique ID],SL_Class[UpSys SL Material],I4935,SL_Class[UpSys Ever Previously Lead],H4935,SL_Class[DownCus SL Material],T4935),SL_Class[Unique ID],0),0)))),"Error: Invalid Column H, I, or T. Check spelling &amp; valid options (see dropdown)")</f>
        <v/>
      </c>
      <c r="AC4935" s="32"/>
      <c r="AD4935" s="31" t="b">
        <f t="shared" si="154"/>
        <v>0</v>
      </c>
      <c r="AE4935" s="31" t="b">
        <f t="shared" si="155"/>
        <v>0</v>
      </c>
    </row>
    <row r="4936" spans="1:31" ht="50.15" customHeight="1" x14ac:dyDescent="0.35">
      <c r="A4936" s="101">
        <v>4931</v>
      </c>
      <c r="B4936" s="53"/>
      <c r="C4936" s="41"/>
      <c r="D4936" s="54"/>
      <c r="E4936" s="53"/>
      <c r="F4936" s="41"/>
      <c r="G4936" s="41"/>
      <c r="H4936" s="53"/>
      <c r="I4936" s="55"/>
      <c r="J4936" s="41"/>
      <c r="K4936" s="41"/>
      <c r="L4936" s="56"/>
      <c r="M4936" s="41"/>
      <c r="N4936" s="41"/>
      <c r="O4936" s="41"/>
      <c r="P4936" s="41"/>
      <c r="Q4936" s="53"/>
      <c r="R4936" s="41"/>
      <c r="S4936" s="41"/>
      <c r="T4936" s="57"/>
      <c r="U4936" s="41"/>
      <c r="V4936" s="41"/>
      <c r="W4936" s="56"/>
      <c r="X4936" s="41"/>
      <c r="Y4936" s="58"/>
      <c r="Z4936" s="41"/>
      <c r="AA4936" s="41"/>
      <c r="AB4936" s="171" t="str" cm="1">
        <f t="array" ref="AB4936">IFERROR(IF(COUNTA('Detailed Inventory'!$B4936:$AA4936)=0,"",IF(AND($B4936="",$C4936=""),"Error: Missing Response in Column B or C",IF(OR($E4936="",$Q4936=""),"Error: Missing Response in Column E or Q",INDEX(SL_Class[Entire SL Classification],MATCH(SUMIFS(SL_Class[Unique ID],SL_Class[UpSys SL Material],I4936,SL_Class[UpSys Ever Previously Lead],H4936,SL_Class[DownCus SL Material],T4936),SL_Class[Unique ID],0),0)))),"Error: Invalid Column H, I, or T. Check spelling &amp; valid options (see dropdown)")</f>
        <v/>
      </c>
      <c r="AC4936" s="32"/>
      <c r="AD4936" s="31" t="b">
        <f t="shared" si="154"/>
        <v>0</v>
      </c>
      <c r="AE4936" s="31" t="b">
        <f t="shared" si="155"/>
        <v>0</v>
      </c>
    </row>
    <row r="4937" spans="1:31" ht="50.15" customHeight="1" x14ac:dyDescent="0.35">
      <c r="A4937" s="100">
        <v>4932</v>
      </c>
      <c r="B4937" s="53"/>
      <c r="C4937" s="41"/>
      <c r="D4937" s="54"/>
      <c r="E4937" s="53"/>
      <c r="F4937" s="41"/>
      <c r="G4937" s="41"/>
      <c r="H4937" s="53"/>
      <c r="I4937" s="55"/>
      <c r="J4937" s="41"/>
      <c r="K4937" s="41"/>
      <c r="L4937" s="56"/>
      <c r="M4937" s="41"/>
      <c r="N4937" s="41"/>
      <c r="O4937" s="41"/>
      <c r="P4937" s="41"/>
      <c r="Q4937" s="53"/>
      <c r="R4937" s="41"/>
      <c r="S4937" s="41"/>
      <c r="T4937" s="57"/>
      <c r="U4937" s="41"/>
      <c r="V4937" s="41"/>
      <c r="W4937" s="56"/>
      <c r="X4937" s="41"/>
      <c r="Y4937" s="58"/>
      <c r="Z4937" s="41"/>
      <c r="AA4937" s="41"/>
      <c r="AB4937" s="171" t="str" cm="1">
        <f t="array" ref="AB4937">IFERROR(IF(COUNTA('Detailed Inventory'!$B4937:$AA4937)=0,"",IF(AND($B4937="",$C4937=""),"Error: Missing Response in Column B or C",IF(OR($E4937="",$Q4937=""),"Error: Missing Response in Column E or Q",INDEX(SL_Class[Entire SL Classification],MATCH(SUMIFS(SL_Class[Unique ID],SL_Class[UpSys SL Material],I4937,SL_Class[UpSys Ever Previously Lead],H4937,SL_Class[DownCus SL Material],T4937),SL_Class[Unique ID],0),0)))),"Error: Invalid Column H, I, or T. Check spelling &amp; valid options (see dropdown)")</f>
        <v/>
      </c>
      <c r="AC4937" s="32"/>
      <c r="AD4937" s="31" t="b">
        <f t="shared" si="154"/>
        <v>0</v>
      </c>
      <c r="AE4937" s="31" t="b">
        <f t="shared" si="155"/>
        <v>0</v>
      </c>
    </row>
    <row r="4938" spans="1:31" ht="50.15" customHeight="1" x14ac:dyDescent="0.35">
      <c r="A4938" s="101">
        <v>4933</v>
      </c>
      <c r="B4938" s="53"/>
      <c r="C4938" s="41"/>
      <c r="D4938" s="54"/>
      <c r="E4938" s="53"/>
      <c r="F4938" s="41"/>
      <c r="G4938" s="41"/>
      <c r="H4938" s="53"/>
      <c r="I4938" s="55"/>
      <c r="J4938" s="41"/>
      <c r="K4938" s="41"/>
      <c r="L4938" s="56"/>
      <c r="M4938" s="41"/>
      <c r="N4938" s="41"/>
      <c r="O4938" s="41"/>
      <c r="P4938" s="41"/>
      <c r="Q4938" s="53"/>
      <c r="R4938" s="41"/>
      <c r="S4938" s="41"/>
      <c r="T4938" s="57"/>
      <c r="U4938" s="41"/>
      <c r="V4938" s="41"/>
      <c r="W4938" s="56"/>
      <c r="X4938" s="41"/>
      <c r="Y4938" s="58"/>
      <c r="Z4938" s="41"/>
      <c r="AA4938" s="41"/>
      <c r="AB4938" s="171" t="str" cm="1">
        <f t="array" ref="AB4938">IFERROR(IF(COUNTA('Detailed Inventory'!$B4938:$AA4938)=0,"",IF(AND($B4938="",$C4938=""),"Error: Missing Response in Column B or C",IF(OR($E4938="",$Q4938=""),"Error: Missing Response in Column E or Q",INDEX(SL_Class[Entire SL Classification],MATCH(SUMIFS(SL_Class[Unique ID],SL_Class[UpSys SL Material],I4938,SL_Class[UpSys Ever Previously Lead],H4938,SL_Class[DownCus SL Material],T4938),SL_Class[Unique ID],0),0)))),"Error: Invalid Column H, I, or T. Check spelling &amp; valid options (see dropdown)")</f>
        <v/>
      </c>
      <c r="AC4938" s="32"/>
      <c r="AD4938" s="31" t="b">
        <f t="shared" si="154"/>
        <v>0</v>
      </c>
      <c r="AE4938" s="31" t="b">
        <f t="shared" si="155"/>
        <v>0</v>
      </c>
    </row>
    <row r="4939" spans="1:31" ht="50.15" customHeight="1" x14ac:dyDescent="0.35">
      <c r="A4939" s="100">
        <v>4934</v>
      </c>
      <c r="B4939" s="53"/>
      <c r="C4939" s="41"/>
      <c r="D4939" s="54"/>
      <c r="E4939" s="53"/>
      <c r="F4939" s="41"/>
      <c r="G4939" s="41"/>
      <c r="H4939" s="53"/>
      <c r="I4939" s="55"/>
      <c r="J4939" s="41"/>
      <c r="K4939" s="41"/>
      <c r="L4939" s="56"/>
      <c r="M4939" s="41"/>
      <c r="N4939" s="41"/>
      <c r="O4939" s="41"/>
      <c r="P4939" s="41"/>
      <c r="Q4939" s="53"/>
      <c r="R4939" s="41"/>
      <c r="S4939" s="41"/>
      <c r="T4939" s="57"/>
      <c r="U4939" s="41"/>
      <c r="V4939" s="41"/>
      <c r="W4939" s="56"/>
      <c r="X4939" s="41"/>
      <c r="Y4939" s="58"/>
      <c r="Z4939" s="41"/>
      <c r="AA4939" s="41"/>
      <c r="AB4939" s="171" t="str" cm="1">
        <f t="array" ref="AB4939">IFERROR(IF(COUNTA('Detailed Inventory'!$B4939:$AA4939)=0,"",IF(AND($B4939="",$C4939=""),"Error: Missing Response in Column B or C",IF(OR($E4939="",$Q4939=""),"Error: Missing Response in Column E or Q",INDEX(SL_Class[Entire SL Classification],MATCH(SUMIFS(SL_Class[Unique ID],SL_Class[UpSys SL Material],I4939,SL_Class[UpSys Ever Previously Lead],H4939,SL_Class[DownCus SL Material],T4939),SL_Class[Unique ID],0),0)))),"Error: Invalid Column H, I, or T. Check spelling &amp; valid options (see dropdown)")</f>
        <v/>
      </c>
      <c r="AC4939" s="32"/>
      <c r="AD4939" s="31" t="b">
        <f t="shared" si="154"/>
        <v>0</v>
      </c>
      <c r="AE4939" s="31" t="b">
        <f t="shared" si="155"/>
        <v>0</v>
      </c>
    </row>
    <row r="4940" spans="1:31" ht="50.15" customHeight="1" x14ac:dyDescent="0.35">
      <c r="A4940" s="101">
        <v>4935</v>
      </c>
      <c r="B4940" s="53"/>
      <c r="C4940" s="41"/>
      <c r="D4940" s="54"/>
      <c r="E4940" s="53"/>
      <c r="F4940" s="41"/>
      <c r="G4940" s="41"/>
      <c r="H4940" s="53"/>
      <c r="I4940" s="55"/>
      <c r="J4940" s="41"/>
      <c r="K4940" s="41"/>
      <c r="L4940" s="56"/>
      <c r="M4940" s="41"/>
      <c r="N4940" s="41"/>
      <c r="O4940" s="41"/>
      <c r="P4940" s="41"/>
      <c r="Q4940" s="53"/>
      <c r="R4940" s="41"/>
      <c r="S4940" s="41"/>
      <c r="T4940" s="57"/>
      <c r="U4940" s="41"/>
      <c r="V4940" s="41"/>
      <c r="W4940" s="56"/>
      <c r="X4940" s="41"/>
      <c r="Y4940" s="58"/>
      <c r="Z4940" s="41"/>
      <c r="AA4940" s="41"/>
      <c r="AB4940" s="171" t="str" cm="1">
        <f t="array" ref="AB4940">IFERROR(IF(COUNTA('Detailed Inventory'!$B4940:$AA4940)=0,"",IF(AND($B4940="",$C4940=""),"Error: Missing Response in Column B or C",IF(OR($E4940="",$Q4940=""),"Error: Missing Response in Column E or Q",INDEX(SL_Class[Entire SL Classification],MATCH(SUMIFS(SL_Class[Unique ID],SL_Class[UpSys SL Material],I4940,SL_Class[UpSys Ever Previously Lead],H4940,SL_Class[DownCus SL Material],T4940),SL_Class[Unique ID],0),0)))),"Error: Invalid Column H, I, or T. Check spelling &amp; valid options (see dropdown)")</f>
        <v/>
      </c>
      <c r="AC4940" s="32"/>
      <c r="AD4940" s="31" t="b">
        <f t="shared" si="154"/>
        <v>0</v>
      </c>
      <c r="AE4940" s="31" t="b">
        <f t="shared" si="155"/>
        <v>0</v>
      </c>
    </row>
    <row r="4941" spans="1:31" ht="50.15" customHeight="1" x14ac:dyDescent="0.35">
      <c r="A4941" s="100">
        <v>4936</v>
      </c>
      <c r="B4941" s="53"/>
      <c r="C4941" s="41"/>
      <c r="D4941" s="54"/>
      <c r="E4941" s="53"/>
      <c r="F4941" s="41"/>
      <c r="G4941" s="41"/>
      <c r="H4941" s="53"/>
      <c r="I4941" s="55"/>
      <c r="J4941" s="41"/>
      <c r="K4941" s="41"/>
      <c r="L4941" s="56"/>
      <c r="M4941" s="41"/>
      <c r="N4941" s="41"/>
      <c r="O4941" s="41"/>
      <c r="P4941" s="41"/>
      <c r="Q4941" s="53"/>
      <c r="R4941" s="41"/>
      <c r="S4941" s="41"/>
      <c r="T4941" s="57"/>
      <c r="U4941" s="41"/>
      <c r="V4941" s="41"/>
      <c r="W4941" s="56"/>
      <c r="X4941" s="41"/>
      <c r="Y4941" s="58"/>
      <c r="Z4941" s="41"/>
      <c r="AA4941" s="41"/>
      <c r="AB4941" s="171" t="str" cm="1">
        <f t="array" ref="AB4941">IFERROR(IF(COUNTA('Detailed Inventory'!$B4941:$AA4941)=0,"",IF(AND($B4941="",$C4941=""),"Error: Missing Response in Column B or C",IF(OR($E4941="",$Q4941=""),"Error: Missing Response in Column E or Q",INDEX(SL_Class[Entire SL Classification],MATCH(SUMIFS(SL_Class[Unique ID],SL_Class[UpSys SL Material],I4941,SL_Class[UpSys Ever Previously Lead],H4941,SL_Class[DownCus SL Material],T4941),SL_Class[Unique ID],0),0)))),"Error: Invalid Column H, I, or T. Check spelling &amp; valid options (see dropdown)")</f>
        <v/>
      </c>
      <c r="AC4941" s="32"/>
      <c r="AD4941" s="31" t="b">
        <f t="shared" si="154"/>
        <v>0</v>
      </c>
      <c r="AE4941" s="31" t="b">
        <f t="shared" si="155"/>
        <v>0</v>
      </c>
    </row>
    <row r="4942" spans="1:31" ht="50.15" customHeight="1" x14ac:dyDescent="0.35">
      <c r="A4942" s="101">
        <v>4937</v>
      </c>
      <c r="B4942" s="53"/>
      <c r="C4942" s="41"/>
      <c r="D4942" s="54"/>
      <c r="E4942" s="53"/>
      <c r="F4942" s="41"/>
      <c r="G4942" s="41"/>
      <c r="H4942" s="53"/>
      <c r="I4942" s="55"/>
      <c r="J4942" s="41"/>
      <c r="K4942" s="41"/>
      <c r="L4942" s="56"/>
      <c r="M4942" s="41"/>
      <c r="N4942" s="41"/>
      <c r="O4942" s="41"/>
      <c r="P4942" s="41"/>
      <c r="Q4942" s="53"/>
      <c r="R4942" s="41"/>
      <c r="S4942" s="41"/>
      <c r="T4942" s="57"/>
      <c r="U4942" s="41"/>
      <c r="V4942" s="41"/>
      <c r="W4942" s="56"/>
      <c r="X4942" s="41"/>
      <c r="Y4942" s="58"/>
      <c r="Z4942" s="41"/>
      <c r="AA4942" s="41"/>
      <c r="AB4942" s="171" t="str" cm="1">
        <f t="array" ref="AB4942">IFERROR(IF(COUNTA('Detailed Inventory'!$B4942:$AA4942)=0,"",IF(AND($B4942="",$C4942=""),"Error: Missing Response in Column B or C",IF(OR($E4942="",$Q4942=""),"Error: Missing Response in Column E or Q",INDEX(SL_Class[Entire SL Classification],MATCH(SUMIFS(SL_Class[Unique ID],SL_Class[UpSys SL Material],I4942,SL_Class[UpSys Ever Previously Lead],H4942,SL_Class[DownCus SL Material],T4942),SL_Class[Unique ID],0),0)))),"Error: Invalid Column H, I, or T. Check spelling &amp; valid options (see dropdown)")</f>
        <v/>
      </c>
      <c r="AC4942" s="32"/>
      <c r="AD4942" s="31" t="b">
        <f t="shared" si="154"/>
        <v>0</v>
      </c>
      <c r="AE4942" s="31" t="b">
        <f t="shared" si="155"/>
        <v>0</v>
      </c>
    </row>
    <row r="4943" spans="1:31" ht="50.15" customHeight="1" x14ac:dyDescent="0.35">
      <c r="A4943" s="100">
        <v>4938</v>
      </c>
      <c r="B4943" s="53"/>
      <c r="C4943" s="41"/>
      <c r="D4943" s="54"/>
      <c r="E4943" s="53"/>
      <c r="F4943" s="41"/>
      <c r="G4943" s="41"/>
      <c r="H4943" s="53"/>
      <c r="I4943" s="55"/>
      <c r="J4943" s="41"/>
      <c r="K4943" s="41"/>
      <c r="L4943" s="56"/>
      <c r="M4943" s="41"/>
      <c r="N4943" s="41"/>
      <c r="O4943" s="41"/>
      <c r="P4943" s="41"/>
      <c r="Q4943" s="53"/>
      <c r="R4943" s="41"/>
      <c r="S4943" s="41"/>
      <c r="T4943" s="57"/>
      <c r="U4943" s="41"/>
      <c r="V4943" s="41"/>
      <c r="W4943" s="56"/>
      <c r="X4943" s="41"/>
      <c r="Y4943" s="58"/>
      <c r="Z4943" s="41"/>
      <c r="AA4943" s="41"/>
      <c r="AB4943" s="171" t="str" cm="1">
        <f t="array" ref="AB4943">IFERROR(IF(COUNTA('Detailed Inventory'!$B4943:$AA4943)=0,"",IF(AND($B4943="",$C4943=""),"Error: Missing Response in Column B or C",IF(OR($E4943="",$Q4943=""),"Error: Missing Response in Column E or Q",INDEX(SL_Class[Entire SL Classification],MATCH(SUMIFS(SL_Class[Unique ID],SL_Class[UpSys SL Material],I4943,SL_Class[UpSys Ever Previously Lead],H4943,SL_Class[DownCus SL Material],T4943),SL_Class[Unique ID],0),0)))),"Error: Invalid Column H, I, or T. Check spelling &amp; valid options (see dropdown)")</f>
        <v/>
      </c>
      <c r="AC4943" s="32"/>
      <c r="AD4943" s="31" t="b">
        <f t="shared" si="154"/>
        <v>0</v>
      </c>
      <c r="AE4943" s="31" t="b">
        <f t="shared" si="155"/>
        <v>0</v>
      </c>
    </row>
    <row r="4944" spans="1:31" ht="50.15" customHeight="1" x14ac:dyDescent="0.35">
      <c r="A4944" s="101">
        <v>4939</v>
      </c>
      <c r="B4944" s="53"/>
      <c r="C4944" s="41"/>
      <c r="D4944" s="54"/>
      <c r="E4944" s="53"/>
      <c r="F4944" s="41"/>
      <c r="G4944" s="41"/>
      <c r="H4944" s="53"/>
      <c r="I4944" s="55"/>
      <c r="J4944" s="41"/>
      <c r="K4944" s="41"/>
      <c r="L4944" s="56"/>
      <c r="M4944" s="41"/>
      <c r="N4944" s="41"/>
      <c r="O4944" s="41"/>
      <c r="P4944" s="41"/>
      <c r="Q4944" s="53"/>
      <c r="R4944" s="41"/>
      <c r="S4944" s="41"/>
      <c r="T4944" s="57"/>
      <c r="U4944" s="41"/>
      <c r="V4944" s="41"/>
      <c r="W4944" s="56"/>
      <c r="X4944" s="41"/>
      <c r="Y4944" s="58"/>
      <c r="Z4944" s="41"/>
      <c r="AA4944" s="41"/>
      <c r="AB4944" s="171" t="str" cm="1">
        <f t="array" ref="AB4944">IFERROR(IF(COUNTA('Detailed Inventory'!$B4944:$AA4944)=0,"",IF(AND($B4944="",$C4944=""),"Error: Missing Response in Column B or C",IF(OR($E4944="",$Q4944=""),"Error: Missing Response in Column E or Q",INDEX(SL_Class[Entire SL Classification],MATCH(SUMIFS(SL_Class[Unique ID],SL_Class[UpSys SL Material],I4944,SL_Class[UpSys Ever Previously Lead],H4944,SL_Class[DownCus SL Material],T4944),SL_Class[Unique ID],0),0)))),"Error: Invalid Column H, I, or T. Check spelling &amp; valid options (see dropdown)")</f>
        <v/>
      </c>
      <c r="AC4944" s="32"/>
      <c r="AD4944" s="31" t="b">
        <f t="shared" si="154"/>
        <v>0</v>
      </c>
      <c r="AE4944" s="31" t="b">
        <f t="shared" si="155"/>
        <v>0</v>
      </c>
    </row>
    <row r="4945" spans="1:31" ht="50.15" customHeight="1" x14ac:dyDescent="0.35">
      <c r="A4945" s="100">
        <v>4940</v>
      </c>
      <c r="B4945" s="53"/>
      <c r="C4945" s="41"/>
      <c r="D4945" s="54"/>
      <c r="E4945" s="53"/>
      <c r="F4945" s="41"/>
      <c r="G4945" s="41"/>
      <c r="H4945" s="53"/>
      <c r="I4945" s="55"/>
      <c r="J4945" s="41"/>
      <c r="K4945" s="41"/>
      <c r="L4945" s="56"/>
      <c r="M4945" s="41"/>
      <c r="N4945" s="41"/>
      <c r="O4945" s="41"/>
      <c r="P4945" s="41"/>
      <c r="Q4945" s="53"/>
      <c r="R4945" s="41"/>
      <c r="S4945" s="41"/>
      <c r="T4945" s="57"/>
      <c r="U4945" s="41"/>
      <c r="V4945" s="41"/>
      <c r="W4945" s="56"/>
      <c r="X4945" s="41"/>
      <c r="Y4945" s="58"/>
      <c r="Z4945" s="41"/>
      <c r="AA4945" s="41"/>
      <c r="AB4945" s="171" t="str" cm="1">
        <f t="array" ref="AB4945">IFERROR(IF(COUNTA('Detailed Inventory'!$B4945:$AA4945)=0,"",IF(AND($B4945="",$C4945=""),"Error: Missing Response in Column B or C",IF(OR($E4945="",$Q4945=""),"Error: Missing Response in Column E or Q",INDEX(SL_Class[Entire SL Classification],MATCH(SUMIFS(SL_Class[Unique ID],SL_Class[UpSys SL Material],I4945,SL_Class[UpSys Ever Previously Lead],H4945,SL_Class[DownCus SL Material],T4945),SL_Class[Unique ID],0),0)))),"Error: Invalid Column H, I, or T. Check spelling &amp; valid options (see dropdown)")</f>
        <v/>
      </c>
      <c r="AC4945" s="32"/>
      <c r="AD4945" s="31" t="b">
        <f t="shared" si="154"/>
        <v>0</v>
      </c>
      <c r="AE4945" s="31" t="b">
        <f t="shared" si="155"/>
        <v>0</v>
      </c>
    </row>
    <row r="4946" spans="1:31" ht="50.15" customHeight="1" x14ac:dyDescent="0.35">
      <c r="A4946" s="101">
        <v>4941</v>
      </c>
      <c r="B4946" s="53"/>
      <c r="C4946" s="41"/>
      <c r="D4946" s="54"/>
      <c r="E4946" s="53"/>
      <c r="F4946" s="41"/>
      <c r="G4946" s="41"/>
      <c r="H4946" s="53"/>
      <c r="I4946" s="55"/>
      <c r="J4946" s="41"/>
      <c r="K4946" s="41"/>
      <c r="L4946" s="56"/>
      <c r="M4946" s="41"/>
      <c r="N4946" s="41"/>
      <c r="O4946" s="41"/>
      <c r="P4946" s="41"/>
      <c r="Q4946" s="53"/>
      <c r="R4946" s="41"/>
      <c r="S4946" s="41"/>
      <c r="T4946" s="57"/>
      <c r="U4946" s="41"/>
      <c r="V4946" s="41"/>
      <c r="W4946" s="56"/>
      <c r="X4946" s="41"/>
      <c r="Y4946" s="58"/>
      <c r="Z4946" s="41"/>
      <c r="AA4946" s="41"/>
      <c r="AB4946" s="171" t="str" cm="1">
        <f t="array" ref="AB4946">IFERROR(IF(COUNTA('Detailed Inventory'!$B4946:$AA4946)=0,"",IF(AND($B4946="",$C4946=""),"Error: Missing Response in Column B or C",IF(OR($E4946="",$Q4946=""),"Error: Missing Response in Column E or Q",INDEX(SL_Class[Entire SL Classification],MATCH(SUMIFS(SL_Class[Unique ID],SL_Class[UpSys SL Material],I4946,SL_Class[UpSys Ever Previously Lead],H4946,SL_Class[DownCus SL Material],T4946),SL_Class[Unique ID],0),0)))),"Error: Invalid Column H, I, or T. Check spelling &amp; valid options (see dropdown)")</f>
        <v/>
      </c>
      <c r="AC4946" s="32"/>
      <c r="AD4946" s="31" t="b">
        <f t="shared" si="154"/>
        <v>0</v>
      </c>
      <c r="AE4946" s="31" t="b">
        <f t="shared" si="155"/>
        <v>0</v>
      </c>
    </row>
    <row r="4947" spans="1:31" ht="50.15" customHeight="1" x14ac:dyDescent="0.35">
      <c r="A4947" s="100">
        <v>4942</v>
      </c>
      <c r="B4947" s="53"/>
      <c r="C4947" s="41"/>
      <c r="D4947" s="54"/>
      <c r="E4947" s="53"/>
      <c r="F4947" s="41"/>
      <c r="G4947" s="41"/>
      <c r="H4947" s="53"/>
      <c r="I4947" s="55"/>
      <c r="J4947" s="41"/>
      <c r="K4947" s="41"/>
      <c r="L4947" s="56"/>
      <c r="M4947" s="41"/>
      <c r="N4947" s="41"/>
      <c r="O4947" s="41"/>
      <c r="P4947" s="41"/>
      <c r="Q4947" s="53"/>
      <c r="R4947" s="41"/>
      <c r="S4947" s="41"/>
      <c r="T4947" s="57"/>
      <c r="U4947" s="41"/>
      <c r="V4947" s="41"/>
      <c r="W4947" s="56"/>
      <c r="X4947" s="41"/>
      <c r="Y4947" s="58"/>
      <c r="Z4947" s="41"/>
      <c r="AA4947" s="41"/>
      <c r="AB4947" s="171" t="str" cm="1">
        <f t="array" ref="AB4947">IFERROR(IF(COUNTA('Detailed Inventory'!$B4947:$AA4947)=0,"",IF(AND($B4947="",$C4947=""),"Error: Missing Response in Column B or C",IF(OR($E4947="",$Q4947=""),"Error: Missing Response in Column E or Q",INDEX(SL_Class[Entire SL Classification],MATCH(SUMIFS(SL_Class[Unique ID],SL_Class[UpSys SL Material],I4947,SL_Class[UpSys Ever Previously Lead],H4947,SL_Class[DownCus SL Material],T4947),SL_Class[Unique ID],0),0)))),"Error: Invalid Column H, I, or T. Check spelling &amp; valid options (see dropdown)")</f>
        <v/>
      </c>
      <c r="AC4947" s="32"/>
      <c r="AD4947" s="31" t="b">
        <f t="shared" si="154"/>
        <v>0</v>
      </c>
      <c r="AE4947" s="31" t="b">
        <f t="shared" si="155"/>
        <v>0</v>
      </c>
    </row>
    <row r="4948" spans="1:31" ht="50.15" customHeight="1" x14ac:dyDescent="0.35">
      <c r="A4948" s="101">
        <v>4943</v>
      </c>
      <c r="B4948" s="53"/>
      <c r="C4948" s="41"/>
      <c r="D4948" s="54"/>
      <c r="E4948" s="53"/>
      <c r="F4948" s="41"/>
      <c r="G4948" s="41"/>
      <c r="H4948" s="53"/>
      <c r="I4948" s="55"/>
      <c r="J4948" s="41"/>
      <c r="K4948" s="41"/>
      <c r="L4948" s="56"/>
      <c r="M4948" s="41"/>
      <c r="N4948" s="41"/>
      <c r="O4948" s="41"/>
      <c r="P4948" s="41"/>
      <c r="Q4948" s="53"/>
      <c r="R4948" s="41"/>
      <c r="S4948" s="41"/>
      <c r="T4948" s="57"/>
      <c r="U4948" s="41"/>
      <c r="V4948" s="41"/>
      <c r="W4948" s="56"/>
      <c r="X4948" s="41"/>
      <c r="Y4948" s="58"/>
      <c r="Z4948" s="41"/>
      <c r="AA4948" s="41"/>
      <c r="AB4948" s="171" t="str" cm="1">
        <f t="array" ref="AB4948">IFERROR(IF(COUNTA('Detailed Inventory'!$B4948:$AA4948)=0,"",IF(AND($B4948="",$C4948=""),"Error: Missing Response in Column B or C",IF(OR($E4948="",$Q4948=""),"Error: Missing Response in Column E or Q",INDEX(SL_Class[Entire SL Classification],MATCH(SUMIFS(SL_Class[Unique ID],SL_Class[UpSys SL Material],I4948,SL_Class[UpSys Ever Previously Lead],H4948,SL_Class[DownCus SL Material],T4948),SL_Class[Unique ID],0),0)))),"Error: Invalid Column H, I, or T. Check spelling &amp; valid options (see dropdown)")</f>
        <v/>
      </c>
      <c r="AC4948" s="32"/>
      <c r="AD4948" s="31" t="b">
        <f t="shared" si="154"/>
        <v>0</v>
      </c>
      <c r="AE4948" s="31" t="b">
        <f t="shared" si="155"/>
        <v>0</v>
      </c>
    </row>
    <row r="4949" spans="1:31" ht="50.15" customHeight="1" x14ac:dyDescent="0.35">
      <c r="A4949" s="100">
        <v>4944</v>
      </c>
      <c r="B4949" s="53"/>
      <c r="C4949" s="41"/>
      <c r="D4949" s="54"/>
      <c r="E4949" s="53"/>
      <c r="F4949" s="41"/>
      <c r="G4949" s="41"/>
      <c r="H4949" s="53"/>
      <c r="I4949" s="55"/>
      <c r="J4949" s="41"/>
      <c r="K4949" s="41"/>
      <c r="L4949" s="56"/>
      <c r="M4949" s="41"/>
      <c r="N4949" s="41"/>
      <c r="O4949" s="41"/>
      <c r="P4949" s="41"/>
      <c r="Q4949" s="53"/>
      <c r="R4949" s="41"/>
      <c r="S4949" s="41"/>
      <c r="T4949" s="57"/>
      <c r="U4949" s="41"/>
      <c r="V4949" s="41"/>
      <c r="W4949" s="56"/>
      <c r="X4949" s="41"/>
      <c r="Y4949" s="58"/>
      <c r="Z4949" s="41"/>
      <c r="AA4949" s="41"/>
      <c r="AB4949" s="171" t="str" cm="1">
        <f t="array" ref="AB4949">IFERROR(IF(COUNTA('Detailed Inventory'!$B4949:$AA4949)=0,"",IF(AND($B4949="",$C4949=""),"Error: Missing Response in Column B or C",IF(OR($E4949="",$Q4949=""),"Error: Missing Response in Column E or Q",INDEX(SL_Class[Entire SL Classification],MATCH(SUMIFS(SL_Class[Unique ID],SL_Class[UpSys SL Material],I4949,SL_Class[UpSys Ever Previously Lead],H4949,SL_Class[DownCus SL Material],T4949),SL_Class[Unique ID],0),0)))),"Error: Invalid Column H, I, or T. Check spelling &amp; valid options (see dropdown)")</f>
        <v/>
      </c>
      <c r="AC4949" s="32"/>
      <c r="AD4949" s="31" t="b">
        <f t="shared" si="154"/>
        <v>0</v>
      </c>
      <c r="AE4949" s="31" t="b">
        <f t="shared" si="155"/>
        <v>0</v>
      </c>
    </row>
    <row r="4950" spans="1:31" ht="50.15" customHeight="1" x14ac:dyDescent="0.35">
      <c r="A4950" s="101">
        <v>4945</v>
      </c>
      <c r="B4950" s="53"/>
      <c r="C4950" s="41"/>
      <c r="D4950" s="54"/>
      <c r="E4950" s="53"/>
      <c r="F4950" s="41"/>
      <c r="G4950" s="41"/>
      <c r="H4950" s="53"/>
      <c r="I4950" s="55"/>
      <c r="J4950" s="41"/>
      <c r="K4950" s="41"/>
      <c r="L4950" s="56"/>
      <c r="M4950" s="41"/>
      <c r="N4950" s="41"/>
      <c r="O4950" s="41"/>
      <c r="P4950" s="41"/>
      <c r="Q4950" s="53"/>
      <c r="R4950" s="41"/>
      <c r="S4950" s="41"/>
      <c r="T4950" s="57"/>
      <c r="U4950" s="41"/>
      <c r="V4950" s="41"/>
      <c r="W4950" s="56"/>
      <c r="X4950" s="41"/>
      <c r="Y4950" s="58"/>
      <c r="Z4950" s="41"/>
      <c r="AA4950" s="41"/>
      <c r="AB4950" s="171" t="str" cm="1">
        <f t="array" ref="AB4950">IFERROR(IF(COUNTA('Detailed Inventory'!$B4950:$AA4950)=0,"",IF(AND($B4950="",$C4950=""),"Error: Missing Response in Column B or C",IF(OR($E4950="",$Q4950=""),"Error: Missing Response in Column E or Q",INDEX(SL_Class[Entire SL Classification],MATCH(SUMIFS(SL_Class[Unique ID],SL_Class[UpSys SL Material],I4950,SL_Class[UpSys Ever Previously Lead],H4950,SL_Class[DownCus SL Material],T4950),SL_Class[Unique ID],0),0)))),"Error: Invalid Column H, I, or T. Check spelling &amp; valid options (see dropdown)")</f>
        <v/>
      </c>
      <c r="AC4950" s="32"/>
      <c r="AD4950" s="31" t="b">
        <f t="shared" si="154"/>
        <v>0</v>
      </c>
      <c r="AE4950" s="31" t="b">
        <f t="shared" si="155"/>
        <v>0</v>
      </c>
    </row>
    <row r="4951" spans="1:31" ht="50.15" customHeight="1" x14ac:dyDescent="0.35">
      <c r="A4951" s="100">
        <v>4946</v>
      </c>
      <c r="B4951" s="53"/>
      <c r="C4951" s="41"/>
      <c r="D4951" s="54"/>
      <c r="E4951" s="53"/>
      <c r="F4951" s="41"/>
      <c r="G4951" s="41"/>
      <c r="H4951" s="53"/>
      <c r="I4951" s="55"/>
      <c r="J4951" s="41"/>
      <c r="K4951" s="41"/>
      <c r="L4951" s="56"/>
      <c r="M4951" s="41"/>
      <c r="N4951" s="41"/>
      <c r="O4951" s="41"/>
      <c r="P4951" s="41"/>
      <c r="Q4951" s="53"/>
      <c r="R4951" s="41"/>
      <c r="S4951" s="41"/>
      <c r="T4951" s="57"/>
      <c r="U4951" s="41"/>
      <c r="V4951" s="41"/>
      <c r="W4951" s="56"/>
      <c r="X4951" s="41"/>
      <c r="Y4951" s="58"/>
      <c r="Z4951" s="41"/>
      <c r="AA4951" s="41"/>
      <c r="AB4951" s="171" t="str" cm="1">
        <f t="array" ref="AB4951">IFERROR(IF(COUNTA('Detailed Inventory'!$B4951:$AA4951)=0,"",IF(AND($B4951="",$C4951=""),"Error: Missing Response in Column B or C",IF(OR($E4951="",$Q4951=""),"Error: Missing Response in Column E or Q",INDEX(SL_Class[Entire SL Classification],MATCH(SUMIFS(SL_Class[Unique ID],SL_Class[UpSys SL Material],I4951,SL_Class[UpSys Ever Previously Lead],H4951,SL_Class[DownCus SL Material],T4951),SL_Class[Unique ID],0),0)))),"Error: Invalid Column H, I, or T. Check spelling &amp; valid options (see dropdown)")</f>
        <v/>
      </c>
      <c r="AC4951" s="32"/>
      <c r="AD4951" s="31" t="b">
        <f t="shared" si="154"/>
        <v>0</v>
      </c>
      <c r="AE4951" s="31" t="b">
        <f t="shared" si="155"/>
        <v>0</v>
      </c>
    </row>
    <row r="4952" spans="1:31" ht="50.15" customHeight="1" x14ac:dyDescent="0.35">
      <c r="A4952" s="101">
        <v>4947</v>
      </c>
      <c r="B4952" s="53"/>
      <c r="C4952" s="41"/>
      <c r="D4952" s="54"/>
      <c r="E4952" s="53"/>
      <c r="F4952" s="41"/>
      <c r="G4952" s="41"/>
      <c r="H4952" s="53"/>
      <c r="I4952" s="55"/>
      <c r="J4952" s="41"/>
      <c r="K4952" s="41"/>
      <c r="L4952" s="56"/>
      <c r="M4952" s="41"/>
      <c r="N4952" s="41"/>
      <c r="O4952" s="41"/>
      <c r="P4952" s="41"/>
      <c r="Q4952" s="53"/>
      <c r="R4952" s="41"/>
      <c r="S4952" s="41"/>
      <c r="T4952" s="57"/>
      <c r="U4952" s="41"/>
      <c r="V4952" s="41"/>
      <c r="W4952" s="56"/>
      <c r="X4952" s="41"/>
      <c r="Y4952" s="58"/>
      <c r="Z4952" s="41"/>
      <c r="AA4952" s="41"/>
      <c r="AB4952" s="171" t="str" cm="1">
        <f t="array" ref="AB4952">IFERROR(IF(COUNTA('Detailed Inventory'!$B4952:$AA4952)=0,"",IF(AND($B4952="",$C4952=""),"Error: Missing Response in Column B or C",IF(OR($E4952="",$Q4952=""),"Error: Missing Response in Column E or Q",INDEX(SL_Class[Entire SL Classification],MATCH(SUMIFS(SL_Class[Unique ID],SL_Class[UpSys SL Material],I4952,SL_Class[UpSys Ever Previously Lead],H4952,SL_Class[DownCus SL Material],T4952),SL_Class[Unique ID],0),0)))),"Error: Invalid Column H, I, or T. Check spelling &amp; valid options (see dropdown)")</f>
        <v/>
      </c>
      <c r="AC4952" s="32"/>
      <c r="AD4952" s="31" t="b">
        <f t="shared" si="154"/>
        <v>0</v>
      </c>
      <c r="AE4952" s="31" t="b">
        <f t="shared" si="155"/>
        <v>0</v>
      </c>
    </row>
    <row r="4953" spans="1:31" ht="50.15" customHeight="1" x14ac:dyDescent="0.35">
      <c r="A4953" s="100">
        <v>4948</v>
      </c>
      <c r="B4953" s="53"/>
      <c r="C4953" s="41"/>
      <c r="D4953" s="54"/>
      <c r="E4953" s="53"/>
      <c r="F4953" s="41"/>
      <c r="G4953" s="41"/>
      <c r="H4953" s="53"/>
      <c r="I4953" s="55"/>
      <c r="J4953" s="41"/>
      <c r="K4953" s="41"/>
      <c r="L4953" s="56"/>
      <c r="M4953" s="41"/>
      <c r="N4953" s="41"/>
      <c r="O4953" s="41"/>
      <c r="P4953" s="41"/>
      <c r="Q4953" s="53"/>
      <c r="R4953" s="41"/>
      <c r="S4953" s="41"/>
      <c r="T4953" s="57"/>
      <c r="U4953" s="41"/>
      <c r="V4953" s="41"/>
      <c r="W4953" s="56"/>
      <c r="X4953" s="41"/>
      <c r="Y4953" s="58"/>
      <c r="Z4953" s="41"/>
      <c r="AA4953" s="41"/>
      <c r="AB4953" s="171" t="str" cm="1">
        <f t="array" ref="AB4953">IFERROR(IF(COUNTA('Detailed Inventory'!$B4953:$AA4953)=0,"",IF(AND($B4953="",$C4953=""),"Error: Missing Response in Column B or C",IF(OR($E4953="",$Q4953=""),"Error: Missing Response in Column E or Q",INDEX(SL_Class[Entire SL Classification],MATCH(SUMIFS(SL_Class[Unique ID],SL_Class[UpSys SL Material],I4953,SL_Class[UpSys Ever Previously Lead],H4953,SL_Class[DownCus SL Material],T4953),SL_Class[Unique ID],0),0)))),"Error: Invalid Column H, I, or T. Check spelling &amp; valid options (see dropdown)")</f>
        <v/>
      </c>
      <c r="AC4953" s="32"/>
      <c r="AD4953" s="31" t="b">
        <f t="shared" si="154"/>
        <v>0</v>
      </c>
      <c r="AE4953" s="31" t="b">
        <f t="shared" si="155"/>
        <v>0</v>
      </c>
    </row>
    <row r="4954" spans="1:31" ht="50.15" customHeight="1" x14ac:dyDescent="0.35">
      <c r="A4954" s="101">
        <v>4949</v>
      </c>
      <c r="B4954" s="53"/>
      <c r="C4954" s="41"/>
      <c r="D4954" s="54"/>
      <c r="E4954" s="53"/>
      <c r="F4954" s="41"/>
      <c r="G4954" s="41"/>
      <c r="H4954" s="53"/>
      <c r="I4954" s="55"/>
      <c r="J4954" s="41"/>
      <c r="K4954" s="41"/>
      <c r="L4954" s="56"/>
      <c r="M4954" s="41"/>
      <c r="N4954" s="41"/>
      <c r="O4954" s="41"/>
      <c r="P4954" s="41"/>
      <c r="Q4954" s="53"/>
      <c r="R4954" s="41"/>
      <c r="S4954" s="41"/>
      <c r="T4954" s="57"/>
      <c r="U4954" s="41"/>
      <c r="V4954" s="41"/>
      <c r="W4954" s="56"/>
      <c r="X4954" s="41"/>
      <c r="Y4954" s="58"/>
      <c r="Z4954" s="41"/>
      <c r="AA4954" s="41"/>
      <c r="AB4954" s="171" t="str" cm="1">
        <f t="array" ref="AB4954">IFERROR(IF(COUNTA('Detailed Inventory'!$B4954:$AA4954)=0,"",IF(AND($B4954="",$C4954=""),"Error: Missing Response in Column B or C",IF(OR($E4954="",$Q4954=""),"Error: Missing Response in Column E or Q",INDEX(SL_Class[Entire SL Classification],MATCH(SUMIFS(SL_Class[Unique ID],SL_Class[UpSys SL Material],I4954,SL_Class[UpSys Ever Previously Lead],H4954,SL_Class[DownCus SL Material],T4954),SL_Class[Unique ID],0),0)))),"Error: Invalid Column H, I, or T. Check spelling &amp; valid options (see dropdown)")</f>
        <v/>
      </c>
      <c r="AC4954" s="32"/>
      <c r="AD4954" s="31" t="b">
        <f t="shared" si="154"/>
        <v>0</v>
      </c>
      <c r="AE4954" s="31" t="b">
        <f t="shared" si="155"/>
        <v>0</v>
      </c>
    </row>
    <row r="4955" spans="1:31" ht="50.15" customHeight="1" x14ac:dyDescent="0.35">
      <c r="A4955" s="100">
        <v>4950</v>
      </c>
      <c r="B4955" s="53"/>
      <c r="C4955" s="41"/>
      <c r="D4955" s="54"/>
      <c r="E4955" s="53"/>
      <c r="F4955" s="41"/>
      <c r="G4955" s="41"/>
      <c r="H4955" s="53"/>
      <c r="I4955" s="55"/>
      <c r="J4955" s="41"/>
      <c r="K4955" s="41"/>
      <c r="L4955" s="56"/>
      <c r="M4955" s="41"/>
      <c r="N4955" s="41"/>
      <c r="O4955" s="41"/>
      <c r="P4955" s="41"/>
      <c r="Q4955" s="53"/>
      <c r="R4955" s="41"/>
      <c r="S4955" s="41"/>
      <c r="T4955" s="57"/>
      <c r="U4955" s="41"/>
      <c r="V4955" s="41"/>
      <c r="W4955" s="56"/>
      <c r="X4955" s="41"/>
      <c r="Y4955" s="58"/>
      <c r="Z4955" s="41"/>
      <c r="AA4955" s="41"/>
      <c r="AB4955" s="171" t="str" cm="1">
        <f t="array" ref="AB4955">IFERROR(IF(COUNTA('Detailed Inventory'!$B4955:$AA4955)=0,"",IF(AND($B4955="",$C4955=""),"Error: Missing Response in Column B or C",IF(OR($E4955="",$Q4955=""),"Error: Missing Response in Column E or Q",INDEX(SL_Class[Entire SL Classification],MATCH(SUMIFS(SL_Class[Unique ID],SL_Class[UpSys SL Material],I4955,SL_Class[UpSys Ever Previously Lead],H4955,SL_Class[DownCus SL Material],T4955),SL_Class[Unique ID],0),0)))),"Error: Invalid Column H, I, or T. Check spelling &amp; valid options (see dropdown)")</f>
        <v/>
      </c>
      <c r="AC4955" s="32"/>
      <c r="AD4955" s="31" t="b">
        <f t="shared" si="154"/>
        <v>0</v>
      </c>
      <c r="AE4955" s="31" t="b">
        <f t="shared" si="155"/>
        <v>0</v>
      </c>
    </row>
    <row r="4956" spans="1:31" ht="50.15" customHeight="1" x14ac:dyDescent="0.35">
      <c r="A4956" s="101">
        <v>4951</v>
      </c>
      <c r="B4956" s="53"/>
      <c r="C4956" s="41"/>
      <c r="D4956" s="54"/>
      <c r="E4956" s="53"/>
      <c r="F4956" s="41"/>
      <c r="G4956" s="41"/>
      <c r="H4956" s="53"/>
      <c r="I4956" s="55"/>
      <c r="J4956" s="41"/>
      <c r="K4956" s="41"/>
      <c r="L4956" s="56"/>
      <c r="M4956" s="41"/>
      <c r="N4956" s="41"/>
      <c r="O4956" s="41"/>
      <c r="P4956" s="41"/>
      <c r="Q4956" s="53"/>
      <c r="R4956" s="41"/>
      <c r="S4956" s="41"/>
      <c r="T4956" s="57"/>
      <c r="U4956" s="41"/>
      <c r="V4956" s="41"/>
      <c r="W4956" s="56"/>
      <c r="X4956" s="41"/>
      <c r="Y4956" s="58"/>
      <c r="Z4956" s="41"/>
      <c r="AA4956" s="41"/>
      <c r="AB4956" s="171" t="str" cm="1">
        <f t="array" ref="AB4956">IFERROR(IF(COUNTA('Detailed Inventory'!$B4956:$AA4956)=0,"",IF(AND($B4956="",$C4956=""),"Error: Missing Response in Column B or C",IF(OR($E4956="",$Q4956=""),"Error: Missing Response in Column E or Q",INDEX(SL_Class[Entire SL Classification],MATCH(SUMIFS(SL_Class[Unique ID],SL_Class[UpSys SL Material],I4956,SL_Class[UpSys Ever Previously Lead],H4956,SL_Class[DownCus SL Material],T4956),SL_Class[Unique ID],0),0)))),"Error: Invalid Column H, I, or T. Check spelling &amp; valid options (see dropdown)")</f>
        <v/>
      </c>
      <c r="AC4956" s="32"/>
      <c r="AD4956" s="31" t="b">
        <f t="shared" si="154"/>
        <v>0</v>
      </c>
      <c r="AE4956" s="31" t="b">
        <f t="shared" si="155"/>
        <v>0</v>
      </c>
    </row>
    <row r="4957" spans="1:31" ht="50.15" customHeight="1" x14ac:dyDescent="0.35">
      <c r="A4957" s="100">
        <v>4952</v>
      </c>
      <c r="B4957" s="53"/>
      <c r="C4957" s="41"/>
      <c r="D4957" s="54"/>
      <c r="E4957" s="53"/>
      <c r="F4957" s="41"/>
      <c r="G4957" s="41"/>
      <c r="H4957" s="53"/>
      <c r="I4957" s="55"/>
      <c r="J4957" s="41"/>
      <c r="K4957" s="41"/>
      <c r="L4957" s="56"/>
      <c r="M4957" s="41"/>
      <c r="N4957" s="41"/>
      <c r="O4957" s="41"/>
      <c r="P4957" s="41"/>
      <c r="Q4957" s="53"/>
      <c r="R4957" s="41"/>
      <c r="S4957" s="41"/>
      <c r="T4957" s="57"/>
      <c r="U4957" s="41"/>
      <c r="V4957" s="41"/>
      <c r="W4957" s="56"/>
      <c r="X4957" s="41"/>
      <c r="Y4957" s="58"/>
      <c r="Z4957" s="41"/>
      <c r="AA4957" s="41"/>
      <c r="AB4957" s="171" t="str" cm="1">
        <f t="array" ref="AB4957">IFERROR(IF(COUNTA('Detailed Inventory'!$B4957:$AA4957)=0,"",IF(AND($B4957="",$C4957=""),"Error: Missing Response in Column B or C",IF(OR($E4957="",$Q4957=""),"Error: Missing Response in Column E or Q",INDEX(SL_Class[Entire SL Classification],MATCH(SUMIFS(SL_Class[Unique ID],SL_Class[UpSys SL Material],I4957,SL_Class[UpSys Ever Previously Lead],H4957,SL_Class[DownCus SL Material],T4957),SL_Class[Unique ID],0),0)))),"Error: Invalid Column H, I, or T. Check spelling &amp; valid options (see dropdown)")</f>
        <v/>
      </c>
      <c r="AC4957" s="32"/>
      <c r="AD4957" s="31" t="b">
        <f t="shared" si="154"/>
        <v>0</v>
      </c>
      <c r="AE4957" s="31" t="b">
        <f t="shared" si="155"/>
        <v>0</v>
      </c>
    </row>
    <row r="4958" spans="1:31" ht="50.15" customHeight="1" x14ac:dyDescent="0.35">
      <c r="A4958" s="101">
        <v>4953</v>
      </c>
      <c r="B4958" s="53"/>
      <c r="C4958" s="41"/>
      <c r="D4958" s="54"/>
      <c r="E4958" s="53"/>
      <c r="F4958" s="41"/>
      <c r="G4958" s="41"/>
      <c r="H4958" s="53"/>
      <c r="I4958" s="55"/>
      <c r="J4958" s="41"/>
      <c r="K4958" s="41"/>
      <c r="L4958" s="56"/>
      <c r="M4958" s="41"/>
      <c r="N4958" s="41"/>
      <c r="O4958" s="41"/>
      <c r="P4958" s="41"/>
      <c r="Q4958" s="53"/>
      <c r="R4958" s="41"/>
      <c r="S4958" s="41"/>
      <c r="T4958" s="57"/>
      <c r="U4958" s="41"/>
      <c r="V4958" s="41"/>
      <c r="W4958" s="56"/>
      <c r="X4958" s="41"/>
      <c r="Y4958" s="58"/>
      <c r="Z4958" s="41"/>
      <c r="AA4958" s="41"/>
      <c r="AB4958" s="171" t="str" cm="1">
        <f t="array" ref="AB4958">IFERROR(IF(COUNTA('Detailed Inventory'!$B4958:$AA4958)=0,"",IF(AND($B4958="",$C4958=""),"Error: Missing Response in Column B or C",IF(OR($E4958="",$Q4958=""),"Error: Missing Response in Column E or Q",INDEX(SL_Class[Entire SL Classification],MATCH(SUMIFS(SL_Class[Unique ID],SL_Class[UpSys SL Material],I4958,SL_Class[UpSys Ever Previously Lead],H4958,SL_Class[DownCus SL Material],T4958),SL_Class[Unique ID],0),0)))),"Error: Invalid Column H, I, or T. Check spelling &amp; valid options (see dropdown)")</f>
        <v/>
      </c>
      <c r="AC4958" s="32"/>
      <c r="AD4958" s="31" t="b">
        <f t="shared" si="154"/>
        <v>0</v>
      </c>
      <c r="AE4958" s="31" t="b">
        <f t="shared" si="155"/>
        <v>0</v>
      </c>
    </row>
    <row r="4959" spans="1:31" ht="50.15" customHeight="1" x14ac:dyDescent="0.35">
      <c r="A4959" s="100">
        <v>4954</v>
      </c>
      <c r="B4959" s="53"/>
      <c r="C4959" s="41"/>
      <c r="D4959" s="54"/>
      <c r="E4959" s="53"/>
      <c r="F4959" s="41"/>
      <c r="G4959" s="41"/>
      <c r="H4959" s="53"/>
      <c r="I4959" s="55"/>
      <c r="J4959" s="41"/>
      <c r="K4959" s="41"/>
      <c r="L4959" s="56"/>
      <c r="M4959" s="41"/>
      <c r="N4959" s="41"/>
      <c r="O4959" s="41"/>
      <c r="P4959" s="41"/>
      <c r="Q4959" s="53"/>
      <c r="R4959" s="41"/>
      <c r="S4959" s="41"/>
      <c r="T4959" s="57"/>
      <c r="U4959" s="41"/>
      <c r="V4959" s="41"/>
      <c r="W4959" s="56"/>
      <c r="X4959" s="41"/>
      <c r="Y4959" s="58"/>
      <c r="Z4959" s="41"/>
      <c r="AA4959" s="41"/>
      <c r="AB4959" s="171" t="str" cm="1">
        <f t="array" ref="AB4959">IFERROR(IF(COUNTA('Detailed Inventory'!$B4959:$AA4959)=0,"",IF(AND($B4959="",$C4959=""),"Error: Missing Response in Column B or C",IF(OR($E4959="",$Q4959=""),"Error: Missing Response in Column E or Q",INDEX(SL_Class[Entire SL Classification],MATCH(SUMIFS(SL_Class[Unique ID],SL_Class[UpSys SL Material],I4959,SL_Class[UpSys Ever Previously Lead],H4959,SL_Class[DownCus SL Material],T4959),SL_Class[Unique ID],0),0)))),"Error: Invalid Column H, I, or T. Check spelling &amp; valid options (see dropdown)")</f>
        <v/>
      </c>
      <c r="AC4959" s="32"/>
      <c r="AD4959" s="31" t="b">
        <f t="shared" si="154"/>
        <v>0</v>
      </c>
      <c r="AE4959" s="31" t="b">
        <f t="shared" si="155"/>
        <v>0</v>
      </c>
    </row>
    <row r="4960" spans="1:31" ht="50.15" customHeight="1" x14ac:dyDescent="0.35">
      <c r="A4960" s="101">
        <v>4955</v>
      </c>
      <c r="B4960" s="53"/>
      <c r="C4960" s="41"/>
      <c r="D4960" s="54"/>
      <c r="E4960" s="53"/>
      <c r="F4960" s="41"/>
      <c r="G4960" s="41"/>
      <c r="H4960" s="53"/>
      <c r="I4960" s="55"/>
      <c r="J4960" s="41"/>
      <c r="K4960" s="41"/>
      <c r="L4960" s="56"/>
      <c r="M4960" s="41"/>
      <c r="N4960" s="41"/>
      <c r="O4960" s="41"/>
      <c r="P4960" s="41"/>
      <c r="Q4960" s="53"/>
      <c r="R4960" s="41"/>
      <c r="S4960" s="41"/>
      <c r="T4960" s="57"/>
      <c r="U4960" s="41"/>
      <c r="V4960" s="41"/>
      <c r="W4960" s="56"/>
      <c r="X4960" s="41"/>
      <c r="Y4960" s="58"/>
      <c r="Z4960" s="41"/>
      <c r="AA4960" s="41"/>
      <c r="AB4960" s="171" t="str" cm="1">
        <f t="array" ref="AB4960">IFERROR(IF(COUNTA('Detailed Inventory'!$B4960:$AA4960)=0,"",IF(AND($B4960="",$C4960=""),"Error: Missing Response in Column B or C",IF(OR($E4960="",$Q4960=""),"Error: Missing Response in Column E or Q",INDEX(SL_Class[Entire SL Classification],MATCH(SUMIFS(SL_Class[Unique ID],SL_Class[UpSys SL Material],I4960,SL_Class[UpSys Ever Previously Lead],H4960,SL_Class[DownCus SL Material],T4960),SL_Class[Unique ID],0),0)))),"Error: Invalid Column H, I, or T. Check spelling &amp; valid options (see dropdown)")</f>
        <v/>
      </c>
      <c r="AC4960" s="32"/>
      <c r="AD4960" s="31" t="b">
        <f t="shared" si="154"/>
        <v>0</v>
      </c>
      <c r="AE4960" s="31" t="b">
        <f t="shared" si="155"/>
        <v>0</v>
      </c>
    </row>
    <row r="4961" spans="1:31" ht="50.15" customHeight="1" x14ac:dyDescent="0.35">
      <c r="A4961" s="100">
        <v>4956</v>
      </c>
      <c r="B4961" s="53"/>
      <c r="C4961" s="41"/>
      <c r="D4961" s="54"/>
      <c r="E4961" s="53"/>
      <c r="F4961" s="41"/>
      <c r="G4961" s="41"/>
      <c r="H4961" s="53"/>
      <c r="I4961" s="55"/>
      <c r="J4961" s="41"/>
      <c r="K4961" s="41"/>
      <c r="L4961" s="56"/>
      <c r="M4961" s="41"/>
      <c r="N4961" s="41"/>
      <c r="O4961" s="41"/>
      <c r="P4961" s="41"/>
      <c r="Q4961" s="53"/>
      <c r="R4961" s="41"/>
      <c r="S4961" s="41"/>
      <c r="T4961" s="57"/>
      <c r="U4961" s="41"/>
      <c r="V4961" s="41"/>
      <c r="W4961" s="56"/>
      <c r="X4961" s="41"/>
      <c r="Y4961" s="58"/>
      <c r="Z4961" s="41"/>
      <c r="AA4961" s="41"/>
      <c r="AB4961" s="171" t="str" cm="1">
        <f t="array" ref="AB4961">IFERROR(IF(COUNTA('Detailed Inventory'!$B4961:$AA4961)=0,"",IF(AND($B4961="",$C4961=""),"Error: Missing Response in Column B or C",IF(OR($E4961="",$Q4961=""),"Error: Missing Response in Column E or Q",INDEX(SL_Class[Entire SL Classification],MATCH(SUMIFS(SL_Class[Unique ID],SL_Class[UpSys SL Material],I4961,SL_Class[UpSys Ever Previously Lead],H4961,SL_Class[DownCus SL Material],T4961),SL_Class[Unique ID],0),0)))),"Error: Invalid Column H, I, or T. Check spelling &amp; valid options (see dropdown)")</f>
        <v/>
      </c>
      <c r="AC4961" s="32"/>
      <c r="AD4961" s="31" t="b">
        <f t="shared" si="154"/>
        <v>0</v>
      </c>
      <c r="AE4961" s="31" t="b">
        <f t="shared" si="155"/>
        <v>0</v>
      </c>
    </row>
    <row r="4962" spans="1:31" ht="50.15" customHeight="1" x14ac:dyDescent="0.35">
      <c r="A4962" s="101">
        <v>4957</v>
      </c>
      <c r="B4962" s="53"/>
      <c r="C4962" s="41"/>
      <c r="D4962" s="54"/>
      <c r="E4962" s="53"/>
      <c r="F4962" s="41"/>
      <c r="G4962" s="41"/>
      <c r="H4962" s="53"/>
      <c r="I4962" s="55"/>
      <c r="J4962" s="41"/>
      <c r="K4962" s="41"/>
      <c r="L4962" s="56"/>
      <c r="M4962" s="41"/>
      <c r="N4962" s="41"/>
      <c r="O4962" s="41"/>
      <c r="P4962" s="41"/>
      <c r="Q4962" s="53"/>
      <c r="R4962" s="41"/>
      <c r="S4962" s="41"/>
      <c r="T4962" s="57"/>
      <c r="U4962" s="41"/>
      <c r="V4962" s="41"/>
      <c r="W4962" s="56"/>
      <c r="X4962" s="41"/>
      <c r="Y4962" s="58"/>
      <c r="Z4962" s="41"/>
      <c r="AA4962" s="41"/>
      <c r="AB4962" s="171" t="str" cm="1">
        <f t="array" ref="AB4962">IFERROR(IF(COUNTA('Detailed Inventory'!$B4962:$AA4962)=0,"",IF(AND($B4962="",$C4962=""),"Error: Missing Response in Column B or C",IF(OR($E4962="",$Q4962=""),"Error: Missing Response in Column E or Q",INDEX(SL_Class[Entire SL Classification],MATCH(SUMIFS(SL_Class[Unique ID],SL_Class[UpSys SL Material],I4962,SL_Class[UpSys Ever Previously Lead],H4962,SL_Class[DownCus SL Material],T4962),SL_Class[Unique ID],0),0)))),"Error: Invalid Column H, I, or T. Check spelling &amp; valid options (see dropdown)")</f>
        <v/>
      </c>
      <c r="AC4962" s="32"/>
      <c r="AD4962" s="31" t="b">
        <f t="shared" si="154"/>
        <v>0</v>
      </c>
      <c r="AE4962" s="31" t="b">
        <f t="shared" si="155"/>
        <v>0</v>
      </c>
    </row>
    <row r="4963" spans="1:31" ht="50.15" customHeight="1" x14ac:dyDescent="0.35">
      <c r="A4963" s="100">
        <v>4958</v>
      </c>
      <c r="B4963" s="53"/>
      <c r="C4963" s="41"/>
      <c r="D4963" s="54"/>
      <c r="E4963" s="53"/>
      <c r="F4963" s="41"/>
      <c r="G4963" s="41"/>
      <c r="H4963" s="53"/>
      <c r="I4963" s="55"/>
      <c r="J4963" s="41"/>
      <c r="K4963" s="41"/>
      <c r="L4963" s="56"/>
      <c r="M4963" s="41"/>
      <c r="N4963" s="41"/>
      <c r="O4963" s="41"/>
      <c r="P4963" s="41"/>
      <c r="Q4963" s="53"/>
      <c r="R4963" s="41"/>
      <c r="S4963" s="41"/>
      <c r="T4963" s="57"/>
      <c r="U4963" s="41"/>
      <c r="V4963" s="41"/>
      <c r="W4963" s="56"/>
      <c r="X4963" s="41"/>
      <c r="Y4963" s="58"/>
      <c r="Z4963" s="41"/>
      <c r="AA4963" s="41"/>
      <c r="AB4963" s="171" t="str" cm="1">
        <f t="array" ref="AB4963">IFERROR(IF(COUNTA('Detailed Inventory'!$B4963:$AA4963)=0,"",IF(AND($B4963="",$C4963=""),"Error: Missing Response in Column B or C",IF(OR($E4963="",$Q4963=""),"Error: Missing Response in Column E or Q",INDEX(SL_Class[Entire SL Classification],MATCH(SUMIFS(SL_Class[Unique ID],SL_Class[UpSys SL Material],I4963,SL_Class[UpSys Ever Previously Lead],H4963,SL_Class[DownCus SL Material],T4963),SL_Class[Unique ID],0),0)))),"Error: Invalid Column H, I, or T. Check spelling &amp; valid options (see dropdown)")</f>
        <v/>
      </c>
      <c r="AC4963" s="32"/>
      <c r="AD4963" s="31" t="b">
        <f t="shared" si="154"/>
        <v>0</v>
      </c>
      <c r="AE4963" s="31" t="b">
        <f t="shared" si="155"/>
        <v>0</v>
      </c>
    </row>
    <row r="4964" spans="1:31" ht="50.15" customHeight="1" x14ac:dyDescent="0.35">
      <c r="A4964" s="101">
        <v>4959</v>
      </c>
      <c r="B4964" s="53"/>
      <c r="C4964" s="41"/>
      <c r="D4964" s="54"/>
      <c r="E4964" s="53"/>
      <c r="F4964" s="41"/>
      <c r="G4964" s="41"/>
      <c r="H4964" s="53"/>
      <c r="I4964" s="55"/>
      <c r="J4964" s="41"/>
      <c r="K4964" s="41"/>
      <c r="L4964" s="56"/>
      <c r="M4964" s="41"/>
      <c r="N4964" s="41"/>
      <c r="O4964" s="41"/>
      <c r="P4964" s="41"/>
      <c r="Q4964" s="53"/>
      <c r="R4964" s="41"/>
      <c r="S4964" s="41"/>
      <c r="T4964" s="57"/>
      <c r="U4964" s="41"/>
      <c r="V4964" s="41"/>
      <c r="W4964" s="56"/>
      <c r="X4964" s="41"/>
      <c r="Y4964" s="58"/>
      <c r="Z4964" s="41"/>
      <c r="AA4964" s="41"/>
      <c r="AB4964" s="171" t="str" cm="1">
        <f t="array" ref="AB4964">IFERROR(IF(COUNTA('Detailed Inventory'!$B4964:$AA4964)=0,"",IF(AND($B4964="",$C4964=""),"Error: Missing Response in Column B or C",IF(OR($E4964="",$Q4964=""),"Error: Missing Response in Column E or Q",INDEX(SL_Class[Entire SL Classification],MATCH(SUMIFS(SL_Class[Unique ID],SL_Class[UpSys SL Material],I4964,SL_Class[UpSys Ever Previously Lead],H4964,SL_Class[DownCus SL Material],T4964),SL_Class[Unique ID],0),0)))),"Error: Invalid Column H, I, or T. Check spelling &amp; valid options (see dropdown)")</f>
        <v/>
      </c>
      <c r="AC4964" s="32"/>
      <c r="AD4964" s="31" t="b">
        <f t="shared" si="154"/>
        <v>0</v>
      </c>
      <c r="AE4964" s="31" t="b">
        <f t="shared" si="155"/>
        <v>0</v>
      </c>
    </row>
    <row r="4965" spans="1:31" ht="50.15" customHeight="1" x14ac:dyDescent="0.35">
      <c r="A4965" s="100">
        <v>4960</v>
      </c>
      <c r="B4965" s="53"/>
      <c r="C4965" s="41"/>
      <c r="D4965" s="54"/>
      <c r="E4965" s="53"/>
      <c r="F4965" s="41"/>
      <c r="G4965" s="41"/>
      <c r="H4965" s="53"/>
      <c r="I4965" s="55"/>
      <c r="J4965" s="41"/>
      <c r="K4965" s="41"/>
      <c r="L4965" s="56"/>
      <c r="M4965" s="41"/>
      <c r="N4965" s="41"/>
      <c r="O4965" s="41"/>
      <c r="P4965" s="41"/>
      <c r="Q4965" s="53"/>
      <c r="R4965" s="41"/>
      <c r="S4965" s="41"/>
      <c r="T4965" s="57"/>
      <c r="U4965" s="41"/>
      <c r="V4965" s="41"/>
      <c r="W4965" s="56"/>
      <c r="X4965" s="41"/>
      <c r="Y4965" s="58"/>
      <c r="Z4965" s="41"/>
      <c r="AA4965" s="41"/>
      <c r="AB4965" s="171" t="str" cm="1">
        <f t="array" ref="AB4965">IFERROR(IF(COUNTA('Detailed Inventory'!$B4965:$AA4965)=0,"",IF(AND($B4965="",$C4965=""),"Error: Missing Response in Column B or C",IF(OR($E4965="",$Q4965=""),"Error: Missing Response in Column E or Q",INDEX(SL_Class[Entire SL Classification],MATCH(SUMIFS(SL_Class[Unique ID],SL_Class[UpSys SL Material],I4965,SL_Class[UpSys Ever Previously Lead],H4965,SL_Class[DownCus SL Material],T4965),SL_Class[Unique ID],0),0)))),"Error: Invalid Column H, I, or T. Check spelling &amp; valid options (see dropdown)")</f>
        <v/>
      </c>
      <c r="AC4965" s="32"/>
      <c r="AD4965" s="31" t="b">
        <f t="shared" si="154"/>
        <v>0</v>
      </c>
      <c r="AE4965" s="31" t="b">
        <f t="shared" si="155"/>
        <v>0</v>
      </c>
    </row>
    <row r="4966" spans="1:31" ht="50.15" customHeight="1" x14ac:dyDescent="0.35">
      <c r="A4966" s="101">
        <v>4961</v>
      </c>
      <c r="B4966" s="53"/>
      <c r="C4966" s="41"/>
      <c r="D4966" s="54"/>
      <c r="E4966" s="53"/>
      <c r="F4966" s="41"/>
      <c r="G4966" s="41"/>
      <c r="H4966" s="53"/>
      <c r="I4966" s="55"/>
      <c r="J4966" s="41"/>
      <c r="K4966" s="41"/>
      <c r="L4966" s="56"/>
      <c r="M4966" s="41"/>
      <c r="N4966" s="41"/>
      <c r="O4966" s="41"/>
      <c r="P4966" s="41"/>
      <c r="Q4966" s="53"/>
      <c r="R4966" s="41"/>
      <c r="S4966" s="41"/>
      <c r="T4966" s="57"/>
      <c r="U4966" s="41"/>
      <c r="V4966" s="41"/>
      <c r="W4966" s="56"/>
      <c r="X4966" s="41"/>
      <c r="Y4966" s="58"/>
      <c r="Z4966" s="41"/>
      <c r="AA4966" s="41"/>
      <c r="AB4966" s="171" t="str" cm="1">
        <f t="array" ref="AB4966">IFERROR(IF(COUNTA('Detailed Inventory'!$B4966:$AA4966)=0,"",IF(AND($B4966="",$C4966=""),"Error: Missing Response in Column B or C",IF(OR($E4966="",$Q4966=""),"Error: Missing Response in Column E or Q",INDEX(SL_Class[Entire SL Classification],MATCH(SUMIFS(SL_Class[Unique ID],SL_Class[UpSys SL Material],I4966,SL_Class[UpSys Ever Previously Lead],H4966,SL_Class[DownCus SL Material],T4966),SL_Class[Unique ID],0),0)))),"Error: Invalid Column H, I, or T. Check spelling &amp; valid options (see dropdown)")</f>
        <v/>
      </c>
      <c r="AC4966" s="32"/>
      <c r="AD4966" s="31" t="b">
        <f t="shared" si="154"/>
        <v>0</v>
      </c>
      <c r="AE4966" s="31" t="b">
        <f t="shared" si="155"/>
        <v>0</v>
      </c>
    </row>
    <row r="4967" spans="1:31" ht="50.15" customHeight="1" x14ac:dyDescent="0.35">
      <c r="A4967" s="100">
        <v>4962</v>
      </c>
      <c r="B4967" s="53"/>
      <c r="C4967" s="41"/>
      <c r="D4967" s="54"/>
      <c r="E4967" s="53"/>
      <c r="F4967" s="41"/>
      <c r="G4967" s="41"/>
      <c r="H4967" s="53"/>
      <c r="I4967" s="55"/>
      <c r="J4967" s="41"/>
      <c r="K4967" s="41"/>
      <c r="L4967" s="56"/>
      <c r="M4967" s="41"/>
      <c r="N4967" s="41"/>
      <c r="O4967" s="41"/>
      <c r="P4967" s="41"/>
      <c r="Q4967" s="53"/>
      <c r="R4967" s="41"/>
      <c r="S4967" s="41"/>
      <c r="T4967" s="57"/>
      <c r="U4967" s="41"/>
      <c r="V4967" s="41"/>
      <c r="W4967" s="56"/>
      <c r="X4967" s="41"/>
      <c r="Y4967" s="58"/>
      <c r="Z4967" s="41"/>
      <c r="AA4967" s="41"/>
      <c r="AB4967" s="171" t="str" cm="1">
        <f t="array" ref="AB4967">IFERROR(IF(COUNTA('Detailed Inventory'!$B4967:$AA4967)=0,"",IF(AND($B4967="",$C4967=""),"Error: Missing Response in Column B or C",IF(OR($E4967="",$Q4967=""),"Error: Missing Response in Column E or Q",INDEX(SL_Class[Entire SL Classification],MATCH(SUMIFS(SL_Class[Unique ID],SL_Class[UpSys SL Material],I4967,SL_Class[UpSys Ever Previously Lead],H4967,SL_Class[DownCus SL Material],T4967),SL_Class[Unique ID],0),0)))),"Error: Invalid Column H, I, or T. Check spelling &amp; valid options (see dropdown)")</f>
        <v/>
      </c>
      <c r="AC4967" s="32"/>
      <c r="AD4967" s="31" t="b">
        <f t="shared" si="154"/>
        <v>0</v>
      </c>
      <c r="AE4967" s="31" t="b">
        <f t="shared" si="155"/>
        <v>0</v>
      </c>
    </row>
    <row r="4968" spans="1:31" ht="50.15" customHeight="1" x14ac:dyDescent="0.35">
      <c r="A4968" s="101">
        <v>4963</v>
      </c>
      <c r="B4968" s="53"/>
      <c r="C4968" s="41"/>
      <c r="D4968" s="54"/>
      <c r="E4968" s="53"/>
      <c r="F4968" s="41"/>
      <c r="G4968" s="41"/>
      <c r="H4968" s="53"/>
      <c r="I4968" s="55"/>
      <c r="J4968" s="41"/>
      <c r="K4968" s="41"/>
      <c r="L4968" s="56"/>
      <c r="M4968" s="41"/>
      <c r="N4968" s="41"/>
      <c r="O4968" s="41"/>
      <c r="P4968" s="41"/>
      <c r="Q4968" s="53"/>
      <c r="R4968" s="41"/>
      <c r="S4968" s="41"/>
      <c r="T4968" s="57"/>
      <c r="U4968" s="41"/>
      <c r="V4968" s="41"/>
      <c r="W4968" s="56"/>
      <c r="X4968" s="41"/>
      <c r="Y4968" s="58"/>
      <c r="Z4968" s="41"/>
      <c r="AA4968" s="41"/>
      <c r="AB4968" s="171" t="str" cm="1">
        <f t="array" ref="AB4968">IFERROR(IF(COUNTA('Detailed Inventory'!$B4968:$AA4968)=0,"",IF(AND($B4968="",$C4968=""),"Error: Missing Response in Column B or C",IF(OR($E4968="",$Q4968=""),"Error: Missing Response in Column E or Q",INDEX(SL_Class[Entire SL Classification],MATCH(SUMIFS(SL_Class[Unique ID],SL_Class[UpSys SL Material],I4968,SL_Class[UpSys Ever Previously Lead],H4968,SL_Class[DownCus SL Material],T4968),SL_Class[Unique ID],0),0)))),"Error: Invalid Column H, I, or T. Check spelling &amp; valid options (see dropdown)")</f>
        <v/>
      </c>
      <c r="AC4968" s="32"/>
      <c r="AD4968" s="31" t="b">
        <f t="shared" si="154"/>
        <v>0</v>
      </c>
      <c r="AE4968" s="31" t="b">
        <f t="shared" si="155"/>
        <v>0</v>
      </c>
    </row>
    <row r="4969" spans="1:31" ht="50.15" customHeight="1" x14ac:dyDescent="0.35">
      <c r="A4969" s="100">
        <v>4964</v>
      </c>
      <c r="B4969" s="53"/>
      <c r="C4969" s="41"/>
      <c r="D4969" s="54"/>
      <c r="E4969" s="53"/>
      <c r="F4969" s="41"/>
      <c r="G4969" s="41"/>
      <c r="H4969" s="53"/>
      <c r="I4969" s="55"/>
      <c r="J4969" s="41"/>
      <c r="K4969" s="41"/>
      <c r="L4969" s="56"/>
      <c r="M4969" s="41"/>
      <c r="N4969" s="41"/>
      <c r="O4969" s="41"/>
      <c r="P4969" s="41"/>
      <c r="Q4969" s="53"/>
      <c r="R4969" s="41"/>
      <c r="S4969" s="41"/>
      <c r="T4969" s="57"/>
      <c r="U4969" s="41"/>
      <c r="V4969" s="41"/>
      <c r="W4969" s="56"/>
      <c r="X4969" s="41"/>
      <c r="Y4969" s="58"/>
      <c r="Z4969" s="41"/>
      <c r="AA4969" s="41"/>
      <c r="AB4969" s="171" t="str" cm="1">
        <f t="array" ref="AB4969">IFERROR(IF(COUNTA('Detailed Inventory'!$B4969:$AA4969)=0,"",IF(AND($B4969="",$C4969=""),"Error: Missing Response in Column B or C",IF(OR($E4969="",$Q4969=""),"Error: Missing Response in Column E or Q",INDEX(SL_Class[Entire SL Classification],MATCH(SUMIFS(SL_Class[Unique ID],SL_Class[UpSys SL Material],I4969,SL_Class[UpSys Ever Previously Lead],H4969,SL_Class[DownCus SL Material],T4969),SL_Class[Unique ID],0),0)))),"Error: Invalid Column H, I, or T. Check spelling &amp; valid options (see dropdown)")</f>
        <v/>
      </c>
      <c r="AC4969" s="32"/>
      <c r="AD4969" s="31" t="b">
        <f t="shared" si="154"/>
        <v>0</v>
      </c>
      <c r="AE4969" s="31" t="b">
        <f t="shared" si="155"/>
        <v>0</v>
      </c>
    </row>
    <row r="4970" spans="1:31" ht="50.15" customHeight="1" x14ac:dyDescent="0.35">
      <c r="A4970" s="101">
        <v>4965</v>
      </c>
      <c r="B4970" s="53"/>
      <c r="C4970" s="41"/>
      <c r="D4970" s="54"/>
      <c r="E4970" s="53"/>
      <c r="F4970" s="41"/>
      <c r="G4970" s="41"/>
      <c r="H4970" s="53"/>
      <c r="I4970" s="55"/>
      <c r="J4970" s="41"/>
      <c r="K4970" s="41"/>
      <c r="L4970" s="56"/>
      <c r="M4970" s="41"/>
      <c r="N4970" s="41"/>
      <c r="O4970" s="41"/>
      <c r="P4970" s="41"/>
      <c r="Q4970" s="53"/>
      <c r="R4970" s="41"/>
      <c r="S4970" s="41"/>
      <c r="T4970" s="57"/>
      <c r="U4970" s="41"/>
      <c r="V4970" s="41"/>
      <c r="W4970" s="56"/>
      <c r="X4970" s="41"/>
      <c r="Y4970" s="58"/>
      <c r="Z4970" s="41"/>
      <c r="AA4970" s="41"/>
      <c r="AB4970" s="171" t="str" cm="1">
        <f t="array" ref="AB4970">IFERROR(IF(COUNTA('Detailed Inventory'!$B4970:$AA4970)=0,"",IF(AND($B4970="",$C4970=""),"Error: Missing Response in Column B or C",IF(OR($E4970="",$Q4970=""),"Error: Missing Response in Column E or Q",INDEX(SL_Class[Entire SL Classification],MATCH(SUMIFS(SL_Class[Unique ID],SL_Class[UpSys SL Material],I4970,SL_Class[UpSys Ever Previously Lead],H4970,SL_Class[DownCus SL Material],T4970),SL_Class[Unique ID],0),0)))),"Error: Invalid Column H, I, or T. Check spelling &amp; valid options (see dropdown)")</f>
        <v/>
      </c>
      <c r="AC4970" s="32"/>
      <c r="AD4970" s="31" t="b">
        <f t="shared" si="154"/>
        <v>0</v>
      </c>
      <c r="AE4970" s="31" t="b">
        <f t="shared" si="155"/>
        <v>0</v>
      </c>
    </row>
    <row r="4971" spans="1:31" ht="50.15" customHeight="1" x14ac:dyDescent="0.35">
      <c r="A4971" s="100">
        <v>4966</v>
      </c>
      <c r="B4971" s="53"/>
      <c r="C4971" s="41"/>
      <c r="D4971" s="54"/>
      <c r="E4971" s="53"/>
      <c r="F4971" s="41"/>
      <c r="G4971" s="41"/>
      <c r="H4971" s="53"/>
      <c r="I4971" s="55"/>
      <c r="J4971" s="41"/>
      <c r="K4971" s="41"/>
      <c r="L4971" s="56"/>
      <c r="M4971" s="41"/>
      <c r="N4971" s="41"/>
      <c r="O4971" s="41"/>
      <c r="P4971" s="41"/>
      <c r="Q4971" s="53"/>
      <c r="R4971" s="41"/>
      <c r="S4971" s="41"/>
      <c r="T4971" s="57"/>
      <c r="U4971" s="41"/>
      <c r="V4971" s="41"/>
      <c r="W4971" s="56"/>
      <c r="X4971" s="41"/>
      <c r="Y4971" s="58"/>
      <c r="Z4971" s="41"/>
      <c r="AA4971" s="41"/>
      <c r="AB4971" s="171" t="str" cm="1">
        <f t="array" ref="AB4971">IFERROR(IF(COUNTA('Detailed Inventory'!$B4971:$AA4971)=0,"",IF(AND($B4971="",$C4971=""),"Error: Missing Response in Column B or C",IF(OR($E4971="",$Q4971=""),"Error: Missing Response in Column E or Q",INDEX(SL_Class[Entire SL Classification],MATCH(SUMIFS(SL_Class[Unique ID],SL_Class[UpSys SL Material],I4971,SL_Class[UpSys Ever Previously Lead],H4971,SL_Class[DownCus SL Material],T4971),SL_Class[Unique ID],0),0)))),"Error: Invalid Column H, I, or T. Check spelling &amp; valid options (see dropdown)")</f>
        <v/>
      </c>
      <c r="AC4971" s="32"/>
      <c r="AD4971" s="31" t="b">
        <f t="shared" si="154"/>
        <v>0</v>
      </c>
      <c r="AE4971" s="31" t="b">
        <f t="shared" si="155"/>
        <v>0</v>
      </c>
    </row>
    <row r="4972" spans="1:31" ht="50.15" customHeight="1" x14ac:dyDescent="0.35">
      <c r="A4972" s="101">
        <v>4967</v>
      </c>
      <c r="B4972" s="53"/>
      <c r="C4972" s="41"/>
      <c r="D4972" s="54"/>
      <c r="E4972" s="53"/>
      <c r="F4972" s="41"/>
      <c r="G4972" s="41"/>
      <c r="H4972" s="53"/>
      <c r="I4972" s="55"/>
      <c r="J4972" s="41"/>
      <c r="K4972" s="41"/>
      <c r="L4972" s="56"/>
      <c r="M4972" s="41"/>
      <c r="N4972" s="41"/>
      <c r="O4972" s="41"/>
      <c r="P4972" s="41"/>
      <c r="Q4972" s="53"/>
      <c r="R4972" s="41"/>
      <c r="S4972" s="41"/>
      <c r="T4972" s="57"/>
      <c r="U4972" s="41"/>
      <c r="V4972" s="41"/>
      <c r="W4972" s="56"/>
      <c r="X4972" s="41"/>
      <c r="Y4972" s="58"/>
      <c r="Z4972" s="41"/>
      <c r="AA4972" s="41"/>
      <c r="AB4972" s="171" t="str" cm="1">
        <f t="array" ref="AB4972">IFERROR(IF(COUNTA('Detailed Inventory'!$B4972:$AA4972)=0,"",IF(AND($B4972="",$C4972=""),"Error: Missing Response in Column B or C",IF(OR($E4972="",$Q4972=""),"Error: Missing Response in Column E or Q",INDEX(SL_Class[Entire SL Classification],MATCH(SUMIFS(SL_Class[Unique ID],SL_Class[UpSys SL Material],I4972,SL_Class[UpSys Ever Previously Lead],H4972,SL_Class[DownCus SL Material],T4972),SL_Class[Unique ID],0),0)))),"Error: Invalid Column H, I, or T. Check spelling &amp; valid options (see dropdown)")</f>
        <v/>
      </c>
      <c r="AC4972" s="32"/>
      <c r="AD4972" s="31" t="b">
        <f t="shared" si="154"/>
        <v>0</v>
      </c>
      <c r="AE4972" s="31" t="b">
        <f t="shared" si="155"/>
        <v>0</v>
      </c>
    </row>
    <row r="4973" spans="1:31" ht="50.15" customHeight="1" x14ac:dyDescent="0.35">
      <c r="A4973" s="100">
        <v>4968</v>
      </c>
      <c r="B4973" s="53"/>
      <c r="C4973" s="41"/>
      <c r="D4973" s="54"/>
      <c r="E4973" s="53"/>
      <c r="F4973" s="41"/>
      <c r="G4973" s="41"/>
      <c r="H4973" s="53"/>
      <c r="I4973" s="55"/>
      <c r="J4973" s="41"/>
      <c r="K4973" s="41"/>
      <c r="L4973" s="56"/>
      <c r="M4973" s="41"/>
      <c r="N4973" s="41"/>
      <c r="O4973" s="41"/>
      <c r="P4973" s="41"/>
      <c r="Q4973" s="53"/>
      <c r="R4973" s="41"/>
      <c r="S4973" s="41"/>
      <c r="T4973" s="57"/>
      <c r="U4973" s="41"/>
      <c r="V4973" s="41"/>
      <c r="W4973" s="56"/>
      <c r="X4973" s="41"/>
      <c r="Y4973" s="58"/>
      <c r="Z4973" s="41"/>
      <c r="AA4973" s="41"/>
      <c r="AB4973" s="171" t="str" cm="1">
        <f t="array" ref="AB4973">IFERROR(IF(COUNTA('Detailed Inventory'!$B4973:$AA4973)=0,"",IF(AND($B4973="",$C4973=""),"Error: Missing Response in Column B or C",IF(OR($E4973="",$Q4973=""),"Error: Missing Response in Column E or Q",INDEX(SL_Class[Entire SL Classification],MATCH(SUMIFS(SL_Class[Unique ID],SL_Class[UpSys SL Material],I4973,SL_Class[UpSys Ever Previously Lead],H4973,SL_Class[DownCus SL Material],T4973),SL_Class[Unique ID],0),0)))),"Error: Invalid Column H, I, or T. Check spelling &amp; valid options (see dropdown)")</f>
        <v/>
      </c>
      <c r="AC4973" s="32"/>
      <c r="AD4973" s="31" t="b">
        <f t="shared" si="154"/>
        <v>0</v>
      </c>
      <c r="AE4973" s="31" t="b">
        <f t="shared" si="155"/>
        <v>0</v>
      </c>
    </row>
    <row r="4974" spans="1:31" ht="50.15" customHeight="1" x14ac:dyDescent="0.35">
      <c r="A4974" s="101">
        <v>4969</v>
      </c>
      <c r="B4974" s="53"/>
      <c r="C4974" s="41"/>
      <c r="D4974" s="54"/>
      <c r="E4974" s="53"/>
      <c r="F4974" s="41"/>
      <c r="G4974" s="41"/>
      <c r="H4974" s="53"/>
      <c r="I4974" s="55"/>
      <c r="J4974" s="41"/>
      <c r="K4974" s="41"/>
      <c r="L4974" s="56"/>
      <c r="M4974" s="41"/>
      <c r="N4974" s="41"/>
      <c r="O4974" s="41"/>
      <c r="P4974" s="41"/>
      <c r="Q4974" s="53"/>
      <c r="R4974" s="41"/>
      <c r="S4974" s="41"/>
      <c r="T4974" s="57"/>
      <c r="U4974" s="41"/>
      <c r="V4974" s="41"/>
      <c r="W4974" s="56"/>
      <c r="X4974" s="41"/>
      <c r="Y4974" s="58"/>
      <c r="Z4974" s="41"/>
      <c r="AA4974" s="41"/>
      <c r="AB4974" s="171" t="str" cm="1">
        <f t="array" ref="AB4974">IFERROR(IF(COUNTA('Detailed Inventory'!$B4974:$AA4974)=0,"",IF(AND($B4974="",$C4974=""),"Error: Missing Response in Column B or C",IF(OR($E4974="",$Q4974=""),"Error: Missing Response in Column E or Q",INDEX(SL_Class[Entire SL Classification],MATCH(SUMIFS(SL_Class[Unique ID],SL_Class[UpSys SL Material],I4974,SL_Class[UpSys Ever Previously Lead],H4974,SL_Class[DownCus SL Material],T4974),SL_Class[Unique ID],0),0)))),"Error: Invalid Column H, I, or T. Check spelling &amp; valid options (see dropdown)")</f>
        <v/>
      </c>
      <c r="AC4974" s="32"/>
      <c r="AD4974" s="31" t="b">
        <f t="shared" si="154"/>
        <v>0</v>
      </c>
      <c r="AE4974" s="31" t="b">
        <f t="shared" si="155"/>
        <v>0</v>
      </c>
    </row>
    <row r="4975" spans="1:31" ht="50.15" customHeight="1" x14ac:dyDescent="0.35">
      <c r="A4975" s="100">
        <v>4970</v>
      </c>
      <c r="B4975" s="53"/>
      <c r="C4975" s="41"/>
      <c r="D4975" s="54"/>
      <c r="E4975" s="53"/>
      <c r="F4975" s="41"/>
      <c r="G4975" s="41"/>
      <c r="H4975" s="53"/>
      <c r="I4975" s="55"/>
      <c r="J4975" s="41"/>
      <c r="K4975" s="41"/>
      <c r="L4975" s="56"/>
      <c r="M4975" s="41"/>
      <c r="N4975" s="41"/>
      <c r="O4975" s="41"/>
      <c r="P4975" s="41"/>
      <c r="Q4975" s="53"/>
      <c r="R4975" s="41"/>
      <c r="S4975" s="41"/>
      <c r="T4975" s="57"/>
      <c r="U4975" s="41"/>
      <c r="V4975" s="41"/>
      <c r="W4975" s="56"/>
      <c r="X4975" s="41"/>
      <c r="Y4975" s="58"/>
      <c r="Z4975" s="41"/>
      <c r="AA4975" s="41"/>
      <c r="AB4975" s="171" t="str" cm="1">
        <f t="array" ref="AB4975">IFERROR(IF(COUNTA('Detailed Inventory'!$B4975:$AA4975)=0,"",IF(AND($B4975="",$C4975=""),"Error: Missing Response in Column B or C",IF(OR($E4975="",$Q4975=""),"Error: Missing Response in Column E or Q",INDEX(SL_Class[Entire SL Classification],MATCH(SUMIFS(SL_Class[Unique ID],SL_Class[UpSys SL Material],I4975,SL_Class[UpSys Ever Previously Lead],H4975,SL_Class[DownCus SL Material],T4975),SL_Class[Unique ID],0),0)))),"Error: Invalid Column H, I, or T. Check spelling &amp; valid options (see dropdown)")</f>
        <v/>
      </c>
      <c r="AC4975" s="32"/>
      <c r="AD4975" s="31" t="b">
        <f t="shared" si="154"/>
        <v>0</v>
      </c>
      <c r="AE4975" s="31" t="b">
        <f t="shared" si="155"/>
        <v>0</v>
      </c>
    </row>
    <row r="4976" spans="1:31" ht="50.15" customHeight="1" x14ac:dyDescent="0.35">
      <c r="A4976" s="101">
        <v>4971</v>
      </c>
      <c r="B4976" s="53"/>
      <c r="C4976" s="41"/>
      <c r="D4976" s="54"/>
      <c r="E4976" s="53"/>
      <c r="F4976" s="41"/>
      <c r="G4976" s="41"/>
      <c r="H4976" s="53"/>
      <c r="I4976" s="55"/>
      <c r="J4976" s="41"/>
      <c r="K4976" s="41"/>
      <c r="L4976" s="56"/>
      <c r="M4976" s="41"/>
      <c r="N4976" s="41"/>
      <c r="O4976" s="41"/>
      <c r="P4976" s="41"/>
      <c r="Q4976" s="53"/>
      <c r="R4976" s="41"/>
      <c r="S4976" s="41"/>
      <c r="T4976" s="57"/>
      <c r="U4976" s="41"/>
      <c r="V4976" s="41"/>
      <c r="W4976" s="56"/>
      <c r="X4976" s="41"/>
      <c r="Y4976" s="58"/>
      <c r="Z4976" s="41"/>
      <c r="AA4976" s="41"/>
      <c r="AB4976" s="171" t="str" cm="1">
        <f t="array" ref="AB4976">IFERROR(IF(COUNTA('Detailed Inventory'!$B4976:$AA4976)=0,"",IF(AND($B4976="",$C4976=""),"Error: Missing Response in Column B or C",IF(OR($E4976="",$Q4976=""),"Error: Missing Response in Column E or Q",INDEX(SL_Class[Entire SL Classification],MATCH(SUMIFS(SL_Class[Unique ID],SL_Class[UpSys SL Material],I4976,SL_Class[UpSys Ever Previously Lead],H4976,SL_Class[DownCus SL Material],T4976),SL_Class[Unique ID],0),0)))),"Error: Invalid Column H, I, or T. Check spelling &amp; valid options (see dropdown)")</f>
        <v/>
      </c>
      <c r="AC4976" s="32"/>
      <c r="AD4976" s="31" t="b">
        <f t="shared" si="154"/>
        <v>0</v>
      </c>
      <c r="AE4976" s="31" t="b">
        <f t="shared" si="155"/>
        <v>0</v>
      </c>
    </row>
    <row r="4977" spans="1:31" ht="50.15" customHeight="1" x14ac:dyDescent="0.35">
      <c r="A4977" s="100">
        <v>4972</v>
      </c>
      <c r="B4977" s="53"/>
      <c r="C4977" s="41"/>
      <c r="D4977" s="54"/>
      <c r="E4977" s="53"/>
      <c r="F4977" s="41"/>
      <c r="G4977" s="41"/>
      <c r="H4977" s="53"/>
      <c r="I4977" s="55"/>
      <c r="J4977" s="41"/>
      <c r="K4977" s="41"/>
      <c r="L4977" s="56"/>
      <c r="M4977" s="41"/>
      <c r="N4977" s="41"/>
      <c r="O4977" s="41"/>
      <c r="P4977" s="41"/>
      <c r="Q4977" s="53"/>
      <c r="R4977" s="41"/>
      <c r="S4977" s="41"/>
      <c r="T4977" s="57"/>
      <c r="U4977" s="41"/>
      <c r="V4977" s="41"/>
      <c r="W4977" s="56"/>
      <c r="X4977" s="41"/>
      <c r="Y4977" s="58"/>
      <c r="Z4977" s="41"/>
      <c r="AA4977" s="41"/>
      <c r="AB4977" s="171" t="str" cm="1">
        <f t="array" ref="AB4977">IFERROR(IF(COUNTA('Detailed Inventory'!$B4977:$AA4977)=0,"",IF(AND($B4977="",$C4977=""),"Error: Missing Response in Column B or C",IF(OR($E4977="",$Q4977=""),"Error: Missing Response in Column E or Q",INDEX(SL_Class[Entire SL Classification],MATCH(SUMIFS(SL_Class[Unique ID],SL_Class[UpSys SL Material],I4977,SL_Class[UpSys Ever Previously Lead],H4977,SL_Class[DownCus SL Material],T4977),SL_Class[Unique ID],0),0)))),"Error: Invalid Column H, I, or T. Check spelling &amp; valid options (see dropdown)")</f>
        <v/>
      </c>
      <c r="AC4977" s="32"/>
      <c r="AD4977" s="31" t="b">
        <f t="shared" si="154"/>
        <v>0</v>
      </c>
      <c r="AE4977" s="31" t="b">
        <f t="shared" si="155"/>
        <v>0</v>
      </c>
    </row>
    <row r="4978" spans="1:31" ht="50.15" customHeight="1" x14ac:dyDescent="0.35">
      <c r="A4978" s="101">
        <v>4973</v>
      </c>
      <c r="B4978" s="53"/>
      <c r="C4978" s="41"/>
      <c r="D4978" s="54"/>
      <c r="E4978" s="53"/>
      <c r="F4978" s="41"/>
      <c r="G4978" s="41"/>
      <c r="H4978" s="53"/>
      <c r="I4978" s="55"/>
      <c r="J4978" s="41"/>
      <c r="K4978" s="41"/>
      <c r="L4978" s="56"/>
      <c r="M4978" s="41"/>
      <c r="N4978" s="41"/>
      <c r="O4978" s="41"/>
      <c r="P4978" s="41"/>
      <c r="Q4978" s="53"/>
      <c r="R4978" s="41"/>
      <c r="S4978" s="41"/>
      <c r="T4978" s="57"/>
      <c r="U4978" s="41"/>
      <c r="V4978" s="41"/>
      <c r="W4978" s="56"/>
      <c r="X4978" s="41"/>
      <c r="Y4978" s="58"/>
      <c r="Z4978" s="41"/>
      <c r="AA4978" s="41"/>
      <c r="AB4978" s="171" t="str" cm="1">
        <f t="array" ref="AB4978">IFERROR(IF(COUNTA('Detailed Inventory'!$B4978:$AA4978)=0,"",IF(AND($B4978="",$C4978=""),"Error: Missing Response in Column B or C",IF(OR($E4978="",$Q4978=""),"Error: Missing Response in Column E or Q",INDEX(SL_Class[Entire SL Classification],MATCH(SUMIFS(SL_Class[Unique ID],SL_Class[UpSys SL Material],I4978,SL_Class[UpSys Ever Previously Lead],H4978,SL_Class[DownCus SL Material],T4978),SL_Class[Unique ID],0),0)))),"Error: Invalid Column H, I, or T. Check spelling &amp; valid options (see dropdown)")</f>
        <v/>
      </c>
      <c r="AC4978" s="32"/>
      <c r="AD4978" s="31" t="b">
        <f t="shared" si="154"/>
        <v>0</v>
      </c>
      <c r="AE4978" s="31" t="b">
        <f t="shared" si="155"/>
        <v>0</v>
      </c>
    </row>
    <row r="4979" spans="1:31" ht="50.15" customHeight="1" x14ac:dyDescent="0.35">
      <c r="A4979" s="100">
        <v>4974</v>
      </c>
      <c r="B4979" s="53"/>
      <c r="C4979" s="41"/>
      <c r="D4979" s="54"/>
      <c r="E4979" s="53"/>
      <c r="F4979" s="41"/>
      <c r="G4979" s="41"/>
      <c r="H4979" s="53"/>
      <c r="I4979" s="55"/>
      <c r="J4979" s="41"/>
      <c r="K4979" s="41"/>
      <c r="L4979" s="56"/>
      <c r="M4979" s="41"/>
      <c r="N4979" s="41"/>
      <c r="O4979" s="41"/>
      <c r="P4979" s="41"/>
      <c r="Q4979" s="53"/>
      <c r="R4979" s="41"/>
      <c r="S4979" s="41"/>
      <c r="T4979" s="57"/>
      <c r="U4979" s="41"/>
      <c r="V4979" s="41"/>
      <c r="W4979" s="56"/>
      <c r="X4979" s="41"/>
      <c r="Y4979" s="58"/>
      <c r="Z4979" s="41"/>
      <c r="AA4979" s="41"/>
      <c r="AB4979" s="171" t="str" cm="1">
        <f t="array" ref="AB4979">IFERROR(IF(COUNTA('Detailed Inventory'!$B4979:$AA4979)=0,"",IF(AND($B4979="",$C4979=""),"Error: Missing Response in Column B or C",IF(OR($E4979="",$Q4979=""),"Error: Missing Response in Column E or Q",INDEX(SL_Class[Entire SL Classification],MATCH(SUMIFS(SL_Class[Unique ID],SL_Class[UpSys SL Material],I4979,SL_Class[UpSys Ever Previously Lead],H4979,SL_Class[DownCus SL Material],T4979),SL_Class[Unique ID],0),0)))),"Error: Invalid Column H, I, or T. Check spelling &amp; valid options (see dropdown)")</f>
        <v/>
      </c>
      <c r="AC4979" s="32"/>
      <c r="AD4979" s="31" t="b">
        <f t="shared" si="154"/>
        <v>0</v>
      </c>
      <c r="AE4979" s="31" t="b">
        <f t="shared" si="155"/>
        <v>0</v>
      </c>
    </row>
    <row r="4980" spans="1:31" ht="50.15" customHeight="1" x14ac:dyDescent="0.35">
      <c r="A4980" s="101">
        <v>4975</v>
      </c>
      <c r="B4980" s="53"/>
      <c r="C4980" s="41"/>
      <c r="D4980" s="54"/>
      <c r="E4980" s="53"/>
      <c r="F4980" s="41"/>
      <c r="G4980" s="41"/>
      <c r="H4980" s="53"/>
      <c r="I4980" s="55"/>
      <c r="J4980" s="41"/>
      <c r="K4980" s="41"/>
      <c r="L4980" s="56"/>
      <c r="M4980" s="41"/>
      <c r="N4980" s="41"/>
      <c r="O4980" s="41"/>
      <c r="P4980" s="41"/>
      <c r="Q4980" s="53"/>
      <c r="R4980" s="41"/>
      <c r="S4980" s="41"/>
      <c r="T4980" s="57"/>
      <c r="U4980" s="41"/>
      <c r="V4980" s="41"/>
      <c r="W4980" s="56"/>
      <c r="X4980" s="41"/>
      <c r="Y4980" s="58"/>
      <c r="Z4980" s="41"/>
      <c r="AA4980" s="41"/>
      <c r="AB4980" s="171" t="str" cm="1">
        <f t="array" ref="AB4980">IFERROR(IF(COUNTA('Detailed Inventory'!$B4980:$AA4980)=0,"",IF(AND($B4980="",$C4980=""),"Error: Missing Response in Column B or C",IF(OR($E4980="",$Q4980=""),"Error: Missing Response in Column E or Q",INDEX(SL_Class[Entire SL Classification],MATCH(SUMIFS(SL_Class[Unique ID],SL_Class[UpSys SL Material],I4980,SL_Class[UpSys Ever Previously Lead],H4980,SL_Class[DownCus SL Material],T4980),SL_Class[Unique ID],0),0)))),"Error: Invalid Column H, I, or T. Check spelling &amp; valid options (see dropdown)")</f>
        <v/>
      </c>
      <c r="AC4980" s="32"/>
      <c r="AD4980" s="31" t="b">
        <f t="shared" si="154"/>
        <v>0</v>
      </c>
      <c r="AE4980" s="31" t="b">
        <f t="shared" si="155"/>
        <v>0</v>
      </c>
    </row>
    <row r="4981" spans="1:31" ht="50.15" customHeight="1" x14ac:dyDescent="0.35">
      <c r="A4981" s="100">
        <v>4976</v>
      </c>
      <c r="B4981" s="53"/>
      <c r="C4981" s="41"/>
      <c r="D4981" s="54"/>
      <c r="E4981" s="53"/>
      <c r="F4981" s="41"/>
      <c r="G4981" s="41"/>
      <c r="H4981" s="53"/>
      <c r="I4981" s="55"/>
      <c r="J4981" s="41"/>
      <c r="K4981" s="41"/>
      <c r="L4981" s="56"/>
      <c r="M4981" s="41"/>
      <c r="N4981" s="41"/>
      <c r="O4981" s="41"/>
      <c r="P4981" s="41"/>
      <c r="Q4981" s="53"/>
      <c r="R4981" s="41"/>
      <c r="S4981" s="41"/>
      <c r="T4981" s="57"/>
      <c r="U4981" s="41"/>
      <c r="V4981" s="41"/>
      <c r="W4981" s="56"/>
      <c r="X4981" s="41"/>
      <c r="Y4981" s="58"/>
      <c r="Z4981" s="41"/>
      <c r="AA4981" s="41"/>
      <c r="AB4981" s="171" t="str" cm="1">
        <f t="array" ref="AB4981">IFERROR(IF(COUNTA('Detailed Inventory'!$B4981:$AA4981)=0,"",IF(AND($B4981="",$C4981=""),"Error: Missing Response in Column B or C",IF(OR($E4981="",$Q4981=""),"Error: Missing Response in Column E or Q",INDEX(SL_Class[Entire SL Classification],MATCH(SUMIFS(SL_Class[Unique ID],SL_Class[UpSys SL Material],I4981,SL_Class[UpSys Ever Previously Lead],H4981,SL_Class[DownCus SL Material],T4981),SL_Class[Unique ID],0),0)))),"Error: Invalid Column H, I, or T. Check spelling &amp; valid options (see dropdown)")</f>
        <v/>
      </c>
      <c r="AC4981" s="32"/>
      <c r="AD4981" s="31" t="b">
        <f t="shared" si="154"/>
        <v>0</v>
      </c>
      <c r="AE4981" s="31" t="b">
        <f t="shared" si="155"/>
        <v>0</v>
      </c>
    </row>
    <row r="4982" spans="1:31" ht="50.15" customHeight="1" x14ac:dyDescent="0.35">
      <c r="A4982" s="101">
        <v>4977</v>
      </c>
      <c r="B4982" s="53"/>
      <c r="C4982" s="41"/>
      <c r="D4982" s="54"/>
      <c r="E4982" s="53"/>
      <c r="F4982" s="41"/>
      <c r="G4982" s="41"/>
      <c r="H4982" s="53"/>
      <c r="I4982" s="55"/>
      <c r="J4982" s="41"/>
      <c r="K4982" s="41"/>
      <c r="L4982" s="56"/>
      <c r="M4982" s="41"/>
      <c r="N4982" s="41"/>
      <c r="O4982" s="41"/>
      <c r="P4982" s="41"/>
      <c r="Q4982" s="53"/>
      <c r="R4982" s="41"/>
      <c r="S4982" s="41"/>
      <c r="T4982" s="57"/>
      <c r="U4982" s="41"/>
      <c r="V4982" s="41"/>
      <c r="W4982" s="56"/>
      <c r="X4982" s="41"/>
      <c r="Y4982" s="58"/>
      <c r="Z4982" s="41"/>
      <c r="AA4982" s="41"/>
      <c r="AB4982" s="171" t="str" cm="1">
        <f t="array" ref="AB4982">IFERROR(IF(COUNTA('Detailed Inventory'!$B4982:$AA4982)=0,"",IF(AND($B4982="",$C4982=""),"Error: Missing Response in Column B or C",IF(OR($E4982="",$Q4982=""),"Error: Missing Response in Column E or Q",INDEX(SL_Class[Entire SL Classification],MATCH(SUMIFS(SL_Class[Unique ID],SL_Class[UpSys SL Material],I4982,SL_Class[UpSys Ever Previously Lead],H4982,SL_Class[DownCus SL Material],T4982),SL_Class[Unique ID],0),0)))),"Error: Invalid Column H, I, or T. Check spelling &amp; valid options (see dropdown)")</f>
        <v/>
      </c>
      <c r="AC4982" s="32"/>
      <c r="AD4982" s="31" t="b">
        <f t="shared" si="154"/>
        <v>0</v>
      </c>
      <c r="AE4982" s="31" t="b">
        <f t="shared" si="155"/>
        <v>0</v>
      </c>
    </row>
    <row r="4983" spans="1:31" ht="50.15" customHeight="1" x14ac:dyDescent="0.35">
      <c r="A4983" s="100">
        <v>4978</v>
      </c>
      <c r="B4983" s="53"/>
      <c r="C4983" s="41"/>
      <c r="D4983" s="54"/>
      <c r="E4983" s="53"/>
      <c r="F4983" s="41"/>
      <c r="G4983" s="41"/>
      <c r="H4983" s="53"/>
      <c r="I4983" s="55"/>
      <c r="J4983" s="41"/>
      <c r="K4983" s="41"/>
      <c r="L4983" s="56"/>
      <c r="M4983" s="41"/>
      <c r="N4983" s="41"/>
      <c r="O4983" s="41"/>
      <c r="P4983" s="41"/>
      <c r="Q4983" s="53"/>
      <c r="R4983" s="41"/>
      <c r="S4983" s="41"/>
      <c r="T4983" s="57"/>
      <c r="U4983" s="41"/>
      <c r="V4983" s="41"/>
      <c r="W4983" s="56"/>
      <c r="X4983" s="41"/>
      <c r="Y4983" s="58"/>
      <c r="Z4983" s="41"/>
      <c r="AA4983" s="41"/>
      <c r="AB4983" s="171" t="str" cm="1">
        <f t="array" ref="AB4983">IFERROR(IF(COUNTA('Detailed Inventory'!$B4983:$AA4983)=0,"",IF(AND($B4983="",$C4983=""),"Error: Missing Response in Column B or C",IF(OR($E4983="",$Q4983=""),"Error: Missing Response in Column E or Q",INDEX(SL_Class[Entire SL Classification],MATCH(SUMIFS(SL_Class[Unique ID],SL_Class[UpSys SL Material],I4983,SL_Class[UpSys Ever Previously Lead],H4983,SL_Class[DownCus SL Material],T4983),SL_Class[Unique ID],0),0)))),"Error: Invalid Column H, I, or T. Check spelling &amp; valid options (see dropdown)")</f>
        <v/>
      </c>
      <c r="AC4983" s="32"/>
      <c r="AD4983" s="31" t="b">
        <f t="shared" si="154"/>
        <v>0</v>
      </c>
      <c r="AE4983" s="31" t="b">
        <f t="shared" si="155"/>
        <v>0</v>
      </c>
    </row>
    <row r="4984" spans="1:31" ht="50.15" customHeight="1" x14ac:dyDescent="0.35">
      <c r="A4984" s="101">
        <v>4979</v>
      </c>
      <c r="B4984" s="53"/>
      <c r="C4984" s="41"/>
      <c r="D4984" s="54"/>
      <c r="E4984" s="53"/>
      <c r="F4984" s="41"/>
      <c r="G4984" s="41"/>
      <c r="H4984" s="53"/>
      <c r="I4984" s="55"/>
      <c r="J4984" s="41"/>
      <c r="K4984" s="41"/>
      <c r="L4984" s="56"/>
      <c r="M4984" s="41"/>
      <c r="N4984" s="41"/>
      <c r="O4984" s="41"/>
      <c r="P4984" s="41"/>
      <c r="Q4984" s="53"/>
      <c r="R4984" s="41"/>
      <c r="S4984" s="41"/>
      <c r="T4984" s="57"/>
      <c r="U4984" s="41"/>
      <c r="V4984" s="41"/>
      <c r="W4984" s="56"/>
      <c r="X4984" s="41"/>
      <c r="Y4984" s="58"/>
      <c r="Z4984" s="41"/>
      <c r="AA4984" s="41"/>
      <c r="AB4984" s="171" t="str" cm="1">
        <f t="array" ref="AB4984">IFERROR(IF(COUNTA('Detailed Inventory'!$B4984:$AA4984)=0,"",IF(AND($B4984="",$C4984=""),"Error: Missing Response in Column B or C",IF(OR($E4984="",$Q4984=""),"Error: Missing Response in Column E or Q",INDEX(SL_Class[Entire SL Classification],MATCH(SUMIFS(SL_Class[Unique ID],SL_Class[UpSys SL Material],I4984,SL_Class[UpSys Ever Previously Lead],H4984,SL_Class[DownCus SL Material],T4984),SL_Class[Unique ID],0),0)))),"Error: Invalid Column H, I, or T. Check spelling &amp; valid options (see dropdown)")</f>
        <v/>
      </c>
      <c r="AC4984" s="32"/>
      <c r="AD4984" s="31" t="b">
        <f t="shared" si="154"/>
        <v>0</v>
      </c>
      <c r="AE4984" s="31" t="b">
        <f t="shared" si="155"/>
        <v>0</v>
      </c>
    </row>
    <row r="4985" spans="1:31" ht="50.15" customHeight="1" x14ac:dyDescent="0.35">
      <c r="A4985" s="100">
        <v>4980</v>
      </c>
      <c r="B4985" s="53"/>
      <c r="C4985" s="41"/>
      <c r="D4985" s="54"/>
      <c r="E4985" s="53"/>
      <c r="F4985" s="41"/>
      <c r="G4985" s="41"/>
      <c r="H4985" s="53"/>
      <c r="I4985" s="55"/>
      <c r="J4985" s="41"/>
      <c r="K4985" s="41"/>
      <c r="L4985" s="56"/>
      <c r="M4985" s="41"/>
      <c r="N4985" s="41"/>
      <c r="O4985" s="41"/>
      <c r="P4985" s="41"/>
      <c r="Q4985" s="53"/>
      <c r="R4985" s="41"/>
      <c r="S4985" s="41"/>
      <c r="T4985" s="57"/>
      <c r="U4985" s="41"/>
      <c r="V4985" s="41"/>
      <c r="W4985" s="56"/>
      <c r="X4985" s="41"/>
      <c r="Y4985" s="58"/>
      <c r="Z4985" s="41"/>
      <c r="AA4985" s="41"/>
      <c r="AB4985" s="171" t="str" cm="1">
        <f t="array" ref="AB4985">IFERROR(IF(COUNTA('Detailed Inventory'!$B4985:$AA4985)=0,"",IF(AND($B4985="",$C4985=""),"Error: Missing Response in Column B or C",IF(OR($E4985="",$Q4985=""),"Error: Missing Response in Column E or Q",INDEX(SL_Class[Entire SL Classification],MATCH(SUMIFS(SL_Class[Unique ID],SL_Class[UpSys SL Material],I4985,SL_Class[UpSys Ever Previously Lead],H4985,SL_Class[DownCus SL Material],T4985),SL_Class[Unique ID],0),0)))),"Error: Invalid Column H, I, or T. Check spelling &amp; valid options (see dropdown)")</f>
        <v/>
      </c>
      <c r="AC4985" s="32"/>
      <c r="AD4985" s="31" t="b">
        <f t="shared" si="154"/>
        <v>0</v>
      </c>
      <c r="AE4985" s="31" t="b">
        <f t="shared" si="155"/>
        <v>0</v>
      </c>
    </row>
    <row r="4986" spans="1:31" ht="50.15" customHeight="1" x14ac:dyDescent="0.35">
      <c r="A4986" s="101">
        <v>4981</v>
      </c>
      <c r="B4986" s="53"/>
      <c r="C4986" s="41"/>
      <c r="D4986" s="54"/>
      <c r="E4986" s="53"/>
      <c r="F4986" s="41"/>
      <c r="G4986" s="41"/>
      <c r="H4986" s="53"/>
      <c r="I4986" s="55"/>
      <c r="J4986" s="41"/>
      <c r="K4986" s="41"/>
      <c r="L4986" s="56"/>
      <c r="M4986" s="41"/>
      <c r="N4986" s="41"/>
      <c r="O4986" s="41"/>
      <c r="P4986" s="41"/>
      <c r="Q4986" s="53"/>
      <c r="R4986" s="41"/>
      <c r="S4986" s="41"/>
      <c r="T4986" s="57"/>
      <c r="U4986" s="41"/>
      <c r="V4986" s="41"/>
      <c r="W4986" s="56"/>
      <c r="X4986" s="41"/>
      <c r="Y4986" s="58"/>
      <c r="Z4986" s="41"/>
      <c r="AA4986" s="41"/>
      <c r="AB4986" s="171" t="str" cm="1">
        <f t="array" ref="AB4986">IFERROR(IF(COUNTA('Detailed Inventory'!$B4986:$AA4986)=0,"",IF(AND($B4986="",$C4986=""),"Error: Missing Response in Column B or C",IF(OR($E4986="",$Q4986=""),"Error: Missing Response in Column E or Q",INDEX(SL_Class[Entire SL Classification],MATCH(SUMIFS(SL_Class[Unique ID],SL_Class[UpSys SL Material],I4986,SL_Class[UpSys Ever Previously Lead],H4986,SL_Class[DownCus SL Material],T4986),SL_Class[Unique ID],0),0)))),"Error: Invalid Column H, I, or T. Check spelling &amp; valid options (see dropdown)")</f>
        <v/>
      </c>
      <c r="AC4986" s="32"/>
      <c r="AD4986" s="31" t="b">
        <f t="shared" si="154"/>
        <v>0</v>
      </c>
      <c r="AE4986" s="31" t="b">
        <f t="shared" si="155"/>
        <v>0</v>
      </c>
    </row>
    <row r="4987" spans="1:31" ht="50.15" customHeight="1" x14ac:dyDescent="0.35">
      <c r="A4987" s="100">
        <v>4982</v>
      </c>
      <c r="B4987" s="53"/>
      <c r="C4987" s="41"/>
      <c r="D4987" s="54"/>
      <c r="E4987" s="53"/>
      <c r="F4987" s="41"/>
      <c r="G4987" s="41"/>
      <c r="H4987" s="53"/>
      <c r="I4987" s="55"/>
      <c r="J4987" s="41"/>
      <c r="K4987" s="41"/>
      <c r="L4987" s="56"/>
      <c r="M4987" s="41"/>
      <c r="N4987" s="41"/>
      <c r="O4987" s="41"/>
      <c r="P4987" s="41"/>
      <c r="Q4987" s="53"/>
      <c r="R4987" s="41"/>
      <c r="S4987" s="41"/>
      <c r="T4987" s="57"/>
      <c r="U4987" s="41"/>
      <c r="V4987" s="41"/>
      <c r="W4987" s="56"/>
      <c r="X4987" s="41"/>
      <c r="Y4987" s="58"/>
      <c r="Z4987" s="41"/>
      <c r="AA4987" s="41"/>
      <c r="AB4987" s="171" t="str" cm="1">
        <f t="array" ref="AB4987">IFERROR(IF(COUNTA('Detailed Inventory'!$B4987:$AA4987)=0,"",IF(AND($B4987="",$C4987=""),"Error: Missing Response in Column B or C",IF(OR($E4987="",$Q4987=""),"Error: Missing Response in Column E or Q",INDEX(SL_Class[Entire SL Classification],MATCH(SUMIFS(SL_Class[Unique ID],SL_Class[UpSys SL Material],I4987,SL_Class[UpSys Ever Previously Lead],H4987,SL_Class[DownCus SL Material],T4987),SL_Class[Unique ID],0),0)))),"Error: Invalid Column H, I, or T. Check spelling &amp; valid options (see dropdown)")</f>
        <v/>
      </c>
      <c r="AC4987" s="32"/>
      <c r="AD4987" s="31" t="b">
        <f t="shared" si="154"/>
        <v>0</v>
      </c>
      <c r="AE4987" s="31" t="b">
        <f t="shared" si="155"/>
        <v>0</v>
      </c>
    </row>
    <row r="4988" spans="1:31" ht="50.15" customHeight="1" x14ac:dyDescent="0.35">
      <c r="A4988" s="101">
        <v>4983</v>
      </c>
      <c r="B4988" s="53"/>
      <c r="C4988" s="41"/>
      <c r="D4988" s="54"/>
      <c r="E4988" s="53"/>
      <c r="F4988" s="41"/>
      <c r="G4988" s="41"/>
      <c r="H4988" s="53"/>
      <c r="I4988" s="55"/>
      <c r="J4988" s="41"/>
      <c r="K4988" s="41"/>
      <c r="L4988" s="56"/>
      <c r="M4988" s="41"/>
      <c r="N4988" s="41"/>
      <c r="O4988" s="41"/>
      <c r="P4988" s="41"/>
      <c r="Q4988" s="53"/>
      <c r="R4988" s="41"/>
      <c r="S4988" s="41"/>
      <c r="T4988" s="57"/>
      <c r="U4988" s="41"/>
      <c r="V4988" s="41"/>
      <c r="W4988" s="56"/>
      <c r="X4988" s="41"/>
      <c r="Y4988" s="58"/>
      <c r="Z4988" s="41"/>
      <c r="AA4988" s="41"/>
      <c r="AB4988" s="171" t="str" cm="1">
        <f t="array" ref="AB4988">IFERROR(IF(COUNTA('Detailed Inventory'!$B4988:$AA4988)=0,"",IF(AND($B4988="",$C4988=""),"Error: Missing Response in Column B or C",IF(OR($E4988="",$Q4988=""),"Error: Missing Response in Column E or Q",INDEX(SL_Class[Entire SL Classification],MATCH(SUMIFS(SL_Class[Unique ID],SL_Class[UpSys SL Material],I4988,SL_Class[UpSys Ever Previously Lead],H4988,SL_Class[DownCus SL Material],T4988),SL_Class[Unique ID],0),0)))),"Error: Invalid Column H, I, or T. Check spelling &amp; valid options (see dropdown)")</f>
        <v/>
      </c>
      <c r="AC4988" s="32"/>
      <c r="AD4988" s="31" t="b">
        <f t="shared" si="154"/>
        <v>0</v>
      </c>
      <c r="AE4988" s="31" t="b">
        <f t="shared" si="155"/>
        <v>0</v>
      </c>
    </row>
    <row r="4989" spans="1:31" ht="50.15" customHeight="1" x14ac:dyDescent="0.35">
      <c r="A4989" s="100">
        <v>4984</v>
      </c>
      <c r="B4989" s="53"/>
      <c r="C4989" s="41"/>
      <c r="D4989" s="54"/>
      <c r="E4989" s="53"/>
      <c r="F4989" s="41"/>
      <c r="G4989" s="41"/>
      <c r="H4989" s="53"/>
      <c r="I4989" s="55"/>
      <c r="J4989" s="41"/>
      <c r="K4989" s="41"/>
      <c r="L4989" s="56"/>
      <c r="M4989" s="41"/>
      <c r="N4989" s="41"/>
      <c r="O4989" s="41"/>
      <c r="P4989" s="41"/>
      <c r="Q4989" s="53"/>
      <c r="R4989" s="41"/>
      <c r="S4989" s="41"/>
      <c r="T4989" s="57"/>
      <c r="U4989" s="41"/>
      <c r="V4989" s="41"/>
      <c r="W4989" s="56"/>
      <c r="X4989" s="41"/>
      <c r="Y4989" s="58"/>
      <c r="Z4989" s="41"/>
      <c r="AA4989" s="41"/>
      <c r="AB4989" s="171" t="str" cm="1">
        <f t="array" ref="AB4989">IFERROR(IF(COUNTA('Detailed Inventory'!$B4989:$AA4989)=0,"",IF(AND($B4989="",$C4989=""),"Error: Missing Response in Column B or C",IF(OR($E4989="",$Q4989=""),"Error: Missing Response in Column E or Q",INDEX(SL_Class[Entire SL Classification],MATCH(SUMIFS(SL_Class[Unique ID],SL_Class[UpSys SL Material],I4989,SL_Class[UpSys Ever Previously Lead],H4989,SL_Class[DownCus SL Material],T4989),SL_Class[Unique ID],0),0)))),"Error: Invalid Column H, I, or T. Check spelling &amp; valid options (see dropdown)")</f>
        <v/>
      </c>
      <c r="AC4989" s="32"/>
      <c r="AD4989" s="31" t="b">
        <f t="shared" si="154"/>
        <v>0</v>
      </c>
      <c r="AE4989" s="31" t="b">
        <f t="shared" si="155"/>
        <v>0</v>
      </c>
    </row>
    <row r="4990" spans="1:31" ht="50.15" customHeight="1" x14ac:dyDescent="0.35">
      <c r="A4990" s="101">
        <v>4985</v>
      </c>
      <c r="B4990" s="53"/>
      <c r="C4990" s="41"/>
      <c r="D4990" s="54"/>
      <c r="E4990" s="53"/>
      <c r="F4990" s="41"/>
      <c r="G4990" s="41"/>
      <c r="H4990" s="53"/>
      <c r="I4990" s="55"/>
      <c r="J4990" s="41"/>
      <c r="K4990" s="41"/>
      <c r="L4990" s="56"/>
      <c r="M4990" s="41"/>
      <c r="N4990" s="41"/>
      <c r="O4990" s="41"/>
      <c r="P4990" s="41"/>
      <c r="Q4990" s="53"/>
      <c r="R4990" s="41"/>
      <c r="S4990" s="41"/>
      <c r="T4990" s="57"/>
      <c r="U4990" s="41"/>
      <c r="V4990" s="41"/>
      <c r="W4990" s="56"/>
      <c r="X4990" s="41"/>
      <c r="Y4990" s="58"/>
      <c r="Z4990" s="41"/>
      <c r="AA4990" s="41"/>
      <c r="AB4990" s="171" t="str" cm="1">
        <f t="array" ref="AB4990">IFERROR(IF(COUNTA('Detailed Inventory'!$B4990:$AA4990)=0,"",IF(AND($B4990="",$C4990=""),"Error: Missing Response in Column B or C",IF(OR($E4990="",$Q4990=""),"Error: Missing Response in Column E or Q",INDEX(SL_Class[Entire SL Classification],MATCH(SUMIFS(SL_Class[Unique ID],SL_Class[UpSys SL Material],I4990,SL_Class[UpSys Ever Previously Lead],H4990,SL_Class[DownCus SL Material],T4990),SL_Class[Unique ID],0),0)))),"Error: Invalid Column H, I, or T. Check spelling &amp; valid options (see dropdown)")</f>
        <v/>
      </c>
      <c r="AC4990" s="32"/>
      <c r="AD4990" s="31" t="b">
        <f t="shared" si="154"/>
        <v>0</v>
      </c>
      <c r="AE4990" s="31" t="b">
        <f t="shared" si="155"/>
        <v>0</v>
      </c>
    </row>
    <row r="4991" spans="1:31" ht="50.15" customHeight="1" x14ac:dyDescent="0.35">
      <c r="A4991" s="100">
        <v>4986</v>
      </c>
      <c r="B4991" s="53"/>
      <c r="C4991" s="41"/>
      <c r="D4991" s="54"/>
      <c r="E4991" s="53"/>
      <c r="F4991" s="41"/>
      <c r="G4991" s="41"/>
      <c r="H4991" s="53"/>
      <c r="I4991" s="55"/>
      <c r="J4991" s="41"/>
      <c r="K4991" s="41"/>
      <c r="L4991" s="56"/>
      <c r="M4991" s="41"/>
      <c r="N4991" s="41"/>
      <c r="O4991" s="41"/>
      <c r="P4991" s="41"/>
      <c r="Q4991" s="53"/>
      <c r="R4991" s="41"/>
      <c r="S4991" s="41"/>
      <c r="T4991" s="57"/>
      <c r="U4991" s="41"/>
      <c r="V4991" s="41"/>
      <c r="W4991" s="56"/>
      <c r="X4991" s="41"/>
      <c r="Y4991" s="58"/>
      <c r="Z4991" s="41"/>
      <c r="AA4991" s="41"/>
      <c r="AB4991" s="171" t="str" cm="1">
        <f t="array" ref="AB4991">IFERROR(IF(COUNTA('Detailed Inventory'!$B4991:$AA4991)=0,"",IF(AND($B4991="",$C4991=""),"Error: Missing Response in Column B or C",IF(OR($E4991="",$Q4991=""),"Error: Missing Response in Column E or Q",INDEX(SL_Class[Entire SL Classification],MATCH(SUMIFS(SL_Class[Unique ID],SL_Class[UpSys SL Material],I4991,SL_Class[UpSys Ever Previously Lead],H4991,SL_Class[DownCus SL Material],T4991),SL_Class[Unique ID],0),0)))),"Error: Invalid Column H, I, or T. Check spelling &amp; valid options (see dropdown)")</f>
        <v/>
      </c>
      <c r="AC4991" s="32"/>
      <c r="AD4991" s="31" t="b">
        <f t="shared" si="154"/>
        <v>0</v>
      </c>
      <c r="AE4991" s="31" t="b">
        <f t="shared" si="155"/>
        <v>0</v>
      </c>
    </row>
    <row r="4992" spans="1:31" ht="50.15" customHeight="1" x14ac:dyDescent="0.35">
      <c r="A4992" s="101">
        <v>4987</v>
      </c>
      <c r="B4992" s="53"/>
      <c r="C4992" s="41"/>
      <c r="D4992" s="54"/>
      <c r="E4992" s="53"/>
      <c r="F4992" s="41"/>
      <c r="G4992" s="41"/>
      <c r="H4992" s="53"/>
      <c r="I4992" s="55"/>
      <c r="J4992" s="41"/>
      <c r="K4992" s="41"/>
      <c r="L4992" s="56"/>
      <c r="M4992" s="41"/>
      <c r="N4992" s="41"/>
      <c r="O4992" s="41"/>
      <c r="P4992" s="41"/>
      <c r="Q4992" s="53"/>
      <c r="R4992" s="41"/>
      <c r="S4992" s="41"/>
      <c r="T4992" s="57"/>
      <c r="U4992" s="41"/>
      <c r="V4992" s="41"/>
      <c r="W4992" s="56"/>
      <c r="X4992" s="41"/>
      <c r="Y4992" s="58"/>
      <c r="Z4992" s="41"/>
      <c r="AA4992" s="41"/>
      <c r="AB4992" s="171" t="str" cm="1">
        <f t="array" ref="AB4992">IFERROR(IF(COUNTA('Detailed Inventory'!$B4992:$AA4992)=0,"",IF(AND($B4992="",$C4992=""),"Error: Missing Response in Column B or C",IF(OR($E4992="",$Q4992=""),"Error: Missing Response in Column E or Q",INDEX(SL_Class[Entire SL Classification],MATCH(SUMIFS(SL_Class[Unique ID],SL_Class[UpSys SL Material],I4992,SL_Class[UpSys Ever Previously Lead],H4992,SL_Class[DownCus SL Material],T4992),SL_Class[Unique ID],0),0)))),"Error: Invalid Column H, I, or T. Check spelling &amp; valid options (see dropdown)")</f>
        <v/>
      </c>
      <c r="AC4992" s="32"/>
      <c r="AD4992" s="31" t="b">
        <f t="shared" si="154"/>
        <v>0</v>
      </c>
      <c r="AE4992" s="31" t="b">
        <f t="shared" si="155"/>
        <v>0</v>
      </c>
    </row>
    <row r="4993" spans="1:31" ht="50.15" customHeight="1" x14ac:dyDescent="0.35">
      <c r="A4993" s="100">
        <v>4988</v>
      </c>
      <c r="B4993" s="53"/>
      <c r="C4993" s="41"/>
      <c r="D4993" s="54"/>
      <c r="E4993" s="53"/>
      <c r="F4993" s="41"/>
      <c r="G4993" s="41"/>
      <c r="H4993" s="53"/>
      <c r="I4993" s="55"/>
      <c r="J4993" s="41"/>
      <c r="K4993" s="41"/>
      <c r="L4993" s="56"/>
      <c r="M4993" s="41"/>
      <c r="N4993" s="41"/>
      <c r="O4993" s="41"/>
      <c r="P4993" s="41"/>
      <c r="Q4993" s="53"/>
      <c r="R4993" s="41"/>
      <c r="S4993" s="41"/>
      <c r="T4993" s="57"/>
      <c r="U4993" s="41"/>
      <c r="V4993" s="41"/>
      <c r="W4993" s="56"/>
      <c r="X4993" s="41"/>
      <c r="Y4993" s="58"/>
      <c r="Z4993" s="41"/>
      <c r="AA4993" s="41"/>
      <c r="AB4993" s="171" t="str" cm="1">
        <f t="array" ref="AB4993">IFERROR(IF(COUNTA('Detailed Inventory'!$B4993:$AA4993)=0,"",IF(AND($B4993="",$C4993=""),"Error: Missing Response in Column B or C",IF(OR($E4993="",$Q4993=""),"Error: Missing Response in Column E or Q",INDEX(SL_Class[Entire SL Classification],MATCH(SUMIFS(SL_Class[Unique ID],SL_Class[UpSys SL Material],I4993,SL_Class[UpSys Ever Previously Lead],H4993,SL_Class[DownCus SL Material],T4993),SL_Class[Unique ID],0),0)))),"Error: Invalid Column H, I, or T. Check spelling &amp; valid options (see dropdown)")</f>
        <v/>
      </c>
      <c r="AC4993" s="32"/>
      <c r="AD4993" s="31" t="b">
        <f t="shared" si="154"/>
        <v>0</v>
      </c>
      <c r="AE4993" s="31" t="b">
        <f t="shared" si="155"/>
        <v>0</v>
      </c>
    </row>
    <row r="4994" spans="1:31" ht="50.15" customHeight="1" x14ac:dyDescent="0.35">
      <c r="A4994" s="101">
        <v>4989</v>
      </c>
      <c r="B4994" s="53"/>
      <c r="C4994" s="41"/>
      <c r="D4994" s="54"/>
      <c r="E4994" s="53"/>
      <c r="F4994" s="41"/>
      <c r="G4994" s="41"/>
      <c r="H4994" s="53"/>
      <c r="I4994" s="55"/>
      <c r="J4994" s="41"/>
      <c r="K4994" s="41"/>
      <c r="L4994" s="56"/>
      <c r="M4994" s="41"/>
      <c r="N4994" s="41"/>
      <c r="O4994" s="41"/>
      <c r="P4994" s="41"/>
      <c r="Q4994" s="53"/>
      <c r="R4994" s="41"/>
      <c r="S4994" s="41"/>
      <c r="T4994" s="57"/>
      <c r="U4994" s="41"/>
      <c r="V4994" s="41"/>
      <c r="W4994" s="56"/>
      <c r="X4994" s="41"/>
      <c r="Y4994" s="58"/>
      <c r="Z4994" s="41"/>
      <c r="AA4994" s="41"/>
      <c r="AB4994" s="171" t="str" cm="1">
        <f t="array" ref="AB4994">IFERROR(IF(COUNTA('Detailed Inventory'!$B4994:$AA4994)=0,"",IF(AND($B4994="",$C4994=""),"Error: Missing Response in Column B or C",IF(OR($E4994="",$Q4994=""),"Error: Missing Response in Column E or Q",INDEX(SL_Class[Entire SL Classification],MATCH(SUMIFS(SL_Class[Unique ID],SL_Class[UpSys SL Material],I4994,SL_Class[UpSys Ever Previously Lead],H4994,SL_Class[DownCus SL Material],T4994),SL_Class[Unique ID],0),0)))),"Error: Invalid Column H, I, or T. Check spelling &amp; valid options (see dropdown)")</f>
        <v/>
      </c>
      <c r="AC4994" s="32"/>
      <c r="AD4994" s="31" t="b">
        <f t="shared" si="154"/>
        <v>0</v>
      </c>
      <c r="AE4994" s="31" t="b">
        <f t="shared" si="155"/>
        <v>0</v>
      </c>
    </row>
    <row r="4995" spans="1:31" ht="50.15" customHeight="1" x14ac:dyDescent="0.35">
      <c r="A4995" s="100">
        <v>4990</v>
      </c>
      <c r="B4995" s="53"/>
      <c r="C4995" s="41"/>
      <c r="D4995" s="54"/>
      <c r="E4995" s="53"/>
      <c r="F4995" s="41"/>
      <c r="G4995" s="41"/>
      <c r="H4995" s="53"/>
      <c r="I4995" s="55"/>
      <c r="J4995" s="41"/>
      <c r="K4995" s="41"/>
      <c r="L4995" s="56"/>
      <c r="M4995" s="41"/>
      <c r="N4995" s="41"/>
      <c r="O4995" s="41"/>
      <c r="P4995" s="41"/>
      <c r="Q4995" s="53"/>
      <c r="R4995" s="41"/>
      <c r="S4995" s="41"/>
      <c r="T4995" s="57"/>
      <c r="U4995" s="41"/>
      <c r="V4995" s="41"/>
      <c r="W4995" s="56"/>
      <c r="X4995" s="41"/>
      <c r="Y4995" s="58"/>
      <c r="Z4995" s="41"/>
      <c r="AA4995" s="41"/>
      <c r="AB4995" s="171" t="str" cm="1">
        <f t="array" ref="AB4995">IFERROR(IF(COUNTA('Detailed Inventory'!$B4995:$AA4995)=0,"",IF(AND($B4995="",$C4995=""),"Error: Missing Response in Column B or C",IF(OR($E4995="",$Q4995=""),"Error: Missing Response in Column E or Q",INDEX(SL_Class[Entire SL Classification],MATCH(SUMIFS(SL_Class[Unique ID],SL_Class[UpSys SL Material],I4995,SL_Class[UpSys Ever Previously Lead],H4995,SL_Class[DownCus SL Material],T4995),SL_Class[Unique ID],0),0)))),"Error: Invalid Column H, I, or T. Check spelling &amp; valid options (see dropdown)")</f>
        <v/>
      </c>
      <c r="AC4995" s="32"/>
      <c r="AD4995" s="31" t="b">
        <f t="shared" si="154"/>
        <v>0</v>
      </c>
      <c r="AE4995" s="31" t="b">
        <f t="shared" si="155"/>
        <v>0</v>
      </c>
    </row>
    <row r="4996" spans="1:31" ht="50.15" customHeight="1" x14ac:dyDescent="0.35">
      <c r="A4996" s="101">
        <v>4991</v>
      </c>
      <c r="B4996" s="53"/>
      <c r="C4996" s="41"/>
      <c r="D4996" s="54"/>
      <c r="E4996" s="53"/>
      <c r="F4996" s="41"/>
      <c r="G4996" s="41"/>
      <c r="H4996" s="53"/>
      <c r="I4996" s="55"/>
      <c r="J4996" s="41"/>
      <c r="K4996" s="41"/>
      <c r="L4996" s="56"/>
      <c r="M4996" s="41"/>
      <c r="N4996" s="41"/>
      <c r="O4996" s="41"/>
      <c r="P4996" s="41"/>
      <c r="Q4996" s="53"/>
      <c r="R4996" s="41"/>
      <c r="S4996" s="41"/>
      <c r="T4996" s="57"/>
      <c r="U4996" s="41"/>
      <c r="V4996" s="41"/>
      <c r="W4996" s="56"/>
      <c r="X4996" s="41"/>
      <c r="Y4996" s="58"/>
      <c r="Z4996" s="41"/>
      <c r="AA4996" s="41"/>
      <c r="AB4996" s="171" t="str" cm="1">
        <f t="array" ref="AB4996">IFERROR(IF(COUNTA('Detailed Inventory'!$B4996:$AA4996)=0,"",IF(AND($B4996="",$C4996=""),"Error: Missing Response in Column B or C",IF(OR($E4996="",$Q4996=""),"Error: Missing Response in Column E or Q",INDEX(SL_Class[Entire SL Classification],MATCH(SUMIFS(SL_Class[Unique ID],SL_Class[UpSys SL Material],I4996,SL_Class[UpSys Ever Previously Lead],H4996,SL_Class[DownCus SL Material],T4996),SL_Class[Unique ID],0),0)))),"Error: Invalid Column H, I, or T. Check spelling &amp; valid options (see dropdown)")</f>
        <v/>
      </c>
      <c r="AC4996" s="32"/>
      <c r="AD4996" s="31" t="b">
        <f t="shared" si="154"/>
        <v>0</v>
      </c>
      <c r="AE4996" s="31" t="b">
        <f t="shared" si="155"/>
        <v>0</v>
      </c>
    </row>
    <row r="4997" spans="1:31" ht="50.15" customHeight="1" x14ac:dyDescent="0.35">
      <c r="A4997" s="100">
        <v>4992</v>
      </c>
      <c r="B4997" s="53"/>
      <c r="C4997" s="41"/>
      <c r="D4997" s="54"/>
      <c r="E4997" s="53"/>
      <c r="F4997" s="41"/>
      <c r="G4997" s="41"/>
      <c r="H4997" s="53"/>
      <c r="I4997" s="55"/>
      <c r="J4997" s="41"/>
      <c r="K4997" s="41"/>
      <c r="L4997" s="56"/>
      <c r="M4997" s="41"/>
      <c r="N4997" s="41"/>
      <c r="O4997" s="41"/>
      <c r="P4997" s="41"/>
      <c r="Q4997" s="53"/>
      <c r="R4997" s="41"/>
      <c r="S4997" s="41"/>
      <c r="T4997" s="57"/>
      <c r="U4997" s="41"/>
      <c r="V4997" s="41"/>
      <c r="W4997" s="56"/>
      <c r="X4997" s="41"/>
      <c r="Y4997" s="58"/>
      <c r="Z4997" s="41"/>
      <c r="AA4997" s="41"/>
      <c r="AB4997" s="171" t="str" cm="1">
        <f t="array" ref="AB4997">IFERROR(IF(COUNTA('Detailed Inventory'!$B4997:$AA4997)=0,"",IF(AND($B4997="",$C4997=""),"Error: Missing Response in Column B or C",IF(OR($E4997="",$Q4997=""),"Error: Missing Response in Column E or Q",INDEX(SL_Class[Entire SL Classification],MATCH(SUMIFS(SL_Class[Unique ID],SL_Class[UpSys SL Material],I4997,SL_Class[UpSys Ever Previously Lead],H4997,SL_Class[DownCus SL Material],T4997),SL_Class[Unique ID],0),0)))),"Error: Invalid Column H, I, or T. Check spelling &amp; valid options (see dropdown)")</f>
        <v/>
      </c>
      <c r="AC4997" s="32"/>
      <c r="AD4997" s="31" t="b">
        <f t="shared" si="154"/>
        <v>0</v>
      </c>
      <c r="AE4997" s="31" t="b">
        <f t="shared" si="155"/>
        <v>0</v>
      </c>
    </row>
    <row r="4998" spans="1:31" ht="50.15" customHeight="1" x14ac:dyDescent="0.35">
      <c r="A4998" s="101">
        <v>4993</v>
      </c>
      <c r="B4998" s="53"/>
      <c r="C4998" s="41"/>
      <c r="D4998" s="54"/>
      <c r="E4998" s="53"/>
      <c r="F4998" s="41"/>
      <c r="G4998" s="41"/>
      <c r="H4998" s="53"/>
      <c r="I4998" s="55"/>
      <c r="J4998" s="41"/>
      <c r="K4998" s="41"/>
      <c r="L4998" s="56"/>
      <c r="M4998" s="41"/>
      <c r="N4998" s="41"/>
      <c r="O4998" s="41"/>
      <c r="P4998" s="41"/>
      <c r="Q4998" s="53"/>
      <c r="R4998" s="41"/>
      <c r="S4998" s="41"/>
      <c r="T4998" s="57"/>
      <c r="U4998" s="41"/>
      <c r="V4998" s="41"/>
      <c r="W4998" s="56"/>
      <c r="X4998" s="41"/>
      <c r="Y4998" s="58"/>
      <c r="Z4998" s="41"/>
      <c r="AA4998" s="41"/>
      <c r="AB4998" s="171" t="str" cm="1">
        <f t="array" ref="AB4998">IFERROR(IF(COUNTA('Detailed Inventory'!$B4998:$AA4998)=0,"",IF(AND($B4998="",$C4998=""),"Error: Missing Response in Column B or C",IF(OR($E4998="",$Q4998=""),"Error: Missing Response in Column E or Q",INDEX(SL_Class[Entire SL Classification],MATCH(SUMIFS(SL_Class[Unique ID],SL_Class[UpSys SL Material],I4998,SL_Class[UpSys Ever Previously Lead],H4998,SL_Class[DownCus SL Material],T4998),SL_Class[Unique ID],0),0)))),"Error: Invalid Column H, I, or T. Check spelling &amp; valid options (see dropdown)")</f>
        <v/>
      </c>
      <c r="AC4998" s="32"/>
      <c r="AD4998" s="31" t="b">
        <f t="shared" ref="AD4998:AD5005" si="156">COUNTIFS($B$6:$B$5005,"&lt;&gt;0",$B$6:$B$5005,"&lt;&gt;",$B$6:$B$5005,B4998)&gt;1</f>
        <v>0</v>
      </c>
      <c r="AE4998" s="31" t="b">
        <f t="shared" ref="AE4998:AE5005" si="157">COUNTIFS($C$6:$C$5005,"&lt;&gt;0",$C$6:$C$5005,"&lt;&gt;",$C$6:$C$5005,C4998)&gt;1</f>
        <v>0</v>
      </c>
    </row>
    <row r="4999" spans="1:31" ht="50.15" customHeight="1" x14ac:dyDescent="0.35">
      <c r="A4999" s="100">
        <v>4994</v>
      </c>
      <c r="B4999" s="53"/>
      <c r="C4999" s="41"/>
      <c r="D4999" s="54"/>
      <c r="E4999" s="53"/>
      <c r="F4999" s="41"/>
      <c r="G4999" s="41"/>
      <c r="H4999" s="53"/>
      <c r="I4999" s="55"/>
      <c r="J4999" s="41"/>
      <c r="K4999" s="41"/>
      <c r="L4999" s="56"/>
      <c r="M4999" s="41"/>
      <c r="N4999" s="41"/>
      <c r="O4999" s="41"/>
      <c r="P4999" s="41"/>
      <c r="Q4999" s="53"/>
      <c r="R4999" s="41"/>
      <c r="S4999" s="41"/>
      <c r="T4999" s="57"/>
      <c r="U4999" s="41"/>
      <c r="V4999" s="41"/>
      <c r="W4999" s="56"/>
      <c r="X4999" s="41"/>
      <c r="Y4999" s="58"/>
      <c r="Z4999" s="41"/>
      <c r="AA4999" s="41"/>
      <c r="AB4999" s="171" t="str" cm="1">
        <f t="array" ref="AB4999">IFERROR(IF(COUNTA('Detailed Inventory'!$B4999:$AA4999)=0,"",IF(AND($B4999="",$C4999=""),"Error: Missing Response in Column B or C",IF(OR($E4999="",$Q4999=""),"Error: Missing Response in Column E or Q",INDEX(SL_Class[Entire SL Classification],MATCH(SUMIFS(SL_Class[Unique ID],SL_Class[UpSys SL Material],I4999,SL_Class[UpSys Ever Previously Lead],H4999,SL_Class[DownCus SL Material],T4999),SL_Class[Unique ID],0),0)))),"Error: Invalid Column H, I, or T. Check spelling &amp; valid options (see dropdown)")</f>
        <v/>
      </c>
      <c r="AC4999" s="32"/>
      <c r="AD4999" s="31" t="b">
        <f t="shared" si="156"/>
        <v>0</v>
      </c>
      <c r="AE4999" s="31" t="b">
        <f t="shared" si="157"/>
        <v>0</v>
      </c>
    </row>
    <row r="5000" spans="1:31" ht="50.15" customHeight="1" x14ac:dyDescent="0.35">
      <c r="A5000" s="101">
        <v>4995</v>
      </c>
      <c r="B5000" s="53"/>
      <c r="C5000" s="41"/>
      <c r="D5000" s="54"/>
      <c r="E5000" s="53"/>
      <c r="F5000" s="41"/>
      <c r="G5000" s="41"/>
      <c r="H5000" s="53"/>
      <c r="I5000" s="55"/>
      <c r="J5000" s="41"/>
      <c r="K5000" s="41"/>
      <c r="L5000" s="56"/>
      <c r="M5000" s="41"/>
      <c r="N5000" s="41"/>
      <c r="O5000" s="41"/>
      <c r="P5000" s="41"/>
      <c r="Q5000" s="53"/>
      <c r="R5000" s="41"/>
      <c r="S5000" s="41"/>
      <c r="T5000" s="57"/>
      <c r="U5000" s="41"/>
      <c r="V5000" s="41"/>
      <c r="W5000" s="56"/>
      <c r="X5000" s="41"/>
      <c r="Y5000" s="58"/>
      <c r="Z5000" s="41"/>
      <c r="AA5000" s="41"/>
      <c r="AB5000" s="171" t="str" cm="1">
        <f t="array" ref="AB5000">IFERROR(IF(COUNTA('Detailed Inventory'!$B5000:$AA5000)=0,"",IF(AND($B5000="",$C5000=""),"Error: Missing Response in Column B or C",IF(OR($E5000="",$Q5000=""),"Error: Missing Response in Column E or Q",INDEX(SL_Class[Entire SL Classification],MATCH(SUMIFS(SL_Class[Unique ID],SL_Class[UpSys SL Material],I5000,SL_Class[UpSys Ever Previously Lead],H5000,SL_Class[DownCus SL Material],T5000),SL_Class[Unique ID],0),0)))),"Error: Invalid Column H, I, or T. Check spelling &amp; valid options (see dropdown)")</f>
        <v/>
      </c>
      <c r="AC5000" s="32"/>
      <c r="AD5000" s="31" t="b">
        <f t="shared" si="156"/>
        <v>0</v>
      </c>
      <c r="AE5000" s="31" t="b">
        <f t="shared" si="157"/>
        <v>0</v>
      </c>
    </row>
    <row r="5001" spans="1:31" ht="50.15" customHeight="1" x14ac:dyDescent="0.35">
      <c r="A5001" s="100">
        <v>4996</v>
      </c>
      <c r="B5001" s="53"/>
      <c r="C5001" s="41"/>
      <c r="D5001" s="54"/>
      <c r="E5001" s="53"/>
      <c r="F5001" s="41"/>
      <c r="G5001" s="41"/>
      <c r="H5001" s="53"/>
      <c r="I5001" s="55"/>
      <c r="J5001" s="41"/>
      <c r="K5001" s="41"/>
      <c r="L5001" s="56"/>
      <c r="M5001" s="41"/>
      <c r="N5001" s="41"/>
      <c r="O5001" s="41"/>
      <c r="P5001" s="41"/>
      <c r="Q5001" s="53"/>
      <c r="R5001" s="41"/>
      <c r="S5001" s="41"/>
      <c r="T5001" s="57"/>
      <c r="U5001" s="41"/>
      <c r="V5001" s="41"/>
      <c r="W5001" s="56"/>
      <c r="X5001" s="41"/>
      <c r="Y5001" s="58"/>
      <c r="Z5001" s="41"/>
      <c r="AA5001" s="41"/>
      <c r="AB5001" s="171" t="str" cm="1">
        <f t="array" ref="AB5001">IFERROR(IF(COUNTA('Detailed Inventory'!$B5001:$AA5001)=0,"",IF(AND($B5001="",$C5001=""),"Error: Missing Response in Column B or C",IF(OR($E5001="",$Q5001=""),"Error: Missing Response in Column E or Q",INDEX(SL_Class[Entire SL Classification],MATCH(SUMIFS(SL_Class[Unique ID],SL_Class[UpSys SL Material],I5001,SL_Class[UpSys Ever Previously Lead],H5001,SL_Class[DownCus SL Material],T5001),SL_Class[Unique ID],0),0)))),"Error: Invalid Column H, I, or T. Check spelling &amp; valid options (see dropdown)")</f>
        <v/>
      </c>
      <c r="AC5001" s="32"/>
      <c r="AD5001" s="31" t="b">
        <f t="shared" si="156"/>
        <v>0</v>
      </c>
      <c r="AE5001" s="31" t="b">
        <f t="shared" si="157"/>
        <v>0</v>
      </c>
    </row>
    <row r="5002" spans="1:31" ht="50.15" customHeight="1" x14ac:dyDescent="0.35">
      <c r="A5002" s="101">
        <v>4997</v>
      </c>
      <c r="B5002" s="53"/>
      <c r="C5002" s="41"/>
      <c r="D5002" s="54"/>
      <c r="E5002" s="53"/>
      <c r="F5002" s="41"/>
      <c r="G5002" s="41"/>
      <c r="H5002" s="53"/>
      <c r="I5002" s="55"/>
      <c r="J5002" s="41"/>
      <c r="K5002" s="41"/>
      <c r="L5002" s="56"/>
      <c r="M5002" s="41"/>
      <c r="N5002" s="41"/>
      <c r="O5002" s="41"/>
      <c r="P5002" s="41"/>
      <c r="Q5002" s="53"/>
      <c r="R5002" s="41"/>
      <c r="S5002" s="41"/>
      <c r="T5002" s="57"/>
      <c r="U5002" s="41"/>
      <c r="V5002" s="41"/>
      <c r="W5002" s="56"/>
      <c r="X5002" s="41"/>
      <c r="Y5002" s="58"/>
      <c r="Z5002" s="41"/>
      <c r="AA5002" s="41"/>
      <c r="AB5002" s="171" t="str" cm="1">
        <f t="array" ref="AB5002">IFERROR(IF(COUNTA('Detailed Inventory'!$B5002:$AA5002)=0,"",IF(AND($B5002="",$C5002=""),"Error: Missing Response in Column B or C",IF(OR($E5002="",$Q5002=""),"Error: Missing Response in Column E or Q",INDEX(SL_Class[Entire SL Classification],MATCH(SUMIFS(SL_Class[Unique ID],SL_Class[UpSys SL Material],I5002,SL_Class[UpSys Ever Previously Lead],H5002,SL_Class[DownCus SL Material],T5002),SL_Class[Unique ID],0),0)))),"Error: Invalid Column H, I, or T. Check spelling &amp; valid options (see dropdown)")</f>
        <v/>
      </c>
      <c r="AC5002" s="32"/>
      <c r="AD5002" s="31" t="b">
        <f t="shared" si="156"/>
        <v>0</v>
      </c>
      <c r="AE5002" s="31" t="b">
        <f t="shared" si="157"/>
        <v>0</v>
      </c>
    </row>
    <row r="5003" spans="1:31" ht="50.15" customHeight="1" x14ac:dyDescent="0.35">
      <c r="A5003" s="100">
        <v>4998</v>
      </c>
      <c r="B5003" s="53"/>
      <c r="C5003" s="41"/>
      <c r="D5003" s="54"/>
      <c r="E5003" s="53"/>
      <c r="F5003" s="41"/>
      <c r="G5003" s="41"/>
      <c r="H5003" s="53"/>
      <c r="I5003" s="55"/>
      <c r="J5003" s="41"/>
      <c r="K5003" s="41"/>
      <c r="L5003" s="56"/>
      <c r="M5003" s="41"/>
      <c r="N5003" s="41"/>
      <c r="O5003" s="41"/>
      <c r="P5003" s="41"/>
      <c r="Q5003" s="53"/>
      <c r="R5003" s="41"/>
      <c r="S5003" s="41"/>
      <c r="T5003" s="57"/>
      <c r="U5003" s="41"/>
      <c r="V5003" s="41"/>
      <c r="W5003" s="56"/>
      <c r="X5003" s="41"/>
      <c r="Y5003" s="58"/>
      <c r="Z5003" s="41"/>
      <c r="AA5003" s="41"/>
      <c r="AB5003" s="171" t="str" cm="1">
        <f t="array" ref="AB5003">IFERROR(IF(COUNTA('Detailed Inventory'!$B5003:$AA5003)=0,"",IF(AND($B5003="",$C5003=""),"Error: Missing Response in Column B or C",IF(OR($E5003="",$Q5003=""),"Error: Missing Response in Column E or Q",INDEX(SL_Class[Entire SL Classification],MATCH(SUMIFS(SL_Class[Unique ID],SL_Class[UpSys SL Material],I5003,SL_Class[UpSys Ever Previously Lead],H5003,SL_Class[DownCus SL Material],T5003),SL_Class[Unique ID],0),0)))),"Error: Invalid Column H, I, or T. Check spelling &amp; valid options (see dropdown)")</f>
        <v/>
      </c>
      <c r="AC5003" s="32"/>
      <c r="AD5003" s="31" t="b">
        <f t="shared" si="156"/>
        <v>0</v>
      </c>
      <c r="AE5003" s="31" t="b">
        <f t="shared" si="157"/>
        <v>0</v>
      </c>
    </row>
    <row r="5004" spans="1:31" ht="50.15" customHeight="1" x14ac:dyDescent="0.35">
      <c r="A5004" s="101">
        <v>4999</v>
      </c>
      <c r="B5004" s="53"/>
      <c r="C5004" s="41"/>
      <c r="D5004" s="54"/>
      <c r="E5004" s="53"/>
      <c r="F5004" s="41"/>
      <c r="G5004" s="41"/>
      <c r="H5004" s="53"/>
      <c r="I5004" s="55"/>
      <c r="J5004" s="41"/>
      <c r="K5004" s="41"/>
      <c r="L5004" s="56"/>
      <c r="M5004" s="41"/>
      <c r="N5004" s="41"/>
      <c r="O5004" s="41"/>
      <c r="P5004" s="41"/>
      <c r="Q5004" s="53"/>
      <c r="R5004" s="41"/>
      <c r="S5004" s="41"/>
      <c r="T5004" s="57"/>
      <c r="U5004" s="41"/>
      <c r="V5004" s="41"/>
      <c r="W5004" s="56"/>
      <c r="X5004" s="41"/>
      <c r="Y5004" s="58"/>
      <c r="Z5004" s="41"/>
      <c r="AA5004" s="41"/>
      <c r="AB5004" s="171" t="str" cm="1">
        <f t="array" ref="AB5004">IFERROR(IF(COUNTA('Detailed Inventory'!$B5004:$AA5004)=0,"",IF(AND($B5004="",$C5004=""),"Error: Missing Response in Column B or C",IF(OR($E5004="",$Q5004=""),"Error: Missing Response in Column E or Q",INDEX(SL_Class[Entire SL Classification],MATCH(SUMIFS(SL_Class[Unique ID],SL_Class[UpSys SL Material],I5004,SL_Class[UpSys Ever Previously Lead],H5004,SL_Class[DownCus SL Material],T5004),SL_Class[Unique ID],0),0)))),"Error: Invalid Column H, I, or T. Check spelling &amp; valid options (see dropdown)")</f>
        <v/>
      </c>
      <c r="AC5004" s="32"/>
      <c r="AD5004" s="31" t="b">
        <f t="shared" si="156"/>
        <v>0</v>
      </c>
      <c r="AE5004" s="31" t="b">
        <f t="shared" si="157"/>
        <v>0</v>
      </c>
    </row>
    <row r="5005" spans="1:31" ht="50.15" customHeight="1" x14ac:dyDescent="0.35">
      <c r="A5005" s="100">
        <v>5000</v>
      </c>
      <c r="B5005" s="53"/>
      <c r="C5005" s="41"/>
      <c r="D5005" s="54"/>
      <c r="E5005" s="53"/>
      <c r="F5005" s="41"/>
      <c r="G5005" s="41"/>
      <c r="H5005" s="53"/>
      <c r="I5005" s="55"/>
      <c r="J5005" s="41"/>
      <c r="K5005" s="41"/>
      <c r="L5005" s="56"/>
      <c r="M5005" s="41"/>
      <c r="N5005" s="41"/>
      <c r="O5005" s="41"/>
      <c r="P5005" s="41"/>
      <c r="Q5005" s="53"/>
      <c r="R5005" s="41"/>
      <c r="S5005" s="41"/>
      <c r="T5005" s="57"/>
      <c r="U5005" s="41"/>
      <c r="V5005" s="41"/>
      <c r="W5005" s="56"/>
      <c r="X5005" s="41"/>
      <c r="Y5005" s="58"/>
      <c r="Z5005" s="41"/>
      <c r="AA5005" s="41"/>
      <c r="AB5005" s="171" t="str" cm="1">
        <f t="array" ref="AB5005">IFERROR(IF(COUNTA('Detailed Inventory'!$B5005:$AA5005)=0,"",IF(AND($B5005="",$C5005=""),"Error: Missing Response in Column B or C",IF(OR($E5005="",$Q5005=""),"Error: Missing Response in Column E or Q",INDEX(SL_Class[Entire SL Classification],MATCH(SUMIFS(SL_Class[Unique ID],SL_Class[UpSys SL Material],I5005,SL_Class[UpSys Ever Previously Lead],H5005,SL_Class[DownCus SL Material],T5005),SL_Class[Unique ID],0),0)))),"Error: Invalid Column H, I, or T. Check spelling &amp; valid options (see dropdown)")</f>
        <v/>
      </c>
      <c r="AC5005" s="32"/>
      <c r="AD5005" s="31" t="b">
        <f t="shared" si="156"/>
        <v>0</v>
      </c>
      <c r="AE5005" s="31" t="b">
        <f t="shared" si="157"/>
        <v>0</v>
      </c>
    </row>
    <row r="5006" spans="1:31" ht="25" x14ac:dyDescent="0.5">
      <c r="A5006" s="179" t="s">
        <v>217</v>
      </c>
      <c r="B5006" s="180"/>
      <c r="C5006" s="181"/>
      <c r="D5006" s="181"/>
      <c r="E5006" s="181"/>
      <c r="F5006" s="181"/>
      <c r="G5006" s="181"/>
      <c r="H5006" s="181"/>
      <c r="I5006" s="181"/>
      <c r="J5006" s="181"/>
      <c r="K5006" s="180"/>
      <c r="L5006" s="181"/>
      <c r="M5006" s="180"/>
      <c r="N5006" s="181"/>
      <c r="O5006" s="181"/>
      <c r="P5006" s="181"/>
      <c r="Q5006" s="181"/>
      <c r="R5006" s="181"/>
      <c r="S5006" s="181"/>
      <c r="T5006" s="181"/>
      <c r="U5006" s="181"/>
      <c r="V5006" s="181"/>
      <c r="W5006" s="181"/>
      <c r="X5006" s="180"/>
      <c r="Y5006" s="181"/>
      <c r="Z5006" s="181"/>
      <c r="AA5006" s="181"/>
      <c r="AB5006" s="181"/>
      <c r="AC5006" s="32"/>
      <c r="AD5006" s="30"/>
      <c r="AE5006" s="52"/>
    </row>
  </sheetData>
  <sheetProtection algorithmName="SHA-512" hashValue="sUiVAaH/aA7ksqNNd6h6SMcWBimTTaOUA8vcKfrVyWrjvULNgQHUDi+/Win0w2zMdMTOFYz3exLHI+a8+lOgdw==" saltValue="dhO0FGSmdsd9qMXm2LKWsw==" spinCount="100000" sheet="1" sort="0"/>
  <autoFilter ref="B5:AB5006" xr:uid="{7B5784C2-15CB-4138-AF89-8689DCF1952F}"/>
  <phoneticPr fontId="26" type="noConversion"/>
  <conditionalFormatting sqref="T6:T5005">
    <cfRule type="expression" dxfId="8" priority="45">
      <formula>OR(AND($T6="Galvanized",$AB6="Error: Column T considered GRR"),AND($T6="Galvanized Requiring Replacement",$AB6="Error: Column T considered Galvanized"))</formula>
    </cfRule>
  </conditionalFormatting>
  <conditionalFormatting sqref="AB6:AB5005">
    <cfRule type="containsText" dxfId="7" priority="14" operator="containsText" text="Error">
      <formula>NOT(ISERROR(SEARCH("Error",AB6)))</formula>
    </cfRule>
    <cfRule type="containsErrors" dxfId="6" priority="15">
      <formula>ISERROR(AB6)</formula>
    </cfRule>
  </conditionalFormatting>
  <dataValidations count="1">
    <dataValidation type="decimal" operator="greaterThan" allowBlank="1" showInputMessage="1" showErrorMessage="1" sqref="L6:L5005 W6:W5005" xr:uid="{F19A89E9-2FEB-4CDC-9567-3C6A3FCCE7DC}">
      <formula1>0</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8">
        <x14:dataValidation type="list" allowBlank="1" showInputMessage="1" showErrorMessage="1" xr:uid="{64A1B083-11CC-46A0-8942-A1343AC35376}">
          <x14:formula1>
            <xm:f>Dropdowns!$B$2:$B$9</xm:f>
          </x14:formula1>
          <xm:sqref>F6:F5005 R6:R5005</xm:sqref>
        </x14:dataValidation>
        <x14:dataValidation type="list" allowBlank="1" showInputMessage="1" showErrorMessage="1" xr:uid="{2588EAE3-7F49-4ADD-B720-0AC90FD88ED8}">
          <x14:formula1>
            <xm:f>Dropdowns!$H$2:$H$7</xm:f>
          </x14:formula1>
          <xm:sqref>M6:M5005 X6:X5005</xm:sqref>
        </x14:dataValidation>
        <x14:dataValidation type="list" allowBlank="1" showInputMessage="1" showErrorMessage="1" xr:uid="{B2D34C9C-E515-45F5-8A3D-9E6AC29556D2}">
          <x14:formula1>
            <xm:f>Dropdowns!$D$2:$D$8</xm:f>
          </x14:formula1>
          <xm:sqref>T6:T5005</xm:sqref>
        </x14:dataValidation>
        <x14:dataValidation type="list" allowBlank="1" showInputMessage="1" showErrorMessage="1" xr:uid="{861D8B24-D686-436A-9CAA-08CE3CEEFA75}">
          <x14:formula1>
            <xm:f>Dropdowns!$A$2:$A$8</xm:f>
          </x14:formula1>
          <xm:sqref>Q6:Q5005 E6:E5005</xm:sqref>
        </x14:dataValidation>
        <x14:dataValidation type="list" allowBlank="1" showInputMessage="1" showErrorMessage="1" xr:uid="{96DEB5E0-FF22-4EEA-8B88-8D1D8A49C152}">
          <x14:formula1>
            <xm:f>Dropdowns!$C$2:$C$7</xm:f>
          </x14:formula1>
          <xm:sqref>I6:I5005</xm:sqref>
        </x14:dataValidation>
        <x14:dataValidation type="list" allowBlank="1" showInputMessage="1" showErrorMessage="1" xr:uid="{84823CC8-8F8B-45E8-B09A-435F87ABF654}">
          <x14:formula1>
            <xm:f>Dropdowns!$E$2:$E$4</xm:f>
          </x14:formula1>
          <xm:sqref>H6:H5005</xm:sqref>
        </x14:dataValidation>
        <x14:dataValidation type="list" allowBlank="1" showInputMessage="1" showErrorMessage="1" xr:uid="{01A02BDD-77F6-440F-9180-1F460DF16B97}">
          <x14:formula1>
            <xm:f>Dropdowns!$F$2:$F$11</xm:f>
          </x14:formula1>
          <xm:sqref>J6:J5005</xm:sqref>
        </x14:dataValidation>
        <x14:dataValidation type="list" allowBlank="1" showInputMessage="1" showErrorMessage="1" xr:uid="{3420A8EB-AF61-4E18-8F4D-5C507F61F396}">
          <x14:formula1>
            <xm:f>Dropdowns!$G$2:$G$12</xm:f>
          </x14:formula1>
          <xm:sqref>U6:U5005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ECA9B-7214-419E-8795-48557D058919}">
  <sheetPr codeName="Sheet16">
    <tabColor theme="7" tint="0.79998168889431442"/>
    <pageSetUpPr fitToPage="1"/>
  </sheetPr>
  <dimension ref="A1:M4364"/>
  <sheetViews>
    <sheetView showGridLines="0" topLeftCell="D1" zoomScale="90" zoomScaleNormal="90" workbookViewId="0">
      <selection activeCell="B32" sqref="B32"/>
    </sheetView>
  </sheetViews>
  <sheetFormatPr defaultColWidth="8.81640625" defaultRowHeight="15.5" x14ac:dyDescent="0.35"/>
  <cols>
    <col min="1" max="1" width="27.1796875" style="2" customWidth="1"/>
    <col min="2" max="2" width="25.54296875" style="2" customWidth="1"/>
    <col min="3" max="4" width="19.54296875" style="2" customWidth="1"/>
    <col min="5" max="5" width="20.453125" style="2" customWidth="1"/>
    <col min="6" max="7" width="31.81640625" style="2" customWidth="1"/>
    <col min="8" max="8" width="29" style="2" customWidth="1"/>
    <col min="9" max="9" width="20.54296875" style="2" bestFit="1" customWidth="1"/>
    <col min="10" max="10" width="17" style="2" customWidth="1"/>
    <col min="11" max="11" width="21.1796875" style="2" customWidth="1"/>
    <col min="12" max="12" width="29" style="2" customWidth="1"/>
    <col min="13" max="13" width="9" style="2" bestFit="1" customWidth="1"/>
    <col min="14" max="28" width="8.81640625" style="2" customWidth="1"/>
    <col min="29" max="16384" width="8.81640625" style="2"/>
  </cols>
  <sheetData>
    <row r="1" spans="1:13" ht="77.5" x14ac:dyDescent="0.35">
      <c r="A1" s="5" t="s">
        <v>218</v>
      </c>
      <c r="B1" s="5" t="s">
        <v>219</v>
      </c>
      <c r="C1" s="5" t="s">
        <v>220</v>
      </c>
      <c r="D1" s="5" t="s">
        <v>221</v>
      </c>
      <c r="E1" s="5" t="s">
        <v>222</v>
      </c>
      <c r="F1" s="5" t="s">
        <v>223</v>
      </c>
      <c r="G1" s="5" t="s">
        <v>224</v>
      </c>
      <c r="H1" s="5" t="s">
        <v>225</v>
      </c>
      <c r="I1" s="6" t="s">
        <v>226</v>
      </c>
      <c r="J1" s="6" t="s">
        <v>227</v>
      </c>
      <c r="K1" s="6" t="s">
        <v>228</v>
      </c>
      <c r="L1" s="6" t="s">
        <v>229</v>
      </c>
      <c r="M1" s="6" t="s">
        <v>230</v>
      </c>
    </row>
    <row r="2" spans="1:13" ht="31" x14ac:dyDescent="0.35">
      <c r="A2" s="2" t="s">
        <v>204</v>
      </c>
      <c r="B2" s="2" t="s">
        <v>209</v>
      </c>
      <c r="C2" s="2" t="s">
        <v>81</v>
      </c>
      <c r="D2" s="2" t="s">
        <v>81</v>
      </c>
      <c r="E2" s="2" t="s">
        <v>210</v>
      </c>
      <c r="F2" s="2" t="s">
        <v>209</v>
      </c>
      <c r="G2" s="2" t="s">
        <v>209</v>
      </c>
      <c r="H2" s="2" t="s">
        <v>208</v>
      </c>
      <c r="I2" s="7" t="s">
        <v>4</v>
      </c>
      <c r="J2" s="7" t="s">
        <v>4</v>
      </c>
      <c r="K2" s="7" t="s">
        <v>4</v>
      </c>
      <c r="L2" s="2" t="s">
        <v>4</v>
      </c>
      <c r="M2" s="2" t="s">
        <v>4</v>
      </c>
    </row>
    <row r="3" spans="1:13" ht="46.5" x14ac:dyDescent="0.35">
      <c r="A3" s="2" t="s">
        <v>81</v>
      </c>
      <c r="B3" s="2" t="s">
        <v>206</v>
      </c>
      <c r="C3" s="2" t="s">
        <v>91</v>
      </c>
      <c r="D3" s="2" t="s">
        <v>91</v>
      </c>
      <c r="E3" s="2" t="s">
        <v>205</v>
      </c>
      <c r="F3" s="2" t="s">
        <v>206</v>
      </c>
      <c r="G3" s="2" t="s">
        <v>206</v>
      </c>
      <c r="H3" s="2" t="s">
        <v>231</v>
      </c>
      <c r="I3" s="2" t="s">
        <v>232</v>
      </c>
      <c r="J3" s="2" t="s">
        <v>233</v>
      </c>
      <c r="K3" s="2" t="s">
        <v>234</v>
      </c>
      <c r="L3" s="2" t="s">
        <v>235</v>
      </c>
      <c r="M3" s="2" t="s">
        <v>210</v>
      </c>
    </row>
    <row r="4" spans="1:13" ht="46.5" x14ac:dyDescent="0.35">
      <c r="A4" s="2" t="s">
        <v>91</v>
      </c>
      <c r="B4" s="2" t="s">
        <v>212</v>
      </c>
      <c r="C4" s="2" t="s">
        <v>92</v>
      </c>
      <c r="D4" s="2" t="s">
        <v>82</v>
      </c>
      <c r="E4" s="2" t="s">
        <v>203</v>
      </c>
      <c r="F4" s="2" t="s">
        <v>216</v>
      </c>
      <c r="G4" s="2" t="s">
        <v>216</v>
      </c>
      <c r="H4" s="2" t="s">
        <v>215</v>
      </c>
      <c r="I4" s="2" t="s">
        <v>236</v>
      </c>
      <c r="J4" s="2" t="s">
        <v>237</v>
      </c>
      <c r="K4" s="2" t="s">
        <v>238</v>
      </c>
      <c r="L4" s="2" t="s">
        <v>239</v>
      </c>
      <c r="M4" s="2" t="s">
        <v>205</v>
      </c>
    </row>
    <row r="5" spans="1:13" ht="62" x14ac:dyDescent="0.35">
      <c r="A5" s="2" t="s">
        <v>92</v>
      </c>
      <c r="B5" s="2" t="s">
        <v>240</v>
      </c>
      <c r="C5" s="2" t="s">
        <v>93</v>
      </c>
      <c r="D5" s="2" t="s">
        <v>92</v>
      </c>
      <c r="F5" s="2" t="s">
        <v>241</v>
      </c>
      <c r="G5" s="2" t="s">
        <v>241</v>
      </c>
      <c r="H5" s="2" t="s">
        <v>242</v>
      </c>
      <c r="J5" s="2" t="s">
        <v>243</v>
      </c>
      <c r="L5" s="2" t="s">
        <v>244</v>
      </c>
      <c r="M5" s="2" t="s">
        <v>245</v>
      </c>
    </row>
    <row r="6" spans="1:13" ht="31" x14ac:dyDescent="0.35">
      <c r="A6" s="2" t="s">
        <v>93</v>
      </c>
      <c r="B6" s="2" t="s">
        <v>246</v>
      </c>
      <c r="C6" s="2" t="s">
        <v>94</v>
      </c>
      <c r="D6" s="2" t="s">
        <v>93</v>
      </c>
      <c r="F6" s="2" t="s">
        <v>214</v>
      </c>
      <c r="G6" s="2" t="s">
        <v>214</v>
      </c>
      <c r="H6" s="2" t="s">
        <v>247</v>
      </c>
      <c r="J6" s="2" t="s">
        <v>248</v>
      </c>
      <c r="L6" s="2" t="s">
        <v>249</v>
      </c>
    </row>
    <row r="7" spans="1:13" ht="31" x14ac:dyDescent="0.35">
      <c r="A7" s="2" t="s">
        <v>94</v>
      </c>
      <c r="B7" s="84" t="s">
        <v>250</v>
      </c>
      <c r="C7" s="2" t="s">
        <v>95</v>
      </c>
      <c r="D7" s="2" t="s">
        <v>94</v>
      </c>
      <c r="F7" s="2" t="s">
        <v>213</v>
      </c>
      <c r="G7" s="2" t="s">
        <v>213</v>
      </c>
      <c r="H7" s="2" t="s">
        <v>211</v>
      </c>
      <c r="J7" s="2" t="s">
        <v>251</v>
      </c>
    </row>
    <row r="8" spans="1:13" ht="31" x14ac:dyDescent="0.35">
      <c r="A8" s="2" t="s">
        <v>95</v>
      </c>
      <c r="B8" s="84" t="s">
        <v>252</v>
      </c>
      <c r="D8" s="2" t="s">
        <v>95</v>
      </c>
      <c r="F8" s="2" t="s">
        <v>207</v>
      </c>
      <c r="G8" s="2" t="s">
        <v>207</v>
      </c>
      <c r="J8" s="2" t="s">
        <v>253</v>
      </c>
    </row>
    <row r="9" spans="1:13" ht="31" x14ac:dyDescent="0.35">
      <c r="B9" s="2" t="s">
        <v>211</v>
      </c>
      <c r="F9" s="2" t="s">
        <v>211</v>
      </c>
      <c r="G9" s="2" t="s">
        <v>211</v>
      </c>
      <c r="J9" s="2" t="s">
        <v>254</v>
      </c>
    </row>
    <row r="10" spans="1:13" ht="31" x14ac:dyDescent="0.35">
      <c r="F10" s="2" t="s">
        <v>255</v>
      </c>
      <c r="G10" s="2" t="s">
        <v>255</v>
      </c>
      <c r="J10" s="2" t="s">
        <v>256</v>
      </c>
    </row>
    <row r="11" spans="1:13" ht="31" x14ac:dyDescent="0.35">
      <c r="F11" s="2" t="s">
        <v>257</v>
      </c>
      <c r="G11" s="2" t="s">
        <v>257</v>
      </c>
      <c r="J11" s="2" t="s">
        <v>258</v>
      </c>
    </row>
    <row r="12" spans="1:13" ht="46.5" x14ac:dyDescent="0.35">
      <c r="A12" s="28"/>
      <c r="G12" s="2" t="s">
        <v>259</v>
      </c>
      <c r="J12" s="2" t="s">
        <v>260</v>
      </c>
    </row>
    <row r="13" spans="1:13" ht="31" x14ac:dyDescent="0.35">
      <c r="A13" s="28"/>
      <c r="J13" s="2" t="s">
        <v>261</v>
      </c>
    </row>
    <row r="14" spans="1:13" ht="31" x14ac:dyDescent="0.35">
      <c r="A14" s="28"/>
      <c r="J14" s="2" t="s">
        <v>262</v>
      </c>
    </row>
    <row r="15" spans="1:13" ht="31" x14ac:dyDescent="0.35">
      <c r="A15" s="28"/>
      <c r="J15" s="2" t="s">
        <v>263</v>
      </c>
    </row>
    <row r="16" spans="1:13" ht="31" x14ac:dyDescent="0.35">
      <c r="A16" s="28"/>
      <c r="J16" s="2" t="s">
        <v>264</v>
      </c>
    </row>
    <row r="17" spans="1:10" ht="31" x14ac:dyDescent="0.35">
      <c r="A17" s="28"/>
      <c r="J17" s="2" t="s">
        <v>265</v>
      </c>
    </row>
    <row r="18" spans="1:10" ht="31" x14ac:dyDescent="0.35">
      <c r="A18" s="28"/>
      <c r="J18" s="2" t="s">
        <v>266</v>
      </c>
    </row>
    <row r="19" spans="1:10" ht="31" x14ac:dyDescent="0.35">
      <c r="A19" s="28"/>
      <c r="J19" s="2" t="s">
        <v>267</v>
      </c>
    </row>
    <row r="20" spans="1:10" ht="31" x14ac:dyDescent="0.35">
      <c r="A20" s="28"/>
      <c r="J20" s="2" t="s">
        <v>268</v>
      </c>
    </row>
    <row r="21" spans="1:10" ht="31" x14ac:dyDescent="0.35">
      <c r="A21" s="28"/>
      <c r="J21" s="2" t="s">
        <v>269</v>
      </c>
    </row>
    <row r="22" spans="1:10" ht="31" x14ac:dyDescent="0.35">
      <c r="A22" s="28"/>
      <c r="J22" s="2" t="s">
        <v>270</v>
      </c>
    </row>
    <row r="23" spans="1:10" ht="31" x14ac:dyDescent="0.35">
      <c r="A23" s="28"/>
      <c r="J23" s="2" t="s">
        <v>271</v>
      </c>
    </row>
    <row r="24" spans="1:10" x14ac:dyDescent="0.35">
      <c r="A24" s="28"/>
    </row>
    <row r="25" spans="1:10" x14ac:dyDescent="0.35">
      <c r="A25" s="28"/>
    </row>
    <row r="26" spans="1:10" x14ac:dyDescent="0.35">
      <c r="A26" s="28"/>
    </row>
    <row r="27" spans="1:10" x14ac:dyDescent="0.35">
      <c r="A27" s="28"/>
    </row>
    <row r="28" spans="1:10" x14ac:dyDescent="0.35">
      <c r="A28" s="28"/>
    </row>
    <row r="29" spans="1:10" x14ac:dyDescent="0.35">
      <c r="A29" s="28"/>
    </row>
    <row r="30" spans="1:10" x14ac:dyDescent="0.35">
      <c r="A30" s="28"/>
    </row>
    <row r="31" spans="1:10" x14ac:dyDescent="0.35">
      <c r="A31" s="28"/>
    </row>
    <row r="32" spans="1:10" x14ac:dyDescent="0.35">
      <c r="A32" s="28"/>
    </row>
    <row r="33" spans="1:1" x14ac:dyDescent="0.35">
      <c r="A33" s="28"/>
    </row>
    <row r="34" spans="1:1" x14ac:dyDescent="0.35">
      <c r="A34" s="28"/>
    </row>
    <row r="35" spans="1:1" x14ac:dyDescent="0.35">
      <c r="A35" s="28"/>
    </row>
    <row r="36" spans="1:1" x14ac:dyDescent="0.35">
      <c r="A36" s="28"/>
    </row>
    <row r="37" spans="1:1" x14ac:dyDescent="0.35">
      <c r="A37" s="28"/>
    </row>
    <row r="38" spans="1:1" x14ac:dyDescent="0.35">
      <c r="A38" s="28"/>
    </row>
    <row r="39" spans="1:1" x14ac:dyDescent="0.35">
      <c r="A39" s="28"/>
    </row>
    <row r="40" spans="1:1" x14ac:dyDescent="0.35">
      <c r="A40" s="28"/>
    </row>
    <row r="41" spans="1:1" x14ac:dyDescent="0.35">
      <c r="A41" s="28"/>
    </row>
    <row r="42" spans="1:1" x14ac:dyDescent="0.35">
      <c r="A42" s="28"/>
    </row>
    <row r="43" spans="1:1" x14ac:dyDescent="0.35">
      <c r="A43" s="28"/>
    </row>
    <row r="44" spans="1:1" x14ac:dyDescent="0.35">
      <c r="A44" s="28"/>
    </row>
    <row r="45" spans="1:1" x14ac:dyDescent="0.35">
      <c r="A45" s="28"/>
    </row>
    <row r="46" spans="1:1" x14ac:dyDescent="0.35">
      <c r="A46" s="28"/>
    </row>
    <row r="47" spans="1:1" x14ac:dyDescent="0.35">
      <c r="A47" s="28"/>
    </row>
    <row r="48" spans="1:1" x14ac:dyDescent="0.35">
      <c r="A48" s="28"/>
    </row>
    <row r="49" spans="1:1" x14ac:dyDescent="0.35">
      <c r="A49" s="28"/>
    </row>
    <row r="50" spans="1:1" x14ac:dyDescent="0.35">
      <c r="A50" s="28"/>
    </row>
    <row r="51" spans="1:1" x14ac:dyDescent="0.35">
      <c r="A51" s="28"/>
    </row>
    <row r="52" spans="1:1" x14ac:dyDescent="0.35">
      <c r="A52" s="28"/>
    </row>
    <row r="53" spans="1:1" x14ac:dyDescent="0.35">
      <c r="A53" s="28"/>
    </row>
    <row r="54" spans="1:1" x14ac:dyDescent="0.35">
      <c r="A54" s="28"/>
    </row>
    <row r="55" spans="1:1" x14ac:dyDescent="0.35">
      <c r="A55" s="28"/>
    </row>
    <row r="56" spans="1:1" x14ac:dyDescent="0.35">
      <c r="A56" s="28"/>
    </row>
    <row r="57" spans="1:1" x14ac:dyDescent="0.35">
      <c r="A57" s="28"/>
    </row>
    <row r="58" spans="1:1" x14ac:dyDescent="0.35">
      <c r="A58" s="28"/>
    </row>
    <row r="59" spans="1:1" x14ac:dyDescent="0.35">
      <c r="A59" s="28"/>
    </row>
    <row r="60" spans="1:1" x14ac:dyDescent="0.35">
      <c r="A60" s="28"/>
    </row>
    <row r="61" spans="1:1" x14ac:dyDescent="0.35">
      <c r="A61" s="28"/>
    </row>
    <row r="62" spans="1:1" x14ac:dyDescent="0.35">
      <c r="A62" s="28"/>
    </row>
    <row r="63" spans="1:1" x14ac:dyDescent="0.35">
      <c r="A63" s="28"/>
    </row>
    <row r="64" spans="1:1" x14ac:dyDescent="0.35">
      <c r="A64" s="28"/>
    </row>
    <row r="65" spans="1:1" x14ac:dyDescent="0.35">
      <c r="A65" s="28"/>
    </row>
    <row r="66" spans="1:1" x14ac:dyDescent="0.35">
      <c r="A66" s="28"/>
    </row>
    <row r="67" spans="1:1" x14ac:dyDescent="0.35">
      <c r="A67" s="28"/>
    </row>
    <row r="68" spans="1:1" x14ac:dyDescent="0.35">
      <c r="A68" s="28"/>
    </row>
    <row r="69" spans="1:1" x14ac:dyDescent="0.35">
      <c r="A69" s="28"/>
    </row>
    <row r="70" spans="1:1" x14ac:dyDescent="0.35">
      <c r="A70" s="28"/>
    </row>
    <row r="71" spans="1:1" x14ac:dyDescent="0.35">
      <c r="A71" s="28"/>
    </row>
    <row r="72" spans="1:1" x14ac:dyDescent="0.35">
      <c r="A72" s="28"/>
    </row>
    <row r="73" spans="1:1" x14ac:dyDescent="0.35">
      <c r="A73" s="28"/>
    </row>
    <row r="74" spans="1:1" x14ac:dyDescent="0.35">
      <c r="A74" s="28"/>
    </row>
    <row r="75" spans="1:1" x14ac:dyDescent="0.35">
      <c r="A75" s="28"/>
    </row>
    <row r="76" spans="1:1" x14ac:dyDescent="0.35">
      <c r="A76" s="28"/>
    </row>
    <row r="77" spans="1:1" x14ac:dyDescent="0.35">
      <c r="A77" s="28"/>
    </row>
    <row r="78" spans="1:1" x14ac:dyDescent="0.35">
      <c r="A78" s="28"/>
    </row>
    <row r="79" spans="1:1" x14ac:dyDescent="0.35">
      <c r="A79" s="28"/>
    </row>
    <row r="80" spans="1:1" x14ac:dyDescent="0.35">
      <c r="A80" s="28"/>
    </row>
    <row r="81" spans="1:1" x14ac:dyDescent="0.35">
      <c r="A81" s="28"/>
    </row>
    <row r="82" spans="1:1" x14ac:dyDescent="0.35">
      <c r="A82" s="28"/>
    </row>
    <row r="83" spans="1:1" x14ac:dyDescent="0.35">
      <c r="A83" s="28"/>
    </row>
    <row r="84" spans="1:1" x14ac:dyDescent="0.35">
      <c r="A84" s="28"/>
    </row>
    <row r="85" spans="1:1" x14ac:dyDescent="0.35">
      <c r="A85" s="28"/>
    </row>
    <row r="86" spans="1:1" x14ac:dyDescent="0.35">
      <c r="A86" s="28"/>
    </row>
    <row r="87" spans="1:1" x14ac:dyDescent="0.35">
      <c r="A87" s="28"/>
    </row>
    <row r="88" spans="1:1" x14ac:dyDescent="0.35">
      <c r="A88" s="28"/>
    </row>
    <row r="89" spans="1:1" x14ac:dyDescent="0.35">
      <c r="A89" s="28"/>
    </row>
    <row r="90" spans="1:1" x14ac:dyDescent="0.35">
      <c r="A90" s="28"/>
    </row>
    <row r="91" spans="1:1" x14ac:dyDescent="0.35">
      <c r="A91" s="28"/>
    </row>
    <row r="92" spans="1:1" x14ac:dyDescent="0.35">
      <c r="A92" s="28"/>
    </row>
    <row r="93" spans="1:1" x14ac:dyDescent="0.35">
      <c r="A93" s="28"/>
    </row>
    <row r="94" spans="1:1" x14ac:dyDescent="0.35">
      <c r="A94" s="28"/>
    </row>
    <row r="95" spans="1:1" x14ac:dyDescent="0.35">
      <c r="A95" s="28"/>
    </row>
    <row r="96" spans="1:1" x14ac:dyDescent="0.35">
      <c r="A96" s="28"/>
    </row>
    <row r="97" spans="1:1" x14ac:dyDescent="0.35">
      <c r="A97" s="28"/>
    </row>
    <row r="98" spans="1:1" x14ac:dyDescent="0.35">
      <c r="A98" s="28"/>
    </row>
    <row r="99" spans="1:1" x14ac:dyDescent="0.35">
      <c r="A99" s="28"/>
    </row>
    <row r="100" spans="1:1" x14ac:dyDescent="0.35">
      <c r="A100" s="28"/>
    </row>
    <row r="101" spans="1:1" x14ac:dyDescent="0.35">
      <c r="A101" s="28"/>
    </row>
    <row r="102" spans="1:1" x14ac:dyDescent="0.35">
      <c r="A102" s="28"/>
    </row>
    <row r="103" spans="1:1" x14ac:dyDescent="0.35">
      <c r="A103" s="28"/>
    </row>
    <row r="104" spans="1:1" x14ac:dyDescent="0.35">
      <c r="A104" s="28"/>
    </row>
    <row r="105" spans="1:1" x14ac:dyDescent="0.35">
      <c r="A105" s="28"/>
    </row>
    <row r="106" spans="1:1" x14ac:dyDescent="0.35">
      <c r="A106" s="28"/>
    </row>
    <row r="107" spans="1:1" x14ac:dyDescent="0.35">
      <c r="A107" s="28"/>
    </row>
    <row r="108" spans="1:1" x14ac:dyDescent="0.35">
      <c r="A108" s="28"/>
    </row>
    <row r="109" spans="1:1" x14ac:dyDescent="0.35">
      <c r="A109" s="28"/>
    </row>
    <row r="110" spans="1:1" x14ac:dyDescent="0.35">
      <c r="A110" s="28"/>
    </row>
    <row r="111" spans="1:1" x14ac:dyDescent="0.35">
      <c r="A111" s="28"/>
    </row>
    <row r="112" spans="1:1" x14ac:dyDescent="0.35">
      <c r="A112" s="28"/>
    </row>
    <row r="113" spans="1:1" x14ac:dyDescent="0.35">
      <c r="A113" s="28"/>
    </row>
    <row r="114" spans="1:1" x14ac:dyDescent="0.35">
      <c r="A114" s="28"/>
    </row>
    <row r="115" spans="1:1" x14ac:dyDescent="0.35">
      <c r="A115" s="28"/>
    </row>
    <row r="116" spans="1:1" x14ac:dyDescent="0.35">
      <c r="A116" s="28"/>
    </row>
    <row r="117" spans="1:1" x14ac:dyDescent="0.35">
      <c r="A117" s="28"/>
    </row>
    <row r="118" spans="1:1" x14ac:dyDescent="0.35">
      <c r="A118" s="28"/>
    </row>
    <row r="119" spans="1:1" x14ac:dyDescent="0.35">
      <c r="A119" s="28"/>
    </row>
    <row r="120" spans="1:1" x14ac:dyDescent="0.35">
      <c r="A120" s="28"/>
    </row>
    <row r="121" spans="1:1" x14ac:dyDescent="0.35">
      <c r="A121" s="28"/>
    </row>
    <row r="122" spans="1:1" x14ac:dyDescent="0.35">
      <c r="A122" s="28"/>
    </row>
    <row r="123" spans="1:1" x14ac:dyDescent="0.35">
      <c r="A123" s="28"/>
    </row>
    <row r="124" spans="1:1" x14ac:dyDescent="0.35">
      <c r="A124" s="28"/>
    </row>
    <row r="125" spans="1:1" x14ac:dyDescent="0.35">
      <c r="A125" s="28"/>
    </row>
    <row r="126" spans="1:1" x14ac:dyDescent="0.35">
      <c r="A126" s="28"/>
    </row>
    <row r="127" spans="1:1" x14ac:dyDescent="0.35">
      <c r="A127" s="28"/>
    </row>
    <row r="128" spans="1:1" x14ac:dyDescent="0.35">
      <c r="A128" s="28"/>
    </row>
    <row r="129" spans="1:1" x14ac:dyDescent="0.35">
      <c r="A129" s="28"/>
    </row>
    <row r="130" spans="1:1" x14ac:dyDescent="0.35">
      <c r="A130" s="28"/>
    </row>
    <row r="131" spans="1:1" x14ac:dyDescent="0.35">
      <c r="A131" s="28"/>
    </row>
    <row r="132" spans="1:1" x14ac:dyDescent="0.35">
      <c r="A132" s="28"/>
    </row>
    <row r="133" spans="1:1" x14ac:dyDescent="0.35">
      <c r="A133" s="28"/>
    </row>
    <row r="134" spans="1:1" x14ac:dyDescent="0.35">
      <c r="A134" s="28"/>
    </row>
    <row r="135" spans="1:1" x14ac:dyDescent="0.35">
      <c r="A135" s="28"/>
    </row>
    <row r="136" spans="1:1" x14ac:dyDescent="0.35">
      <c r="A136" s="28"/>
    </row>
    <row r="137" spans="1:1" x14ac:dyDescent="0.35">
      <c r="A137" s="28"/>
    </row>
    <row r="138" spans="1:1" x14ac:dyDescent="0.35">
      <c r="A138" s="28"/>
    </row>
    <row r="139" spans="1:1" x14ac:dyDescent="0.35">
      <c r="A139" s="28"/>
    </row>
    <row r="140" spans="1:1" x14ac:dyDescent="0.35">
      <c r="A140" s="28"/>
    </row>
    <row r="141" spans="1:1" x14ac:dyDescent="0.35">
      <c r="A141" s="28"/>
    </row>
    <row r="142" spans="1:1" x14ac:dyDescent="0.35">
      <c r="A142" s="28"/>
    </row>
    <row r="143" spans="1:1" x14ac:dyDescent="0.35">
      <c r="A143" s="28"/>
    </row>
    <row r="144" spans="1:1" x14ac:dyDescent="0.35">
      <c r="A144" s="28"/>
    </row>
    <row r="145" spans="1:1" x14ac:dyDescent="0.35">
      <c r="A145" s="28"/>
    </row>
    <row r="146" spans="1:1" x14ac:dyDescent="0.35">
      <c r="A146" s="28"/>
    </row>
    <row r="147" spans="1:1" x14ac:dyDescent="0.35">
      <c r="A147" s="28"/>
    </row>
    <row r="148" spans="1:1" x14ac:dyDescent="0.35">
      <c r="A148" s="28"/>
    </row>
    <row r="149" spans="1:1" x14ac:dyDescent="0.35">
      <c r="A149" s="28"/>
    </row>
    <row r="150" spans="1:1" x14ac:dyDescent="0.35">
      <c r="A150" s="28"/>
    </row>
    <row r="151" spans="1:1" x14ac:dyDescent="0.35">
      <c r="A151" s="28"/>
    </row>
    <row r="152" spans="1:1" x14ac:dyDescent="0.35">
      <c r="A152" s="28"/>
    </row>
    <row r="153" spans="1:1" x14ac:dyDescent="0.35">
      <c r="A153" s="28"/>
    </row>
    <row r="154" spans="1:1" x14ac:dyDescent="0.35">
      <c r="A154" s="28"/>
    </row>
    <row r="155" spans="1:1" x14ac:dyDescent="0.35">
      <c r="A155" s="28"/>
    </row>
    <row r="156" spans="1:1" x14ac:dyDescent="0.35">
      <c r="A156" s="28"/>
    </row>
    <row r="157" spans="1:1" x14ac:dyDescent="0.35">
      <c r="A157" s="28"/>
    </row>
    <row r="158" spans="1:1" x14ac:dyDescent="0.35">
      <c r="A158" s="28"/>
    </row>
    <row r="159" spans="1:1" x14ac:dyDescent="0.35">
      <c r="A159" s="28"/>
    </row>
    <row r="160" spans="1:1" x14ac:dyDescent="0.35">
      <c r="A160" s="28"/>
    </row>
    <row r="161" spans="1:1" x14ac:dyDescent="0.35">
      <c r="A161" s="28"/>
    </row>
    <row r="162" spans="1:1" x14ac:dyDescent="0.35">
      <c r="A162" s="28"/>
    </row>
    <row r="163" spans="1:1" x14ac:dyDescent="0.35">
      <c r="A163" s="28"/>
    </row>
    <row r="164" spans="1:1" x14ac:dyDescent="0.35">
      <c r="A164" s="28"/>
    </row>
    <row r="165" spans="1:1" x14ac:dyDescent="0.35">
      <c r="A165" s="28"/>
    </row>
    <row r="166" spans="1:1" x14ac:dyDescent="0.35">
      <c r="A166" s="28"/>
    </row>
    <row r="167" spans="1:1" x14ac:dyDescent="0.35">
      <c r="A167" s="28"/>
    </row>
    <row r="168" spans="1:1" x14ac:dyDescent="0.35">
      <c r="A168" s="28"/>
    </row>
    <row r="169" spans="1:1" x14ac:dyDescent="0.35">
      <c r="A169" s="28"/>
    </row>
    <row r="170" spans="1:1" x14ac:dyDescent="0.35">
      <c r="A170" s="28"/>
    </row>
    <row r="171" spans="1:1" x14ac:dyDescent="0.35">
      <c r="A171" s="28"/>
    </row>
    <row r="172" spans="1:1" x14ac:dyDescent="0.35">
      <c r="A172" s="28"/>
    </row>
    <row r="173" spans="1:1" x14ac:dyDescent="0.35">
      <c r="A173" s="28"/>
    </row>
    <row r="174" spans="1:1" x14ac:dyDescent="0.35">
      <c r="A174" s="28"/>
    </row>
    <row r="175" spans="1:1" x14ac:dyDescent="0.35">
      <c r="A175" s="28"/>
    </row>
    <row r="176" spans="1:1" x14ac:dyDescent="0.35">
      <c r="A176" s="28"/>
    </row>
    <row r="177" spans="1:1" x14ac:dyDescent="0.35">
      <c r="A177" s="28"/>
    </row>
    <row r="178" spans="1:1" x14ac:dyDescent="0.35">
      <c r="A178" s="28"/>
    </row>
    <row r="179" spans="1:1" x14ac:dyDescent="0.35">
      <c r="A179" s="28"/>
    </row>
    <row r="180" spans="1:1" x14ac:dyDescent="0.35">
      <c r="A180" s="28"/>
    </row>
    <row r="181" spans="1:1" x14ac:dyDescent="0.35">
      <c r="A181" s="28"/>
    </row>
    <row r="182" spans="1:1" x14ac:dyDescent="0.35">
      <c r="A182" s="28"/>
    </row>
    <row r="183" spans="1:1" x14ac:dyDescent="0.35">
      <c r="A183" s="28"/>
    </row>
    <row r="184" spans="1:1" x14ac:dyDescent="0.35">
      <c r="A184" s="28"/>
    </row>
    <row r="185" spans="1:1" x14ac:dyDescent="0.35">
      <c r="A185" s="28"/>
    </row>
    <row r="186" spans="1:1" x14ac:dyDescent="0.35">
      <c r="A186" s="28"/>
    </row>
    <row r="187" spans="1:1" x14ac:dyDescent="0.35">
      <c r="A187" s="28"/>
    </row>
    <row r="188" spans="1:1" x14ac:dyDescent="0.35">
      <c r="A188" s="28"/>
    </row>
    <row r="189" spans="1:1" x14ac:dyDescent="0.35">
      <c r="A189" s="28"/>
    </row>
    <row r="190" spans="1:1" x14ac:dyDescent="0.35">
      <c r="A190" s="28"/>
    </row>
    <row r="191" spans="1:1" x14ac:dyDescent="0.35">
      <c r="A191" s="28"/>
    </row>
    <row r="192" spans="1:1" x14ac:dyDescent="0.35">
      <c r="A192" s="28"/>
    </row>
    <row r="193" spans="1:1" x14ac:dyDescent="0.35">
      <c r="A193" s="28"/>
    </row>
    <row r="194" spans="1:1" x14ac:dyDescent="0.35">
      <c r="A194" s="28"/>
    </row>
    <row r="195" spans="1:1" x14ac:dyDescent="0.35">
      <c r="A195" s="28"/>
    </row>
    <row r="196" spans="1:1" x14ac:dyDescent="0.35">
      <c r="A196" s="28"/>
    </row>
    <row r="197" spans="1:1" x14ac:dyDescent="0.35">
      <c r="A197" s="28"/>
    </row>
    <row r="198" spans="1:1" x14ac:dyDescent="0.35">
      <c r="A198" s="28"/>
    </row>
    <row r="199" spans="1:1" x14ac:dyDescent="0.35">
      <c r="A199" s="28"/>
    </row>
    <row r="200" spans="1:1" x14ac:dyDescent="0.35">
      <c r="A200" s="28"/>
    </row>
    <row r="201" spans="1:1" x14ac:dyDescent="0.35">
      <c r="A201" s="28"/>
    </row>
    <row r="202" spans="1:1" x14ac:dyDescent="0.35">
      <c r="A202" s="28"/>
    </row>
    <row r="203" spans="1:1" x14ac:dyDescent="0.35">
      <c r="A203" s="28"/>
    </row>
    <row r="204" spans="1:1" x14ac:dyDescent="0.35">
      <c r="A204" s="28"/>
    </row>
    <row r="205" spans="1:1" x14ac:dyDescent="0.35">
      <c r="A205" s="28"/>
    </row>
    <row r="206" spans="1:1" x14ac:dyDescent="0.35">
      <c r="A206" s="28"/>
    </row>
    <row r="207" spans="1:1" x14ac:dyDescent="0.35">
      <c r="A207" s="28"/>
    </row>
    <row r="208" spans="1:1" x14ac:dyDescent="0.35">
      <c r="A208" s="28"/>
    </row>
    <row r="209" spans="1:1" x14ac:dyDescent="0.35">
      <c r="A209" s="28"/>
    </row>
    <row r="210" spans="1:1" x14ac:dyDescent="0.35">
      <c r="A210" s="28"/>
    </row>
    <row r="211" spans="1:1" x14ac:dyDescent="0.35">
      <c r="A211" s="28"/>
    </row>
    <row r="212" spans="1:1" x14ac:dyDescent="0.35">
      <c r="A212" s="28"/>
    </row>
    <row r="213" spans="1:1" x14ac:dyDescent="0.35">
      <c r="A213" s="28"/>
    </row>
    <row r="214" spans="1:1" x14ac:dyDescent="0.35">
      <c r="A214" s="28"/>
    </row>
    <row r="215" spans="1:1" x14ac:dyDescent="0.35">
      <c r="A215" s="28"/>
    </row>
    <row r="216" spans="1:1" x14ac:dyDescent="0.35">
      <c r="A216" s="28"/>
    </row>
    <row r="217" spans="1:1" x14ac:dyDescent="0.35">
      <c r="A217" s="28"/>
    </row>
    <row r="218" spans="1:1" x14ac:dyDescent="0.35">
      <c r="A218" s="28"/>
    </row>
    <row r="219" spans="1:1" x14ac:dyDescent="0.35">
      <c r="A219" s="28"/>
    </row>
    <row r="220" spans="1:1" x14ac:dyDescent="0.35">
      <c r="A220" s="28"/>
    </row>
    <row r="221" spans="1:1" x14ac:dyDescent="0.35">
      <c r="A221" s="28"/>
    </row>
    <row r="222" spans="1:1" x14ac:dyDescent="0.35">
      <c r="A222" s="28"/>
    </row>
    <row r="223" spans="1:1" x14ac:dyDescent="0.35">
      <c r="A223" s="28"/>
    </row>
    <row r="224" spans="1:1" x14ac:dyDescent="0.35">
      <c r="A224" s="28"/>
    </row>
    <row r="225" spans="1:1" x14ac:dyDescent="0.35">
      <c r="A225" s="28"/>
    </row>
    <row r="226" spans="1:1" x14ac:dyDescent="0.35">
      <c r="A226" s="28"/>
    </row>
    <row r="227" spans="1:1" x14ac:dyDescent="0.35">
      <c r="A227" s="28"/>
    </row>
    <row r="228" spans="1:1" x14ac:dyDescent="0.35">
      <c r="A228" s="28"/>
    </row>
    <row r="229" spans="1:1" x14ac:dyDescent="0.35">
      <c r="A229" s="28"/>
    </row>
    <row r="230" spans="1:1" x14ac:dyDescent="0.35">
      <c r="A230" s="28"/>
    </row>
    <row r="231" spans="1:1" x14ac:dyDescent="0.35">
      <c r="A231" s="28"/>
    </row>
    <row r="232" spans="1:1" x14ac:dyDescent="0.35">
      <c r="A232" s="28"/>
    </row>
    <row r="233" spans="1:1" x14ac:dyDescent="0.35">
      <c r="A233" s="28"/>
    </row>
    <row r="234" spans="1:1" x14ac:dyDescent="0.35">
      <c r="A234" s="28"/>
    </row>
    <row r="235" spans="1:1" x14ac:dyDescent="0.35">
      <c r="A235" s="28"/>
    </row>
    <row r="236" spans="1:1" x14ac:dyDescent="0.35">
      <c r="A236" s="28"/>
    </row>
    <row r="237" spans="1:1" x14ac:dyDescent="0.35">
      <c r="A237" s="28"/>
    </row>
    <row r="238" spans="1:1" x14ac:dyDescent="0.35">
      <c r="A238" s="28"/>
    </row>
    <row r="239" spans="1:1" x14ac:dyDescent="0.35">
      <c r="A239" s="28"/>
    </row>
    <row r="240" spans="1:1" x14ac:dyDescent="0.35">
      <c r="A240" s="28"/>
    </row>
    <row r="241" spans="1:1" x14ac:dyDescent="0.35">
      <c r="A241" s="28"/>
    </row>
    <row r="242" spans="1:1" x14ac:dyDescent="0.35">
      <c r="A242" s="28"/>
    </row>
    <row r="243" spans="1:1" x14ac:dyDescent="0.35">
      <c r="A243" s="28"/>
    </row>
    <row r="244" spans="1:1" x14ac:dyDescent="0.35">
      <c r="A244" s="28"/>
    </row>
    <row r="245" spans="1:1" x14ac:dyDescent="0.35">
      <c r="A245" s="28"/>
    </row>
    <row r="246" spans="1:1" x14ac:dyDescent="0.35">
      <c r="A246" s="28"/>
    </row>
    <row r="247" spans="1:1" x14ac:dyDescent="0.35">
      <c r="A247" s="28"/>
    </row>
    <row r="248" spans="1:1" x14ac:dyDescent="0.35">
      <c r="A248" s="28"/>
    </row>
    <row r="249" spans="1:1" x14ac:dyDescent="0.35">
      <c r="A249" s="28"/>
    </row>
    <row r="250" spans="1:1" x14ac:dyDescent="0.35">
      <c r="A250" s="28"/>
    </row>
    <row r="251" spans="1:1" x14ac:dyDescent="0.35">
      <c r="A251" s="28"/>
    </row>
    <row r="252" spans="1:1" x14ac:dyDescent="0.35">
      <c r="A252" s="28"/>
    </row>
    <row r="253" spans="1:1" x14ac:dyDescent="0.35">
      <c r="A253" s="28"/>
    </row>
    <row r="254" spans="1:1" x14ac:dyDescent="0.35">
      <c r="A254" s="28"/>
    </row>
    <row r="255" spans="1:1" x14ac:dyDescent="0.35">
      <c r="A255" s="28"/>
    </row>
    <row r="256" spans="1:1" x14ac:dyDescent="0.35">
      <c r="A256" s="28"/>
    </row>
    <row r="257" spans="1:1" x14ac:dyDescent="0.35">
      <c r="A257" s="28"/>
    </row>
    <row r="258" spans="1:1" x14ac:dyDescent="0.35">
      <c r="A258" s="28"/>
    </row>
    <row r="259" spans="1:1" x14ac:dyDescent="0.35">
      <c r="A259" s="28"/>
    </row>
    <row r="260" spans="1:1" x14ac:dyDescent="0.35">
      <c r="A260" s="28"/>
    </row>
    <row r="261" spans="1:1" x14ac:dyDescent="0.35">
      <c r="A261" s="28"/>
    </row>
    <row r="262" spans="1:1" x14ac:dyDescent="0.35">
      <c r="A262" s="28"/>
    </row>
    <row r="263" spans="1:1" x14ac:dyDescent="0.35">
      <c r="A263" s="28"/>
    </row>
    <row r="264" spans="1:1" x14ac:dyDescent="0.35">
      <c r="A264" s="28"/>
    </row>
    <row r="265" spans="1:1" x14ac:dyDescent="0.35">
      <c r="A265" s="28"/>
    </row>
    <row r="266" spans="1:1" x14ac:dyDescent="0.35">
      <c r="A266" s="28"/>
    </row>
    <row r="267" spans="1:1" x14ac:dyDescent="0.35">
      <c r="A267" s="28"/>
    </row>
    <row r="268" spans="1:1" x14ac:dyDescent="0.35">
      <c r="A268" s="28"/>
    </row>
    <row r="269" spans="1:1" x14ac:dyDescent="0.35">
      <c r="A269" s="28"/>
    </row>
    <row r="270" spans="1:1" x14ac:dyDescent="0.35">
      <c r="A270" s="28"/>
    </row>
    <row r="271" spans="1:1" x14ac:dyDescent="0.35">
      <c r="A271" s="28"/>
    </row>
    <row r="272" spans="1:1" x14ac:dyDescent="0.35">
      <c r="A272" s="28"/>
    </row>
    <row r="273" spans="1:1" x14ac:dyDescent="0.35">
      <c r="A273" s="28"/>
    </row>
    <row r="274" spans="1:1" x14ac:dyDescent="0.35">
      <c r="A274" s="28"/>
    </row>
    <row r="275" spans="1:1" x14ac:dyDescent="0.35">
      <c r="A275" s="28"/>
    </row>
    <row r="276" spans="1:1" x14ac:dyDescent="0.35">
      <c r="A276" s="28"/>
    </row>
    <row r="277" spans="1:1" x14ac:dyDescent="0.35">
      <c r="A277" s="28"/>
    </row>
    <row r="278" spans="1:1" x14ac:dyDescent="0.35">
      <c r="A278" s="28"/>
    </row>
    <row r="279" spans="1:1" x14ac:dyDescent="0.35">
      <c r="A279" s="28"/>
    </row>
    <row r="280" spans="1:1" x14ac:dyDescent="0.35">
      <c r="A280" s="28"/>
    </row>
    <row r="281" spans="1:1" x14ac:dyDescent="0.35">
      <c r="A281" s="28"/>
    </row>
    <row r="282" spans="1:1" x14ac:dyDescent="0.35">
      <c r="A282" s="28"/>
    </row>
    <row r="283" spans="1:1" x14ac:dyDescent="0.35">
      <c r="A283" s="28"/>
    </row>
    <row r="284" spans="1:1" x14ac:dyDescent="0.35">
      <c r="A284" s="28"/>
    </row>
    <row r="285" spans="1:1" x14ac:dyDescent="0.35">
      <c r="A285" s="28"/>
    </row>
    <row r="286" spans="1:1" x14ac:dyDescent="0.35">
      <c r="A286" s="28"/>
    </row>
    <row r="287" spans="1:1" x14ac:dyDescent="0.35">
      <c r="A287" s="28"/>
    </row>
    <row r="288" spans="1:1" x14ac:dyDescent="0.35">
      <c r="A288" s="28"/>
    </row>
    <row r="289" spans="1:1" x14ac:dyDescent="0.35">
      <c r="A289" s="28"/>
    </row>
    <row r="290" spans="1:1" x14ac:dyDescent="0.35">
      <c r="A290" s="28"/>
    </row>
    <row r="291" spans="1:1" x14ac:dyDescent="0.35">
      <c r="A291" s="28"/>
    </row>
    <row r="292" spans="1:1" x14ac:dyDescent="0.35">
      <c r="A292" s="28"/>
    </row>
    <row r="293" spans="1:1" x14ac:dyDescent="0.35">
      <c r="A293" s="28"/>
    </row>
    <row r="294" spans="1:1" x14ac:dyDescent="0.35">
      <c r="A294" s="28"/>
    </row>
    <row r="295" spans="1:1" x14ac:dyDescent="0.35">
      <c r="A295" s="28"/>
    </row>
    <row r="296" spans="1:1" x14ac:dyDescent="0.35">
      <c r="A296" s="28"/>
    </row>
    <row r="297" spans="1:1" x14ac:dyDescent="0.35">
      <c r="A297" s="28"/>
    </row>
    <row r="298" spans="1:1" x14ac:dyDescent="0.35">
      <c r="A298" s="28"/>
    </row>
    <row r="299" spans="1:1" x14ac:dyDescent="0.35">
      <c r="A299" s="28"/>
    </row>
    <row r="300" spans="1:1" x14ac:dyDescent="0.35">
      <c r="A300" s="28"/>
    </row>
    <row r="301" spans="1:1" x14ac:dyDescent="0.35">
      <c r="A301" s="28"/>
    </row>
    <row r="302" spans="1:1" x14ac:dyDescent="0.35">
      <c r="A302" s="28"/>
    </row>
    <row r="303" spans="1:1" x14ac:dyDescent="0.35">
      <c r="A303" s="28"/>
    </row>
    <row r="304" spans="1:1" x14ac:dyDescent="0.35">
      <c r="A304" s="28"/>
    </row>
    <row r="305" spans="1:1" x14ac:dyDescent="0.35">
      <c r="A305" s="28"/>
    </row>
    <row r="306" spans="1:1" x14ac:dyDescent="0.35">
      <c r="A306" s="28"/>
    </row>
    <row r="307" spans="1:1" x14ac:dyDescent="0.35">
      <c r="A307" s="28"/>
    </row>
    <row r="308" spans="1:1" x14ac:dyDescent="0.35">
      <c r="A308" s="28"/>
    </row>
    <row r="309" spans="1:1" x14ac:dyDescent="0.35">
      <c r="A309" s="28"/>
    </row>
    <row r="310" spans="1:1" x14ac:dyDescent="0.35">
      <c r="A310" s="28"/>
    </row>
    <row r="311" spans="1:1" x14ac:dyDescent="0.35">
      <c r="A311" s="28"/>
    </row>
    <row r="312" spans="1:1" x14ac:dyDescent="0.35">
      <c r="A312" s="28"/>
    </row>
    <row r="313" spans="1:1" x14ac:dyDescent="0.35">
      <c r="A313" s="28"/>
    </row>
    <row r="314" spans="1:1" x14ac:dyDescent="0.35">
      <c r="A314" s="28"/>
    </row>
    <row r="315" spans="1:1" x14ac:dyDescent="0.35">
      <c r="A315" s="28"/>
    </row>
    <row r="316" spans="1:1" x14ac:dyDescent="0.35">
      <c r="A316" s="28"/>
    </row>
    <row r="317" spans="1:1" x14ac:dyDescent="0.35">
      <c r="A317" s="28"/>
    </row>
    <row r="318" spans="1:1" x14ac:dyDescent="0.35">
      <c r="A318" s="28"/>
    </row>
    <row r="319" spans="1:1" x14ac:dyDescent="0.35">
      <c r="A319" s="28"/>
    </row>
    <row r="320" spans="1:1" x14ac:dyDescent="0.35">
      <c r="A320" s="28"/>
    </row>
    <row r="321" spans="1:1" x14ac:dyDescent="0.35">
      <c r="A321" s="28"/>
    </row>
    <row r="322" spans="1:1" x14ac:dyDescent="0.35">
      <c r="A322" s="28"/>
    </row>
    <row r="323" spans="1:1" x14ac:dyDescent="0.35">
      <c r="A323" s="28"/>
    </row>
    <row r="324" spans="1:1" x14ac:dyDescent="0.35">
      <c r="A324" s="28"/>
    </row>
    <row r="325" spans="1:1" x14ac:dyDescent="0.35">
      <c r="A325" s="28"/>
    </row>
    <row r="326" spans="1:1" x14ac:dyDescent="0.35">
      <c r="A326" s="28"/>
    </row>
    <row r="327" spans="1:1" x14ac:dyDescent="0.35">
      <c r="A327" s="28"/>
    </row>
    <row r="328" spans="1:1" x14ac:dyDescent="0.35">
      <c r="A328" s="28"/>
    </row>
    <row r="329" spans="1:1" x14ac:dyDescent="0.35">
      <c r="A329" s="28"/>
    </row>
    <row r="330" spans="1:1" x14ac:dyDescent="0.35">
      <c r="A330" s="28"/>
    </row>
    <row r="331" spans="1:1" x14ac:dyDescent="0.35">
      <c r="A331" s="28"/>
    </row>
    <row r="332" spans="1:1" x14ac:dyDescent="0.35">
      <c r="A332" s="28"/>
    </row>
    <row r="333" spans="1:1" x14ac:dyDescent="0.35">
      <c r="A333" s="28"/>
    </row>
    <row r="334" spans="1:1" x14ac:dyDescent="0.35">
      <c r="A334" s="28"/>
    </row>
    <row r="335" spans="1:1" x14ac:dyDescent="0.35">
      <c r="A335" s="28"/>
    </row>
    <row r="336" spans="1:1" x14ac:dyDescent="0.35">
      <c r="A336" s="28"/>
    </row>
    <row r="337" spans="1:1" x14ac:dyDescent="0.35">
      <c r="A337" s="28"/>
    </row>
    <row r="338" spans="1:1" x14ac:dyDescent="0.35">
      <c r="A338" s="28"/>
    </row>
    <row r="339" spans="1:1" x14ac:dyDescent="0.35">
      <c r="A339" s="28"/>
    </row>
    <row r="340" spans="1:1" x14ac:dyDescent="0.35">
      <c r="A340" s="28"/>
    </row>
    <row r="341" spans="1:1" x14ac:dyDescent="0.35">
      <c r="A341" s="28"/>
    </row>
    <row r="342" spans="1:1" x14ac:dyDescent="0.35">
      <c r="A342" s="28"/>
    </row>
    <row r="343" spans="1:1" x14ac:dyDescent="0.35">
      <c r="A343" s="28"/>
    </row>
    <row r="344" spans="1:1" x14ac:dyDescent="0.35">
      <c r="A344" s="28"/>
    </row>
    <row r="345" spans="1:1" x14ac:dyDescent="0.35">
      <c r="A345" s="28"/>
    </row>
    <row r="346" spans="1:1" x14ac:dyDescent="0.35">
      <c r="A346" s="28"/>
    </row>
    <row r="347" spans="1:1" x14ac:dyDescent="0.35">
      <c r="A347" s="28"/>
    </row>
    <row r="348" spans="1:1" x14ac:dyDescent="0.35">
      <c r="A348" s="28"/>
    </row>
    <row r="349" spans="1:1" x14ac:dyDescent="0.35">
      <c r="A349" s="28"/>
    </row>
    <row r="350" spans="1:1" x14ac:dyDescent="0.35">
      <c r="A350" s="28"/>
    </row>
    <row r="351" spans="1:1" x14ac:dyDescent="0.35">
      <c r="A351" s="28"/>
    </row>
    <row r="352" spans="1:1" x14ac:dyDescent="0.35">
      <c r="A352" s="28"/>
    </row>
    <row r="353" spans="1:1" x14ac:dyDescent="0.35">
      <c r="A353" s="28"/>
    </row>
    <row r="354" spans="1:1" x14ac:dyDescent="0.35">
      <c r="A354" s="28"/>
    </row>
    <row r="355" spans="1:1" x14ac:dyDescent="0.35">
      <c r="A355" s="28"/>
    </row>
    <row r="356" spans="1:1" x14ac:dyDescent="0.35">
      <c r="A356" s="28"/>
    </row>
    <row r="357" spans="1:1" x14ac:dyDescent="0.35">
      <c r="A357" s="28"/>
    </row>
    <row r="358" spans="1:1" x14ac:dyDescent="0.35">
      <c r="A358" s="28"/>
    </row>
    <row r="359" spans="1:1" x14ac:dyDescent="0.35">
      <c r="A359" s="28"/>
    </row>
    <row r="360" spans="1:1" x14ac:dyDescent="0.35">
      <c r="A360" s="28"/>
    </row>
    <row r="361" spans="1:1" x14ac:dyDescent="0.35">
      <c r="A361" s="28"/>
    </row>
    <row r="362" spans="1:1" x14ac:dyDescent="0.35">
      <c r="A362" s="28"/>
    </row>
    <row r="363" spans="1:1" x14ac:dyDescent="0.35">
      <c r="A363" s="28"/>
    </row>
    <row r="364" spans="1:1" x14ac:dyDescent="0.35">
      <c r="A364" s="28"/>
    </row>
    <row r="365" spans="1:1" x14ac:dyDescent="0.35">
      <c r="A365" s="28"/>
    </row>
    <row r="366" spans="1:1" x14ac:dyDescent="0.35">
      <c r="A366" s="28"/>
    </row>
    <row r="367" spans="1:1" x14ac:dyDescent="0.35">
      <c r="A367" s="28"/>
    </row>
    <row r="368" spans="1:1" x14ac:dyDescent="0.35">
      <c r="A368" s="28"/>
    </row>
    <row r="369" spans="1:1" x14ac:dyDescent="0.35">
      <c r="A369" s="28"/>
    </row>
    <row r="370" spans="1:1" x14ac:dyDescent="0.35">
      <c r="A370" s="28"/>
    </row>
    <row r="371" spans="1:1" x14ac:dyDescent="0.35">
      <c r="A371" s="28"/>
    </row>
    <row r="372" spans="1:1" x14ac:dyDescent="0.35">
      <c r="A372" s="28"/>
    </row>
    <row r="373" spans="1:1" x14ac:dyDescent="0.35">
      <c r="A373" s="28"/>
    </row>
    <row r="374" spans="1:1" x14ac:dyDescent="0.35">
      <c r="A374" s="28"/>
    </row>
    <row r="375" spans="1:1" x14ac:dyDescent="0.35">
      <c r="A375" s="28"/>
    </row>
    <row r="376" spans="1:1" x14ac:dyDescent="0.35">
      <c r="A376" s="28"/>
    </row>
    <row r="377" spans="1:1" x14ac:dyDescent="0.35">
      <c r="A377" s="28"/>
    </row>
    <row r="378" spans="1:1" x14ac:dyDescent="0.35">
      <c r="A378" s="28"/>
    </row>
    <row r="379" spans="1:1" x14ac:dyDescent="0.35">
      <c r="A379" s="28"/>
    </row>
    <row r="380" spans="1:1" x14ac:dyDescent="0.35">
      <c r="A380" s="28"/>
    </row>
    <row r="381" spans="1:1" x14ac:dyDescent="0.35">
      <c r="A381" s="28"/>
    </row>
    <row r="382" spans="1:1" x14ac:dyDescent="0.35">
      <c r="A382" s="28"/>
    </row>
    <row r="383" spans="1:1" x14ac:dyDescent="0.35">
      <c r="A383" s="28"/>
    </row>
    <row r="384" spans="1:1" x14ac:dyDescent="0.35">
      <c r="A384" s="28"/>
    </row>
    <row r="385" spans="1:1" x14ac:dyDescent="0.35">
      <c r="A385" s="28"/>
    </row>
    <row r="386" spans="1:1" x14ac:dyDescent="0.35">
      <c r="A386" s="28"/>
    </row>
    <row r="387" spans="1:1" x14ac:dyDescent="0.35">
      <c r="A387" s="28"/>
    </row>
    <row r="388" spans="1:1" x14ac:dyDescent="0.35">
      <c r="A388" s="28"/>
    </row>
    <row r="389" spans="1:1" x14ac:dyDescent="0.35">
      <c r="A389" s="28"/>
    </row>
    <row r="390" spans="1:1" x14ac:dyDescent="0.35">
      <c r="A390" s="28"/>
    </row>
    <row r="391" spans="1:1" x14ac:dyDescent="0.35">
      <c r="A391" s="28"/>
    </row>
    <row r="392" spans="1:1" x14ac:dyDescent="0.35">
      <c r="A392" s="28"/>
    </row>
    <row r="393" spans="1:1" x14ac:dyDescent="0.35">
      <c r="A393" s="28"/>
    </row>
    <row r="394" spans="1:1" x14ac:dyDescent="0.35">
      <c r="A394" s="28"/>
    </row>
    <row r="395" spans="1:1" x14ac:dyDescent="0.35">
      <c r="A395" s="28"/>
    </row>
    <row r="396" spans="1:1" x14ac:dyDescent="0.35">
      <c r="A396" s="28"/>
    </row>
    <row r="397" spans="1:1" x14ac:dyDescent="0.35">
      <c r="A397" s="28"/>
    </row>
    <row r="398" spans="1:1" x14ac:dyDescent="0.35">
      <c r="A398" s="28"/>
    </row>
    <row r="399" spans="1:1" x14ac:dyDescent="0.35">
      <c r="A399" s="28"/>
    </row>
    <row r="400" spans="1:1" x14ac:dyDescent="0.35">
      <c r="A400" s="28"/>
    </row>
    <row r="401" spans="1:1" x14ac:dyDescent="0.35">
      <c r="A401" s="28"/>
    </row>
    <row r="402" spans="1:1" x14ac:dyDescent="0.35">
      <c r="A402" s="28"/>
    </row>
    <row r="403" spans="1:1" x14ac:dyDescent="0.35">
      <c r="A403" s="28"/>
    </row>
    <row r="404" spans="1:1" x14ac:dyDescent="0.35">
      <c r="A404" s="28"/>
    </row>
    <row r="405" spans="1:1" x14ac:dyDescent="0.35">
      <c r="A405" s="28"/>
    </row>
    <row r="406" spans="1:1" x14ac:dyDescent="0.35">
      <c r="A406" s="28"/>
    </row>
    <row r="407" spans="1:1" x14ac:dyDescent="0.35">
      <c r="A407" s="28"/>
    </row>
    <row r="408" spans="1:1" x14ac:dyDescent="0.35">
      <c r="A408" s="28"/>
    </row>
    <row r="409" spans="1:1" x14ac:dyDescent="0.35">
      <c r="A409" s="28"/>
    </row>
    <row r="410" spans="1:1" x14ac:dyDescent="0.35">
      <c r="A410" s="28"/>
    </row>
    <row r="411" spans="1:1" x14ac:dyDescent="0.35">
      <c r="A411" s="28"/>
    </row>
    <row r="412" spans="1:1" x14ac:dyDescent="0.35">
      <c r="A412" s="28"/>
    </row>
    <row r="413" spans="1:1" x14ac:dyDescent="0.35">
      <c r="A413" s="28"/>
    </row>
    <row r="414" spans="1:1" x14ac:dyDescent="0.35">
      <c r="A414" s="28"/>
    </row>
    <row r="415" spans="1:1" x14ac:dyDescent="0.35">
      <c r="A415" s="28"/>
    </row>
    <row r="416" spans="1:1" x14ac:dyDescent="0.35">
      <c r="A416" s="28"/>
    </row>
    <row r="417" spans="1:1" x14ac:dyDescent="0.35">
      <c r="A417" s="28"/>
    </row>
    <row r="418" spans="1:1" x14ac:dyDescent="0.35">
      <c r="A418" s="28"/>
    </row>
    <row r="419" spans="1:1" x14ac:dyDescent="0.35">
      <c r="A419" s="28"/>
    </row>
    <row r="420" spans="1:1" x14ac:dyDescent="0.35">
      <c r="A420" s="28"/>
    </row>
    <row r="421" spans="1:1" x14ac:dyDescent="0.35">
      <c r="A421" s="28"/>
    </row>
    <row r="422" spans="1:1" x14ac:dyDescent="0.35">
      <c r="A422" s="28"/>
    </row>
    <row r="423" spans="1:1" x14ac:dyDescent="0.35">
      <c r="A423" s="28"/>
    </row>
    <row r="424" spans="1:1" x14ac:dyDescent="0.35">
      <c r="A424" s="28"/>
    </row>
    <row r="425" spans="1:1" x14ac:dyDescent="0.35">
      <c r="A425" s="28"/>
    </row>
    <row r="426" spans="1:1" x14ac:dyDescent="0.35">
      <c r="A426" s="28"/>
    </row>
    <row r="427" spans="1:1" x14ac:dyDescent="0.35">
      <c r="A427" s="28"/>
    </row>
    <row r="428" spans="1:1" x14ac:dyDescent="0.35">
      <c r="A428" s="28"/>
    </row>
    <row r="429" spans="1:1" x14ac:dyDescent="0.35">
      <c r="A429" s="28"/>
    </row>
    <row r="430" spans="1:1" x14ac:dyDescent="0.35">
      <c r="A430" s="28"/>
    </row>
    <row r="431" spans="1:1" x14ac:dyDescent="0.35">
      <c r="A431" s="28"/>
    </row>
    <row r="432" spans="1:1" x14ac:dyDescent="0.35">
      <c r="A432" s="28"/>
    </row>
    <row r="433" spans="1:1" x14ac:dyDescent="0.35">
      <c r="A433" s="28"/>
    </row>
    <row r="434" spans="1:1" x14ac:dyDescent="0.35">
      <c r="A434" s="28"/>
    </row>
    <row r="435" spans="1:1" x14ac:dyDescent="0.35">
      <c r="A435" s="28"/>
    </row>
    <row r="436" spans="1:1" x14ac:dyDescent="0.35">
      <c r="A436" s="28"/>
    </row>
    <row r="437" spans="1:1" x14ac:dyDescent="0.35">
      <c r="A437" s="28"/>
    </row>
    <row r="438" spans="1:1" x14ac:dyDescent="0.35">
      <c r="A438" s="28"/>
    </row>
    <row r="439" spans="1:1" x14ac:dyDescent="0.35">
      <c r="A439" s="28"/>
    </row>
    <row r="440" spans="1:1" x14ac:dyDescent="0.35">
      <c r="A440" s="28"/>
    </row>
    <row r="441" spans="1:1" x14ac:dyDescent="0.35">
      <c r="A441" s="28"/>
    </row>
    <row r="442" spans="1:1" x14ac:dyDescent="0.35">
      <c r="A442" s="28"/>
    </row>
    <row r="443" spans="1:1" x14ac:dyDescent="0.35">
      <c r="A443" s="28"/>
    </row>
    <row r="444" spans="1:1" x14ac:dyDescent="0.35">
      <c r="A444" s="28"/>
    </row>
    <row r="445" spans="1:1" x14ac:dyDescent="0.35">
      <c r="A445" s="28"/>
    </row>
    <row r="446" spans="1:1" x14ac:dyDescent="0.35">
      <c r="A446" s="28"/>
    </row>
    <row r="447" spans="1:1" x14ac:dyDescent="0.35">
      <c r="A447" s="28"/>
    </row>
    <row r="448" spans="1:1" x14ac:dyDescent="0.35">
      <c r="A448" s="28"/>
    </row>
    <row r="449" spans="1:1" x14ac:dyDescent="0.35">
      <c r="A449" s="28"/>
    </row>
    <row r="450" spans="1:1" x14ac:dyDescent="0.35">
      <c r="A450" s="28"/>
    </row>
    <row r="451" spans="1:1" x14ac:dyDescent="0.35">
      <c r="A451" s="28"/>
    </row>
    <row r="452" spans="1:1" x14ac:dyDescent="0.35">
      <c r="A452" s="28"/>
    </row>
    <row r="453" spans="1:1" x14ac:dyDescent="0.35">
      <c r="A453" s="28"/>
    </row>
    <row r="454" spans="1:1" x14ac:dyDescent="0.35">
      <c r="A454" s="28"/>
    </row>
    <row r="455" spans="1:1" x14ac:dyDescent="0.35">
      <c r="A455" s="28"/>
    </row>
    <row r="456" spans="1:1" x14ac:dyDescent="0.35">
      <c r="A456" s="28"/>
    </row>
    <row r="457" spans="1:1" x14ac:dyDescent="0.35">
      <c r="A457" s="28"/>
    </row>
    <row r="458" spans="1:1" x14ac:dyDescent="0.35">
      <c r="A458" s="28"/>
    </row>
    <row r="459" spans="1:1" x14ac:dyDescent="0.35">
      <c r="A459" s="28"/>
    </row>
    <row r="460" spans="1:1" x14ac:dyDescent="0.35">
      <c r="A460" s="28"/>
    </row>
    <row r="461" spans="1:1" x14ac:dyDescent="0.35">
      <c r="A461" s="28"/>
    </row>
    <row r="462" spans="1:1" x14ac:dyDescent="0.35">
      <c r="A462" s="28"/>
    </row>
    <row r="463" spans="1:1" x14ac:dyDescent="0.35">
      <c r="A463" s="28"/>
    </row>
    <row r="464" spans="1:1" x14ac:dyDescent="0.35">
      <c r="A464" s="28"/>
    </row>
    <row r="465" spans="1:1" x14ac:dyDescent="0.35">
      <c r="A465" s="28"/>
    </row>
    <row r="466" spans="1:1" x14ac:dyDescent="0.35">
      <c r="A466" s="28"/>
    </row>
    <row r="467" spans="1:1" x14ac:dyDescent="0.35">
      <c r="A467" s="28"/>
    </row>
    <row r="468" spans="1:1" x14ac:dyDescent="0.35">
      <c r="A468" s="28"/>
    </row>
    <row r="469" spans="1:1" x14ac:dyDescent="0.35">
      <c r="A469" s="28"/>
    </row>
    <row r="470" spans="1:1" x14ac:dyDescent="0.35">
      <c r="A470" s="28"/>
    </row>
    <row r="471" spans="1:1" x14ac:dyDescent="0.35">
      <c r="A471" s="28"/>
    </row>
    <row r="472" spans="1:1" x14ac:dyDescent="0.35">
      <c r="A472" s="28"/>
    </row>
    <row r="473" spans="1:1" x14ac:dyDescent="0.35">
      <c r="A473" s="28"/>
    </row>
    <row r="474" spans="1:1" x14ac:dyDescent="0.35">
      <c r="A474" s="28"/>
    </row>
    <row r="475" spans="1:1" x14ac:dyDescent="0.35">
      <c r="A475" s="28"/>
    </row>
    <row r="476" spans="1:1" x14ac:dyDescent="0.35">
      <c r="A476" s="28"/>
    </row>
    <row r="477" spans="1:1" x14ac:dyDescent="0.35">
      <c r="A477" s="28"/>
    </row>
    <row r="478" spans="1:1" x14ac:dyDescent="0.35">
      <c r="A478" s="28"/>
    </row>
    <row r="479" spans="1:1" x14ac:dyDescent="0.35">
      <c r="A479" s="28"/>
    </row>
    <row r="480" spans="1:1" x14ac:dyDescent="0.35">
      <c r="A480" s="28"/>
    </row>
    <row r="481" spans="1:1" x14ac:dyDescent="0.35">
      <c r="A481" s="28"/>
    </row>
    <row r="482" spans="1:1" x14ac:dyDescent="0.35">
      <c r="A482" s="28"/>
    </row>
    <row r="483" spans="1:1" x14ac:dyDescent="0.35">
      <c r="A483" s="28"/>
    </row>
    <row r="484" spans="1:1" x14ac:dyDescent="0.35">
      <c r="A484" s="28"/>
    </row>
    <row r="485" spans="1:1" x14ac:dyDescent="0.35">
      <c r="A485" s="28"/>
    </row>
    <row r="486" spans="1:1" x14ac:dyDescent="0.35">
      <c r="A486" s="28"/>
    </row>
    <row r="487" spans="1:1" x14ac:dyDescent="0.35">
      <c r="A487" s="28"/>
    </row>
    <row r="488" spans="1:1" x14ac:dyDescent="0.35">
      <c r="A488" s="28"/>
    </row>
    <row r="489" spans="1:1" x14ac:dyDescent="0.35">
      <c r="A489" s="28"/>
    </row>
    <row r="490" spans="1:1" x14ac:dyDescent="0.35">
      <c r="A490" s="28"/>
    </row>
    <row r="491" spans="1:1" x14ac:dyDescent="0.35">
      <c r="A491" s="28"/>
    </row>
    <row r="492" spans="1:1" x14ac:dyDescent="0.35">
      <c r="A492" s="28"/>
    </row>
    <row r="493" spans="1:1" x14ac:dyDescent="0.35">
      <c r="A493" s="28"/>
    </row>
    <row r="494" spans="1:1" x14ac:dyDescent="0.35">
      <c r="A494" s="28"/>
    </row>
    <row r="495" spans="1:1" x14ac:dyDescent="0.35">
      <c r="A495" s="28"/>
    </row>
    <row r="496" spans="1:1" x14ac:dyDescent="0.35">
      <c r="A496" s="28"/>
    </row>
    <row r="497" spans="1:1" x14ac:dyDescent="0.35">
      <c r="A497" s="28"/>
    </row>
    <row r="498" spans="1:1" x14ac:dyDescent="0.35">
      <c r="A498" s="28"/>
    </row>
    <row r="499" spans="1:1" x14ac:dyDescent="0.35">
      <c r="A499" s="28"/>
    </row>
    <row r="500" spans="1:1" x14ac:dyDescent="0.35">
      <c r="A500" s="28"/>
    </row>
    <row r="501" spans="1:1" x14ac:dyDescent="0.35">
      <c r="A501" s="28"/>
    </row>
    <row r="502" spans="1:1" x14ac:dyDescent="0.35">
      <c r="A502" s="28"/>
    </row>
    <row r="503" spans="1:1" x14ac:dyDescent="0.35">
      <c r="A503" s="28"/>
    </row>
    <row r="504" spans="1:1" x14ac:dyDescent="0.35">
      <c r="A504" s="28"/>
    </row>
    <row r="505" spans="1:1" x14ac:dyDescent="0.35">
      <c r="A505" s="28"/>
    </row>
    <row r="506" spans="1:1" x14ac:dyDescent="0.35">
      <c r="A506" s="28"/>
    </row>
    <row r="507" spans="1:1" x14ac:dyDescent="0.35">
      <c r="A507" s="28"/>
    </row>
    <row r="508" spans="1:1" x14ac:dyDescent="0.35">
      <c r="A508" s="28"/>
    </row>
    <row r="509" spans="1:1" x14ac:dyDescent="0.35">
      <c r="A509" s="28"/>
    </row>
    <row r="510" spans="1:1" x14ac:dyDescent="0.35">
      <c r="A510" s="28"/>
    </row>
    <row r="511" spans="1:1" x14ac:dyDescent="0.35">
      <c r="A511" s="28"/>
    </row>
    <row r="512" spans="1:1" x14ac:dyDescent="0.35">
      <c r="A512" s="28"/>
    </row>
    <row r="513" spans="1:1" x14ac:dyDescent="0.35">
      <c r="A513" s="28"/>
    </row>
    <row r="514" spans="1:1" x14ac:dyDescent="0.35">
      <c r="A514" s="28"/>
    </row>
    <row r="515" spans="1:1" x14ac:dyDescent="0.35">
      <c r="A515" s="28"/>
    </row>
    <row r="516" spans="1:1" x14ac:dyDescent="0.35">
      <c r="A516" s="28"/>
    </row>
    <row r="517" spans="1:1" x14ac:dyDescent="0.35">
      <c r="A517" s="28"/>
    </row>
    <row r="518" spans="1:1" x14ac:dyDescent="0.35">
      <c r="A518" s="28"/>
    </row>
    <row r="519" spans="1:1" x14ac:dyDescent="0.35">
      <c r="A519" s="28"/>
    </row>
    <row r="520" spans="1:1" x14ac:dyDescent="0.35">
      <c r="A520" s="28"/>
    </row>
    <row r="521" spans="1:1" x14ac:dyDescent="0.35">
      <c r="A521" s="28"/>
    </row>
    <row r="522" spans="1:1" x14ac:dyDescent="0.35">
      <c r="A522" s="28"/>
    </row>
    <row r="523" spans="1:1" x14ac:dyDescent="0.35">
      <c r="A523" s="28"/>
    </row>
    <row r="524" spans="1:1" x14ac:dyDescent="0.35">
      <c r="A524" s="28"/>
    </row>
    <row r="525" spans="1:1" x14ac:dyDescent="0.35">
      <c r="A525" s="28"/>
    </row>
    <row r="526" spans="1:1" x14ac:dyDescent="0.35">
      <c r="A526" s="28"/>
    </row>
    <row r="527" spans="1:1" x14ac:dyDescent="0.35">
      <c r="A527" s="28"/>
    </row>
    <row r="528" spans="1:1" x14ac:dyDescent="0.35">
      <c r="A528" s="28"/>
    </row>
    <row r="529" spans="1:1" x14ac:dyDescent="0.35">
      <c r="A529" s="28"/>
    </row>
    <row r="530" spans="1:1" x14ac:dyDescent="0.35">
      <c r="A530" s="28"/>
    </row>
    <row r="531" spans="1:1" x14ac:dyDescent="0.35">
      <c r="A531" s="28"/>
    </row>
    <row r="532" spans="1:1" x14ac:dyDescent="0.35">
      <c r="A532" s="28"/>
    </row>
    <row r="533" spans="1:1" x14ac:dyDescent="0.35">
      <c r="A533" s="28"/>
    </row>
    <row r="534" spans="1:1" x14ac:dyDescent="0.35">
      <c r="A534" s="28"/>
    </row>
    <row r="535" spans="1:1" x14ac:dyDescent="0.35">
      <c r="A535" s="28"/>
    </row>
    <row r="536" spans="1:1" x14ac:dyDescent="0.35">
      <c r="A536" s="28"/>
    </row>
    <row r="537" spans="1:1" x14ac:dyDescent="0.35">
      <c r="A537" s="28"/>
    </row>
    <row r="538" spans="1:1" x14ac:dyDescent="0.35">
      <c r="A538" s="28"/>
    </row>
    <row r="539" spans="1:1" x14ac:dyDescent="0.35">
      <c r="A539" s="28"/>
    </row>
    <row r="540" spans="1:1" x14ac:dyDescent="0.35">
      <c r="A540" s="28"/>
    </row>
    <row r="541" spans="1:1" x14ac:dyDescent="0.35">
      <c r="A541" s="28"/>
    </row>
    <row r="542" spans="1:1" x14ac:dyDescent="0.35">
      <c r="A542" s="28"/>
    </row>
    <row r="543" spans="1:1" x14ac:dyDescent="0.35">
      <c r="A543" s="28"/>
    </row>
    <row r="544" spans="1:1" x14ac:dyDescent="0.35">
      <c r="A544" s="28"/>
    </row>
    <row r="545" spans="1:1" x14ac:dyDescent="0.35">
      <c r="A545" s="28"/>
    </row>
    <row r="546" spans="1:1" x14ac:dyDescent="0.35">
      <c r="A546" s="28"/>
    </row>
    <row r="547" spans="1:1" x14ac:dyDescent="0.35">
      <c r="A547" s="28"/>
    </row>
    <row r="548" spans="1:1" x14ac:dyDescent="0.35">
      <c r="A548" s="28"/>
    </row>
    <row r="549" spans="1:1" x14ac:dyDescent="0.35">
      <c r="A549" s="28"/>
    </row>
    <row r="550" spans="1:1" x14ac:dyDescent="0.35">
      <c r="A550" s="28"/>
    </row>
    <row r="551" spans="1:1" x14ac:dyDescent="0.35">
      <c r="A551" s="28"/>
    </row>
    <row r="552" spans="1:1" x14ac:dyDescent="0.35">
      <c r="A552" s="28"/>
    </row>
    <row r="553" spans="1:1" x14ac:dyDescent="0.35">
      <c r="A553" s="28"/>
    </row>
    <row r="554" spans="1:1" x14ac:dyDescent="0.35">
      <c r="A554" s="28"/>
    </row>
    <row r="555" spans="1:1" x14ac:dyDescent="0.35">
      <c r="A555" s="28"/>
    </row>
    <row r="556" spans="1:1" x14ac:dyDescent="0.35">
      <c r="A556" s="28"/>
    </row>
    <row r="557" spans="1:1" x14ac:dyDescent="0.35">
      <c r="A557" s="28"/>
    </row>
    <row r="558" spans="1:1" x14ac:dyDescent="0.35">
      <c r="A558" s="28"/>
    </row>
    <row r="559" spans="1:1" x14ac:dyDescent="0.35">
      <c r="A559" s="28"/>
    </row>
    <row r="560" spans="1:1" x14ac:dyDescent="0.35">
      <c r="A560" s="28"/>
    </row>
    <row r="561" spans="1:1" x14ac:dyDescent="0.35">
      <c r="A561" s="28"/>
    </row>
    <row r="562" spans="1:1" x14ac:dyDescent="0.35">
      <c r="A562" s="28"/>
    </row>
    <row r="563" spans="1:1" x14ac:dyDescent="0.35">
      <c r="A563" s="28"/>
    </row>
    <row r="564" spans="1:1" x14ac:dyDescent="0.35">
      <c r="A564" s="28"/>
    </row>
    <row r="565" spans="1:1" x14ac:dyDescent="0.35">
      <c r="A565" s="28"/>
    </row>
    <row r="566" spans="1:1" x14ac:dyDescent="0.35">
      <c r="A566" s="28"/>
    </row>
    <row r="567" spans="1:1" x14ac:dyDescent="0.35">
      <c r="A567" s="28"/>
    </row>
    <row r="568" spans="1:1" x14ac:dyDescent="0.35">
      <c r="A568" s="28"/>
    </row>
    <row r="569" spans="1:1" x14ac:dyDescent="0.35">
      <c r="A569" s="28"/>
    </row>
    <row r="570" spans="1:1" x14ac:dyDescent="0.35">
      <c r="A570" s="28"/>
    </row>
    <row r="571" spans="1:1" x14ac:dyDescent="0.35">
      <c r="A571" s="28"/>
    </row>
    <row r="572" spans="1:1" x14ac:dyDescent="0.35">
      <c r="A572" s="28"/>
    </row>
    <row r="573" spans="1:1" x14ac:dyDescent="0.35">
      <c r="A573" s="28"/>
    </row>
    <row r="574" spans="1:1" x14ac:dyDescent="0.35">
      <c r="A574" s="28"/>
    </row>
    <row r="575" spans="1:1" x14ac:dyDescent="0.35">
      <c r="A575" s="28"/>
    </row>
    <row r="576" spans="1:1" x14ac:dyDescent="0.35">
      <c r="A576" s="28"/>
    </row>
    <row r="577" spans="1:1" x14ac:dyDescent="0.35">
      <c r="A577" s="28"/>
    </row>
    <row r="578" spans="1:1" x14ac:dyDescent="0.35">
      <c r="A578" s="28"/>
    </row>
    <row r="579" spans="1:1" x14ac:dyDescent="0.35">
      <c r="A579" s="28"/>
    </row>
    <row r="580" spans="1:1" x14ac:dyDescent="0.35">
      <c r="A580" s="28"/>
    </row>
    <row r="581" spans="1:1" x14ac:dyDescent="0.35">
      <c r="A581" s="28"/>
    </row>
    <row r="582" spans="1:1" x14ac:dyDescent="0.35">
      <c r="A582" s="28"/>
    </row>
    <row r="583" spans="1:1" x14ac:dyDescent="0.35">
      <c r="A583" s="28"/>
    </row>
    <row r="584" spans="1:1" x14ac:dyDescent="0.35">
      <c r="A584" s="28"/>
    </row>
    <row r="585" spans="1:1" x14ac:dyDescent="0.35">
      <c r="A585" s="28"/>
    </row>
    <row r="586" spans="1:1" x14ac:dyDescent="0.35">
      <c r="A586" s="28"/>
    </row>
    <row r="587" spans="1:1" x14ac:dyDescent="0.35">
      <c r="A587" s="28"/>
    </row>
    <row r="588" spans="1:1" x14ac:dyDescent="0.35">
      <c r="A588" s="28"/>
    </row>
    <row r="589" spans="1:1" x14ac:dyDescent="0.35">
      <c r="A589" s="28"/>
    </row>
    <row r="590" spans="1:1" x14ac:dyDescent="0.35">
      <c r="A590" s="28"/>
    </row>
    <row r="591" spans="1:1" x14ac:dyDescent="0.35">
      <c r="A591" s="28"/>
    </row>
    <row r="592" spans="1:1" x14ac:dyDescent="0.35">
      <c r="A592" s="28"/>
    </row>
    <row r="593" spans="1:1" x14ac:dyDescent="0.35">
      <c r="A593" s="28"/>
    </row>
    <row r="594" spans="1:1" x14ac:dyDescent="0.35">
      <c r="A594" s="28"/>
    </row>
    <row r="595" spans="1:1" x14ac:dyDescent="0.35">
      <c r="A595" s="28"/>
    </row>
    <row r="596" spans="1:1" x14ac:dyDescent="0.35">
      <c r="A596" s="28"/>
    </row>
    <row r="597" spans="1:1" x14ac:dyDescent="0.35">
      <c r="A597" s="28"/>
    </row>
    <row r="598" spans="1:1" x14ac:dyDescent="0.35">
      <c r="A598" s="28"/>
    </row>
    <row r="599" spans="1:1" x14ac:dyDescent="0.35">
      <c r="A599" s="28"/>
    </row>
    <row r="600" spans="1:1" x14ac:dyDescent="0.35">
      <c r="A600" s="28"/>
    </row>
    <row r="601" spans="1:1" x14ac:dyDescent="0.35">
      <c r="A601" s="28"/>
    </row>
    <row r="602" spans="1:1" x14ac:dyDescent="0.35">
      <c r="A602" s="28"/>
    </row>
    <row r="603" spans="1:1" x14ac:dyDescent="0.35">
      <c r="A603" s="28"/>
    </row>
    <row r="604" spans="1:1" x14ac:dyDescent="0.35">
      <c r="A604" s="28"/>
    </row>
    <row r="605" spans="1:1" x14ac:dyDescent="0.35">
      <c r="A605" s="28"/>
    </row>
    <row r="606" spans="1:1" x14ac:dyDescent="0.35">
      <c r="A606" s="28"/>
    </row>
    <row r="607" spans="1:1" x14ac:dyDescent="0.35">
      <c r="A607" s="28"/>
    </row>
    <row r="608" spans="1:1" x14ac:dyDescent="0.35">
      <c r="A608" s="28"/>
    </row>
    <row r="609" spans="1:1" x14ac:dyDescent="0.35">
      <c r="A609" s="28"/>
    </row>
    <row r="610" spans="1:1" x14ac:dyDescent="0.35">
      <c r="A610" s="28"/>
    </row>
    <row r="611" spans="1:1" x14ac:dyDescent="0.35">
      <c r="A611" s="28"/>
    </row>
    <row r="612" spans="1:1" x14ac:dyDescent="0.35">
      <c r="A612" s="28"/>
    </row>
    <row r="613" spans="1:1" x14ac:dyDescent="0.35">
      <c r="A613" s="28"/>
    </row>
    <row r="614" spans="1:1" x14ac:dyDescent="0.35">
      <c r="A614" s="28"/>
    </row>
    <row r="615" spans="1:1" x14ac:dyDescent="0.35">
      <c r="A615" s="28"/>
    </row>
    <row r="616" spans="1:1" x14ac:dyDescent="0.35">
      <c r="A616" s="28"/>
    </row>
    <row r="617" spans="1:1" x14ac:dyDescent="0.35">
      <c r="A617" s="28"/>
    </row>
    <row r="618" spans="1:1" x14ac:dyDescent="0.35">
      <c r="A618" s="28"/>
    </row>
    <row r="619" spans="1:1" x14ac:dyDescent="0.35">
      <c r="A619" s="28"/>
    </row>
    <row r="620" spans="1:1" x14ac:dyDescent="0.35">
      <c r="A620" s="28"/>
    </row>
    <row r="621" spans="1:1" x14ac:dyDescent="0.35">
      <c r="A621" s="28"/>
    </row>
    <row r="622" spans="1:1" x14ac:dyDescent="0.35">
      <c r="A622" s="28"/>
    </row>
    <row r="623" spans="1:1" x14ac:dyDescent="0.35">
      <c r="A623" s="28"/>
    </row>
    <row r="624" spans="1:1" x14ac:dyDescent="0.35">
      <c r="A624" s="28"/>
    </row>
    <row r="625" spans="1:1" x14ac:dyDescent="0.35">
      <c r="A625" s="28"/>
    </row>
    <row r="626" spans="1:1" x14ac:dyDescent="0.35">
      <c r="A626" s="28"/>
    </row>
    <row r="627" spans="1:1" x14ac:dyDescent="0.35">
      <c r="A627" s="28"/>
    </row>
    <row r="628" spans="1:1" x14ac:dyDescent="0.35">
      <c r="A628" s="28"/>
    </row>
    <row r="629" spans="1:1" x14ac:dyDescent="0.35">
      <c r="A629" s="28"/>
    </row>
    <row r="630" spans="1:1" x14ac:dyDescent="0.35">
      <c r="A630" s="28"/>
    </row>
    <row r="631" spans="1:1" x14ac:dyDescent="0.35">
      <c r="A631" s="28"/>
    </row>
    <row r="632" spans="1:1" x14ac:dyDescent="0.35">
      <c r="A632" s="28"/>
    </row>
    <row r="633" spans="1:1" x14ac:dyDescent="0.35">
      <c r="A633" s="28"/>
    </row>
    <row r="634" spans="1:1" x14ac:dyDescent="0.35">
      <c r="A634" s="28"/>
    </row>
    <row r="635" spans="1:1" x14ac:dyDescent="0.35">
      <c r="A635" s="28"/>
    </row>
    <row r="636" spans="1:1" x14ac:dyDescent="0.35">
      <c r="A636" s="28"/>
    </row>
    <row r="637" spans="1:1" x14ac:dyDescent="0.35">
      <c r="A637" s="28"/>
    </row>
    <row r="638" spans="1:1" x14ac:dyDescent="0.35">
      <c r="A638" s="28"/>
    </row>
    <row r="639" spans="1:1" x14ac:dyDescent="0.35">
      <c r="A639" s="28"/>
    </row>
    <row r="640" spans="1:1" x14ac:dyDescent="0.35">
      <c r="A640" s="28"/>
    </row>
    <row r="641" spans="1:1" x14ac:dyDescent="0.35">
      <c r="A641" s="28"/>
    </row>
    <row r="642" spans="1:1" x14ac:dyDescent="0.35">
      <c r="A642" s="28"/>
    </row>
    <row r="643" spans="1:1" x14ac:dyDescent="0.35">
      <c r="A643" s="28"/>
    </row>
    <row r="644" spans="1:1" x14ac:dyDescent="0.35">
      <c r="A644" s="28"/>
    </row>
    <row r="645" spans="1:1" x14ac:dyDescent="0.35">
      <c r="A645" s="28"/>
    </row>
    <row r="646" spans="1:1" x14ac:dyDescent="0.35">
      <c r="A646" s="28"/>
    </row>
    <row r="647" spans="1:1" x14ac:dyDescent="0.35">
      <c r="A647" s="28"/>
    </row>
    <row r="648" spans="1:1" x14ac:dyDescent="0.35">
      <c r="A648" s="28"/>
    </row>
    <row r="649" spans="1:1" x14ac:dyDescent="0.35">
      <c r="A649" s="28"/>
    </row>
    <row r="650" spans="1:1" x14ac:dyDescent="0.35">
      <c r="A650" s="28"/>
    </row>
    <row r="651" spans="1:1" x14ac:dyDescent="0.35">
      <c r="A651" s="28"/>
    </row>
    <row r="652" spans="1:1" x14ac:dyDescent="0.35">
      <c r="A652" s="28"/>
    </row>
    <row r="653" spans="1:1" x14ac:dyDescent="0.35">
      <c r="A653" s="28"/>
    </row>
    <row r="654" spans="1:1" x14ac:dyDescent="0.35">
      <c r="A654" s="28"/>
    </row>
    <row r="655" spans="1:1" x14ac:dyDescent="0.35">
      <c r="A655" s="28"/>
    </row>
    <row r="656" spans="1:1" x14ac:dyDescent="0.35">
      <c r="A656" s="28"/>
    </row>
    <row r="657" spans="1:1" x14ac:dyDescent="0.35">
      <c r="A657" s="28"/>
    </row>
    <row r="658" spans="1:1" x14ac:dyDescent="0.35">
      <c r="A658" s="28"/>
    </row>
    <row r="659" spans="1:1" x14ac:dyDescent="0.35">
      <c r="A659" s="28"/>
    </row>
    <row r="660" spans="1:1" x14ac:dyDescent="0.35">
      <c r="A660" s="28"/>
    </row>
    <row r="661" spans="1:1" x14ac:dyDescent="0.35">
      <c r="A661" s="28"/>
    </row>
    <row r="662" spans="1:1" x14ac:dyDescent="0.35">
      <c r="A662" s="28"/>
    </row>
    <row r="663" spans="1:1" x14ac:dyDescent="0.35">
      <c r="A663" s="28"/>
    </row>
    <row r="664" spans="1:1" x14ac:dyDescent="0.35">
      <c r="A664" s="28"/>
    </row>
    <row r="665" spans="1:1" x14ac:dyDescent="0.35">
      <c r="A665" s="28"/>
    </row>
    <row r="666" spans="1:1" x14ac:dyDescent="0.35">
      <c r="A666" s="28"/>
    </row>
    <row r="667" spans="1:1" x14ac:dyDescent="0.35">
      <c r="A667" s="28"/>
    </row>
    <row r="668" spans="1:1" x14ac:dyDescent="0.35">
      <c r="A668" s="28"/>
    </row>
    <row r="669" spans="1:1" x14ac:dyDescent="0.35">
      <c r="A669" s="28"/>
    </row>
    <row r="670" spans="1:1" x14ac:dyDescent="0.35">
      <c r="A670" s="28"/>
    </row>
    <row r="671" spans="1:1" x14ac:dyDescent="0.35">
      <c r="A671" s="28"/>
    </row>
    <row r="672" spans="1:1" x14ac:dyDescent="0.35">
      <c r="A672" s="28"/>
    </row>
    <row r="673" spans="1:1" x14ac:dyDescent="0.35">
      <c r="A673" s="28"/>
    </row>
    <row r="674" spans="1:1" x14ac:dyDescent="0.35">
      <c r="A674" s="28"/>
    </row>
    <row r="675" spans="1:1" x14ac:dyDescent="0.35">
      <c r="A675" s="28"/>
    </row>
    <row r="676" spans="1:1" x14ac:dyDescent="0.35">
      <c r="A676" s="28"/>
    </row>
    <row r="677" spans="1:1" x14ac:dyDescent="0.35">
      <c r="A677" s="28"/>
    </row>
    <row r="678" spans="1:1" x14ac:dyDescent="0.35">
      <c r="A678" s="28"/>
    </row>
    <row r="679" spans="1:1" x14ac:dyDescent="0.35">
      <c r="A679" s="28"/>
    </row>
    <row r="680" spans="1:1" x14ac:dyDescent="0.35">
      <c r="A680" s="28"/>
    </row>
    <row r="681" spans="1:1" x14ac:dyDescent="0.35">
      <c r="A681" s="28"/>
    </row>
    <row r="682" spans="1:1" x14ac:dyDescent="0.35">
      <c r="A682" s="28"/>
    </row>
    <row r="683" spans="1:1" x14ac:dyDescent="0.35">
      <c r="A683" s="28"/>
    </row>
    <row r="684" spans="1:1" x14ac:dyDescent="0.35">
      <c r="A684" s="28"/>
    </row>
    <row r="685" spans="1:1" x14ac:dyDescent="0.35">
      <c r="A685" s="28"/>
    </row>
    <row r="686" spans="1:1" x14ac:dyDescent="0.35">
      <c r="A686" s="28"/>
    </row>
    <row r="687" spans="1:1" x14ac:dyDescent="0.35">
      <c r="A687" s="28"/>
    </row>
    <row r="688" spans="1:1" x14ac:dyDescent="0.35">
      <c r="A688" s="28"/>
    </row>
    <row r="689" spans="1:1" x14ac:dyDescent="0.35">
      <c r="A689" s="28"/>
    </row>
    <row r="690" spans="1:1" x14ac:dyDescent="0.35">
      <c r="A690" s="28"/>
    </row>
    <row r="691" spans="1:1" x14ac:dyDescent="0.35">
      <c r="A691" s="28"/>
    </row>
    <row r="692" spans="1:1" x14ac:dyDescent="0.35">
      <c r="A692" s="28"/>
    </row>
    <row r="693" spans="1:1" x14ac:dyDescent="0.35">
      <c r="A693" s="28"/>
    </row>
    <row r="694" spans="1:1" x14ac:dyDescent="0.35">
      <c r="A694" s="28"/>
    </row>
    <row r="695" spans="1:1" x14ac:dyDescent="0.35">
      <c r="A695" s="28"/>
    </row>
    <row r="696" spans="1:1" x14ac:dyDescent="0.35">
      <c r="A696" s="28"/>
    </row>
    <row r="697" spans="1:1" x14ac:dyDescent="0.35">
      <c r="A697" s="28"/>
    </row>
    <row r="698" spans="1:1" x14ac:dyDescent="0.35">
      <c r="A698" s="28"/>
    </row>
    <row r="699" spans="1:1" x14ac:dyDescent="0.35">
      <c r="A699" s="28"/>
    </row>
    <row r="700" spans="1:1" x14ac:dyDescent="0.35">
      <c r="A700" s="28"/>
    </row>
    <row r="701" spans="1:1" x14ac:dyDescent="0.35">
      <c r="A701" s="28"/>
    </row>
    <row r="702" spans="1:1" x14ac:dyDescent="0.35">
      <c r="A702" s="28"/>
    </row>
    <row r="703" spans="1:1" x14ac:dyDescent="0.35">
      <c r="A703" s="28"/>
    </row>
    <row r="704" spans="1:1" x14ac:dyDescent="0.35">
      <c r="A704" s="28"/>
    </row>
    <row r="705" spans="1:1" x14ac:dyDescent="0.35">
      <c r="A705" s="28"/>
    </row>
    <row r="706" spans="1:1" x14ac:dyDescent="0.35">
      <c r="A706" s="28"/>
    </row>
    <row r="707" spans="1:1" x14ac:dyDescent="0.35">
      <c r="A707" s="28"/>
    </row>
    <row r="708" spans="1:1" x14ac:dyDescent="0.35">
      <c r="A708" s="28"/>
    </row>
    <row r="709" spans="1:1" x14ac:dyDescent="0.35">
      <c r="A709" s="28"/>
    </row>
    <row r="710" spans="1:1" x14ac:dyDescent="0.35">
      <c r="A710" s="28"/>
    </row>
    <row r="711" spans="1:1" x14ac:dyDescent="0.35">
      <c r="A711" s="28"/>
    </row>
    <row r="712" spans="1:1" x14ac:dyDescent="0.35">
      <c r="A712" s="28"/>
    </row>
    <row r="713" spans="1:1" x14ac:dyDescent="0.35">
      <c r="A713" s="28"/>
    </row>
    <row r="714" spans="1:1" x14ac:dyDescent="0.35">
      <c r="A714" s="28"/>
    </row>
    <row r="715" spans="1:1" x14ac:dyDescent="0.35">
      <c r="A715" s="28"/>
    </row>
    <row r="716" spans="1:1" x14ac:dyDescent="0.35">
      <c r="A716" s="28"/>
    </row>
    <row r="717" spans="1:1" x14ac:dyDescent="0.35">
      <c r="A717" s="28"/>
    </row>
    <row r="718" spans="1:1" x14ac:dyDescent="0.35">
      <c r="A718" s="28"/>
    </row>
    <row r="719" spans="1:1" x14ac:dyDescent="0.35">
      <c r="A719" s="28"/>
    </row>
    <row r="720" spans="1:1" x14ac:dyDescent="0.35">
      <c r="A720" s="28"/>
    </row>
    <row r="721" spans="1:1" x14ac:dyDescent="0.35">
      <c r="A721" s="28"/>
    </row>
    <row r="722" spans="1:1" x14ac:dyDescent="0.35">
      <c r="A722" s="28"/>
    </row>
    <row r="723" spans="1:1" x14ac:dyDescent="0.35">
      <c r="A723" s="28"/>
    </row>
    <row r="724" spans="1:1" x14ac:dyDescent="0.35">
      <c r="A724" s="28"/>
    </row>
    <row r="725" spans="1:1" x14ac:dyDescent="0.35">
      <c r="A725" s="28"/>
    </row>
    <row r="726" spans="1:1" x14ac:dyDescent="0.35">
      <c r="A726" s="28"/>
    </row>
    <row r="727" spans="1:1" x14ac:dyDescent="0.35">
      <c r="A727" s="28"/>
    </row>
    <row r="728" spans="1:1" x14ac:dyDescent="0.35">
      <c r="A728" s="28"/>
    </row>
    <row r="729" spans="1:1" x14ac:dyDescent="0.35">
      <c r="A729" s="28"/>
    </row>
    <row r="730" spans="1:1" x14ac:dyDescent="0.35">
      <c r="A730" s="28"/>
    </row>
    <row r="731" spans="1:1" x14ac:dyDescent="0.35">
      <c r="A731" s="28"/>
    </row>
    <row r="732" spans="1:1" x14ac:dyDescent="0.35">
      <c r="A732" s="28"/>
    </row>
    <row r="733" spans="1:1" x14ac:dyDescent="0.35">
      <c r="A733" s="28"/>
    </row>
    <row r="734" spans="1:1" x14ac:dyDescent="0.35">
      <c r="A734" s="28"/>
    </row>
    <row r="735" spans="1:1" x14ac:dyDescent="0.35">
      <c r="A735" s="28"/>
    </row>
    <row r="736" spans="1:1" x14ac:dyDescent="0.35">
      <c r="A736" s="28"/>
    </row>
    <row r="737" spans="1:1" x14ac:dyDescent="0.35">
      <c r="A737" s="28"/>
    </row>
    <row r="738" spans="1:1" x14ac:dyDescent="0.35">
      <c r="A738" s="28"/>
    </row>
    <row r="739" spans="1:1" x14ac:dyDescent="0.35">
      <c r="A739" s="28"/>
    </row>
    <row r="740" spans="1:1" x14ac:dyDescent="0.35">
      <c r="A740" s="28"/>
    </row>
    <row r="741" spans="1:1" x14ac:dyDescent="0.35">
      <c r="A741" s="28"/>
    </row>
    <row r="742" spans="1:1" x14ac:dyDescent="0.35">
      <c r="A742" s="28"/>
    </row>
    <row r="743" spans="1:1" x14ac:dyDescent="0.35">
      <c r="A743" s="28"/>
    </row>
    <row r="744" spans="1:1" x14ac:dyDescent="0.35">
      <c r="A744" s="28"/>
    </row>
    <row r="745" spans="1:1" x14ac:dyDescent="0.35">
      <c r="A745" s="28"/>
    </row>
    <row r="746" spans="1:1" x14ac:dyDescent="0.35">
      <c r="A746" s="28"/>
    </row>
    <row r="747" spans="1:1" x14ac:dyDescent="0.35">
      <c r="A747" s="28"/>
    </row>
    <row r="748" spans="1:1" x14ac:dyDescent="0.35">
      <c r="A748" s="28"/>
    </row>
    <row r="749" spans="1:1" x14ac:dyDescent="0.35">
      <c r="A749" s="28"/>
    </row>
    <row r="750" spans="1:1" x14ac:dyDescent="0.35">
      <c r="A750" s="28"/>
    </row>
    <row r="751" spans="1:1" x14ac:dyDescent="0.35">
      <c r="A751" s="28"/>
    </row>
    <row r="752" spans="1:1" x14ac:dyDescent="0.35">
      <c r="A752" s="28"/>
    </row>
    <row r="753" spans="1:1" x14ac:dyDescent="0.35">
      <c r="A753" s="28"/>
    </row>
    <row r="754" spans="1:1" x14ac:dyDescent="0.35">
      <c r="A754" s="28"/>
    </row>
    <row r="755" spans="1:1" x14ac:dyDescent="0.35">
      <c r="A755" s="28"/>
    </row>
    <row r="756" spans="1:1" x14ac:dyDescent="0.35">
      <c r="A756" s="28"/>
    </row>
    <row r="757" spans="1:1" x14ac:dyDescent="0.35">
      <c r="A757" s="28"/>
    </row>
    <row r="758" spans="1:1" x14ac:dyDescent="0.35">
      <c r="A758" s="28"/>
    </row>
    <row r="759" spans="1:1" x14ac:dyDescent="0.35">
      <c r="A759" s="28"/>
    </row>
    <row r="760" spans="1:1" x14ac:dyDescent="0.35">
      <c r="A760" s="28"/>
    </row>
    <row r="761" spans="1:1" x14ac:dyDescent="0.35">
      <c r="A761" s="28"/>
    </row>
    <row r="762" spans="1:1" x14ac:dyDescent="0.35">
      <c r="A762" s="28"/>
    </row>
    <row r="763" spans="1:1" x14ac:dyDescent="0.35">
      <c r="A763" s="28"/>
    </row>
    <row r="764" spans="1:1" x14ac:dyDescent="0.35">
      <c r="A764" s="28"/>
    </row>
    <row r="765" spans="1:1" x14ac:dyDescent="0.35">
      <c r="A765" s="28"/>
    </row>
    <row r="766" spans="1:1" x14ac:dyDescent="0.35">
      <c r="A766" s="28"/>
    </row>
    <row r="767" spans="1:1" x14ac:dyDescent="0.35">
      <c r="A767" s="28"/>
    </row>
    <row r="768" spans="1:1" x14ac:dyDescent="0.35">
      <c r="A768" s="28"/>
    </row>
    <row r="769" spans="1:1" x14ac:dyDescent="0.35">
      <c r="A769" s="28"/>
    </row>
    <row r="770" spans="1:1" x14ac:dyDescent="0.35">
      <c r="A770" s="28"/>
    </row>
    <row r="771" spans="1:1" x14ac:dyDescent="0.35">
      <c r="A771" s="28"/>
    </row>
    <row r="772" spans="1:1" x14ac:dyDescent="0.35">
      <c r="A772" s="28"/>
    </row>
    <row r="773" spans="1:1" x14ac:dyDescent="0.35">
      <c r="A773" s="28"/>
    </row>
    <row r="774" spans="1:1" x14ac:dyDescent="0.35">
      <c r="A774" s="28"/>
    </row>
    <row r="775" spans="1:1" x14ac:dyDescent="0.35">
      <c r="A775" s="28"/>
    </row>
    <row r="776" spans="1:1" x14ac:dyDescent="0.35">
      <c r="A776" s="28"/>
    </row>
    <row r="777" spans="1:1" x14ac:dyDescent="0.35">
      <c r="A777" s="28"/>
    </row>
    <row r="778" spans="1:1" x14ac:dyDescent="0.35">
      <c r="A778" s="28"/>
    </row>
    <row r="779" spans="1:1" x14ac:dyDescent="0.35">
      <c r="A779" s="28"/>
    </row>
    <row r="780" spans="1:1" x14ac:dyDescent="0.35">
      <c r="A780" s="28"/>
    </row>
    <row r="781" spans="1:1" x14ac:dyDescent="0.35">
      <c r="A781" s="28"/>
    </row>
    <row r="782" spans="1:1" x14ac:dyDescent="0.35">
      <c r="A782" s="28"/>
    </row>
    <row r="783" spans="1:1" x14ac:dyDescent="0.35">
      <c r="A783" s="28"/>
    </row>
    <row r="784" spans="1:1" x14ac:dyDescent="0.35">
      <c r="A784" s="28"/>
    </row>
    <row r="785" spans="1:1" x14ac:dyDescent="0.35">
      <c r="A785" s="28"/>
    </row>
    <row r="786" spans="1:1" x14ac:dyDescent="0.35">
      <c r="A786" s="28"/>
    </row>
    <row r="787" spans="1:1" x14ac:dyDescent="0.35">
      <c r="A787" s="28"/>
    </row>
    <row r="788" spans="1:1" x14ac:dyDescent="0.35">
      <c r="A788" s="28"/>
    </row>
    <row r="789" spans="1:1" x14ac:dyDescent="0.35">
      <c r="A789" s="28"/>
    </row>
    <row r="790" spans="1:1" x14ac:dyDescent="0.35">
      <c r="A790" s="28"/>
    </row>
    <row r="791" spans="1:1" x14ac:dyDescent="0.35">
      <c r="A791" s="28"/>
    </row>
    <row r="792" spans="1:1" x14ac:dyDescent="0.35">
      <c r="A792" s="28"/>
    </row>
    <row r="793" spans="1:1" x14ac:dyDescent="0.35">
      <c r="A793" s="28"/>
    </row>
    <row r="794" spans="1:1" x14ac:dyDescent="0.35">
      <c r="A794" s="28"/>
    </row>
    <row r="795" spans="1:1" x14ac:dyDescent="0.35">
      <c r="A795" s="28"/>
    </row>
    <row r="796" spans="1:1" x14ac:dyDescent="0.35">
      <c r="A796" s="28"/>
    </row>
    <row r="797" spans="1:1" x14ac:dyDescent="0.35">
      <c r="A797" s="28"/>
    </row>
    <row r="798" spans="1:1" x14ac:dyDescent="0.35">
      <c r="A798" s="28"/>
    </row>
    <row r="799" spans="1:1" x14ac:dyDescent="0.35">
      <c r="A799" s="28"/>
    </row>
    <row r="800" spans="1:1" x14ac:dyDescent="0.35">
      <c r="A800" s="28"/>
    </row>
    <row r="801" spans="1:1" x14ac:dyDescent="0.35">
      <c r="A801" s="28"/>
    </row>
    <row r="802" spans="1:1" x14ac:dyDescent="0.35">
      <c r="A802" s="28"/>
    </row>
    <row r="803" spans="1:1" x14ac:dyDescent="0.35">
      <c r="A803" s="28"/>
    </row>
    <row r="804" spans="1:1" x14ac:dyDescent="0.35">
      <c r="A804" s="28"/>
    </row>
    <row r="805" spans="1:1" x14ac:dyDescent="0.35">
      <c r="A805" s="28"/>
    </row>
    <row r="806" spans="1:1" x14ac:dyDescent="0.35">
      <c r="A806" s="28"/>
    </row>
    <row r="807" spans="1:1" x14ac:dyDescent="0.35">
      <c r="A807" s="28"/>
    </row>
    <row r="808" spans="1:1" x14ac:dyDescent="0.35">
      <c r="A808" s="28"/>
    </row>
    <row r="809" spans="1:1" x14ac:dyDescent="0.35">
      <c r="A809" s="28"/>
    </row>
    <row r="810" spans="1:1" x14ac:dyDescent="0.35">
      <c r="A810" s="28"/>
    </row>
    <row r="811" spans="1:1" x14ac:dyDescent="0.35">
      <c r="A811" s="28"/>
    </row>
    <row r="812" spans="1:1" x14ac:dyDescent="0.35">
      <c r="A812" s="28"/>
    </row>
    <row r="813" spans="1:1" x14ac:dyDescent="0.35">
      <c r="A813" s="28"/>
    </row>
    <row r="814" spans="1:1" x14ac:dyDescent="0.35">
      <c r="A814" s="28"/>
    </row>
    <row r="815" spans="1:1" x14ac:dyDescent="0.35">
      <c r="A815" s="28"/>
    </row>
    <row r="816" spans="1:1" x14ac:dyDescent="0.35">
      <c r="A816" s="28"/>
    </row>
    <row r="817" spans="1:1" x14ac:dyDescent="0.35">
      <c r="A817" s="28"/>
    </row>
    <row r="818" spans="1:1" x14ac:dyDescent="0.35">
      <c r="A818" s="28"/>
    </row>
    <row r="819" spans="1:1" x14ac:dyDescent="0.35">
      <c r="A819" s="28"/>
    </row>
    <row r="820" spans="1:1" x14ac:dyDescent="0.35">
      <c r="A820" s="28"/>
    </row>
    <row r="821" spans="1:1" x14ac:dyDescent="0.35">
      <c r="A821" s="28"/>
    </row>
    <row r="822" spans="1:1" x14ac:dyDescent="0.35">
      <c r="A822" s="28"/>
    </row>
    <row r="823" spans="1:1" x14ac:dyDescent="0.35">
      <c r="A823" s="28"/>
    </row>
    <row r="824" spans="1:1" x14ac:dyDescent="0.35">
      <c r="A824" s="28"/>
    </row>
    <row r="825" spans="1:1" x14ac:dyDescent="0.35">
      <c r="A825" s="28"/>
    </row>
    <row r="826" spans="1:1" x14ac:dyDescent="0.35">
      <c r="A826" s="28"/>
    </row>
    <row r="827" spans="1:1" x14ac:dyDescent="0.35">
      <c r="A827" s="28"/>
    </row>
    <row r="828" spans="1:1" x14ac:dyDescent="0.35">
      <c r="A828" s="28"/>
    </row>
    <row r="829" spans="1:1" x14ac:dyDescent="0.35">
      <c r="A829" s="28"/>
    </row>
    <row r="830" spans="1:1" x14ac:dyDescent="0.35">
      <c r="A830" s="28"/>
    </row>
    <row r="831" spans="1:1" x14ac:dyDescent="0.35">
      <c r="A831" s="28"/>
    </row>
    <row r="832" spans="1:1" x14ac:dyDescent="0.35">
      <c r="A832" s="28"/>
    </row>
    <row r="833" spans="1:1" x14ac:dyDescent="0.35">
      <c r="A833" s="28"/>
    </row>
    <row r="834" spans="1:1" x14ac:dyDescent="0.35">
      <c r="A834" s="28"/>
    </row>
    <row r="835" spans="1:1" x14ac:dyDescent="0.35">
      <c r="A835" s="28"/>
    </row>
    <row r="836" spans="1:1" x14ac:dyDescent="0.35">
      <c r="A836" s="28"/>
    </row>
    <row r="837" spans="1:1" x14ac:dyDescent="0.35">
      <c r="A837" s="28"/>
    </row>
    <row r="838" spans="1:1" x14ac:dyDescent="0.35">
      <c r="A838" s="28"/>
    </row>
    <row r="839" spans="1:1" x14ac:dyDescent="0.35">
      <c r="A839" s="28"/>
    </row>
    <row r="840" spans="1:1" x14ac:dyDescent="0.35">
      <c r="A840" s="28"/>
    </row>
    <row r="841" spans="1:1" x14ac:dyDescent="0.35">
      <c r="A841" s="28"/>
    </row>
    <row r="842" spans="1:1" x14ac:dyDescent="0.35">
      <c r="A842" s="28"/>
    </row>
    <row r="843" spans="1:1" x14ac:dyDescent="0.35">
      <c r="A843" s="28"/>
    </row>
    <row r="844" spans="1:1" x14ac:dyDescent="0.35">
      <c r="A844" s="28"/>
    </row>
    <row r="845" spans="1:1" x14ac:dyDescent="0.35">
      <c r="A845" s="28"/>
    </row>
    <row r="846" spans="1:1" x14ac:dyDescent="0.35">
      <c r="A846" s="28"/>
    </row>
    <row r="847" spans="1:1" x14ac:dyDescent="0.35">
      <c r="A847" s="28"/>
    </row>
    <row r="848" spans="1:1" x14ac:dyDescent="0.35">
      <c r="A848" s="28"/>
    </row>
    <row r="849" spans="1:1" x14ac:dyDescent="0.35">
      <c r="A849" s="28"/>
    </row>
    <row r="850" spans="1:1" x14ac:dyDescent="0.35">
      <c r="A850" s="28"/>
    </row>
    <row r="851" spans="1:1" x14ac:dyDescent="0.35">
      <c r="A851" s="28"/>
    </row>
    <row r="852" spans="1:1" x14ac:dyDescent="0.35">
      <c r="A852" s="28"/>
    </row>
    <row r="853" spans="1:1" x14ac:dyDescent="0.35">
      <c r="A853" s="28"/>
    </row>
    <row r="854" spans="1:1" x14ac:dyDescent="0.35">
      <c r="A854" s="28"/>
    </row>
    <row r="855" spans="1:1" x14ac:dyDescent="0.35">
      <c r="A855" s="28"/>
    </row>
    <row r="856" spans="1:1" x14ac:dyDescent="0.35">
      <c r="A856" s="28"/>
    </row>
    <row r="857" spans="1:1" x14ac:dyDescent="0.35">
      <c r="A857" s="28"/>
    </row>
    <row r="858" spans="1:1" x14ac:dyDescent="0.35">
      <c r="A858" s="28"/>
    </row>
    <row r="859" spans="1:1" x14ac:dyDescent="0.35">
      <c r="A859" s="28"/>
    </row>
    <row r="860" spans="1:1" x14ac:dyDescent="0.35">
      <c r="A860" s="28"/>
    </row>
    <row r="861" spans="1:1" x14ac:dyDescent="0.35">
      <c r="A861" s="28"/>
    </row>
    <row r="862" spans="1:1" x14ac:dyDescent="0.35">
      <c r="A862" s="28"/>
    </row>
    <row r="863" spans="1:1" x14ac:dyDescent="0.35">
      <c r="A863" s="28"/>
    </row>
    <row r="864" spans="1:1" x14ac:dyDescent="0.35">
      <c r="A864" s="28"/>
    </row>
    <row r="865" spans="1:1" x14ac:dyDescent="0.35">
      <c r="A865" s="28"/>
    </row>
    <row r="866" spans="1:1" x14ac:dyDescent="0.35">
      <c r="A866" s="28"/>
    </row>
    <row r="867" spans="1:1" x14ac:dyDescent="0.35">
      <c r="A867" s="28"/>
    </row>
    <row r="868" spans="1:1" x14ac:dyDescent="0.35">
      <c r="A868" s="28"/>
    </row>
    <row r="869" spans="1:1" x14ac:dyDescent="0.35">
      <c r="A869" s="28"/>
    </row>
    <row r="870" spans="1:1" x14ac:dyDescent="0.35">
      <c r="A870" s="28"/>
    </row>
    <row r="871" spans="1:1" x14ac:dyDescent="0.35">
      <c r="A871" s="28"/>
    </row>
    <row r="872" spans="1:1" x14ac:dyDescent="0.35">
      <c r="A872" s="28"/>
    </row>
    <row r="873" spans="1:1" x14ac:dyDescent="0.35">
      <c r="A873" s="28"/>
    </row>
    <row r="874" spans="1:1" x14ac:dyDescent="0.35">
      <c r="A874" s="28"/>
    </row>
    <row r="875" spans="1:1" x14ac:dyDescent="0.35">
      <c r="A875" s="28"/>
    </row>
    <row r="876" spans="1:1" x14ac:dyDescent="0.35">
      <c r="A876" s="28"/>
    </row>
    <row r="877" spans="1:1" x14ac:dyDescent="0.35">
      <c r="A877" s="28"/>
    </row>
    <row r="878" spans="1:1" x14ac:dyDescent="0.35">
      <c r="A878" s="28"/>
    </row>
    <row r="879" spans="1:1" x14ac:dyDescent="0.35">
      <c r="A879" s="28"/>
    </row>
    <row r="880" spans="1:1" x14ac:dyDescent="0.35">
      <c r="A880" s="28"/>
    </row>
    <row r="881" spans="1:1" x14ac:dyDescent="0.35">
      <c r="A881" s="28"/>
    </row>
    <row r="882" spans="1:1" x14ac:dyDescent="0.35">
      <c r="A882" s="28"/>
    </row>
    <row r="883" spans="1:1" x14ac:dyDescent="0.35">
      <c r="A883" s="28"/>
    </row>
    <row r="884" spans="1:1" x14ac:dyDescent="0.35">
      <c r="A884" s="28"/>
    </row>
    <row r="885" spans="1:1" x14ac:dyDescent="0.35">
      <c r="A885" s="28"/>
    </row>
    <row r="886" spans="1:1" x14ac:dyDescent="0.35">
      <c r="A886" s="28"/>
    </row>
    <row r="887" spans="1:1" x14ac:dyDescent="0.35">
      <c r="A887" s="28"/>
    </row>
    <row r="888" spans="1:1" x14ac:dyDescent="0.35">
      <c r="A888" s="28"/>
    </row>
    <row r="889" spans="1:1" x14ac:dyDescent="0.35">
      <c r="A889" s="28"/>
    </row>
    <row r="890" spans="1:1" x14ac:dyDescent="0.35">
      <c r="A890" s="28"/>
    </row>
    <row r="891" spans="1:1" x14ac:dyDescent="0.35">
      <c r="A891" s="28"/>
    </row>
    <row r="892" spans="1:1" x14ac:dyDescent="0.35">
      <c r="A892" s="28"/>
    </row>
    <row r="893" spans="1:1" x14ac:dyDescent="0.35">
      <c r="A893" s="28"/>
    </row>
    <row r="894" spans="1:1" x14ac:dyDescent="0.35">
      <c r="A894" s="28"/>
    </row>
    <row r="895" spans="1:1" x14ac:dyDescent="0.35">
      <c r="A895" s="28"/>
    </row>
    <row r="896" spans="1:1" x14ac:dyDescent="0.35">
      <c r="A896" s="28"/>
    </row>
    <row r="897" spans="1:1" x14ac:dyDescent="0.35">
      <c r="A897" s="28"/>
    </row>
    <row r="898" spans="1:1" x14ac:dyDescent="0.35">
      <c r="A898" s="28"/>
    </row>
    <row r="899" spans="1:1" x14ac:dyDescent="0.35">
      <c r="A899" s="28"/>
    </row>
    <row r="900" spans="1:1" x14ac:dyDescent="0.35">
      <c r="A900" s="28"/>
    </row>
    <row r="901" spans="1:1" x14ac:dyDescent="0.35">
      <c r="A901" s="28"/>
    </row>
    <row r="902" spans="1:1" x14ac:dyDescent="0.35">
      <c r="A902" s="28"/>
    </row>
    <row r="903" spans="1:1" x14ac:dyDescent="0.35">
      <c r="A903" s="28"/>
    </row>
    <row r="904" spans="1:1" x14ac:dyDescent="0.35">
      <c r="A904" s="28"/>
    </row>
    <row r="905" spans="1:1" x14ac:dyDescent="0.35">
      <c r="A905" s="28"/>
    </row>
    <row r="906" spans="1:1" x14ac:dyDescent="0.35">
      <c r="A906" s="28"/>
    </row>
    <row r="907" spans="1:1" x14ac:dyDescent="0.35">
      <c r="A907" s="28"/>
    </row>
    <row r="908" spans="1:1" x14ac:dyDescent="0.35">
      <c r="A908" s="28"/>
    </row>
    <row r="909" spans="1:1" x14ac:dyDescent="0.35">
      <c r="A909" s="28"/>
    </row>
    <row r="910" spans="1:1" x14ac:dyDescent="0.35">
      <c r="A910" s="28"/>
    </row>
    <row r="911" spans="1:1" x14ac:dyDescent="0.35">
      <c r="A911" s="28"/>
    </row>
    <row r="912" spans="1:1" x14ac:dyDescent="0.35">
      <c r="A912" s="28"/>
    </row>
    <row r="913" spans="1:1" x14ac:dyDescent="0.35">
      <c r="A913" s="28"/>
    </row>
    <row r="914" spans="1:1" x14ac:dyDescent="0.35">
      <c r="A914" s="28"/>
    </row>
    <row r="915" spans="1:1" x14ac:dyDescent="0.35">
      <c r="A915" s="28"/>
    </row>
    <row r="916" spans="1:1" x14ac:dyDescent="0.35">
      <c r="A916" s="28"/>
    </row>
    <row r="917" spans="1:1" x14ac:dyDescent="0.35">
      <c r="A917" s="28"/>
    </row>
    <row r="918" spans="1:1" x14ac:dyDescent="0.35">
      <c r="A918" s="28"/>
    </row>
    <row r="919" spans="1:1" x14ac:dyDescent="0.35">
      <c r="A919" s="28"/>
    </row>
    <row r="920" spans="1:1" x14ac:dyDescent="0.35">
      <c r="A920" s="28"/>
    </row>
    <row r="921" spans="1:1" x14ac:dyDescent="0.35">
      <c r="A921" s="28"/>
    </row>
    <row r="922" spans="1:1" x14ac:dyDescent="0.35">
      <c r="A922" s="28"/>
    </row>
    <row r="923" spans="1:1" x14ac:dyDescent="0.35">
      <c r="A923" s="28"/>
    </row>
    <row r="924" spans="1:1" x14ac:dyDescent="0.35">
      <c r="A924" s="28"/>
    </row>
    <row r="925" spans="1:1" x14ac:dyDescent="0.35">
      <c r="A925" s="28"/>
    </row>
    <row r="926" spans="1:1" x14ac:dyDescent="0.35">
      <c r="A926" s="28"/>
    </row>
    <row r="927" spans="1:1" x14ac:dyDescent="0.35">
      <c r="A927" s="28"/>
    </row>
    <row r="928" spans="1:1" x14ac:dyDescent="0.35">
      <c r="A928" s="28"/>
    </row>
    <row r="929" spans="1:1" x14ac:dyDescent="0.35">
      <c r="A929" s="28"/>
    </row>
    <row r="930" spans="1:1" x14ac:dyDescent="0.35">
      <c r="A930" s="28"/>
    </row>
    <row r="931" spans="1:1" x14ac:dyDescent="0.35">
      <c r="A931" s="28"/>
    </row>
    <row r="932" spans="1:1" x14ac:dyDescent="0.35">
      <c r="A932" s="28"/>
    </row>
    <row r="933" spans="1:1" x14ac:dyDescent="0.35">
      <c r="A933" s="28"/>
    </row>
    <row r="934" spans="1:1" x14ac:dyDescent="0.35">
      <c r="A934" s="28"/>
    </row>
    <row r="935" spans="1:1" x14ac:dyDescent="0.35">
      <c r="A935" s="28"/>
    </row>
    <row r="936" spans="1:1" x14ac:dyDescent="0.35">
      <c r="A936" s="28"/>
    </row>
    <row r="937" spans="1:1" x14ac:dyDescent="0.35">
      <c r="A937" s="28"/>
    </row>
    <row r="938" spans="1:1" x14ac:dyDescent="0.35">
      <c r="A938" s="28"/>
    </row>
    <row r="939" spans="1:1" x14ac:dyDescent="0.35">
      <c r="A939" s="28"/>
    </row>
    <row r="940" spans="1:1" x14ac:dyDescent="0.35">
      <c r="A940" s="28"/>
    </row>
    <row r="941" spans="1:1" x14ac:dyDescent="0.35">
      <c r="A941" s="28"/>
    </row>
    <row r="942" spans="1:1" x14ac:dyDescent="0.35">
      <c r="A942" s="28"/>
    </row>
    <row r="943" spans="1:1" x14ac:dyDescent="0.35">
      <c r="A943" s="28"/>
    </row>
    <row r="944" spans="1:1" x14ac:dyDescent="0.35">
      <c r="A944" s="28"/>
    </row>
    <row r="945" spans="1:1" x14ac:dyDescent="0.35">
      <c r="A945" s="28"/>
    </row>
    <row r="946" spans="1:1" x14ac:dyDescent="0.35">
      <c r="A946" s="28"/>
    </row>
    <row r="947" spans="1:1" x14ac:dyDescent="0.35">
      <c r="A947" s="28"/>
    </row>
    <row r="948" spans="1:1" x14ac:dyDescent="0.35">
      <c r="A948" s="28"/>
    </row>
    <row r="949" spans="1:1" x14ac:dyDescent="0.35">
      <c r="A949" s="28"/>
    </row>
    <row r="950" spans="1:1" x14ac:dyDescent="0.35">
      <c r="A950" s="28"/>
    </row>
    <row r="951" spans="1:1" x14ac:dyDescent="0.35">
      <c r="A951" s="28"/>
    </row>
    <row r="952" spans="1:1" x14ac:dyDescent="0.35">
      <c r="A952" s="28"/>
    </row>
    <row r="953" spans="1:1" x14ac:dyDescent="0.35">
      <c r="A953" s="28"/>
    </row>
    <row r="954" spans="1:1" x14ac:dyDescent="0.35">
      <c r="A954" s="28"/>
    </row>
    <row r="955" spans="1:1" x14ac:dyDescent="0.35">
      <c r="A955" s="28"/>
    </row>
    <row r="956" spans="1:1" x14ac:dyDescent="0.35">
      <c r="A956" s="28"/>
    </row>
    <row r="957" spans="1:1" x14ac:dyDescent="0.35">
      <c r="A957" s="28"/>
    </row>
    <row r="958" spans="1:1" x14ac:dyDescent="0.35">
      <c r="A958" s="28"/>
    </row>
    <row r="959" spans="1:1" x14ac:dyDescent="0.35">
      <c r="A959" s="28"/>
    </row>
    <row r="960" spans="1:1" x14ac:dyDescent="0.35">
      <c r="A960" s="28"/>
    </row>
    <row r="961" spans="1:1" x14ac:dyDescent="0.35">
      <c r="A961" s="28"/>
    </row>
    <row r="962" spans="1:1" x14ac:dyDescent="0.35">
      <c r="A962" s="28"/>
    </row>
    <row r="963" spans="1:1" x14ac:dyDescent="0.35">
      <c r="A963" s="28"/>
    </row>
    <row r="964" spans="1:1" x14ac:dyDescent="0.35">
      <c r="A964" s="28"/>
    </row>
    <row r="965" spans="1:1" x14ac:dyDescent="0.35">
      <c r="A965" s="28"/>
    </row>
    <row r="966" spans="1:1" x14ac:dyDescent="0.35">
      <c r="A966" s="28"/>
    </row>
    <row r="967" spans="1:1" x14ac:dyDescent="0.35">
      <c r="A967" s="28"/>
    </row>
    <row r="968" spans="1:1" x14ac:dyDescent="0.35">
      <c r="A968" s="28"/>
    </row>
    <row r="969" spans="1:1" x14ac:dyDescent="0.35">
      <c r="A969" s="28"/>
    </row>
    <row r="970" spans="1:1" x14ac:dyDescent="0.35">
      <c r="A970" s="28"/>
    </row>
    <row r="971" spans="1:1" x14ac:dyDescent="0.35">
      <c r="A971" s="28"/>
    </row>
    <row r="972" spans="1:1" x14ac:dyDescent="0.35">
      <c r="A972" s="28"/>
    </row>
    <row r="973" spans="1:1" x14ac:dyDescent="0.35">
      <c r="A973" s="28"/>
    </row>
    <row r="974" spans="1:1" x14ac:dyDescent="0.35">
      <c r="A974" s="28"/>
    </row>
    <row r="975" spans="1:1" x14ac:dyDescent="0.35">
      <c r="A975" s="28"/>
    </row>
    <row r="976" spans="1:1" x14ac:dyDescent="0.35">
      <c r="A976" s="28"/>
    </row>
    <row r="977" spans="1:1" x14ac:dyDescent="0.35">
      <c r="A977" s="28"/>
    </row>
    <row r="978" spans="1:1" x14ac:dyDescent="0.35">
      <c r="A978" s="28"/>
    </row>
    <row r="979" spans="1:1" x14ac:dyDescent="0.35">
      <c r="A979" s="28"/>
    </row>
    <row r="980" spans="1:1" x14ac:dyDescent="0.35">
      <c r="A980" s="28"/>
    </row>
    <row r="981" spans="1:1" x14ac:dyDescent="0.35">
      <c r="A981" s="28"/>
    </row>
    <row r="982" spans="1:1" x14ac:dyDescent="0.35">
      <c r="A982" s="28"/>
    </row>
    <row r="983" spans="1:1" x14ac:dyDescent="0.35">
      <c r="A983" s="28"/>
    </row>
    <row r="984" spans="1:1" x14ac:dyDescent="0.35">
      <c r="A984" s="28"/>
    </row>
    <row r="985" spans="1:1" x14ac:dyDescent="0.35">
      <c r="A985" s="28"/>
    </row>
    <row r="986" spans="1:1" x14ac:dyDescent="0.35">
      <c r="A986" s="28"/>
    </row>
    <row r="987" spans="1:1" x14ac:dyDescent="0.35">
      <c r="A987" s="28"/>
    </row>
    <row r="988" spans="1:1" x14ac:dyDescent="0.35">
      <c r="A988" s="28"/>
    </row>
    <row r="989" spans="1:1" x14ac:dyDescent="0.35">
      <c r="A989" s="28"/>
    </row>
    <row r="990" spans="1:1" x14ac:dyDescent="0.35">
      <c r="A990" s="28"/>
    </row>
    <row r="991" spans="1:1" x14ac:dyDescent="0.35">
      <c r="A991" s="28"/>
    </row>
    <row r="992" spans="1:1" x14ac:dyDescent="0.35">
      <c r="A992" s="28"/>
    </row>
    <row r="993" spans="1:1" x14ac:dyDescent="0.35">
      <c r="A993" s="28"/>
    </row>
    <row r="994" spans="1:1" x14ac:dyDescent="0.35">
      <c r="A994" s="28"/>
    </row>
    <row r="995" spans="1:1" x14ac:dyDescent="0.35">
      <c r="A995" s="28"/>
    </row>
    <row r="996" spans="1:1" x14ac:dyDescent="0.35">
      <c r="A996" s="28"/>
    </row>
    <row r="997" spans="1:1" x14ac:dyDescent="0.35">
      <c r="A997" s="28"/>
    </row>
    <row r="998" spans="1:1" x14ac:dyDescent="0.35">
      <c r="A998" s="28"/>
    </row>
    <row r="999" spans="1:1" x14ac:dyDescent="0.35">
      <c r="A999" s="28"/>
    </row>
    <row r="1000" spans="1:1" x14ac:dyDescent="0.35">
      <c r="A1000" s="28"/>
    </row>
    <row r="1001" spans="1:1" x14ac:dyDescent="0.35">
      <c r="A1001" s="28"/>
    </row>
    <row r="1002" spans="1:1" x14ac:dyDescent="0.35">
      <c r="A1002" s="28"/>
    </row>
    <row r="1003" spans="1:1" x14ac:dyDescent="0.35">
      <c r="A1003" s="28"/>
    </row>
    <row r="1004" spans="1:1" x14ac:dyDescent="0.35">
      <c r="A1004" s="28"/>
    </row>
    <row r="1005" spans="1:1" x14ac:dyDescent="0.35">
      <c r="A1005" s="28"/>
    </row>
    <row r="1006" spans="1:1" x14ac:dyDescent="0.35">
      <c r="A1006" s="28"/>
    </row>
    <row r="1007" spans="1:1" x14ac:dyDescent="0.35">
      <c r="A1007" s="28"/>
    </row>
    <row r="1008" spans="1:1" x14ac:dyDescent="0.35">
      <c r="A1008" s="28"/>
    </row>
    <row r="1009" spans="1:1" x14ac:dyDescent="0.35">
      <c r="A1009" s="28"/>
    </row>
    <row r="1010" spans="1:1" x14ac:dyDescent="0.35">
      <c r="A1010" s="28"/>
    </row>
    <row r="1011" spans="1:1" x14ac:dyDescent="0.35">
      <c r="A1011" s="28"/>
    </row>
    <row r="1012" spans="1:1" x14ac:dyDescent="0.35">
      <c r="A1012" s="28"/>
    </row>
    <row r="1013" spans="1:1" x14ac:dyDescent="0.35">
      <c r="A1013" s="28"/>
    </row>
    <row r="1014" spans="1:1" x14ac:dyDescent="0.35">
      <c r="A1014" s="28"/>
    </row>
    <row r="1015" spans="1:1" x14ac:dyDescent="0.35">
      <c r="A1015" s="28"/>
    </row>
    <row r="1016" spans="1:1" x14ac:dyDescent="0.35">
      <c r="A1016" s="28"/>
    </row>
    <row r="1017" spans="1:1" x14ac:dyDescent="0.35">
      <c r="A1017" s="28"/>
    </row>
    <row r="1018" spans="1:1" x14ac:dyDescent="0.35">
      <c r="A1018" s="28"/>
    </row>
    <row r="1019" spans="1:1" x14ac:dyDescent="0.35">
      <c r="A1019" s="28"/>
    </row>
    <row r="1020" spans="1:1" x14ac:dyDescent="0.35">
      <c r="A1020" s="28"/>
    </row>
    <row r="1021" spans="1:1" x14ac:dyDescent="0.35">
      <c r="A1021" s="28"/>
    </row>
    <row r="1022" spans="1:1" x14ac:dyDescent="0.35">
      <c r="A1022" s="28"/>
    </row>
    <row r="1023" spans="1:1" x14ac:dyDescent="0.35">
      <c r="A1023" s="28"/>
    </row>
    <row r="1024" spans="1:1" x14ac:dyDescent="0.35">
      <c r="A1024" s="28"/>
    </row>
    <row r="1025" spans="1:1" x14ac:dyDescent="0.35">
      <c r="A1025" s="28"/>
    </row>
    <row r="1026" spans="1:1" x14ac:dyDescent="0.35">
      <c r="A1026" s="28"/>
    </row>
    <row r="1027" spans="1:1" x14ac:dyDescent="0.35">
      <c r="A1027" s="28"/>
    </row>
    <row r="1028" spans="1:1" x14ac:dyDescent="0.35">
      <c r="A1028" s="28"/>
    </row>
    <row r="1029" spans="1:1" x14ac:dyDescent="0.35">
      <c r="A1029" s="28"/>
    </row>
    <row r="1030" spans="1:1" x14ac:dyDescent="0.35">
      <c r="A1030" s="28"/>
    </row>
    <row r="1031" spans="1:1" x14ac:dyDescent="0.35">
      <c r="A1031" s="28"/>
    </row>
    <row r="1032" spans="1:1" x14ac:dyDescent="0.35">
      <c r="A1032" s="28"/>
    </row>
    <row r="1033" spans="1:1" x14ac:dyDescent="0.35">
      <c r="A1033" s="28"/>
    </row>
    <row r="1034" spans="1:1" x14ac:dyDescent="0.35">
      <c r="A1034" s="28"/>
    </row>
    <row r="1035" spans="1:1" x14ac:dyDescent="0.35">
      <c r="A1035" s="28"/>
    </row>
    <row r="1036" spans="1:1" x14ac:dyDescent="0.35">
      <c r="A1036" s="28"/>
    </row>
    <row r="1037" spans="1:1" x14ac:dyDescent="0.35">
      <c r="A1037" s="28"/>
    </row>
    <row r="1038" spans="1:1" x14ac:dyDescent="0.35">
      <c r="A1038" s="28"/>
    </row>
    <row r="1039" spans="1:1" x14ac:dyDescent="0.35">
      <c r="A1039" s="28"/>
    </row>
    <row r="1040" spans="1:1" x14ac:dyDescent="0.35">
      <c r="A1040" s="28"/>
    </row>
    <row r="1041" spans="1:1" x14ac:dyDescent="0.35">
      <c r="A1041" s="28"/>
    </row>
    <row r="1042" spans="1:1" x14ac:dyDescent="0.35">
      <c r="A1042" s="28"/>
    </row>
    <row r="1043" spans="1:1" x14ac:dyDescent="0.35">
      <c r="A1043" s="28"/>
    </row>
    <row r="1044" spans="1:1" x14ac:dyDescent="0.35">
      <c r="A1044" s="28"/>
    </row>
    <row r="1045" spans="1:1" x14ac:dyDescent="0.35">
      <c r="A1045" s="28"/>
    </row>
    <row r="1046" spans="1:1" x14ac:dyDescent="0.35">
      <c r="A1046" s="28"/>
    </row>
    <row r="1047" spans="1:1" x14ac:dyDescent="0.35">
      <c r="A1047" s="28"/>
    </row>
    <row r="1048" spans="1:1" x14ac:dyDescent="0.35">
      <c r="A1048" s="28"/>
    </row>
    <row r="1049" spans="1:1" x14ac:dyDescent="0.35">
      <c r="A1049" s="28"/>
    </row>
    <row r="1050" spans="1:1" x14ac:dyDescent="0.35">
      <c r="A1050" s="28"/>
    </row>
    <row r="1051" spans="1:1" x14ac:dyDescent="0.35">
      <c r="A1051" s="28"/>
    </row>
    <row r="1052" spans="1:1" x14ac:dyDescent="0.35">
      <c r="A1052" s="28"/>
    </row>
    <row r="1053" spans="1:1" x14ac:dyDescent="0.35">
      <c r="A1053" s="28"/>
    </row>
    <row r="1054" spans="1:1" x14ac:dyDescent="0.35">
      <c r="A1054" s="28"/>
    </row>
    <row r="1055" spans="1:1" x14ac:dyDescent="0.35">
      <c r="A1055" s="28"/>
    </row>
    <row r="1056" spans="1:1" x14ac:dyDescent="0.35">
      <c r="A1056" s="28"/>
    </row>
    <row r="1057" spans="1:1" x14ac:dyDescent="0.35">
      <c r="A1057" s="28"/>
    </row>
    <row r="1058" spans="1:1" x14ac:dyDescent="0.35">
      <c r="A1058" s="28"/>
    </row>
    <row r="1059" spans="1:1" x14ac:dyDescent="0.35">
      <c r="A1059" s="28"/>
    </row>
    <row r="1060" spans="1:1" x14ac:dyDescent="0.35">
      <c r="A1060" s="28"/>
    </row>
    <row r="1061" spans="1:1" x14ac:dyDescent="0.35">
      <c r="A1061" s="28"/>
    </row>
    <row r="1062" spans="1:1" x14ac:dyDescent="0.35">
      <c r="A1062" s="28"/>
    </row>
    <row r="1063" spans="1:1" x14ac:dyDescent="0.35">
      <c r="A1063" s="28"/>
    </row>
    <row r="1064" spans="1:1" x14ac:dyDescent="0.35">
      <c r="A1064" s="28"/>
    </row>
    <row r="1065" spans="1:1" x14ac:dyDescent="0.35">
      <c r="A1065" s="28"/>
    </row>
    <row r="1066" spans="1:1" x14ac:dyDescent="0.35">
      <c r="A1066" s="28"/>
    </row>
    <row r="1067" spans="1:1" x14ac:dyDescent="0.35">
      <c r="A1067" s="28"/>
    </row>
    <row r="1068" spans="1:1" x14ac:dyDescent="0.35">
      <c r="A1068" s="28"/>
    </row>
    <row r="1069" spans="1:1" x14ac:dyDescent="0.35">
      <c r="A1069" s="28"/>
    </row>
    <row r="1070" spans="1:1" x14ac:dyDescent="0.35">
      <c r="A1070" s="28"/>
    </row>
    <row r="1071" spans="1:1" x14ac:dyDescent="0.35">
      <c r="A1071" s="28"/>
    </row>
    <row r="1072" spans="1:1" x14ac:dyDescent="0.35">
      <c r="A1072" s="28"/>
    </row>
    <row r="1073" spans="1:1" x14ac:dyDescent="0.35">
      <c r="A1073" s="28"/>
    </row>
    <row r="1074" spans="1:1" x14ac:dyDescent="0.35">
      <c r="A1074" s="28"/>
    </row>
    <row r="1075" spans="1:1" x14ac:dyDescent="0.35">
      <c r="A1075" s="28"/>
    </row>
    <row r="1076" spans="1:1" x14ac:dyDescent="0.35">
      <c r="A1076" s="28"/>
    </row>
    <row r="1077" spans="1:1" x14ac:dyDescent="0.35">
      <c r="A1077" s="28"/>
    </row>
    <row r="1078" spans="1:1" x14ac:dyDescent="0.35">
      <c r="A1078" s="28"/>
    </row>
    <row r="1079" spans="1:1" x14ac:dyDescent="0.35">
      <c r="A1079" s="28"/>
    </row>
    <row r="1080" spans="1:1" x14ac:dyDescent="0.35">
      <c r="A1080" s="28"/>
    </row>
    <row r="1081" spans="1:1" x14ac:dyDescent="0.35">
      <c r="A1081" s="28"/>
    </row>
    <row r="1082" spans="1:1" x14ac:dyDescent="0.35">
      <c r="A1082" s="28"/>
    </row>
    <row r="1083" spans="1:1" x14ac:dyDescent="0.35">
      <c r="A1083" s="28"/>
    </row>
    <row r="1084" spans="1:1" x14ac:dyDescent="0.35">
      <c r="A1084" s="28"/>
    </row>
    <row r="1085" spans="1:1" x14ac:dyDescent="0.35">
      <c r="A1085" s="28"/>
    </row>
    <row r="1086" spans="1:1" x14ac:dyDescent="0.35">
      <c r="A1086" s="28"/>
    </row>
    <row r="1087" spans="1:1" x14ac:dyDescent="0.35">
      <c r="A1087" s="28"/>
    </row>
    <row r="1088" spans="1:1" x14ac:dyDescent="0.35">
      <c r="A1088" s="28"/>
    </row>
    <row r="1089" spans="1:1" x14ac:dyDescent="0.35">
      <c r="A1089" s="28"/>
    </row>
    <row r="1090" spans="1:1" x14ac:dyDescent="0.35">
      <c r="A1090" s="28"/>
    </row>
    <row r="1091" spans="1:1" x14ac:dyDescent="0.35">
      <c r="A1091" s="28"/>
    </row>
    <row r="1092" spans="1:1" x14ac:dyDescent="0.35">
      <c r="A1092" s="28"/>
    </row>
    <row r="1093" spans="1:1" x14ac:dyDescent="0.35">
      <c r="A1093" s="28"/>
    </row>
    <row r="1094" spans="1:1" x14ac:dyDescent="0.35">
      <c r="A1094" s="28"/>
    </row>
    <row r="1095" spans="1:1" x14ac:dyDescent="0.35">
      <c r="A1095" s="28"/>
    </row>
    <row r="1096" spans="1:1" x14ac:dyDescent="0.35">
      <c r="A1096" s="28"/>
    </row>
    <row r="1097" spans="1:1" x14ac:dyDescent="0.35">
      <c r="A1097" s="28"/>
    </row>
    <row r="1098" spans="1:1" x14ac:dyDescent="0.35">
      <c r="A1098" s="28"/>
    </row>
    <row r="1099" spans="1:1" x14ac:dyDescent="0.35">
      <c r="A1099" s="28"/>
    </row>
    <row r="1100" spans="1:1" x14ac:dyDescent="0.35">
      <c r="A1100" s="28"/>
    </row>
    <row r="1101" spans="1:1" x14ac:dyDescent="0.35">
      <c r="A1101" s="28"/>
    </row>
    <row r="1102" spans="1:1" x14ac:dyDescent="0.35">
      <c r="A1102" s="28"/>
    </row>
    <row r="1103" spans="1:1" x14ac:dyDescent="0.35">
      <c r="A1103" s="28"/>
    </row>
    <row r="1104" spans="1:1" x14ac:dyDescent="0.35">
      <c r="A1104" s="28"/>
    </row>
    <row r="1105" spans="1:1" x14ac:dyDescent="0.35">
      <c r="A1105" s="28"/>
    </row>
    <row r="1106" spans="1:1" x14ac:dyDescent="0.35">
      <c r="A1106" s="28"/>
    </row>
    <row r="1107" spans="1:1" x14ac:dyDescent="0.35">
      <c r="A1107" s="28"/>
    </row>
    <row r="1108" spans="1:1" x14ac:dyDescent="0.35">
      <c r="A1108" s="28"/>
    </row>
    <row r="1109" spans="1:1" x14ac:dyDescent="0.35">
      <c r="A1109" s="28"/>
    </row>
    <row r="1110" spans="1:1" x14ac:dyDescent="0.35">
      <c r="A1110" s="28"/>
    </row>
    <row r="1111" spans="1:1" x14ac:dyDescent="0.35">
      <c r="A1111" s="28"/>
    </row>
    <row r="1112" spans="1:1" x14ac:dyDescent="0.35">
      <c r="A1112" s="28"/>
    </row>
    <row r="1113" spans="1:1" x14ac:dyDescent="0.35">
      <c r="A1113" s="28"/>
    </row>
    <row r="1114" spans="1:1" x14ac:dyDescent="0.35">
      <c r="A1114" s="28"/>
    </row>
    <row r="1115" spans="1:1" x14ac:dyDescent="0.35">
      <c r="A1115" s="28"/>
    </row>
    <row r="1116" spans="1:1" x14ac:dyDescent="0.35">
      <c r="A1116" s="28"/>
    </row>
    <row r="1117" spans="1:1" x14ac:dyDescent="0.35">
      <c r="A1117" s="28"/>
    </row>
    <row r="1118" spans="1:1" x14ac:dyDescent="0.35">
      <c r="A1118" s="28"/>
    </row>
    <row r="1119" spans="1:1" x14ac:dyDescent="0.35">
      <c r="A1119" s="28"/>
    </row>
    <row r="1120" spans="1:1" x14ac:dyDescent="0.35">
      <c r="A1120" s="28"/>
    </row>
    <row r="1121" spans="1:1" x14ac:dyDescent="0.35">
      <c r="A1121" s="28"/>
    </row>
    <row r="1122" spans="1:1" x14ac:dyDescent="0.35">
      <c r="A1122" s="28"/>
    </row>
    <row r="1123" spans="1:1" x14ac:dyDescent="0.35">
      <c r="A1123" s="28"/>
    </row>
    <row r="1124" spans="1:1" x14ac:dyDescent="0.35">
      <c r="A1124" s="28"/>
    </row>
    <row r="1125" spans="1:1" x14ac:dyDescent="0.35">
      <c r="A1125" s="28"/>
    </row>
    <row r="1126" spans="1:1" x14ac:dyDescent="0.35">
      <c r="A1126" s="28"/>
    </row>
    <row r="1127" spans="1:1" x14ac:dyDescent="0.35">
      <c r="A1127" s="28"/>
    </row>
    <row r="1128" spans="1:1" x14ac:dyDescent="0.35">
      <c r="A1128" s="28"/>
    </row>
    <row r="1129" spans="1:1" x14ac:dyDescent="0.35">
      <c r="A1129" s="28"/>
    </row>
    <row r="1130" spans="1:1" x14ac:dyDescent="0.35">
      <c r="A1130" s="28"/>
    </row>
    <row r="1131" spans="1:1" x14ac:dyDescent="0.35">
      <c r="A1131" s="28"/>
    </row>
    <row r="1132" spans="1:1" x14ac:dyDescent="0.35">
      <c r="A1132" s="28"/>
    </row>
    <row r="1133" spans="1:1" x14ac:dyDescent="0.35">
      <c r="A1133" s="28"/>
    </row>
    <row r="1134" spans="1:1" x14ac:dyDescent="0.35">
      <c r="A1134" s="28"/>
    </row>
    <row r="1135" spans="1:1" x14ac:dyDescent="0.35">
      <c r="A1135" s="28"/>
    </row>
    <row r="1136" spans="1:1" x14ac:dyDescent="0.35">
      <c r="A1136" s="28"/>
    </row>
    <row r="1137" spans="1:1" x14ac:dyDescent="0.35">
      <c r="A1137" s="28"/>
    </row>
    <row r="1138" spans="1:1" x14ac:dyDescent="0.35">
      <c r="A1138" s="28"/>
    </row>
    <row r="1139" spans="1:1" x14ac:dyDescent="0.35">
      <c r="A1139" s="28"/>
    </row>
    <row r="1140" spans="1:1" x14ac:dyDescent="0.35">
      <c r="A1140" s="28"/>
    </row>
    <row r="1141" spans="1:1" x14ac:dyDescent="0.35">
      <c r="A1141" s="28"/>
    </row>
    <row r="1142" spans="1:1" x14ac:dyDescent="0.35">
      <c r="A1142" s="28"/>
    </row>
    <row r="1143" spans="1:1" x14ac:dyDescent="0.35">
      <c r="A1143" s="28"/>
    </row>
    <row r="1144" spans="1:1" x14ac:dyDescent="0.35">
      <c r="A1144" s="28"/>
    </row>
    <row r="1145" spans="1:1" x14ac:dyDescent="0.35">
      <c r="A1145" s="28"/>
    </row>
    <row r="1146" spans="1:1" x14ac:dyDescent="0.35">
      <c r="A1146" s="28"/>
    </row>
    <row r="1147" spans="1:1" x14ac:dyDescent="0.35">
      <c r="A1147" s="28"/>
    </row>
    <row r="1148" spans="1:1" x14ac:dyDescent="0.35">
      <c r="A1148" s="28"/>
    </row>
    <row r="1149" spans="1:1" x14ac:dyDescent="0.35">
      <c r="A1149" s="28"/>
    </row>
    <row r="1150" spans="1:1" x14ac:dyDescent="0.35">
      <c r="A1150" s="28"/>
    </row>
    <row r="1151" spans="1:1" x14ac:dyDescent="0.35">
      <c r="A1151" s="28"/>
    </row>
    <row r="1152" spans="1:1" x14ac:dyDescent="0.35">
      <c r="A1152" s="28"/>
    </row>
    <row r="1153" spans="1:1" x14ac:dyDescent="0.35">
      <c r="A1153" s="28"/>
    </row>
    <row r="1154" spans="1:1" x14ac:dyDescent="0.35">
      <c r="A1154" s="28"/>
    </row>
    <row r="1155" spans="1:1" x14ac:dyDescent="0.35">
      <c r="A1155" s="28"/>
    </row>
    <row r="1156" spans="1:1" x14ac:dyDescent="0.35">
      <c r="A1156" s="28"/>
    </row>
    <row r="1157" spans="1:1" x14ac:dyDescent="0.35">
      <c r="A1157" s="28"/>
    </row>
    <row r="1158" spans="1:1" x14ac:dyDescent="0.35">
      <c r="A1158" s="28"/>
    </row>
    <row r="1159" spans="1:1" x14ac:dyDescent="0.35">
      <c r="A1159" s="28"/>
    </row>
    <row r="1160" spans="1:1" x14ac:dyDescent="0.35">
      <c r="A1160" s="28"/>
    </row>
    <row r="1161" spans="1:1" x14ac:dyDescent="0.35">
      <c r="A1161" s="28"/>
    </row>
    <row r="1162" spans="1:1" x14ac:dyDescent="0.35">
      <c r="A1162" s="28"/>
    </row>
    <row r="1163" spans="1:1" x14ac:dyDescent="0.35">
      <c r="A1163" s="28"/>
    </row>
    <row r="1164" spans="1:1" x14ac:dyDescent="0.35">
      <c r="A1164" s="28"/>
    </row>
    <row r="1165" spans="1:1" x14ac:dyDescent="0.35">
      <c r="A1165" s="28"/>
    </row>
    <row r="1166" spans="1:1" x14ac:dyDescent="0.35">
      <c r="A1166" s="28"/>
    </row>
    <row r="1167" spans="1:1" x14ac:dyDescent="0.35">
      <c r="A1167" s="28"/>
    </row>
    <row r="1168" spans="1:1" x14ac:dyDescent="0.35">
      <c r="A1168" s="28"/>
    </row>
    <row r="1169" spans="1:1" x14ac:dyDescent="0.35">
      <c r="A1169" s="28"/>
    </row>
    <row r="1170" spans="1:1" x14ac:dyDescent="0.35">
      <c r="A1170" s="28"/>
    </row>
    <row r="1171" spans="1:1" x14ac:dyDescent="0.35">
      <c r="A1171" s="28"/>
    </row>
    <row r="1172" spans="1:1" x14ac:dyDescent="0.35">
      <c r="A1172" s="28"/>
    </row>
    <row r="1173" spans="1:1" x14ac:dyDescent="0.35">
      <c r="A1173" s="28"/>
    </row>
    <row r="1174" spans="1:1" x14ac:dyDescent="0.35">
      <c r="A1174" s="28"/>
    </row>
    <row r="1175" spans="1:1" x14ac:dyDescent="0.35">
      <c r="A1175" s="28"/>
    </row>
    <row r="1176" spans="1:1" x14ac:dyDescent="0.35">
      <c r="A1176" s="28"/>
    </row>
    <row r="1177" spans="1:1" x14ac:dyDescent="0.35">
      <c r="A1177" s="28"/>
    </row>
    <row r="1178" spans="1:1" x14ac:dyDescent="0.35">
      <c r="A1178" s="28"/>
    </row>
    <row r="1179" spans="1:1" x14ac:dyDescent="0.35">
      <c r="A1179" s="28"/>
    </row>
    <row r="1180" spans="1:1" x14ac:dyDescent="0.35">
      <c r="A1180" s="28"/>
    </row>
    <row r="1181" spans="1:1" x14ac:dyDescent="0.35">
      <c r="A1181" s="28"/>
    </row>
    <row r="1182" spans="1:1" x14ac:dyDescent="0.35">
      <c r="A1182" s="28"/>
    </row>
    <row r="1183" spans="1:1" x14ac:dyDescent="0.35">
      <c r="A1183" s="28"/>
    </row>
    <row r="1184" spans="1:1" x14ac:dyDescent="0.35">
      <c r="A1184" s="28"/>
    </row>
    <row r="1185" spans="1:1" x14ac:dyDescent="0.35">
      <c r="A1185" s="28"/>
    </row>
    <row r="1186" spans="1:1" x14ac:dyDescent="0.35">
      <c r="A1186" s="28"/>
    </row>
    <row r="1187" spans="1:1" x14ac:dyDescent="0.35">
      <c r="A1187" s="28"/>
    </row>
    <row r="1188" spans="1:1" x14ac:dyDescent="0.35">
      <c r="A1188" s="28"/>
    </row>
    <row r="1189" spans="1:1" x14ac:dyDescent="0.35">
      <c r="A1189" s="28"/>
    </row>
    <row r="1190" spans="1:1" x14ac:dyDescent="0.35">
      <c r="A1190" s="28"/>
    </row>
    <row r="1191" spans="1:1" x14ac:dyDescent="0.35">
      <c r="A1191" s="28"/>
    </row>
    <row r="1192" spans="1:1" x14ac:dyDescent="0.35">
      <c r="A1192" s="28"/>
    </row>
    <row r="1193" spans="1:1" x14ac:dyDescent="0.35">
      <c r="A1193" s="28"/>
    </row>
    <row r="1194" spans="1:1" x14ac:dyDescent="0.35">
      <c r="A1194" s="28"/>
    </row>
    <row r="1195" spans="1:1" x14ac:dyDescent="0.35">
      <c r="A1195" s="28"/>
    </row>
    <row r="1196" spans="1:1" x14ac:dyDescent="0.35">
      <c r="A1196" s="28"/>
    </row>
    <row r="1197" spans="1:1" x14ac:dyDescent="0.35">
      <c r="A1197" s="28"/>
    </row>
    <row r="1198" spans="1:1" x14ac:dyDescent="0.35">
      <c r="A1198" s="28"/>
    </row>
    <row r="1199" spans="1:1" x14ac:dyDescent="0.35">
      <c r="A1199" s="28"/>
    </row>
    <row r="1200" spans="1:1" x14ac:dyDescent="0.35">
      <c r="A1200" s="28"/>
    </row>
    <row r="1201" spans="1:1" x14ac:dyDescent="0.35">
      <c r="A1201" s="28"/>
    </row>
    <row r="1202" spans="1:1" x14ac:dyDescent="0.35">
      <c r="A1202" s="28"/>
    </row>
    <row r="1203" spans="1:1" x14ac:dyDescent="0.35">
      <c r="A1203" s="28"/>
    </row>
    <row r="1204" spans="1:1" x14ac:dyDescent="0.35">
      <c r="A1204" s="28"/>
    </row>
    <row r="1205" spans="1:1" x14ac:dyDescent="0.35">
      <c r="A1205" s="28"/>
    </row>
    <row r="1206" spans="1:1" x14ac:dyDescent="0.35">
      <c r="A1206" s="28"/>
    </row>
    <row r="1207" spans="1:1" x14ac:dyDescent="0.35">
      <c r="A1207" s="28"/>
    </row>
    <row r="1208" spans="1:1" x14ac:dyDescent="0.35">
      <c r="A1208" s="28"/>
    </row>
    <row r="1209" spans="1:1" x14ac:dyDescent="0.35">
      <c r="A1209" s="28"/>
    </row>
    <row r="1210" spans="1:1" x14ac:dyDescent="0.35">
      <c r="A1210" s="28"/>
    </row>
    <row r="1211" spans="1:1" x14ac:dyDescent="0.35">
      <c r="A1211" s="28"/>
    </row>
    <row r="1212" spans="1:1" x14ac:dyDescent="0.35">
      <c r="A1212" s="28"/>
    </row>
    <row r="1213" spans="1:1" x14ac:dyDescent="0.35">
      <c r="A1213" s="28"/>
    </row>
    <row r="1214" spans="1:1" x14ac:dyDescent="0.35">
      <c r="A1214" s="28"/>
    </row>
    <row r="1215" spans="1:1" x14ac:dyDescent="0.35">
      <c r="A1215" s="28"/>
    </row>
    <row r="1216" spans="1:1" x14ac:dyDescent="0.35">
      <c r="A1216" s="28"/>
    </row>
    <row r="1217" spans="1:1" x14ac:dyDescent="0.35">
      <c r="A1217" s="28"/>
    </row>
    <row r="1218" spans="1:1" x14ac:dyDescent="0.35">
      <c r="A1218" s="28"/>
    </row>
    <row r="1219" spans="1:1" x14ac:dyDescent="0.35">
      <c r="A1219" s="28"/>
    </row>
    <row r="1220" spans="1:1" x14ac:dyDescent="0.35">
      <c r="A1220" s="28"/>
    </row>
    <row r="1221" spans="1:1" x14ac:dyDescent="0.35">
      <c r="A1221" s="28"/>
    </row>
    <row r="1222" spans="1:1" x14ac:dyDescent="0.35">
      <c r="A1222" s="28"/>
    </row>
    <row r="1223" spans="1:1" x14ac:dyDescent="0.35">
      <c r="A1223" s="28"/>
    </row>
    <row r="1224" spans="1:1" x14ac:dyDescent="0.35">
      <c r="A1224" s="28"/>
    </row>
    <row r="1225" spans="1:1" x14ac:dyDescent="0.35">
      <c r="A1225" s="28"/>
    </row>
    <row r="1226" spans="1:1" x14ac:dyDescent="0.35">
      <c r="A1226" s="28"/>
    </row>
    <row r="1227" spans="1:1" x14ac:dyDescent="0.35">
      <c r="A1227" s="28"/>
    </row>
    <row r="1228" spans="1:1" x14ac:dyDescent="0.35">
      <c r="A1228" s="28"/>
    </row>
    <row r="1229" spans="1:1" x14ac:dyDescent="0.35">
      <c r="A1229" s="28"/>
    </row>
    <row r="1230" spans="1:1" x14ac:dyDescent="0.35">
      <c r="A1230" s="28"/>
    </row>
    <row r="1231" spans="1:1" x14ac:dyDescent="0.35">
      <c r="A1231" s="28"/>
    </row>
    <row r="1232" spans="1:1" x14ac:dyDescent="0.35">
      <c r="A1232" s="28"/>
    </row>
    <row r="1233" spans="1:1" x14ac:dyDescent="0.35">
      <c r="A1233" s="28"/>
    </row>
    <row r="1234" spans="1:1" x14ac:dyDescent="0.35">
      <c r="A1234" s="28"/>
    </row>
    <row r="1235" spans="1:1" x14ac:dyDescent="0.35">
      <c r="A1235" s="28"/>
    </row>
    <row r="1236" spans="1:1" x14ac:dyDescent="0.35">
      <c r="A1236" s="28"/>
    </row>
    <row r="1237" spans="1:1" x14ac:dyDescent="0.35">
      <c r="A1237" s="28"/>
    </row>
    <row r="1238" spans="1:1" x14ac:dyDescent="0.35">
      <c r="A1238" s="28"/>
    </row>
    <row r="1239" spans="1:1" x14ac:dyDescent="0.35">
      <c r="A1239" s="28"/>
    </row>
    <row r="1240" spans="1:1" x14ac:dyDescent="0.35">
      <c r="A1240" s="28"/>
    </row>
    <row r="1241" spans="1:1" x14ac:dyDescent="0.35">
      <c r="A1241" s="28"/>
    </row>
    <row r="1242" spans="1:1" x14ac:dyDescent="0.35">
      <c r="A1242" s="28"/>
    </row>
    <row r="1243" spans="1:1" x14ac:dyDescent="0.35">
      <c r="A1243" s="28"/>
    </row>
    <row r="1244" spans="1:1" x14ac:dyDescent="0.35">
      <c r="A1244" s="28"/>
    </row>
    <row r="1245" spans="1:1" x14ac:dyDescent="0.35">
      <c r="A1245" s="28"/>
    </row>
    <row r="1246" spans="1:1" x14ac:dyDescent="0.35">
      <c r="A1246" s="28"/>
    </row>
    <row r="1247" spans="1:1" x14ac:dyDescent="0.35">
      <c r="A1247" s="28"/>
    </row>
    <row r="1248" spans="1:1" x14ac:dyDescent="0.35">
      <c r="A1248" s="28"/>
    </row>
    <row r="1249" spans="1:1" x14ac:dyDescent="0.35">
      <c r="A1249" s="28"/>
    </row>
    <row r="1250" spans="1:1" x14ac:dyDescent="0.35">
      <c r="A1250" s="28"/>
    </row>
    <row r="1251" spans="1:1" x14ac:dyDescent="0.35">
      <c r="A1251" s="28"/>
    </row>
    <row r="1252" spans="1:1" x14ac:dyDescent="0.35">
      <c r="A1252" s="28"/>
    </row>
    <row r="1253" spans="1:1" x14ac:dyDescent="0.35">
      <c r="A1253" s="28"/>
    </row>
    <row r="1254" spans="1:1" x14ac:dyDescent="0.35">
      <c r="A1254" s="28"/>
    </row>
    <row r="1255" spans="1:1" x14ac:dyDescent="0.35">
      <c r="A1255" s="28"/>
    </row>
    <row r="1256" spans="1:1" x14ac:dyDescent="0.35">
      <c r="A1256" s="28"/>
    </row>
    <row r="1257" spans="1:1" x14ac:dyDescent="0.35">
      <c r="A1257" s="28"/>
    </row>
    <row r="1258" spans="1:1" x14ac:dyDescent="0.35">
      <c r="A1258" s="28"/>
    </row>
    <row r="1259" spans="1:1" x14ac:dyDescent="0.35">
      <c r="A1259" s="28"/>
    </row>
    <row r="1260" spans="1:1" x14ac:dyDescent="0.35">
      <c r="A1260" s="28"/>
    </row>
    <row r="1261" spans="1:1" x14ac:dyDescent="0.35">
      <c r="A1261" s="28"/>
    </row>
    <row r="1262" spans="1:1" x14ac:dyDescent="0.35">
      <c r="A1262" s="28"/>
    </row>
    <row r="1263" spans="1:1" x14ac:dyDescent="0.35">
      <c r="A1263" s="28"/>
    </row>
    <row r="1264" spans="1:1" x14ac:dyDescent="0.35">
      <c r="A1264" s="28"/>
    </row>
    <row r="1265" spans="1:1" x14ac:dyDescent="0.35">
      <c r="A1265" s="28"/>
    </row>
    <row r="1266" spans="1:1" x14ac:dyDescent="0.35">
      <c r="A1266" s="28"/>
    </row>
    <row r="1267" spans="1:1" x14ac:dyDescent="0.35">
      <c r="A1267" s="28"/>
    </row>
    <row r="1268" spans="1:1" x14ac:dyDescent="0.35">
      <c r="A1268" s="28"/>
    </row>
    <row r="1269" spans="1:1" x14ac:dyDescent="0.35">
      <c r="A1269" s="28"/>
    </row>
    <row r="1270" spans="1:1" x14ac:dyDescent="0.35">
      <c r="A1270" s="28"/>
    </row>
    <row r="1271" spans="1:1" x14ac:dyDescent="0.35">
      <c r="A1271" s="28"/>
    </row>
    <row r="1272" spans="1:1" x14ac:dyDescent="0.35">
      <c r="A1272" s="28"/>
    </row>
    <row r="1273" spans="1:1" x14ac:dyDescent="0.35">
      <c r="A1273" s="28"/>
    </row>
    <row r="1274" spans="1:1" x14ac:dyDescent="0.35">
      <c r="A1274" s="28"/>
    </row>
    <row r="1275" spans="1:1" x14ac:dyDescent="0.35">
      <c r="A1275" s="28"/>
    </row>
    <row r="1276" spans="1:1" x14ac:dyDescent="0.35">
      <c r="A1276" s="28"/>
    </row>
    <row r="1277" spans="1:1" x14ac:dyDescent="0.35">
      <c r="A1277" s="28"/>
    </row>
    <row r="1278" spans="1:1" x14ac:dyDescent="0.35">
      <c r="A1278" s="28"/>
    </row>
    <row r="1279" spans="1:1" x14ac:dyDescent="0.35">
      <c r="A1279" s="28"/>
    </row>
    <row r="1280" spans="1:1" x14ac:dyDescent="0.35">
      <c r="A1280" s="28"/>
    </row>
    <row r="1281" spans="1:1" x14ac:dyDescent="0.35">
      <c r="A1281" s="28"/>
    </row>
    <row r="1282" spans="1:1" x14ac:dyDescent="0.35">
      <c r="A1282" s="28"/>
    </row>
    <row r="1283" spans="1:1" x14ac:dyDescent="0.35">
      <c r="A1283" s="28"/>
    </row>
    <row r="1284" spans="1:1" x14ac:dyDescent="0.35">
      <c r="A1284" s="28"/>
    </row>
    <row r="1285" spans="1:1" x14ac:dyDescent="0.35">
      <c r="A1285" s="28"/>
    </row>
    <row r="1286" spans="1:1" x14ac:dyDescent="0.35">
      <c r="A1286" s="28"/>
    </row>
    <row r="1287" spans="1:1" x14ac:dyDescent="0.35">
      <c r="A1287" s="28"/>
    </row>
    <row r="1288" spans="1:1" x14ac:dyDescent="0.35">
      <c r="A1288" s="28"/>
    </row>
    <row r="1289" spans="1:1" x14ac:dyDescent="0.35">
      <c r="A1289" s="28"/>
    </row>
    <row r="1290" spans="1:1" x14ac:dyDescent="0.35">
      <c r="A1290" s="28"/>
    </row>
    <row r="1291" spans="1:1" x14ac:dyDescent="0.35">
      <c r="A1291" s="28"/>
    </row>
    <row r="1292" spans="1:1" x14ac:dyDescent="0.35">
      <c r="A1292" s="28"/>
    </row>
    <row r="1293" spans="1:1" x14ac:dyDescent="0.35">
      <c r="A1293" s="28"/>
    </row>
    <row r="1294" spans="1:1" x14ac:dyDescent="0.35">
      <c r="A1294" s="28"/>
    </row>
    <row r="1295" spans="1:1" x14ac:dyDescent="0.35">
      <c r="A1295" s="28"/>
    </row>
    <row r="1296" spans="1:1" x14ac:dyDescent="0.35">
      <c r="A1296" s="28"/>
    </row>
    <row r="1297" spans="1:1" x14ac:dyDescent="0.35">
      <c r="A1297" s="28"/>
    </row>
    <row r="1298" spans="1:1" x14ac:dyDescent="0.35">
      <c r="A1298" s="28"/>
    </row>
    <row r="1299" spans="1:1" x14ac:dyDescent="0.35">
      <c r="A1299" s="28"/>
    </row>
    <row r="1300" spans="1:1" x14ac:dyDescent="0.35">
      <c r="A1300" s="28"/>
    </row>
    <row r="1301" spans="1:1" x14ac:dyDescent="0.35">
      <c r="A1301" s="28"/>
    </row>
    <row r="1302" spans="1:1" x14ac:dyDescent="0.35">
      <c r="A1302" s="28"/>
    </row>
    <row r="1303" spans="1:1" x14ac:dyDescent="0.35">
      <c r="A1303" s="28"/>
    </row>
    <row r="1304" spans="1:1" x14ac:dyDescent="0.35">
      <c r="A1304" s="28"/>
    </row>
    <row r="1305" spans="1:1" x14ac:dyDescent="0.35">
      <c r="A1305" s="28"/>
    </row>
    <row r="1306" spans="1:1" x14ac:dyDescent="0.35">
      <c r="A1306" s="28"/>
    </row>
    <row r="1307" spans="1:1" x14ac:dyDescent="0.35">
      <c r="A1307" s="28"/>
    </row>
    <row r="1308" spans="1:1" x14ac:dyDescent="0.35">
      <c r="A1308" s="28"/>
    </row>
    <row r="1309" spans="1:1" x14ac:dyDescent="0.35">
      <c r="A1309" s="28"/>
    </row>
    <row r="1310" spans="1:1" x14ac:dyDescent="0.35">
      <c r="A1310" s="28"/>
    </row>
    <row r="1311" spans="1:1" x14ac:dyDescent="0.35">
      <c r="A1311" s="28"/>
    </row>
    <row r="1312" spans="1:1" x14ac:dyDescent="0.35">
      <c r="A1312" s="28"/>
    </row>
    <row r="1313" spans="1:1" x14ac:dyDescent="0.35">
      <c r="A1313" s="28"/>
    </row>
    <row r="1314" spans="1:1" x14ac:dyDescent="0.35">
      <c r="A1314" s="28"/>
    </row>
    <row r="1315" spans="1:1" x14ac:dyDescent="0.35">
      <c r="A1315" s="28"/>
    </row>
    <row r="1316" spans="1:1" x14ac:dyDescent="0.35">
      <c r="A1316" s="28"/>
    </row>
    <row r="1317" spans="1:1" x14ac:dyDescent="0.35">
      <c r="A1317" s="28"/>
    </row>
    <row r="1318" spans="1:1" x14ac:dyDescent="0.35">
      <c r="A1318" s="28"/>
    </row>
    <row r="1319" spans="1:1" x14ac:dyDescent="0.35">
      <c r="A1319" s="28"/>
    </row>
    <row r="1320" spans="1:1" x14ac:dyDescent="0.35">
      <c r="A1320" s="28"/>
    </row>
    <row r="1321" spans="1:1" x14ac:dyDescent="0.35">
      <c r="A1321" s="28"/>
    </row>
    <row r="1322" spans="1:1" x14ac:dyDescent="0.35">
      <c r="A1322" s="28"/>
    </row>
    <row r="1323" spans="1:1" x14ac:dyDescent="0.35">
      <c r="A1323" s="28"/>
    </row>
    <row r="1324" spans="1:1" x14ac:dyDescent="0.35">
      <c r="A1324" s="28"/>
    </row>
    <row r="1325" spans="1:1" x14ac:dyDescent="0.35">
      <c r="A1325" s="28"/>
    </row>
    <row r="1326" spans="1:1" x14ac:dyDescent="0.35">
      <c r="A1326" s="28"/>
    </row>
    <row r="1327" spans="1:1" x14ac:dyDescent="0.35">
      <c r="A1327" s="28"/>
    </row>
    <row r="1328" spans="1:1" x14ac:dyDescent="0.35">
      <c r="A1328" s="28"/>
    </row>
    <row r="1329" spans="1:1" x14ac:dyDescent="0.35">
      <c r="A1329" s="28"/>
    </row>
    <row r="1330" spans="1:1" x14ac:dyDescent="0.35">
      <c r="A1330" s="28"/>
    </row>
    <row r="1331" spans="1:1" x14ac:dyDescent="0.35">
      <c r="A1331" s="28"/>
    </row>
    <row r="1332" spans="1:1" x14ac:dyDescent="0.35">
      <c r="A1332" s="28"/>
    </row>
    <row r="1333" spans="1:1" x14ac:dyDescent="0.35">
      <c r="A1333" s="28"/>
    </row>
    <row r="1334" spans="1:1" x14ac:dyDescent="0.35">
      <c r="A1334" s="28"/>
    </row>
    <row r="1335" spans="1:1" x14ac:dyDescent="0.35">
      <c r="A1335" s="28"/>
    </row>
    <row r="1336" spans="1:1" x14ac:dyDescent="0.35">
      <c r="A1336" s="28"/>
    </row>
    <row r="1337" spans="1:1" x14ac:dyDescent="0.35">
      <c r="A1337" s="28"/>
    </row>
    <row r="1338" spans="1:1" x14ac:dyDescent="0.35">
      <c r="A1338" s="28"/>
    </row>
    <row r="1339" spans="1:1" x14ac:dyDescent="0.35">
      <c r="A1339" s="28"/>
    </row>
    <row r="1340" spans="1:1" x14ac:dyDescent="0.35">
      <c r="A1340" s="28"/>
    </row>
    <row r="1341" spans="1:1" x14ac:dyDescent="0.35">
      <c r="A1341" s="28"/>
    </row>
    <row r="1342" spans="1:1" x14ac:dyDescent="0.35">
      <c r="A1342" s="28"/>
    </row>
    <row r="1343" spans="1:1" x14ac:dyDescent="0.35">
      <c r="A1343" s="28"/>
    </row>
    <row r="1344" spans="1:1" x14ac:dyDescent="0.35">
      <c r="A1344" s="28"/>
    </row>
    <row r="1345" spans="1:1" x14ac:dyDescent="0.35">
      <c r="A1345" s="28"/>
    </row>
    <row r="1346" spans="1:1" x14ac:dyDescent="0.35">
      <c r="A1346" s="28"/>
    </row>
    <row r="1347" spans="1:1" x14ac:dyDescent="0.35">
      <c r="A1347" s="28"/>
    </row>
    <row r="1348" spans="1:1" x14ac:dyDescent="0.35">
      <c r="A1348" s="28"/>
    </row>
    <row r="1349" spans="1:1" x14ac:dyDescent="0.35">
      <c r="A1349" s="28"/>
    </row>
    <row r="1350" spans="1:1" x14ac:dyDescent="0.35">
      <c r="A1350" s="28"/>
    </row>
    <row r="1351" spans="1:1" x14ac:dyDescent="0.35">
      <c r="A1351" s="28"/>
    </row>
    <row r="1352" spans="1:1" x14ac:dyDescent="0.35">
      <c r="A1352" s="28"/>
    </row>
    <row r="1353" spans="1:1" x14ac:dyDescent="0.35">
      <c r="A1353" s="28"/>
    </row>
    <row r="1354" spans="1:1" x14ac:dyDescent="0.35">
      <c r="A1354" s="28"/>
    </row>
    <row r="1355" spans="1:1" x14ac:dyDescent="0.35">
      <c r="A1355" s="28"/>
    </row>
    <row r="1356" spans="1:1" x14ac:dyDescent="0.35">
      <c r="A1356" s="28"/>
    </row>
    <row r="1357" spans="1:1" x14ac:dyDescent="0.35">
      <c r="A1357" s="28"/>
    </row>
    <row r="1358" spans="1:1" x14ac:dyDescent="0.35">
      <c r="A1358" s="28"/>
    </row>
    <row r="1359" spans="1:1" x14ac:dyDescent="0.35">
      <c r="A1359" s="28"/>
    </row>
    <row r="1360" spans="1:1" x14ac:dyDescent="0.35">
      <c r="A1360" s="28"/>
    </row>
    <row r="1361" spans="1:1" x14ac:dyDescent="0.35">
      <c r="A1361" s="28"/>
    </row>
    <row r="1362" spans="1:1" x14ac:dyDescent="0.35">
      <c r="A1362" s="28"/>
    </row>
    <row r="1363" spans="1:1" x14ac:dyDescent="0.35">
      <c r="A1363" s="28"/>
    </row>
    <row r="1364" spans="1:1" x14ac:dyDescent="0.35">
      <c r="A1364" s="28"/>
    </row>
    <row r="1365" spans="1:1" x14ac:dyDescent="0.35">
      <c r="A1365" s="28"/>
    </row>
    <row r="1366" spans="1:1" x14ac:dyDescent="0.35">
      <c r="A1366" s="28"/>
    </row>
    <row r="1367" spans="1:1" x14ac:dyDescent="0.35">
      <c r="A1367" s="28"/>
    </row>
    <row r="1368" spans="1:1" x14ac:dyDescent="0.35">
      <c r="A1368" s="28"/>
    </row>
    <row r="1369" spans="1:1" x14ac:dyDescent="0.35">
      <c r="A1369" s="28"/>
    </row>
    <row r="1370" spans="1:1" x14ac:dyDescent="0.35">
      <c r="A1370" s="28"/>
    </row>
    <row r="1371" spans="1:1" x14ac:dyDescent="0.35">
      <c r="A1371" s="28"/>
    </row>
    <row r="1372" spans="1:1" x14ac:dyDescent="0.35">
      <c r="A1372" s="28"/>
    </row>
    <row r="1373" spans="1:1" x14ac:dyDescent="0.35">
      <c r="A1373" s="28"/>
    </row>
    <row r="1374" spans="1:1" x14ac:dyDescent="0.35">
      <c r="A1374" s="28"/>
    </row>
    <row r="1375" spans="1:1" x14ac:dyDescent="0.35">
      <c r="A1375" s="28"/>
    </row>
    <row r="1376" spans="1:1" x14ac:dyDescent="0.35">
      <c r="A1376" s="28"/>
    </row>
    <row r="1377" spans="1:1" x14ac:dyDescent="0.35">
      <c r="A1377" s="28"/>
    </row>
    <row r="1378" spans="1:1" x14ac:dyDescent="0.35">
      <c r="A1378" s="28"/>
    </row>
    <row r="1379" spans="1:1" x14ac:dyDescent="0.35">
      <c r="A1379" s="28"/>
    </row>
    <row r="1380" spans="1:1" x14ac:dyDescent="0.35">
      <c r="A1380" s="28"/>
    </row>
    <row r="1381" spans="1:1" x14ac:dyDescent="0.35">
      <c r="A1381" s="28"/>
    </row>
    <row r="1382" spans="1:1" x14ac:dyDescent="0.35">
      <c r="A1382" s="28"/>
    </row>
    <row r="1383" spans="1:1" x14ac:dyDescent="0.35">
      <c r="A1383" s="28"/>
    </row>
    <row r="1384" spans="1:1" x14ac:dyDescent="0.35">
      <c r="A1384" s="28"/>
    </row>
    <row r="1385" spans="1:1" x14ac:dyDescent="0.35">
      <c r="A1385" s="28"/>
    </row>
    <row r="1386" spans="1:1" x14ac:dyDescent="0.35">
      <c r="A1386" s="28"/>
    </row>
    <row r="1387" spans="1:1" x14ac:dyDescent="0.35">
      <c r="A1387" s="28"/>
    </row>
    <row r="1388" spans="1:1" x14ac:dyDescent="0.35">
      <c r="A1388" s="28"/>
    </row>
    <row r="1389" spans="1:1" x14ac:dyDescent="0.35">
      <c r="A1389" s="28"/>
    </row>
    <row r="1390" spans="1:1" x14ac:dyDescent="0.35">
      <c r="A1390" s="28"/>
    </row>
    <row r="1391" spans="1:1" x14ac:dyDescent="0.35">
      <c r="A1391" s="28"/>
    </row>
    <row r="1392" spans="1:1" x14ac:dyDescent="0.35">
      <c r="A1392" s="28"/>
    </row>
    <row r="1393" spans="1:1" x14ac:dyDescent="0.35">
      <c r="A1393" s="28"/>
    </row>
    <row r="1394" spans="1:1" x14ac:dyDescent="0.35">
      <c r="A1394" s="28"/>
    </row>
    <row r="1395" spans="1:1" x14ac:dyDescent="0.35">
      <c r="A1395" s="28"/>
    </row>
    <row r="1396" spans="1:1" x14ac:dyDescent="0.35">
      <c r="A1396" s="28"/>
    </row>
    <row r="1397" spans="1:1" x14ac:dyDescent="0.35">
      <c r="A1397" s="28"/>
    </row>
    <row r="1398" spans="1:1" x14ac:dyDescent="0.35">
      <c r="A1398" s="28"/>
    </row>
    <row r="1399" spans="1:1" x14ac:dyDescent="0.35">
      <c r="A1399" s="28"/>
    </row>
    <row r="1400" spans="1:1" x14ac:dyDescent="0.35">
      <c r="A1400" s="28"/>
    </row>
    <row r="1401" spans="1:1" x14ac:dyDescent="0.35">
      <c r="A1401" s="28"/>
    </row>
    <row r="1402" spans="1:1" x14ac:dyDescent="0.35">
      <c r="A1402" s="28"/>
    </row>
    <row r="1403" spans="1:1" x14ac:dyDescent="0.35">
      <c r="A1403" s="28"/>
    </row>
    <row r="1404" spans="1:1" x14ac:dyDescent="0.35">
      <c r="A1404" s="28"/>
    </row>
    <row r="1405" spans="1:1" x14ac:dyDescent="0.35">
      <c r="A1405" s="28"/>
    </row>
    <row r="1406" spans="1:1" x14ac:dyDescent="0.35">
      <c r="A1406" s="28"/>
    </row>
    <row r="1407" spans="1:1" x14ac:dyDescent="0.35">
      <c r="A1407" s="28"/>
    </row>
    <row r="1408" spans="1:1" x14ac:dyDescent="0.35">
      <c r="A1408" s="28"/>
    </row>
    <row r="1409" spans="1:1" x14ac:dyDescent="0.35">
      <c r="A1409" s="28"/>
    </row>
    <row r="1410" spans="1:1" x14ac:dyDescent="0.35">
      <c r="A1410" s="28"/>
    </row>
    <row r="1411" spans="1:1" x14ac:dyDescent="0.35">
      <c r="A1411" s="28"/>
    </row>
    <row r="1412" spans="1:1" x14ac:dyDescent="0.35">
      <c r="A1412" s="28"/>
    </row>
    <row r="1413" spans="1:1" x14ac:dyDescent="0.35">
      <c r="A1413" s="28"/>
    </row>
    <row r="1414" spans="1:1" x14ac:dyDescent="0.35">
      <c r="A1414" s="28"/>
    </row>
    <row r="1415" spans="1:1" x14ac:dyDescent="0.35">
      <c r="A1415" s="28"/>
    </row>
    <row r="1416" spans="1:1" x14ac:dyDescent="0.35">
      <c r="A1416" s="28"/>
    </row>
    <row r="1417" spans="1:1" x14ac:dyDescent="0.35">
      <c r="A1417" s="28"/>
    </row>
    <row r="1418" spans="1:1" x14ac:dyDescent="0.35">
      <c r="A1418" s="28"/>
    </row>
    <row r="1419" spans="1:1" x14ac:dyDescent="0.35">
      <c r="A1419" s="28"/>
    </row>
    <row r="1420" spans="1:1" x14ac:dyDescent="0.35">
      <c r="A1420" s="28"/>
    </row>
    <row r="1421" spans="1:1" x14ac:dyDescent="0.35">
      <c r="A1421" s="28"/>
    </row>
    <row r="1422" spans="1:1" x14ac:dyDescent="0.35">
      <c r="A1422" s="28"/>
    </row>
    <row r="1423" spans="1:1" x14ac:dyDescent="0.35">
      <c r="A1423" s="28"/>
    </row>
    <row r="1424" spans="1:1" x14ac:dyDescent="0.35">
      <c r="A1424" s="28"/>
    </row>
    <row r="1425" spans="1:1" x14ac:dyDescent="0.35">
      <c r="A1425" s="28"/>
    </row>
    <row r="1426" spans="1:1" x14ac:dyDescent="0.35">
      <c r="A1426" s="28"/>
    </row>
    <row r="1427" spans="1:1" x14ac:dyDescent="0.35">
      <c r="A1427" s="28"/>
    </row>
    <row r="1428" spans="1:1" x14ac:dyDescent="0.35">
      <c r="A1428" s="28"/>
    </row>
    <row r="1429" spans="1:1" x14ac:dyDescent="0.35">
      <c r="A1429" s="28"/>
    </row>
    <row r="1430" spans="1:1" x14ac:dyDescent="0.35">
      <c r="A1430" s="28"/>
    </row>
    <row r="1431" spans="1:1" x14ac:dyDescent="0.35">
      <c r="A1431" s="28"/>
    </row>
    <row r="1432" spans="1:1" x14ac:dyDescent="0.35">
      <c r="A1432" s="28"/>
    </row>
    <row r="1433" spans="1:1" x14ac:dyDescent="0.35">
      <c r="A1433" s="28"/>
    </row>
    <row r="1434" spans="1:1" x14ac:dyDescent="0.35">
      <c r="A1434" s="28"/>
    </row>
    <row r="1435" spans="1:1" x14ac:dyDescent="0.35">
      <c r="A1435" s="28"/>
    </row>
    <row r="1436" spans="1:1" x14ac:dyDescent="0.35">
      <c r="A1436" s="28"/>
    </row>
    <row r="1437" spans="1:1" x14ac:dyDescent="0.35">
      <c r="A1437" s="28"/>
    </row>
    <row r="1438" spans="1:1" x14ac:dyDescent="0.35">
      <c r="A1438" s="28"/>
    </row>
    <row r="1439" spans="1:1" x14ac:dyDescent="0.35">
      <c r="A1439" s="28"/>
    </row>
    <row r="1440" spans="1:1" x14ac:dyDescent="0.35">
      <c r="A1440" s="28"/>
    </row>
    <row r="1441" spans="1:1" x14ac:dyDescent="0.35">
      <c r="A1441" s="28"/>
    </row>
    <row r="1442" spans="1:1" x14ac:dyDescent="0.35">
      <c r="A1442" s="28"/>
    </row>
    <row r="1443" spans="1:1" x14ac:dyDescent="0.35">
      <c r="A1443" s="28"/>
    </row>
    <row r="1444" spans="1:1" x14ac:dyDescent="0.35">
      <c r="A1444" s="28"/>
    </row>
    <row r="1445" spans="1:1" x14ac:dyDescent="0.35">
      <c r="A1445" s="28"/>
    </row>
    <row r="1446" spans="1:1" x14ac:dyDescent="0.35">
      <c r="A1446" s="28"/>
    </row>
    <row r="1447" spans="1:1" x14ac:dyDescent="0.35">
      <c r="A1447" s="28"/>
    </row>
    <row r="1448" spans="1:1" x14ac:dyDescent="0.35">
      <c r="A1448" s="28"/>
    </row>
    <row r="1449" spans="1:1" x14ac:dyDescent="0.35">
      <c r="A1449" s="28"/>
    </row>
    <row r="1450" spans="1:1" x14ac:dyDescent="0.35">
      <c r="A1450" s="28"/>
    </row>
    <row r="1451" spans="1:1" x14ac:dyDescent="0.35">
      <c r="A1451" s="28"/>
    </row>
    <row r="1452" spans="1:1" x14ac:dyDescent="0.35">
      <c r="A1452" s="28"/>
    </row>
    <row r="1453" spans="1:1" x14ac:dyDescent="0.35">
      <c r="A1453" s="28"/>
    </row>
    <row r="1454" spans="1:1" x14ac:dyDescent="0.35">
      <c r="A1454" s="28"/>
    </row>
    <row r="1455" spans="1:1" x14ac:dyDescent="0.35">
      <c r="A1455" s="28"/>
    </row>
    <row r="1456" spans="1:1" x14ac:dyDescent="0.35">
      <c r="A1456" s="28"/>
    </row>
    <row r="1457" spans="1:1" x14ac:dyDescent="0.35">
      <c r="A1457" s="28"/>
    </row>
    <row r="1458" spans="1:1" x14ac:dyDescent="0.35">
      <c r="A1458" s="28"/>
    </row>
    <row r="1459" spans="1:1" x14ac:dyDescent="0.35">
      <c r="A1459" s="28"/>
    </row>
    <row r="1460" spans="1:1" x14ac:dyDescent="0.35">
      <c r="A1460" s="28"/>
    </row>
    <row r="1461" spans="1:1" x14ac:dyDescent="0.35">
      <c r="A1461" s="28"/>
    </row>
    <row r="1462" spans="1:1" x14ac:dyDescent="0.35">
      <c r="A1462" s="28"/>
    </row>
    <row r="1463" spans="1:1" x14ac:dyDescent="0.35">
      <c r="A1463" s="28"/>
    </row>
    <row r="1464" spans="1:1" x14ac:dyDescent="0.35">
      <c r="A1464" s="28"/>
    </row>
    <row r="1465" spans="1:1" x14ac:dyDescent="0.35">
      <c r="A1465" s="28"/>
    </row>
    <row r="1466" spans="1:1" x14ac:dyDescent="0.35">
      <c r="A1466" s="28"/>
    </row>
    <row r="1467" spans="1:1" x14ac:dyDescent="0.35">
      <c r="A1467" s="28"/>
    </row>
    <row r="1468" spans="1:1" x14ac:dyDescent="0.35">
      <c r="A1468" s="28"/>
    </row>
    <row r="1469" spans="1:1" x14ac:dyDescent="0.35">
      <c r="A1469" s="28"/>
    </row>
    <row r="1470" spans="1:1" x14ac:dyDescent="0.35">
      <c r="A1470" s="28"/>
    </row>
    <row r="1471" spans="1:1" x14ac:dyDescent="0.35">
      <c r="A1471" s="28"/>
    </row>
    <row r="1472" spans="1:1" x14ac:dyDescent="0.35">
      <c r="A1472" s="28"/>
    </row>
    <row r="1473" spans="1:1" x14ac:dyDescent="0.35">
      <c r="A1473" s="28"/>
    </row>
    <row r="1474" spans="1:1" x14ac:dyDescent="0.35">
      <c r="A1474" s="28"/>
    </row>
    <row r="1475" spans="1:1" x14ac:dyDescent="0.35">
      <c r="A1475" s="28"/>
    </row>
    <row r="1476" spans="1:1" x14ac:dyDescent="0.35">
      <c r="A1476" s="28"/>
    </row>
    <row r="1477" spans="1:1" x14ac:dyDescent="0.35">
      <c r="A1477" s="28"/>
    </row>
    <row r="1478" spans="1:1" x14ac:dyDescent="0.35">
      <c r="A1478" s="28"/>
    </row>
    <row r="1479" spans="1:1" x14ac:dyDescent="0.35">
      <c r="A1479" s="28"/>
    </row>
    <row r="1480" spans="1:1" x14ac:dyDescent="0.35">
      <c r="A1480" s="28"/>
    </row>
    <row r="1481" spans="1:1" x14ac:dyDescent="0.35">
      <c r="A1481" s="28"/>
    </row>
    <row r="1482" spans="1:1" x14ac:dyDescent="0.35">
      <c r="A1482" s="28"/>
    </row>
    <row r="1483" spans="1:1" x14ac:dyDescent="0.35">
      <c r="A1483" s="28"/>
    </row>
    <row r="1484" spans="1:1" x14ac:dyDescent="0.35">
      <c r="A1484" s="28"/>
    </row>
    <row r="1485" spans="1:1" x14ac:dyDescent="0.35">
      <c r="A1485" s="28"/>
    </row>
    <row r="1486" spans="1:1" x14ac:dyDescent="0.35">
      <c r="A1486" s="28"/>
    </row>
    <row r="1487" spans="1:1" x14ac:dyDescent="0.35">
      <c r="A1487" s="28"/>
    </row>
    <row r="1488" spans="1:1" x14ac:dyDescent="0.35">
      <c r="A1488" s="28"/>
    </row>
    <row r="1489" spans="1:1" x14ac:dyDescent="0.35">
      <c r="A1489" s="28"/>
    </row>
    <row r="1490" spans="1:1" x14ac:dyDescent="0.35">
      <c r="A1490" s="28"/>
    </row>
    <row r="1491" spans="1:1" x14ac:dyDescent="0.35">
      <c r="A1491" s="28"/>
    </row>
    <row r="1492" spans="1:1" x14ac:dyDescent="0.35">
      <c r="A1492" s="28"/>
    </row>
    <row r="1493" spans="1:1" x14ac:dyDescent="0.35">
      <c r="A1493" s="28"/>
    </row>
    <row r="1494" spans="1:1" x14ac:dyDescent="0.35">
      <c r="A1494" s="28"/>
    </row>
    <row r="1495" spans="1:1" x14ac:dyDescent="0.35">
      <c r="A1495" s="28"/>
    </row>
    <row r="1496" spans="1:1" x14ac:dyDescent="0.35">
      <c r="A1496" s="28"/>
    </row>
    <row r="1497" spans="1:1" x14ac:dyDescent="0.35">
      <c r="A1497" s="28"/>
    </row>
    <row r="1498" spans="1:1" x14ac:dyDescent="0.35">
      <c r="A1498" s="28"/>
    </row>
    <row r="1499" spans="1:1" x14ac:dyDescent="0.35">
      <c r="A1499" s="28"/>
    </row>
    <row r="1500" spans="1:1" x14ac:dyDescent="0.35">
      <c r="A1500" s="28"/>
    </row>
    <row r="1501" spans="1:1" x14ac:dyDescent="0.35">
      <c r="A1501" s="28"/>
    </row>
    <row r="1502" spans="1:1" x14ac:dyDescent="0.35">
      <c r="A1502" s="28"/>
    </row>
    <row r="1503" spans="1:1" x14ac:dyDescent="0.35">
      <c r="A1503" s="28"/>
    </row>
    <row r="1504" spans="1:1" x14ac:dyDescent="0.35">
      <c r="A1504" s="28"/>
    </row>
    <row r="1505" spans="1:1" x14ac:dyDescent="0.35">
      <c r="A1505" s="28"/>
    </row>
    <row r="1506" spans="1:1" x14ac:dyDescent="0.35">
      <c r="A1506" s="28"/>
    </row>
    <row r="1507" spans="1:1" x14ac:dyDescent="0.35">
      <c r="A1507" s="28"/>
    </row>
    <row r="1508" spans="1:1" x14ac:dyDescent="0.35">
      <c r="A1508" s="28"/>
    </row>
    <row r="1509" spans="1:1" x14ac:dyDescent="0.35">
      <c r="A1509" s="28"/>
    </row>
    <row r="1510" spans="1:1" x14ac:dyDescent="0.35">
      <c r="A1510" s="28"/>
    </row>
    <row r="1511" spans="1:1" x14ac:dyDescent="0.35">
      <c r="A1511" s="28"/>
    </row>
    <row r="1512" spans="1:1" x14ac:dyDescent="0.35">
      <c r="A1512" s="28"/>
    </row>
    <row r="1513" spans="1:1" x14ac:dyDescent="0.35">
      <c r="A1513" s="28"/>
    </row>
    <row r="1514" spans="1:1" x14ac:dyDescent="0.35">
      <c r="A1514" s="28"/>
    </row>
    <row r="1515" spans="1:1" x14ac:dyDescent="0.35">
      <c r="A1515" s="28"/>
    </row>
    <row r="1516" spans="1:1" x14ac:dyDescent="0.35">
      <c r="A1516" s="28"/>
    </row>
    <row r="1517" spans="1:1" x14ac:dyDescent="0.35">
      <c r="A1517" s="28"/>
    </row>
    <row r="1518" spans="1:1" x14ac:dyDescent="0.35">
      <c r="A1518" s="28"/>
    </row>
    <row r="1519" spans="1:1" x14ac:dyDescent="0.35">
      <c r="A1519" s="28"/>
    </row>
    <row r="1520" spans="1:1" x14ac:dyDescent="0.35">
      <c r="A1520" s="28"/>
    </row>
    <row r="1521" spans="1:1" x14ac:dyDescent="0.35">
      <c r="A1521" s="28"/>
    </row>
    <row r="1522" spans="1:1" x14ac:dyDescent="0.35">
      <c r="A1522" s="28"/>
    </row>
    <row r="1523" spans="1:1" x14ac:dyDescent="0.35">
      <c r="A1523" s="28"/>
    </row>
    <row r="1524" spans="1:1" x14ac:dyDescent="0.35">
      <c r="A1524" s="28"/>
    </row>
    <row r="1525" spans="1:1" x14ac:dyDescent="0.35">
      <c r="A1525" s="28"/>
    </row>
    <row r="1526" spans="1:1" x14ac:dyDescent="0.35">
      <c r="A1526" s="28"/>
    </row>
    <row r="1527" spans="1:1" x14ac:dyDescent="0.35">
      <c r="A1527" s="28"/>
    </row>
    <row r="1528" spans="1:1" x14ac:dyDescent="0.35">
      <c r="A1528" s="28"/>
    </row>
    <row r="1529" spans="1:1" x14ac:dyDescent="0.35">
      <c r="A1529" s="28"/>
    </row>
    <row r="1530" spans="1:1" x14ac:dyDescent="0.35">
      <c r="A1530" s="28"/>
    </row>
    <row r="1531" spans="1:1" x14ac:dyDescent="0.35">
      <c r="A1531" s="28"/>
    </row>
    <row r="1532" spans="1:1" x14ac:dyDescent="0.35">
      <c r="A1532" s="28"/>
    </row>
    <row r="1533" spans="1:1" x14ac:dyDescent="0.35">
      <c r="A1533" s="28"/>
    </row>
    <row r="1534" spans="1:1" x14ac:dyDescent="0.35">
      <c r="A1534" s="28"/>
    </row>
    <row r="1535" spans="1:1" x14ac:dyDescent="0.35">
      <c r="A1535" s="28"/>
    </row>
    <row r="1536" spans="1:1" x14ac:dyDescent="0.35">
      <c r="A1536" s="28"/>
    </row>
    <row r="1537" spans="1:1" x14ac:dyDescent="0.35">
      <c r="A1537" s="28"/>
    </row>
    <row r="1538" spans="1:1" x14ac:dyDescent="0.35">
      <c r="A1538" s="28"/>
    </row>
    <row r="1539" spans="1:1" x14ac:dyDescent="0.35">
      <c r="A1539" s="28"/>
    </row>
    <row r="1540" spans="1:1" x14ac:dyDescent="0.35">
      <c r="A1540" s="28"/>
    </row>
    <row r="1541" spans="1:1" x14ac:dyDescent="0.35">
      <c r="A1541" s="28"/>
    </row>
    <row r="1542" spans="1:1" x14ac:dyDescent="0.35">
      <c r="A1542" s="28"/>
    </row>
    <row r="1543" spans="1:1" x14ac:dyDescent="0.35">
      <c r="A1543" s="28"/>
    </row>
    <row r="1544" spans="1:1" x14ac:dyDescent="0.35">
      <c r="A1544" s="28"/>
    </row>
    <row r="1545" spans="1:1" x14ac:dyDescent="0.35">
      <c r="A1545" s="28"/>
    </row>
    <row r="1546" spans="1:1" x14ac:dyDescent="0.35">
      <c r="A1546" s="28"/>
    </row>
    <row r="1547" spans="1:1" x14ac:dyDescent="0.35">
      <c r="A1547" s="28"/>
    </row>
    <row r="1548" spans="1:1" x14ac:dyDescent="0.35">
      <c r="A1548" s="28"/>
    </row>
    <row r="1549" spans="1:1" x14ac:dyDescent="0.35">
      <c r="A1549" s="28"/>
    </row>
    <row r="1550" spans="1:1" x14ac:dyDescent="0.35">
      <c r="A1550" s="28"/>
    </row>
    <row r="1551" spans="1:1" x14ac:dyDescent="0.35">
      <c r="A1551" s="28"/>
    </row>
    <row r="1552" spans="1:1" x14ac:dyDescent="0.35">
      <c r="A1552" s="28"/>
    </row>
    <row r="1553" spans="1:1" x14ac:dyDescent="0.35">
      <c r="A1553" s="28"/>
    </row>
    <row r="1554" spans="1:1" x14ac:dyDescent="0.35">
      <c r="A1554" s="28"/>
    </row>
    <row r="1555" spans="1:1" x14ac:dyDescent="0.35">
      <c r="A1555" s="28"/>
    </row>
    <row r="1556" spans="1:1" x14ac:dyDescent="0.35">
      <c r="A1556" s="28"/>
    </row>
    <row r="1557" spans="1:1" x14ac:dyDescent="0.35">
      <c r="A1557" s="28"/>
    </row>
    <row r="1558" spans="1:1" x14ac:dyDescent="0.35">
      <c r="A1558" s="28"/>
    </row>
    <row r="1559" spans="1:1" x14ac:dyDescent="0.35">
      <c r="A1559" s="28"/>
    </row>
    <row r="1560" spans="1:1" x14ac:dyDescent="0.35">
      <c r="A1560" s="28"/>
    </row>
    <row r="1561" spans="1:1" x14ac:dyDescent="0.35">
      <c r="A1561" s="28"/>
    </row>
    <row r="1562" spans="1:1" x14ac:dyDescent="0.35">
      <c r="A1562" s="28"/>
    </row>
    <row r="1563" spans="1:1" x14ac:dyDescent="0.35">
      <c r="A1563" s="28"/>
    </row>
    <row r="1564" spans="1:1" x14ac:dyDescent="0.35">
      <c r="A1564" s="28"/>
    </row>
    <row r="1565" spans="1:1" x14ac:dyDescent="0.35">
      <c r="A1565" s="28"/>
    </row>
    <row r="1566" spans="1:1" x14ac:dyDescent="0.35">
      <c r="A1566" s="28"/>
    </row>
    <row r="1567" spans="1:1" x14ac:dyDescent="0.35">
      <c r="A1567" s="28"/>
    </row>
    <row r="1568" spans="1:1" x14ac:dyDescent="0.35">
      <c r="A1568" s="28"/>
    </row>
    <row r="1569" spans="1:1" x14ac:dyDescent="0.35">
      <c r="A1569" s="28"/>
    </row>
    <row r="1570" spans="1:1" x14ac:dyDescent="0.35">
      <c r="A1570" s="28"/>
    </row>
    <row r="1571" spans="1:1" x14ac:dyDescent="0.35">
      <c r="A1571" s="28"/>
    </row>
    <row r="1572" spans="1:1" x14ac:dyDescent="0.35">
      <c r="A1572" s="28"/>
    </row>
    <row r="1573" spans="1:1" x14ac:dyDescent="0.35">
      <c r="A1573" s="28"/>
    </row>
    <row r="1574" spans="1:1" x14ac:dyDescent="0.35">
      <c r="A1574" s="28"/>
    </row>
    <row r="1575" spans="1:1" x14ac:dyDescent="0.35">
      <c r="A1575" s="28"/>
    </row>
    <row r="1576" spans="1:1" x14ac:dyDescent="0.35">
      <c r="A1576" s="28"/>
    </row>
    <row r="1577" spans="1:1" x14ac:dyDescent="0.35">
      <c r="A1577" s="28"/>
    </row>
    <row r="1578" spans="1:1" x14ac:dyDescent="0.35">
      <c r="A1578" s="28"/>
    </row>
    <row r="1579" spans="1:1" x14ac:dyDescent="0.35">
      <c r="A1579" s="28"/>
    </row>
    <row r="1580" spans="1:1" x14ac:dyDescent="0.35">
      <c r="A1580" s="28"/>
    </row>
    <row r="1581" spans="1:1" x14ac:dyDescent="0.35">
      <c r="A1581" s="28"/>
    </row>
    <row r="1582" spans="1:1" x14ac:dyDescent="0.35">
      <c r="A1582" s="28"/>
    </row>
    <row r="1583" spans="1:1" x14ac:dyDescent="0.35">
      <c r="A1583" s="28"/>
    </row>
    <row r="1584" spans="1:1" x14ac:dyDescent="0.35">
      <c r="A1584" s="28"/>
    </row>
    <row r="1585" spans="1:1" x14ac:dyDescent="0.35">
      <c r="A1585" s="28"/>
    </row>
    <row r="1586" spans="1:1" x14ac:dyDescent="0.35">
      <c r="A1586" s="28"/>
    </row>
    <row r="1587" spans="1:1" x14ac:dyDescent="0.35">
      <c r="A1587" s="28"/>
    </row>
    <row r="1588" spans="1:1" x14ac:dyDescent="0.35">
      <c r="A1588" s="28"/>
    </row>
    <row r="1589" spans="1:1" x14ac:dyDescent="0.35">
      <c r="A1589" s="28"/>
    </row>
    <row r="1590" spans="1:1" x14ac:dyDescent="0.35">
      <c r="A1590" s="28"/>
    </row>
    <row r="1591" spans="1:1" x14ac:dyDescent="0.35">
      <c r="A1591" s="28"/>
    </row>
    <row r="1592" spans="1:1" x14ac:dyDescent="0.35">
      <c r="A1592" s="28"/>
    </row>
    <row r="1593" spans="1:1" x14ac:dyDescent="0.35">
      <c r="A1593" s="28"/>
    </row>
    <row r="1594" spans="1:1" x14ac:dyDescent="0.35">
      <c r="A1594" s="28"/>
    </row>
    <row r="1595" spans="1:1" x14ac:dyDescent="0.35">
      <c r="A1595" s="28"/>
    </row>
    <row r="1596" spans="1:1" x14ac:dyDescent="0.35">
      <c r="A1596" s="28"/>
    </row>
    <row r="1597" spans="1:1" x14ac:dyDescent="0.35">
      <c r="A1597" s="28"/>
    </row>
    <row r="1598" spans="1:1" x14ac:dyDescent="0.35">
      <c r="A1598" s="28"/>
    </row>
    <row r="1599" spans="1:1" x14ac:dyDescent="0.35">
      <c r="A1599" s="28"/>
    </row>
    <row r="1600" spans="1:1" x14ac:dyDescent="0.35">
      <c r="A1600" s="28"/>
    </row>
    <row r="1601" spans="1:1" x14ac:dyDescent="0.35">
      <c r="A1601" s="28"/>
    </row>
    <row r="1602" spans="1:1" x14ac:dyDescent="0.35">
      <c r="A1602" s="28"/>
    </row>
    <row r="1603" spans="1:1" x14ac:dyDescent="0.35">
      <c r="A1603" s="28"/>
    </row>
    <row r="1604" spans="1:1" x14ac:dyDescent="0.35">
      <c r="A1604" s="28"/>
    </row>
    <row r="1605" spans="1:1" x14ac:dyDescent="0.35">
      <c r="A1605" s="28"/>
    </row>
    <row r="1606" spans="1:1" x14ac:dyDescent="0.35">
      <c r="A1606" s="28"/>
    </row>
    <row r="1607" spans="1:1" x14ac:dyDescent="0.35">
      <c r="A1607" s="28"/>
    </row>
    <row r="1608" spans="1:1" x14ac:dyDescent="0.35">
      <c r="A1608" s="28"/>
    </row>
    <row r="1609" spans="1:1" x14ac:dyDescent="0.35">
      <c r="A1609" s="28"/>
    </row>
    <row r="1610" spans="1:1" x14ac:dyDescent="0.35">
      <c r="A1610" s="28"/>
    </row>
    <row r="1611" spans="1:1" x14ac:dyDescent="0.35">
      <c r="A1611" s="28"/>
    </row>
    <row r="1612" spans="1:1" x14ac:dyDescent="0.35">
      <c r="A1612" s="28"/>
    </row>
    <row r="1613" spans="1:1" x14ac:dyDescent="0.35">
      <c r="A1613" s="28"/>
    </row>
    <row r="1614" spans="1:1" x14ac:dyDescent="0.35">
      <c r="A1614" s="28"/>
    </row>
    <row r="1615" spans="1:1" x14ac:dyDescent="0.35">
      <c r="A1615" s="28"/>
    </row>
    <row r="1616" spans="1:1" x14ac:dyDescent="0.35">
      <c r="A1616" s="28"/>
    </row>
    <row r="1617" spans="1:1" x14ac:dyDescent="0.35">
      <c r="A1617" s="28"/>
    </row>
    <row r="1618" spans="1:1" x14ac:dyDescent="0.35">
      <c r="A1618" s="28"/>
    </row>
    <row r="1619" spans="1:1" x14ac:dyDescent="0.35">
      <c r="A1619" s="28"/>
    </row>
    <row r="1620" spans="1:1" x14ac:dyDescent="0.35">
      <c r="A1620" s="28"/>
    </row>
    <row r="1621" spans="1:1" x14ac:dyDescent="0.35">
      <c r="A1621" s="28"/>
    </row>
    <row r="1622" spans="1:1" x14ac:dyDescent="0.35">
      <c r="A1622" s="28"/>
    </row>
    <row r="1623" spans="1:1" x14ac:dyDescent="0.35">
      <c r="A1623" s="28"/>
    </row>
    <row r="1624" spans="1:1" x14ac:dyDescent="0.35">
      <c r="A1624" s="28"/>
    </row>
    <row r="1625" spans="1:1" x14ac:dyDescent="0.35">
      <c r="A1625" s="28"/>
    </row>
    <row r="1626" spans="1:1" x14ac:dyDescent="0.35">
      <c r="A1626" s="28"/>
    </row>
    <row r="1627" spans="1:1" x14ac:dyDescent="0.35">
      <c r="A1627" s="28"/>
    </row>
    <row r="1628" spans="1:1" x14ac:dyDescent="0.35">
      <c r="A1628" s="28"/>
    </row>
    <row r="1629" spans="1:1" x14ac:dyDescent="0.35">
      <c r="A1629" s="28"/>
    </row>
    <row r="1630" spans="1:1" x14ac:dyDescent="0.35">
      <c r="A1630" s="28"/>
    </row>
    <row r="1631" spans="1:1" x14ac:dyDescent="0.35">
      <c r="A1631" s="28"/>
    </row>
    <row r="1632" spans="1:1" x14ac:dyDescent="0.35">
      <c r="A1632" s="28"/>
    </row>
    <row r="1633" spans="1:1" x14ac:dyDescent="0.35">
      <c r="A1633" s="28"/>
    </row>
    <row r="1634" spans="1:1" x14ac:dyDescent="0.35">
      <c r="A1634" s="28"/>
    </row>
    <row r="1635" spans="1:1" x14ac:dyDescent="0.35">
      <c r="A1635" s="28"/>
    </row>
    <row r="1636" spans="1:1" x14ac:dyDescent="0.35">
      <c r="A1636" s="28"/>
    </row>
    <row r="1637" spans="1:1" x14ac:dyDescent="0.35">
      <c r="A1637" s="28"/>
    </row>
    <row r="1638" spans="1:1" x14ac:dyDescent="0.35">
      <c r="A1638" s="28"/>
    </row>
    <row r="1639" spans="1:1" x14ac:dyDescent="0.35">
      <c r="A1639" s="28"/>
    </row>
    <row r="1640" spans="1:1" x14ac:dyDescent="0.35">
      <c r="A1640" s="28"/>
    </row>
    <row r="1641" spans="1:1" x14ac:dyDescent="0.35">
      <c r="A1641" s="28"/>
    </row>
    <row r="1642" spans="1:1" x14ac:dyDescent="0.35">
      <c r="A1642" s="28"/>
    </row>
    <row r="1643" spans="1:1" x14ac:dyDescent="0.35">
      <c r="A1643" s="28"/>
    </row>
    <row r="1644" spans="1:1" x14ac:dyDescent="0.35">
      <c r="A1644" s="28"/>
    </row>
    <row r="1645" spans="1:1" x14ac:dyDescent="0.35">
      <c r="A1645" s="28"/>
    </row>
    <row r="1646" spans="1:1" x14ac:dyDescent="0.35">
      <c r="A1646" s="28"/>
    </row>
    <row r="1647" spans="1:1" x14ac:dyDescent="0.35">
      <c r="A1647" s="28"/>
    </row>
    <row r="1648" spans="1:1" x14ac:dyDescent="0.35">
      <c r="A1648" s="28"/>
    </row>
    <row r="1649" spans="1:1" x14ac:dyDescent="0.35">
      <c r="A1649" s="28"/>
    </row>
    <row r="1650" spans="1:1" x14ac:dyDescent="0.35">
      <c r="A1650" s="28"/>
    </row>
    <row r="1651" spans="1:1" x14ac:dyDescent="0.35">
      <c r="A1651" s="28"/>
    </row>
    <row r="1652" spans="1:1" x14ac:dyDescent="0.35">
      <c r="A1652" s="28"/>
    </row>
    <row r="1653" spans="1:1" x14ac:dyDescent="0.35">
      <c r="A1653" s="28"/>
    </row>
    <row r="1654" spans="1:1" x14ac:dyDescent="0.35">
      <c r="A1654" s="28"/>
    </row>
    <row r="1655" spans="1:1" x14ac:dyDescent="0.35">
      <c r="A1655" s="28"/>
    </row>
    <row r="1656" spans="1:1" x14ac:dyDescent="0.35">
      <c r="A1656" s="28"/>
    </row>
    <row r="1657" spans="1:1" x14ac:dyDescent="0.35">
      <c r="A1657" s="28"/>
    </row>
    <row r="1658" spans="1:1" x14ac:dyDescent="0.35">
      <c r="A1658" s="28"/>
    </row>
    <row r="1659" spans="1:1" x14ac:dyDescent="0.35">
      <c r="A1659" s="28"/>
    </row>
    <row r="1660" spans="1:1" x14ac:dyDescent="0.35">
      <c r="A1660" s="28"/>
    </row>
    <row r="1661" spans="1:1" x14ac:dyDescent="0.35">
      <c r="A1661" s="28"/>
    </row>
    <row r="1662" spans="1:1" x14ac:dyDescent="0.35">
      <c r="A1662" s="28"/>
    </row>
    <row r="1663" spans="1:1" x14ac:dyDescent="0.35">
      <c r="A1663" s="28"/>
    </row>
    <row r="1664" spans="1:1" x14ac:dyDescent="0.35">
      <c r="A1664" s="28"/>
    </row>
    <row r="1665" spans="1:1" x14ac:dyDescent="0.35">
      <c r="A1665" s="28"/>
    </row>
    <row r="1666" spans="1:1" x14ac:dyDescent="0.35">
      <c r="A1666" s="28"/>
    </row>
    <row r="1667" spans="1:1" x14ac:dyDescent="0.35">
      <c r="A1667" s="28"/>
    </row>
    <row r="1668" spans="1:1" x14ac:dyDescent="0.35">
      <c r="A1668" s="28"/>
    </row>
    <row r="1669" spans="1:1" x14ac:dyDescent="0.35">
      <c r="A1669" s="28"/>
    </row>
    <row r="1670" spans="1:1" x14ac:dyDescent="0.35">
      <c r="A1670" s="28"/>
    </row>
    <row r="1671" spans="1:1" x14ac:dyDescent="0.35">
      <c r="A1671" s="28"/>
    </row>
    <row r="1672" spans="1:1" x14ac:dyDescent="0.35">
      <c r="A1672" s="28"/>
    </row>
    <row r="1673" spans="1:1" x14ac:dyDescent="0.35">
      <c r="A1673" s="28"/>
    </row>
    <row r="1674" spans="1:1" x14ac:dyDescent="0.35">
      <c r="A1674" s="28"/>
    </row>
    <row r="1675" spans="1:1" x14ac:dyDescent="0.35">
      <c r="A1675" s="28"/>
    </row>
    <row r="1676" spans="1:1" x14ac:dyDescent="0.35">
      <c r="A1676" s="28"/>
    </row>
    <row r="1677" spans="1:1" x14ac:dyDescent="0.35">
      <c r="A1677" s="28"/>
    </row>
    <row r="1678" spans="1:1" x14ac:dyDescent="0.35">
      <c r="A1678" s="28"/>
    </row>
    <row r="1679" spans="1:1" x14ac:dyDescent="0.35">
      <c r="A1679" s="28"/>
    </row>
    <row r="1680" spans="1:1" x14ac:dyDescent="0.35">
      <c r="A1680" s="28"/>
    </row>
    <row r="1681" spans="1:1" x14ac:dyDescent="0.35">
      <c r="A1681" s="28"/>
    </row>
    <row r="1682" spans="1:1" x14ac:dyDescent="0.35">
      <c r="A1682" s="28"/>
    </row>
    <row r="1683" spans="1:1" x14ac:dyDescent="0.35">
      <c r="A1683" s="28"/>
    </row>
    <row r="1684" spans="1:1" x14ac:dyDescent="0.35">
      <c r="A1684" s="28"/>
    </row>
    <row r="1685" spans="1:1" x14ac:dyDescent="0.35">
      <c r="A1685" s="28"/>
    </row>
    <row r="1686" spans="1:1" x14ac:dyDescent="0.35">
      <c r="A1686" s="28"/>
    </row>
    <row r="1687" spans="1:1" x14ac:dyDescent="0.35">
      <c r="A1687" s="28"/>
    </row>
    <row r="1688" spans="1:1" x14ac:dyDescent="0.35">
      <c r="A1688" s="28"/>
    </row>
    <row r="1689" spans="1:1" x14ac:dyDescent="0.35">
      <c r="A1689" s="28"/>
    </row>
    <row r="1690" spans="1:1" x14ac:dyDescent="0.35">
      <c r="A1690" s="28"/>
    </row>
    <row r="1691" spans="1:1" x14ac:dyDescent="0.35">
      <c r="A1691" s="28"/>
    </row>
    <row r="1692" spans="1:1" x14ac:dyDescent="0.35">
      <c r="A1692" s="28"/>
    </row>
    <row r="1693" spans="1:1" x14ac:dyDescent="0.35">
      <c r="A1693" s="28"/>
    </row>
    <row r="1694" spans="1:1" x14ac:dyDescent="0.35">
      <c r="A1694" s="28"/>
    </row>
    <row r="1695" spans="1:1" x14ac:dyDescent="0.35">
      <c r="A1695" s="28"/>
    </row>
    <row r="1696" spans="1:1" x14ac:dyDescent="0.35">
      <c r="A1696" s="28"/>
    </row>
    <row r="1697" spans="1:1" x14ac:dyDescent="0.35">
      <c r="A1697" s="28"/>
    </row>
    <row r="1698" spans="1:1" x14ac:dyDescent="0.35">
      <c r="A1698" s="28"/>
    </row>
    <row r="1699" spans="1:1" x14ac:dyDescent="0.35">
      <c r="A1699" s="28"/>
    </row>
    <row r="1700" spans="1:1" x14ac:dyDescent="0.35">
      <c r="A1700" s="28"/>
    </row>
    <row r="1701" spans="1:1" x14ac:dyDescent="0.35">
      <c r="A1701" s="28"/>
    </row>
    <row r="1702" spans="1:1" x14ac:dyDescent="0.35">
      <c r="A1702" s="28"/>
    </row>
    <row r="1703" spans="1:1" x14ac:dyDescent="0.35">
      <c r="A1703" s="28"/>
    </row>
    <row r="1704" spans="1:1" x14ac:dyDescent="0.35">
      <c r="A1704" s="28"/>
    </row>
    <row r="1705" spans="1:1" x14ac:dyDescent="0.35">
      <c r="A1705" s="28"/>
    </row>
    <row r="1706" spans="1:1" x14ac:dyDescent="0.35">
      <c r="A1706" s="28"/>
    </row>
    <row r="1707" spans="1:1" x14ac:dyDescent="0.35">
      <c r="A1707" s="28"/>
    </row>
    <row r="1708" spans="1:1" x14ac:dyDescent="0.35">
      <c r="A1708" s="28"/>
    </row>
    <row r="1709" spans="1:1" x14ac:dyDescent="0.35">
      <c r="A1709" s="28"/>
    </row>
    <row r="1710" spans="1:1" x14ac:dyDescent="0.35">
      <c r="A1710" s="28"/>
    </row>
    <row r="1711" spans="1:1" x14ac:dyDescent="0.35">
      <c r="A1711" s="28"/>
    </row>
    <row r="1712" spans="1:1" x14ac:dyDescent="0.35">
      <c r="A1712" s="28"/>
    </row>
    <row r="1713" spans="1:1" x14ac:dyDescent="0.35">
      <c r="A1713" s="28"/>
    </row>
    <row r="1714" spans="1:1" x14ac:dyDescent="0.35">
      <c r="A1714" s="28"/>
    </row>
    <row r="1715" spans="1:1" x14ac:dyDescent="0.35">
      <c r="A1715" s="28"/>
    </row>
    <row r="1716" spans="1:1" x14ac:dyDescent="0.35">
      <c r="A1716" s="28"/>
    </row>
    <row r="1717" spans="1:1" x14ac:dyDescent="0.35">
      <c r="A1717" s="28"/>
    </row>
    <row r="1718" spans="1:1" x14ac:dyDescent="0.35">
      <c r="A1718" s="28"/>
    </row>
    <row r="1719" spans="1:1" x14ac:dyDescent="0.35">
      <c r="A1719" s="28"/>
    </row>
    <row r="1720" spans="1:1" x14ac:dyDescent="0.35">
      <c r="A1720" s="28"/>
    </row>
    <row r="1721" spans="1:1" x14ac:dyDescent="0.35">
      <c r="A1721" s="28"/>
    </row>
    <row r="1722" spans="1:1" x14ac:dyDescent="0.35">
      <c r="A1722" s="28"/>
    </row>
    <row r="1723" spans="1:1" x14ac:dyDescent="0.35">
      <c r="A1723" s="28"/>
    </row>
    <row r="1724" spans="1:1" x14ac:dyDescent="0.35">
      <c r="A1724" s="28"/>
    </row>
    <row r="1725" spans="1:1" x14ac:dyDescent="0.35">
      <c r="A1725" s="28"/>
    </row>
    <row r="1726" spans="1:1" x14ac:dyDescent="0.35">
      <c r="A1726" s="28"/>
    </row>
    <row r="1727" spans="1:1" x14ac:dyDescent="0.35">
      <c r="A1727" s="28"/>
    </row>
    <row r="1728" spans="1:1" x14ac:dyDescent="0.35">
      <c r="A1728" s="28"/>
    </row>
    <row r="1729" spans="1:1" x14ac:dyDescent="0.35">
      <c r="A1729" s="28"/>
    </row>
    <row r="1730" spans="1:1" x14ac:dyDescent="0.35">
      <c r="A1730" s="28"/>
    </row>
    <row r="1731" spans="1:1" x14ac:dyDescent="0.35">
      <c r="A1731" s="28"/>
    </row>
    <row r="1732" spans="1:1" x14ac:dyDescent="0.35">
      <c r="A1732" s="28"/>
    </row>
    <row r="1733" spans="1:1" x14ac:dyDescent="0.35">
      <c r="A1733" s="28"/>
    </row>
    <row r="1734" spans="1:1" x14ac:dyDescent="0.35">
      <c r="A1734" s="28"/>
    </row>
    <row r="1735" spans="1:1" x14ac:dyDescent="0.35">
      <c r="A1735" s="28"/>
    </row>
    <row r="1736" spans="1:1" x14ac:dyDescent="0.35">
      <c r="A1736" s="28"/>
    </row>
    <row r="1737" spans="1:1" x14ac:dyDescent="0.35">
      <c r="A1737" s="28"/>
    </row>
    <row r="1738" spans="1:1" x14ac:dyDescent="0.35">
      <c r="A1738" s="28"/>
    </row>
    <row r="1739" spans="1:1" x14ac:dyDescent="0.35">
      <c r="A1739" s="28"/>
    </row>
    <row r="1740" spans="1:1" x14ac:dyDescent="0.35">
      <c r="A1740" s="28"/>
    </row>
    <row r="1741" spans="1:1" x14ac:dyDescent="0.35">
      <c r="A1741" s="28"/>
    </row>
    <row r="1742" spans="1:1" x14ac:dyDescent="0.35">
      <c r="A1742" s="28"/>
    </row>
    <row r="1743" spans="1:1" x14ac:dyDescent="0.35">
      <c r="A1743" s="28"/>
    </row>
    <row r="1744" spans="1:1" x14ac:dyDescent="0.35">
      <c r="A1744" s="28"/>
    </row>
    <row r="1745" spans="1:1" x14ac:dyDescent="0.35">
      <c r="A1745" s="28"/>
    </row>
    <row r="1746" spans="1:1" x14ac:dyDescent="0.35">
      <c r="A1746" s="28"/>
    </row>
    <row r="1747" spans="1:1" x14ac:dyDescent="0.35">
      <c r="A1747" s="28"/>
    </row>
    <row r="1748" spans="1:1" x14ac:dyDescent="0.35">
      <c r="A1748" s="28"/>
    </row>
    <row r="1749" spans="1:1" x14ac:dyDescent="0.35">
      <c r="A1749" s="28"/>
    </row>
    <row r="1750" spans="1:1" x14ac:dyDescent="0.35">
      <c r="A1750" s="28"/>
    </row>
    <row r="1751" spans="1:1" x14ac:dyDescent="0.35">
      <c r="A1751" s="28"/>
    </row>
    <row r="1752" spans="1:1" x14ac:dyDescent="0.35">
      <c r="A1752" s="28"/>
    </row>
    <row r="1753" spans="1:1" x14ac:dyDescent="0.35">
      <c r="A1753" s="28"/>
    </row>
    <row r="1754" spans="1:1" x14ac:dyDescent="0.35">
      <c r="A1754" s="28"/>
    </row>
    <row r="1755" spans="1:1" x14ac:dyDescent="0.35">
      <c r="A1755" s="28"/>
    </row>
    <row r="1756" spans="1:1" x14ac:dyDescent="0.35">
      <c r="A1756" s="28"/>
    </row>
    <row r="1757" spans="1:1" x14ac:dyDescent="0.35">
      <c r="A1757" s="28"/>
    </row>
    <row r="1758" spans="1:1" x14ac:dyDescent="0.35">
      <c r="A1758" s="28"/>
    </row>
    <row r="1759" spans="1:1" x14ac:dyDescent="0.35">
      <c r="A1759" s="28"/>
    </row>
    <row r="1760" spans="1:1" x14ac:dyDescent="0.35">
      <c r="A1760" s="28"/>
    </row>
    <row r="1761" spans="1:1" x14ac:dyDescent="0.35">
      <c r="A1761" s="28"/>
    </row>
    <row r="1762" spans="1:1" x14ac:dyDescent="0.35">
      <c r="A1762" s="28"/>
    </row>
    <row r="1763" spans="1:1" x14ac:dyDescent="0.35">
      <c r="A1763" s="28"/>
    </row>
    <row r="1764" spans="1:1" x14ac:dyDescent="0.35">
      <c r="A1764" s="28"/>
    </row>
    <row r="1765" spans="1:1" x14ac:dyDescent="0.35">
      <c r="A1765" s="28"/>
    </row>
    <row r="1766" spans="1:1" x14ac:dyDescent="0.35">
      <c r="A1766" s="28"/>
    </row>
    <row r="1767" spans="1:1" x14ac:dyDescent="0.35">
      <c r="A1767" s="28"/>
    </row>
    <row r="1768" spans="1:1" x14ac:dyDescent="0.35">
      <c r="A1768" s="28"/>
    </row>
    <row r="1769" spans="1:1" x14ac:dyDescent="0.35">
      <c r="A1769" s="28"/>
    </row>
    <row r="1770" spans="1:1" x14ac:dyDescent="0.35">
      <c r="A1770" s="28"/>
    </row>
    <row r="1771" spans="1:1" x14ac:dyDescent="0.35">
      <c r="A1771" s="28"/>
    </row>
    <row r="1772" spans="1:1" x14ac:dyDescent="0.35">
      <c r="A1772" s="28"/>
    </row>
    <row r="1773" spans="1:1" x14ac:dyDescent="0.35">
      <c r="A1773" s="28"/>
    </row>
    <row r="1774" spans="1:1" x14ac:dyDescent="0.35">
      <c r="A1774" s="28"/>
    </row>
    <row r="1775" spans="1:1" x14ac:dyDescent="0.35">
      <c r="A1775" s="28"/>
    </row>
    <row r="1776" spans="1:1" x14ac:dyDescent="0.35">
      <c r="A1776" s="28"/>
    </row>
    <row r="1777" spans="1:1" x14ac:dyDescent="0.35">
      <c r="A1777" s="28"/>
    </row>
    <row r="1778" spans="1:1" x14ac:dyDescent="0.35">
      <c r="A1778" s="28"/>
    </row>
    <row r="1779" spans="1:1" x14ac:dyDescent="0.35">
      <c r="A1779" s="28"/>
    </row>
    <row r="1780" spans="1:1" x14ac:dyDescent="0.35">
      <c r="A1780" s="28"/>
    </row>
    <row r="1781" spans="1:1" x14ac:dyDescent="0.35">
      <c r="A1781" s="28"/>
    </row>
    <row r="1782" spans="1:1" x14ac:dyDescent="0.35">
      <c r="A1782" s="28"/>
    </row>
    <row r="1783" spans="1:1" x14ac:dyDescent="0.35">
      <c r="A1783" s="28"/>
    </row>
    <row r="1784" spans="1:1" x14ac:dyDescent="0.35">
      <c r="A1784" s="28"/>
    </row>
    <row r="1785" spans="1:1" x14ac:dyDescent="0.35">
      <c r="A1785" s="28"/>
    </row>
    <row r="1786" spans="1:1" x14ac:dyDescent="0.35">
      <c r="A1786" s="28"/>
    </row>
    <row r="1787" spans="1:1" x14ac:dyDescent="0.35">
      <c r="A1787" s="28"/>
    </row>
    <row r="1788" spans="1:1" x14ac:dyDescent="0.35">
      <c r="A1788" s="28"/>
    </row>
    <row r="1789" spans="1:1" x14ac:dyDescent="0.35">
      <c r="A1789" s="28"/>
    </row>
    <row r="1790" spans="1:1" x14ac:dyDescent="0.35">
      <c r="A1790" s="28"/>
    </row>
    <row r="1791" spans="1:1" x14ac:dyDescent="0.35">
      <c r="A1791" s="28"/>
    </row>
    <row r="1792" spans="1:1" x14ac:dyDescent="0.35">
      <c r="A1792" s="28"/>
    </row>
    <row r="1793" spans="1:1" x14ac:dyDescent="0.35">
      <c r="A1793" s="28"/>
    </row>
    <row r="1794" spans="1:1" x14ac:dyDescent="0.35">
      <c r="A1794" s="28"/>
    </row>
    <row r="1795" spans="1:1" x14ac:dyDescent="0.35">
      <c r="A1795" s="28"/>
    </row>
    <row r="1796" spans="1:1" x14ac:dyDescent="0.35">
      <c r="A1796" s="28"/>
    </row>
    <row r="1797" spans="1:1" x14ac:dyDescent="0.35">
      <c r="A1797" s="28"/>
    </row>
    <row r="1798" spans="1:1" x14ac:dyDescent="0.35">
      <c r="A1798" s="28"/>
    </row>
    <row r="1799" spans="1:1" x14ac:dyDescent="0.35">
      <c r="A1799" s="28"/>
    </row>
    <row r="1800" spans="1:1" x14ac:dyDescent="0.35">
      <c r="A1800" s="28"/>
    </row>
    <row r="1801" spans="1:1" x14ac:dyDescent="0.35">
      <c r="A1801" s="28"/>
    </row>
    <row r="1802" spans="1:1" x14ac:dyDescent="0.35">
      <c r="A1802" s="28"/>
    </row>
    <row r="1803" spans="1:1" x14ac:dyDescent="0.35">
      <c r="A1803" s="28"/>
    </row>
    <row r="1804" spans="1:1" x14ac:dyDescent="0.35">
      <c r="A1804" s="28"/>
    </row>
    <row r="1805" spans="1:1" x14ac:dyDescent="0.35">
      <c r="A1805" s="28"/>
    </row>
    <row r="1806" spans="1:1" x14ac:dyDescent="0.35">
      <c r="A1806" s="28"/>
    </row>
    <row r="1807" spans="1:1" x14ac:dyDescent="0.35">
      <c r="A1807" s="28"/>
    </row>
    <row r="1808" spans="1:1" x14ac:dyDescent="0.35">
      <c r="A1808" s="28"/>
    </row>
    <row r="1809" spans="1:1" x14ac:dyDescent="0.35">
      <c r="A1809" s="28"/>
    </row>
    <row r="1810" spans="1:1" x14ac:dyDescent="0.35">
      <c r="A1810" s="28"/>
    </row>
    <row r="1811" spans="1:1" x14ac:dyDescent="0.35">
      <c r="A1811" s="28"/>
    </row>
    <row r="1812" spans="1:1" x14ac:dyDescent="0.35">
      <c r="A1812" s="28"/>
    </row>
    <row r="1813" spans="1:1" x14ac:dyDescent="0.35">
      <c r="A1813" s="28"/>
    </row>
    <row r="1814" spans="1:1" x14ac:dyDescent="0.35">
      <c r="A1814" s="28"/>
    </row>
    <row r="1815" spans="1:1" x14ac:dyDescent="0.35">
      <c r="A1815" s="28"/>
    </row>
    <row r="1816" spans="1:1" x14ac:dyDescent="0.35">
      <c r="A1816" s="28"/>
    </row>
    <row r="1817" spans="1:1" x14ac:dyDescent="0.35">
      <c r="A1817" s="28"/>
    </row>
    <row r="1818" spans="1:1" x14ac:dyDescent="0.35">
      <c r="A1818" s="28"/>
    </row>
    <row r="1819" spans="1:1" x14ac:dyDescent="0.35">
      <c r="A1819" s="28"/>
    </row>
    <row r="1820" spans="1:1" x14ac:dyDescent="0.35">
      <c r="A1820" s="28"/>
    </row>
    <row r="1821" spans="1:1" x14ac:dyDescent="0.35">
      <c r="A1821" s="28"/>
    </row>
    <row r="1822" spans="1:1" x14ac:dyDescent="0.35">
      <c r="A1822" s="28"/>
    </row>
    <row r="1823" spans="1:1" x14ac:dyDescent="0.35">
      <c r="A1823" s="28"/>
    </row>
    <row r="1824" spans="1:1" x14ac:dyDescent="0.35">
      <c r="A1824" s="28"/>
    </row>
    <row r="1825" spans="1:1" x14ac:dyDescent="0.35">
      <c r="A1825" s="28"/>
    </row>
    <row r="1826" spans="1:1" x14ac:dyDescent="0.35">
      <c r="A1826" s="28"/>
    </row>
    <row r="1827" spans="1:1" x14ac:dyDescent="0.35">
      <c r="A1827" s="28"/>
    </row>
    <row r="1828" spans="1:1" x14ac:dyDescent="0.35">
      <c r="A1828" s="28"/>
    </row>
    <row r="1829" spans="1:1" x14ac:dyDescent="0.35">
      <c r="A1829" s="28"/>
    </row>
    <row r="1830" spans="1:1" x14ac:dyDescent="0.35">
      <c r="A1830" s="28"/>
    </row>
    <row r="1831" spans="1:1" x14ac:dyDescent="0.35">
      <c r="A1831" s="28"/>
    </row>
    <row r="1832" spans="1:1" x14ac:dyDescent="0.35">
      <c r="A1832" s="28"/>
    </row>
    <row r="1833" spans="1:1" x14ac:dyDescent="0.35">
      <c r="A1833" s="28"/>
    </row>
    <row r="1834" spans="1:1" x14ac:dyDescent="0.35">
      <c r="A1834" s="28"/>
    </row>
    <row r="1835" spans="1:1" x14ac:dyDescent="0.35">
      <c r="A1835" s="28"/>
    </row>
    <row r="1836" spans="1:1" x14ac:dyDescent="0.35">
      <c r="A1836" s="28"/>
    </row>
    <row r="1837" spans="1:1" x14ac:dyDescent="0.35">
      <c r="A1837" s="28"/>
    </row>
    <row r="1838" spans="1:1" x14ac:dyDescent="0.35">
      <c r="A1838" s="28"/>
    </row>
    <row r="1839" spans="1:1" x14ac:dyDescent="0.35">
      <c r="A1839" s="28"/>
    </row>
    <row r="1840" spans="1:1" x14ac:dyDescent="0.35">
      <c r="A1840" s="28"/>
    </row>
    <row r="1841" spans="1:1" x14ac:dyDescent="0.35">
      <c r="A1841" s="28"/>
    </row>
    <row r="1842" spans="1:1" x14ac:dyDescent="0.35">
      <c r="A1842" s="28"/>
    </row>
    <row r="1843" spans="1:1" x14ac:dyDescent="0.35">
      <c r="A1843" s="28"/>
    </row>
    <row r="1844" spans="1:1" x14ac:dyDescent="0.35">
      <c r="A1844" s="28"/>
    </row>
    <row r="1845" spans="1:1" x14ac:dyDescent="0.35">
      <c r="A1845" s="28"/>
    </row>
    <row r="1846" spans="1:1" x14ac:dyDescent="0.35">
      <c r="A1846" s="28"/>
    </row>
    <row r="1847" spans="1:1" x14ac:dyDescent="0.35">
      <c r="A1847" s="28"/>
    </row>
    <row r="1848" spans="1:1" x14ac:dyDescent="0.35">
      <c r="A1848" s="28"/>
    </row>
    <row r="1849" spans="1:1" x14ac:dyDescent="0.35">
      <c r="A1849" s="28"/>
    </row>
    <row r="1850" spans="1:1" x14ac:dyDescent="0.35">
      <c r="A1850" s="28"/>
    </row>
    <row r="1851" spans="1:1" x14ac:dyDescent="0.35">
      <c r="A1851" s="28"/>
    </row>
    <row r="1852" spans="1:1" x14ac:dyDescent="0.35">
      <c r="A1852" s="28"/>
    </row>
    <row r="1853" spans="1:1" x14ac:dyDescent="0.35">
      <c r="A1853" s="28"/>
    </row>
    <row r="1854" spans="1:1" x14ac:dyDescent="0.35">
      <c r="A1854" s="28"/>
    </row>
    <row r="1855" spans="1:1" x14ac:dyDescent="0.35">
      <c r="A1855" s="28"/>
    </row>
    <row r="1856" spans="1:1" x14ac:dyDescent="0.35">
      <c r="A1856" s="28"/>
    </row>
    <row r="1857" spans="1:1" x14ac:dyDescent="0.35">
      <c r="A1857" s="28"/>
    </row>
    <row r="1858" spans="1:1" x14ac:dyDescent="0.35">
      <c r="A1858" s="28"/>
    </row>
    <row r="1859" spans="1:1" x14ac:dyDescent="0.35">
      <c r="A1859" s="28"/>
    </row>
    <row r="1860" spans="1:1" x14ac:dyDescent="0.35">
      <c r="A1860" s="28"/>
    </row>
    <row r="1861" spans="1:1" x14ac:dyDescent="0.35">
      <c r="A1861" s="28"/>
    </row>
    <row r="1862" spans="1:1" x14ac:dyDescent="0.35">
      <c r="A1862" s="28"/>
    </row>
    <row r="1863" spans="1:1" x14ac:dyDescent="0.35">
      <c r="A1863" s="28"/>
    </row>
    <row r="1864" spans="1:1" x14ac:dyDescent="0.35">
      <c r="A1864" s="28"/>
    </row>
    <row r="1865" spans="1:1" x14ac:dyDescent="0.35">
      <c r="A1865" s="28"/>
    </row>
    <row r="1866" spans="1:1" x14ac:dyDescent="0.35">
      <c r="A1866" s="28"/>
    </row>
    <row r="1867" spans="1:1" x14ac:dyDescent="0.35">
      <c r="A1867" s="28"/>
    </row>
    <row r="1868" spans="1:1" x14ac:dyDescent="0.35">
      <c r="A1868" s="28"/>
    </row>
    <row r="1869" spans="1:1" x14ac:dyDescent="0.35">
      <c r="A1869" s="28"/>
    </row>
    <row r="1870" spans="1:1" x14ac:dyDescent="0.35">
      <c r="A1870" s="28"/>
    </row>
    <row r="1871" spans="1:1" x14ac:dyDescent="0.35">
      <c r="A1871" s="28"/>
    </row>
    <row r="1872" spans="1:1" x14ac:dyDescent="0.35">
      <c r="A1872" s="28"/>
    </row>
    <row r="1873" spans="1:1" x14ac:dyDescent="0.35">
      <c r="A1873" s="28"/>
    </row>
    <row r="1874" spans="1:1" x14ac:dyDescent="0.35">
      <c r="A1874" s="28"/>
    </row>
    <row r="1875" spans="1:1" x14ac:dyDescent="0.35">
      <c r="A1875" s="28"/>
    </row>
    <row r="1876" spans="1:1" x14ac:dyDescent="0.35">
      <c r="A1876" s="28"/>
    </row>
    <row r="1877" spans="1:1" x14ac:dyDescent="0.35">
      <c r="A1877" s="28"/>
    </row>
    <row r="1878" spans="1:1" x14ac:dyDescent="0.35">
      <c r="A1878" s="28"/>
    </row>
    <row r="1879" spans="1:1" x14ac:dyDescent="0.35">
      <c r="A1879" s="28"/>
    </row>
    <row r="1880" spans="1:1" x14ac:dyDescent="0.35">
      <c r="A1880" s="28"/>
    </row>
    <row r="1881" spans="1:1" x14ac:dyDescent="0.35">
      <c r="A1881" s="28"/>
    </row>
    <row r="1882" spans="1:1" x14ac:dyDescent="0.35">
      <c r="A1882" s="28"/>
    </row>
    <row r="1883" spans="1:1" x14ac:dyDescent="0.35">
      <c r="A1883" s="28"/>
    </row>
    <row r="1884" spans="1:1" x14ac:dyDescent="0.35">
      <c r="A1884" s="28"/>
    </row>
    <row r="1885" spans="1:1" x14ac:dyDescent="0.35">
      <c r="A1885" s="28"/>
    </row>
    <row r="1886" spans="1:1" x14ac:dyDescent="0.35">
      <c r="A1886" s="28"/>
    </row>
    <row r="1887" spans="1:1" x14ac:dyDescent="0.35">
      <c r="A1887" s="28"/>
    </row>
    <row r="1888" spans="1:1" x14ac:dyDescent="0.35">
      <c r="A1888" s="28"/>
    </row>
    <row r="1889" spans="1:1" x14ac:dyDescent="0.35">
      <c r="A1889" s="28"/>
    </row>
    <row r="1890" spans="1:1" x14ac:dyDescent="0.35">
      <c r="A1890" s="28"/>
    </row>
    <row r="1891" spans="1:1" x14ac:dyDescent="0.35">
      <c r="A1891" s="28"/>
    </row>
    <row r="1892" spans="1:1" x14ac:dyDescent="0.35">
      <c r="A1892" s="28"/>
    </row>
    <row r="1893" spans="1:1" x14ac:dyDescent="0.35">
      <c r="A1893" s="28"/>
    </row>
    <row r="1894" spans="1:1" x14ac:dyDescent="0.35">
      <c r="A1894" s="28"/>
    </row>
    <row r="1895" spans="1:1" x14ac:dyDescent="0.35">
      <c r="A1895" s="28"/>
    </row>
    <row r="1896" spans="1:1" x14ac:dyDescent="0.35">
      <c r="A1896" s="28"/>
    </row>
    <row r="1897" spans="1:1" x14ac:dyDescent="0.35">
      <c r="A1897" s="28"/>
    </row>
    <row r="1898" spans="1:1" x14ac:dyDescent="0.35">
      <c r="A1898" s="28"/>
    </row>
    <row r="1899" spans="1:1" x14ac:dyDescent="0.35">
      <c r="A1899" s="28"/>
    </row>
    <row r="1900" spans="1:1" x14ac:dyDescent="0.35">
      <c r="A1900" s="28"/>
    </row>
    <row r="1901" spans="1:1" x14ac:dyDescent="0.35">
      <c r="A1901" s="28"/>
    </row>
    <row r="1902" spans="1:1" x14ac:dyDescent="0.35">
      <c r="A1902" s="28"/>
    </row>
    <row r="1903" spans="1:1" x14ac:dyDescent="0.35">
      <c r="A1903" s="28"/>
    </row>
    <row r="1904" spans="1:1" x14ac:dyDescent="0.35">
      <c r="A1904" s="28"/>
    </row>
    <row r="1905" spans="1:1" x14ac:dyDescent="0.35">
      <c r="A1905" s="28"/>
    </row>
    <row r="1906" spans="1:1" x14ac:dyDescent="0.35">
      <c r="A1906" s="28"/>
    </row>
    <row r="1907" spans="1:1" x14ac:dyDescent="0.35">
      <c r="A1907" s="28"/>
    </row>
    <row r="1908" spans="1:1" x14ac:dyDescent="0.35">
      <c r="A1908" s="28"/>
    </row>
    <row r="1909" spans="1:1" x14ac:dyDescent="0.35">
      <c r="A1909" s="28"/>
    </row>
    <row r="1910" spans="1:1" x14ac:dyDescent="0.35">
      <c r="A1910" s="28"/>
    </row>
    <row r="1911" spans="1:1" x14ac:dyDescent="0.35">
      <c r="A1911" s="28"/>
    </row>
    <row r="1912" spans="1:1" x14ac:dyDescent="0.35">
      <c r="A1912" s="28"/>
    </row>
    <row r="1913" spans="1:1" x14ac:dyDescent="0.35">
      <c r="A1913" s="28"/>
    </row>
    <row r="1914" spans="1:1" x14ac:dyDescent="0.35">
      <c r="A1914" s="28"/>
    </row>
    <row r="1915" spans="1:1" x14ac:dyDescent="0.35">
      <c r="A1915" s="28"/>
    </row>
    <row r="1916" spans="1:1" x14ac:dyDescent="0.35">
      <c r="A1916" s="28"/>
    </row>
    <row r="1917" spans="1:1" x14ac:dyDescent="0.35">
      <c r="A1917" s="28"/>
    </row>
    <row r="1918" spans="1:1" x14ac:dyDescent="0.35">
      <c r="A1918" s="28"/>
    </row>
    <row r="1919" spans="1:1" x14ac:dyDescent="0.35">
      <c r="A1919" s="28"/>
    </row>
    <row r="1920" spans="1:1" x14ac:dyDescent="0.35">
      <c r="A1920" s="28"/>
    </row>
    <row r="1921" spans="1:1" x14ac:dyDescent="0.35">
      <c r="A1921" s="28"/>
    </row>
    <row r="1922" spans="1:1" x14ac:dyDescent="0.35">
      <c r="A1922" s="28"/>
    </row>
    <row r="1923" spans="1:1" x14ac:dyDescent="0.35">
      <c r="A1923" s="28"/>
    </row>
    <row r="1924" spans="1:1" x14ac:dyDescent="0.35">
      <c r="A1924" s="28"/>
    </row>
    <row r="1925" spans="1:1" x14ac:dyDescent="0.35">
      <c r="A1925" s="28"/>
    </row>
    <row r="1926" spans="1:1" x14ac:dyDescent="0.35">
      <c r="A1926" s="28"/>
    </row>
    <row r="1927" spans="1:1" x14ac:dyDescent="0.35">
      <c r="A1927" s="28"/>
    </row>
    <row r="1928" spans="1:1" x14ac:dyDescent="0.35">
      <c r="A1928" s="28"/>
    </row>
    <row r="1929" spans="1:1" x14ac:dyDescent="0.35">
      <c r="A1929" s="28"/>
    </row>
    <row r="1930" spans="1:1" x14ac:dyDescent="0.35">
      <c r="A1930" s="28"/>
    </row>
    <row r="1931" spans="1:1" x14ac:dyDescent="0.35">
      <c r="A1931" s="28"/>
    </row>
    <row r="1932" spans="1:1" x14ac:dyDescent="0.35">
      <c r="A1932" s="28"/>
    </row>
    <row r="1933" spans="1:1" x14ac:dyDescent="0.35">
      <c r="A1933" s="28"/>
    </row>
    <row r="1934" spans="1:1" x14ac:dyDescent="0.35">
      <c r="A1934" s="28"/>
    </row>
    <row r="1935" spans="1:1" x14ac:dyDescent="0.35">
      <c r="A1935" s="28"/>
    </row>
    <row r="1936" spans="1:1" x14ac:dyDescent="0.35">
      <c r="A1936" s="28"/>
    </row>
    <row r="1937" spans="1:1" x14ac:dyDescent="0.35">
      <c r="A1937" s="28"/>
    </row>
    <row r="1938" spans="1:1" x14ac:dyDescent="0.35">
      <c r="A1938" s="28"/>
    </row>
    <row r="1939" spans="1:1" x14ac:dyDescent="0.35">
      <c r="A1939" s="28"/>
    </row>
    <row r="1940" spans="1:1" x14ac:dyDescent="0.35">
      <c r="A1940" s="28"/>
    </row>
    <row r="1941" spans="1:1" x14ac:dyDescent="0.35">
      <c r="A1941" s="28"/>
    </row>
    <row r="1942" spans="1:1" x14ac:dyDescent="0.35">
      <c r="A1942" s="28"/>
    </row>
    <row r="1943" spans="1:1" x14ac:dyDescent="0.35">
      <c r="A1943" s="28"/>
    </row>
    <row r="1944" spans="1:1" x14ac:dyDescent="0.35">
      <c r="A1944" s="28"/>
    </row>
    <row r="1945" spans="1:1" x14ac:dyDescent="0.35">
      <c r="A1945" s="28"/>
    </row>
    <row r="1946" spans="1:1" x14ac:dyDescent="0.35">
      <c r="A1946" s="28"/>
    </row>
    <row r="1947" spans="1:1" x14ac:dyDescent="0.35">
      <c r="A1947" s="28"/>
    </row>
    <row r="1948" spans="1:1" x14ac:dyDescent="0.35">
      <c r="A1948" s="28"/>
    </row>
    <row r="1949" spans="1:1" x14ac:dyDescent="0.35">
      <c r="A1949" s="28"/>
    </row>
    <row r="1950" spans="1:1" x14ac:dyDescent="0.35">
      <c r="A1950" s="28"/>
    </row>
    <row r="1951" spans="1:1" x14ac:dyDescent="0.35">
      <c r="A1951" s="28"/>
    </row>
    <row r="1952" spans="1:1" x14ac:dyDescent="0.35">
      <c r="A1952" s="28"/>
    </row>
    <row r="1953" spans="1:1" x14ac:dyDescent="0.35">
      <c r="A1953" s="28"/>
    </row>
    <row r="1954" spans="1:1" x14ac:dyDescent="0.35">
      <c r="A1954" s="28"/>
    </row>
    <row r="1955" spans="1:1" x14ac:dyDescent="0.35">
      <c r="A1955" s="28"/>
    </row>
    <row r="1956" spans="1:1" x14ac:dyDescent="0.35">
      <c r="A1956" s="28"/>
    </row>
    <row r="1957" spans="1:1" x14ac:dyDescent="0.35">
      <c r="A1957" s="28"/>
    </row>
    <row r="1958" spans="1:1" x14ac:dyDescent="0.35">
      <c r="A1958" s="28"/>
    </row>
    <row r="1959" spans="1:1" x14ac:dyDescent="0.35">
      <c r="A1959" s="28"/>
    </row>
    <row r="1960" spans="1:1" x14ac:dyDescent="0.35">
      <c r="A1960" s="28"/>
    </row>
    <row r="1961" spans="1:1" x14ac:dyDescent="0.35">
      <c r="A1961" s="28"/>
    </row>
    <row r="1962" spans="1:1" x14ac:dyDescent="0.35">
      <c r="A1962" s="28"/>
    </row>
    <row r="1963" spans="1:1" x14ac:dyDescent="0.35">
      <c r="A1963" s="28"/>
    </row>
    <row r="1964" spans="1:1" x14ac:dyDescent="0.35">
      <c r="A1964" s="28"/>
    </row>
    <row r="1965" spans="1:1" x14ac:dyDescent="0.35">
      <c r="A1965" s="28"/>
    </row>
    <row r="1966" spans="1:1" x14ac:dyDescent="0.35">
      <c r="A1966" s="28"/>
    </row>
    <row r="1967" spans="1:1" x14ac:dyDescent="0.35">
      <c r="A1967" s="28"/>
    </row>
    <row r="1968" spans="1:1" x14ac:dyDescent="0.35">
      <c r="A1968" s="28"/>
    </row>
    <row r="1969" spans="1:1" x14ac:dyDescent="0.35">
      <c r="A1969" s="28"/>
    </row>
    <row r="1970" spans="1:1" x14ac:dyDescent="0.35">
      <c r="A1970" s="28"/>
    </row>
    <row r="1971" spans="1:1" x14ac:dyDescent="0.35">
      <c r="A1971" s="28"/>
    </row>
    <row r="1972" spans="1:1" x14ac:dyDescent="0.35">
      <c r="A1972" s="28"/>
    </row>
    <row r="1973" spans="1:1" x14ac:dyDescent="0.35">
      <c r="A1973" s="28"/>
    </row>
    <row r="1974" spans="1:1" x14ac:dyDescent="0.35">
      <c r="A1974" s="28"/>
    </row>
    <row r="1975" spans="1:1" x14ac:dyDescent="0.35">
      <c r="A1975" s="28"/>
    </row>
    <row r="1976" spans="1:1" x14ac:dyDescent="0.35">
      <c r="A1976" s="28"/>
    </row>
    <row r="1977" spans="1:1" x14ac:dyDescent="0.35">
      <c r="A1977" s="28"/>
    </row>
    <row r="1978" spans="1:1" x14ac:dyDescent="0.35">
      <c r="A1978" s="28"/>
    </row>
    <row r="1979" spans="1:1" x14ac:dyDescent="0.35">
      <c r="A1979" s="28"/>
    </row>
    <row r="1980" spans="1:1" x14ac:dyDescent="0.35">
      <c r="A1980" s="28"/>
    </row>
    <row r="1981" spans="1:1" x14ac:dyDescent="0.35">
      <c r="A1981" s="28"/>
    </row>
    <row r="1982" spans="1:1" x14ac:dyDescent="0.35">
      <c r="A1982" s="28"/>
    </row>
    <row r="1983" spans="1:1" x14ac:dyDescent="0.35">
      <c r="A1983" s="28"/>
    </row>
    <row r="1984" spans="1:1" x14ac:dyDescent="0.35">
      <c r="A1984" s="28"/>
    </row>
    <row r="1985" spans="1:1" x14ac:dyDescent="0.35">
      <c r="A1985" s="28"/>
    </row>
    <row r="1986" spans="1:1" x14ac:dyDescent="0.35">
      <c r="A1986" s="28"/>
    </row>
    <row r="1987" spans="1:1" x14ac:dyDescent="0.35">
      <c r="A1987" s="28"/>
    </row>
    <row r="1988" spans="1:1" x14ac:dyDescent="0.35">
      <c r="A1988" s="28"/>
    </row>
    <row r="1989" spans="1:1" x14ac:dyDescent="0.35">
      <c r="A1989" s="28"/>
    </row>
    <row r="1990" spans="1:1" x14ac:dyDescent="0.35">
      <c r="A1990" s="28"/>
    </row>
    <row r="1991" spans="1:1" x14ac:dyDescent="0.35">
      <c r="A1991" s="28"/>
    </row>
    <row r="1992" spans="1:1" x14ac:dyDescent="0.35">
      <c r="A1992" s="28"/>
    </row>
    <row r="1993" spans="1:1" x14ac:dyDescent="0.35">
      <c r="A1993" s="28"/>
    </row>
    <row r="1994" spans="1:1" x14ac:dyDescent="0.35">
      <c r="A1994" s="28"/>
    </row>
    <row r="1995" spans="1:1" x14ac:dyDescent="0.35">
      <c r="A1995" s="28"/>
    </row>
    <row r="1996" spans="1:1" x14ac:dyDescent="0.35">
      <c r="A1996" s="28"/>
    </row>
    <row r="1997" spans="1:1" x14ac:dyDescent="0.35">
      <c r="A1997" s="28"/>
    </row>
    <row r="1998" spans="1:1" x14ac:dyDescent="0.35">
      <c r="A1998" s="28"/>
    </row>
    <row r="1999" spans="1:1" x14ac:dyDescent="0.35">
      <c r="A1999" s="28"/>
    </row>
    <row r="2000" spans="1:1" x14ac:dyDescent="0.35">
      <c r="A2000" s="28"/>
    </row>
    <row r="2001" spans="1:1" x14ac:dyDescent="0.35">
      <c r="A2001" s="28"/>
    </row>
    <row r="2002" spans="1:1" x14ac:dyDescent="0.35">
      <c r="A2002" s="28"/>
    </row>
    <row r="2003" spans="1:1" x14ac:dyDescent="0.35">
      <c r="A2003" s="28"/>
    </row>
    <row r="2004" spans="1:1" x14ac:dyDescent="0.35">
      <c r="A2004" s="28"/>
    </row>
    <row r="2005" spans="1:1" x14ac:dyDescent="0.35">
      <c r="A2005" s="28"/>
    </row>
    <row r="2006" spans="1:1" x14ac:dyDescent="0.35">
      <c r="A2006" s="28"/>
    </row>
    <row r="2007" spans="1:1" x14ac:dyDescent="0.35">
      <c r="A2007" s="28"/>
    </row>
    <row r="2008" spans="1:1" x14ac:dyDescent="0.35">
      <c r="A2008" s="28"/>
    </row>
    <row r="2009" spans="1:1" x14ac:dyDescent="0.35">
      <c r="A2009" s="28"/>
    </row>
    <row r="2010" spans="1:1" x14ac:dyDescent="0.35">
      <c r="A2010" s="28"/>
    </row>
    <row r="2011" spans="1:1" x14ac:dyDescent="0.35">
      <c r="A2011" s="28"/>
    </row>
    <row r="2012" spans="1:1" x14ac:dyDescent="0.35">
      <c r="A2012" s="28"/>
    </row>
    <row r="2013" spans="1:1" x14ac:dyDescent="0.35">
      <c r="A2013" s="28"/>
    </row>
    <row r="2014" spans="1:1" x14ac:dyDescent="0.35">
      <c r="A2014" s="28"/>
    </row>
    <row r="2015" spans="1:1" x14ac:dyDescent="0.35">
      <c r="A2015" s="28"/>
    </row>
    <row r="2016" spans="1:1" x14ac:dyDescent="0.35">
      <c r="A2016" s="28"/>
    </row>
    <row r="2017" spans="1:1" x14ac:dyDescent="0.35">
      <c r="A2017" s="28"/>
    </row>
    <row r="2018" spans="1:1" x14ac:dyDescent="0.35">
      <c r="A2018" s="28"/>
    </row>
    <row r="2019" spans="1:1" x14ac:dyDescent="0.35">
      <c r="A2019" s="28"/>
    </row>
    <row r="2020" spans="1:1" x14ac:dyDescent="0.35">
      <c r="A2020" s="28"/>
    </row>
    <row r="2021" spans="1:1" x14ac:dyDescent="0.35">
      <c r="A2021" s="28"/>
    </row>
    <row r="2022" spans="1:1" x14ac:dyDescent="0.35">
      <c r="A2022" s="28"/>
    </row>
    <row r="2023" spans="1:1" x14ac:dyDescent="0.35">
      <c r="A2023" s="28"/>
    </row>
    <row r="2024" spans="1:1" x14ac:dyDescent="0.35">
      <c r="A2024" s="28"/>
    </row>
    <row r="2025" spans="1:1" x14ac:dyDescent="0.35">
      <c r="A2025" s="28"/>
    </row>
    <row r="2026" spans="1:1" x14ac:dyDescent="0.35">
      <c r="A2026" s="28"/>
    </row>
    <row r="2027" spans="1:1" x14ac:dyDescent="0.35">
      <c r="A2027" s="28"/>
    </row>
    <row r="2028" spans="1:1" x14ac:dyDescent="0.35">
      <c r="A2028" s="28"/>
    </row>
    <row r="2029" spans="1:1" x14ac:dyDescent="0.35">
      <c r="A2029" s="28"/>
    </row>
    <row r="2030" spans="1:1" x14ac:dyDescent="0.35">
      <c r="A2030" s="28"/>
    </row>
    <row r="2031" spans="1:1" x14ac:dyDescent="0.35">
      <c r="A2031" s="28"/>
    </row>
    <row r="2032" spans="1:1" x14ac:dyDescent="0.35">
      <c r="A2032" s="28"/>
    </row>
    <row r="2033" spans="1:1" x14ac:dyDescent="0.35">
      <c r="A2033" s="28"/>
    </row>
    <row r="2034" spans="1:1" x14ac:dyDescent="0.35">
      <c r="A2034" s="28"/>
    </row>
    <row r="2035" spans="1:1" x14ac:dyDescent="0.35">
      <c r="A2035" s="28"/>
    </row>
    <row r="2036" spans="1:1" x14ac:dyDescent="0.35">
      <c r="A2036" s="28"/>
    </row>
    <row r="2037" spans="1:1" x14ac:dyDescent="0.35">
      <c r="A2037" s="28"/>
    </row>
    <row r="2038" spans="1:1" x14ac:dyDescent="0.35">
      <c r="A2038" s="28"/>
    </row>
    <row r="2039" spans="1:1" x14ac:dyDescent="0.35">
      <c r="A2039" s="28"/>
    </row>
    <row r="2040" spans="1:1" x14ac:dyDescent="0.35">
      <c r="A2040" s="28"/>
    </row>
    <row r="2041" spans="1:1" x14ac:dyDescent="0.35">
      <c r="A2041" s="28"/>
    </row>
    <row r="2042" spans="1:1" x14ac:dyDescent="0.35">
      <c r="A2042" s="28"/>
    </row>
    <row r="2043" spans="1:1" x14ac:dyDescent="0.35">
      <c r="A2043" s="28"/>
    </row>
    <row r="2044" spans="1:1" x14ac:dyDescent="0.35">
      <c r="A2044" s="28"/>
    </row>
    <row r="2045" spans="1:1" x14ac:dyDescent="0.35">
      <c r="A2045" s="28"/>
    </row>
    <row r="2046" spans="1:1" x14ac:dyDescent="0.35">
      <c r="A2046" s="28"/>
    </row>
    <row r="2047" spans="1:1" x14ac:dyDescent="0.35">
      <c r="A2047" s="28"/>
    </row>
    <row r="2048" spans="1:1" x14ac:dyDescent="0.35">
      <c r="A2048" s="28"/>
    </row>
    <row r="2049" spans="1:1" x14ac:dyDescent="0.35">
      <c r="A2049" s="28"/>
    </row>
    <row r="2050" spans="1:1" x14ac:dyDescent="0.35">
      <c r="A2050" s="28"/>
    </row>
    <row r="2051" spans="1:1" x14ac:dyDescent="0.35">
      <c r="A2051" s="28"/>
    </row>
    <row r="2052" spans="1:1" x14ac:dyDescent="0.35">
      <c r="A2052" s="28"/>
    </row>
    <row r="2053" spans="1:1" x14ac:dyDescent="0.35">
      <c r="A2053" s="28"/>
    </row>
    <row r="2054" spans="1:1" x14ac:dyDescent="0.35">
      <c r="A2054" s="28"/>
    </row>
    <row r="2055" spans="1:1" x14ac:dyDescent="0.35">
      <c r="A2055" s="28"/>
    </row>
    <row r="2056" spans="1:1" x14ac:dyDescent="0.35">
      <c r="A2056" s="28"/>
    </row>
    <row r="2057" spans="1:1" x14ac:dyDescent="0.35">
      <c r="A2057" s="28"/>
    </row>
    <row r="2058" spans="1:1" x14ac:dyDescent="0.35">
      <c r="A2058" s="28"/>
    </row>
    <row r="2059" spans="1:1" x14ac:dyDescent="0.35">
      <c r="A2059" s="28"/>
    </row>
    <row r="2060" spans="1:1" x14ac:dyDescent="0.35">
      <c r="A2060" s="28"/>
    </row>
    <row r="2061" spans="1:1" x14ac:dyDescent="0.35">
      <c r="A2061" s="28"/>
    </row>
    <row r="2062" spans="1:1" x14ac:dyDescent="0.35">
      <c r="A2062" s="28"/>
    </row>
    <row r="2063" spans="1:1" x14ac:dyDescent="0.35">
      <c r="A2063" s="28"/>
    </row>
    <row r="2064" spans="1:1" x14ac:dyDescent="0.35">
      <c r="A2064" s="28"/>
    </row>
    <row r="2065" spans="1:1" x14ac:dyDescent="0.35">
      <c r="A2065" s="28"/>
    </row>
    <row r="2066" spans="1:1" x14ac:dyDescent="0.35">
      <c r="A2066" s="28"/>
    </row>
    <row r="2067" spans="1:1" x14ac:dyDescent="0.35">
      <c r="A2067" s="28"/>
    </row>
    <row r="2068" spans="1:1" x14ac:dyDescent="0.35">
      <c r="A2068" s="28"/>
    </row>
    <row r="2069" spans="1:1" x14ac:dyDescent="0.35">
      <c r="A2069" s="28"/>
    </row>
    <row r="2070" spans="1:1" x14ac:dyDescent="0.35">
      <c r="A2070" s="28"/>
    </row>
    <row r="2071" spans="1:1" x14ac:dyDescent="0.35">
      <c r="A2071" s="28"/>
    </row>
    <row r="2072" spans="1:1" x14ac:dyDescent="0.35">
      <c r="A2072" s="28"/>
    </row>
    <row r="2073" spans="1:1" x14ac:dyDescent="0.35">
      <c r="A2073" s="28"/>
    </row>
    <row r="2074" spans="1:1" x14ac:dyDescent="0.35">
      <c r="A2074" s="28"/>
    </row>
    <row r="2075" spans="1:1" x14ac:dyDescent="0.35">
      <c r="A2075" s="28"/>
    </row>
    <row r="2076" spans="1:1" x14ac:dyDescent="0.35">
      <c r="A2076" s="28"/>
    </row>
    <row r="2077" spans="1:1" x14ac:dyDescent="0.35">
      <c r="A2077" s="28"/>
    </row>
    <row r="2078" spans="1:1" x14ac:dyDescent="0.35">
      <c r="A2078" s="28"/>
    </row>
    <row r="2079" spans="1:1" x14ac:dyDescent="0.35">
      <c r="A2079" s="28"/>
    </row>
    <row r="2080" spans="1:1" x14ac:dyDescent="0.35">
      <c r="A2080" s="28"/>
    </row>
    <row r="2081" spans="1:1" x14ac:dyDescent="0.35">
      <c r="A2081" s="28"/>
    </row>
    <row r="2082" spans="1:1" x14ac:dyDescent="0.35">
      <c r="A2082" s="28"/>
    </row>
    <row r="2083" spans="1:1" x14ac:dyDescent="0.35">
      <c r="A2083" s="28"/>
    </row>
    <row r="2084" spans="1:1" x14ac:dyDescent="0.35">
      <c r="A2084" s="28"/>
    </row>
    <row r="2085" spans="1:1" x14ac:dyDescent="0.35">
      <c r="A2085" s="28"/>
    </row>
    <row r="2086" spans="1:1" x14ac:dyDescent="0.35">
      <c r="A2086" s="28"/>
    </row>
    <row r="2087" spans="1:1" x14ac:dyDescent="0.35">
      <c r="A2087" s="28"/>
    </row>
    <row r="2088" spans="1:1" x14ac:dyDescent="0.35">
      <c r="A2088" s="28"/>
    </row>
    <row r="2089" spans="1:1" x14ac:dyDescent="0.35">
      <c r="A2089" s="28"/>
    </row>
    <row r="2090" spans="1:1" x14ac:dyDescent="0.35">
      <c r="A2090" s="28"/>
    </row>
    <row r="2091" spans="1:1" x14ac:dyDescent="0.35">
      <c r="A2091" s="28"/>
    </row>
    <row r="2092" spans="1:1" x14ac:dyDescent="0.35">
      <c r="A2092" s="28"/>
    </row>
    <row r="2093" spans="1:1" x14ac:dyDescent="0.35">
      <c r="A2093" s="28"/>
    </row>
    <row r="2094" spans="1:1" x14ac:dyDescent="0.35">
      <c r="A2094" s="28"/>
    </row>
    <row r="2095" spans="1:1" x14ac:dyDescent="0.35">
      <c r="A2095" s="28"/>
    </row>
    <row r="2096" spans="1:1" x14ac:dyDescent="0.35">
      <c r="A2096" s="28"/>
    </row>
    <row r="2097" spans="1:1" x14ac:dyDescent="0.35">
      <c r="A2097" s="28"/>
    </row>
    <row r="2098" spans="1:1" x14ac:dyDescent="0.35">
      <c r="A2098" s="28"/>
    </row>
    <row r="2099" spans="1:1" x14ac:dyDescent="0.35">
      <c r="A2099" s="28"/>
    </row>
    <row r="2100" spans="1:1" x14ac:dyDescent="0.35">
      <c r="A2100" s="28"/>
    </row>
    <row r="2101" spans="1:1" x14ac:dyDescent="0.35">
      <c r="A2101" s="28"/>
    </row>
    <row r="2102" spans="1:1" x14ac:dyDescent="0.35">
      <c r="A2102" s="28"/>
    </row>
    <row r="2103" spans="1:1" x14ac:dyDescent="0.35">
      <c r="A2103" s="28"/>
    </row>
    <row r="2104" spans="1:1" x14ac:dyDescent="0.35">
      <c r="A2104" s="28"/>
    </row>
    <row r="2105" spans="1:1" x14ac:dyDescent="0.35">
      <c r="A2105" s="28"/>
    </row>
    <row r="2106" spans="1:1" x14ac:dyDescent="0.35">
      <c r="A2106" s="28"/>
    </row>
    <row r="2107" spans="1:1" x14ac:dyDescent="0.35">
      <c r="A2107" s="28"/>
    </row>
    <row r="2108" spans="1:1" x14ac:dyDescent="0.35">
      <c r="A2108" s="28"/>
    </row>
    <row r="2109" spans="1:1" x14ac:dyDescent="0.35">
      <c r="A2109" s="28"/>
    </row>
    <row r="2110" spans="1:1" x14ac:dyDescent="0.35">
      <c r="A2110" s="28"/>
    </row>
    <row r="2111" spans="1:1" x14ac:dyDescent="0.35">
      <c r="A2111" s="28"/>
    </row>
    <row r="2112" spans="1:1" x14ac:dyDescent="0.35">
      <c r="A2112" s="28"/>
    </row>
    <row r="2113" spans="1:1" x14ac:dyDescent="0.35">
      <c r="A2113" s="28"/>
    </row>
    <row r="2114" spans="1:1" x14ac:dyDescent="0.35">
      <c r="A2114" s="28"/>
    </row>
    <row r="2115" spans="1:1" x14ac:dyDescent="0.35">
      <c r="A2115" s="28"/>
    </row>
    <row r="2116" spans="1:1" x14ac:dyDescent="0.35">
      <c r="A2116" s="28"/>
    </row>
    <row r="2117" spans="1:1" x14ac:dyDescent="0.35">
      <c r="A2117" s="28"/>
    </row>
    <row r="2118" spans="1:1" x14ac:dyDescent="0.35">
      <c r="A2118" s="28"/>
    </row>
    <row r="2119" spans="1:1" x14ac:dyDescent="0.35">
      <c r="A2119" s="28"/>
    </row>
    <row r="2120" spans="1:1" x14ac:dyDescent="0.35">
      <c r="A2120" s="28"/>
    </row>
    <row r="2121" spans="1:1" x14ac:dyDescent="0.35">
      <c r="A2121" s="28"/>
    </row>
    <row r="2122" spans="1:1" x14ac:dyDescent="0.35">
      <c r="A2122" s="28"/>
    </row>
    <row r="2123" spans="1:1" x14ac:dyDescent="0.35">
      <c r="A2123" s="28"/>
    </row>
    <row r="2124" spans="1:1" x14ac:dyDescent="0.35">
      <c r="A2124" s="28"/>
    </row>
    <row r="2125" spans="1:1" x14ac:dyDescent="0.35">
      <c r="A2125" s="28"/>
    </row>
    <row r="2126" spans="1:1" x14ac:dyDescent="0.35">
      <c r="A2126" s="28"/>
    </row>
    <row r="2127" spans="1:1" x14ac:dyDescent="0.35">
      <c r="A2127" s="28"/>
    </row>
    <row r="2128" spans="1:1" x14ac:dyDescent="0.35">
      <c r="A2128" s="28"/>
    </row>
    <row r="2129" spans="1:1" x14ac:dyDescent="0.35">
      <c r="A2129" s="28"/>
    </row>
    <row r="2130" spans="1:1" x14ac:dyDescent="0.35">
      <c r="A2130" s="28"/>
    </row>
    <row r="2131" spans="1:1" x14ac:dyDescent="0.35">
      <c r="A2131" s="28"/>
    </row>
    <row r="2132" spans="1:1" x14ac:dyDescent="0.35">
      <c r="A2132" s="28"/>
    </row>
    <row r="2133" spans="1:1" x14ac:dyDescent="0.35">
      <c r="A2133" s="28"/>
    </row>
    <row r="2134" spans="1:1" x14ac:dyDescent="0.35">
      <c r="A2134" s="28"/>
    </row>
    <row r="2135" spans="1:1" x14ac:dyDescent="0.35">
      <c r="A2135" s="28"/>
    </row>
    <row r="2136" spans="1:1" x14ac:dyDescent="0.35">
      <c r="A2136" s="28"/>
    </row>
    <row r="2137" spans="1:1" x14ac:dyDescent="0.35">
      <c r="A2137" s="28"/>
    </row>
    <row r="2138" spans="1:1" x14ac:dyDescent="0.35">
      <c r="A2138" s="28"/>
    </row>
    <row r="2139" spans="1:1" x14ac:dyDescent="0.35">
      <c r="A2139" s="28"/>
    </row>
    <row r="2140" spans="1:1" x14ac:dyDescent="0.35">
      <c r="A2140" s="28"/>
    </row>
    <row r="2141" spans="1:1" x14ac:dyDescent="0.35">
      <c r="A2141" s="28"/>
    </row>
    <row r="2142" spans="1:1" x14ac:dyDescent="0.35">
      <c r="A2142" s="28"/>
    </row>
    <row r="2143" spans="1:1" x14ac:dyDescent="0.35">
      <c r="A2143" s="28"/>
    </row>
    <row r="2144" spans="1:1" x14ac:dyDescent="0.35">
      <c r="A2144" s="28"/>
    </row>
    <row r="2145" spans="1:1" x14ac:dyDescent="0.35">
      <c r="A2145" s="28"/>
    </row>
    <row r="2146" spans="1:1" x14ac:dyDescent="0.35">
      <c r="A2146" s="28"/>
    </row>
    <row r="2147" spans="1:1" x14ac:dyDescent="0.35">
      <c r="A2147" s="28"/>
    </row>
    <row r="2148" spans="1:1" x14ac:dyDescent="0.35">
      <c r="A2148" s="28"/>
    </row>
    <row r="2149" spans="1:1" x14ac:dyDescent="0.35">
      <c r="A2149" s="28"/>
    </row>
    <row r="2150" spans="1:1" x14ac:dyDescent="0.35">
      <c r="A2150" s="28"/>
    </row>
    <row r="2151" spans="1:1" x14ac:dyDescent="0.35">
      <c r="A2151" s="28"/>
    </row>
    <row r="2152" spans="1:1" x14ac:dyDescent="0.35">
      <c r="A2152" s="28"/>
    </row>
    <row r="2153" spans="1:1" x14ac:dyDescent="0.35">
      <c r="A2153" s="28"/>
    </row>
    <row r="2154" spans="1:1" x14ac:dyDescent="0.35">
      <c r="A2154" s="28"/>
    </row>
    <row r="2155" spans="1:1" x14ac:dyDescent="0.35">
      <c r="A2155" s="28"/>
    </row>
    <row r="2156" spans="1:1" x14ac:dyDescent="0.35">
      <c r="A2156" s="28"/>
    </row>
    <row r="2157" spans="1:1" x14ac:dyDescent="0.35">
      <c r="A2157" s="28"/>
    </row>
    <row r="2158" spans="1:1" x14ac:dyDescent="0.35">
      <c r="A2158" s="28"/>
    </row>
    <row r="2159" spans="1:1" x14ac:dyDescent="0.35">
      <c r="A2159" s="28"/>
    </row>
    <row r="2160" spans="1:1" x14ac:dyDescent="0.35">
      <c r="A2160" s="28"/>
    </row>
    <row r="2161" spans="1:1" x14ac:dyDescent="0.35">
      <c r="A2161" s="28"/>
    </row>
    <row r="2162" spans="1:1" x14ac:dyDescent="0.35">
      <c r="A2162" s="28"/>
    </row>
    <row r="2163" spans="1:1" x14ac:dyDescent="0.35">
      <c r="A2163" s="28"/>
    </row>
    <row r="2164" spans="1:1" x14ac:dyDescent="0.35">
      <c r="A2164" s="28"/>
    </row>
    <row r="2165" spans="1:1" x14ac:dyDescent="0.35">
      <c r="A2165" s="28"/>
    </row>
    <row r="2166" spans="1:1" x14ac:dyDescent="0.35">
      <c r="A2166" s="28"/>
    </row>
    <row r="2167" spans="1:1" x14ac:dyDescent="0.35">
      <c r="A2167" s="28"/>
    </row>
    <row r="2168" spans="1:1" x14ac:dyDescent="0.35">
      <c r="A2168" s="28"/>
    </row>
    <row r="2169" spans="1:1" x14ac:dyDescent="0.35">
      <c r="A2169" s="28"/>
    </row>
    <row r="2170" spans="1:1" x14ac:dyDescent="0.35">
      <c r="A2170" s="28"/>
    </row>
    <row r="2171" spans="1:1" x14ac:dyDescent="0.35">
      <c r="A2171" s="28"/>
    </row>
    <row r="2172" spans="1:1" x14ac:dyDescent="0.35">
      <c r="A2172" s="28"/>
    </row>
    <row r="2173" spans="1:1" x14ac:dyDescent="0.35">
      <c r="A2173" s="28"/>
    </row>
    <row r="2174" spans="1:1" x14ac:dyDescent="0.35">
      <c r="A2174" s="28"/>
    </row>
    <row r="2175" spans="1:1" x14ac:dyDescent="0.35">
      <c r="A2175" s="28"/>
    </row>
    <row r="2176" spans="1:1" x14ac:dyDescent="0.35">
      <c r="A2176" s="28"/>
    </row>
    <row r="2177" spans="1:1" x14ac:dyDescent="0.35">
      <c r="A2177" s="28"/>
    </row>
    <row r="2178" spans="1:1" x14ac:dyDescent="0.35">
      <c r="A2178" s="28"/>
    </row>
    <row r="2179" spans="1:1" x14ac:dyDescent="0.35">
      <c r="A2179" s="28"/>
    </row>
    <row r="2180" spans="1:1" x14ac:dyDescent="0.35">
      <c r="A2180" s="28"/>
    </row>
    <row r="2181" spans="1:1" x14ac:dyDescent="0.35">
      <c r="A2181" s="28"/>
    </row>
    <row r="2182" spans="1:1" x14ac:dyDescent="0.35">
      <c r="A2182" s="28"/>
    </row>
    <row r="2183" spans="1:1" x14ac:dyDescent="0.35">
      <c r="A2183" s="28"/>
    </row>
    <row r="2184" spans="1:1" x14ac:dyDescent="0.35">
      <c r="A2184" s="28"/>
    </row>
    <row r="2185" spans="1:1" x14ac:dyDescent="0.35">
      <c r="A2185" s="28"/>
    </row>
    <row r="2186" spans="1:1" x14ac:dyDescent="0.35">
      <c r="A2186" s="28"/>
    </row>
    <row r="2187" spans="1:1" x14ac:dyDescent="0.35">
      <c r="A2187" s="28"/>
    </row>
    <row r="2188" spans="1:1" x14ac:dyDescent="0.35">
      <c r="A2188" s="28"/>
    </row>
    <row r="2189" spans="1:1" x14ac:dyDescent="0.35">
      <c r="A2189" s="28"/>
    </row>
    <row r="2190" spans="1:1" x14ac:dyDescent="0.35">
      <c r="A2190" s="28"/>
    </row>
    <row r="2191" spans="1:1" x14ac:dyDescent="0.35">
      <c r="A2191" s="28"/>
    </row>
    <row r="2192" spans="1:1" x14ac:dyDescent="0.35">
      <c r="A2192" s="28"/>
    </row>
    <row r="2193" spans="1:1" x14ac:dyDescent="0.35">
      <c r="A2193" s="28"/>
    </row>
    <row r="2194" spans="1:1" x14ac:dyDescent="0.35">
      <c r="A2194" s="28"/>
    </row>
    <row r="2195" spans="1:1" x14ac:dyDescent="0.35">
      <c r="A2195" s="28"/>
    </row>
    <row r="2196" spans="1:1" x14ac:dyDescent="0.35">
      <c r="A2196" s="28"/>
    </row>
    <row r="2197" spans="1:1" x14ac:dyDescent="0.35">
      <c r="A2197" s="28"/>
    </row>
    <row r="2198" spans="1:1" x14ac:dyDescent="0.35">
      <c r="A2198" s="28"/>
    </row>
    <row r="2199" spans="1:1" x14ac:dyDescent="0.35">
      <c r="A2199" s="28"/>
    </row>
    <row r="2200" spans="1:1" x14ac:dyDescent="0.35">
      <c r="A2200" s="28"/>
    </row>
    <row r="2201" spans="1:1" x14ac:dyDescent="0.35">
      <c r="A2201" s="28"/>
    </row>
    <row r="2202" spans="1:1" x14ac:dyDescent="0.35">
      <c r="A2202" s="28"/>
    </row>
    <row r="2203" spans="1:1" x14ac:dyDescent="0.35">
      <c r="A2203" s="28"/>
    </row>
    <row r="2204" spans="1:1" x14ac:dyDescent="0.35">
      <c r="A2204" s="28"/>
    </row>
    <row r="2205" spans="1:1" x14ac:dyDescent="0.35">
      <c r="A2205" s="28"/>
    </row>
    <row r="2206" spans="1:1" x14ac:dyDescent="0.35">
      <c r="A2206" s="28"/>
    </row>
    <row r="2207" spans="1:1" x14ac:dyDescent="0.35">
      <c r="A2207" s="28"/>
    </row>
    <row r="2208" spans="1:1" x14ac:dyDescent="0.35">
      <c r="A2208" s="28"/>
    </row>
    <row r="2209" spans="1:1" x14ac:dyDescent="0.35">
      <c r="A2209" s="28"/>
    </row>
    <row r="2210" spans="1:1" x14ac:dyDescent="0.35">
      <c r="A2210" s="28"/>
    </row>
    <row r="2211" spans="1:1" x14ac:dyDescent="0.35">
      <c r="A2211" s="28"/>
    </row>
    <row r="2212" spans="1:1" x14ac:dyDescent="0.35">
      <c r="A2212" s="28"/>
    </row>
    <row r="2213" spans="1:1" x14ac:dyDescent="0.35">
      <c r="A2213" s="28"/>
    </row>
    <row r="2214" spans="1:1" x14ac:dyDescent="0.35">
      <c r="A2214" s="28"/>
    </row>
    <row r="2215" spans="1:1" x14ac:dyDescent="0.35">
      <c r="A2215" s="28"/>
    </row>
    <row r="2216" spans="1:1" x14ac:dyDescent="0.35">
      <c r="A2216" s="28"/>
    </row>
    <row r="2217" spans="1:1" x14ac:dyDescent="0.35">
      <c r="A2217" s="28"/>
    </row>
    <row r="2218" spans="1:1" x14ac:dyDescent="0.35">
      <c r="A2218" s="28"/>
    </row>
    <row r="2219" spans="1:1" x14ac:dyDescent="0.35">
      <c r="A2219" s="28"/>
    </row>
    <row r="2220" spans="1:1" x14ac:dyDescent="0.35">
      <c r="A2220" s="28"/>
    </row>
    <row r="2221" spans="1:1" x14ac:dyDescent="0.35">
      <c r="A2221" s="28"/>
    </row>
    <row r="2222" spans="1:1" x14ac:dyDescent="0.35">
      <c r="A2222" s="28"/>
    </row>
    <row r="2223" spans="1:1" x14ac:dyDescent="0.35">
      <c r="A2223" s="28"/>
    </row>
    <row r="2224" spans="1:1" x14ac:dyDescent="0.35">
      <c r="A2224" s="28"/>
    </row>
    <row r="2225" spans="1:1" x14ac:dyDescent="0.35">
      <c r="A2225" s="28"/>
    </row>
    <row r="2226" spans="1:1" x14ac:dyDescent="0.35">
      <c r="A2226" s="28"/>
    </row>
    <row r="2227" spans="1:1" x14ac:dyDescent="0.35">
      <c r="A2227" s="28"/>
    </row>
    <row r="2228" spans="1:1" x14ac:dyDescent="0.35">
      <c r="A2228" s="28"/>
    </row>
    <row r="2229" spans="1:1" x14ac:dyDescent="0.35">
      <c r="A2229" s="28"/>
    </row>
    <row r="2230" spans="1:1" x14ac:dyDescent="0.35">
      <c r="A2230" s="28"/>
    </row>
    <row r="2231" spans="1:1" x14ac:dyDescent="0.35">
      <c r="A2231" s="28"/>
    </row>
    <row r="2232" spans="1:1" x14ac:dyDescent="0.35">
      <c r="A2232" s="28"/>
    </row>
    <row r="2233" spans="1:1" x14ac:dyDescent="0.35">
      <c r="A2233" s="28"/>
    </row>
    <row r="2234" spans="1:1" x14ac:dyDescent="0.35">
      <c r="A2234" s="28"/>
    </row>
    <row r="2235" spans="1:1" x14ac:dyDescent="0.35">
      <c r="A2235" s="28"/>
    </row>
    <row r="2236" spans="1:1" x14ac:dyDescent="0.35">
      <c r="A2236" s="28"/>
    </row>
    <row r="2237" spans="1:1" x14ac:dyDescent="0.35">
      <c r="A2237" s="28"/>
    </row>
    <row r="2238" spans="1:1" x14ac:dyDescent="0.35">
      <c r="A2238" s="28"/>
    </row>
    <row r="2239" spans="1:1" x14ac:dyDescent="0.35">
      <c r="A2239" s="28"/>
    </row>
    <row r="2240" spans="1:1" x14ac:dyDescent="0.35">
      <c r="A2240" s="28"/>
    </row>
    <row r="2241" spans="1:1" x14ac:dyDescent="0.35">
      <c r="A2241" s="28"/>
    </row>
    <row r="2242" spans="1:1" x14ac:dyDescent="0.35">
      <c r="A2242" s="28"/>
    </row>
    <row r="2243" spans="1:1" x14ac:dyDescent="0.35">
      <c r="A2243" s="28"/>
    </row>
    <row r="2244" spans="1:1" x14ac:dyDescent="0.35">
      <c r="A2244" s="28"/>
    </row>
    <row r="2245" spans="1:1" x14ac:dyDescent="0.35">
      <c r="A2245" s="28"/>
    </row>
    <row r="2246" spans="1:1" x14ac:dyDescent="0.35">
      <c r="A2246" s="28"/>
    </row>
    <row r="2247" spans="1:1" x14ac:dyDescent="0.35">
      <c r="A2247" s="28"/>
    </row>
    <row r="2248" spans="1:1" x14ac:dyDescent="0.35">
      <c r="A2248" s="28"/>
    </row>
    <row r="2249" spans="1:1" x14ac:dyDescent="0.35">
      <c r="A2249" s="28"/>
    </row>
    <row r="2250" spans="1:1" x14ac:dyDescent="0.35">
      <c r="A2250" s="28"/>
    </row>
    <row r="2251" spans="1:1" x14ac:dyDescent="0.35">
      <c r="A2251" s="28"/>
    </row>
    <row r="2252" spans="1:1" x14ac:dyDescent="0.35">
      <c r="A2252" s="28"/>
    </row>
    <row r="2253" spans="1:1" x14ac:dyDescent="0.35">
      <c r="A2253" s="28"/>
    </row>
    <row r="2254" spans="1:1" x14ac:dyDescent="0.35">
      <c r="A2254" s="28"/>
    </row>
    <row r="2255" spans="1:1" x14ac:dyDescent="0.35">
      <c r="A2255" s="28"/>
    </row>
    <row r="2256" spans="1:1" x14ac:dyDescent="0.35">
      <c r="A2256" s="28"/>
    </row>
    <row r="2257" spans="1:1" x14ac:dyDescent="0.35">
      <c r="A2257" s="28"/>
    </row>
    <row r="2258" spans="1:1" x14ac:dyDescent="0.35">
      <c r="A2258" s="28"/>
    </row>
    <row r="2259" spans="1:1" x14ac:dyDescent="0.35">
      <c r="A2259" s="28"/>
    </row>
    <row r="2260" spans="1:1" x14ac:dyDescent="0.35">
      <c r="A2260" s="28"/>
    </row>
    <row r="2261" spans="1:1" x14ac:dyDescent="0.35">
      <c r="A2261" s="28"/>
    </row>
    <row r="2262" spans="1:1" x14ac:dyDescent="0.35">
      <c r="A2262" s="28"/>
    </row>
    <row r="2263" spans="1:1" x14ac:dyDescent="0.35">
      <c r="A2263" s="28"/>
    </row>
    <row r="2264" spans="1:1" x14ac:dyDescent="0.35">
      <c r="A2264" s="28"/>
    </row>
    <row r="2265" spans="1:1" x14ac:dyDescent="0.35">
      <c r="A2265" s="28"/>
    </row>
    <row r="2266" spans="1:1" x14ac:dyDescent="0.35">
      <c r="A2266" s="28"/>
    </row>
    <row r="2267" spans="1:1" x14ac:dyDescent="0.35">
      <c r="A2267" s="28"/>
    </row>
    <row r="2268" spans="1:1" x14ac:dyDescent="0.35">
      <c r="A2268" s="28"/>
    </row>
    <row r="2269" spans="1:1" x14ac:dyDescent="0.35">
      <c r="A2269" s="28"/>
    </row>
    <row r="2270" spans="1:1" x14ac:dyDescent="0.35">
      <c r="A2270" s="28"/>
    </row>
    <row r="2271" spans="1:1" x14ac:dyDescent="0.35">
      <c r="A2271" s="28"/>
    </row>
    <row r="2272" spans="1:1" x14ac:dyDescent="0.35">
      <c r="A2272" s="28"/>
    </row>
    <row r="2273" spans="1:1" x14ac:dyDescent="0.35">
      <c r="A2273" s="28"/>
    </row>
    <row r="2274" spans="1:1" x14ac:dyDescent="0.35">
      <c r="A2274" s="28"/>
    </row>
    <row r="2275" spans="1:1" x14ac:dyDescent="0.35">
      <c r="A2275" s="28"/>
    </row>
    <row r="2276" spans="1:1" x14ac:dyDescent="0.35">
      <c r="A2276" s="28"/>
    </row>
    <row r="2277" spans="1:1" x14ac:dyDescent="0.35">
      <c r="A2277" s="28"/>
    </row>
    <row r="2278" spans="1:1" x14ac:dyDescent="0.35">
      <c r="A2278" s="28"/>
    </row>
    <row r="2279" spans="1:1" x14ac:dyDescent="0.35">
      <c r="A2279" s="28"/>
    </row>
    <row r="2280" spans="1:1" x14ac:dyDescent="0.35">
      <c r="A2280" s="28"/>
    </row>
    <row r="2281" spans="1:1" x14ac:dyDescent="0.35">
      <c r="A2281" s="28"/>
    </row>
    <row r="2282" spans="1:1" x14ac:dyDescent="0.35">
      <c r="A2282" s="28"/>
    </row>
    <row r="2283" spans="1:1" x14ac:dyDescent="0.35">
      <c r="A2283" s="28"/>
    </row>
    <row r="2284" spans="1:1" x14ac:dyDescent="0.35">
      <c r="A2284" s="28"/>
    </row>
    <row r="2285" spans="1:1" x14ac:dyDescent="0.35">
      <c r="A2285" s="28"/>
    </row>
    <row r="2286" spans="1:1" x14ac:dyDescent="0.35">
      <c r="A2286" s="28"/>
    </row>
    <row r="2287" spans="1:1" x14ac:dyDescent="0.35">
      <c r="A2287" s="28"/>
    </row>
    <row r="2288" spans="1:1" x14ac:dyDescent="0.35">
      <c r="A2288" s="28"/>
    </row>
    <row r="2289" spans="1:1" x14ac:dyDescent="0.35">
      <c r="A2289" s="28"/>
    </row>
    <row r="2290" spans="1:1" x14ac:dyDescent="0.35">
      <c r="A2290" s="28"/>
    </row>
    <row r="2291" spans="1:1" x14ac:dyDescent="0.35">
      <c r="A2291" s="28"/>
    </row>
    <row r="2292" spans="1:1" x14ac:dyDescent="0.35">
      <c r="A2292" s="28"/>
    </row>
    <row r="2293" spans="1:1" x14ac:dyDescent="0.35">
      <c r="A2293" s="28"/>
    </row>
    <row r="2294" spans="1:1" x14ac:dyDescent="0.35">
      <c r="A2294" s="28"/>
    </row>
    <row r="2295" spans="1:1" x14ac:dyDescent="0.35">
      <c r="A2295" s="28"/>
    </row>
    <row r="2296" spans="1:1" x14ac:dyDescent="0.35">
      <c r="A2296" s="28"/>
    </row>
    <row r="2297" spans="1:1" x14ac:dyDescent="0.35">
      <c r="A2297" s="28"/>
    </row>
    <row r="2298" spans="1:1" x14ac:dyDescent="0.35">
      <c r="A2298" s="28"/>
    </row>
    <row r="2299" spans="1:1" x14ac:dyDescent="0.35">
      <c r="A2299" s="28"/>
    </row>
    <row r="2300" spans="1:1" x14ac:dyDescent="0.35">
      <c r="A2300" s="28"/>
    </row>
    <row r="2301" spans="1:1" x14ac:dyDescent="0.35">
      <c r="A2301" s="28"/>
    </row>
    <row r="2302" spans="1:1" x14ac:dyDescent="0.35">
      <c r="A2302" s="28"/>
    </row>
    <row r="2303" spans="1:1" x14ac:dyDescent="0.35">
      <c r="A2303" s="28"/>
    </row>
    <row r="2304" spans="1:1" x14ac:dyDescent="0.35">
      <c r="A2304" s="28"/>
    </row>
    <row r="2305" spans="1:1" x14ac:dyDescent="0.35">
      <c r="A2305" s="28"/>
    </row>
    <row r="2306" spans="1:1" x14ac:dyDescent="0.35">
      <c r="A2306" s="28"/>
    </row>
    <row r="2307" spans="1:1" x14ac:dyDescent="0.35">
      <c r="A2307" s="28"/>
    </row>
    <row r="2308" spans="1:1" x14ac:dyDescent="0.35">
      <c r="A2308" s="28"/>
    </row>
    <row r="2309" spans="1:1" x14ac:dyDescent="0.35">
      <c r="A2309" s="28"/>
    </row>
    <row r="2310" spans="1:1" x14ac:dyDescent="0.35">
      <c r="A2310" s="28"/>
    </row>
    <row r="2311" spans="1:1" x14ac:dyDescent="0.35">
      <c r="A2311" s="28"/>
    </row>
    <row r="2312" spans="1:1" x14ac:dyDescent="0.35">
      <c r="A2312" s="28"/>
    </row>
    <row r="2313" spans="1:1" x14ac:dyDescent="0.35">
      <c r="A2313" s="28"/>
    </row>
    <row r="2314" spans="1:1" x14ac:dyDescent="0.35">
      <c r="A2314" s="28"/>
    </row>
    <row r="2315" spans="1:1" x14ac:dyDescent="0.35">
      <c r="A2315" s="28"/>
    </row>
    <row r="2316" spans="1:1" x14ac:dyDescent="0.35">
      <c r="A2316" s="28"/>
    </row>
    <row r="2317" spans="1:1" x14ac:dyDescent="0.35">
      <c r="A2317" s="28"/>
    </row>
    <row r="2318" spans="1:1" x14ac:dyDescent="0.35">
      <c r="A2318" s="28"/>
    </row>
    <row r="2319" spans="1:1" x14ac:dyDescent="0.35">
      <c r="A2319" s="28"/>
    </row>
    <row r="2320" spans="1:1" x14ac:dyDescent="0.35">
      <c r="A2320" s="28"/>
    </row>
    <row r="2321" spans="1:1" x14ac:dyDescent="0.35">
      <c r="A2321" s="28"/>
    </row>
    <row r="2322" spans="1:1" x14ac:dyDescent="0.35">
      <c r="A2322" s="28"/>
    </row>
    <row r="2323" spans="1:1" x14ac:dyDescent="0.35">
      <c r="A2323" s="28"/>
    </row>
    <row r="2324" spans="1:1" x14ac:dyDescent="0.35">
      <c r="A2324" s="28"/>
    </row>
    <row r="2325" spans="1:1" x14ac:dyDescent="0.35">
      <c r="A2325" s="28"/>
    </row>
    <row r="2326" spans="1:1" x14ac:dyDescent="0.35">
      <c r="A2326" s="28"/>
    </row>
    <row r="2327" spans="1:1" x14ac:dyDescent="0.35">
      <c r="A2327" s="28"/>
    </row>
    <row r="2328" spans="1:1" x14ac:dyDescent="0.35">
      <c r="A2328" s="28"/>
    </row>
    <row r="2329" spans="1:1" x14ac:dyDescent="0.35">
      <c r="A2329" s="28"/>
    </row>
    <row r="2330" spans="1:1" x14ac:dyDescent="0.35">
      <c r="A2330" s="28"/>
    </row>
    <row r="2331" spans="1:1" x14ac:dyDescent="0.35">
      <c r="A2331" s="28"/>
    </row>
    <row r="2332" spans="1:1" x14ac:dyDescent="0.35">
      <c r="A2332" s="28"/>
    </row>
    <row r="2333" spans="1:1" x14ac:dyDescent="0.35">
      <c r="A2333" s="28"/>
    </row>
    <row r="2334" spans="1:1" x14ac:dyDescent="0.35">
      <c r="A2334" s="28"/>
    </row>
    <row r="2335" spans="1:1" x14ac:dyDescent="0.35">
      <c r="A2335" s="28"/>
    </row>
    <row r="2336" spans="1:1" x14ac:dyDescent="0.35">
      <c r="A2336" s="28"/>
    </row>
    <row r="2337" spans="1:1" x14ac:dyDescent="0.35">
      <c r="A2337" s="28"/>
    </row>
    <row r="2338" spans="1:1" x14ac:dyDescent="0.35">
      <c r="A2338" s="28"/>
    </row>
    <row r="2339" spans="1:1" x14ac:dyDescent="0.35">
      <c r="A2339" s="28"/>
    </row>
    <row r="2340" spans="1:1" x14ac:dyDescent="0.35">
      <c r="A2340" s="28"/>
    </row>
    <row r="2341" spans="1:1" x14ac:dyDescent="0.35">
      <c r="A2341" s="28"/>
    </row>
    <row r="2342" spans="1:1" x14ac:dyDescent="0.35">
      <c r="A2342" s="28"/>
    </row>
    <row r="2343" spans="1:1" x14ac:dyDescent="0.35">
      <c r="A2343" s="28"/>
    </row>
    <row r="2344" spans="1:1" x14ac:dyDescent="0.35">
      <c r="A2344" s="28"/>
    </row>
    <row r="2345" spans="1:1" x14ac:dyDescent="0.35">
      <c r="A2345" s="28"/>
    </row>
    <row r="2346" spans="1:1" x14ac:dyDescent="0.35">
      <c r="A2346" s="28"/>
    </row>
    <row r="2347" spans="1:1" x14ac:dyDescent="0.35">
      <c r="A2347" s="28"/>
    </row>
    <row r="2348" spans="1:1" x14ac:dyDescent="0.35">
      <c r="A2348" s="28"/>
    </row>
    <row r="2349" spans="1:1" x14ac:dyDescent="0.35">
      <c r="A2349" s="28"/>
    </row>
    <row r="2350" spans="1:1" x14ac:dyDescent="0.35">
      <c r="A2350" s="28"/>
    </row>
    <row r="2351" spans="1:1" x14ac:dyDescent="0.35">
      <c r="A2351" s="28"/>
    </row>
    <row r="2352" spans="1:1" x14ac:dyDescent="0.35">
      <c r="A2352" s="28"/>
    </row>
    <row r="2353" spans="1:1" x14ac:dyDescent="0.35">
      <c r="A2353" s="28"/>
    </row>
    <row r="2354" spans="1:1" x14ac:dyDescent="0.35">
      <c r="A2354" s="28"/>
    </row>
    <row r="2355" spans="1:1" x14ac:dyDescent="0.35">
      <c r="A2355" s="28"/>
    </row>
    <row r="2356" spans="1:1" x14ac:dyDescent="0.35">
      <c r="A2356" s="28"/>
    </row>
    <row r="2357" spans="1:1" x14ac:dyDescent="0.35">
      <c r="A2357" s="28"/>
    </row>
    <row r="2358" spans="1:1" x14ac:dyDescent="0.35">
      <c r="A2358" s="28"/>
    </row>
    <row r="2359" spans="1:1" x14ac:dyDescent="0.35">
      <c r="A2359" s="28"/>
    </row>
    <row r="2360" spans="1:1" x14ac:dyDescent="0.35">
      <c r="A2360" s="28"/>
    </row>
    <row r="2361" spans="1:1" x14ac:dyDescent="0.35">
      <c r="A2361" s="28"/>
    </row>
    <row r="2362" spans="1:1" x14ac:dyDescent="0.35">
      <c r="A2362" s="28"/>
    </row>
    <row r="2363" spans="1:1" x14ac:dyDescent="0.35">
      <c r="A2363" s="28"/>
    </row>
    <row r="2364" spans="1:1" x14ac:dyDescent="0.35">
      <c r="A2364" s="28"/>
    </row>
    <row r="2365" spans="1:1" x14ac:dyDescent="0.35">
      <c r="A2365" s="28"/>
    </row>
    <row r="2366" spans="1:1" x14ac:dyDescent="0.35">
      <c r="A2366" s="28"/>
    </row>
    <row r="2367" spans="1:1" x14ac:dyDescent="0.35">
      <c r="A2367" s="28"/>
    </row>
    <row r="2368" spans="1:1" x14ac:dyDescent="0.35">
      <c r="A2368" s="28"/>
    </row>
    <row r="2369" spans="1:1" x14ac:dyDescent="0.35">
      <c r="A2369" s="28"/>
    </row>
    <row r="2370" spans="1:1" x14ac:dyDescent="0.35">
      <c r="A2370" s="28"/>
    </row>
    <row r="2371" spans="1:1" x14ac:dyDescent="0.35">
      <c r="A2371" s="28"/>
    </row>
    <row r="2372" spans="1:1" x14ac:dyDescent="0.35">
      <c r="A2372" s="28"/>
    </row>
    <row r="2373" spans="1:1" x14ac:dyDescent="0.35">
      <c r="A2373" s="28"/>
    </row>
    <row r="2374" spans="1:1" x14ac:dyDescent="0.35">
      <c r="A2374" s="28"/>
    </row>
    <row r="2375" spans="1:1" x14ac:dyDescent="0.35">
      <c r="A2375" s="28"/>
    </row>
    <row r="2376" spans="1:1" x14ac:dyDescent="0.35">
      <c r="A2376" s="28"/>
    </row>
    <row r="2377" spans="1:1" x14ac:dyDescent="0.35">
      <c r="A2377" s="28"/>
    </row>
    <row r="2378" spans="1:1" x14ac:dyDescent="0.35">
      <c r="A2378" s="28"/>
    </row>
    <row r="2379" spans="1:1" x14ac:dyDescent="0.35">
      <c r="A2379" s="28"/>
    </row>
    <row r="2380" spans="1:1" x14ac:dyDescent="0.35">
      <c r="A2380" s="28"/>
    </row>
    <row r="2381" spans="1:1" x14ac:dyDescent="0.35">
      <c r="A2381" s="28"/>
    </row>
    <row r="2382" spans="1:1" x14ac:dyDescent="0.35">
      <c r="A2382" s="28"/>
    </row>
    <row r="2383" spans="1:1" x14ac:dyDescent="0.35">
      <c r="A2383" s="28"/>
    </row>
    <row r="2384" spans="1:1" x14ac:dyDescent="0.35">
      <c r="A2384" s="28"/>
    </row>
    <row r="2385" spans="1:1" x14ac:dyDescent="0.35">
      <c r="A2385" s="28"/>
    </row>
    <row r="2386" spans="1:1" x14ac:dyDescent="0.35">
      <c r="A2386" s="28"/>
    </row>
    <row r="2387" spans="1:1" x14ac:dyDescent="0.35">
      <c r="A2387" s="28"/>
    </row>
    <row r="2388" spans="1:1" x14ac:dyDescent="0.35">
      <c r="A2388" s="28"/>
    </row>
    <row r="2389" spans="1:1" x14ac:dyDescent="0.35">
      <c r="A2389" s="28"/>
    </row>
    <row r="2390" spans="1:1" x14ac:dyDescent="0.35">
      <c r="A2390" s="28"/>
    </row>
    <row r="2391" spans="1:1" x14ac:dyDescent="0.35">
      <c r="A2391" s="28"/>
    </row>
    <row r="2392" spans="1:1" x14ac:dyDescent="0.35">
      <c r="A2392" s="28"/>
    </row>
    <row r="2393" spans="1:1" x14ac:dyDescent="0.35">
      <c r="A2393" s="28"/>
    </row>
    <row r="2394" spans="1:1" x14ac:dyDescent="0.35">
      <c r="A2394" s="28"/>
    </row>
    <row r="2395" spans="1:1" x14ac:dyDescent="0.35">
      <c r="A2395" s="28"/>
    </row>
    <row r="2396" spans="1:1" x14ac:dyDescent="0.35">
      <c r="A2396" s="28"/>
    </row>
    <row r="2397" spans="1:1" x14ac:dyDescent="0.35">
      <c r="A2397" s="28"/>
    </row>
    <row r="2398" spans="1:1" x14ac:dyDescent="0.35">
      <c r="A2398" s="28"/>
    </row>
    <row r="2399" spans="1:1" x14ac:dyDescent="0.35">
      <c r="A2399" s="28"/>
    </row>
    <row r="2400" spans="1:1" x14ac:dyDescent="0.35">
      <c r="A2400" s="28"/>
    </row>
    <row r="2401" spans="1:1" x14ac:dyDescent="0.35">
      <c r="A2401" s="28"/>
    </row>
    <row r="2402" spans="1:1" x14ac:dyDescent="0.35">
      <c r="A2402" s="28"/>
    </row>
    <row r="2403" spans="1:1" x14ac:dyDescent="0.35">
      <c r="A2403" s="28"/>
    </row>
    <row r="2404" spans="1:1" x14ac:dyDescent="0.35">
      <c r="A2404" s="28"/>
    </row>
    <row r="2405" spans="1:1" x14ac:dyDescent="0.35">
      <c r="A2405" s="28"/>
    </row>
    <row r="2406" spans="1:1" x14ac:dyDescent="0.35">
      <c r="A2406" s="28"/>
    </row>
    <row r="2407" spans="1:1" x14ac:dyDescent="0.35">
      <c r="A2407" s="28"/>
    </row>
    <row r="2408" spans="1:1" x14ac:dyDescent="0.35">
      <c r="A2408" s="28"/>
    </row>
    <row r="2409" spans="1:1" x14ac:dyDescent="0.35">
      <c r="A2409" s="28"/>
    </row>
    <row r="2410" spans="1:1" x14ac:dyDescent="0.35">
      <c r="A2410" s="28"/>
    </row>
    <row r="2411" spans="1:1" x14ac:dyDescent="0.35">
      <c r="A2411" s="28"/>
    </row>
    <row r="2412" spans="1:1" x14ac:dyDescent="0.35">
      <c r="A2412" s="28"/>
    </row>
    <row r="2413" spans="1:1" x14ac:dyDescent="0.35">
      <c r="A2413" s="28"/>
    </row>
    <row r="2414" spans="1:1" x14ac:dyDescent="0.35">
      <c r="A2414" s="28"/>
    </row>
    <row r="2415" spans="1:1" x14ac:dyDescent="0.35">
      <c r="A2415" s="28"/>
    </row>
    <row r="2416" spans="1:1" x14ac:dyDescent="0.35">
      <c r="A2416" s="28"/>
    </row>
    <row r="2417" spans="1:1" x14ac:dyDescent="0.35">
      <c r="A2417" s="28"/>
    </row>
    <row r="2418" spans="1:1" x14ac:dyDescent="0.35">
      <c r="A2418" s="28"/>
    </row>
    <row r="2419" spans="1:1" x14ac:dyDescent="0.35">
      <c r="A2419" s="28"/>
    </row>
    <row r="2420" spans="1:1" x14ac:dyDescent="0.35">
      <c r="A2420" s="28"/>
    </row>
    <row r="2421" spans="1:1" x14ac:dyDescent="0.35">
      <c r="A2421" s="28"/>
    </row>
    <row r="2422" spans="1:1" x14ac:dyDescent="0.35">
      <c r="A2422" s="28"/>
    </row>
    <row r="2423" spans="1:1" x14ac:dyDescent="0.35">
      <c r="A2423" s="28"/>
    </row>
    <row r="2424" spans="1:1" x14ac:dyDescent="0.35">
      <c r="A2424" s="28"/>
    </row>
    <row r="2425" spans="1:1" x14ac:dyDescent="0.35">
      <c r="A2425" s="28"/>
    </row>
    <row r="2426" spans="1:1" x14ac:dyDescent="0.35">
      <c r="A2426" s="28"/>
    </row>
    <row r="2427" spans="1:1" x14ac:dyDescent="0.35">
      <c r="A2427" s="28"/>
    </row>
    <row r="2428" spans="1:1" x14ac:dyDescent="0.35">
      <c r="A2428" s="28"/>
    </row>
    <row r="2429" spans="1:1" x14ac:dyDescent="0.35">
      <c r="A2429" s="28"/>
    </row>
    <row r="2430" spans="1:1" x14ac:dyDescent="0.35">
      <c r="A2430" s="28"/>
    </row>
    <row r="2431" spans="1:1" x14ac:dyDescent="0.35">
      <c r="A2431" s="28"/>
    </row>
    <row r="2432" spans="1:1" x14ac:dyDescent="0.35">
      <c r="A2432" s="28"/>
    </row>
    <row r="2433" spans="1:1" x14ac:dyDescent="0.35">
      <c r="A2433" s="28"/>
    </row>
    <row r="2434" spans="1:1" x14ac:dyDescent="0.35">
      <c r="A2434" s="28"/>
    </row>
    <row r="2435" spans="1:1" x14ac:dyDescent="0.35">
      <c r="A2435" s="28"/>
    </row>
    <row r="2436" spans="1:1" x14ac:dyDescent="0.35">
      <c r="A2436" s="28"/>
    </row>
    <row r="2437" spans="1:1" x14ac:dyDescent="0.35">
      <c r="A2437" s="28"/>
    </row>
    <row r="2438" spans="1:1" x14ac:dyDescent="0.35">
      <c r="A2438" s="28"/>
    </row>
    <row r="2439" spans="1:1" x14ac:dyDescent="0.35">
      <c r="A2439" s="28"/>
    </row>
    <row r="2440" spans="1:1" x14ac:dyDescent="0.35">
      <c r="A2440" s="28"/>
    </row>
    <row r="2441" spans="1:1" x14ac:dyDescent="0.35">
      <c r="A2441" s="28"/>
    </row>
    <row r="2442" spans="1:1" x14ac:dyDescent="0.35">
      <c r="A2442" s="28"/>
    </row>
    <row r="2443" spans="1:1" x14ac:dyDescent="0.35">
      <c r="A2443" s="28"/>
    </row>
    <row r="2444" spans="1:1" x14ac:dyDescent="0.35">
      <c r="A2444" s="28"/>
    </row>
    <row r="2445" spans="1:1" x14ac:dyDescent="0.35">
      <c r="A2445" s="28"/>
    </row>
    <row r="2446" spans="1:1" x14ac:dyDescent="0.35">
      <c r="A2446" s="28"/>
    </row>
    <row r="2447" spans="1:1" x14ac:dyDescent="0.35">
      <c r="A2447" s="28"/>
    </row>
    <row r="2448" spans="1:1" x14ac:dyDescent="0.35">
      <c r="A2448" s="28"/>
    </row>
    <row r="2449" spans="1:1" x14ac:dyDescent="0.35">
      <c r="A2449" s="28"/>
    </row>
    <row r="2450" spans="1:1" x14ac:dyDescent="0.35">
      <c r="A2450" s="28"/>
    </row>
    <row r="2451" spans="1:1" x14ac:dyDescent="0.35">
      <c r="A2451" s="28"/>
    </row>
    <row r="2452" spans="1:1" x14ac:dyDescent="0.35">
      <c r="A2452" s="28"/>
    </row>
    <row r="2453" spans="1:1" x14ac:dyDescent="0.35">
      <c r="A2453" s="28"/>
    </row>
    <row r="2454" spans="1:1" x14ac:dyDescent="0.35">
      <c r="A2454" s="28"/>
    </row>
    <row r="2455" spans="1:1" x14ac:dyDescent="0.35">
      <c r="A2455" s="28"/>
    </row>
    <row r="2456" spans="1:1" x14ac:dyDescent="0.35">
      <c r="A2456" s="28"/>
    </row>
    <row r="2457" spans="1:1" x14ac:dyDescent="0.35">
      <c r="A2457" s="28"/>
    </row>
    <row r="2458" spans="1:1" x14ac:dyDescent="0.35">
      <c r="A2458" s="28"/>
    </row>
    <row r="2459" spans="1:1" x14ac:dyDescent="0.35">
      <c r="A2459" s="28"/>
    </row>
    <row r="2460" spans="1:1" x14ac:dyDescent="0.35">
      <c r="A2460" s="28"/>
    </row>
    <row r="2461" spans="1:1" x14ac:dyDescent="0.35">
      <c r="A2461" s="28"/>
    </row>
    <row r="2462" spans="1:1" x14ac:dyDescent="0.35">
      <c r="A2462" s="28"/>
    </row>
    <row r="2463" spans="1:1" x14ac:dyDescent="0.35">
      <c r="A2463" s="28"/>
    </row>
    <row r="2464" spans="1:1" x14ac:dyDescent="0.35">
      <c r="A2464" s="28"/>
    </row>
    <row r="2465" spans="1:1" x14ac:dyDescent="0.35">
      <c r="A2465" s="28"/>
    </row>
    <row r="2466" spans="1:1" x14ac:dyDescent="0.35">
      <c r="A2466" s="28"/>
    </row>
    <row r="2467" spans="1:1" x14ac:dyDescent="0.35">
      <c r="A2467" s="28"/>
    </row>
    <row r="2468" spans="1:1" x14ac:dyDescent="0.35">
      <c r="A2468" s="28"/>
    </row>
    <row r="2469" spans="1:1" x14ac:dyDescent="0.35">
      <c r="A2469" s="28"/>
    </row>
    <row r="2470" spans="1:1" x14ac:dyDescent="0.35">
      <c r="A2470" s="28"/>
    </row>
    <row r="2471" spans="1:1" x14ac:dyDescent="0.35">
      <c r="A2471" s="28"/>
    </row>
    <row r="2472" spans="1:1" x14ac:dyDescent="0.35">
      <c r="A2472" s="28"/>
    </row>
    <row r="2473" spans="1:1" x14ac:dyDescent="0.35">
      <c r="A2473" s="28"/>
    </row>
    <row r="2474" spans="1:1" x14ac:dyDescent="0.35">
      <c r="A2474" s="28"/>
    </row>
    <row r="2475" spans="1:1" x14ac:dyDescent="0.35">
      <c r="A2475" s="28"/>
    </row>
    <row r="2476" spans="1:1" x14ac:dyDescent="0.35">
      <c r="A2476" s="28"/>
    </row>
    <row r="2477" spans="1:1" x14ac:dyDescent="0.35">
      <c r="A2477" s="28"/>
    </row>
    <row r="2478" spans="1:1" x14ac:dyDescent="0.35">
      <c r="A2478" s="28"/>
    </row>
    <row r="2479" spans="1:1" x14ac:dyDescent="0.35">
      <c r="A2479" s="28"/>
    </row>
    <row r="2480" spans="1:1" x14ac:dyDescent="0.35">
      <c r="A2480" s="28"/>
    </row>
    <row r="2481" spans="1:1" x14ac:dyDescent="0.35">
      <c r="A2481" s="28"/>
    </row>
    <row r="2482" spans="1:1" x14ac:dyDescent="0.35">
      <c r="A2482" s="28"/>
    </row>
    <row r="2483" spans="1:1" x14ac:dyDescent="0.35">
      <c r="A2483" s="28"/>
    </row>
    <row r="2484" spans="1:1" x14ac:dyDescent="0.35">
      <c r="A2484" s="28"/>
    </row>
    <row r="2485" spans="1:1" x14ac:dyDescent="0.35">
      <c r="A2485" s="28"/>
    </row>
    <row r="2486" spans="1:1" x14ac:dyDescent="0.35">
      <c r="A2486" s="28"/>
    </row>
    <row r="2487" spans="1:1" x14ac:dyDescent="0.35">
      <c r="A2487" s="28"/>
    </row>
    <row r="2488" spans="1:1" x14ac:dyDescent="0.35">
      <c r="A2488" s="28"/>
    </row>
    <row r="2489" spans="1:1" x14ac:dyDescent="0.35">
      <c r="A2489" s="28"/>
    </row>
    <row r="2490" spans="1:1" x14ac:dyDescent="0.35">
      <c r="A2490" s="28"/>
    </row>
    <row r="2491" spans="1:1" x14ac:dyDescent="0.35">
      <c r="A2491" s="28"/>
    </row>
    <row r="2492" spans="1:1" x14ac:dyDescent="0.35">
      <c r="A2492" s="28"/>
    </row>
    <row r="2493" spans="1:1" x14ac:dyDescent="0.35">
      <c r="A2493" s="28"/>
    </row>
    <row r="2494" spans="1:1" x14ac:dyDescent="0.35">
      <c r="A2494" s="28"/>
    </row>
    <row r="2495" spans="1:1" x14ac:dyDescent="0.35">
      <c r="A2495" s="28"/>
    </row>
    <row r="2496" spans="1:1" x14ac:dyDescent="0.35">
      <c r="A2496" s="28"/>
    </row>
    <row r="2497" spans="1:1" x14ac:dyDescent="0.35">
      <c r="A2497" s="28"/>
    </row>
    <row r="2498" spans="1:1" x14ac:dyDescent="0.35">
      <c r="A2498" s="28"/>
    </row>
    <row r="2499" spans="1:1" x14ac:dyDescent="0.35">
      <c r="A2499" s="28"/>
    </row>
    <row r="2500" spans="1:1" x14ac:dyDescent="0.35">
      <c r="A2500" s="28"/>
    </row>
    <row r="2501" spans="1:1" x14ac:dyDescent="0.35">
      <c r="A2501" s="28"/>
    </row>
    <row r="2502" spans="1:1" x14ac:dyDescent="0.35">
      <c r="A2502" s="28"/>
    </row>
    <row r="2503" spans="1:1" x14ac:dyDescent="0.35">
      <c r="A2503" s="28"/>
    </row>
    <row r="2504" spans="1:1" x14ac:dyDescent="0.35">
      <c r="A2504" s="28"/>
    </row>
    <row r="2505" spans="1:1" x14ac:dyDescent="0.35">
      <c r="A2505" s="28"/>
    </row>
    <row r="2506" spans="1:1" x14ac:dyDescent="0.35">
      <c r="A2506" s="28"/>
    </row>
    <row r="2507" spans="1:1" x14ac:dyDescent="0.35">
      <c r="A2507" s="28"/>
    </row>
    <row r="2508" spans="1:1" x14ac:dyDescent="0.35">
      <c r="A2508" s="28"/>
    </row>
    <row r="2509" spans="1:1" x14ac:dyDescent="0.35">
      <c r="A2509" s="28"/>
    </row>
    <row r="2510" spans="1:1" x14ac:dyDescent="0.35">
      <c r="A2510" s="28"/>
    </row>
    <row r="2511" spans="1:1" x14ac:dyDescent="0.35">
      <c r="A2511" s="28"/>
    </row>
    <row r="2512" spans="1:1" x14ac:dyDescent="0.35">
      <c r="A2512" s="28"/>
    </row>
    <row r="2513" spans="1:1" x14ac:dyDescent="0.35">
      <c r="A2513" s="28"/>
    </row>
    <row r="2514" spans="1:1" x14ac:dyDescent="0.35">
      <c r="A2514" s="28"/>
    </row>
    <row r="2515" spans="1:1" x14ac:dyDescent="0.35">
      <c r="A2515" s="28"/>
    </row>
    <row r="2516" spans="1:1" x14ac:dyDescent="0.35">
      <c r="A2516" s="28"/>
    </row>
    <row r="2517" spans="1:1" x14ac:dyDescent="0.35">
      <c r="A2517" s="28"/>
    </row>
    <row r="2518" spans="1:1" x14ac:dyDescent="0.35">
      <c r="A2518" s="28"/>
    </row>
    <row r="2519" spans="1:1" x14ac:dyDescent="0.35">
      <c r="A2519" s="28"/>
    </row>
    <row r="2520" spans="1:1" x14ac:dyDescent="0.35">
      <c r="A2520" s="28"/>
    </row>
    <row r="2521" spans="1:1" x14ac:dyDescent="0.35">
      <c r="A2521" s="28"/>
    </row>
    <row r="2522" spans="1:1" x14ac:dyDescent="0.35">
      <c r="A2522" s="28"/>
    </row>
    <row r="2523" spans="1:1" x14ac:dyDescent="0.35">
      <c r="A2523" s="28"/>
    </row>
    <row r="2524" spans="1:1" x14ac:dyDescent="0.35">
      <c r="A2524" s="28"/>
    </row>
    <row r="2525" spans="1:1" x14ac:dyDescent="0.35">
      <c r="A2525" s="28"/>
    </row>
    <row r="2526" spans="1:1" x14ac:dyDescent="0.35">
      <c r="A2526" s="28"/>
    </row>
    <row r="2527" spans="1:1" x14ac:dyDescent="0.35">
      <c r="A2527" s="28"/>
    </row>
    <row r="2528" spans="1:1" x14ac:dyDescent="0.35">
      <c r="A2528" s="28"/>
    </row>
    <row r="2529" spans="1:1" x14ac:dyDescent="0.35">
      <c r="A2529" s="28"/>
    </row>
    <row r="2530" spans="1:1" x14ac:dyDescent="0.35">
      <c r="A2530" s="28"/>
    </row>
    <row r="2531" spans="1:1" x14ac:dyDescent="0.35">
      <c r="A2531" s="28"/>
    </row>
    <row r="2532" spans="1:1" x14ac:dyDescent="0.35">
      <c r="A2532" s="28"/>
    </row>
    <row r="2533" spans="1:1" x14ac:dyDescent="0.35">
      <c r="A2533" s="28"/>
    </row>
    <row r="2534" spans="1:1" x14ac:dyDescent="0.35">
      <c r="A2534" s="28"/>
    </row>
    <row r="2535" spans="1:1" x14ac:dyDescent="0.35">
      <c r="A2535" s="28"/>
    </row>
    <row r="2536" spans="1:1" x14ac:dyDescent="0.35">
      <c r="A2536" s="28"/>
    </row>
    <row r="2537" spans="1:1" x14ac:dyDescent="0.35">
      <c r="A2537" s="28"/>
    </row>
    <row r="2538" spans="1:1" x14ac:dyDescent="0.35">
      <c r="A2538" s="28"/>
    </row>
    <row r="2539" spans="1:1" x14ac:dyDescent="0.35">
      <c r="A2539" s="28"/>
    </row>
    <row r="2540" spans="1:1" x14ac:dyDescent="0.35">
      <c r="A2540" s="28"/>
    </row>
    <row r="2541" spans="1:1" x14ac:dyDescent="0.35">
      <c r="A2541" s="28"/>
    </row>
    <row r="2542" spans="1:1" x14ac:dyDescent="0.35">
      <c r="A2542" s="28"/>
    </row>
    <row r="2543" spans="1:1" x14ac:dyDescent="0.35">
      <c r="A2543" s="28"/>
    </row>
    <row r="2544" spans="1:1" x14ac:dyDescent="0.35">
      <c r="A2544" s="28"/>
    </row>
    <row r="2545" spans="1:1" x14ac:dyDescent="0.35">
      <c r="A2545" s="28"/>
    </row>
    <row r="2546" spans="1:1" x14ac:dyDescent="0.35">
      <c r="A2546" s="28"/>
    </row>
    <row r="2547" spans="1:1" x14ac:dyDescent="0.35">
      <c r="A2547" s="28"/>
    </row>
    <row r="2548" spans="1:1" x14ac:dyDescent="0.35">
      <c r="A2548" s="28"/>
    </row>
    <row r="2549" spans="1:1" x14ac:dyDescent="0.35">
      <c r="A2549" s="28"/>
    </row>
    <row r="2550" spans="1:1" x14ac:dyDescent="0.35">
      <c r="A2550" s="28"/>
    </row>
    <row r="2551" spans="1:1" x14ac:dyDescent="0.35">
      <c r="A2551" s="28"/>
    </row>
    <row r="2552" spans="1:1" x14ac:dyDescent="0.35">
      <c r="A2552" s="28"/>
    </row>
    <row r="2553" spans="1:1" x14ac:dyDescent="0.35">
      <c r="A2553" s="28"/>
    </row>
    <row r="2554" spans="1:1" x14ac:dyDescent="0.35">
      <c r="A2554" s="28"/>
    </row>
    <row r="2555" spans="1:1" x14ac:dyDescent="0.35">
      <c r="A2555" s="28"/>
    </row>
    <row r="2556" spans="1:1" x14ac:dyDescent="0.35">
      <c r="A2556" s="28"/>
    </row>
    <row r="2557" spans="1:1" x14ac:dyDescent="0.35">
      <c r="A2557" s="28"/>
    </row>
    <row r="2558" spans="1:1" x14ac:dyDescent="0.35">
      <c r="A2558" s="28"/>
    </row>
    <row r="2559" spans="1:1" x14ac:dyDescent="0.35">
      <c r="A2559" s="28"/>
    </row>
    <row r="2560" spans="1:1" x14ac:dyDescent="0.35">
      <c r="A2560" s="28"/>
    </row>
    <row r="2561" spans="1:1" x14ac:dyDescent="0.35">
      <c r="A2561" s="28"/>
    </row>
    <row r="2562" spans="1:1" x14ac:dyDescent="0.35">
      <c r="A2562" s="28"/>
    </row>
    <row r="2563" spans="1:1" x14ac:dyDescent="0.35">
      <c r="A2563" s="28"/>
    </row>
    <row r="2564" spans="1:1" x14ac:dyDescent="0.35">
      <c r="A2564" s="28"/>
    </row>
    <row r="2565" spans="1:1" x14ac:dyDescent="0.35">
      <c r="A2565" s="28"/>
    </row>
    <row r="2566" spans="1:1" x14ac:dyDescent="0.35">
      <c r="A2566" s="28"/>
    </row>
    <row r="2567" spans="1:1" x14ac:dyDescent="0.35">
      <c r="A2567" s="28"/>
    </row>
    <row r="2568" spans="1:1" x14ac:dyDescent="0.35">
      <c r="A2568" s="28"/>
    </row>
    <row r="2569" spans="1:1" x14ac:dyDescent="0.35">
      <c r="A2569" s="28"/>
    </row>
    <row r="2570" spans="1:1" x14ac:dyDescent="0.35">
      <c r="A2570" s="28"/>
    </row>
    <row r="2571" spans="1:1" x14ac:dyDescent="0.35">
      <c r="A2571" s="28"/>
    </row>
    <row r="2572" spans="1:1" x14ac:dyDescent="0.35">
      <c r="A2572" s="28"/>
    </row>
    <row r="2573" spans="1:1" x14ac:dyDescent="0.35">
      <c r="A2573" s="28"/>
    </row>
    <row r="2574" spans="1:1" x14ac:dyDescent="0.35">
      <c r="A2574" s="28"/>
    </row>
    <row r="2575" spans="1:1" x14ac:dyDescent="0.35">
      <c r="A2575" s="28"/>
    </row>
    <row r="2576" spans="1:1" x14ac:dyDescent="0.35">
      <c r="A2576" s="28"/>
    </row>
    <row r="2577" spans="1:1" x14ac:dyDescent="0.35">
      <c r="A2577" s="28"/>
    </row>
    <row r="2578" spans="1:1" x14ac:dyDescent="0.35">
      <c r="A2578" s="28"/>
    </row>
    <row r="2579" spans="1:1" x14ac:dyDescent="0.35">
      <c r="A2579" s="28"/>
    </row>
    <row r="2580" spans="1:1" x14ac:dyDescent="0.35">
      <c r="A2580" s="28"/>
    </row>
    <row r="2581" spans="1:1" x14ac:dyDescent="0.35">
      <c r="A2581" s="28"/>
    </row>
    <row r="2582" spans="1:1" x14ac:dyDescent="0.35">
      <c r="A2582" s="28"/>
    </row>
    <row r="2583" spans="1:1" x14ac:dyDescent="0.35">
      <c r="A2583" s="28"/>
    </row>
    <row r="2584" spans="1:1" x14ac:dyDescent="0.35">
      <c r="A2584" s="28"/>
    </row>
    <row r="2585" spans="1:1" x14ac:dyDescent="0.35">
      <c r="A2585" s="28"/>
    </row>
    <row r="2586" spans="1:1" x14ac:dyDescent="0.35">
      <c r="A2586" s="28"/>
    </row>
    <row r="2587" spans="1:1" x14ac:dyDescent="0.35">
      <c r="A2587" s="28"/>
    </row>
    <row r="2588" spans="1:1" x14ac:dyDescent="0.35">
      <c r="A2588" s="28"/>
    </row>
    <row r="2589" spans="1:1" x14ac:dyDescent="0.35">
      <c r="A2589" s="28"/>
    </row>
    <row r="2590" spans="1:1" x14ac:dyDescent="0.35">
      <c r="A2590" s="28"/>
    </row>
    <row r="2591" spans="1:1" x14ac:dyDescent="0.35">
      <c r="A2591" s="28"/>
    </row>
    <row r="2592" spans="1:1" x14ac:dyDescent="0.35">
      <c r="A2592" s="28"/>
    </row>
    <row r="2593" spans="1:1" x14ac:dyDescent="0.35">
      <c r="A2593" s="28"/>
    </row>
    <row r="2594" spans="1:1" x14ac:dyDescent="0.35">
      <c r="A2594" s="28"/>
    </row>
    <row r="2595" spans="1:1" x14ac:dyDescent="0.35">
      <c r="A2595" s="28"/>
    </row>
    <row r="2596" spans="1:1" x14ac:dyDescent="0.35">
      <c r="A2596" s="28"/>
    </row>
    <row r="2597" spans="1:1" x14ac:dyDescent="0.35">
      <c r="A2597" s="28"/>
    </row>
    <row r="2598" spans="1:1" x14ac:dyDescent="0.35">
      <c r="A2598" s="28"/>
    </row>
    <row r="2599" spans="1:1" x14ac:dyDescent="0.35">
      <c r="A2599" s="28"/>
    </row>
    <row r="2600" spans="1:1" x14ac:dyDescent="0.35">
      <c r="A2600" s="28"/>
    </row>
    <row r="2601" spans="1:1" x14ac:dyDescent="0.35">
      <c r="A2601" s="28"/>
    </row>
    <row r="2602" spans="1:1" x14ac:dyDescent="0.35">
      <c r="A2602" s="28"/>
    </row>
    <row r="2603" spans="1:1" x14ac:dyDescent="0.35">
      <c r="A2603" s="28"/>
    </row>
    <row r="2604" spans="1:1" x14ac:dyDescent="0.35">
      <c r="A2604" s="28"/>
    </row>
    <row r="2605" spans="1:1" x14ac:dyDescent="0.35">
      <c r="A2605" s="28"/>
    </row>
    <row r="2606" spans="1:1" x14ac:dyDescent="0.35">
      <c r="A2606" s="28"/>
    </row>
    <row r="2607" spans="1:1" x14ac:dyDescent="0.35">
      <c r="A2607" s="28"/>
    </row>
    <row r="2608" spans="1:1" x14ac:dyDescent="0.35">
      <c r="A2608" s="28"/>
    </row>
    <row r="2609" spans="1:1" x14ac:dyDescent="0.35">
      <c r="A2609" s="28"/>
    </row>
    <row r="2610" spans="1:1" x14ac:dyDescent="0.35">
      <c r="A2610" s="28"/>
    </row>
    <row r="2611" spans="1:1" x14ac:dyDescent="0.35">
      <c r="A2611" s="28"/>
    </row>
    <row r="2612" spans="1:1" x14ac:dyDescent="0.35">
      <c r="A2612" s="28"/>
    </row>
    <row r="2613" spans="1:1" x14ac:dyDescent="0.35">
      <c r="A2613" s="28"/>
    </row>
    <row r="2614" spans="1:1" x14ac:dyDescent="0.35">
      <c r="A2614" s="28"/>
    </row>
    <row r="2615" spans="1:1" x14ac:dyDescent="0.35">
      <c r="A2615" s="28"/>
    </row>
    <row r="2616" spans="1:1" x14ac:dyDescent="0.35">
      <c r="A2616" s="28"/>
    </row>
    <row r="2617" spans="1:1" x14ac:dyDescent="0.35">
      <c r="A2617" s="28"/>
    </row>
    <row r="2618" spans="1:1" x14ac:dyDescent="0.35">
      <c r="A2618" s="28"/>
    </row>
    <row r="2619" spans="1:1" x14ac:dyDescent="0.35">
      <c r="A2619" s="28"/>
    </row>
    <row r="2620" spans="1:1" x14ac:dyDescent="0.35">
      <c r="A2620" s="28"/>
    </row>
    <row r="2621" spans="1:1" x14ac:dyDescent="0.35">
      <c r="A2621" s="28"/>
    </row>
    <row r="2622" spans="1:1" x14ac:dyDescent="0.35">
      <c r="A2622" s="28"/>
    </row>
    <row r="2623" spans="1:1" x14ac:dyDescent="0.35">
      <c r="A2623" s="28"/>
    </row>
    <row r="2624" spans="1:1" x14ac:dyDescent="0.35">
      <c r="A2624" s="28"/>
    </row>
    <row r="2625" spans="1:1" x14ac:dyDescent="0.35">
      <c r="A2625" s="28"/>
    </row>
    <row r="2626" spans="1:1" x14ac:dyDescent="0.35">
      <c r="A2626" s="28"/>
    </row>
    <row r="2627" spans="1:1" x14ac:dyDescent="0.35">
      <c r="A2627" s="28"/>
    </row>
    <row r="2628" spans="1:1" x14ac:dyDescent="0.35">
      <c r="A2628" s="28"/>
    </row>
    <row r="2629" spans="1:1" x14ac:dyDescent="0.35">
      <c r="A2629" s="28"/>
    </row>
    <row r="2630" spans="1:1" x14ac:dyDescent="0.35">
      <c r="A2630" s="28"/>
    </row>
    <row r="2631" spans="1:1" x14ac:dyDescent="0.35">
      <c r="A2631" s="28"/>
    </row>
    <row r="2632" spans="1:1" x14ac:dyDescent="0.35">
      <c r="A2632" s="28"/>
    </row>
    <row r="2633" spans="1:1" x14ac:dyDescent="0.35">
      <c r="A2633" s="28"/>
    </row>
    <row r="2634" spans="1:1" x14ac:dyDescent="0.35">
      <c r="A2634" s="28"/>
    </row>
    <row r="2635" spans="1:1" x14ac:dyDescent="0.35">
      <c r="A2635" s="28"/>
    </row>
    <row r="2636" spans="1:1" x14ac:dyDescent="0.35">
      <c r="A2636" s="28"/>
    </row>
    <row r="2637" spans="1:1" x14ac:dyDescent="0.35">
      <c r="A2637" s="28"/>
    </row>
    <row r="2638" spans="1:1" x14ac:dyDescent="0.35">
      <c r="A2638" s="28"/>
    </row>
    <row r="2639" spans="1:1" x14ac:dyDescent="0.35">
      <c r="A2639" s="28"/>
    </row>
    <row r="2640" spans="1:1" x14ac:dyDescent="0.35">
      <c r="A2640" s="28"/>
    </row>
    <row r="2641" spans="1:1" x14ac:dyDescent="0.35">
      <c r="A2641" s="28"/>
    </row>
    <row r="2642" spans="1:1" x14ac:dyDescent="0.35">
      <c r="A2642" s="28"/>
    </row>
    <row r="2643" spans="1:1" x14ac:dyDescent="0.35">
      <c r="A2643" s="28"/>
    </row>
    <row r="2644" spans="1:1" x14ac:dyDescent="0.35">
      <c r="A2644" s="28"/>
    </row>
    <row r="2645" spans="1:1" x14ac:dyDescent="0.35">
      <c r="A2645" s="28"/>
    </row>
    <row r="2646" spans="1:1" x14ac:dyDescent="0.35">
      <c r="A2646" s="28"/>
    </row>
    <row r="2647" spans="1:1" x14ac:dyDescent="0.35">
      <c r="A2647" s="28"/>
    </row>
    <row r="2648" spans="1:1" x14ac:dyDescent="0.35">
      <c r="A2648" s="28"/>
    </row>
    <row r="2649" spans="1:1" x14ac:dyDescent="0.35">
      <c r="A2649" s="28"/>
    </row>
    <row r="2650" spans="1:1" x14ac:dyDescent="0.35">
      <c r="A2650" s="28"/>
    </row>
    <row r="2651" spans="1:1" x14ac:dyDescent="0.35">
      <c r="A2651" s="28"/>
    </row>
    <row r="2652" spans="1:1" x14ac:dyDescent="0.35">
      <c r="A2652" s="28"/>
    </row>
    <row r="2653" spans="1:1" x14ac:dyDescent="0.35">
      <c r="A2653" s="28"/>
    </row>
    <row r="2654" spans="1:1" x14ac:dyDescent="0.35">
      <c r="A2654" s="28"/>
    </row>
    <row r="2655" spans="1:1" x14ac:dyDescent="0.35">
      <c r="A2655" s="28"/>
    </row>
    <row r="2656" spans="1:1" x14ac:dyDescent="0.35">
      <c r="A2656" s="28"/>
    </row>
    <row r="2657" spans="1:1" x14ac:dyDescent="0.35">
      <c r="A2657" s="28"/>
    </row>
    <row r="2658" spans="1:1" x14ac:dyDescent="0.35">
      <c r="A2658" s="28"/>
    </row>
    <row r="2659" spans="1:1" x14ac:dyDescent="0.35">
      <c r="A2659" s="28"/>
    </row>
    <row r="2660" spans="1:1" x14ac:dyDescent="0.35">
      <c r="A2660" s="28"/>
    </row>
    <row r="2661" spans="1:1" x14ac:dyDescent="0.35">
      <c r="A2661" s="28"/>
    </row>
    <row r="2662" spans="1:1" x14ac:dyDescent="0.35">
      <c r="A2662" s="28"/>
    </row>
    <row r="2663" spans="1:1" x14ac:dyDescent="0.35">
      <c r="A2663" s="28"/>
    </row>
    <row r="2664" spans="1:1" x14ac:dyDescent="0.35">
      <c r="A2664" s="28"/>
    </row>
    <row r="2665" spans="1:1" x14ac:dyDescent="0.35">
      <c r="A2665" s="28"/>
    </row>
    <row r="2666" spans="1:1" x14ac:dyDescent="0.35">
      <c r="A2666" s="28"/>
    </row>
    <row r="2667" spans="1:1" x14ac:dyDescent="0.35">
      <c r="A2667" s="28"/>
    </row>
    <row r="2668" spans="1:1" x14ac:dyDescent="0.35">
      <c r="A2668" s="28"/>
    </row>
    <row r="2669" spans="1:1" x14ac:dyDescent="0.35">
      <c r="A2669" s="28"/>
    </row>
    <row r="2670" spans="1:1" x14ac:dyDescent="0.35">
      <c r="A2670" s="28"/>
    </row>
    <row r="2671" spans="1:1" x14ac:dyDescent="0.35">
      <c r="A2671" s="28"/>
    </row>
    <row r="2672" spans="1:1" x14ac:dyDescent="0.35">
      <c r="A2672" s="28"/>
    </row>
    <row r="2673" spans="1:1" x14ac:dyDescent="0.35">
      <c r="A2673" s="28"/>
    </row>
    <row r="2674" spans="1:1" x14ac:dyDescent="0.35">
      <c r="A2674" s="28"/>
    </row>
    <row r="2675" spans="1:1" x14ac:dyDescent="0.35">
      <c r="A2675" s="28"/>
    </row>
    <row r="2676" spans="1:1" x14ac:dyDescent="0.35">
      <c r="A2676" s="28"/>
    </row>
    <row r="2677" spans="1:1" x14ac:dyDescent="0.35">
      <c r="A2677" s="28"/>
    </row>
    <row r="2678" spans="1:1" x14ac:dyDescent="0.35">
      <c r="A2678" s="28"/>
    </row>
    <row r="2679" spans="1:1" x14ac:dyDescent="0.35">
      <c r="A2679" s="28"/>
    </row>
    <row r="2680" spans="1:1" x14ac:dyDescent="0.35">
      <c r="A2680" s="28"/>
    </row>
    <row r="2681" spans="1:1" x14ac:dyDescent="0.35">
      <c r="A2681" s="28"/>
    </row>
    <row r="2682" spans="1:1" x14ac:dyDescent="0.35">
      <c r="A2682" s="28"/>
    </row>
    <row r="2683" spans="1:1" x14ac:dyDescent="0.35">
      <c r="A2683" s="28"/>
    </row>
    <row r="2684" spans="1:1" x14ac:dyDescent="0.35">
      <c r="A2684" s="28"/>
    </row>
    <row r="2685" spans="1:1" x14ac:dyDescent="0.35">
      <c r="A2685" s="28"/>
    </row>
    <row r="2686" spans="1:1" x14ac:dyDescent="0.35">
      <c r="A2686" s="28"/>
    </row>
    <row r="2687" spans="1:1" x14ac:dyDescent="0.35">
      <c r="A2687" s="28"/>
    </row>
    <row r="2688" spans="1:1" x14ac:dyDescent="0.35">
      <c r="A2688" s="28"/>
    </row>
    <row r="2689" spans="1:1" x14ac:dyDescent="0.35">
      <c r="A2689" s="28"/>
    </row>
    <row r="2690" spans="1:1" x14ac:dyDescent="0.35">
      <c r="A2690" s="28"/>
    </row>
    <row r="2691" spans="1:1" x14ac:dyDescent="0.35">
      <c r="A2691" s="28"/>
    </row>
    <row r="2692" spans="1:1" x14ac:dyDescent="0.35">
      <c r="A2692" s="28"/>
    </row>
    <row r="2693" spans="1:1" x14ac:dyDescent="0.35">
      <c r="A2693" s="28"/>
    </row>
    <row r="2694" spans="1:1" x14ac:dyDescent="0.35">
      <c r="A2694" s="28"/>
    </row>
    <row r="2695" spans="1:1" x14ac:dyDescent="0.35">
      <c r="A2695" s="28"/>
    </row>
    <row r="2696" spans="1:1" x14ac:dyDescent="0.35">
      <c r="A2696" s="28"/>
    </row>
    <row r="2697" spans="1:1" x14ac:dyDescent="0.35">
      <c r="A2697" s="28"/>
    </row>
    <row r="2698" spans="1:1" x14ac:dyDescent="0.35">
      <c r="A2698" s="28"/>
    </row>
    <row r="2699" spans="1:1" x14ac:dyDescent="0.35">
      <c r="A2699" s="28"/>
    </row>
    <row r="2700" spans="1:1" x14ac:dyDescent="0.35">
      <c r="A2700" s="28"/>
    </row>
    <row r="2701" spans="1:1" x14ac:dyDescent="0.35">
      <c r="A2701" s="28"/>
    </row>
    <row r="2702" spans="1:1" x14ac:dyDescent="0.35">
      <c r="A2702" s="28"/>
    </row>
    <row r="2703" spans="1:1" x14ac:dyDescent="0.35">
      <c r="A2703" s="28"/>
    </row>
    <row r="2704" spans="1:1" x14ac:dyDescent="0.35">
      <c r="A2704" s="28"/>
    </row>
    <row r="2705" spans="1:1" x14ac:dyDescent="0.35">
      <c r="A2705" s="28"/>
    </row>
    <row r="2706" spans="1:1" x14ac:dyDescent="0.35">
      <c r="A2706" s="28"/>
    </row>
    <row r="2707" spans="1:1" x14ac:dyDescent="0.35">
      <c r="A2707" s="28"/>
    </row>
    <row r="2708" spans="1:1" x14ac:dyDescent="0.35">
      <c r="A2708" s="28"/>
    </row>
    <row r="2709" spans="1:1" x14ac:dyDescent="0.35">
      <c r="A2709" s="28"/>
    </row>
    <row r="2710" spans="1:1" x14ac:dyDescent="0.35">
      <c r="A2710" s="28"/>
    </row>
    <row r="2711" spans="1:1" x14ac:dyDescent="0.35">
      <c r="A2711" s="28"/>
    </row>
    <row r="2712" spans="1:1" x14ac:dyDescent="0.35">
      <c r="A2712" s="28"/>
    </row>
    <row r="2713" spans="1:1" x14ac:dyDescent="0.35">
      <c r="A2713" s="28"/>
    </row>
    <row r="2714" spans="1:1" x14ac:dyDescent="0.35">
      <c r="A2714" s="28"/>
    </row>
    <row r="2715" spans="1:1" x14ac:dyDescent="0.35">
      <c r="A2715" s="28"/>
    </row>
    <row r="2716" spans="1:1" x14ac:dyDescent="0.35">
      <c r="A2716" s="28"/>
    </row>
    <row r="2717" spans="1:1" x14ac:dyDescent="0.35">
      <c r="A2717" s="28"/>
    </row>
    <row r="2718" spans="1:1" x14ac:dyDescent="0.35">
      <c r="A2718" s="28"/>
    </row>
    <row r="2719" spans="1:1" x14ac:dyDescent="0.35">
      <c r="A2719" s="28"/>
    </row>
    <row r="2720" spans="1:1" x14ac:dyDescent="0.35">
      <c r="A2720" s="28"/>
    </row>
    <row r="2721" spans="1:1" x14ac:dyDescent="0.35">
      <c r="A2721" s="28"/>
    </row>
    <row r="2722" spans="1:1" x14ac:dyDescent="0.35">
      <c r="A2722" s="28"/>
    </row>
    <row r="2723" spans="1:1" x14ac:dyDescent="0.35">
      <c r="A2723" s="28"/>
    </row>
    <row r="2724" spans="1:1" x14ac:dyDescent="0.35">
      <c r="A2724" s="28"/>
    </row>
    <row r="2725" spans="1:1" x14ac:dyDescent="0.35">
      <c r="A2725" s="28"/>
    </row>
    <row r="2726" spans="1:1" x14ac:dyDescent="0.35">
      <c r="A2726" s="28"/>
    </row>
    <row r="2727" spans="1:1" x14ac:dyDescent="0.35">
      <c r="A2727" s="28"/>
    </row>
    <row r="2728" spans="1:1" x14ac:dyDescent="0.35">
      <c r="A2728" s="28"/>
    </row>
    <row r="2729" spans="1:1" x14ac:dyDescent="0.35">
      <c r="A2729" s="28"/>
    </row>
    <row r="2730" spans="1:1" x14ac:dyDescent="0.35">
      <c r="A2730" s="28"/>
    </row>
    <row r="2731" spans="1:1" x14ac:dyDescent="0.35">
      <c r="A2731" s="28"/>
    </row>
    <row r="2732" spans="1:1" x14ac:dyDescent="0.35">
      <c r="A2732" s="28"/>
    </row>
    <row r="2733" spans="1:1" x14ac:dyDescent="0.35">
      <c r="A2733" s="28"/>
    </row>
    <row r="2734" spans="1:1" x14ac:dyDescent="0.35">
      <c r="A2734" s="28"/>
    </row>
    <row r="2735" spans="1:1" x14ac:dyDescent="0.35">
      <c r="A2735" s="28"/>
    </row>
    <row r="2736" spans="1:1" x14ac:dyDescent="0.35">
      <c r="A2736" s="28"/>
    </row>
    <row r="2737" spans="1:1" x14ac:dyDescent="0.35">
      <c r="A2737" s="28"/>
    </row>
    <row r="2738" spans="1:1" x14ac:dyDescent="0.35">
      <c r="A2738" s="28"/>
    </row>
    <row r="2739" spans="1:1" x14ac:dyDescent="0.35">
      <c r="A2739" s="28"/>
    </row>
    <row r="2740" spans="1:1" x14ac:dyDescent="0.35">
      <c r="A2740" s="28"/>
    </row>
    <row r="2741" spans="1:1" x14ac:dyDescent="0.35">
      <c r="A2741" s="28"/>
    </row>
    <row r="2742" spans="1:1" x14ac:dyDescent="0.35">
      <c r="A2742" s="28"/>
    </row>
    <row r="2743" spans="1:1" x14ac:dyDescent="0.35">
      <c r="A2743" s="28"/>
    </row>
    <row r="2744" spans="1:1" x14ac:dyDescent="0.35">
      <c r="A2744" s="28"/>
    </row>
    <row r="2745" spans="1:1" x14ac:dyDescent="0.35">
      <c r="A2745" s="28"/>
    </row>
    <row r="2746" spans="1:1" x14ac:dyDescent="0.35">
      <c r="A2746" s="28"/>
    </row>
    <row r="2747" spans="1:1" x14ac:dyDescent="0.35">
      <c r="A2747" s="28"/>
    </row>
    <row r="2748" spans="1:1" x14ac:dyDescent="0.35">
      <c r="A2748" s="28"/>
    </row>
    <row r="2749" spans="1:1" x14ac:dyDescent="0.35">
      <c r="A2749" s="28"/>
    </row>
    <row r="2750" spans="1:1" x14ac:dyDescent="0.35">
      <c r="A2750" s="28"/>
    </row>
    <row r="2751" spans="1:1" x14ac:dyDescent="0.35">
      <c r="A2751" s="28"/>
    </row>
    <row r="2752" spans="1:1" x14ac:dyDescent="0.35">
      <c r="A2752" s="28"/>
    </row>
    <row r="2753" spans="1:1" x14ac:dyDescent="0.35">
      <c r="A2753" s="28"/>
    </row>
    <row r="2754" spans="1:1" x14ac:dyDescent="0.35">
      <c r="A2754" s="28"/>
    </row>
    <row r="2755" spans="1:1" x14ac:dyDescent="0.35">
      <c r="A2755" s="28"/>
    </row>
    <row r="2756" spans="1:1" x14ac:dyDescent="0.35">
      <c r="A2756" s="28"/>
    </row>
    <row r="2757" spans="1:1" x14ac:dyDescent="0.35">
      <c r="A2757" s="28"/>
    </row>
    <row r="2758" spans="1:1" x14ac:dyDescent="0.35">
      <c r="A2758" s="28"/>
    </row>
    <row r="2759" spans="1:1" x14ac:dyDescent="0.35">
      <c r="A2759" s="28"/>
    </row>
    <row r="2760" spans="1:1" x14ac:dyDescent="0.35">
      <c r="A2760" s="28"/>
    </row>
    <row r="2761" spans="1:1" x14ac:dyDescent="0.35">
      <c r="A2761" s="28"/>
    </row>
    <row r="2762" spans="1:1" x14ac:dyDescent="0.35">
      <c r="A2762" s="28"/>
    </row>
    <row r="2763" spans="1:1" x14ac:dyDescent="0.35">
      <c r="A2763" s="28"/>
    </row>
    <row r="2764" spans="1:1" x14ac:dyDescent="0.35">
      <c r="A2764" s="28"/>
    </row>
    <row r="2765" spans="1:1" x14ac:dyDescent="0.35">
      <c r="A2765" s="28"/>
    </row>
    <row r="2766" spans="1:1" x14ac:dyDescent="0.35">
      <c r="A2766" s="28"/>
    </row>
    <row r="2767" spans="1:1" x14ac:dyDescent="0.35">
      <c r="A2767" s="28"/>
    </row>
    <row r="2768" spans="1:1" x14ac:dyDescent="0.35">
      <c r="A2768" s="28"/>
    </row>
    <row r="2769" spans="1:1" x14ac:dyDescent="0.35">
      <c r="A2769" s="28"/>
    </row>
    <row r="2770" spans="1:1" x14ac:dyDescent="0.35">
      <c r="A2770" s="28"/>
    </row>
    <row r="2771" spans="1:1" x14ac:dyDescent="0.35">
      <c r="A2771" s="28"/>
    </row>
    <row r="2772" spans="1:1" x14ac:dyDescent="0.35">
      <c r="A2772" s="28"/>
    </row>
    <row r="2773" spans="1:1" x14ac:dyDescent="0.35">
      <c r="A2773" s="28"/>
    </row>
    <row r="2774" spans="1:1" x14ac:dyDescent="0.35">
      <c r="A2774" s="28"/>
    </row>
    <row r="2775" spans="1:1" x14ac:dyDescent="0.35">
      <c r="A2775" s="28"/>
    </row>
    <row r="2776" spans="1:1" x14ac:dyDescent="0.35">
      <c r="A2776" s="28"/>
    </row>
    <row r="2777" spans="1:1" x14ac:dyDescent="0.35">
      <c r="A2777" s="28"/>
    </row>
    <row r="2778" spans="1:1" x14ac:dyDescent="0.35">
      <c r="A2778" s="28"/>
    </row>
    <row r="2779" spans="1:1" x14ac:dyDescent="0.35">
      <c r="A2779" s="28"/>
    </row>
    <row r="2780" spans="1:1" x14ac:dyDescent="0.35">
      <c r="A2780" s="28"/>
    </row>
    <row r="2781" spans="1:1" x14ac:dyDescent="0.35">
      <c r="A2781" s="28"/>
    </row>
    <row r="2782" spans="1:1" x14ac:dyDescent="0.35">
      <c r="A2782" s="28"/>
    </row>
    <row r="2783" spans="1:1" x14ac:dyDescent="0.35">
      <c r="A2783" s="28"/>
    </row>
    <row r="2784" spans="1:1" x14ac:dyDescent="0.35">
      <c r="A2784" s="28"/>
    </row>
    <row r="2785" spans="1:1" x14ac:dyDescent="0.35">
      <c r="A2785" s="28"/>
    </row>
    <row r="2786" spans="1:1" x14ac:dyDescent="0.35">
      <c r="A2786" s="28"/>
    </row>
    <row r="2787" spans="1:1" x14ac:dyDescent="0.35">
      <c r="A2787" s="28"/>
    </row>
    <row r="2788" spans="1:1" x14ac:dyDescent="0.35">
      <c r="A2788" s="28"/>
    </row>
    <row r="2789" spans="1:1" x14ac:dyDescent="0.35">
      <c r="A2789" s="28"/>
    </row>
    <row r="2790" spans="1:1" x14ac:dyDescent="0.35">
      <c r="A2790" s="28"/>
    </row>
    <row r="2791" spans="1:1" x14ac:dyDescent="0.35">
      <c r="A2791" s="28"/>
    </row>
    <row r="2792" spans="1:1" x14ac:dyDescent="0.35">
      <c r="A2792" s="28"/>
    </row>
    <row r="2793" spans="1:1" x14ac:dyDescent="0.35">
      <c r="A2793" s="28"/>
    </row>
    <row r="2794" spans="1:1" x14ac:dyDescent="0.35">
      <c r="A2794" s="28"/>
    </row>
    <row r="2795" spans="1:1" x14ac:dyDescent="0.35">
      <c r="A2795" s="28"/>
    </row>
    <row r="2796" spans="1:1" x14ac:dyDescent="0.35">
      <c r="A2796" s="28"/>
    </row>
    <row r="2797" spans="1:1" x14ac:dyDescent="0.35">
      <c r="A2797" s="28"/>
    </row>
    <row r="2798" spans="1:1" x14ac:dyDescent="0.35">
      <c r="A2798" s="28"/>
    </row>
    <row r="2799" spans="1:1" x14ac:dyDescent="0.35">
      <c r="A2799" s="28"/>
    </row>
    <row r="2800" spans="1:1" x14ac:dyDescent="0.35">
      <c r="A2800" s="28"/>
    </row>
    <row r="2801" spans="1:1" x14ac:dyDescent="0.35">
      <c r="A2801" s="28"/>
    </row>
    <row r="2802" spans="1:1" x14ac:dyDescent="0.35">
      <c r="A2802" s="28"/>
    </row>
    <row r="2803" spans="1:1" x14ac:dyDescent="0.35">
      <c r="A2803" s="28"/>
    </row>
    <row r="2804" spans="1:1" x14ac:dyDescent="0.35">
      <c r="A2804" s="28"/>
    </row>
    <row r="2805" spans="1:1" x14ac:dyDescent="0.35">
      <c r="A2805" s="28"/>
    </row>
    <row r="2806" spans="1:1" x14ac:dyDescent="0.35">
      <c r="A2806" s="28"/>
    </row>
    <row r="2807" spans="1:1" x14ac:dyDescent="0.35">
      <c r="A2807" s="28"/>
    </row>
    <row r="2808" spans="1:1" x14ac:dyDescent="0.35">
      <c r="A2808" s="28"/>
    </row>
    <row r="2809" spans="1:1" x14ac:dyDescent="0.35">
      <c r="A2809" s="28"/>
    </row>
    <row r="2810" spans="1:1" x14ac:dyDescent="0.35">
      <c r="A2810" s="28"/>
    </row>
    <row r="2811" spans="1:1" x14ac:dyDescent="0.35">
      <c r="A2811" s="28"/>
    </row>
    <row r="2812" spans="1:1" x14ac:dyDescent="0.35">
      <c r="A2812" s="28"/>
    </row>
    <row r="2813" spans="1:1" x14ac:dyDescent="0.35">
      <c r="A2813" s="28"/>
    </row>
    <row r="2814" spans="1:1" x14ac:dyDescent="0.35">
      <c r="A2814" s="28"/>
    </row>
    <row r="2815" spans="1:1" x14ac:dyDescent="0.35">
      <c r="A2815" s="28"/>
    </row>
    <row r="2816" spans="1:1" x14ac:dyDescent="0.35">
      <c r="A2816" s="28"/>
    </row>
    <row r="2817" spans="1:1" x14ac:dyDescent="0.35">
      <c r="A2817" s="28"/>
    </row>
    <row r="2818" spans="1:1" x14ac:dyDescent="0.35">
      <c r="A2818" s="28"/>
    </row>
    <row r="2819" spans="1:1" x14ac:dyDescent="0.35">
      <c r="A2819" s="28"/>
    </row>
    <row r="2820" spans="1:1" x14ac:dyDescent="0.35">
      <c r="A2820" s="28"/>
    </row>
    <row r="2821" spans="1:1" x14ac:dyDescent="0.35">
      <c r="A2821" s="28"/>
    </row>
    <row r="2822" spans="1:1" x14ac:dyDescent="0.35">
      <c r="A2822" s="28"/>
    </row>
    <row r="2823" spans="1:1" x14ac:dyDescent="0.35">
      <c r="A2823" s="28"/>
    </row>
    <row r="2824" spans="1:1" x14ac:dyDescent="0.35">
      <c r="A2824" s="28"/>
    </row>
    <row r="2825" spans="1:1" x14ac:dyDescent="0.35">
      <c r="A2825" s="28"/>
    </row>
    <row r="2826" spans="1:1" x14ac:dyDescent="0.35">
      <c r="A2826" s="28"/>
    </row>
    <row r="2827" spans="1:1" x14ac:dyDescent="0.35">
      <c r="A2827" s="28"/>
    </row>
    <row r="2828" spans="1:1" x14ac:dyDescent="0.35">
      <c r="A2828" s="28"/>
    </row>
    <row r="2829" spans="1:1" x14ac:dyDescent="0.35">
      <c r="A2829" s="28"/>
    </row>
    <row r="2830" spans="1:1" x14ac:dyDescent="0.35">
      <c r="A2830" s="28"/>
    </row>
    <row r="2831" spans="1:1" x14ac:dyDescent="0.35">
      <c r="A2831" s="28"/>
    </row>
    <row r="2832" spans="1:1" x14ac:dyDescent="0.35">
      <c r="A2832" s="28"/>
    </row>
    <row r="2833" spans="1:1" x14ac:dyDescent="0.35">
      <c r="A2833" s="28"/>
    </row>
    <row r="2834" spans="1:1" x14ac:dyDescent="0.35">
      <c r="A2834" s="28"/>
    </row>
    <row r="2835" spans="1:1" x14ac:dyDescent="0.35">
      <c r="A2835" s="28"/>
    </row>
    <row r="2836" spans="1:1" x14ac:dyDescent="0.35">
      <c r="A2836" s="28"/>
    </row>
    <row r="2837" spans="1:1" x14ac:dyDescent="0.35">
      <c r="A2837" s="28"/>
    </row>
    <row r="2838" spans="1:1" x14ac:dyDescent="0.35">
      <c r="A2838" s="28"/>
    </row>
    <row r="2839" spans="1:1" x14ac:dyDescent="0.35">
      <c r="A2839" s="28"/>
    </row>
    <row r="2840" spans="1:1" x14ac:dyDescent="0.35">
      <c r="A2840" s="28"/>
    </row>
    <row r="2841" spans="1:1" x14ac:dyDescent="0.35">
      <c r="A2841" s="28"/>
    </row>
    <row r="2842" spans="1:1" x14ac:dyDescent="0.35">
      <c r="A2842" s="28"/>
    </row>
    <row r="2843" spans="1:1" x14ac:dyDescent="0.35">
      <c r="A2843" s="28"/>
    </row>
    <row r="2844" spans="1:1" x14ac:dyDescent="0.35">
      <c r="A2844" s="28"/>
    </row>
    <row r="2845" spans="1:1" x14ac:dyDescent="0.35">
      <c r="A2845" s="28"/>
    </row>
    <row r="2846" spans="1:1" x14ac:dyDescent="0.35">
      <c r="A2846" s="28"/>
    </row>
    <row r="2847" spans="1:1" x14ac:dyDescent="0.35">
      <c r="A2847" s="28"/>
    </row>
    <row r="2848" spans="1:1" x14ac:dyDescent="0.35">
      <c r="A2848" s="28"/>
    </row>
    <row r="2849" spans="1:1" x14ac:dyDescent="0.35">
      <c r="A2849" s="28"/>
    </row>
    <row r="2850" spans="1:1" x14ac:dyDescent="0.35">
      <c r="A2850" s="28"/>
    </row>
    <row r="2851" spans="1:1" x14ac:dyDescent="0.35">
      <c r="A2851" s="28"/>
    </row>
    <row r="2852" spans="1:1" x14ac:dyDescent="0.35">
      <c r="A2852" s="28"/>
    </row>
    <row r="2853" spans="1:1" x14ac:dyDescent="0.35">
      <c r="A2853" s="28"/>
    </row>
    <row r="2854" spans="1:1" x14ac:dyDescent="0.35">
      <c r="A2854" s="28"/>
    </row>
    <row r="2855" spans="1:1" x14ac:dyDescent="0.35">
      <c r="A2855" s="28"/>
    </row>
    <row r="2856" spans="1:1" x14ac:dyDescent="0.35">
      <c r="A2856" s="28"/>
    </row>
    <row r="2857" spans="1:1" x14ac:dyDescent="0.35">
      <c r="A2857" s="28"/>
    </row>
    <row r="2858" spans="1:1" x14ac:dyDescent="0.35">
      <c r="A2858" s="28"/>
    </row>
    <row r="2859" spans="1:1" x14ac:dyDescent="0.35">
      <c r="A2859" s="28"/>
    </row>
    <row r="2860" spans="1:1" x14ac:dyDescent="0.35">
      <c r="A2860" s="28"/>
    </row>
    <row r="2861" spans="1:1" x14ac:dyDescent="0.35">
      <c r="A2861" s="28"/>
    </row>
    <row r="2862" spans="1:1" x14ac:dyDescent="0.35">
      <c r="A2862" s="28"/>
    </row>
    <row r="2863" spans="1:1" x14ac:dyDescent="0.35">
      <c r="A2863" s="28"/>
    </row>
    <row r="2864" spans="1:1" x14ac:dyDescent="0.35">
      <c r="A2864" s="28"/>
    </row>
    <row r="2865" spans="1:1" x14ac:dyDescent="0.35">
      <c r="A2865" s="28"/>
    </row>
    <row r="2866" spans="1:1" x14ac:dyDescent="0.35">
      <c r="A2866" s="28"/>
    </row>
    <row r="2867" spans="1:1" x14ac:dyDescent="0.35">
      <c r="A2867" s="28"/>
    </row>
    <row r="2868" spans="1:1" x14ac:dyDescent="0.35">
      <c r="A2868" s="28"/>
    </row>
    <row r="2869" spans="1:1" x14ac:dyDescent="0.35">
      <c r="A2869" s="28"/>
    </row>
    <row r="2870" spans="1:1" x14ac:dyDescent="0.35">
      <c r="A2870" s="28"/>
    </row>
    <row r="2871" spans="1:1" x14ac:dyDescent="0.35">
      <c r="A2871" s="28"/>
    </row>
    <row r="2872" spans="1:1" x14ac:dyDescent="0.35">
      <c r="A2872" s="28"/>
    </row>
    <row r="2873" spans="1:1" x14ac:dyDescent="0.35">
      <c r="A2873" s="28"/>
    </row>
    <row r="2874" spans="1:1" x14ac:dyDescent="0.35">
      <c r="A2874" s="28"/>
    </row>
    <row r="2875" spans="1:1" x14ac:dyDescent="0.35">
      <c r="A2875" s="28"/>
    </row>
    <row r="2876" spans="1:1" x14ac:dyDescent="0.35">
      <c r="A2876" s="28"/>
    </row>
    <row r="2877" spans="1:1" x14ac:dyDescent="0.35">
      <c r="A2877" s="28"/>
    </row>
    <row r="2878" spans="1:1" x14ac:dyDescent="0.35">
      <c r="A2878" s="28"/>
    </row>
    <row r="2879" spans="1:1" x14ac:dyDescent="0.35">
      <c r="A2879" s="28"/>
    </row>
    <row r="2880" spans="1:1" x14ac:dyDescent="0.35">
      <c r="A2880" s="28"/>
    </row>
    <row r="2881" spans="1:1" x14ac:dyDescent="0.35">
      <c r="A2881" s="28"/>
    </row>
    <row r="2882" spans="1:1" x14ac:dyDescent="0.35">
      <c r="A2882" s="28"/>
    </row>
    <row r="2883" spans="1:1" x14ac:dyDescent="0.35">
      <c r="A2883" s="28"/>
    </row>
    <row r="2884" spans="1:1" x14ac:dyDescent="0.35">
      <c r="A2884" s="28"/>
    </row>
    <row r="2885" spans="1:1" x14ac:dyDescent="0.35">
      <c r="A2885" s="28"/>
    </row>
    <row r="2886" spans="1:1" x14ac:dyDescent="0.35">
      <c r="A2886" s="28"/>
    </row>
    <row r="2887" spans="1:1" x14ac:dyDescent="0.35">
      <c r="A2887" s="28"/>
    </row>
    <row r="2888" spans="1:1" x14ac:dyDescent="0.35">
      <c r="A2888" s="28"/>
    </row>
    <row r="2889" spans="1:1" x14ac:dyDescent="0.35">
      <c r="A2889" s="28"/>
    </row>
    <row r="2890" spans="1:1" x14ac:dyDescent="0.35">
      <c r="A2890" s="28"/>
    </row>
    <row r="2891" spans="1:1" x14ac:dyDescent="0.35">
      <c r="A2891" s="28"/>
    </row>
    <row r="2892" spans="1:1" x14ac:dyDescent="0.35">
      <c r="A2892" s="28"/>
    </row>
    <row r="2893" spans="1:1" x14ac:dyDescent="0.35">
      <c r="A2893" s="28"/>
    </row>
    <row r="2894" spans="1:1" x14ac:dyDescent="0.35">
      <c r="A2894" s="28"/>
    </row>
    <row r="2895" spans="1:1" x14ac:dyDescent="0.35">
      <c r="A2895" s="28"/>
    </row>
    <row r="2896" spans="1:1" x14ac:dyDescent="0.35">
      <c r="A2896" s="28"/>
    </row>
    <row r="2897" spans="1:1" x14ac:dyDescent="0.35">
      <c r="A2897" s="28"/>
    </row>
    <row r="2898" spans="1:1" x14ac:dyDescent="0.35">
      <c r="A2898" s="28"/>
    </row>
    <row r="2899" spans="1:1" x14ac:dyDescent="0.35">
      <c r="A2899" s="28"/>
    </row>
    <row r="2900" spans="1:1" x14ac:dyDescent="0.35">
      <c r="A2900" s="28"/>
    </row>
    <row r="2901" spans="1:1" x14ac:dyDescent="0.35">
      <c r="A2901" s="28"/>
    </row>
    <row r="2902" spans="1:1" x14ac:dyDescent="0.35">
      <c r="A2902" s="28"/>
    </row>
    <row r="2903" spans="1:1" x14ac:dyDescent="0.35">
      <c r="A2903" s="28"/>
    </row>
    <row r="2904" spans="1:1" x14ac:dyDescent="0.35">
      <c r="A2904" s="28"/>
    </row>
    <row r="2905" spans="1:1" x14ac:dyDescent="0.35">
      <c r="A2905" s="28"/>
    </row>
    <row r="2906" spans="1:1" x14ac:dyDescent="0.35">
      <c r="A2906" s="28"/>
    </row>
    <row r="2907" spans="1:1" x14ac:dyDescent="0.35">
      <c r="A2907" s="28"/>
    </row>
    <row r="2908" spans="1:1" x14ac:dyDescent="0.35">
      <c r="A2908" s="28"/>
    </row>
    <row r="2909" spans="1:1" x14ac:dyDescent="0.35">
      <c r="A2909" s="28"/>
    </row>
    <row r="2910" spans="1:1" x14ac:dyDescent="0.35">
      <c r="A2910" s="28"/>
    </row>
    <row r="2911" spans="1:1" x14ac:dyDescent="0.35">
      <c r="A2911" s="28"/>
    </row>
    <row r="2912" spans="1:1" x14ac:dyDescent="0.35">
      <c r="A2912" s="28"/>
    </row>
    <row r="2913" spans="1:1" x14ac:dyDescent="0.35">
      <c r="A2913" s="28"/>
    </row>
    <row r="2914" spans="1:1" x14ac:dyDescent="0.35">
      <c r="A2914" s="28"/>
    </row>
    <row r="2915" spans="1:1" x14ac:dyDescent="0.35">
      <c r="A2915" s="28"/>
    </row>
    <row r="2916" spans="1:1" x14ac:dyDescent="0.35">
      <c r="A2916" s="28"/>
    </row>
    <row r="2917" spans="1:1" x14ac:dyDescent="0.35">
      <c r="A2917" s="28"/>
    </row>
    <row r="2918" spans="1:1" x14ac:dyDescent="0.35">
      <c r="A2918" s="28"/>
    </row>
    <row r="2919" spans="1:1" x14ac:dyDescent="0.35">
      <c r="A2919" s="28"/>
    </row>
    <row r="2920" spans="1:1" x14ac:dyDescent="0.35">
      <c r="A2920" s="28"/>
    </row>
    <row r="2921" spans="1:1" x14ac:dyDescent="0.35">
      <c r="A2921" s="28"/>
    </row>
    <row r="2922" spans="1:1" x14ac:dyDescent="0.35">
      <c r="A2922" s="28"/>
    </row>
    <row r="2923" spans="1:1" x14ac:dyDescent="0.35">
      <c r="A2923" s="28"/>
    </row>
    <row r="2924" spans="1:1" x14ac:dyDescent="0.35">
      <c r="A2924" s="28"/>
    </row>
    <row r="2925" spans="1:1" x14ac:dyDescent="0.35">
      <c r="A2925" s="28"/>
    </row>
    <row r="2926" spans="1:1" x14ac:dyDescent="0.35">
      <c r="A2926" s="28"/>
    </row>
    <row r="2927" spans="1:1" x14ac:dyDescent="0.35">
      <c r="A2927" s="28"/>
    </row>
    <row r="2928" spans="1:1" x14ac:dyDescent="0.35">
      <c r="A2928" s="28"/>
    </row>
    <row r="2929" spans="1:1" x14ac:dyDescent="0.35">
      <c r="A2929" s="28"/>
    </row>
    <row r="2930" spans="1:1" x14ac:dyDescent="0.35">
      <c r="A2930" s="28"/>
    </row>
    <row r="2931" spans="1:1" x14ac:dyDescent="0.35">
      <c r="A2931" s="28"/>
    </row>
    <row r="2932" spans="1:1" x14ac:dyDescent="0.35">
      <c r="A2932" s="28"/>
    </row>
    <row r="2933" spans="1:1" x14ac:dyDescent="0.35">
      <c r="A2933" s="28"/>
    </row>
    <row r="2934" spans="1:1" x14ac:dyDescent="0.35">
      <c r="A2934" s="28"/>
    </row>
    <row r="2935" spans="1:1" x14ac:dyDescent="0.35">
      <c r="A2935" s="28"/>
    </row>
    <row r="2936" spans="1:1" x14ac:dyDescent="0.35">
      <c r="A2936" s="28"/>
    </row>
    <row r="2937" spans="1:1" x14ac:dyDescent="0.35">
      <c r="A2937" s="28"/>
    </row>
    <row r="2938" spans="1:1" x14ac:dyDescent="0.35">
      <c r="A2938" s="28"/>
    </row>
    <row r="2939" spans="1:1" x14ac:dyDescent="0.35">
      <c r="A2939" s="28"/>
    </row>
    <row r="2940" spans="1:1" x14ac:dyDescent="0.35">
      <c r="A2940" s="28"/>
    </row>
    <row r="2941" spans="1:1" x14ac:dyDescent="0.35">
      <c r="A2941" s="28"/>
    </row>
    <row r="2942" spans="1:1" x14ac:dyDescent="0.35">
      <c r="A2942" s="28"/>
    </row>
    <row r="2943" spans="1:1" x14ac:dyDescent="0.35">
      <c r="A2943" s="28"/>
    </row>
    <row r="2944" spans="1:1" x14ac:dyDescent="0.35">
      <c r="A2944" s="28"/>
    </row>
    <row r="2945" spans="1:1" x14ac:dyDescent="0.35">
      <c r="A2945" s="28"/>
    </row>
    <row r="2946" spans="1:1" x14ac:dyDescent="0.35">
      <c r="A2946" s="28"/>
    </row>
    <row r="2947" spans="1:1" x14ac:dyDescent="0.35">
      <c r="A2947" s="28"/>
    </row>
    <row r="2948" spans="1:1" x14ac:dyDescent="0.35">
      <c r="A2948" s="28"/>
    </row>
    <row r="2949" spans="1:1" x14ac:dyDescent="0.35">
      <c r="A2949" s="28"/>
    </row>
    <row r="2950" spans="1:1" x14ac:dyDescent="0.35">
      <c r="A2950" s="28"/>
    </row>
    <row r="2951" spans="1:1" x14ac:dyDescent="0.35">
      <c r="A2951" s="28"/>
    </row>
    <row r="2952" spans="1:1" x14ac:dyDescent="0.35">
      <c r="A2952" s="28"/>
    </row>
    <row r="2953" spans="1:1" x14ac:dyDescent="0.35">
      <c r="A2953" s="28"/>
    </row>
    <row r="2954" spans="1:1" x14ac:dyDescent="0.35">
      <c r="A2954" s="28"/>
    </row>
    <row r="2955" spans="1:1" x14ac:dyDescent="0.35">
      <c r="A2955" s="28"/>
    </row>
    <row r="2956" spans="1:1" x14ac:dyDescent="0.35">
      <c r="A2956" s="28"/>
    </row>
    <row r="2957" spans="1:1" x14ac:dyDescent="0.35">
      <c r="A2957" s="28"/>
    </row>
    <row r="2958" spans="1:1" x14ac:dyDescent="0.35">
      <c r="A2958" s="28"/>
    </row>
    <row r="2959" spans="1:1" x14ac:dyDescent="0.35">
      <c r="A2959" s="28"/>
    </row>
    <row r="2960" spans="1:1" x14ac:dyDescent="0.35">
      <c r="A2960" s="28"/>
    </row>
    <row r="2961" spans="1:1" x14ac:dyDescent="0.35">
      <c r="A2961" s="28"/>
    </row>
    <row r="2962" spans="1:1" x14ac:dyDescent="0.35">
      <c r="A2962" s="28"/>
    </row>
    <row r="2963" spans="1:1" x14ac:dyDescent="0.35">
      <c r="A2963" s="28"/>
    </row>
    <row r="2964" spans="1:1" x14ac:dyDescent="0.35">
      <c r="A2964" s="28"/>
    </row>
    <row r="2965" spans="1:1" x14ac:dyDescent="0.35">
      <c r="A2965" s="28"/>
    </row>
    <row r="2966" spans="1:1" x14ac:dyDescent="0.35">
      <c r="A2966" s="28"/>
    </row>
    <row r="2967" spans="1:1" x14ac:dyDescent="0.35">
      <c r="A2967" s="28"/>
    </row>
    <row r="2968" spans="1:1" x14ac:dyDescent="0.35">
      <c r="A2968" s="28"/>
    </row>
    <row r="2969" spans="1:1" x14ac:dyDescent="0.35">
      <c r="A2969" s="28"/>
    </row>
    <row r="2970" spans="1:1" x14ac:dyDescent="0.35">
      <c r="A2970" s="28"/>
    </row>
    <row r="2971" spans="1:1" x14ac:dyDescent="0.35">
      <c r="A2971" s="28"/>
    </row>
    <row r="2972" spans="1:1" x14ac:dyDescent="0.35">
      <c r="A2972" s="28"/>
    </row>
    <row r="2973" spans="1:1" x14ac:dyDescent="0.35">
      <c r="A2973" s="28"/>
    </row>
    <row r="2974" spans="1:1" x14ac:dyDescent="0.35">
      <c r="A2974" s="28"/>
    </row>
    <row r="2975" spans="1:1" x14ac:dyDescent="0.35">
      <c r="A2975" s="28"/>
    </row>
    <row r="2976" spans="1:1" x14ac:dyDescent="0.35">
      <c r="A2976" s="28"/>
    </row>
    <row r="2977" spans="1:1" x14ac:dyDescent="0.35">
      <c r="A2977" s="28"/>
    </row>
    <row r="2978" spans="1:1" x14ac:dyDescent="0.35">
      <c r="A2978" s="28"/>
    </row>
    <row r="2979" spans="1:1" x14ac:dyDescent="0.35">
      <c r="A2979" s="28"/>
    </row>
    <row r="2980" spans="1:1" x14ac:dyDescent="0.35">
      <c r="A2980" s="28"/>
    </row>
    <row r="2981" spans="1:1" x14ac:dyDescent="0.35">
      <c r="A2981" s="28"/>
    </row>
    <row r="2982" spans="1:1" x14ac:dyDescent="0.35">
      <c r="A2982" s="28"/>
    </row>
    <row r="2983" spans="1:1" x14ac:dyDescent="0.35">
      <c r="A2983" s="28"/>
    </row>
    <row r="2984" spans="1:1" x14ac:dyDescent="0.35">
      <c r="A2984" s="28"/>
    </row>
    <row r="2985" spans="1:1" x14ac:dyDescent="0.35">
      <c r="A2985" s="28"/>
    </row>
    <row r="2986" spans="1:1" x14ac:dyDescent="0.35">
      <c r="A2986" s="28"/>
    </row>
    <row r="2987" spans="1:1" x14ac:dyDescent="0.35">
      <c r="A2987" s="28"/>
    </row>
    <row r="2988" spans="1:1" x14ac:dyDescent="0.35">
      <c r="A2988" s="28"/>
    </row>
    <row r="2989" spans="1:1" x14ac:dyDescent="0.35">
      <c r="A2989" s="28"/>
    </row>
    <row r="2990" spans="1:1" x14ac:dyDescent="0.35">
      <c r="A2990" s="28"/>
    </row>
    <row r="2991" spans="1:1" x14ac:dyDescent="0.35">
      <c r="A2991" s="28"/>
    </row>
    <row r="2992" spans="1:1" x14ac:dyDescent="0.35">
      <c r="A2992" s="28"/>
    </row>
    <row r="2993" spans="1:1" x14ac:dyDescent="0.35">
      <c r="A2993" s="28"/>
    </row>
    <row r="2994" spans="1:1" x14ac:dyDescent="0.35">
      <c r="A2994" s="28"/>
    </row>
    <row r="2995" spans="1:1" x14ac:dyDescent="0.35">
      <c r="A2995" s="28"/>
    </row>
    <row r="2996" spans="1:1" x14ac:dyDescent="0.35">
      <c r="A2996" s="28"/>
    </row>
    <row r="2997" spans="1:1" x14ac:dyDescent="0.35">
      <c r="A2997" s="28"/>
    </row>
    <row r="2998" spans="1:1" x14ac:dyDescent="0.35">
      <c r="A2998" s="28"/>
    </row>
    <row r="2999" spans="1:1" x14ac:dyDescent="0.35">
      <c r="A2999" s="28"/>
    </row>
    <row r="3000" spans="1:1" x14ac:dyDescent="0.35">
      <c r="A3000" s="28"/>
    </row>
    <row r="3001" spans="1:1" x14ac:dyDescent="0.35">
      <c r="A3001" s="28"/>
    </row>
    <row r="3002" spans="1:1" x14ac:dyDescent="0.35">
      <c r="A3002" s="28"/>
    </row>
    <row r="3003" spans="1:1" x14ac:dyDescent="0.35">
      <c r="A3003" s="28"/>
    </row>
    <row r="3004" spans="1:1" x14ac:dyDescent="0.35">
      <c r="A3004" s="28"/>
    </row>
    <row r="3005" spans="1:1" x14ac:dyDescent="0.35">
      <c r="A3005" s="28"/>
    </row>
    <row r="3006" spans="1:1" x14ac:dyDescent="0.35">
      <c r="A3006" s="28"/>
    </row>
    <row r="3007" spans="1:1" x14ac:dyDescent="0.35">
      <c r="A3007" s="28"/>
    </row>
    <row r="3008" spans="1:1" x14ac:dyDescent="0.35">
      <c r="A3008" s="28"/>
    </row>
    <row r="3009" spans="1:1" x14ac:dyDescent="0.35">
      <c r="A3009" s="28"/>
    </row>
    <row r="3010" spans="1:1" x14ac:dyDescent="0.35">
      <c r="A3010" s="28"/>
    </row>
    <row r="3011" spans="1:1" x14ac:dyDescent="0.35">
      <c r="A3011" s="28"/>
    </row>
    <row r="3012" spans="1:1" x14ac:dyDescent="0.35">
      <c r="A3012" s="28"/>
    </row>
    <row r="3013" spans="1:1" x14ac:dyDescent="0.35">
      <c r="A3013" s="28"/>
    </row>
    <row r="3014" spans="1:1" x14ac:dyDescent="0.35">
      <c r="A3014" s="28"/>
    </row>
    <row r="3015" spans="1:1" x14ac:dyDescent="0.35">
      <c r="A3015" s="28"/>
    </row>
    <row r="3016" spans="1:1" x14ac:dyDescent="0.35">
      <c r="A3016" s="28"/>
    </row>
    <row r="3017" spans="1:1" x14ac:dyDescent="0.35">
      <c r="A3017" s="28"/>
    </row>
    <row r="3018" spans="1:1" x14ac:dyDescent="0.35">
      <c r="A3018" s="28"/>
    </row>
    <row r="3019" spans="1:1" x14ac:dyDescent="0.35">
      <c r="A3019" s="28"/>
    </row>
    <row r="3020" spans="1:1" x14ac:dyDescent="0.35">
      <c r="A3020" s="28"/>
    </row>
    <row r="3021" spans="1:1" x14ac:dyDescent="0.35">
      <c r="A3021" s="28"/>
    </row>
    <row r="3022" spans="1:1" x14ac:dyDescent="0.35">
      <c r="A3022" s="28"/>
    </row>
    <row r="3023" spans="1:1" x14ac:dyDescent="0.35">
      <c r="A3023" s="28"/>
    </row>
    <row r="3024" spans="1:1" x14ac:dyDescent="0.35">
      <c r="A3024" s="28"/>
    </row>
    <row r="3025" spans="1:1" x14ac:dyDescent="0.35">
      <c r="A3025" s="28"/>
    </row>
    <row r="3026" spans="1:1" x14ac:dyDescent="0.35">
      <c r="A3026" s="28"/>
    </row>
    <row r="3027" spans="1:1" x14ac:dyDescent="0.35">
      <c r="A3027" s="28"/>
    </row>
    <row r="3028" spans="1:1" x14ac:dyDescent="0.35">
      <c r="A3028" s="28"/>
    </row>
    <row r="3029" spans="1:1" x14ac:dyDescent="0.35">
      <c r="A3029" s="28"/>
    </row>
    <row r="3030" spans="1:1" x14ac:dyDescent="0.35">
      <c r="A3030" s="28"/>
    </row>
    <row r="3031" spans="1:1" x14ac:dyDescent="0.35">
      <c r="A3031" s="28"/>
    </row>
    <row r="3032" spans="1:1" x14ac:dyDescent="0.35">
      <c r="A3032" s="28"/>
    </row>
    <row r="3033" spans="1:1" x14ac:dyDescent="0.35">
      <c r="A3033" s="28"/>
    </row>
    <row r="3034" spans="1:1" x14ac:dyDescent="0.35">
      <c r="A3034" s="28"/>
    </row>
    <row r="3035" spans="1:1" x14ac:dyDescent="0.35">
      <c r="A3035" s="28"/>
    </row>
    <row r="3036" spans="1:1" x14ac:dyDescent="0.35">
      <c r="A3036" s="28"/>
    </row>
    <row r="3037" spans="1:1" x14ac:dyDescent="0.35">
      <c r="A3037" s="28"/>
    </row>
    <row r="3038" spans="1:1" x14ac:dyDescent="0.35">
      <c r="A3038" s="28"/>
    </row>
    <row r="3039" spans="1:1" x14ac:dyDescent="0.35">
      <c r="A3039" s="28"/>
    </row>
    <row r="3040" spans="1:1" x14ac:dyDescent="0.35">
      <c r="A3040" s="28"/>
    </row>
    <row r="3041" spans="1:1" x14ac:dyDescent="0.35">
      <c r="A3041" s="28"/>
    </row>
    <row r="3042" spans="1:1" x14ac:dyDescent="0.35">
      <c r="A3042" s="28"/>
    </row>
    <row r="3043" spans="1:1" x14ac:dyDescent="0.35">
      <c r="A3043" s="28"/>
    </row>
    <row r="3044" spans="1:1" x14ac:dyDescent="0.35">
      <c r="A3044" s="28"/>
    </row>
    <row r="3045" spans="1:1" x14ac:dyDescent="0.35">
      <c r="A3045" s="28"/>
    </row>
    <row r="3046" spans="1:1" x14ac:dyDescent="0.35">
      <c r="A3046" s="28"/>
    </row>
    <row r="3047" spans="1:1" x14ac:dyDescent="0.35">
      <c r="A3047" s="28"/>
    </row>
    <row r="3048" spans="1:1" x14ac:dyDescent="0.35">
      <c r="A3048" s="28"/>
    </row>
    <row r="3049" spans="1:1" x14ac:dyDescent="0.35">
      <c r="A3049" s="28"/>
    </row>
    <row r="3050" spans="1:1" x14ac:dyDescent="0.35">
      <c r="A3050" s="28"/>
    </row>
    <row r="3051" spans="1:1" x14ac:dyDescent="0.35">
      <c r="A3051" s="28"/>
    </row>
    <row r="3052" spans="1:1" x14ac:dyDescent="0.35">
      <c r="A3052" s="28"/>
    </row>
    <row r="3053" spans="1:1" x14ac:dyDescent="0.35">
      <c r="A3053" s="28"/>
    </row>
    <row r="3054" spans="1:1" x14ac:dyDescent="0.35">
      <c r="A3054" s="28"/>
    </row>
    <row r="3055" spans="1:1" x14ac:dyDescent="0.35">
      <c r="A3055" s="28"/>
    </row>
    <row r="3056" spans="1:1" x14ac:dyDescent="0.35">
      <c r="A3056" s="28"/>
    </row>
    <row r="3057" spans="1:1" x14ac:dyDescent="0.35">
      <c r="A3057" s="28"/>
    </row>
    <row r="3058" spans="1:1" x14ac:dyDescent="0.35">
      <c r="A3058" s="28"/>
    </row>
    <row r="3059" spans="1:1" x14ac:dyDescent="0.35">
      <c r="A3059" s="28"/>
    </row>
    <row r="3060" spans="1:1" x14ac:dyDescent="0.35">
      <c r="A3060" s="28"/>
    </row>
    <row r="3061" spans="1:1" x14ac:dyDescent="0.35">
      <c r="A3061" s="28"/>
    </row>
    <row r="3062" spans="1:1" x14ac:dyDescent="0.35">
      <c r="A3062" s="28"/>
    </row>
    <row r="3063" spans="1:1" x14ac:dyDescent="0.35">
      <c r="A3063" s="28"/>
    </row>
    <row r="3064" spans="1:1" x14ac:dyDescent="0.35">
      <c r="A3064" s="28"/>
    </row>
    <row r="3065" spans="1:1" x14ac:dyDescent="0.35">
      <c r="A3065" s="28"/>
    </row>
    <row r="3066" spans="1:1" x14ac:dyDescent="0.35">
      <c r="A3066" s="28"/>
    </row>
    <row r="3067" spans="1:1" x14ac:dyDescent="0.35">
      <c r="A3067" s="28"/>
    </row>
    <row r="3068" spans="1:1" x14ac:dyDescent="0.35">
      <c r="A3068" s="28"/>
    </row>
    <row r="3069" spans="1:1" x14ac:dyDescent="0.35">
      <c r="A3069" s="28"/>
    </row>
    <row r="3070" spans="1:1" x14ac:dyDescent="0.35">
      <c r="A3070" s="28"/>
    </row>
    <row r="3071" spans="1:1" x14ac:dyDescent="0.35">
      <c r="A3071" s="28"/>
    </row>
    <row r="3072" spans="1:1" x14ac:dyDescent="0.35">
      <c r="A3072" s="28"/>
    </row>
    <row r="3073" spans="1:1" x14ac:dyDescent="0.35">
      <c r="A3073" s="28"/>
    </row>
    <row r="3074" spans="1:1" x14ac:dyDescent="0.35">
      <c r="A3074" s="28"/>
    </row>
    <row r="3075" spans="1:1" x14ac:dyDescent="0.35">
      <c r="A3075" s="28"/>
    </row>
    <row r="3076" spans="1:1" x14ac:dyDescent="0.35">
      <c r="A3076" s="28"/>
    </row>
    <row r="3077" spans="1:1" x14ac:dyDescent="0.35">
      <c r="A3077" s="28"/>
    </row>
    <row r="3078" spans="1:1" x14ac:dyDescent="0.35">
      <c r="A3078" s="28"/>
    </row>
    <row r="3079" spans="1:1" x14ac:dyDescent="0.35">
      <c r="A3079" s="28"/>
    </row>
    <row r="3080" spans="1:1" x14ac:dyDescent="0.35">
      <c r="A3080" s="28"/>
    </row>
    <row r="3081" spans="1:1" x14ac:dyDescent="0.35">
      <c r="A3081" s="28"/>
    </row>
    <row r="3082" spans="1:1" x14ac:dyDescent="0.35">
      <c r="A3082" s="28"/>
    </row>
    <row r="3083" spans="1:1" x14ac:dyDescent="0.35">
      <c r="A3083" s="28"/>
    </row>
    <row r="3084" spans="1:1" x14ac:dyDescent="0.35">
      <c r="A3084" s="28"/>
    </row>
    <row r="3085" spans="1:1" x14ac:dyDescent="0.35">
      <c r="A3085" s="28"/>
    </row>
    <row r="3086" spans="1:1" x14ac:dyDescent="0.35">
      <c r="A3086" s="28"/>
    </row>
    <row r="3087" spans="1:1" x14ac:dyDescent="0.35">
      <c r="A3087" s="28"/>
    </row>
    <row r="3088" spans="1:1" x14ac:dyDescent="0.35">
      <c r="A3088" s="28"/>
    </row>
    <row r="3089" spans="1:1" x14ac:dyDescent="0.35">
      <c r="A3089" s="28"/>
    </row>
    <row r="3090" spans="1:1" x14ac:dyDescent="0.35">
      <c r="A3090" s="28"/>
    </row>
    <row r="3091" spans="1:1" x14ac:dyDescent="0.35">
      <c r="A3091" s="28"/>
    </row>
    <row r="3092" spans="1:1" x14ac:dyDescent="0.35">
      <c r="A3092" s="28"/>
    </row>
    <row r="3093" spans="1:1" x14ac:dyDescent="0.35">
      <c r="A3093" s="28"/>
    </row>
    <row r="3094" spans="1:1" x14ac:dyDescent="0.35">
      <c r="A3094" s="28"/>
    </row>
    <row r="3095" spans="1:1" x14ac:dyDescent="0.35">
      <c r="A3095" s="28"/>
    </row>
    <row r="3096" spans="1:1" x14ac:dyDescent="0.35">
      <c r="A3096" s="28"/>
    </row>
    <row r="3097" spans="1:1" x14ac:dyDescent="0.35">
      <c r="A3097" s="28"/>
    </row>
    <row r="3098" spans="1:1" x14ac:dyDescent="0.35">
      <c r="A3098" s="28"/>
    </row>
    <row r="3099" spans="1:1" x14ac:dyDescent="0.35">
      <c r="A3099" s="28"/>
    </row>
    <row r="3100" spans="1:1" x14ac:dyDescent="0.35">
      <c r="A3100" s="28"/>
    </row>
    <row r="3101" spans="1:1" x14ac:dyDescent="0.35">
      <c r="A3101" s="28"/>
    </row>
    <row r="3102" spans="1:1" x14ac:dyDescent="0.35">
      <c r="A3102" s="28"/>
    </row>
    <row r="3103" spans="1:1" x14ac:dyDescent="0.35">
      <c r="A3103" s="28"/>
    </row>
    <row r="3104" spans="1:1" x14ac:dyDescent="0.35">
      <c r="A3104" s="28"/>
    </row>
    <row r="3105" spans="1:1" x14ac:dyDescent="0.35">
      <c r="A3105" s="28"/>
    </row>
    <row r="3106" spans="1:1" x14ac:dyDescent="0.35">
      <c r="A3106" s="28"/>
    </row>
    <row r="3107" spans="1:1" x14ac:dyDescent="0.35">
      <c r="A3107" s="28"/>
    </row>
    <row r="3108" spans="1:1" x14ac:dyDescent="0.35">
      <c r="A3108" s="28"/>
    </row>
    <row r="3109" spans="1:1" x14ac:dyDescent="0.35">
      <c r="A3109" s="28"/>
    </row>
    <row r="3110" spans="1:1" x14ac:dyDescent="0.35">
      <c r="A3110" s="28"/>
    </row>
    <row r="3111" spans="1:1" x14ac:dyDescent="0.35">
      <c r="A3111" s="28"/>
    </row>
    <row r="3112" spans="1:1" x14ac:dyDescent="0.35">
      <c r="A3112" s="28"/>
    </row>
    <row r="3113" spans="1:1" x14ac:dyDescent="0.35">
      <c r="A3113" s="28"/>
    </row>
    <row r="3114" spans="1:1" x14ac:dyDescent="0.35">
      <c r="A3114" s="28"/>
    </row>
    <row r="3115" spans="1:1" x14ac:dyDescent="0.35">
      <c r="A3115" s="28"/>
    </row>
    <row r="3116" spans="1:1" x14ac:dyDescent="0.35">
      <c r="A3116" s="28"/>
    </row>
    <row r="3117" spans="1:1" x14ac:dyDescent="0.35">
      <c r="A3117" s="28"/>
    </row>
    <row r="3118" spans="1:1" x14ac:dyDescent="0.35">
      <c r="A3118" s="28"/>
    </row>
    <row r="3119" spans="1:1" x14ac:dyDescent="0.35">
      <c r="A3119" s="28"/>
    </row>
    <row r="3120" spans="1:1" x14ac:dyDescent="0.35">
      <c r="A3120" s="28"/>
    </row>
    <row r="3121" spans="1:1" x14ac:dyDescent="0.35">
      <c r="A3121" s="28"/>
    </row>
    <row r="3122" spans="1:1" x14ac:dyDescent="0.35">
      <c r="A3122" s="28"/>
    </row>
    <row r="3123" spans="1:1" x14ac:dyDescent="0.35">
      <c r="A3123" s="28"/>
    </row>
    <row r="3124" spans="1:1" x14ac:dyDescent="0.35">
      <c r="A3124" s="28"/>
    </row>
    <row r="3125" spans="1:1" x14ac:dyDescent="0.35">
      <c r="A3125" s="28"/>
    </row>
    <row r="3126" spans="1:1" x14ac:dyDescent="0.35">
      <c r="A3126" s="28"/>
    </row>
    <row r="3127" spans="1:1" x14ac:dyDescent="0.35">
      <c r="A3127" s="28"/>
    </row>
    <row r="3128" spans="1:1" x14ac:dyDescent="0.35">
      <c r="A3128" s="28"/>
    </row>
    <row r="3129" spans="1:1" x14ac:dyDescent="0.35">
      <c r="A3129" s="28"/>
    </row>
    <row r="3130" spans="1:1" x14ac:dyDescent="0.35">
      <c r="A3130" s="28"/>
    </row>
    <row r="3131" spans="1:1" x14ac:dyDescent="0.35">
      <c r="A3131" s="28"/>
    </row>
    <row r="3132" spans="1:1" x14ac:dyDescent="0.35">
      <c r="A3132" s="28"/>
    </row>
    <row r="3133" spans="1:1" x14ac:dyDescent="0.35">
      <c r="A3133" s="28"/>
    </row>
    <row r="3134" spans="1:1" x14ac:dyDescent="0.35">
      <c r="A3134" s="28"/>
    </row>
    <row r="3135" spans="1:1" x14ac:dyDescent="0.35">
      <c r="A3135" s="28"/>
    </row>
    <row r="3136" spans="1:1" x14ac:dyDescent="0.35">
      <c r="A3136" s="28"/>
    </row>
    <row r="3137" spans="1:1" x14ac:dyDescent="0.35">
      <c r="A3137" s="28"/>
    </row>
    <row r="3138" spans="1:1" x14ac:dyDescent="0.35">
      <c r="A3138" s="28"/>
    </row>
    <row r="3139" spans="1:1" x14ac:dyDescent="0.35">
      <c r="A3139" s="28"/>
    </row>
    <row r="3140" spans="1:1" x14ac:dyDescent="0.35">
      <c r="A3140" s="28"/>
    </row>
    <row r="3141" spans="1:1" x14ac:dyDescent="0.35">
      <c r="A3141" s="28"/>
    </row>
    <row r="3142" spans="1:1" x14ac:dyDescent="0.35">
      <c r="A3142" s="28"/>
    </row>
    <row r="3143" spans="1:1" x14ac:dyDescent="0.35">
      <c r="A3143" s="28"/>
    </row>
    <row r="3144" spans="1:1" x14ac:dyDescent="0.35">
      <c r="A3144" s="28"/>
    </row>
    <row r="3145" spans="1:1" x14ac:dyDescent="0.35">
      <c r="A3145" s="28"/>
    </row>
    <row r="3146" spans="1:1" x14ac:dyDescent="0.35">
      <c r="A3146" s="28"/>
    </row>
    <row r="3147" spans="1:1" x14ac:dyDescent="0.35">
      <c r="A3147" s="28"/>
    </row>
    <row r="3148" spans="1:1" x14ac:dyDescent="0.35">
      <c r="A3148" s="28"/>
    </row>
    <row r="3149" spans="1:1" x14ac:dyDescent="0.35">
      <c r="A3149" s="28"/>
    </row>
    <row r="3150" spans="1:1" x14ac:dyDescent="0.35">
      <c r="A3150" s="28"/>
    </row>
    <row r="3151" spans="1:1" x14ac:dyDescent="0.35">
      <c r="A3151" s="28"/>
    </row>
    <row r="3152" spans="1:1" x14ac:dyDescent="0.35">
      <c r="A3152" s="28"/>
    </row>
    <row r="3153" spans="1:1" x14ac:dyDescent="0.35">
      <c r="A3153" s="28"/>
    </row>
    <row r="3154" spans="1:1" x14ac:dyDescent="0.35">
      <c r="A3154" s="28"/>
    </row>
    <row r="3155" spans="1:1" x14ac:dyDescent="0.35">
      <c r="A3155" s="28"/>
    </row>
    <row r="3156" spans="1:1" x14ac:dyDescent="0.35">
      <c r="A3156" s="28"/>
    </row>
    <row r="3157" spans="1:1" x14ac:dyDescent="0.35">
      <c r="A3157" s="28"/>
    </row>
    <row r="3158" spans="1:1" x14ac:dyDescent="0.35">
      <c r="A3158" s="28"/>
    </row>
    <row r="3159" spans="1:1" x14ac:dyDescent="0.35">
      <c r="A3159" s="28"/>
    </row>
    <row r="3160" spans="1:1" x14ac:dyDescent="0.35">
      <c r="A3160" s="28"/>
    </row>
    <row r="3161" spans="1:1" x14ac:dyDescent="0.35">
      <c r="A3161" s="28"/>
    </row>
    <row r="3162" spans="1:1" x14ac:dyDescent="0.35">
      <c r="A3162" s="28"/>
    </row>
    <row r="3163" spans="1:1" x14ac:dyDescent="0.35">
      <c r="A3163" s="28"/>
    </row>
    <row r="3164" spans="1:1" x14ac:dyDescent="0.35">
      <c r="A3164" s="28"/>
    </row>
    <row r="3165" spans="1:1" x14ac:dyDescent="0.35">
      <c r="A3165" s="28"/>
    </row>
    <row r="3166" spans="1:1" x14ac:dyDescent="0.35">
      <c r="A3166" s="28"/>
    </row>
    <row r="3167" spans="1:1" x14ac:dyDescent="0.35">
      <c r="A3167" s="28"/>
    </row>
    <row r="3168" spans="1:1" x14ac:dyDescent="0.35">
      <c r="A3168" s="28"/>
    </row>
    <row r="3169" spans="1:1" x14ac:dyDescent="0.35">
      <c r="A3169" s="28"/>
    </row>
    <row r="3170" spans="1:1" x14ac:dyDescent="0.35">
      <c r="A3170" s="28"/>
    </row>
    <row r="3171" spans="1:1" x14ac:dyDescent="0.35">
      <c r="A3171" s="28"/>
    </row>
    <row r="3172" spans="1:1" x14ac:dyDescent="0.35">
      <c r="A3172" s="28"/>
    </row>
    <row r="3173" spans="1:1" x14ac:dyDescent="0.35">
      <c r="A3173" s="28"/>
    </row>
    <row r="3174" spans="1:1" x14ac:dyDescent="0.35">
      <c r="A3174" s="28"/>
    </row>
    <row r="3175" spans="1:1" x14ac:dyDescent="0.35">
      <c r="A3175" s="28"/>
    </row>
    <row r="3176" spans="1:1" x14ac:dyDescent="0.35">
      <c r="A3176" s="28"/>
    </row>
    <row r="3177" spans="1:1" x14ac:dyDescent="0.35">
      <c r="A3177" s="28"/>
    </row>
    <row r="3178" spans="1:1" x14ac:dyDescent="0.35">
      <c r="A3178" s="28"/>
    </row>
    <row r="3179" spans="1:1" x14ac:dyDescent="0.35">
      <c r="A3179" s="28"/>
    </row>
    <row r="3180" spans="1:1" x14ac:dyDescent="0.35">
      <c r="A3180" s="28"/>
    </row>
    <row r="3181" spans="1:1" x14ac:dyDescent="0.35">
      <c r="A3181" s="28"/>
    </row>
    <row r="3182" spans="1:1" x14ac:dyDescent="0.35">
      <c r="A3182" s="28"/>
    </row>
    <row r="3183" spans="1:1" x14ac:dyDescent="0.35">
      <c r="A3183" s="28"/>
    </row>
    <row r="3184" spans="1:1" x14ac:dyDescent="0.35">
      <c r="A3184" s="28"/>
    </row>
    <row r="3185" spans="1:1" x14ac:dyDescent="0.35">
      <c r="A3185" s="28"/>
    </row>
    <row r="3186" spans="1:1" x14ac:dyDescent="0.35">
      <c r="A3186" s="28"/>
    </row>
    <row r="3187" spans="1:1" x14ac:dyDescent="0.35">
      <c r="A3187" s="28"/>
    </row>
    <row r="3188" spans="1:1" x14ac:dyDescent="0.35">
      <c r="A3188" s="28"/>
    </row>
    <row r="3189" spans="1:1" x14ac:dyDescent="0.35">
      <c r="A3189" s="28"/>
    </row>
    <row r="3190" spans="1:1" x14ac:dyDescent="0.35">
      <c r="A3190" s="28"/>
    </row>
    <row r="3191" spans="1:1" x14ac:dyDescent="0.35">
      <c r="A3191" s="28"/>
    </row>
    <row r="3192" spans="1:1" x14ac:dyDescent="0.35">
      <c r="A3192" s="28"/>
    </row>
    <row r="3193" spans="1:1" x14ac:dyDescent="0.35">
      <c r="A3193" s="28"/>
    </row>
    <row r="3194" spans="1:1" x14ac:dyDescent="0.35">
      <c r="A3194" s="28"/>
    </row>
    <row r="3195" spans="1:1" x14ac:dyDescent="0.35">
      <c r="A3195" s="28"/>
    </row>
    <row r="3196" spans="1:1" x14ac:dyDescent="0.35">
      <c r="A3196" s="28"/>
    </row>
    <row r="3197" spans="1:1" x14ac:dyDescent="0.35">
      <c r="A3197" s="28"/>
    </row>
    <row r="3198" spans="1:1" x14ac:dyDescent="0.35">
      <c r="A3198" s="28"/>
    </row>
    <row r="3199" spans="1:1" x14ac:dyDescent="0.35">
      <c r="A3199" s="28"/>
    </row>
    <row r="3200" spans="1:1" x14ac:dyDescent="0.35">
      <c r="A3200" s="28"/>
    </row>
    <row r="3201" spans="1:1" x14ac:dyDescent="0.35">
      <c r="A3201" s="28"/>
    </row>
    <row r="3202" spans="1:1" x14ac:dyDescent="0.35">
      <c r="A3202" s="28"/>
    </row>
    <row r="3203" spans="1:1" x14ac:dyDescent="0.35">
      <c r="A3203" s="28"/>
    </row>
    <row r="3204" spans="1:1" x14ac:dyDescent="0.35">
      <c r="A3204" s="28"/>
    </row>
    <row r="3205" spans="1:1" x14ac:dyDescent="0.35">
      <c r="A3205" s="28"/>
    </row>
    <row r="3206" spans="1:1" x14ac:dyDescent="0.35">
      <c r="A3206" s="28"/>
    </row>
    <row r="3207" spans="1:1" x14ac:dyDescent="0.35">
      <c r="A3207" s="28"/>
    </row>
    <row r="3208" spans="1:1" x14ac:dyDescent="0.35">
      <c r="A3208" s="28"/>
    </row>
    <row r="3209" spans="1:1" x14ac:dyDescent="0.35">
      <c r="A3209" s="28"/>
    </row>
    <row r="3210" spans="1:1" x14ac:dyDescent="0.35">
      <c r="A3210" s="28"/>
    </row>
    <row r="3211" spans="1:1" x14ac:dyDescent="0.35">
      <c r="A3211" s="28"/>
    </row>
    <row r="3212" spans="1:1" x14ac:dyDescent="0.35">
      <c r="A3212" s="28"/>
    </row>
    <row r="3213" spans="1:1" x14ac:dyDescent="0.35">
      <c r="A3213" s="28"/>
    </row>
    <row r="3214" spans="1:1" x14ac:dyDescent="0.35">
      <c r="A3214" s="28"/>
    </row>
    <row r="3215" spans="1:1" x14ac:dyDescent="0.35">
      <c r="A3215" s="28"/>
    </row>
    <row r="3216" spans="1:1" x14ac:dyDescent="0.35">
      <c r="A3216" s="28"/>
    </row>
    <row r="3217" spans="1:1" x14ac:dyDescent="0.35">
      <c r="A3217" s="28"/>
    </row>
    <row r="3218" spans="1:1" x14ac:dyDescent="0.35">
      <c r="A3218" s="28"/>
    </row>
    <row r="3219" spans="1:1" x14ac:dyDescent="0.35">
      <c r="A3219" s="28"/>
    </row>
    <row r="3220" spans="1:1" x14ac:dyDescent="0.35">
      <c r="A3220" s="28"/>
    </row>
    <row r="3221" spans="1:1" x14ac:dyDescent="0.35">
      <c r="A3221" s="28"/>
    </row>
    <row r="3222" spans="1:1" x14ac:dyDescent="0.35">
      <c r="A3222" s="28"/>
    </row>
    <row r="3223" spans="1:1" x14ac:dyDescent="0.35">
      <c r="A3223" s="28"/>
    </row>
    <row r="3224" spans="1:1" x14ac:dyDescent="0.35">
      <c r="A3224" s="28"/>
    </row>
    <row r="3225" spans="1:1" x14ac:dyDescent="0.35">
      <c r="A3225" s="28"/>
    </row>
    <row r="3226" spans="1:1" x14ac:dyDescent="0.35">
      <c r="A3226" s="28"/>
    </row>
    <row r="3227" spans="1:1" x14ac:dyDescent="0.35">
      <c r="A3227" s="28"/>
    </row>
    <row r="3228" spans="1:1" x14ac:dyDescent="0.35">
      <c r="A3228" s="28"/>
    </row>
    <row r="3229" spans="1:1" x14ac:dyDescent="0.35">
      <c r="A3229" s="28"/>
    </row>
    <row r="3230" spans="1:1" x14ac:dyDescent="0.35">
      <c r="A3230" s="28"/>
    </row>
    <row r="3231" spans="1:1" x14ac:dyDescent="0.35">
      <c r="A3231" s="28"/>
    </row>
    <row r="3232" spans="1:1" x14ac:dyDescent="0.35">
      <c r="A3232" s="28"/>
    </row>
    <row r="3233" spans="1:1" x14ac:dyDescent="0.35">
      <c r="A3233" s="28"/>
    </row>
    <row r="3234" spans="1:1" x14ac:dyDescent="0.35">
      <c r="A3234" s="28"/>
    </row>
    <row r="3235" spans="1:1" x14ac:dyDescent="0.35">
      <c r="A3235" s="28"/>
    </row>
    <row r="3236" spans="1:1" x14ac:dyDescent="0.35">
      <c r="A3236" s="28"/>
    </row>
    <row r="3237" spans="1:1" x14ac:dyDescent="0.35">
      <c r="A3237" s="28"/>
    </row>
    <row r="3238" spans="1:1" x14ac:dyDescent="0.35">
      <c r="A3238" s="28"/>
    </row>
    <row r="3239" spans="1:1" x14ac:dyDescent="0.35">
      <c r="A3239" s="28"/>
    </row>
    <row r="3240" spans="1:1" x14ac:dyDescent="0.35">
      <c r="A3240" s="28"/>
    </row>
    <row r="3241" spans="1:1" x14ac:dyDescent="0.35">
      <c r="A3241" s="28"/>
    </row>
    <row r="3242" spans="1:1" x14ac:dyDescent="0.35">
      <c r="A3242" s="28"/>
    </row>
    <row r="3243" spans="1:1" x14ac:dyDescent="0.35">
      <c r="A3243" s="28"/>
    </row>
    <row r="3244" spans="1:1" x14ac:dyDescent="0.35">
      <c r="A3244" s="28"/>
    </row>
    <row r="3245" spans="1:1" x14ac:dyDescent="0.35">
      <c r="A3245" s="28"/>
    </row>
    <row r="3246" spans="1:1" x14ac:dyDescent="0.35">
      <c r="A3246" s="28"/>
    </row>
    <row r="3247" spans="1:1" x14ac:dyDescent="0.35">
      <c r="A3247" s="28"/>
    </row>
    <row r="3248" spans="1:1" x14ac:dyDescent="0.35">
      <c r="A3248" s="28"/>
    </row>
    <row r="3249" spans="1:1" x14ac:dyDescent="0.35">
      <c r="A3249" s="28"/>
    </row>
    <row r="3250" spans="1:1" x14ac:dyDescent="0.35">
      <c r="A3250" s="28"/>
    </row>
    <row r="3251" spans="1:1" x14ac:dyDescent="0.35">
      <c r="A3251" s="28"/>
    </row>
    <row r="3252" spans="1:1" x14ac:dyDescent="0.35">
      <c r="A3252" s="28"/>
    </row>
    <row r="3253" spans="1:1" x14ac:dyDescent="0.35">
      <c r="A3253" s="28"/>
    </row>
    <row r="3254" spans="1:1" x14ac:dyDescent="0.35">
      <c r="A3254" s="28"/>
    </row>
    <row r="3255" spans="1:1" x14ac:dyDescent="0.35">
      <c r="A3255" s="28"/>
    </row>
    <row r="3256" spans="1:1" x14ac:dyDescent="0.35">
      <c r="A3256" s="28"/>
    </row>
    <row r="3257" spans="1:1" x14ac:dyDescent="0.35">
      <c r="A3257" s="28"/>
    </row>
    <row r="3258" spans="1:1" x14ac:dyDescent="0.35">
      <c r="A3258" s="28"/>
    </row>
    <row r="3259" spans="1:1" x14ac:dyDescent="0.35">
      <c r="A3259" s="28"/>
    </row>
    <row r="3260" spans="1:1" x14ac:dyDescent="0.35">
      <c r="A3260" s="28"/>
    </row>
    <row r="3261" spans="1:1" x14ac:dyDescent="0.35">
      <c r="A3261" s="28"/>
    </row>
    <row r="3262" spans="1:1" x14ac:dyDescent="0.35">
      <c r="A3262" s="28"/>
    </row>
    <row r="3263" spans="1:1" x14ac:dyDescent="0.35">
      <c r="A3263" s="28"/>
    </row>
    <row r="3264" spans="1:1" x14ac:dyDescent="0.35">
      <c r="A3264" s="28"/>
    </row>
    <row r="3265" spans="1:1" x14ac:dyDescent="0.35">
      <c r="A3265" s="28"/>
    </row>
    <row r="3266" spans="1:1" x14ac:dyDescent="0.35">
      <c r="A3266" s="28"/>
    </row>
    <row r="3267" spans="1:1" x14ac:dyDescent="0.35">
      <c r="A3267" s="28"/>
    </row>
    <row r="3268" spans="1:1" x14ac:dyDescent="0.35">
      <c r="A3268" s="28"/>
    </row>
    <row r="3269" spans="1:1" x14ac:dyDescent="0.35">
      <c r="A3269" s="28"/>
    </row>
    <row r="3270" spans="1:1" x14ac:dyDescent="0.35">
      <c r="A3270" s="28"/>
    </row>
    <row r="3271" spans="1:1" x14ac:dyDescent="0.35">
      <c r="A3271" s="28"/>
    </row>
    <row r="3272" spans="1:1" x14ac:dyDescent="0.35">
      <c r="A3272" s="28"/>
    </row>
    <row r="3273" spans="1:1" x14ac:dyDescent="0.35">
      <c r="A3273" s="28"/>
    </row>
    <row r="3274" spans="1:1" x14ac:dyDescent="0.35">
      <c r="A3274" s="28"/>
    </row>
    <row r="3275" spans="1:1" x14ac:dyDescent="0.35">
      <c r="A3275" s="28"/>
    </row>
    <row r="3276" spans="1:1" x14ac:dyDescent="0.35">
      <c r="A3276" s="28"/>
    </row>
    <row r="3277" spans="1:1" x14ac:dyDescent="0.35">
      <c r="A3277" s="28"/>
    </row>
    <row r="3278" spans="1:1" x14ac:dyDescent="0.35">
      <c r="A3278" s="28"/>
    </row>
    <row r="3279" spans="1:1" x14ac:dyDescent="0.35">
      <c r="A3279" s="28"/>
    </row>
    <row r="3280" spans="1:1" x14ac:dyDescent="0.35">
      <c r="A3280" s="28"/>
    </row>
    <row r="3281" spans="1:1" x14ac:dyDescent="0.35">
      <c r="A3281" s="28"/>
    </row>
    <row r="3282" spans="1:1" x14ac:dyDescent="0.35">
      <c r="A3282" s="28"/>
    </row>
    <row r="3283" spans="1:1" x14ac:dyDescent="0.35">
      <c r="A3283" s="28"/>
    </row>
    <row r="3284" spans="1:1" x14ac:dyDescent="0.35">
      <c r="A3284" s="28"/>
    </row>
    <row r="3285" spans="1:1" x14ac:dyDescent="0.35">
      <c r="A3285" s="28"/>
    </row>
    <row r="3286" spans="1:1" x14ac:dyDescent="0.35">
      <c r="A3286" s="28"/>
    </row>
    <row r="3287" spans="1:1" x14ac:dyDescent="0.35">
      <c r="A3287" s="28"/>
    </row>
    <row r="3288" spans="1:1" x14ac:dyDescent="0.35">
      <c r="A3288" s="28"/>
    </row>
    <row r="3289" spans="1:1" x14ac:dyDescent="0.35">
      <c r="A3289" s="28"/>
    </row>
    <row r="3290" spans="1:1" x14ac:dyDescent="0.35">
      <c r="A3290" s="28"/>
    </row>
    <row r="3291" spans="1:1" x14ac:dyDescent="0.35">
      <c r="A3291" s="28"/>
    </row>
    <row r="3292" spans="1:1" x14ac:dyDescent="0.35">
      <c r="A3292" s="28"/>
    </row>
    <row r="3293" spans="1:1" x14ac:dyDescent="0.35">
      <c r="A3293" s="28"/>
    </row>
    <row r="3294" spans="1:1" x14ac:dyDescent="0.35">
      <c r="A3294" s="28"/>
    </row>
    <row r="3295" spans="1:1" x14ac:dyDescent="0.35">
      <c r="A3295" s="28"/>
    </row>
    <row r="3296" spans="1:1" x14ac:dyDescent="0.35">
      <c r="A3296" s="28"/>
    </row>
    <row r="3297" spans="1:1" x14ac:dyDescent="0.35">
      <c r="A3297" s="28"/>
    </row>
    <row r="3298" spans="1:1" x14ac:dyDescent="0.35">
      <c r="A3298" s="28"/>
    </row>
    <row r="3299" spans="1:1" x14ac:dyDescent="0.35">
      <c r="A3299" s="28"/>
    </row>
    <row r="3300" spans="1:1" x14ac:dyDescent="0.35">
      <c r="A3300" s="28"/>
    </row>
    <row r="3301" spans="1:1" x14ac:dyDescent="0.35">
      <c r="A3301" s="28"/>
    </row>
    <row r="3302" spans="1:1" x14ac:dyDescent="0.35">
      <c r="A3302" s="28"/>
    </row>
    <row r="3303" spans="1:1" x14ac:dyDescent="0.35">
      <c r="A3303" s="28"/>
    </row>
    <row r="3304" spans="1:1" x14ac:dyDescent="0.35">
      <c r="A3304" s="28"/>
    </row>
    <row r="3305" spans="1:1" x14ac:dyDescent="0.35">
      <c r="A3305" s="28"/>
    </row>
    <row r="3306" spans="1:1" x14ac:dyDescent="0.35">
      <c r="A3306" s="28"/>
    </row>
    <row r="3307" spans="1:1" x14ac:dyDescent="0.35">
      <c r="A3307" s="28"/>
    </row>
    <row r="3308" spans="1:1" x14ac:dyDescent="0.35">
      <c r="A3308" s="28"/>
    </row>
    <row r="3309" spans="1:1" x14ac:dyDescent="0.35">
      <c r="A3309" s="28"/>
    </row>
    <row r="3310" spans="1:1" x14ac:dyDescent="0.35">
      <c r="A3310" s="28"/>
    </row>
    <row r="3311" spans="1:1" x14ac:dyDescent="0.35">
      <c r="A3311" s="28"/>
    </row>
    <row r="3312" spans="1:1" x14ac:dyDescent="0.35">
      <c r="A3312" s="28"/>
    </row>
    <row r="3313" spans="1:1" x14ac:dyDescent="0.35">
      <c r="A3313" s="28"/>
    </row>
    <row r="3314" spans="1:1" x14ac:dyDescent="0.35">
      <c r="A3314" s="28"/>
    </row>
    <row r="3315" spans="1:1" x14ac:dyDescent="0.35">
      <c r="A3315" s="28"/>
    </row>
    <row r="3316" spans="1:1" x14ac:dyDescent="0.35">
      <c r="A3316" s="28"/>
    </row>
    <row r="3317" spans="1:1" x14ac:dyDescent="0.35">
      <c r="A3317" s="28"/>
    </row>
    <row r="3318" spans="1:1" x14ac:dyDescent="0.35">
      <c r="A3318" s="28"/>
    </row>
    <row r="3319" spans="1:1" x14ac:dyDescent="0.35">
      <c r="A3319" s="28"/>
    </row>
    <row r="3320" spans="1:1" x14ac:dyDescent="0.35">
      <c r="A3320" s="28"/>
    </row>
    <row r="3321" spans="1:1" x14ac:dyDescent="0.35">
      <c r="A3321" s="28"/>
    </row>
    <row r="3322" spans="1:1" x14ac:dyDescent="0.35">
      <c r="A3322" s="28"/>
    </row>
    <row r="3323" spans="1:1" x14ac:dyDescent="0.35">
      <c r="A3323" s="28"/>
    </row>
    <row r="3324" spans="1:1" x14ac:dyDescent="0.35">
      <c r="A3324" s="28"/>
    </row>
    <row r="3325" spans="1:1" x14ac:dyDescent="0.35">
      <c r="A3325" s="28"/>
    </row>
    <row r="3326" spans="1:1" x14ac:dyDescent="0.35">
      <c r="A3326" s="28"/>
    </row>
    <row r="3327" spans="1:1" x14ac:dyDescent="0.35">
      <c r="A3327" s="28"/>
    </row>
    <row r="3328" spans="1:1" x14ac:dyDescent="0.35">
      <c r="A3328" s="28"/>
    </row>
    <row r="3329" spans="1:1" x14ac:dyDescent="0.35">
      <c r="A3329" s="28"/>
    </row>
    <row r="3330" spans="1:1" x14ac:dyDescent="0.35">
      <c r="A3330" s="28"/>
    </row>
    <row r="3331" spans="1:1" x14ac:dyDescent="0.35">
      <c r="A3331" s="28"/>
    </row>
    <row r="3332" spans="1:1" x14ac:dyDescent="0.35">
      <c r="A3332" s="28"/>
    </row>
    <row r="3333" spans="1:1" x14ac:dyDescent="0.35">
      <c r="A3333" s="28"/>
    </row>
    <row r="3334" spans="1:1" x14ac:dyDescent="0.35">
      <c r="A3334" s="28"/>
    </row>
    <row r="3335" spans="1:1" x14ac:dyDescent="0.35">
      <c r="A3335" s="28"/>
    </row>
    <row r="3336" spans="1:1" x14ac:dyDescent="0.35">
      <c r="A3336" s="28"/>
    </row>
    <row r="3337" spans="1:1" x14ac:dyDescent="0.35">
      <c r="A3337" s="28"/>
    </row>
    <row r="3338" spans="1:1" x14ac:dyDescent="0.35">
      <c r="A3338" s="28"/>
    </row>
    <row r="3339" spans="1:1" x14ac:dyDescent="0.35">
      <c r="A3339" s="28"/>
    </row>
    <row r="3340" spans="1:1" x14ac:dyDescent="0.35">
      <c r="A3340" s="28"/>
    </row>
    <row r="3341" spans="1:1" x14ac:dyDescent="0.35">
      <c r="A3341" s="28"/>
    </row>
    <row r="3342" spans="1:1" x14ac:dyDescent="0.35">
      <c r="A3342" s="28"/>
    </row>
    <row r="3343" spans="1:1" x14ac:dyDescent="0.35">
      <c r="A3343" s="28"/>
    </row>
    <row r="3344" spans="1:1" x14ac:dyDescent="0.35">
      <c r="A3344" s="28"/>
    </row>
    <row r="3345" spans="1:1" x14ac:dyDescent="0.35">
      <c r="A3345" s="28"/>
    </row>
    <row r="3346" spans="1:1" x14ac:dyDescent="0.35">
      <c r="A3346" s="28"/>
    </row>
    <row r="3347" spans="1:1" x14ac:dyDescent="0.35">
      <c r="A3347" s="28"/>
    </row>
    <row r="3348" spans="1:1" x14ac:dyDescent="0.35">
      <c r="A3348" s="28"/>
    </row>
    <row r="3349" spans="1:1" x14ac:dyDescent="0.35">
      <c r="A3349" s="28"/>
    </row>
    <row r="3350" spans="1:1" x14ac:dyDescent="0.35">
      <c r="A3350" s="28"/>
    </row>
    <row r="3351" spans="1:1" x14ac:dyDescent="0.35">
      <c r="A3351" s="28"/>
    </row>
    <row r="3352" spans="1:1" x14ac:dyDescent="0.35">
      <c r="A3352" s="28"/>
    </row>
    <row r="3353" spans="1:1" x14ac:dyDescent="0.35">
      <c r="A3353" s="28"/>
    </row>
    <row r="3354" spans="1:1" x14ac:dyDescent="0.35">
      <c r="A3354" s="28"/>
    </row>
    <row r="3355" spans="1:1" x14ac:dyDescent="0.35">
      <c r="A3355" s="28"/>
    </row>
    <row r="3356" spans="1:1" x14ac:dyDescent="0.35">
      <c r="A3356" s="28"/>
    </row>
    <row r="3357" spans="1:1" x14ac:dyDescent="0.35">
      <c r="A3357" s="28"/>
    </row>
    <row r="3358" spans="1:1" x14ac:dyDescent="0.35">
      <c r="A3358" s="28"/>
    </row>
    <row r="3359" spans="1:1" x14ac:dyDescent="0.35">
      <c r="A3359" s="28"/>
    </row>
    <row r="3360" spans="1:1" x14ac:dyDescent="0.35">
      <c r="A3360" s="28"/>
    </row>
    <row r="3361" spans="1:1" x14ac:dyDescent="0.35">
      <c r="A3361" s="28"/>
    </row>
    <row r="3362" spans="1:1" x14ac:dyDescent="0.35">
      <c r="A3362" s="28"/>
    </row>
    <row r="3363" spans="1:1" x14ac:dyDescent="0.35">
      <c r="A3363" s="28"/>
    </row>
    <row r="3364" spans="1:1" x14ac:dyDescent="0.35">
      <c r="A3364" s="28"/>
    </row>
    <row r="3365" spans="1:1" x14ac:dyDescent="0.35">
      <c r="A3365" s="28"/>
    </row>
    <row r="3366" spans="1:1" x14ac:dyDescent="0.35">
      <c r="A3366" s="28"/>
    </row>
    <row r="3367" spans="1:1" x14ac:dyDescent="0.35">
      <c r="A3367" s="28"/>
    </row>
    <row r="3368" spans="1:1" x14ac:dyDescent="0.35">
      <c r="A3368" s="28"/>
    </row>
    <row r="3369" spans="1:1" x14ac:dyDescent="0.35">
      <c r="A3369" s="28"/>
    </row>
    <row r="3370" spans="1:1" x14ac:dyDescent="0.35">
      <c r="A3370" s="28"/>
    </row>
    <row r="3371" spans="1:1" x14ac:dyDescent="0.35">
      <c r="A3371" s="28"/>
    </row>
    <row r="3372" spans="1:1" x14ac:dyDescent="0.35">
      <c r="A3372" s="28"/>
    </row>
    <row r="3373" spans="1:1" x14ac:dyDescent="0.35">
      <c r="A3373" s="28"/>
    </row>
    <row r="3374" spans="1:1" x14ac:dyDescent="0.35">
      <c r="A3374" s="28"/>
    </row>
    <row r="3375" spans="1:1" x14ac:dyDescent="0.35">
      <c r="A3375" s="28"/>
    </row>
    <row r="3376" spans="1:1" x14ac:dyDescent="0.35">
      <c r="A3376" s="28"/>
    </row>
    <row r="3377" spans="1:1" x14ac:dyDescent="0.35">
      <c r="A3377" s="28"/>
    </row>
    <row r="3378" spans="1:1" x14ac:dyDescent="0.35">
      <c r="A3378" s="28"/>
    </row>
    <row r="3379" spans="1:1" x14ac:dyDescent="0.35">
      <c r="A3379" s="28"/>
    </row>
    <row r="3380" spans="1:1" x14ac:dyDescent="0.35">
      <c r="A3380" s="28"/>
    </row>
    <row r="3381" spans="1:1" x14ac:dyDescent="0.35">
      <c r="A3381" s="28"/>
    </row>
    <row r="3382" spans="1:1" x14ac:dyDescent="0.35">
      <c r="A3382" s="28"/>
    </row>
    <row r="3383" spans="1:1" x14ac:dyDescent="0.35">
      <c r="A3383" s="28"/>
    </row>
    <row r="3384" spans="1:1" x14ac:dyDescent="0.35">
      <c r="A3384" s="28"/>
    </row>
    <row r="3385" spans="1:1" x14ac:dyDescent="0.35">
      <c r="A3385" s="28"/>
    </row>
    <row r="3386" spans="1:1" x14ac:dyDescent="0.35">
      <c r="A3386" s="28"/>
    </row>
    <row r="3387" spans="1:1" x14ac:dyDescent="0.35">
      <c r="A3387" s="28"/>
    </row>
    <row r="3388" spans="1:1" x14ac:dyDescent="0.35">
      <c r="A3388" s="28"/>
    </row>
    <row r="3389" spans="1:1" x14ac:dyDescent="0.35">
      <c r="A3389" s="28"/>
    </row>
    <row r="3390" spans="1:1" x14ac:dyDescent="0.35">
      <c r="A3390" s="28"/>
    </row>
    <row r="3391" spans="1:1" x14ac:dyDescent="0.35">
      <c r="A3391" s="28"/>
    </row>
    <row r="3392" spans="1:1" x14ac:dyDescent="0.35">
      <c r="A3392" s="28"/>
    </row>
    <row r="3393" spans="1:1" x14ac:dyDescent="0.35">
      <c r="A3393" s="28"/>
    </row>
    <row r="3394" spans="1:1" x14ac:dyDescent="0.35">
      <c r="A3394" s="28"/>
    </row>
    <row r="3395" spans="1:1" x14ac:dyDescent="0.35">
      <c r="A3395" s="28"/>
    </row>
    <row r="3396" spans="1:1" x14ac:dyDescent="0.35">
      <c r="A3396" s="28"/>
    </row>
    <row r="3397" spans="1:1" x14ac:dyDescent="0.35">
      <c r="A3397" s="28"/>
    </row>
    <row r="3398" spans="1:1" x14ac:dyDescent="0.35">
      <c r="A3398" s="28"/>
    </row>
    <row r="3399" spans="1:1" x14ac:dyDescent="0.35">
      <c r="A3399" s="28"/>
    </row>
    <row r="3400" spans="1:1" x14ac:dyDescent="0.35">
      <c r="A3400" s="28"/>
    </row>
    <row r="3401" spans="1:1" x14ac:dyDescent="0.35">
      <c r="A3401" s="28"/>
    </row>
    <row r="3402" spans="1:1" x14ac:dyDescent="0.35">
      <c r="A3402" s="28"/>
    </row>
    <row r="3403" spans="1:1" x14ac:dyDescent="0.35">
      <c r="A3403" s="28"/>
    </row>
    <row r="3404" spans="1:1" x14ac:dyDescent="0.35">
      <c r="A3404" s="28"/>
    </row>
    <row r="3405" spans="1:1" x14ac:dyDescent="0.35">
      <c r="A3405" s="28"/>
    </row>
    <row r="3406" spans="1:1" x14ac:dyDescent="0.35">
      <c r="A3406" s="28"/>
    </row>
    <row r="3407" spans="1:1" x14ac:dyDescent="0.35">
      <c r="A3407" s="28"/>
    </row>
    <row r="3408" spans="1:1" x14ac:dyDescent="0.35">
      <c r="A3408" s="28"/>
    </row>
    <row r="3409" spans="1:1" x14ac:dyDescent="0.35">
      <c r="A3409" s="28"/>
    </row>
    <row r="3410" spans="1:1" x14ac:dyDescent="0.35">
      <c r="A3410" s="28"/>
    </row>
    <row r="3411" spans="1:1" x14ac:dyDescent="0.35">
      <c r="A3411" s="28"/>
    </row>
    <row r="3412" spans="1:1" x14ac:dyDescent="0.35">
      <c r="A3412" s="28"/>
    </row>
    <row r="3413" spans="1:1" x14ac:dyDescent="0.35">
      <c r="A3413" s="28"/>
    </row>
    <row r="3414" spans="1:1" x14ac:dyDescent="0.35">
      <c r="A3414" s="28"/>
    </row>
    <row r="3415" spans="1:1" x14ac:dyDescent="0.35">
      <c r="A3415" s="28"/>
    </row>
    <row r="3416" spans="1:1" x14ac:dyDescent="0.35">
      <c r="A3416" s="28"/>
    </row>
    <row r="3417" spans="1:1" x14ac:dyDescent="0.35">
      <c r="A3417" s="28"/>
    </row>
    <row r="3418" spans="1:1" x14ac:dyDescent="0.35">
      <c r="A3418" s="28"/>
    </row>
    <row r="3419" spans="1:1" x14ac:dyDescent="0.35">
      <c r="A3419" s="28"/>
    </row>
    <row r="3420" spans="1:1" x14ac:dyDescent="0.35">
      <c r="A3420" s="28"/>
    </row>
    <row r="3421" spans="1:1" x14ac:dyDescent="0.35">
      <c r="A3421" s="28"/>
    </row>
    <row r="3422" spans="1:1" x14ac:dyDescent="0.35">
      <c r="A3422" s="28"/>
    </row>
    <row r="3423" spans="1:1" x14ac:dyDescent="0.35">
      <c r="A3423" s="28"/>
    </row>
    <row r="3424" spans="1:1" x14ac:dyDescent="0.35">
      <c r="A3424" s="28"/>
    </row>
    <row r="3425" spans="1:1" x14ac:dyDescent="0.35">
      <c r="A3425" s="28"/>
    </row>
    <row r="3426" spans="1:1" x14ac:dyDescent="0.35">
      <c r="A3426" s="28"/>
    </row>
    <row r="3427" spans="1:1" x14ac:dyDescent="0.35">
      <c r="A3427" s="28"/>
    </row>
    <row r="3428" spans="1:1" x14ac:dyDescent="0.35">
      <c r="A3428" s="28"/>
    </row>
    <row r="3429" spans="1:1" x14ac:dyDescent="0.35">
      <c r="A3429" s="28"/>
    </row>
    <row r="3430" spans="1:1" x14ac:dyDescent="0.35">
      <c r="A3430" s="28"/>
    </row>
    <row r="3431" spans="1:1" x14ac:dyDescent="0.35">
      <c r="A3431" s="28"/>
    </row>
    <row r="3432" spans="1:1" x14ac:dyDescent="0.35">
      <c r="A3432" s="28"/>
    </row>
    <row r="3433" spans="1:1" x14ac:dyDescent="0.35">
      <c r="A3433" s="28"/>
    </row>
    <row r="3434" spans="1:1" x14ac:dyDescent="0.35">
      <c r="A3434" s="28"/>
    </row>
    <row r="3435" spans="1:1" x14ac:dyDescent="0.35">
      <c r="A3435" s="28"/>
    </row>
    <row r="3436" spans="1:1" x14ac:dyDescent="0.35">
      <c r="A3436" s="28"/>
    </row>
    <row r="3437" spans="1:1" x14ac:dyDescent="0.35">
      <c r="A3437" s="28"/>
    </row>
    <row r="3438" spans="1:1" x14ac:dyDescent="0.35">
      <c r="A3438" s="28"/>
    </row>
    <row r="3439" spans="1:1" x14ac:dyDescent="0.35">
      <c r="A3439" s="28"/>
    </row>
    <row r="3440" spans="1:1" x14ac:dyDescent="0.35">
      <c r="A3440" s="28"/>
    </row>
    <row r="3441" spans="1:1" x14ac:dyDescent="0.35">
      <c r="A3441" s="28"/>
    </row>
    <row r="3442" spans="1:1" x14ac:dyDescent="0.35">
      <c r="A3442" s="28"/>
    </row>
    <row r="3443" spans="1:1" x14ac:dyDescent="0.35">
      <c r="A3443" s="28"/>
    </row>
    <row r="3444" spans="1:1" x14ac:dyDescent="0.35">
      <c r="A3444" s="28"/>
    </row>
    <row r="3445" spans="1:1" x14ac:dyDescent="0.35">
      <c r="A3445" s="28"/>
    </row>
    <row r="3446" spans="1:1" x14ac:dyDescent="0.35">
      <c r="A3446" s="28"/>
    </row>
    <row r="3447" spans="1:1" x14ac:dyDescent="0.35">
      <c r="A3447" s="28"/>
    </row>
    <row r="3448" spans="1:1" x14ac:dyDescent="0.35">
      <c r="A3448" s="28"/>
    </row>
    <row r="3449" spans="1:1" x14ac:dyDescent="0.35">
      <c r="A3449" s="28"/>
    </row>
    <row r="3450" spans="1:1" x14ac:dyDescent="0.35">
      <c r="A3450" s="28"/>
    </row>
    <row r="3451" spans="1:1" x14ac:dyDescent="0.35">
      <c r="A3451" s="28"/>
    </row>
    <row r="3452" spans="1:1" x14ac:dyDescent="0.35">
      <c r="A3452" s="28"/>
    </row>
    <row r="3453" spans="1:1" x14ac:dyDescent="0.35">
      <c r="A3453" s="28"/>
    </row>
    <row r="3454" spans="1:1" x14ac:dyDescent="0.35">
      <c r="A3454" s="28"/>
    </row>
    <row r="3455" spans="1:1" x14ac:dyDescent="0.35">
      <c r="A3455" s="28"/>
    </row>
    <row r="3456" spans="1:1" x14ac:dyDescent="0.35">
      <c r="A3456" s="28"/>
    </row>
    <row r="3457" spans="1:1" x14ac:dyDescent="0.35">
      <c r="A3457" s="28"/>
    </row>
    <row r="3458" spans="1:1" x14ac:dyDescent="0.35">
      <c r="A3458" s="28"/>
    </row>
    <row r="3459" spans="1:1" x14ac:dyDescent="0.35">
      <c r="A3459" s="28"/>
    </row>
    <row r="3460" spans="1:1" x14ac:dyDescent="0.35">
      <c r="A3460" s="28"/>
    </row>
    <row r="3461" spans="1:1" x14ac:dyDescent="0.35">
      <c r="A3461" s="28"/>
    </row>
    <row r="3462" spans="1:1" x14ac:dyDescent="0.35">
      <c r="A3462" s="28"/>
    </row>
    <row r="3463" spans="1:1" x14ac:dyDescent="0.35">
      <c r="A3463" s="28"/>
    </row>
    <row r="3464" spans="1:1" x14ac:dyDescent="0.35">
      <c r="A3464" s="28"/>
    </row>
    <row r="3465" spans="1:1" x14ac:dyDescent="0.35">
      <c r="A3465" s="28"/>
    </row>
    <row r="3466" spans="1:1" x14ac:dyDescent="0.35">
      <c r="A3466" s="28"/>
    </row>
    <row r="3467" spans="1:1" x14ac:dyDescent="0.35">
      <c r="A3467" s="28"/>
    </row>
    <row r="3468" spans="1:1" x14ac:dyDescent="0.35">
      <c r="A3468" s="28"/>
    </row>
    <row r="3469" spans="1:1" x14ac:dyDescent="0.35">
      <c r="A3469" s="28"/>
    </row>
    <row r="3470" spans="1:1" x14ac:dyDescent="0.35">
      <c r="A3470" s="28"/>
    </row>
    <row r="3471" spans="1:1" x14ac:dyDescent="0.35">
      <c r="A3471" s="28"/>
    </row>
    <row r="3472" spans="1:1" x14ac:dyDescent="0.35">
      <c r="A3472" s="28"/>
    </row>
    <row r="3473" spans="1:1" x14ac:dyDescent="0.35">
      <c r="A3473" s="28"/>
    </row>
    <row r="3474" spans="1:1" x14ac:dyDescent="0.35">
      <c r="A3474" s="28"/>
    </row>
    <row r="3475" spans="1:1" x14ac:dyDescent="0.35">
      <c r="A3475" s="28"/>
    </row>
    <row r="3476" spans="1:1" x14ac:dyDescent="0.35">
      <c r="A3476" s="28"/>
    </row>
    <row r="3477" spans="1:1" x14ac:dyDescent="0.35">
      <c r="A3477" s="28"/>
    </row>
    <row r="3478" spans="1:1" x14ac:dyDescent="0.35">
      <c r="A3478" s="28"/>
    </row>
    <row r="3479" spans="1:1" x14ac:dyDescent="0.35">
      <c r="A3479" s="28"/>
    </row>
    <row r="3480" spans="1:1" x14ac:dyDescent="0.35">
      <c r="A3480" s="28"/>
    </row>
    <row r="3481" spans="1:1" x14ac:dyDescent="0.35">
      <c r="A3481" s="28"/>
    </row>
    <row r="3482" spans="1:1" x14ac:dyDescent="0.35">
      <c r="A3482" s="28"/>
    </row>
    <row r="3483" spans="1:1" x14ac:dyDescent="0.35">
      <c r="A3483" s="28"/>
    </row>
    <row r="3484" spans="1:1" x14ac:dyDescent="0.35">
      <c r="A3484" s="28"/>
    </row>
    <row r="3485" spans="1:1" x14ac:dyDescent="0.35">
      <c r="A3485" s="28"/>
    </row>
    <row r="3486" spans="1:1" x14ac:dyDescent="0.35">
      <c r="A3486" s="28"/>
    </row>
    <row r="3487" spans="1:1" x14ac:dyDescent="0.35">
      <c r="A3487" s="28"/>
    </row>
    <row r="3488" spans="1:1" x14ac:dyDescent="0.35">
      <c r="A3488" s="28"/>
    </row>
    <row r="3489" spans="1:1" x14ac:dyDescent="0.35">
      <c r="A3489" s="28"/>
    </row>
    <row r="3490" spans="1:1" x14ac:dyDescent="0.35">
      <c r="A3490" s="28"/>
    </row>
    <row r="3491" spans="1:1" x14ac:dyDescent="0.35">
      <c r="A3491" s="28"/>
    </row>
    <row r="3492" spans="1:1" x14ac:dyDescent="0.35">
      <c r="A3492" s="28"/>
    </row>
    <row r="3493" spans="1:1" x14ac:dyDescent="0.35">
      <c r="A3493" s="28"/>
    </row>
    <row r="3494" spans="1:1" x14ac:dyDescent="0.35">
      <c r="A3494" s="28"/>
    </row>
    <row r="3495" spans="1:1" x14ac:dyDescent="0.35">
      <c r="A3495" s="28"/>
    </row>
    <row r="3496" spans="1:1" x14ac:dyDescent="0.35">
      <c r="A3496" s="28"/>
    </row>
    <row r="3497" spans="1:1" x14ac:dyDescent="0.35">
      <c r="A3497" s="28"/>
    </row>
    <row r="3498" spans="1:1" x14ac:dyDescent="0.35">
      <c r="A3498" s="28"/>
    </row>
    <row r="3499" spans="1:1" x14ac:dyDescent="0.35">
      <c r="A3499" s="28"/>
    </row>
    <row r="3500" spans="1:1" x14ac:dyDescent="0.35">
      <c r="A3500" s="28"/>
    </row>
    <row r="3501" spans="1:1" x14ac:dyDescent="0.35">
      <c r="A3501" s="28"/>
    </row>
    <row r="3502" spans="1:1" x14ac:dyDescent="0.35">
      <c r="A3502" s="28"/>
    </row>
    <row r="3503" spans="1:1" x14ac:dyDescent="0.35">
      <c r="A3503" s="28"/>
    </row>
    <row r="3504" spans="1:1" x14ac:dyDescent="0.35">
      <c r="A3504" s="28"/>
    </row>
    <row r="3505" spans="1:1" x14ac:dyDescent="0.35">
      <c r="A3505" s="28"/>
    </row>
    <row r="3506" spans="1:1" x14ac:dyDescent="0.35">
      <c r="A3506" s="28"/>
    </row>
    <row r="3507" spans="1:1" x14ac:dyDescent="0.35">
      <c r="A3507" s="28"/>
    </row>
    <row r="3508" spans="1:1" x14ac:dyDescent="0.35">
      <c r="A3508" s="28"/>
    </row>
    <row r="3509" spans="1:1" x14ac:dyDescent="0.35">
      <c r="A3509" s="28"/>
    </row>
    <row r="3510" spans="1:1" x14ac:dyDescent="0.35">
      <c r="A3510" s="28"/>
    </row>
    <row r="3511" spans="1:1" x14ac:dyDescent="0.35">
      <c r="A3511" s="28"/>
    </row>
    <row r="3512" spans="1:1" x14ac:dyDescent="0.35">
      <c r="A3512" s="28"/>
    </row>
    <row r="3513" spans="1:1" x14ac:dyDescent="0.35">
      <c r="A3513" s="28"/>
    </row>
    <row r="3514" spans="1:1" x14ac:dyDescent="0.35">
      <c r="A3514" s="28"/>
    </row>
    <row r="3515" spans="1:1" x14ac:dyDescent="0.35">
      <c r="A3515" s="28"/>
    </row>
    <row r="3516" spans="1:1" x14ac:dyDescent="0.35">
      <c r="A3516" s="28"/>
    </row>
    <row r="3517" spans="1:1" x14ac:dyDescent="0.35">
      <c r="A3517" s="28"/>
    </row>
    <row r="3518" spans="1:1" x14ac:dyDescent="0.35">
      <c r="A3518" s="28"/>
    </row>
    <row r="3519" spans="1:1" x14ac:dyDescent="0.35">
      <c r="A3519" s="28"/>
    </row>
    <row r="3520" spans="1:1" x14ac:dyDescent="0.35">
      <c r="A3520" s="28"/>
    </row>
    <row r="3521" spans="1:1" x14ac:dyDescent="0.35">
      <c r="A3521" s="28"/>
    </row>
    <row r="3522" spans="1:1" x14ac:dyDescent="0.35">
      <c r="A3522" s="28"/>
    </row>
    <row r="3523" spans="1:1" x14ac:dyDescent="0.35">
      <c r="A3523" s="28"/>
    </row>
    <row r="3524" spans="1:1" x14ac:dyDescent="0.35">
      <c r="A3524" s="28"/>
    </row>
    <row r="3525" spans="1:1" x14ac:dyDescent="0.35">
      <c r="A3525" s="28"/>
    </row>
    <row r="3526" spans="1:1" x14ac:dyDescent="0.35">
      <c r="A3526" s="28"/>
    </row>
    <row r="3527" spans="1:1" x14ac:dyDescent="0.35">
      <c r="A3527" s="28"/>
    </row>
    <row r="3528" spans="1:1" x14ac:dyDescent="0.35">
      <c r="A3528" s="28"/>
    </row>
    <row r="3529" spans="1:1" x14ac:dyDescent="0.35">
      <c r="A3529" s="28"/>
    </row>
    <row r="3530" spans="1:1" x14ac:dyDescent="0.35">
      <c r="A3530" s="28"/>
    </row>
    <row r="3531" spans="1:1" x14ac:dyDescent="0.35">
      <c r="A3531" s="28"/>
    </row>
    <row r="3532" spans="1:1" x14ac:dyDescent="0.35">
      <c r="A3532" s="28"/>
    </row>
    <row r="3533" spans="1:1" x14ac:dyDescent="0.35">
      <c r="A3533" s="28"/>
    </row>
    <row r="3534" spans="1:1" x14ac:dyDescent="0.35">
      <c r="A3534" s="28"/>
    </row>
    <row r="3535" spans="1:1" x14ac:dyDescent="0.35">
      <c r="A3535" s="28"/>
    </row>
    <row r="3536" spans="1:1" x14ac:dyDescent="0.35">
      <c r="A3536" s="28"/>
    </row>
    <row r="3537" spans="1:1" x14ac:dyDescent="0.35">
      <c r="A3537" s="28"/>
    </row>
    <row r="3538" spans="1:1" x14ac:dyDescent="0.35">
      <c r="A3538" s="28"/>
    </row>
    <row r="3539" spans="1:1" x14ac:dyDescent="0.35">
      <c r="A3539" s="28"/>
    </row>
    <row r="3540" spans="1:1" x14ac:dyDescent="0.35">
      <c r="A3540" s="28"/>
    </row>
    <row r="3541" spans="1:1" x14ac:dyDescent="0.35">
      <c r="A3541" s="28"/>
    </row>
    <row r="3542" spans="1:1" x14ac:dyDescent="0.35">
      <c r="A3542" s="28"/>
    </row>
    <row r="3543" spans="1:1" x14ac:dyDescent="0.35">
      <c r="A3543" s="28"/>
    </row>
    <row r="3544" spans="1:1" x14ac:dyDescent="0.35">
      <c r="A3544" s="28"/>
    </row>
    <row r="3545" spans="1:1" x14ac:dyDescent="0.35">
      <c r="A3545" s="28"/>
    </row>
    <row r="3546" spans="1:1" x14ac:dyDescent="0.35">
      <c r="A3546" s="28"/>
    </row>
    <row r="3547" spans="1:1" x14ac:dyDescent="0.35">
      <c r="A3547" s="28"/>
    </row>
    <row r="3548" spans="1:1" x14ac:dyDescent="0.35">
      <c r="A3548" s="28"/>
    </row>
    <row r="3549" spans="1:1" x14ac:dyDescent="0.35">
      <c r="A3549" s="28"/>
    </row>
    <row r="3550" spans="1:1" x14ac:dyDescent="0.35">
      <c r="A3550" s="28"/>
    </row>
    <row r="3551" spans="1:1" x14ac:dyDescent="0.35">
      <c r="A3551" s="28"/>
    </row>
    <row r="3552" spans="1:1" x14ac:dyDescent="0.35">
      <c r="A3552" s="28"/>
    </row>
    <row r="3553" spans="1:1" x14ac:dyDescent="0.35">
      <c r="A3553" s="28"/>
    </row>
    <row r="3554" spans="1:1" x14ac:dyDescent="0.35">
      <c r="A3554" s="28"/>
    </row>
    <row r="3555" spans="1:1" x14ac:dyDescent="0.35">
      <c r="A3555" s="28"/>
    </row>
    <row r="3556" spans="1:1" x14ac:dyDescent="0.35">
      <c r="A3556" s="28"/>
    </row>
    <row r="3557" spans="1:1" x14ac:dyDescent="0.35">
      <c r="A3557" s="28"/>
    </row>
    <row r="3558" spans="1:1" x14ac:dyDescent="0.35">
      <c r="A3558" s="28"/>
    </row>
    <row r="3559" spans="1:1" x14ac:dyDescent="0.35">
      <c r="A3559" s="28"/>
    </row>
    <row r="3560" spans="1:1" x14ac:dyDescent="0.35">
      <c r="A3560" s="28"/>
    </row>
    <row r="3561" spans="1:1" x14ac:dyDescent="0.35">
      <c r="A3561" s="28"/>
    </row>
    <row r="3562" spans="1:1" x14ac:dyDescent="0.35">
      <c r="A3562" s="28"/>
    </row>
    <row r="3563" spans="1:1" x14ac:dyDescent="0.35">
      <c r="A3563" s="28"/>
    </row>
    <row r="3564" spans="1:1" x14ac:dyDescent="0.35">
      <c r="A3564" s="28"/>
    </row>
    <row r="3565" spans="1:1" x14ac:dyDescent="0.35">
      <c r="A3565" s="28"/>
    </row>
    <row r="3566" spans="1:1" x14ac:dyDescent="0.35">
      <c r="A3566" s="28"/>
    </row>
    <row r="3567" spans="1:1" x14ac:dyDescent="0.35">
      <c r="A3567" s="28"/>
    </row>
    <row r="3568" spans="1:1" x14ac:dyDescent="0.35">
      <c r="A3568" s="28"/>
    </row>
    <row r="3569" spans="1:1" x14ac:dyDescent="0.35">
      <c r="A3569" s="28"/>
    </row>
    <row r="3570" spans="1:1" x14ac:dyDescent="0.35">
      <c r="A3570" s="28"/>
    </row>
    <row r="3571" spans="1:1" x14ac:dyDescent="0.35">
      <c r="A3571" s="28"/>
    </row>
    <row r="3572" spans="1:1" x14ac:dyDescent="0.35">
      <c r="A3572" s="28"/>
    </row>
    <row r="3573" spans="1:1" x14ac:dyDescent="0.35">
      <c r="A3573" s="28"/>
    </row>
    <row r="3574" spans="1:1" x14ac:dyDescent="0.35">
      <c r="A3574" s="28"/>
    </row>
    <row r="3575" spans="1:1" x14ac:dyDescent="0.35">
      <c r="A3575" s="28"/>
    </row>
    <row r="3576" spans="1:1" x14ac:dyDescent="0.35">
      <c r="A3576" s="28"/>
    </row>
    <row r="3577" spans="1:1" x14ac:dyDescent="0.35">
      <c r="A3577" s="28"/>
    </row>
    <row r="3578" spans="1:1" x14ac:dyDescent="0.35">
      <c r="A3578" s="28"/>
    </row>
    <row r="3579" spans="1:1" x14ac:dyDescent="0.35">
      <c r="A3579" s="28"/>
    </row>
    <row r="3580" spans="1:1" x14ac:dyDescent="0.35">
      <c r="A3580" s="28"/>
    </row>
    <row r="3581" spans="1:1" x14ac:dyDescent="0.35">
      <c r="A3581" s="28"/>
    </row>
    <row r="3582" spans="1:1" x14ac:dyDescent="0.35">
      <c r="A3582" s="28"/>
    </row>
    <row r="3583" spans="1:1" x14ac:dyDescent="0.35">
      <c r="A3583" s="28"/>
    </row>
    <row r="3584" spans="1:1" x14ac:dyDescent="0.35">
      <c r="A3584" s="28"/>
    </row>
    <row r="3585" spans="1:1" x14ac:dyDescent="0.35">
      <c r="A3585" s="28"/>
    </row>
    <row r="3586" spans="1:1" x14ac:dyDescent="0.35">
      <c r="A3586" s="28"/>
    </row>
    <row r="3587" spans="1:1" x14ac:dyDescent="0.35">
      <c r="A3587" s="28"/>
    </row>
    <row r="3588" spans="1:1" x14ac:dyDescent="0.35">
      <c r="A3588" s="28"/>
    </row>
    <row r="3589" spans="1:1" x14ac:dyDescent="0.35">
      <c r="A3589" s="28"/>
    </row>
    <row r="3590" spans="1:1" x14ac:dyDescent="0.35">
      <c r="A3590" s="28"/>
    </row>
    <row r="3591" spans="1:1" x14ac:dyDescent="0.35">
      <c r="A3591" s="28"/>
    </row>
    <row r="3592" spans="1:1" x14ac:dyDescent="0.35">
      <c r="A3592" s="28"/>
    </row>
    <row r="3593" spans="1:1" x14ac:dyDescent="0.35">
      <c r="A3593" s="28"/>
    </row>
    <row r="3594" spans="1:1" x14ac:dyDescent="0.35">
      <c r="A3594" s="28"/>
    </row>
    <row r="3595" spans="1:1" x14ac:dyDescent="0.35">
      <c r="A3595" s="28"/>
    </row>
    <row r="3596" spans="1:1" x14ac:dyDescent="0.35">
      <c r="A3596" s="28"/>
    </row>
    <row r="3597" spans="1:1" x14ac:dyDescent="0.35">
      <c r="A3597" s="28"/>
    </row>
    <row r="3598" spans="1:1" x14ac:dyDescent="0.35">
      <c r="A3598" s="28"/>
    </row>
    <row r="3599" spans="1:1" x14ac:dyDescent="0.35">
      <c r="A3599" s="28"/>
    </row>
    <row r="3600" spans="1:1" x14ac:dyDescent="0.35">
      <c r="A3600" s="28"/>
    </row>
    <row r="3601" spans="1:1" x14ac:dyDescent="0.35">
      <c r="A3601" s="28"/>
    </row>
    <row r="3602" spans="1:1" x14ac:dyDescent="0.35">
      <c r="A3602" s="28"/>
    </row>
    <row r="3603" spans="1:1" x14ac:dyDescent="0.35">
      <c r="A3603" s="28"/>
    </row>
    <row r="3604" spans="1:1" x14ac:dyDescent="0.35">
      <c r="A3604" s="28"/>
    </row>
    <row r="3605" spans="1:1" x14ac:dyDescent="0.35">
      <c r="A3605" s="28"/>
    </row>
    <row r="3606" spans="1:1" x14ac:dyDescent="0.35">
      <c r="A3606" s="28"/>
    </row>
    <row r="3607" spans="1:1" x14ac:dyDescent="0.35">
      <c r="A3607" s="28"/>
    </row>
    <row r="3608" spans="1:1" x14ac:dyDescent="0.35">
      <c r="A3608" s="28"/>
    </row>
    <row r="3609" spans="1:1" x14ac:dyDescent="0.35">
      <c r="A3609" s="28"/>
    </row>
    <row r="3610" spans="1:1" x14ac:dyDescent="0.35">
      <c r="A3610" s="28"/>
    </row>
    <row r="3611" spans="1:1" x14ac:dyDescent="0.35">
      <c r="A3611" s="28"/>
    </row>
    <row r="3612" spans="1:1" x14ac:dyDescent="0.35">
      <c r="A3612" s="28"/>
    </row>
    <row r="3613" spans="1:1" x14ac:dyDescent="0.35">
      <c r="A3613" s="28"/>
    </row>
    <row r="3614" spans="1:1" x14ac:dyDescent="0.35">
      <c r="A3614" s="28"/>
    </row>
    <row r="3615" spans="1:1" x14ac:dyDescent="0.35">
      <c r="A3615" s="28"/>
    </row>
    <row r="3616" spans="1:1" x14ac:dyDescent="0.35">
      <c r="A3616" s="28"/>
    </row>
    <row r="3617" spans="1:1" x14ac:dyDescent="0.35">
      <c r="A3617" s="28"/>
    </row>
    <row r="3618" spans="1:1" x14ac:dyDescent="0.35">
      <c r="A3618" s="28"/>
    </row>
    <row r="3619" spans="1:1" x14ac:dyDescent="0.35">
      <c r="A3619" s="28"/>
    </row>
    <row r="3620" spans="1:1" x14ac:dyDescent="0.35">
      <c r="A3620" s="28"/>
    </row>
    <row r="3621" spans="1:1" x14ac:dyDescent="0.35">
      <c r="A3621" s="28"/>
    </row>
    <row r="3622" spans="1:1" x14ac:dyDescent="0.35">
      <c r="A3622" s="28"/>
    </row>
    <row r="3623" spans="1:1" x14ac:dyDescent="0.35">
      <c r="A3623" s="28"/>
    </row>
    <row r="3624" spans="1:1" x14ac:dyDescent="0.35">
      <c r="A3624" s="28"/>
    </row>
    <row r="3625" spans="1:1" x14ac:dyDescent="0.35">
      <c r="A3625" s="28"/>
    </row>
    <row r="3626" spans="1:1" x14ac:dyDescent="0.35">
      <c r="A3626" s="28"/>
    </row>
    <row r="3627" spans="1:1" x14ac:dyDescent="0.35">
      <c r="A3627" s="28"/>
    </row>
    <row r="3628" spans="1:1" x14ac:dyDescent="0.35">
      <c r="A3628" s="28"/>
    </row>
    <row r="3629" spans="1:1" x14ac:dyDescent="0.35">
      <c r="A3629" s="28"/>
    </row>
    <row r="3630" spans="1:1" x14ac:dyDescent="0.35">
      <c r="A3630" s="28"/>
    </row>
    <row r="3631" spans="1:1" x14ac:dyDescent="0.35">
      <c r="A3631" s="28"/>
    </row>
    <row r="3632" spans="1:1" x14ac:dyDescent="0.35">
      <c r="A3632" s="28"/>
    </row>
    <row r="3633" spans="1:1" x14ac:dyDescent="0.35">
      <c r="A3633" s="28"/>
    </row>
    <row r="3634" spans="1:1" x14ac:dyDescent="0.35">
      <c r="A3634" s="28"/>
    </row>
    <row r="3635" spans="1:1" x14ac:dyDescent="0.35">
      <c r="A3635" s="28"/>
    </row>
    <row r="3636" spans="1:1" x14ac:dyDescent="0.35">
      <c r="A3636" s="28"/>
    </row>
    <row r="3637" spans="1:1" x14ac:dyDescent="0.35">
      <c r="A3637" s="28"/>
    </row>
    <row r="3638" spans="1:1" x14ac:dyDescent="0.35">
      <c r="A3638" s="28"/>
    </row>
    <row r="3639" spans="1:1" x14ac:dyDescent="0.35">
      <c r="A3639" s="28"/>
    </row>
    <row r="3640" spans="1:1" x14ac:dyDescent="0.35">
      <c r="A3640" s="28"/>
    </row>
    <row r="3641" spans="1:1" x14ac:dyDescent="0.35">
      <c r="A3641" s="28"/>
    </row>
    <row r="3642" spans="1:1" x14ac:dyDescent="0.35">
      <c r="A3642" s="28"/>
    </row>
    <row r="3643" spans="1:1" x14ac:dyDescent="0.35">
      <c r="A3643" s="28"/>
    </row>
    <row r="3644" spans="1:1" x14ac:dyDescent="0.35">
      <c r="A3644" s="28"/>
    </row>
    <row r="3645" spans="1:1" x14ac:dyDescent="0.35">
      <c r="A3645" s="28"/>
    </row>
    <row r="3646" spans="1:1" x14ac:dyDescent="0.35">
      <c r="A3646" s="28"/>
    </row>
    <row r="3647" spans="1:1" x14ac:dyDescent="0.35">
      <c r="A3647" s="28"/>
    </row>
    <row r="3648" spans="1:1" x14ac:dyDescent="0.35">
      <c r="A3648" s="28"/>
    </row>
    <row r="3649" spans="1:1" x14ac:dyDescent="0.35">
      <c r="A3649" s="28"/>
    </row>
    <row r="3650" spans="1:1" x14ac:dyDescent="0.35">
      <c r="A3650" s="28"/>
    </row>
    <row r="3651" spans="1:1" x14ac:dyDescent="0.35">
      <c r="A3651" s="28"/>
    </row>
    <row r="3652" spans="1:1" x14ac:dyDescent="0.35">
      <c r="A3652" s="28"/>
    </row>
    <row r="3653" spans="1:1" x14ac:dyDescent="0.35">
      <c r="A3653" s="28"/>
    </row>
    <row r="3654" spans="1:1" x14ac:dyDescent="0.35">
      <c r="A3654" s="28"/>
    </row>
    <row r="3655" spans="1:1" x14ac:dyDescent="0.35">
      <c r="A3655" s="28"/>
    </row>
    <row r="3656" spans="1:1" x14ac:dyDescent="0.35">
      <c r="A3656" s="28"/>
    </row>
    <row r="3657" spans="1:1" x14ac:dyDescent="0.35">
      <c r="A3657" s="28"/>
    </row>
    <row r="3658" spans="1:1" x14ac:dyDescent="0.35">
      <c r="A3658" s="28"/>
    </row>
    <row r="3659" spans="1:1" x14ac:dyDescent="0.35">
      <c r="A3659" s="28"/>
    </row>
    <row r="3660" spans="1:1" x14ac:dyDescent="0.35">
      <c r="A3660" s="28"/>
    </row>
    <row r="3661" spans="1:1" x14ac:dyDescent="0.35">
      <c r="A3661" s="28"/>
    </row>
    <row r="3662" spans="1:1" x14ac:dyDescent="0.35">
      <c r="A3662" s="28"/>
    </row>
    <row r="3663" spans="1:1" x14ac:dyDescent="0.35">
      <c r="A3663" s="28"/>
    </row>
    <row r="3664" spans="1:1" x14ac:dyDescent="0.35">
      <c r="A3664" s="28"/>
    </row>
    <row r="3665" spans="1:1" x14ac:dyDescent="0.35">
      <c r="A3665" s="28"/>
    </row>
    <row r="3666" spans="1:1" x14ac:dyDescent="0.35">
      <c r="A3666" s="28"/>
    </row>
    <row r="3667" spans="1:1" x14ac:dyDescent="0.35">
      <c r="A3667" s="28"/>
    </row>
    <row r="3668" spans="1:1" x14ac:dyDescent="0.35">
      <c r="A3668" s="28"/>
    </row>
    <row r="3669" spans="1:1" x14ac:dyDescent="0.35">
      <c r="A3669" s="28"/>
    </row>
    <row r="3670" spans="1:1" x14ac:dyDescent="0.35">
      <c r="A3670" s="28"/>
    </row>
    <row r="3671" spans="1:1" x14ac:dyDescent="0.35">
      <c r="A3671" s="28"/>
    </row>
    <row r="3672" spans="1:1" x14ac:dyDescent="0.35">
      <c r="A3672" s="28"/>
    </row>
    <row r="3673" spans="1:1" x14ac:dyDescent="0.35">
      <c r="A3673" s="28"/>
    </row>
    <row r="3674" spans="1:1" x14ac:dyDescent="0.35">
      <c r="A3674" s="28"/>
    </row>
    <row r="3675" spans="1:1" x14ac:dyDescent="0.35">
      <c r="A3675" s="28"/>
    </row>
    <row r="3676" spans="1:1" x14ac:dyDescent="0.35">
      <c r="A3676" s="28"/>
    </row>
    <row r="3677" spans="1:1" x14ac:dyDescent="0.35">
      <c r="A3677" s="28"/>
    </row>
    <row r="3678" spans="1:1" x14ac:dyDescent="0.35">
      <c r="A3678" s="28"/>
    </row>
    <row r="3679" spans="1:1" x14ac:dyDescent="0.35">
      <c r="A3679" s="28"/>
    </row>
    <row r="3680" spans="1:1" x14ac:dyDescent="0.35">
      <c r="A3680" s="28"/>
    </row>
    <row r="3681" spans="1:1" x14ac:dyDescent="0.35">
      <c r="A3681" s="28"/>
    </row>
    <row r="3682" spans="1:1" x14ac:dyDescent="0.35">
      <c r="A3682" s="28"/>
    </row>
    <row r="3683" spans="1:1" x14ac:dyDescent="0.35">
      <c r="A3683" s="28"/>
    </row>
    <row r="3684" spans="1:1" x14ac:dyDescent="0.35">
      <c r="A3684" s="28"/>
    </row>
    <row r="3685" spans="1:1" x14ac:dyDescent="0.35">
      <c r="A3685" s="28"/>
    </row>
    <row r="3686" spans="1:1" x14ac:dyDescent="0.35">
      <c r="A3686" s="28"/>
    </row>
    <row r="3687" spans="1:1" x14ac:dyDescent="0.35">
      <c r="A3687" s="28"/>
    </row>
    <row r="3688" spans="1:1" x14ac:dyDescent="0.35">
      <c r="A3688" s="28"/>
    </row>
    <row r="3689" spans="1:1" x14ac:dyDescent="0.35">
      <c r="A3689" s="28"/>
    </row>
    <row r="3690" spans="1:1" x14ac:dyDescent="0.35">
      <c r="A3690" s="28"/>
    </row>
    <row r="3691" spans="1:1" x14ac:dyDescent="0.35">
      <c r="A3691" s="28"/>
    </row>
    <row r="3692" spans="1:1" x14ac:dyDescent="0.35">
      <c r="A3692" s="28"/>
    </row>
    <row r="3693" spans="1:1" x14ac:dyDescent="0.35">
      <c r="A3693" s="28"/>
    </row>
    <row r="3694" spans="1:1" x14ac:dyDescent="0.35">
      <c r="A3694" s="28"/>
    </row>
    <row r="3695" spans="1:1" x14ac:dyDescent="0.35">
      <c r="A3695" s="28"/>
    </row>
    <row r="3696" spans="1:1" x14ac:dyDescent="0.35">
      <c r="A3696" s="28"/>
    </row>
    <row r="3697" spans="1:1" x14ac:dyDescent="0.35">
      <c r="A3697" s="28"/>
    </row>
    <row r="3698" spans="1:1" x14ac:dyDescent="0.35">
      <c r="A3698" s="28"/>
    </row>
    <row r="3699" spans="1:1" x14ac:dyDescent="0.35">
      <c r="A3699" s="28"/>
    </row>
    <row r="3700" spans="1:1" x14ac:dyDescent="0.35">
      <c r="A3700" s="28"/>
    </row>
    <row r="3701" spans="1:1" x14ac:dyDescent="0.35">
      <c r="A3701" s="28"/>
    </row>
    <row r="3702" spans="1:1" x14ac:dyDescent="0.35">
      <c r="A3702" s="28"/>
    </row>
    <row r="3703" spans="1:1" x14ac:dyDescent="0.35">
      <c r="A3703" s="28"/>
    </row>
    <row r="3704" spans="1:1" x14ac:dyDescent="0.35">
      <c r="A3704" s="28"/>
    </row>
    <row r="3705" spans="1:1" x14ac:dyDescent="0.35">
      <c r="A3705" s="28"/>
    </row>
    <row r="3706" spans="1:1" x14ac:dyDescent="0.35">
      <c r="A3706" s="28"/>
    </row>
    <row r="3707" spans="1:1" x14ac:dyDescent="0.35">
      <c r="A3707" s="28"/>
    </row>
    <row r="3708" spans="1:1" x14ac:dyDescent="0.35">
      <c r="A3708" s="28"/>
    </row>
    <row r="3709" spans="1:1" x14ac:dyDescent="0.35">
      <c r="A3709" s="28"/>
    </row>
    <row r="3710" spans="1:1" x14ac:dyDescent="0.35">
      <c r="A3710" s="28"/>
    </row>
    <row r="3711" spans="1:1" x14ac:dyDescent="0.35">
      <c r="A3711" s="28"/>
    </row>
    <row r="3712" spans="1:1" x14ac:dyDescent="0.35">
      <c r="A3712" s="28"/>
    </row>
    <row r="3713" spans="1:1" x14ac:dyDescent="0.35">
      <c r="A3713" s="28"/>
    </row>
    <row r="3714" spans="1:1" x14ac:dyDescent="0.35">
      <c r="A3714" s="28"/>
    </row>
    <row r="3715" spans="1:1" x14ac:dyDescent="0.35">
      <c r="A3715" s="28"/>
    </row>
    <row r="3716" spans="1:1" x14ac:dyDescent="0.35">
      <c r="A3716" s="28"/>
    </row>
    <row r="3717" spans="1:1" x14ac:dyDescent="0.35">
      <c r="A3717" s="28"/>
    </row>
    <row r="3718" spans="1:1" x14ac:dyDescent="0.35">
      <c r="A3718" s="28"/>
    </row>
    <row r="3719" spans="1:1" x14ac:dyDescent="0.35">
      <c r="A3719" s="28"/>
    </row>
    <row r="3720" spans="1:1" x14ac:dyDescent="0.35">
      <c r="A3720" s="28"/>
    </row>
    <row r="3721" spans="1:1" x14ac:dyDescent="0.35">
      <c r="A3721" s="28"/>
    </row>
    <row r="3722" spans="1:1" x14ac:dyDescent="0.35">
      <c r="A3722" s="28"/>
    </row>
    <row r="3723" spans="1:1" x14ac:dyDescent="0.35">
      <c r="A3723" s="28"/>
    </row>
    <row r="3724" spans="1:1" x14ac:dyDescent="0.35">
      <c r="A3724" s="28"/>
    </row>
    <row r="3725" spans="1:1" x14ac:dyDescent="0.35">
      <c r="A3725" s="28"/>
    </row>
    <row r="3726" spans="1:1" x14ac:dyDescent="0.35">
      <c r="A3726" s="28"/>
    </row>
    <row r="3727" spans="1:1" x14ac:dyDescent="0.35">
      <c r="A3727" s="28"/>
    </row>
    <row r="3728" spans="1:1" x14ac:dyDescent="0.35">
      <c r="A3728" s="28"/>
    </row>
    <row r="3729" spans="1:1" x14ac:dyDescent="0.35">
      <c r="A3729" s="28"/>
    </row>
    <row r="3730" spans="1:1" x14ac:dyDescent="0.35">
      <c r="A3730" s="28"/>
    </row>
    <row r="3731" spans="1:1" x14ac:dyDescent="0.35">
      <c r="A3731" s="28"/>
    </row>
    <row r="3732" spans="1:1" x14ac:dyDescent="0.35">
      <c r="A3732" s="28"/>
    </row>
    <row r="3733" spans="1:1" x14ac:dyDescent="0.35">
      <c r="A3733" s="28"/>
    </row>
    <row r="3734" spans="1:1" x14ac:dyDescent="0.35">
      <c r="A3734" s="28"/>
    </row>
    <row r="3735" spans="1:1" x14ac:dyDescent="0.35">
      <c r="A3735" s="28"/>
    </row>
    <row r="3736" spans="1:1" x14ac:dyDescent="0.35">
      <c r="A3736" s="28"/>
    </row>
    <row r="3737" spans="1:1" x14ac:dyDescent="0.35">
      <c r="A3737" s="28"/>
    </row>
    <row r="3738" spans="1:1" x14ac:dyDescent="0.35">
      <c r="A3738" s="28"/>
    </row>
    <row r="3739" spans="1:1" x14ac:dyDescent="0.35">
      <c r="A3739" s="28"/>
    </row>
    <row r="3740" spans="1:1" x14ac:dyDescent="0.35">
      <c r="A3740" s="28"/>
    </row>
    <row r="3741" spans="1:1" x14ac:dyDescent="0.35">
      <c r="A3741" s="28"/>
    </row>
    <row r="3742" spans="1:1" x14ac:dyDescent="0.35">
      <c r="A3742" s="28"/>
    </row>
    <row r="3743" spans="1:1" x14ac:dyDescent="0.35">
      <c r="A3743" s="28"/>
    </row>
    <row r="3744" spans="1:1" x14ac:dyDescent="0.35">
      <c r="A3744" s="28"/>
    </row>
    <row r="3745" spans="1:1" x14ac:dyDescent="0.35">
      <c r="A3745" s="28"/>
    </row>
    <row r="3746" spans="1:1" x14ac:dyDescent="0.35">
      <c r="A3746" s="28"/>
    </row>
    <row r="3747" spans="1:1" x14ac:dyDescent="0.35">
      <c r="A3747" s="28"/>
    </row>
    <row r="3748" spans="1:1" x14ac:dyDescent="0.35">
      <c r="A3748" s="28"/>
    </row>
    <row r="3749" spans="1:1" x14ac:dyDescent="0.35">
      <c r="A3749" s="28"/>
    </row>
    <row r="3750" spans="1:1" x14ac:dyDescent="0.35">
      <c r="A3750" s="28"/>
    </row>
    <row r="3751" spans="1:1" x14ac:dyDescent="0.35">
      <c r="A3751" s="28"/>
    </row>
    <row r="3752" spans="1:1" x14ac:dyDescent="0.35">
      <c r="A3752" s="28"/>
    </row>
    <row r="3753" spans="1:1" x14ac:dyDescent="0.35">
      <c r="A3753" s="28"/>
    </row>
    <row r="3754" spans="1:1" x14ac:dyDescent="0.35">
      <c r="A3754" s="28"/>
    </row>
    <row r="3755" spans="1:1" x14ac:dyDescent="0.35">
      <c r="A3755" s="28"/>
    </row>
    <row r="3756" spans="1:1" x14ac:dyDescent="0.35">
      <c r="A3756" s="28"/>
    </row>
    <row r="3757" spans="1:1" x14ac:dyDescent="0.35">
      <c r="A3757" s="28"/>
    </row>
    <row r="3758" spans="1:1" x14ac:dyDescent="0.35">
      <c r="A3758" s="28"/>
    </row>
    <row r="3759" spans="1:1" x14ac:dyDescent="0.35">
      <c r="A3759" s="28"/>
    </row>
    <row r="3760" spans="1:1" x14ac:dyDescent="0.35">
      <c r="A3760" s="28"/>
    </row>
    <row r="3761" spans="1:1" x14ac:dyDescent="0.35">
      <c r="A3761" s="28"/>
    </row>
    <row r="3762" spans="1:1" x14ac:dyDescent="0.35">
      <c r="A3762" s="28"/>
    </row>
    <row r="3763" spans="1:1" x14ac:dyDescent="0.35">
      <c r="A3763" s="28"/>
    </row>
    <row r="3764" spans="1:1" x14ac:dyDescent="0.35">
      <c r="A3764" s="28"/>
    </row>
    <row r="3765" spans="1:1" x14ac:dyDescent="0.35">
      <c r="A3765" s="28"/>
    </row>
    <row r="3766" spans="1:1" x14ac:dyDescent="0.35">
      <c r="A3766" s="28"/>
    </row>
    <row r="3767" spans="1:1" x14ac:dyDescent="0.35">
      <c r="A3767" s="28"/>
    </row>
    <row r="3768" spans="1:1" x14ac:dyDescent="0.35">
      <c r="A3768" s="28"/>
    </row>
    <row r="3769" spans="1:1" x14ac:dyDescent="0.35">
      <c r="A3769" s="28"/>
    </row>
    <row r="3770" spans="1:1" x14ac:dyDescent="0.35">
      <c r="A3770" s="28"/>
    </row>
    <row r="3771" spans="1:1" x14ac:dyDescent="0.35">
      <c r="A3771" s="28"/>
    </row>
    <row r="3772" spans="1:1" x14ac:dyDescent="0.35">
      <c r="A3772" s="28"/>
    </row>
    <row r="3773" spans="1:1" x14ac:dyDescent="0.35">
      <c r="A3773" s="28"/>
    </row>
    <row r="3774" spans="1:1" x14ac:dyDescent="0.35">
      <c r="A3774" s="28"/>
    </row>
    <row r="3775" spans="1:1" x14ac:dyDescent="0.35">
      <c r="A3775" s="28"/>
    </row>
    <row r="3776" spans="1:1" x14ac:dyDescent="0.35">
      <c r="A3776" s="28"/>
    </row>
    <row r="3777" spans="1:1" x14ac:dyDescent="0.35">
      <c r="A3777" s="28"/>
    </row>
    <row r="3778" spans="1:1" x14ac:dyDescent="0.35">
      <c r="A3778" s="28"/>
    </row>
    <row r="3779" spans="1:1" x14ac:dyDescent="0.35">
      <c r="A3779" s="28"/>
    </row>
    <row r="3780" spans="1:1" x14ac:dyDescent="0.35">
      <c r="A3780" s="28"/>
    </row>
    <row r="3781" spans="1:1" x14ac:dyDescent="0.35">
      <c r="A3781" s="28"/>
    </row>
    <row r="3782" spans="1:1" x14ac:dyDescent="0.35">
      <c r="A3782" s="28"/>
    </row>
    <row r="3783" spans="1:1" x14ac:dyDescent="0.35">
      <c r="A3783" s="28"/>
    </row>
    <row r="3784" spans="1:1" x14ac:dyDescent="0.35">
      <c r="A3784" s="28"/>
    </row>
    <row r="3785" spans="1:1" x14ac:dyDescent="0.35">
      <c r="A3785" s="28"/>
    </row>
    <row r="3786" spans="1:1" x14ac:dyDescent="0.35">
      <c r="A3786" s="28"/>
    </row>
    <row r="3787" spans="1:1" x14ac:dyDescent="0.35">
      <c r="A3787" s="28"/>
    </row>
    <row r="3788" spans="1:1" x14ac:dyDescent="0.35">
      <c r="A3788" s="28"/>
    </row>
    <row r="3789" spans="1:1" x14ac:dyDescent="0.35">
      <c r="A3789" s="28"/>
    </row>
    <row r="3790" spans="1:1" x14ac:dyDescent="0.35">
      <c r="A3790" s="28"/>
    </row>
    <row r="3791" spans="1:1" x14ac:dyDescent="0.35">
      <c r="A3791" s="28"/>
    </row>
    <row r="3792" spans="1:1" x14ac:dyDescent="0.35">
      <c r="A3792" s="28"/>
    </row>
    <row r="3793" spans="1:1" x14ac:dyDescent="0.35">
      <c r="A3793" s="28"/>
    </row>
    <row r="3794" spans="1:1" x14ac:dyDescent="0.35">
      <c r="A3794" s="28"/>
    </row>
    <row r="3795" spans="1:1" x14ac:dyDescent="0.35">
      <c r="A3795" s="28"/>
    </row>
    <row r="3796" spans="1:1" x14ac:dyDescent="0.35">
      <c r="A3796" s="28"/>
    </row>
    <row r="3797" spans="1:1" x14ac:dyDescent="0.35">
      <c r="A3797" s="28"/>
    </row>
    <row r="3798" spans="1:1" x14ac:dyDescent="0.35">
      <c r="A3798" s="28"/>
    </row>
    <row r="3799" spans="1:1" x14ac:dyDescent="0.35">
      <c r="A3799" s="28"/>
    </row>
    <row r="3800" spans="1:1" x14ac:dyDescent="0.35">
      <c r="A3800" s="28"/>
    </row>
    <row r="3801" spans="1:1" x14ac:dyDescent="0.35">
      <c r="A3801" s="28"/>
    </row>
    <row r="3802" spans="1:1" x14ac:dyDescent="0.35">
      <c r="A3802" s="28"/>
    </row>
    <row r="3803" spans="1:1" x14ac:dyDescent="0.35">
      <c r="A3803" s="28"/>
    </row>
    <row r="3804" spans="1:1" x14ac:dyDescent="0.35">
      <c r="A3804" s="28"/>
    </row>
    <row r="3805" spans="1:1" x14ac:dyDescent="0.35">
      <c r="A3805" s="28"/>
    </row>
    <row r="3806" spans="1:1" x14ac:dyDescent="0.35">
      <c r="A3806" s="28"/>
    </row>
    <row r="3807" spans="1:1" x14ac:dyDescent="0.35">
      <c r="A3807" s="28"/>
    </row>
    <row r="3808" spans="1:1" x14ac:dyDescent="0.35">
      <c r="A3808" s="28"/>
    </row>
    <row r="3809" spans="1:1" x14ac:dyDescent="0.35">
      <c r="A3809" s="28"/>
    </row>
    <row r="3810" spans="1:1" x14ac:dyDescent="0.35">
      <c r="A3810" s="28"/>
    </row>
    <row r="3811" spans="1:1" x14ac:dyDescent="0.35">
      <c r="A3811" s="28"/>
    </row>
    <row r="3812" spans="1:1" x14ac:dyDescent="0.35">
      <c r="A3812" s="28"/>
    </row>
    <row r="3813" spans="1:1" x14ac:dyDescent="0.35">
      <c r="A3813" s="28"/>
    </row>
    <row r="3814" spans="1:1" x14ac:dyDescent="0.35">
      <c r="A3814" s="28"/>
    </row>
    <row r="3815" spans="1:1" x14ac:dyDescent="0.35">
      <c r="A3815" s="28"/>
    </row>
    <row r="3816" spans="1:1" x14ac:dyDescent="0.35">
      <c r="A3816" s="28"/>
    </row>
    <row r="3817" spans="1:1" x14ac:dyDescent="0.35">
      <c r="A3817" s="28"/>
    </row>
    <row r="3818" spans="1:1" x14ac:dyDescent="0.35">
      <c r="A3818" s="28"/>
    </row>
    <row r="3819" spans="1:1" x14ac:dyDescent="0.35">
      <c r="A3819" s="28"/>
    </row>
    <row r="3820" spans="1:1" x14ac:dyDescent="0.35">
      <c r="A3820" s="28"/>
    </row>
    <row r="3821" spans="1:1" x14ac:dyDescent="0.35">
      <c r="A3821" s="28"/>
    </row>
    <row r="3822" spans="1:1" x14ac:dyDescent="0.35">
      <c r="A3822" s="28"/>
    </row>
    <row r="3823" spans="1:1" x14ac:dyDescent="0.35">
      <c r="A3823" s="28"/>
    </row>
    <row r="3824" spans="1:1" x14ac:dyDescent="0.35">
      <c r="A3824" s="28"/>
    </row>
    <row r="3825" spans="1:1" x14ac:dyDescent="0.35">
      <c r="A3825" s="28"/>
    </row>
    <row r="3826" spans="1:1" x14ac:dyDescent="0.35">
      <c r="A3826" s="28"/>
    </row>
    <row r="3827" spans="1:1" x14ac:dyDescent="0.35">
      <c r="A3827" s="28"/>
    </row>
    <row r="3828" spans="1:1" x14ac:dyDescent="0.35">
      <c r="A3828" s="28"/>
    </row>
    <row r="3829" spans="1:1" x14ac:dyDescent="0.35">
      <c r="A3829" s="28"/>
    </row>
    <row r="3830" spans="1:1" x14ac:dyDescent="0.35">
      <c r="A3830" s="28"/>
    </row>
    <row r="3831" spans="1:1" x14ac:dyDescent="0.35">
      <c r="A3831" s="28"/>
    </row>
    <row r="3832" spans="1:1" x14ac:dyDescent="0.35">
      <c r="A3832" s="28"/>
    </row>
    <row r="3833" spans="1:1" x14ac:dyDescent="0.35">
      <c r="A3833" s="28"/>
    </row>
    <row r="3834" spans="1:1" x14ac:dyDescent="0.35">
      <c r="A3834" s="28"/>
    </row>
    <row r="3835" spans="1:1" x14ac:dyDescent="0.35">
      <c r="A3835" s="28"/>
    </row>
    <row r="3836" spans="1:1" x14ac:dyDescent="0.35">
      <c r="A3836" s="28"/>
    </row>
    <row r="3837" spans="1:1" x14ac:dyDescent="0.35">
      <c r="A3837" s="28"/>
    </row>
    <row r="3838" spans="1:1" x14ac:dyDescent="0.35">
      <c r="A3838" s="28"/>
    </row>
    <row r="3839" spans="1:1" x14ac:dyDescent="0.35">
      <c r="A3839" s="28"/>
    </row>
    <row r="3840" spans="1:1" x14ac:dyDescent="0.35">
      <c r="A3840" s="28"/>
    </row>
    <row r="3841" spans="1:1" x14ac:dyDescent="0.35">
      <c r="A3841" s="28"/>
    </row>
    <row r="3842" spans="1:1" x14ac:dyDescent="0.35">
      <c r="A3842" s="28"/>
    </row>
    <row r="3843" spans="1:1" x14ac:dyDescent="0.35">
      <c r="A3843" s="28"/>
    </row>
    <row r="3844" spans="1:1" x14ac:dyDescent="0.35">
      <c r="A3844" s="28"/>
    </row>
    <row r="3845" spans="1:1" x14ac:dyDescent="0.35">
      <c r="A3845" s="28"/>
    </row>
    <row r="3846" spans="1:1" x14ac:dyDescent="0.35">
      <c r="A3846" s="28"/>
    </row>
    <row r="3847" spans="1:1" x14ac:dyDescent="0.35">
      <c r="A3847" s="28"/>
    </row>
    <row r="3848" spans="1:1" x14ac:dyDescent="0.35">
      <c r="A3848" s="28"/>
    </row>
    <row r="3849" spans="1:1" x14ac:dyDescent="0.35">
      <c r="A3849" s="28"/>
    </row>
    <row r="3850" spans="1:1" x14ac:dyDescent="0.35">
      <c r="A3850" s="28"/>
    </row>
    <row r="3851" spans="1:1" x14ac:dyDescent="0.35">
      <c r="A3851" s="28"/>
    </row>
    <row r="3852" spans="1:1" x14ac:dyDescent="0.35">
      <c r="A3852" s="28"/>
    </row>
    <row r="3853" spans="1:1" x14ac:dyDescent="0.35">
      <c r="A3853" s="28"/>
    </row>
    <row r="3854" spans="1:1" x14ac:dyDescent="0.35">
      <c r="A3854" s="28"/>
    </row>
    <row r="3855" spans="1:1" x14ac:dyDescent="0.35">
      <c r="A3855" s="28"/>
    </row>
    <row r="3856" spans="1:1" x14ac:dyDescent="0.35">
      <c r="A3856" s="28"/>
    </row>
    <row r="3857" spans="1:1" x14ac:dyDescent="0.35">
      <c r="A3857" s="28"/>
    </row>
    <row r="3858" spans="1:1" x14ac:dyDescent="0.35">
      <c r="A3858" s="28"/>
    </row>
    <row r="3859" spans="1:1" x14ac:dyDescent="0.35">
      <c r="A3859" s="28"/>
    </row>
    <row r="3860" spans="1:1" x14ac:dyDescent="0.35">
      <c r="A3860" s="28"/>
    </row>
    <row r="3861" spans="1:1" x14ac:dyDescent="0.35">
      <c r="A3861" s="28"/>
    </row>
    <row r="3862" spans="1:1" x14ac:dyDescent="0.35">
      <c r="A3862" s="28"/>
    </row>
    <row r="3863" spans="1:1" x14ac:dyDescent="0.35">
      <c r="A3863" s="28"/>
    </row>
    <row r="3864" spans="1:1" x14ac:dyDescent="0.35">
      <c r="A3864" s="28"/>
    </row>
    <row r="3865" spans="1:1" x14ac:dyDescent="0.35">
      <c r="A3865" s="28"/>
    </row>
    <row r="3866" spans="1:1" x14ac:dyDescent="0.35">
      <c r="A3866" s="28"/>
    </row>
    <row r="3867" spans="1:1" x14ac:dyDescent="0.35">
      <c r="A3867" s="28"/>
    </row>
    <row r="3868" spans="1:1" x14ac:dyDescent="0.35">
      <c r="A3868" s="28"/>
    </row>
    <row r="3869" spans="1:1" x14ac:dyDescent="0.35">
      <c r="A3869" s="28"/>
    </row>
    <row r="3870" spans="1:1" x14ac:dyDescent="0.35">
      <c r="A3870" s="28"/>
    </row>
    <row r="3871" spans="1:1" x14ac:dyDescent="0.35">
      <c r="A3871" s="28"/>
    </row>
    <row r="3872" spans="1:1" x14ac:dyDescent="0.35">
      <c r="A3872" s="28"/>
    </row>
    <row r="3873" spans="1:1" x14ac:dyDescent="0.35">
      <c r="A3873" s="28"/>
    </row>
    <row r="3874" spans="1:1" x14ac:dyDescent="0.35">
      <c r="A3874" s="28"/>
    </row>
    <row r="3875" spans="1:1" x14ac:dyDescent="0.35">
      <c r="A3875" s="28"/>
    </row>
    <row r="3876" spans="1:1" x14ac:dyDescent="0.35">
      <c r="A3876" s="28"/>
    </row>
    <row r="3877" spans="1:1" x14ac:dyDescent="0.35">
      <c r="A3877" s="28"/>
    </row>
    <row r="3878" spans="1:1" x14ac:dyDescent="0.35">
      <c r="A3878" s="28"/>
    </row>
    <row r="3879" spans="1:1" x14ac:dyDescent="0.35">
      <c r="A3879" s="28"/>
    </row>
    <row r="3880" spans="1:1" x14ac:dyDescent="0.35">
      <c r="A3880" s="28"/>
    </row>
    <row r="3881" spans="1:1" x14ac:dyDescent="0.35">
      <c r="A3881" s="28"/>
    </row>
    <row r="3882" spans="1:1" x14ac:dyDescent="0.35">
      <c r="A3882" s="28"/>
    </row>
    <row r="3883" spans="1:1" x14ac:dyDescent="0.35">
      <c r="A3883" s="28"/>
    </row>
    <row r="3884" spans="1:1" x14ac:dyDescent="0.35">
      <c r="A3884" s="28"/>
    </row>
    <row r="3885" spans="1:1" x14ac:dyDescent="0.35">
      <c r="A3885" s="28"/>
    </row>
    <row r="3886" spans="1:1" x14ac:dyDescent="0.35">
      <c r="A3886" s="28"/>
    </row>
    <row r="3887" spans="1:1" x14ac:dyDescent="0.35">
      <c r="A3887" s="28"/>
    </row>
    <row r="3888" spans="1:1" x14ac:dyDescent="0.35">
      <c r="A3888" s="28"/>
    </row>
    <row r="3889" spans="1:1" x14ac:dyDescent="0.35">
      <c r="A3889" s="28"/>
    </row>
    <row r="3890" spans="1:1" x14ac:dyDescent="0.35">
      <c r="A3890" s="28"/>
    </row>
    <row r="3891" spans="1:1" x14ac:dyDescent="0.35">
      <c r="A3891" s="28"/>
    </row>
    <row r="3892" spans="1:1" x14ac:dyDescent="0.35">
      <c r="A3892" s="28"/>
    </row>
    <row r="3893" spans="1:1" x14ac:dyDescent="0.35">
      <c r="A3893" s="28"/>
    </row>
    <row r="3894" spans="1:1" x14ac:dyDescent="0.35">
      <c r="A3894" s="28"/>
    </row>
    <row r="3895" spans="1:1" x14ac:dyDescent="0.35">
      <c r="A3895" s="28"/>
    </row>
    <row r="3896" spans="1:1" x14ac:dyDescent="0.35">
      <c r="A3896" s="28"/>
    </row>
    <row r="3897" spans="1:1" x14ac:dyDescent="0.35">
      <c r="A3897" s="28"/>
    </row>
    <row r="3898" spans="1:1" x14ac:dyDescent="0.35">
      <c r="A3898" s="28"/>
    </row>
    <row r="3899" spans="1:1" x14ac:dyDescent="0.35">
      <c r="A3899" s="28"/>
    </row>
    <row r="3900" spans="1:1" x14ac:dyDescent="0.35">
      <c r="A3900" s="28"/>
    </row>
    <row r="3901" spans="1:1" x14ac:dyDescent="0.35">
      <c r="A3901" s="28"/>
    </row>
    <row r="3902" spans="1:1" x14ac:dyDescent="0.35">
      <c r="A3902" s="28"/>
    </row>
    <row r="3903" spans="1:1" x14ac:dyDescent="0.35">
      <c r="A3903" s="28"/>
    </row>
    <row r="3904" spans="1:1" x14ac:dyDescent="0.35">
      <c r="A3904" s="28"/>
    </row>
    <row r="3905" spans="1:1" x14ac:dyDescent="0.35">
      <c r="A3905" s="28"/>
    </row>
    <row r="3906" spans="1:1" x14ac:dyDescent="0.35">
      <c r="A3906" s="28"/>
    </row>
    <row r="3907" spans="1:1" x14ac:dyDescent="0.35">
      <c r="A3907" s="28"/>
    </row>
    <row r="3908" spans="1:1" x14ac:dyDescent="0.35">
      <c r="A3908" s="28"/>
    </row>
    <row r="3909" spans="1:1" x14ac:dyDescent="0.35">
      <c r="A3909" s="28"/>
    </row>
    <row r="3910" spans="1:1" x14ac:dyDescent="0.35">
      <c r="A3910" s="28"/>
    </row>
    <row r="3911" spans="1:1" x14ac:dyDescent="0.35">
      <c r="A3911" s="28"/>
    </row>
    <row r="3912" spans="1:1" x14ac:dyDescent="0.35">
      <c r="A3912" s="28"/>
    </row>
    <row r="3913" spans="1:1" x14ac:dyDescent="0.35">
      <c r="A3913" s="28"/>
    </row>
    <row r="3914" spans="1:1" x14ac:dyDescent="0.35">
      <c r="A3914" s="28"/>
    </row>
    <row r="3915" spans="1:1" x14ac:dyDescent="0.35">
      <c r="A3915" s="28"/>
    </row>
    <row r="3916" spans="1:1" x14ac:dyDescent="0.35">
      <c r="A3916" s="28"/>
    </row>
    <row r="3917" spans="1:1" x14ac:dyDescent="0.35">
      <c r="A3917" s="28"/>
    </row>
    <row r="3918" spans="1:1" x14ac:dyDescent="0.35">
      <c r="A3918" s="28"/>
    </row>
    <row r="3919" spans="1:1" x14ac:dyDescent="0.35">
      <c r="A3919" s="28"/>
    </row>
    <row r="3920" spans="1:1" x14ac:dyDescent="0.35">
      <c r="A3920" s="28"/>
    </row>
    <row r="3921" spans="1:1" x14ac:dyDescent="0.35">
      <c r="A3921" s="28"/>
    </row>
    <row r="3922" spans="1:1" x14ac:dyDescent="0.35">
      <c r="A3922" s="28"/>
    </row>
    <row r="3923" spans="1:1" x14ac:dyDescent="0.35">
      <c r="A3923" s="28"/>
    </row>
    <row r="3924" spans="1:1" x14ac:dyDescent="0.35">
      <c r="A3924" s="28"/>
    </row>
    <row r="3925" spans="1:1" x14ac:dyDescent="0.35">
      <c r="A3925" s="28"/>
    </row>
    <row r="3926" spans="1:1" x14ac:dyDescent="0.35">
      <c r="A3926" s="28"/>
    </row>
    <row r="3927" spans="1:1" x14ac:dyDescent="0.35">
      <c r="A3927" s="28"/>
    </row>
    <row r="3928" spans="1:1" x14ac:dyDescent="0.35">
      <c r="A3928" s="28"/>
    </row>
    <row r="3929" spans="1:1" x14ac:dyDescent="0.35">
      <c r="A3929" s="28"/>
    </row>
    <row r="3930" spans="1:1" x14ac:dyDescent="0.35">
      <c r="A3930" s="28"/>
    </row>
    <row r="3931" spans="1:1" x14ac:dyDescent="0.35">
      <c r="A3931" s="28"/>
    </row>
    <row r="3932" spans="1:1" x14ac:dyDescent="0.35">
      <c r="A3932" s="28"/>
    </row>
    <row r="3933" spans="1:1" x14ac:dyDescent="0.35">
      <c r="A3933" s="28"/>
    </row>
    <row r="3934" spans="1:1" x14ac:dyDescent="0.35">
      <c r="A3934" s="28"/>
    </row>
    <row r="3935" spans="1:1" x14ac:dyDescent="0.35">
      <c r="A3935" s="28"/>
    </row>
    <row r="3936" spans="1:1" x14ac:dyDescent="0.35">
      <c r="A3936" s="28"/>
    </row>
    <row r="3937" spans="1:1" x14ac:dyDescent="0.35">
      <c r="A3937" s="28"/>
    </row>
    <row r="3938" spans="1:1" x14ac:dyDescent="0.35">
      <c r="A3938" s="28"/>
    </row>
    <row r="3939" spans="1:1" x14ac:dyDescent="0.35">
      <c r="A3939" s="28"/>
    </row>
    <row r="3940" spans="1:1" x14ac:dyDescent="0.35">
      <c r="A3940" s="28"/>
    </row>
    <row r="3941" spans="1:1" x14ac:dyDescent="0.35">
      <c r="A3941" s="28"/>
    </row>
    <row r="3942" spans="1:1" x14ac:dyDescent="0.35">
      <c r="A3942" s="28"/>
    </row>
    <row r="3943" spans="1:1" x14ac:dyDescent="0.35">
      <c r="A3943" s="28"/>
    </row>
    <row r="3944" spans="1:1" x14ac:dyDescent="0.35">
      <c r="A3944" s="28"/>
    </row>
    <row r="3945" spans="1:1" x14ac:dyDescent="0.35">
      <c r="A3945" s="28"/>
    </row>
    <row r="3946" spans="1:1" x14ac:dyDescent="0.35">
      <c r="A3946" s="28"/>
    </row>
    <row r="3947" spans="1:1" x14ac:dyDescent="0.35">
      <c r="A3947" s="28"/>
    </row>
    <row r="3948" spans="1:1" x14ac:dyDescent="0.35">
      <c r="A3948" s="28"/>
    </row>
    <row r="3949" spans="1:1" x14ac:dyDescent="0.35">
      <c r="A3949" s="28"/>
    </row>
    <row r="3950" spans="1:1" x14ac:dyDescent="0.35">
      <c r="A3950" s="28"/>
    </row>
    <row r="3951" spans="1:1" x14ac:dyDescent="0.35">
      <c r="A3951" s="28"/>
    </row>
    <row r="3952" spans="1:1" x14ac:dyDescent="0.35">
      <c r="A3952" s="28"/>
    </row>
    <row r="3953" spans="1:1" x14ac:dyDescent="0.35">
      <c r="A3953" s="28"/>
    </row>
    <row r="3954" spans="1:1" x14ac:dyDescent="0.35">
      <c r="A3954" s="28"/>
    </row>
    <row r="3955" spans="1:1" x14ac:dyDescent="0.35">
      <c r="A3955" s="28"/>
    </row>
    <row r="3956" spans="1:1" x14ac:dyDescent="0.35">
      <c r="A3956" s="28"/>
    </row>
    <row r="3957" spans="1:1" x14ac:dyDescent="0.35">
      <c r="A3957" s="28"/>
    </row>
    <row r="3958" spans="1:1" x14ac:dyDescent="0.35">
      <c r="A3958" s="28"/>
    </row>
    <row r="3959" spans="1:1" x14ac:dyDescent="0.35">
      <c r="A3959" s="28"/>
    </row>
    <row r="3960" spans="1:1" x14ac:dyDescent="0.35">
      <c r="A3960" s="28"/>
    </row>
    <row r="3961" spans="1:1" x14ac:dyDescent="0.35">
      <c r="A3961" s="28"/>
    </row>
    <row r="3962" spans="1:1" x14ac:dyDescent="0.35">
      <c r="A3962" s="28"/>
    </row>
    <row r="3963" spans="1:1" x14ac:dyDescent="0.35">
      <c r="A3963" s="28"/>
    </row>
    <row r="3964" spans="1:1" x14ac:dyDescent="0.35">
      <c r="A3964" s="28"/>
    </row>
    <row r="3965" spans="1:1" x14ac:dyDescent="0.35">
      <c r="A3965" s="28"/>
    </row>
    <row r="3966" spans="1:1" x14ac:dyDescent="0.35">
      <c r="A3966" s="28"/>
    </row>
    <row r="3967" spans="1:1" x14ac:dyDescent="0.35">
      <c r="A3967" s="28"/>
    </row>
    <row r="3968" spans="1:1" x14ac:dyDescent="0.35">
      <c r="A3968" s="28"/>
    </row>
    <row r="3969" spans="1:1" x14ac:dyDescent="0.35">
      <c r="A3969" s="28"/>
    </row>
    <row r="3970" spans="1:1" x14ac:dyDescent="0.35">
      <c r="A3970" s="28"/>
    </row>
    <row r="3971" spans="1:1" x14ac:dyDescent="0.35">
      <c r="A3971" s="28"/>
    </row>
    <row r="3972" spans="1:1" x14ac:dyDescent="0.35">
      <c r="A3972" s="28"/>
    </row>
    <row r="3973" spans="1:1" x14ac:dyDescent="0.35">
      <c r="A3973" s="28"/>
    </row>
    <row r="3974" spans="1:1" x14ac:dyDescent="0.35">
      <c r="A3974" s="28"/>
    </row>
    <row r="3975" spans="1:1" x14ac:dyDescent="0.35">
      <c r="A3975" s="28"/>
    </row>
    <row r="3976" spans="1:1" x14ac:dyDescent="0.35">
      <c r="A3976" s="28"/>
    </row>
    <row r="3977" spans="1:1" x14ac:dyDescent="0.35">
      <c r="A3977" s="28"/>
    </row>
    <row r="3978" spans="1:1" x14ac:dyDescent="0.35">
      <c r="A3978" s="28"/>
    </row>
    <row r="3979" spans="1:1" x14ac:dyDescent="0.35">
      <c r="A3979" s="28"/>
    </row>
    <row r="3980" spans="1:1" x14ac:dyDescent="0.35">
      <c r="A3980" s="28"/>
    </row>
    <row r="3981" spans="1:1" x14ac:dyDescent="0.35">
      <c r="A3981" s="28"/>
    </row>
    <row r="3982" spans="1:1" x14ac:dyDescent="0.35">
      <c r="A3982" s="28"/>
    </row>
    <row r="3983" spans="1:1" x14ac:dyDescent="0.35">
      <c r="A3983" s="28"/>
    </row>
    <row r="3984" spans="1:1" x14ac:dyDescent="0.35">
      <c r="A3984" s="28"/>
    </row>
    <row r="3985" spans="1:1" x14ac:dyDescent="0.35">
      <c r="A3985" s="28"/>
    </row>
    <row r="3986" spans="1:1" x14ac:dyDescent="0.35">
      <c r="A3986" s="28"/>
    </row>
    <row r="3987" spans="1:1" x14ac:dyDescent="0.35">
      <c r="A3987" s="28"/>
    </row>
    <row r="3988" spans="1:1" x14ac:dyDescent="0.35">
      <c r="A3988" s="28"/>
    </row>
    <row r="3989" spans="1:1" x14ac:dyDescent="0.35">
      <c r="A3989" s="28"/>
    </row>
    <row r="3990" spans="1:1" x14ac:dyDescent="0.35">
      <c r="A3990" s="28"/>
    </row>
    <row r="3991" spans="1:1" x14ac:dyDescent="0.35">
      <c r="A3991" s="28"/>
    </row>
    <row r="3992" spans="1:1" x14ac:dyDescent="0.35">
      <c r="A3992" s="28"/>
    </row>
    <row r="3993" spans="1:1" x14ac:dyDescent="0.35">
      <c r="A3993" s="28"/>
    </row>
    <row r="3994" spans="1:1" x14ac:dyDescent="0.35">
      <c r="A3994" s="28"/>
    </row>
    <row r="3995" spans="1:1" x14ac:dyDescent="0.35">
      <c r="A3995" s="28"/>
    </row>
    <row r="3996" spans="1:1" x14ac:dyDescent="0.35">
      <c r="A3996" s="28"/>
    </row>
    <row r="3997" spans="1:1" x14ac:dyDescent="0.35">
      <c r="A3997" s="28"/>
    </row>
    <row r="3998" spans="1:1" x14ac:dyDescent="0.35">
      <c r="A3998" s="28"/>
    </row>
    <row r="3999" spans="1:1" x14ac:dyDescent="0.35">
      <c r="A3999" s="28"/>
    </row>
    <row r="4000" spans="1:1" x14ac:dyDescent="0.35">
      <c r="A4000" s="28"/>
    </row>
    <row r="4001" spans="1:1" x14ac:dyDescent="0.35">
      <c r="A4001" s="28"/>
    </row>
    <row r="4002" spans="1:1" x14ac:dyDescent="0.35">
      <c r="A4002" s="28"/>
    </row>
    <row r="4003" spans="1:1" x14ac:dyDescent="0.35">
      <c r="A4003" s="28"/>
    </row>
    <row r="4004" spans="1:1" x14ac:dyDescent="0.35">
      <c r="A4004" s="28"/>
    </row>
    <row r="4005" spans="1:1" x14ac:dyDescent="0.35">
      <c r="A4005" s="28"/>
    </row>
    <row r="4006" spans="1:1" x14ac:dyDescent="0.35">
      <c r="A4006" s="28"/>
    </row>
    <row r="4007" spans="1:1" x14ac:dyDescent="0.35">
      <c r="A4007" s="28"/>
    </row>
    <row r="4008" spans="1:1" x14ac:dyDescent="0.35">
      <c r="A4008" s="28"/>
    </row>
    <row r="4009" spans="1:1" x14ac:dyDescent="0.35">
      <c r="A4009" s="28"/>
    </row>
    <row r="4010" spans="1:1" x14ac:dyDescent="0.35">
      <c r="A4010" s="28"/>
    </row>
    <row r="4011" spans="1:1" x14ac:dyDescent="0.35">
      <c r="A4011" s="28"/>
    </row>
    <row r="4012" spans="1:1" x14ac:dyDescent="0.35">
      <c r="A4012" s="28"/>
    </row>
    <row r="4013" spans="1:1" x14ac:dyDescent="0.35">
      <c r="A4013" s="28"/>
    </row>
    <row r="4014" spans="1:1" x14ac:dyDescent="0.35">
      <c r="A4014" s="28"/>
    </row>
    <row r="4015" spans="1:1" x14ac:dyDescent="0.35">
      <c r="A4015" s="28"/>
    </row>
    <row r="4016" spans="1:1" x14ac:dyDescent="0.35">
      <c r="A4016" s="28"/>
    </row>
    <row r="4017" spans="1:1" x14ac:dyDescent="0.35">
      <c r="A4017" s="28"/>
    </row>
    <row r="4018" spans="1:1" x14ac:dyDescent="0.35">
      <c r="A4018" s="28"/>
    </row>
    <row r="4019" spans="1:1" x14ac:dyDescent="0.35">
      <c r="A4019" s="28"/>
    </row>
    <row r="4020" spans="1:1" x14ac:dyDescent="0.35">
      <c r="A4020" s="28"/>
    </row>
    <row r="4021" spans="1:1" x14ac:dyDescent="0.35">
      <c r="A4021" s="28"/>
    </row>
    <row r="4022" spans="1:1" x14ac:dyDescent="0.35">
      <c r="A4022" s="28"/>
    </row>
    <row r="4023" spans="1:1" x14ac:dyDescent="0.35">
      <c r="A4023" s="28"/>
    </row>
    <row r="4024" spans="1:1" x14ac:dyDescent="0.35">
      <c r="A4024" s="28"/>
    </row>
    <row r="4025" spans="1:1" x14ac:dyDescent="0.35">
      <c r="A4025" s="28"/>
    </row>
    <row r="4026" spans="1:1" x14ac:dyDescent="0.35">
      <c r="A4026" s="28"/>
    </row>
    <row r="4027" spans="1:1" x14ac:dyDescent="0.35">
      <c r="A4027" s="28"/>
    </row>
    <row r="4028" spans="1:1" x14ac:dyDescent="0.35">
      <c r="A4028" s="28"/>
    </row>
    <row r="4029" spans="1:1" x14ac:dyDescent="0.35">
      <c r="A4029" s="28"/>
    </row>
    <row r="4030" spans="1:1" x14ac:dyDescent="0.35">
      <c r="A4030" s="28"/>
    </row>
    <row r="4031" spans="1:1" x14ac:dyDescent="0.35">
      <c r="A4031" s="28"/>
    </row>
    <row r="4032" spans="1:1" x14ac:dyDescent="0.35">
      <c r="A4032" s="28"/>
    </row>
    <row r="4033" spans="1:1" x14ac:dyDescent="0.35">
      <c r="A4033" s="28"/>
    </row>
    <row r="4034" spans="1:1" x14ac:dyDescent="0.35">
      <c r="A4034" s="28"/>
    </row>
    <row r="4035" spans="1:1" x14ac:dyDescent="0.35">
      <c r="A4035" s="28"/>
    </row>
    <row r="4036" spans="1:1" x14ac:dyDescent="0.35">
      <c r="A4036" s="28"/>
    </row>
    <row r="4037" spans="1:1" x14ac:dyDescent="0.35">
      <c r="A4037" s="28"/>
    </row>
    <row r="4038" spans="1:1" x14ac:dyDescent="0.35">
      <c r="A4038" s="28"/>
    </row>
    <row r="4039" spans="1:1" x14ac:dyDescent="0.35">
      <c r="A4039" s="28"/>
    </row>
    <row r="4040" spans="1:1" x14ac:dyDescent="0.35">
      <c r="A4040" s="28"/>
    </row>
    <row r="4041" spans="1:1" x14ac:dyDescent="0.35">
      <c r="A4041" s="28"/>
    </row>
    <row r="4042" spans="1:1" x14ac:dyDescent="0.35">
      <c r="A4042" s="28"/>
    </row>
    <row r="4043" spans="1:1" x14ac:dyDescent="0.35">
      <c r="A4043" s="28"/>
    </row>
    <row r="4044" spans="1:1" x14ac:dyDescent="0.35">
      <c r="A4044" s="28"/>
    </row>
    <row r="4045" spans="1:1" x14ac:dyDescent="0.35">
      <c r="A4045" s="28"/>
    </row>
    <row r="4046" spans="1:1" x14ac:dyDescent="0.35">
      <c r="A4046" s="28"/>
    </row>
    <row r="4047" spans="1:1" x14ac:dyDescent="0.35">
      <c r="A4047" s="28"/>
    </row>
    <row r="4048" spans="1:1" x14ac:dyDescent="0.35">
      <c r="A4048" s="28"/>
    </row>
    <row r="4049" spans="1:1" x14ac:dyDescent="0.35">
      <c r="A4049" s="28"/>
    </row>
    <row r="4050" spans="1:1" x14ac:dyDescent="0.35">
      <c r="A4050" s="28"/>
    </row>
    <row r="4051" spans="1:1" x14ac:dyDescent="0.35">
      <c r="A4051" s="28"/>
    </row>
    <row r="4052" spans="1:1" x14ac:dyDescent="0.35">
      <c r="A4052" s="28"/>
    </row>
    <row r="4053" spans="1:1" x14ac:dyDescent="0.35">
      <c r="A4053" s="28"/>
    </row>
    <row r="4054" spans="1:1" x14ac:dyDescent="0.35">
      <c r="A4054" s="28"/>
    </row>
    <row r="4055" spans="1:1" x14ac:dyDescent="0.35">
      <c r="A4055" s="28"/>
    </row>
    <row r="4056" spans="1:1" x14ac:dyDescent="0.35">
      <c r="A4056" s="28"/>
    </row>
    <row r="4057" spans="1:1" x14ac:dyDescent="0.35">
      <c r="A4057" s="28"/>
    </row>
    <row r="4058" spans="1:1" x14ac:dyDescent="0.35">
      <c r="A4058" s="28"/>
    </row>
    <row r="4059" spans="1:1" x14ac:dyDescent="0.35">
      <c r="A4059" s="28"/>
    </row>
    <row r="4060" spans="1:1" x14ac:dyDescent="0.35">
      <c r="A4060" s="28"/>
    </row>
    <row r="4061" spans="1:1" x14ac:dyDescent="0.35">
      <c r="A4061" s="28"/>
    </row>
    <row r="4062" spans="1:1" x14ac:dyDescent="0.35">
      <c r="A4062" s="28"/>
    </row>
    <row r="4063" spans="1:1" x14ac:dyDescent="0.35">
      <c r="A4063" s="28"/>
    </row>
    <row r="4064" spans="1:1" x14ac:dyDescent="0.35">
      <c r="A4064" s="28"/>
    </row>
    <row r="4065" spans="1:1" x14ac:dyDescent="0.35">
      <c r="A4065" s="28"/>
    </row>
    <row r="4066" spans="1:1" x14ac:dyDescent="0.35">
      <c r="A4066" s="28"/>
    </row>
    <row r="4067" spans="1:1" x14ac:dyDescent="0.35">
      <c r="A4067" s="28"/>
    </row>
    <row r="4068" spans="1:1" x14ac:dyDescent="0.35">
      <c r="A4068" s="28"/>
    </row>
    <row r="4069" spans="1:1" x14ac:dyDescent="0.35">
      <c r="A4069" s="28"/>
    </row>
    <row r="4070" spans="1:1" x14ac:dyDescent="0.35">
      <c r="A4070" s="28"/>
    </row>
    <row r="4071" spans="1:1" x14ac:dyDescent="0.35">
      <c r="A4071" s="28"/>
    </row>
    <row r="4072" spans="1:1" x14ac:dyDescent="0.35">
      <c r="A4072" s="28"/>
    </row>
    <row r="4073" spans="1:1" x14ac:dyDescent="0.35">
      <c r="A4073" s="28"/>
    </row>
    <row r="4074" spans="1:1" x14ac:dyDescent="0.35">
      <c r="A4074" s="28"/>
    </row>
    <row r="4075" spans="1:1" x14ac:dyDescent="0.35">
      <c r="A4075" s="28"/>
    </row>
    <row r="4076" spans="1:1" x14ac:dyDescent="0.35">
      <c r="A4076" s="28"/>
    </row>
    <row r="4077" spans="1:1" x14ac:dyDescent="0.35">
      <c r="A4077" s="28"/>
    </row>
    <row r="4078" spans="1:1" x14ac:dyDescent="0.35">
      <c r="A4078" s="28"/>
    </row>
    <row r="4079" spans="1:1" x14ac:dyDescent="0.35">
      <c r="A4079" s="28"/>
    </row>
    <row r="4080" spans="1:1" x14ac:dyDescent="0.35">
      <c r="A4080" s="28"/>
    </row>
    <row r="4081" spans="1:1" x14ac:dyDescent="0.35">
      <c r="A4081" s="28"/>
    </row>
    <row r="4082" spans="1:1" x14ac:dyDescent="0.35">
      <c r="A4082" s="28"/>
    </row>
    <row r="4083" spans="1:1" x14ac:dyDescent="0.35">
      <c r="A4083" s="28"/>
    </row>
    <row r="4084" spans="1:1" x14ac:dyDescent="0.35">
      <c r="A4084" s="28"/>
    </row>
    <row r="4085" spans="1:1" x14ac:dyDescent="0.35">
      <c r="A4085" s="28"/>
    </row>
    <row r="4086" spans="1:1" x14ac:dyDescent="0.35">
      <c r="A4086" s="28"/>
    </row>
    <row r="4087" spans="1:1" x14ac:dyDescent="0.35">
      <c r="A4087" s="28"/>
    </row>
    <row r="4088" spans="1:1" x14ac:dyDescent="0.35">
      <c r="A4088" s="28"/>
    </row>
    <row r="4089" spans="1:1" x14ac:dyDescent="0.35">
      <c r="A4089" s="28"/>
    </row>
    <row r="4090" spans="1:1" x14ac:dyDescent="0.35">
      <c r="A4090" s="28"/>
    </row>
    <row r="4091" spans="1:1" x14ac:dyDescent="0.35">
      <c r="A4091" s="28"/>
    </row>
    <row r="4092" spans="1:1" x14ac:dyDescent="0.35">
      <c r="A4092" s="28"/>
    </row>
    <row r="4093" spans="1:1" x14ac:dyDescent="0.35">
      <c r="A4093" s="28"/>
    </row>
    <row r="4094" spans="1:1" x14ac:dyDescent="0.35">
      <c r="A4094" s="28"/>
    </row>
    <row r="4095" spans="1:1" x14ac:dyDescent="0.35">
      <c r="A4095" s="28"/>
    </row>
    <row r="4096" spans="1:1" x14ac:dyDescent="0.35">
      <c r="A4096" s="28"/>
    </row>
    <row r="4097" spans="1:1" x14ac:dyDescent="0.35">
      <c r="A4097" s="28"/>
    </row>
    <row r="4098" spans="1:1" x14ac:dyDescent="0.35">
      <c r="A4098" s="28"/>
    </row>
    <row r="4099" spans="1:1" x14ac:dyDescent="0.35">
      <c r="A4099" s="28"/>
    </row>
    <row r="4100" spans="1:1" x14ac:dyDescent="0.35">
      <c r="A4100" s="28"/>
    </row>
    <row r="4101" spans="1:1" x14ac:dyDescent="0.35">
      <c r="A4101" s="28"/>
    </row>
    <row r="4102" spans="1:1" x14ac:dyDescent="0.35">
      <c r="A4102" s="28"/>
    </row>
    <row r="4103" spans="1:1" x14ac:dyDescent="0.35">
      <c r="A4103" s="28"/>
    </row>
    <row r="4104" spans="1:1" x14ac:dyDescent="0.35">
      <c r="A4104" s="28"/>
    </row>
    <row r="4105" spans="1:1" x14ac:dyDescent="0.35">
      <c r="A4105" s="28"/>
    </row>
    <row r="4106" spans="1:1" x14ac:dyDescent="0.35">
      <c r="A4106" s="28"/>
    </row>
    <row r="4107" spans="1:1" x14ac:dyDescent="0.35">
      <c r="A4107" s="28"/>
    </row>
    <row r="4108" spans="1:1" x14ac:dyDescent="0.35">
      <c r="A4108" s="28"/>
    </row>
    <row r="4109" spans="1:1" x14ac:dyDescent="0.35">
      <c r="A4109" s="28"/>
    </row>
    <row r="4110" spans="1:1" x14ac:dyDescent="0.35">
      <c r="A4110" s="28"/>
    </row>
    <row r="4111" spans="1:1" x14ac:dyDescent="0.35">
      <c r="A4111" s="28"/>
    </row>
    <row r="4112" spans="1:1" x14ac:dyDescent="0.35">
      <c r="A4112" s="28"/>
    </row>
    <row r="4113" spans="1:1" x14ac:dyDescent="0.35">
      <c r="A4113" s="28"/>
    </row>
    <row r="4114" spans="1:1" x14ac:dyDescent="0.35">
      <c r="A4114" s="28"/>
    </row>
    <row r="4115" spans="1:1" x14ac:dyDescent="0.35">
      <c r="A4115" s="28"/>
    </row>
    <row r="4116" spans="1:1" x14ac:dyDescent="0.35">
      <c r="A4116" s="28"/>
    </row>
    <row r="4117" spans="1:1" x14ac:dyDescent="0.35">
      <c r="A4117" s="28"/>
    </row>
    <row r="4118" spans="1:1" x14ac:dyDescent="0.35">
      <c r="A4118" s="28"/>
    </row>
    <row r="4119" spans="1:1" x14ac:dyDescent="0.35">
      <c r="A4119" s="28"/>
    </row>
    <row r="4120" spans="1:1" x14ac:dyDescent="0.35">
      <c r="A4120" s="28"/>
    </row>
    <row r="4121" spans="1:1" x14ac:dyDescent="0.35">
      <c r="A4121" s="28"/>
    </row>
    <row r="4122" spans="1:1" x14ac:dyDescent="0.35">
      <c r="A4122" s="28"/>
    </row>
    <row r="4123" spans="1:1" x14ac:dyDescent="0.35">
      <c r="A4123" s="28"/>
    </row>
    <row r="4124" spans="1:1" x14ac:dyDescent="0.35">
      <c r="A4124" s="28"/>
    </row>
    <row r="4125" spans="1:1" x14ac:dyDescent="0.35">
      <c r="A4125" s="28"/>
    </row>
    <row r="4126" spans="1:1" x14ac:dyDescent="0.35">
      <c r="A4126" s="28"/>
    </row>
    <row r="4127" spans="1:1" x14ac:dyDescent="0.35">
      <c r="A4127" s="28"/>
    </row>
    <row r="4128" spans="1:1" x14ac:dyDescent="0.35">
      <c r="A4128" s="28"/>
    </row>
    <row r="4129" spans="1:1" x14ac:dyDescent="0.35">
      <c r="A4129" s="28"/>
    </row>
    <row r="4130" spans="1:1" x14ac:dyDescent="0.35">
      <c r="A4130" s="28"/>
    </row>
    <row r="4131" spans="1:1" x14ac:dyDescent="0.35">
      <c r="A4131" s="28"/>
    </row>
    <row r="4132" spans="1:1" x14ac:dyDescent="0.35">
      <c r="A4132" s="28"/>
    </row>
    <row r="4133" spans="1:1" x14ac:dyDescent="0.35">
      <c r="A4133" s="28"/>
    </row>
    <row r="4134" spans="1:1" x14ac:dyDescent="0.35">
      <c r="A4134" s="28"/>
    </row>
    <row r="4135" spans="1:1" x14ac:dyDescent="0.35">
      <c r="A4135" s="28"/>
    </row>
    <row r="4136" spans="1:1" x14ac:dyDescent="0.35">
      <c r="A4136" s="28"/>
    </row>
    <row r="4137" spans="1:1" x14ac:dyDescent="0.35">
      <c r="A4137" s="28"/>
    </row>
    <row r="4138" spans="1:1" x14ac:dyDescent="0.35">
      <c r="A4138" s="28"/>
    </row>
    <row r="4139" spans="1:1" x14ac:dyDescent="0.35">
      <c r="A4139" s="28"/>
    </row>
    <row r="4140" spans="1:1" x14ac:dyDescent="0.35">
      <c r="A4140" s="28"/>
    </row>
    <row r="4141" spans="1:1" x14ac:dyDescent="0.35">
      <c r="A4141" s="28"/>
    </row>
    <row r="4142" spans="1:1" x14ac:dyDescent="0.35">
      <c r="A4142" s="28"/>
    </row>
    <row r="4143" spans="1:1" x14ac:dyDescent="0.35">
      <c r="A4143" s="28"/>
    </row>
    <row r="4144" spans="1:1" x14ac:dyDescent="0.35">
      <c r="A4144" s="28"/>
    </row>
    <row r="4145" spans="1:1" x14ac:dyDescent="0.35">
      <c r="A4145" s="28"/>
    </row>
    <row r="4146" spans="1:1" x14ac:dyDescent="0.35">
      <c r="A4146" s="28"/>
    </row>
    <row r="4147" spans="1:1" x14ac:dyDescent="0.35">
      <c r="A4147" s="28"/>
    </row>
    <row r="4148" spans="1:1" x14ac:dyDescent="0.35">
      <c r="A4148" s="28"/>
    </row>
    <row r="4149" spans="1:1" x14ac:dyDescent="0.35">
      <c r="A4149" s="28"/>
    </row>
    <row r="4150" spans="1:1" x14ac:dyDescent="0.35">
      <c r="A4150" s="28"/>
    </row>
    <row r="4151" spans="1:1" x14ac:dyDescent="0.35">
      <c r="A4151" s="28"/>
    </row>
    <row r="4152" spans="1:1" x14ac:dyDescent="0.35">
      <c r="A4152" s="28"/>
    </row>
    <row r="4153" spans="1:1" x14ac:dyDescent="0.35">
      <c r="A4153" s="28"/>
    </row>
    <row r="4154" spans="1:1" x14ac:dyDescent="0.35">
      <c r="A4154" s="28"/>
    </row>
    <row r="4155" spans="1:1" x14ac:dyDescent="0.35">
      <c r="A4155" s="28"/>
    </row>
    <row r="4156" spans="1:1" x14ac:dyDescent="0.35">
      <c r="A4156" s="28"/>
    </row>
    <row r="4157" spans="1:1" x14ac:dyDescent="0.35">
      <c r="A4157" s="28"/>
    </row>
    <row r="4158" spans="1:1" x14ac:dyDescent="0.35">
      <c r="A4158" s="28"/>
    </row>
    <row r="4159" spans="1:1" x14ac:dyDescent="0.35">
      <c r="A4159" s="28"/>
    </row>
    <row r="4160" spans="1:1" x14ac:dyDescent="0.35">
      <c r="A4160" s="28"/>
    </row>
    <row r="4161" spans="1:1" x14ac:dyDescent="0.35">
      <c r="A4161" s="28"/>
    </row>
    <row r="4162" spans="1:1" x14ac:dyDescent="0.35">
      <c r="A4162" s="28"/>
    </row>
    <row r="4163" spans="1:1" x14ac:dyDescent="0.35">
      <c r="A4163" s="28"/>
    </row>
    <row r="4164" spans="1:1" x14ac:dyDescent="0.35">
      <c r="A4164" s="28"/>
    </row>
    <row r="4165" spans="1:1" x14ac:dyDescent="0.35">
      <c r="A4165" s="28"/>
    </row>
    <row r="4166" spans="1:1" x14ac:dyDescent="0.35">
      <c r="A4166" s="28"/>
    </row>
    <row r="4167" spans="1:1" x14ac:dyDescent="0.35">
      <c r="A4167" s="28"/>
    </row>
    <row r="4168" spans="1:1" x14ac:dyDescent="0.35">
      <c r="A4168" s="28"/>
    </row>
    <row r="4169" spans="1:1" x14ac:dyDescent="0.35">
      <c r="A4169" s="28"/>
    </row>
    <row r="4170" spans="1:1" x14ac:dyDescent="0.35">
      <c r="A4170" s="28"/>
    </row>
    <row r="4171" spans="1:1" x14ac:dyDescent="0.35">
      <c r="A4171" s="28"/>
    </row>
    <row r="4172" spans="1:1" x14ac:dyDescent="0.35">
      <c r="A4172" s="28"/>
    </row>
    <row r="4173" spans="1:1" x14ac:dyDescent="0.35">
      <c r="A4173" s="28"/>
    </row>
    <row r="4174" spans="1:1" x14ac:dyDescent="0.35">
      <c r="A4174" s="28"/>
    </row>
    <row r="4175" spans="1:1" x14ac:dyDescent="0.35">
      <c r="A4175" s="28"/>
    </row>
    <row r="4176" spans="1:1" x14ac:dyDescent="0.35">
      <c r="A4176" s="28"/>
    </row>
    <row r="4177" spans="1:1" x14ac:dyDescent="0.35">
      <c r="A4177" s="28"/>
    </row>
    <row r="4178" spans="1:1" x14ac:dyDescent="0.35">
      <c r="A4178" s="28"/>
    </row>
    <row r="4179" spans="1:1" x14ac:dyDescent="0.35">
      <c r="A4179" s="28"/>
    </row>
    <row r="4180" spans="1:1" x14ac:dyDescent="0.35">
      <c r="A4180" s="28"/>
    </row>
    <row r="4181" spans="1:1" x14ac:dyDescent="0.35">
      <c r="A4181" s="28"/>
    </row>
    <row r="4182" spans="1:1" x14ac:dyDescent="0.35">
      <c r="A4182" s="28"/>
    </row>
    <row r="4183" spans="1:1" x14ac:dyDescent="0.35">
      <c r="A4183" s="28"/>
    </row>
    <row r="4184" spans="1:1" x14ac:dyDescent="0.35">
      <c r="A4184" s="28"/>
    </row>
    <row r="4185" spans="1:1" x14ac:dyDescent="0.35">
      <c r="A4185" s="28"/>
    </row>
    <row r="4186" spans="1:1" x14ac:dyDescent="0.35">
      <c r="A4186" s="28"/>
    </row>
    <row r="4187" spans="1:1" x14ac:dyDescent="0.35">
      <c r="A4187" s="28"/>
    </row>
    <row r="4188" spans="1:1" x14ac:dyDescent="0.35">
      <c r="A4188" s="28"/>
    </row>
    <row r="4189" spans="1:1" x14ac:dyDescent="0.35">
      <c r="A4189" s="28"/>
    </row>
    <row r="4190" spans="1:1" x14ac:dyDescent="0.35">
      <c r="A4190" s="28"/>
    </row>
    <row r="4191" spans="1:1" x14ac:dyDescent="0.35">
      <c r="A4191" s="28"/>
    </row>
    <row r="4192" spans="1:1" x14ac:dyDescent="0.35">
      <c r="A4192" s="28"/>
    </row>
    <row r="4193" spans="1:1" x14ac:dyDescent="0.35">
      <c r="A4193" s="28"/>
    </row>
    <row r="4194" spans="1:1" x14ac:dyDescent="0.35">
      <c r="A4194" s="28"/>
    </row>
    <row r="4195" spans="1:1" x14ac:dyDescent="0.35">
      <c r="A4195" s="28"/>
    </row>
    <row r="4196" spans="1:1" x14ac:dyDescent="0.35">
      <c r="A4196" s="28"/>
    </row>
    <row r="4197" spans="1:1" x14ac:dyDescent="0.35">
      <c r="A4197" s="28"/>
    </row>
    <row r="4198" spans="1:1" x14ac:dyDescent="0.35">
      <c r="A4198" s="28"/>
    </row>
    <row r="4199" spans="1:1" x14ac:dyDescent="0.35">
      <c r="A4199" s="28"/>
    </row>
    <row r="4200" spans="1:1" x14ac:dyDescent="0.35">
      <c r="A4200" s="28"/>
    </row>
    <row r="4201" spans="1:1" x14ac:dyDescent="0.35">
      <c r="A4201" s="28"/>
    </row>
    <row r="4202" spans="1:1" x14ac:dyDescent="0.35">
      <c r="A4202" s="28"/>
    </row>
    <row r="4203" spans="1:1" x14ac:dyDescent="0.35">
      <c r="A4203" s="28"/>
    </row>
    <row r="4204" spans="1:1" x14ac:dyDescent="0.35">
      <c r="A4204" s="28"/>
    </row>
    <row r="4205" spans="1:1" x14ac:dyDescent="0.35">
      <c r="A4205" s="28"/>
    </row>
    <row r="4206" spans="1:1" x14ac:dyDescent="0.35">
      <c r="A4206" s="28"/>
    </row>
    <row r="4207" spans="1:1" x14ac:dyDescent="0.35">
      <c r="A4207" s="28"/>
    </row>
    <row r="4208" spans="1:1" x14ac:dyDescent="0.35">
      <c r="A4208" s="28"/>
    </row>
    <row r="4209" spans="1:1" x14ac:dyDescent="0.35">
      <c r="A4209" s="28"/>
    </row>
    <row r="4210" spans="1:1" x14ac:dyDescent="0.35">
      <c r="A4210" s="28"/>
    </row>
    <row r="4211" spans="1:1" x14ac:dyDescent="0.35">
      <c r="A4211" s="28"/>
    </row>
    <row r="4212" spans="1:1" x14ac:dyDescent="0.35">
      <c r="A4212" s="28"/>
    </row>
    <row r="4213" spans="1:1" x14ac:dyDescent="0.35">
      <c r="A4213" s="28"/>
    </row>
    <row r="4214" spans="1:1" x14ac:dyDescent="0.35">
      <c r="A4214" s="28"/>
    </row>
    <row r="4215" spans="1:1" x14ac:dyDescent="0.35">
      <c r="A4215" s="28"/>
    </row>
    <row r="4216" spans="1:1" x14ac:dyDescent="0.35">
      <c r="A4216" s="28"/>
    </row>
    <row r="4217" spans="1:1" x14ac:dyDescent="0.35">
      <c r="A4217" s="28"/>
    </row>
    <row r="4218" spans="1:1" x14ac:dyDescent="0.35">
      <c r="A4218" s="28"/>
    </row>
    <row r="4219" spans="1:1" x14ac:dyDescent="0.35">
      <c r="A4219" s="28"/>
    </row>
    <row r="4220" spans="1:1" x14ac:dyDescent="0.35">
      <c r="A4220" s="28"/>
    </row>
    <row r="4221" spans="1:1" x14ac:dyDescent="0.35">
      <c r="A4221" s="28"/>
    </row>
    <row r="4222" spans="1:1" x14ac:dyDescent="0.35">
      <c r="A4222" s="28"/>
    </row>
    <row r="4223" spans="1:1" x14ac:dyDescent="0.35">
      <c r="A4223" s="28"/>
    </row>
    <row r="4224" spans="1:1" x14ac:dyDescent="0.35">
      <c r="A4224" s="28"/>
    </row>
    <row r="4225" spans="1:1" x14ac:dyDescent="0.35">
      <c r="A4225" s="28"/>
    </row>
    <row r="4226" spans="1:1" x14ac:dyDescent="0.35">
      <c r="A4226" s="28"/>
    </row>
    <row r="4227" spans="1:1" x14ac:dyDescent="0.35">
      <c r="A4227" s="28"/>
    </row>
    <row r="4228" spans="1:1" x14ac:dyDescent="0.35">
      <c r="A4228" s="28"/>
    </row>
    <row r="4229" spans="1:1" x14ac:dyDescent="0.35">
      <c r="A4229" s="28"/>
    </row>
    <row r="4230" spans="1:1" x14ac:dyDescent="0.35">
      <c r="A4230" s="28"/>
    </row>
    <row r="4231" spans="1:1" x14ac:dyDescent="0.35">
      <c r="A4231" s="28"/>
    </row>
    <row r="4232" spans="1:1" x14ac:dyDescent="0.35">
      <c r="A4232" s="28"/>
    </row>
    <row r="4233" spans="1:1" x14ac:dyDescent="0.35">
      <c r="A4233" s="28"/>
    </row>
    <row r="4234" spans="1:1" x14ac:dyDescent="0.35">
      <c r="A4234" s="28"/>
    </row>
    <row r="4235" spans="1:1" x14ac:dyDescent="0.35">
      <c r="A4235" s="28"/>
    </row>
    <row r="4236" spans="1:1" x14ac:dyDescent="0.35">
      <c r="A4236" s="28"/>
    </row>
    <row r="4237" spans="1:1" x14ac:dyDescent="0.35">
      <c r="A4237" s="28"/>
    </row>
    <row r="4238" spans="1:1" x14ac:dyDescent="0.35">
      <c r="A4238" s="28"/>
    </row>
    <row r="4239" spans="1:1" x14ac:dyDescent="0.35">
      <c r="A4239" s="28"/>
    </row>
    <row r="4240" spans="1:1" x14ac:dyDescent="0.35">
      <c r="A4240" s="28"/>
    </row>
    <row r="4241" spans="1:1" x14ac:dyDescent="0.35">
      <c r="A4241" s="28"/>
    </row>
    <row r="4242" spans="1:1" x14ac:dyDescent="0.35">
      <c r="A4242" s="28"/>
    </row>
    <row r="4243" spans="1:1" x14ac:dyDescent="0.35">
      <c r="A4243" s="28"/>
    </row>
    <row r="4244" spans="1:1" x14ac:dyDescent="0.35">
      <c r="A4244" s="28"/>
    </row>
    <row r="4245" spans="1:1" x14ac:dyDescent="0.35">
      <c r="A4245" s="28"/>
    </row>
    <row r="4246" spans="1:1" x14ac:dyDescent="0.35">
      <c r="A4246" s="28"/>
    </row>
    <row r="4247" spans="1:1" x14ac:dyDescent="0.35">
      <c r="A4247" s="28"/>
    </row>
    <row r="4248" spans="1:1" x14ac:dyDescent="0.35">
      <c r="A4248" s="28"/>
    </row>
    <row r="4249" spans="1:1" x14ac:dyDescent="0.35">
      <c r="A4249" s="28"/>
    </row>
    <row r="4250" spans="1:1" x14ac:dyDescent="0.35">
      <c r="A4250" s="28"/>
    </row>
    <row r="4251" spans="1:1" x14ac:dyDescent="0.35">
      <c r="A4251" s="28"/>
    </row>
    <row r="4252" spans="1:1" x14ac:dyDescent="0.35">
      <c r="A4252" s="28"/>
    </row>
    <row r="4253" spans="1:1" x14ac:dyDescent="0.35">
      <c r="A4253" s="28"/>
    </row>
    <row r="4254" spans="1:1" x14ac:dyDescent="0.35">
      <c r="A4254" s="28"/>
    </row>
    <row r="4255" spans="1:1" x14ac:dyDescent="0.35">
      <c r="A4255" s="28"/>
    </row>
    <row r="4256" spans="1:1" x14ac:dyDescent="0.35">
      <c r="A4256" s="28"/>
    </row>
    <row r="4257" spans="1:1" x14ac:dyDescent="0.35">
      <c r="A4257" s="28"/>
    </row>
    <row r="4258" spans="1:1" x14ac:dyDescent="0.35">
      <c r="A4258" s="28"/>
    </row>
    <row r="4259" spans="1:1" x14ac:dyDescent="0.35">
      <c r="A4259" s="28"/>
    </row>
    <row r="4260" spans="1:1" x14ac:dyDescent="0.35">
      <c r="A4260" s="28"/>
    </row>
    <row r="4261" spans="1:1" x14ac:dyDescent="0.35">
      <c r="A4261" s="28"/>
    </row>
    <row r="4262" spans="1:1" x14ac:dyDescent="0.35">
      <c r="A4262" s="28"/>
    </row>
    <row r="4263" spans="1:1" x14ac:dyDescent="0.35">
      <c r="A4263" s="28"/>
    </row>
    <row r="4264" spans="1:1" x14ac:dyDescent="0.35">
      <c r="A4264" s="28"/>
    </row>
    <row r="4265" spans="1:1" x14ac:dyDescent="0.35">
      <c r="A4265" s="28"/>
    </row>
    <row r="4266" spans="1:1" x14ac:dyDescent="0.35">
      <c r="A4266" s="28"/>
    </row>
    <row r="4267" spans="1:1" x14ac:dyDescent="0.35">
      <c r="A4267" s="28"/>
    </row>
    <row r="4268" spans="1:1" x14ac:dyDescent="0.35">
      <c r="A4268" s="28"/>
    </row>
    <row r="4269" spans="1:1" x14ac:dyDescent="0.35">
      <c r="A4269" s="28"/>
    </row>
    <row r="4270" spans="1:1" x14ac:dyDescent="0.35">
      <c r="A4270" s="28"/>
    </row>
    <row r="4271" spans="1:1" x14ac:dyDescent="0.35">
      <c r="A4271" s="28"/>
    </row>
    <row r="4272" spans="1:1" x14ac:dyDescent="0.35">
      <c r="A4272" s="28"/>
    </row>
    <row r="4273" spans="1:1" x14ac:dyDescent="0.35">
      <c r="A4273" s="28"/>
    </row>
    <row r="4274" spans="1:1" x14ac:dyDescent="0.35">
      <c r="A4274" s="28"/>
    </row>
    <row r="4275" spans="1:1" x14ac:dyDescent="0.35">
      <c r="A4275" s="28"/>
    </row>
    <row r="4276" spans="1:1" x14ac:dyDescent="0.35">
      <c r="A4276" s="28"/>
    </row>
    <row r="4277" spans="1:1" x14ac:dyDescent="0.35">
      <c r="A4277" s="28"/>
    </row>
    <row r="4278" spans="1:1" x14ac:dyDescent="0.35">
      <c r="A4278" s="28"/>
    </row>
    <row r="4279" spans="1:1" x14ac:dyDescent="0.35">
      <c r="A4279" s="28"/>
    </row>
    <row r="4280" spans="1:1" x14ac:dyDescent="0.35">
      <c r="A4280" s="28"/>
    </row>
    <row r="4281" spans="1:1" x14ac:dyDescent="0.35">
      <c r="A4281" s="28"/>
    </row>
    <row r="4282" spans="1:1" x14ac:dyDescent="0.35">
      <c r="A4282" s="28"/>
    </row>
    <row r="4283" spans="1:1" x14ac:dyDescent="0.35">
      <c r="A4283" s="28"/>
    </row>
    <row r="4284" spans="1:1" x14ac:dyDescent="0.35">
      <c r="A4284" s="28"/>
    </row>
    <row r="4285" spans="1:1" x14ac:dyDescent="0.35">
      <c r="A4285" s="28"/>
    </row>
    <row r="4286" spans="1:1" x14ac:dyDescent="0.35">
      <c r="A4286" s="28"/>
    </row>
    <row r="4287" spans="1:1" x14ac:dyDescent="0.35">
      <c r="A4287" s="28"/>
    </row>
    <row r="4288" spans="1:1" x14ac:dyDescent="0.35">
      <c r="A4288" s="28"/>
    </row>
    <row r="4289" spans="1:1" x14ac:dyDescent="0.35">
      <c r="A4289" s="28"/>
    </row>
    <row r="4290" spans="1:1" x14ac:dyDescent="0.35">
      <c r="A4290" s="28"/>
    </row>
    <row r="4291" spans="1:1" x14ac:dyDescent="0.35">
      <c r="A4291" s="28"/>
    </row>
    <row r="4292" spans="1:1" x14ac:dyDescent="0.35">
      <c r="A4292" s="28"/>
    </row>
    <row r="4293" spans="1:1" x14ac:dyDescent="0.35">
      <c r="A4293" s="28"/>
    </row>
    <row r="4294" spans="1:1" x14ac:dyDescent="0.35">
      <c r="A4294" s="28"/>
    </row>
    <row r="4295" spans="1:1" x14ac:dyDescent="0.35">
      <c r="A4295" s="28"/>
    </row>
    <row r="4296" spans="1:1" x14ac:dyDescent="0.35">
      <c r="A4296" s="28"/>
    </row>
    <row r="4297" spans="1:1" x14ac:dyDescent="0.35">
      <c r="A4297" s="28"/>
    </row>
    <row r="4298" spans="1:1" x14ac:dyDescent="0.35">
      <c r="A4298" s="28"/>
    </row>
    <row r="4299" spans="1:1" x14ac:dyDescent="0.35">
      <c r="A4299" s="28"/>
    </row>
    <row r="4300" spans="1:1" x14ac:dyDescent="0.35">
      <c r="A4300" s="28"/>
    </row>
    <row r="4301" spans="1:1" x14ac:dyDescent="0.35">
      <c r="A4301" s="28"/>
    </row>
    <row r="4302" spans="1:1" x14ac:dyDescent="0.35">
      <c r="A4302" s="28"/>
    </row>
    <row r="4303" spans="1:1" x14ac:dyDescent="0.35">
      <c r="A4303" s="28"/>
    </row>
    <row r="4304" spans="1:1" x14ac:dyDescent="0.35">
      <c r="A4304" s="28"/>
    </row>
    <row r="4305" spans="1:1" x14ac:dyDescent="0.35">
      <c r="A4305" s="28"/>
    </row>
    <row r="4306" spans="1:1" x14ac:dyDescent="0.35">
      <c r="A4306" s="28"/>
    </row>
    <row r="4307" spans="1:1" x14ac:dyDescent="0.35">
      <c r="A4307" s="28"/>
    </row>
    <row r="4308" spans="1:1" x14ac:dyDescent="0.35">
      <c r="A4308" s="28"/>
    </row>
    <row r="4309" spans="1:1" x14ac:dyDescent="0.35">
      <c r="A4309" s="28"/>
    </row>
    <row r="4310" spans="1:1" x14ac:dyDescent="0.35">
      <c r="A4310" s="28"/>
    </row>
    <row r="4311" spans="1:1" x14ac:dyDescent="0.35">
      <c r="A4311" s="28"/>
    </row>
    <row r="4312" spans="1:1" x14ac:dyDescent="0.35">
      <c r="A4312" s="28"/>
    </row>
    <row r="4313" spans="1:1" x14ac:dyDescent="0.35">
      <c r="A4313" s="28"/>
    </row>
    <row r="4314" spans="1:1" x14ac:dyDescent="0.35">
      <c r="A4314" s="28"/>
    </row>
    <row r="4315" spans="1:1" x14ac:dyDescent="0.35">
      <c r="A4315" s="28"/>
    </row>
    <row r="4316" spans="1:1" x14ac:dyDescent="0.35">
      <c r="A4316" s="28"/>
    </row>
    <row r="4317" spans="1:1" x14ac:dyDescent="0.35">
      <c r="A4317" s="28"/>
    </row>
    <row r="4318" spans="1:1" x14ac:dyDescent="0.35">
      <c r="A4318" s="28"/>
    </row>
    <row r="4319" spans="1:1" x14ac:dyDescent="0.35">
      <c r="A4319" s="28"/>
    </row>
    <row r="4320" spans="1:1" x14ac:dyDescent="0.35">
      <c r="A4320" s="28"/>
    </row>
    <row r="4321" spans="1:1" x14ac:dyDescent="0.35">
      <c r="A4321" s="28"/>
    </row>
    <row r="4322" spans="1:1" x14ac:dyDescent="0.35">
      <c r="A4322" s="28"/>
    </row>
    <row r="4323" spans="1:1" x14ac:dyDescent="0.35">
      <c r="A4323" s="28"/>
    </row>
    <row r="4324" spans="1:1" x14ac:dyDescent="0.35">
      <c r="A4324" s="28"/>
    </row>
    <row r="4325" spans="1:1" x14ac:dyDescent="0.35">
      <c r="A4325" s="28"/>
    </row>
    <row r="4326" spans="1:1" x14ac:dyDescent="0.35">
      <c r="A4326" s="28"/>
    </row>
    <row r="4327" spans="1:1" x14ac:dyDescent="0.35">
      <c r="A4327" s="28"/>
    </row>
    <row r="4328" spans="1:1" x14ac:dyDescent="0.35">
      <c r="A4328" s="28"/>
    </row>
    <row r="4329" spans="1:1" x14ac:dyDescent="0.35">
      <c r="A4329" s="28"/>
    </row>
    <row r="4330" spans="1:1" x14ac:dyDescent="0.35">
      <c r="A4330" s="28"/>
    </row>
    <row r="4331" spans="1:1" x14ac:dyDescent="0.35">
      <c r="A4331" s="28"/>
    </row>
    <row r="4332" spans="1:1" x14ac:dyDescent="0.35">
      <c r="A4332" s="28"/>
    </row>
    <row r="4333" spans="1:1" x14ac:dyDescent="0.35">
      <c r="A4333" s="28"/>
    </row>
    <row r="4334" spans="1:1" x14ac:dyDescent="0.35">
      <c r="A4334" s="28"/>
    </row>
    <row r="4335" spans="1:1" x14ac:dyDescent="0.35">
      <c r="A4335" s="28"/>
    </row>
    <row r="4336" spans="1:1" x14ac:dyDescent="0.35">
      <c r="A4336" s="28"/>
    </row>
    <row r="4337" spans="1:1" x14ac:dyDescent="0.35">
      <c r="A4337" s="28"/>
    </row>
    <row r="4338" spans="1:1" x14ac:dyDescent="0.35">
      <c r="A4338" s="28"/>
    </row>
    <row r="4339" spans="1:1" x14ac:dyDescent="0.35">
      <c r="A4339" s="28"/>
    </row>
    <row r="4340" spans="1:1" x14ac:dyDescent="0.35">
      <c r="A4340" s="28"/>
    </row>
    <row r="4341" spans="1:1" x14ac:dyDescent="0.35">
      <c r="A4341" s="28"/>
    </row>
    <row r="4342" spans="1:1" x14ac:dyDescent="0.35">
      <c r="A4342" s="28"/>
    </row>
    <row r="4343" spans="1:1" x14ac:dyDescent="0.35">
      <c r="A4343" s="28"/>
    </row>
    <row r="4344" spans="1:1" x14ac:dyDescent="0.35">
      <c r="A4344" s="28"/>
    </row>
    <row r="4345" spans="1:1" x14ac:dyDescent="0.35">
      <c r="A4345" s="28"/>
    </row>
    <row r="4346" spans="1:1" x14ac:dyDescent="0.35">
      <c r="A4346" s="28"/>
    </row>
    <row r="4347" spans="1:1" x14ac:dyDescent="0.35">
      <c r="A4347" s="28"/>
    </row>
    <row r="4348" spans="1:1" x14ac:dyDescent="0.35">
      <c r="A4348" s="28"/>
    </row>
    <row r="4349" spans="1:1" x14ac:dyDescent="0.35">
      <c r="A4349" s="28"/>
    </row>
    <row r="4350" spans="1:1" x14ac:dyDescent="0.35">
      <c r="A4350" s="28"/>
    </row>
    <row r="4351" spans="1:1" x14ac:dyDescent="0.35">
      <c r="A4351" s="28"/>
    </row>
    <row r="4352" spans="1:1" x14ac:dyDescent="0.35">
      <c r="A4352" s="28"/>
    </row>
    <row r="4353" spans="1:1" x14ac:dyDescent="0.35">
      <c r="A4353" s="28"/>
    </row>
    <row r="4354" spans="1:1" x14ac:dyDescent="0.35">
      <c r="A4354" s="28"/>
    </row>
    <row r="4355" spans="1:1" x14ac:dyDescent="0.35">
      <c r="A4355" s="28"/>
    </row>
    <row r="4356" spans="1:1" x14ac:dyDescent="0.35">
      <c r="A4356" s="28"/>
    </row>
    <row r="4357" spans="1:1" x14ac:dyDescent="0.35">
      <c r="A4357" s="28"/>
    </row>
    <row r="4358" spans="1:1" x14ac:dyDescent="0.35">
      <c r="A4358" s="28"/>
    </row>
    <row r="4359" spans="1:1" x14ac:dyDescent="0.35">
      <c r="A4359" s="28"/>
    </row>
    <row r="4360" spans="1:1" x14ac:dyDescent="0.35">
      <c r="A4360" s="28"/>
    </row>
    <row r="4361" spans="1:1" x14ac:dyDescent="0.35">
      <c r="A4361" s="28"/>
    </row>
    <row r="4362" spans="1:1" x14ac:dyDescent="0.35">
      <c r="A4362" s="28"/>
    </row>
    <row r="4363" spans="1:1" x14ac:dyDescent="0.35">
      <c r="A4363" s="28"/>
    </row>
    <row r="4364" spans="1:1" x14ac:dyDescent="0.35">
      <c r="A4364" s="28"/>
    </row>
  </sheetData>
  <sheetProtection algorithmName="SHA-512" hashValue="q+bQlOIZravzM8VwFwnlGaeUofWEoYPiubQu7VvUm6CbsVgsL690uYWn/VuZjnN0Vv0HVJC99YgdqMF0+Y7epA==" saltValue="EjzHqYPqgqF4kYyckYimRg==" spinCount="100000" sheet="1" objects="1" scenarios="1"/>
  <printOptions horizontalCentered="1"/>
  <pageMargins left="0.25" right="0.25" top="0.75" bottom="0.75" header="0.3" footer="0.3"/>
  <pageSetup scale="10" fitToWidth="0" orientation="landscape"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C2FDD-8042-4A07-A673-A0D09B1B2735}">
  <dimension ref="A1:F225"/>
  <sheetViews>
    <sheetView zoomScale="80" zoomScaleNormal="80" workbookViewId="0">
      <pane ySplit="1" topLeftCell="A2" activePane="bottomLeft" state="frozen"/>
      <selection activeCell="B32" sqref="B32"/>
      <selection pane="bottomLeft" activeCell="B32" sqref="B32"/>
    </sheetView>
  </sheetViews>
  <sheetFormatPr defaultColWidth="8.7265625" defaultRowHeight="15.5" x14ac:dyDescent="0.35"/>
  <cols>
    <col min="1" max="1" width="26.1796875" style="1" bestFit="1" customWidth="1"/>
    <col min="2" max="2" width="24.7265625" style="1" customWidth="1"/>
    <col min="3" max="3" width="36.1796875" style="1" bestFit="1" customWidth="1"/>
    <col min="4" max="4" width="54.54296875" style="1" customWidth="1"/>
    <col min="5" max="5" width="16.81640625" style="23" bestFit="1" customWidth="1"/>
    <col min="6" max="6" width="8.1796875" style="1" customWidth="1"/>
    <col min="7" max="7" width="12.26953125" style="1" customWidth="1"/>
    <col min="8" max="8" width="11.1796875" style="1" customWidth="1"/>
    <col min="9" max="9" width="11.453125" style="1" customWidth="1"/>
    <col min="10" max="10" width="9.1796875" style="1" customWidth="1"/>
    <col min="11" max="16384" width="8.7265625" style="1"/>
  </cols>
  <sheetData>
    <row r="1" spans="1:6" ht="44.5" customHeight="1" x14ac:dyDescent="0.35">
      <c r="A1" s="143" t="s">
        <v>272</v>
      </c>
      <c r="B1" s="144" t="s">
        <v>273</v>
      </c>
      <c r="C1" s="144" t="s">
        <v>274</v>
      </c>
      <c r="D1" s="144" t="s">
        <v>275</v>
      </c>
      <c r="E1" s="145" t="s">
        <v>276</v>
      </c>
      <c r="F1" s="13"/>
    </row>
    <row r="2" spans="1:6" x14ac:dyDescent="0.35">
      <c r="A2" s="18" t="s">
        <v>81</v>
      </c>
      <c r="B2" s="8" t="s">
        <v>210</v>
      </c>
      <c r="C2" s="8" t="s">
        <v>81</v>
      </c>
      <c r="D2" s="21" t="s">
        <v>81</v>
      </c>
      <c r="E2" s="16">
        <v>101</v>
      </c>
    </row>
    <row r="3" spans="1:6" x14ac:dyDescent="0.35">
      <c r="A3" s="18" t="s">
        <v>81</v>
      </c>
      <c r="B3" s="8" t="s">
        <v>210</v>
      </c>
      <c r="C3" s="8" t="s">
        <v>82</v>
      </c>
      <c r="D3" s="21" t="s">
        <v>81</v>
      </c>
      <c r="E3" s="16">
        <v>102</v>
      </c>
    </row>
    <row r="4" spans="1:6" x14ac:dyDescent="0.35">
      <c r="A4" s="18" t="s">
        <v>81</v>
      </c>
      <c r="B4" s="8" t="s">
        <v>210</v>
      </c>
      <c r="C4" s="8" t="s">
        <v>91</v>
      </c>
      <c r="D4" s="15" t="s">
        <v>277</v>
      </c>
      <c r="E4" s="16">
        <v>103</v>
      </c>
    </row>
    <row r="5" spans="1:6" x14ac:dyDescent="0.35">
      <c r="A5" s="18" t="s">
        <v>81</v>
      </c>
      <c r="B5" s="8" t="s">
        <v>210</v>
      </c>
      <c r="C5" s="8" t="s">
        <v>94</v>
      </c>
      <c r="D5" s="21" t="s">
        <v>81</v>
      </c>
      <c r="E5" s="16">
        <v>104</v>
      </c>
    </row>
    <row r="6" spans="1:6" x14ac:dyDescent="0.35">
      <c r="A6" s="18" t="s">
        <v>81</v>
      </c>
      <c r="B6" s="8" t="s">
        <v>210</v>
      </c>
      <c r="C6" s="8" t="s">
        <v>93</v>
      </c>
      <c r="D6" s="21" t="s">
        <v>81</v>
      </c>
      <c r="E6" s="16">
        <v>105</v>
      </c>
    </row>
    <row r="7" spans="1:6" x14ac:dyDescent="0.35">
      <c r="A7" s="18" t="s">
        <v>81</v>
      </c>
      <c r="B7" s="8" t="s">
        <v>210</v>
      </c>
      <c r="C7" s="8" t="s">
        <v>92</v>
      </c>
      <c r="D7" s="21" t="s">
        <v>81</v>
      </c>
      <c r="E7" s="16">
        <v>106</v>
      </c>
    </row>
    <row r="8" spans="1:6" x14ac:dyDescent="0.35">
      <c r="A8" s="18" t="s">
        <v>81</v>
      </c>
      <c r="B8" s="8" t="s">
        <v>210</v>
      </c>
      <c r="C8" s="8" t="s">
        <v>95</v>
      </c>
      <c r="D8" s="21" t="s">
        <v>81</v>
      </c>
      <c r="E8" s="16">
        <v>107</v>
      </c>
    </row>
    <row r="9" spans="1:6" x14ac:dyDescent="0.35">
      <c r="A9" s="18" t="s">
        <v>81</v>
      </c>
      <c r="B9" s="8" t="s">
        <v>210</v>
      </c>
      <c r="C9" s="9">
        <v>0</v>
      </c>
      <c r="D9" s="15" t="s">
        <v>278</v>
      </c>
      <c r="E9" s="16">
        <v>108</v>
      </c>
    </row>
    <row r="10" spans="1:6" x14ac:dyDescent="0.35">
      <c r="A10" s="18" t="s">
        <v>81</v>
      </c>
      <c r="B10" s="8" t="s">
        <v>203</v>
      </c>
      <c r="C10" s="8" t="s">
        <v>81</v>
      </c>
      <c r="D10" s="21" t="s">
        <v>81</v>
      </c>
      <c r="E10" s="16">
        <v>109</v>
      </c>
    </row>
    <row r="11" spans="1:6" x14ac:dyDescent="0.35">
      <c r="A11" s="18" t="s">
        <v>81</v>
      </c>
      <c r="B11" s="8" t="s">
        <v>203</v>
      </c>
      <c r="C11" s="8" t="s">
        <v>82</v>
      </c>
      <c r="D11" s="21" t="s">
        <v>81</v>
      </c>
      <c r="E11" s="16">
        <v>110</v>
      </c>
    </row>
    <row r="12" spans="1:6" x14ac:dyDescent="0.35">
      <c r="A12" s="18" t="s">
        <v>81</v>
      </c>
      <c r="B12" s="8" t="s">
        <v>203</v>
      </c>
      <c r="C12" s="8" t="s">
        <v>91</v>
      </c>
      <c r="D12" s="15" t="s">
        <v>277</v>
      </c>
      <c r="E12" s="16">
        <v>111</v>
      </c>
    </row>
    <row r="13" spans="1:6" x14ac:dyDescent="0.35">
      <c r="A13" s="18" t="s">
        <v>81</v>
      </c>
      <c r="B13" s="8" t="s">
        <v>203</v>
      </c>
      <c r="C13" s="8" t="s">
        <v>94</v>
      </c>
      <c r="D13" s="21" t="s">
        <v>81</v>
      </c>
      <c r="E13" s="16">
        <v>112</v>
      </c>
    </row>
    <row r="14" spans="1:6" x14ac:dyDescent="0.35">
      <c r="A14" s="18" t="s">
        <v>81</v>
      </c>
      <c r="B14" s="8" t="s">
        <v>203</v>
      </c>
      <c r="C14" s="8" t="s">
        <v>93</v>
      </c>
      <c r="D14" s="21" t="s">
        <v>81</v>
      </c>
      <c r="E14" s="16">
        <v>113</v>
      </c>
    </row>
    <row r="15" spans="1:6" x14ac:dyDescent="0.35">
      <c r="A15" s="18" t="s">
        <v>81</v>
      </c>
      <c r="B15" s="8" t="s">
        <v>203</v>
      </c>
      <c r="C15" s="8" t="s">
        <v>92</v>
      </c>
      <c r="D15" s="21" t="s">
        <v>81</v>
      </c>
      <c r="E15" s="16">
        <v>114</v>
      </c>
    </row>
    <row r="16" spans="1:6" x14ac:dyDescent="0.35">
      <c r="A16" s="18" t="s">
        <v>81</v>
      </c>
      <c r="B16" s="8" t="s">
        <v>203</v>
      </c>
      <c r="C16" s="8" t="s">
        <v>95</v>
      </c>
      <c r="D16" s="21" t="s">
        <v>81</v>
      </c>
      <c r="E16" s="16">
        <v>115</v>
      </c>
    </row>
    <row r="17" spans="1:5" x14ac:dyDescent="0.35">
      <c r="A17" s="18" t="s">
        <v>81</v>
      </c>
      <c r="B17" s="8" t="s">
        <v>203</v>
      </c>
      <c r="C17" s="9">
        <v>0</v>
      </c>
      <c r="D17" s="15" t="s">
        <v>278</v>
      </c>
      <c r="E17" s="16">
        <v>116</v>
      </c>
    </row>
    <row r="18" spans="1:5" x14ac:dyDescent="0.35">
      <c r="A18" s="18" t="s">
        <v>81</v>
      </c>
      <c r="B18" s="8" t="s">
        <v>205</v>
      </c>
      <c r="C18" s="8" t="s">
        <v>81</v>
      </c>
      <c r="D18" s="21" t="s">
        <v>81</v>
      </c>
      <c r="E18" s="16">
        <v>117</v>
      </c>
    </row>
    <row r="19" spans="1:5" x14ac:dyDescent="0.35">
      <c r="A19" s="18" t="s">
        <v>81</v>
      </c>
      <c r="B19" s="8" t="s">
        <v>205</v>
      </c>
      <c r="C19" s="8" t="s">
        <v>82</v>
      </c>
      <c r="D19" s="21" t="s">
        <v>81</v>
      </c>
      <c r="E19" s="16">
        <v>118</v>
      </c>
    </row>
    <row r="20" spans="1:5" x14ac:dyDescent="0.35">
      <c r="A20" s="18" t="s">
        <v>81</v>
      </c>
      <c r="B20" s="8" t="s">
        <v>205</v>
      </c>
      <c r="C20" s="8" t="s">
        <v>91</v>
      </c>
      <c r="D20" s="15" t="s">
        <v>277</v>
      </c>
      <c r="E20" s="16">
        <v>119</v>
      </c>
    </row>
    <row r="21" spans="1:5" x14ac:dyDescent="0.35">
      <c r="A21" s="18" t="s">
        <v>81</v>
      </c>
      <c r="B21" s="8" t="s">
        <v>205</v>
      </c>
      <c r="C21" s="8" t="s">
        <v>94</v>
      </c>
      <c r="D21" s="21" t="s">
        <v>81</v>
      </c>
      <c r="E21" s="16">
        <v>120</v>
      </c>
    </row>
    <row r="22" spans="1:5" x14ac:dyDescent="0.35">
      <c r="A22" s="18" t="s">
        <v>81</v>
      </c>
      <c r="B22" s="8" t="s">
        <v>205</v>
      </c>
      <c r="C22" s="8" t="s">
        <v>93</v>
      </c>
      <c r="D22" s="21" t="s">
        <v>81</v>
      </c>
      <c r="E22" s="16">
        <v>121</v>
      </c>
    </row>
    <row r="23" spans="1:5" x14ac:dyDescent="0.35">
      <c r="A23" s="18" t="s">
        <v>81</v>
      </c>
      <c r="B23" s="8" t="s">
        <v>205</v>
      </c>
      <c r="C23" s="8" t="s">
        <v>92</v>
      </c>
      <c r="D23" s="21" t="s">
        <v>81</v>
      </c>
      <c r="E23" s="16">
        <v>122</v>
      </c>
    </row>
    <row r="24" spans="1:5" x14ac:dyDescent="0.35">
      <c r="A24" s="18" t="s">
        <v>81</v>
      </c>
      <c r="B24" s="8" t="s">
        <v>205</v>
      </c>
      <c r="C24" s="8" t="s">
        <v>95</v>
      </c>
      <c r="D24" s="21" t="s">
        <v>81</v>
      </c>
      <c r="E24" s="16">
        <v>123</v>
      </c>
    </row>
    <row r="25" spans="1:5" x14ac:dyDescent="0.35">
      <c r="A25" s="18" t="s">
        <v>81</v>
      </c>
      <c r="B25" s="8" t="s">
        <v>205</v>
      </c>
      <c r="C25" s="9">
        <v>0</v>
      </c>
      <c r="D25" s="15" t="s">
        <v>278</v>
      </c>
      <c r="E25" s="16">
        <v>124</v>
      </c>
    </row>
    <row r="26" spans="1:5" x14ac:dyDescent="0.35">
      <c r="A26" s="18" t="s">
        <v>81</v>
      </c>
      <c r="B26" s="9">
        <v>0</v>
      </c>
      <c r="C26" s="8" t="s">
        <v>81</v>
      </c>
      <c r="D26" s="21" t="s">
        <v>81</v>
      </c>
      <c r="E26" s="16">
        <v>125</v>
      </c>
    </row>
    <row r="27" spans="1:5" x14ac:dyDescent="0.35">
      <c r="A27" s="18" t="s">
        <v>81</v>
      </c>
      <c r="B27" s="9">
        <v>0</v>
      </c>
      <c r="C27" s="8" t="s">
        <v>82</v>
      </c>
      <c r="D27" s="21" t="s">
        <v>81</v>
      </c>
      <c r="E27" s="16">
        <v>126</v>
      </c>
    </row>
    <row r="28" spans="1:5" x14ac:dyDescent="0.35">
      <c r="A28" s="18" t="s">
        <v>81</v>
      </c>
      <c r="B28" s="9">
        <v>0</v>
      </c>
      <c r="C28" s="8" t="s">
        <v>91</v>
      </c>
      <c r="D28" s="15" t="s">
        <v>277</v>
      </c>
      <c r="E28" s="16">
        <v>127</v>
      </c>
    </row>
    <row r="29" spans="1:5" x14ac:dyDescent="0.35">
      <c r="A29" s="18" t="s">
        <v>81</v>
      </c>
      <c r="B29" s="9">
        <v>0</v>
      </c>
      <c r="C29" s="8" t="s">
        <v>94</v>
      </c>
      <c r="D29" s="21" t="s">
        <v>81</v>
      </c>
      <c r="E29" s="16">
        <v>128</v>
      </c>
    </row>
    <row r="30" spans="1:5" x14ac:dyDescent="0.35">
      <c r="A30" s="18" t="s">
        <v>81</v>
      </c>
      <c r="B30" s="9">
        <v>0</v>
      </c>
      <c r="C30" s="8" t="s">
        <v>93</v>
      </c>
      <c r="D30" s="21" t="s">
        <v>81</v>
      </c>
      <c r="E30" s="16">
        <v>129</v>
      </c>
    </row>
    <row r="31" spans="1:5" x14ac:dyDescent="0.35">
      <c r="A31" s="18" t="s">
        <v>81</v>
      </c>
      <c r="B31" s="9">
        <v>0</v>
      </c>
      <c r="C31" s="8" t="s">
        <v>92</v>
      </c>
      <c r="D31" s="21" t="s">
        <v>81</v>
      </c>
      <c r="E31" s="16">
        <v>130</v>
      </c>
    </row>
    <row r="32" spans="1:5" x14ac:dyDescent="0.35">
      <c r="A32" s="18" t="s">
        <v>81</v>
      </c>
      <c r="B32" s="9">
        <v>0</v>
      </c>
      <c r="C32" s="8" t="s">
        <v>95</v>
      </c>
      <c r="D32" s="21" t="s">
        <v>81</v>
      </c>
      <c r="E32" s="16">
        <v>131</v>
      </c>
    </row>
    <row r="33" spans="1:5" x14ac:dyDescent="0.35">
      <c r="A33" s="18" t="s">
        <v>81</v>
      </c>
      <c r="B33" s="9">
        <v>0</v>
      </c>
      <c r="C33" s="9">
        <v>0</v>
      </c>
      <c r="D33" s="15" t="s">
        <v>278</v>
      </c>
      <c r="E33" s="16">
        <v>132</v>
      </c>
    </row>
    <row r="34" spans="1:5" x14ac:dyDescent="0.35">
      <c r="A34" s="14" t="s">
        <v>91</v>
      </c>
      <c r="B34" s="10" t="s">
        <v>210</v>
      </c>
      <c r="C34" s="10" t="s">
        <v>81</v>
      </c>
      <c r="D34" s="20" t="s">
        <v>81</v>
      </c>
      <c r="E34" s="16">
        <v>133</v>
      </c>
    </row>
    <row r="35" spans="1:5" x14ac:dyDescent="0.35">
      <c r="A35" s="14" t="s">
        <v>91</v>
      </c>
      <c r="B35" s="10" t="s">
        <v>210</v>
      </c>
      <c r="C35" s="10" t="s">
        <v>82</v>
      </c>
      <c r="D35" s="20" t="s">
        <v>82</v>
      </c>
      <c r="E35" s="16">
        <v>134</v>
      </c>
    </row>
    <row r="36" spans="1:5" x14ac:dyDescent="0.35">
      <c r="A36" s="14" t="s">
        <v>91</v>
      </c>
      <c r="B36" s="10" t="s">
        <v>210</v>
      </c>
      <c r="C36" s="10" t="s">
        <v>91</v>
      </c>
      <c r="D36" s="15" t="s">
        <v>277</v>
      </c>
      <c r="E36" s="16">
        <v>135</v>
      </c>
    </row>
    <row r="37" spans="1:5" x14ac:dyDescent="0.35">
      <c r="A37" s="14" t="s">
        <v>91</v>
      </c>
      <c r="B37" s="10" t="s">
        <v>210</v>
      </c>
      <c r="C37" s="10" t="s">
        <v>94</v>
      </c>
      <c r="D37" s="20" t="s">
        <v>279</v>
      </c>
      <c r="E37" s="16">
        <v>136</v>
      </c>
    </row>
    <row r="38" spans="1:5" x14ac:dyDescent="0.35">
      <c r="A38" s="14" t="s">
        <v>91</v>
      </c>
      <c r="B38" s="10" t="s">
        <v>210</v>
      </c>
      <c r="C38" s="10" t="s">
        <v>92</v>
      </c>
      <c r="D38" s="20" t="s">
        <v>279</v>
      </c>
      <c r="E38" s="16">
        <v>137</v>
      </c>
    </row>
    <row r="39" spans="1:5" x14ac:dyDescent="0.35">
      <c r="A39" s="14" t="s">
        <v>91</v>
      </c>
      <c r="B39" s="10" t="s">
        <v>210</v>
      </c>
      <c r="C39" s="10" t="s">
        <v>93</v>
      </c>
      <c r="D39" s="20" t="s">
        <v>279</v>
      </c>
      <c r="E39" s="16">
        <v>138</v>
      </c>
    </row>
    <row r="40" spans="1:5" x14ac:dyDescent="0.35">
      <c r="A40" s="14" t="s">
        <v>91</v>
      </c>
      <c r="B40" s="10" t="s">
        <v>210</v>
      </c>
      <c r="C40" s="10" t="s">
        <v>95</v>
      </c>
      <c r="D40" s="20" t="s">
        <v>83</v>
      </c>
      <c r="E40" s="16">
        <v>139</v>
      </c>
    </row>
    <row r="41" spans="1:5" x14ac:dyDescent="0.35">
      <c r="A41" s="14" t="s">
        <v>91</v>
      </c>
      <c r="B41" s="10" t="s">
        <v>210</v>
      </c>
      <c r="C41" s="9">
        <v>0</v>
      </c>
      <c r="D41" s="15" t="s">
        <v>278</v>
      </c>
      <c r="E41" s="16">
        <v>140</v>
      </c>
    </row>
    <row r="42" spans="1:5" x14ac:dyDescent="0.35">
      <c r="A42" s="14" t="s">
        <v>91</v>
      </c>
      <c r="B42" s="10" t="s">
        <v>203</v>
      </c>
      <c r="C42" s="10" t="s">
        <v>81</v>
      </c>
      <c r="D42" s="20" t="s">
        <v>81</v>
      </c>
      <c r="E42" s="16">
        <v>141</v>
      </c>
    </row>
    <row r="43" spans="1:5" x14ac:dyDescent="0.35">
      <c r="A43" s="14" t="s">
        <v>91</v>
      </c>
      <c r="B43" s="10" t="s">
        <v>203</v>
      </c>
      <c r="C43" s="10" t="s">
        <v>82</v>
      </c>
      <c r="D43" s="20" t="s">
        <v>82</v>
      </c>
      <c r="E43" s="16">
        <v>142</v>
      </c>
    </row>
    <row r="44" spans="1:5" x14ac:dyDescent="0.35">
      <c r="A44" s="14" t="s">
        <v>91</v>
      </c>
      <c r="B44" s="10" t="s">
        <v>203</v>
      </c>
      <c r="C44" s="10" t="s">
        <v>91</v>
      </c>
      <c r="D44" s="15" t="s">
        <v>277</v>
      </c>
      <c r="E44" s="16">
        <v>143</v>
      </c>
    </row>
    <row r="45" spans="1:5" x14ac:dyDescent="0.35">
      <c r="A45" s="14" t="s">
        <v>91</v>
      </c>
      <c r="B45" s="10" t="s">
        <v>203</v>
      </c>
      <c r="C45" s="10" t="s">
        <v>94</v>
      </c>
      <c r="D45" s="20" t="s">
        <v>279</v>
      </c>
      <c r="E45" s="16">
        <v>144</v>
      </c>
    </row>
    <row r="46" spans="1:5" x14ac:dyDescent="0.35">
      <c r="A46" s="14" t="s">
        <v>91</v>
      </c>
      <c r="B46" s="10" t="s">
        <v>203</v>
      </c>
      <c r="C46" s="10" t="s">
        <v>92</v>
      </c>
      <c r="D46" s="20" t="s">
        <v>279</v>
      </c>
      <c r="E46" s="16">
        <v>145</v>
      </c>
    </row>
    <row r="47" spans="1:5" x14ac:dyDescent="0.35">
      <c r="A47" s="14" t="s">
        <v>91</v>
      </c>
      <c r="B47" s="10" t="s">
        <v>203</v>
      </c>
      <c r="C47" s="10" t="s">
        <v>93</v>
      </c>
      <c r="D47" s="20" t="s">
        <v>279</v>
      </c>
      <c r="E47" s="16">
        <v>146</v>
      </c>
    </row>
    <row r="48" spans="1:5" x14ac:dyDescent="0.35">
      <c r="A48" s="14" t="s">
        <v>91</v>
      </c>
      <c r="B48" s="10" t="s">
        <v>203</v>
      </c>
      <c r="C48" s="10" t="s">
        <v>95</v>
      </c>
      <c r="D48" s="20" t="s">
        <v>83</v>
      </c>
      <c r="E48" s="16">
        <v>147</v>
      </c>
    </row>
    <row r="49" spans="1:5" x14ac:dyDescent="0.35">
      <c r="A49" s="14" t="s">
        <v>91</v>
      </c>
      <c r="B49" s="10" t="s">
        <v>203</v>
      </c>
      <c r="C49" s="9">
        <v>0</v>
      </c>
      <c r="D49" s="15" t="s">
        <v>278</v>
      </c>
      <c r="E49" s="16">
        <v>148</v>
      </c>
    </row>
    <row r="50" spans="1:5" x14ac:dyDescent="0.35">
      <c r="A50" s="14" t="s">
        <v>91</v>
      </c>
      <c r="B50" s="10" t="s">
        <v>205</v>
      </c>
      <c r="C50" s="10" t="s">
        <v>81</v>
      </c>
      <c r="D50" s="20" t="s">
        <v>81</v>
      </c>
      <c r="E50" s="16">
        <v>149</v>
      </c>
    </row>
    <row r="51" spans="1:5" x14ac:dyDescent="0.35">
      <c r="A51" s="14" t="s">
        <v>91</v>
      </c>
      <c r="B51" s="10" t="s">
        <v>205</v>
      </c>
      <c r="C51" s="10" t="s">
        <v>82</v>
      </c>
      <c r="D51" s="15" t="s">
        <v>280</v>
      </c>
      <c r="E51" s="16">
        <v>150</v>
      </c>
    </row>
    <row r="52" spans="1:5" x14ac:dyDescent="0.35">
      <c r="A52" s="14" t="s">
        <v>91</v>
      </c>
      <c r="B52" s="10" t="s">
        <v>205</v>
      </c>
      <c r="C52" s="10" t="s">
        <v>91</v>
      </c>
      <c r="D52" s="20" t="s">
        <v>279</v>
      </c>
      <c r="E52" s="16">
        <v>151</v>
      </c>
    </row>
    <row r="53" spans="1:5" x14ac:dyDescent="0.35">
      <c r="A53" s="14" t="s">
        <v>91</v>
      </c>
      <c r="B53" s="10" t="s">
        <v>205</v>
      </c>
      <c r="C53" s="10" t="s">
        <v>94</v>
      </c>
      <c r="D53" s="20" t="s">
        <v>279</v>
      </c>
      <c r="E53" s="16">
        <v>152</v>
      </c>
    </row>
    <row r="54" spans="1:5" x14ac:dyDescent="0.35">
      <c r="A54" s="14" t="s">
        <v>91</v>
      </c>
      <c r="B54" s="10" t="s">
        <v>205</v>
      </c>
      <c r="C54" s="10" t="s">
        <v>92</v>
      </c>
      <c r="D54" s="20" t="s">
        <v>279</v>
      </c>
      <c r="E54" s="16">
        <v>153</v>
      </c>
    </row>
    <row r="55" spans="1:5" x14ac:dyDescent="0.35">
      <c r="A55" s="14" t="s">
        <v>91</v>
      </c>
      <c r="B55" s="10" t="s">
        <v>205</v>
      </c>
      <c r="C55" s="10" t="s">
        <v>93</v>
      </c>
      <c r="D55" s="20" t="s">
        <v>279</v>
      </c>
      <c r="E55" s="16">
        <v>154</v>
      </c>
    </row>
    <row r="56" spans="1:5" x14ac:dyDescent="0.35">
      <c r="A56" s="14" t="s">
        <v>91</v>
      </c>
      <c r="B56" s="10" t="s">
        <v>205</v>
      </c>
      <c r="C56" s="10" t="s">
        <v>95</v>
      </c>
      <c r="D56" s="20" t="s">
        <v>83</v>
      </c>
      <c r="E56" s="16">
        <v>155</v>
      </c>
    </row>
    <row r="57" spans="1:5" x14ac:dyDescent="0.35">
      <c r="A57" s="14" t="s">
        <v>91</v>
      </c>
      <c r="B57" s="10" t="s">
        <v>205</v>
      </c>
      <c r="C57" s="9">
        <v>0</v>
      </c>
      <c r="D57" s="15" t="s">
        <v>278</v>
      </c>
      <c r="E57" s="16">
        <v>156</v>
      </c>
    </row>
    <row r="58" spans="1:5" x14ac:dyDescent="0.35">
      <c r="A58" s="14" t="s">
        <v>91</v>
      </c>
      <c r="B58" s="9">
        <v>0</v>
      </c>
      <c r="C58" s="10" t="s">
        <v>81</v>
      </c>
      <c r="D58" s="15" t="s">
        <v>281</v>
      </c>
      <c r="E58" s="16">
        <v>157</v>
      </c>
    </row>
    <row r="59" spans="1:5" x14ac:dyDescent="0.35">
      <c r="A59" s="14" t="s">
        <v>91</v>
      </c>
      <c r="B59" s="9">
        <v>0</v>
      </c>
      <c r="C59" s="10" t="s">
        <v>82</v>
      </c>
      <c r="D59" s="15" t="s">
        <v>281</v>
      </c>
      <c r="E59" s="16">
        <v>158</v>
      </c>
    </row>
    <row r="60" spans="1:5" x14ac:dyDescent="0.35">
      <c r="A60" s="14" t="s">
        <v>91</v>
      </c>
      <c r="B60" s="9">
        <v>0</v>
      </c>
      <c r="C60" s="10" t="s">
        <v>91</v>
      </c>
      <c r="D60" s="15" t="s">
        <v>281</v>
      </c>
      <c r="E60" s="16">
        <v>159</v>
      </c>
    </row>
    <row r="61" spans="1:5" x14ac:dyDescent="0.35">
      <c r="A61" s="14" t="s">
        <v>91</v>
      </c>
      <c r="B61" s="9">
        <v>0</v>
      </c>
      <c r="C61" s="10" t="s">
        <v>94</v>
      </c>
      <c r="D61" s="15" t="s">
        <v>281</v>
      </c>
      <c r="E61" s="16">
        <v>160</v>
      </c>
    </row>
    <row r="62" spans="1:5" x14ac:dyDescent="0.35">
      <c r="A62" s="14" t="s">
        <v>91</v>
      </c>
      <c r="B62" s="9">
        <v>0</v>
      </c>
      <c r="C62" s="10" t="s">
        <v>92</v>
      </c>
      <c r="D62" s="15" t="s">
        <v>281</v>
      </c>
      <c r="E62" s="16">
        <v>161</v>
      </c>
    </row>
    <row r="63" spans="1:5" x14ac:dyDescent="0.35">
      <c r="A63" s="14" t="s">
        <v>91</v>
      </c>
      <c r="B63" s="9">
        <v>0</v>
      </c>
      <c r="C63" s="10" t="s">
        <v>93</v>
      </c>
      <c r="D63" s="15" t="s">
        <v>281</v>
      </c>
      <c r="E63" s="16">
        <v>162</v>
      </c>
    </row>
    <row r="64" spans="1:5" x14ac:dyDescent="0.35">
      <c r="A64" s="14" t="s">
        <v>91</v>
      </c>
      <c r="B64" s="9">
        <v>0</v>
      </c>
      <c r="C64" s="10" t="s">
        <v>95</v>
      </c>
      <c r="D64" s="15" t="s">
        <v>281</v>
      </c>
      <c r="E64" s="16">
        <v>163</v>
      </c>
    </row>
    <row r="65" spans="1:5" x14ac:dyDescent="0.35">
      <c r="A65" s="14" t="s">
        <v>91</v>
      </c>
      <c r="B65" s="9">
        <v>0</v>
      </c>
      <c r="C65" s="9">
        <v>0</v>
      </c>
      <c r="D65" s="15" t="s">
        <v>282</v>
      </c>
      <c r="E65" s="16">
        <v>164</v>
      </c>
    </row>
    <row r="66" spans="1:5" x14ac:dyDescent="0.35">
      <c r="A66" s="17" t="s">
        <v>94</v>
      </c>
      <c r="B66" s="11" t="s">
        <v>210</v>
      </c>
      <c r="C66" s="11" t="s">
        <v>81</v>
      </c>
      <c r="D66" s="21" t="s">
        <v>81</v>
      </c>
      <c r="E66" s="16">
        <v>165</v>
      </c>
    </row>
    <row r="67" spans="1:5" x14ac:dyDescent="0.35">
      <c r="A67" s="17" t="s">
        <v>94</v>
      </c>
      <c r="B67" s="11" t="s">
        <v>210</v>
      </c>
      <c r="C67" s="11" t="s">
        <v>82</v>
      </c>
      <c r="D67" s="21" t="s">
        <v>82</v>
      </c>
      <c r="E67" s="16">
        <v>166</v>
      </c>
    </row>
    <row r="68" spans="1:5" x14ac:dyDescent="0.35">
      <c r="A68" s="17" t="s">
        <v>94</v>
      </c>
      <c r="B68" s="11" t="s">
        <v>210</v>
      </c>
      <c r="C68" s="11" t="s">
        <v>91</v>
      </c>
      <c r="D68" s="15" t="s">
        <v>277</v>
      </c>
      <c r="E68" s="16">
        <v>167</v>
      </c>
    </row>
    <row r="69" spans="1:5" x14ac:dyDescent="0.35">
      <c r="A69" s="17" t="s">
        <v>94</v>
      </c>
      <c r="B69" s="11" t="s">
        <v>210</v>
      </c>
      <c r="C69" s="11" t="s">
        <v>94</v>
      </c>
      <c r="D69" s="20" t="s">
        <v>279</v>
      </c>
      <c r="E69" s="16">
        <v>168</v>
      </c>
    </row>
    <row r="70" spans="1:5" x14ac:dyDescent="0.35">
      <c r="A70" s="17" t="s">
        <v>94</v>
      </c>
      <c r="B70" s="11" t="s">
        <v>210</v>
      </c>
      <c r="C70" s="11" t="s">
        <v>93</v>
      </c>
      <c r="D70" s="20" t="s">
        <v>279</v>
      </c>
      <c r="E70" s="16">
        <v>169</v>
      </c>
    </row>
    <row r="71" spans="1:5" x14ac:dyDescent="0.35">
      <c r="A71" s="17" t="s">
        <v>94</v>
      </c>
      <c r="B71" s="11" t="s">
        <v>210</v>
      </c>
      <c r="C71" s="11" t="s">
        <v>92</v>
      </c>
      <c r="D71" s="20" t="s">
        <v>279</v>
      </c>
      <c r="E71" s="16">
        <v>170</v>
      </c>
    </row>
    <row r="72" spans="1:5" x14ac:dyDescent="0.35">
      <c r="A72" s="17" t="s">
        <v>94</v>
      </c>
      <c r="B72" s="11" t="s">
        <v>210</v>
      </c>
      <c r="C72" s="11" t="s">
        <v>95</v>
      </c>
      <c r="D72" s="21" t="s">
        <v>83</v>
      </c>
      <c r="E72" s="16">
        <v>171</v>
      </c>
    </row>
    <row r="73" spans="1:5" x14ac:dyDescent="0.35">
      <c r="A73" s="17" t="s">
        <v>94</v>
      </c>
      <c r="B73" s="11" t="s">
        <v>210</v>
      </c>
      <c r="C73" s="9">
        <v>0</v>
      </c>
      <c r="D73" s="15" t="s">
        <v>278</v>
      </c>
      <c r="E73" s="16">
        <v>172</v>
      </c>
    </row>
    <row r="74" spans="1:5" x14ac:dyDescent="0.35">
      <c r="A74" s="17" t="s">
        <v>94</v>
      </c>
      <c r="B74" s="11" t="s">
        <v>203</v>
      </c>
      <c r="C74" s="11" t="s">
        <v>81</v>
      </c>
      <c r="D74" s="21" t="s">
        <v>81</v>
      </c>
      <c r="E74" s="16">
        <v>173</v>
      </c>
    </row>
    <row r="75" spans="1:5" x14ac:dyDescent="0.35">
      <c r="A75" s="17" t="s">
        <v>94</v>
      </c>
      <c r="B75" s="11" t="s">
        <v>203</v>
      </c>
      <c r="C75" s="11" t="s">
        <v>82</v>
      </c>
      <c r="D75" s="21" t="s">
        <v>82</v>
      </c>
      <c r="E75" s="16">
        <v>174</v>
      </c>
    </row>
    <row r="76" spans="1:5" x14ac:dyDescent="0.35">
      <c r="A76" s="17" t="s">
        <v>94</v>
      </c>
      <c r="B76" s="11" t="s">
        <v>203</v>
      </c>
      <c r="C76" s="11" t="s">
        <v>91</v>
      </c>
      <c r="D76" s="15" t="s">
        <v>277</v>
      </c>
      <c r="E76" s="16">
        <v>175</v>
      </c>
    </row>
    <row r="77" spans="1:5" x14ac:dyDescent="0.35">
      <c r="A77" s="17" t="s">
        <v>94</v>
      </c>
      <c r="B77" s="11" t="s">
        <v>203</v>
      </c>
      <c r="C77" s="11" t="s">
        <v>94</v>
      </c>
      <c r="D77" s="20" t="s">
        <v>279</v>
      </c>
      <c r="E77" s="16">
        <v>176</v>
      </c>
    </row>
    <row r="78" spans="1:5" x14ac:dyDescent="0.35">
      <c r="A78" s="17" t="s">
        <v>94</v>
      </c>
      <c r="B78" s="11" t="s">
        <v>203</v>
      </c>
      <c r="C78" s="11" t="s">
        <v>93</v>
      </c>
      <c r="D78" s="20" t="s">
        <v>279</v>
      </c>
      <c r="E78" s="16">
        <v>177</v>
      </c>
    </row>
    <row r="79" spans="1:5" x14ac:dyDescent="0.35">
      <c r="A79" s="17" t="s">
        <v>94</v>
      </c>
      <c r="B79" s="11" t="s">
        <v>203</v>
      </c>
      <c r="C79" s="11" t="s">
        <v>92</v>
      </c>
      <c r="D79" s="20" t="s">
        <v>279</v>
      </c>
      <c r="E79" s="16">
        <v>178</v>
      </c>
    </row>
    <row r="80" spans="1:5" x14ac:dyDescent="0.35">
      <c r="A80" s="17" t="s">
        <v>94</v>
      </c>
      <c r="B80" s="11" t="s">
        <v>203</v>
      </c>
      <c r="C80" s="11" t="s">
        <v>95</v>
      </c>
      <c r="D80" s="21" t="s">
        <v>83</v>
      </c>
      <c r="E80" s="16">
        <v>179</v>
      </c>
    </row>
    <row r="81" spans="1:5" x14ac:dyDescent="0.35">
      <c r="A81" s="17" t="s">
        <v>94</v>
      </c>
      <c r="B81" s="11" t="s">
        <v>203</v>
      </c>
      <c r="C81" s="9">
        <v>0</v>
      </c>
      <c r="D81" s="15" t="s">
        <v>278</v>
      </c>
      <c r="E81" s="16">
        <v>180</v>
      </c>
    </row>
    <row r="82" spans="1:5" x14ac:dyDescent="0.35">
      <c r="A82" s="17" t="s">
        <v>94</v>
      </c>
      <c r="B82" s="11" t="s">
        <v>205</v>
      </c>
      <c r="C82" s="11" t="s">
        <v>81</v>
      </c>
      <c r="D82" s="21" t="s">
        <v>81</v>
      </c>
      <c r="E82" s="16">
        <v>181</v>
      </c>
    </row>
    <row r="83" spans="1:5" x14ac:dyDescent="0.35">
      <c r="A83" s="17" t="s">
        <v>94</v>
      </c>
      <c r="B83" s="11" t="s">
        <v>205</v>
      </c>
      <c r="C83" s="11" t="s">
        <v>82</v>
      </c>
      <c r="D83" s="15" t="s">
        <v>280</v>
      </c>
      <c r="E83" s="16">
        <v>182</v>
      </c>
    </row>
    <row r="84" spans="1:5" x14ac:dyDescent="0.35">
      <c r="A84" s="17" t="s">
        <v>94</v>
      </c>
      <c r="B84" s="11" t="s">
        <v>205</v>
      </c>
      <c r="C84" s="11" t="s">
        <v>91</v>
      </c>
      <c r="D84" s="20" t="s">
        <v>279</v>
      </c>
      <c r="E84" s="16">
        <v>183</v>
      </c>
    </row>
    <row r="85" spans="1:5" x14ac:dyDescent="0.35">
      <c r="A85" s="17" t="s">
        <v>94</v>
      </c>
      <c r="B85" s="11" t="s">
        <v>205</v>
      </c>
      <c r="C85" s="11" t="s">
        <v>94</v>
      </c>
      <c r="D85" s="20" t="s">
        <v>279</v>
      </c>
      <c r="E85" s="16">
        <v>184</v>
      </c>
    </row>
    <row r="86" spans="1:5" x14ac:dyDescent="0.35">
      <c r="A86" s="17" t="s">
        <v>94</v>
      </c>
      <c r="B86" s="11" t="s">
        <v>205</v>
      </c>
      <c r="C86" s="11" t="s">
        <v>93</v>
      </c>
      <c r="D86" s="20" t="s">
        <v>279</v>
      </c>
      <c r="E86" s="16">
        <v>185</v>
      </c>
    </row>
    <row r="87" spans="1:5" x14ac:dyDescent="0.35">
      <c r="A87" s="17" t="s">
        <v>94</v>
      </c>
      <c r="B87" s="11" t="s">
        <v>205</v>
      </c>
      <c r="C87" s="11" t="s">
        <v>92</v>
      </c>
      <c r="D87" s="20" t="s">
        <v>279</v>
      </c>
      <c r="E87" s="16">
        <v>186</v>
      </c>
    </row>
    <row r="88" spans="1:5" x14ac:dyDescent="0.35">
      <c r="A88" s="17" t="s">
        <v>94</v>
      </c>
      <c r="B88" s="11" t="s">
        <v>205</v>
      </c>
      <c r="C88" s="11" t="s">
        <v>95</v>
      </c>
      <c r="D88" s="21" t="s">
        <v>83</v>
      </c>
      <c r="E88" s="16">
        <v>187</v>
      </c>
    </row>
    <row r="89" spans="1:5" x14ac:dyDescent="0.35">
      <c r="A89" s="17" t="s">
        <v>94</v>
      </c>
      <c r="B89" s="11" t="s">
        <v>205</v>
      </c>
      <c r="C89" s="9">
        <v>0</v>
      </c>
      <c r="D89" s="15" t="s">
        <v>278</v>
      </c>
      <c r="E89" s="16">
        <v>188</v>
      </c>
    </row>
    <row r="90" spans="1:5" x14ac:dyDescent="0.35">
      <c r="A90" s="17" t="s">
        <v>94</v>
      </c>
      <c r="B90" s="9">
        <v>0</v>
      </c>
      <c r="C90" s="11" t="s">
        <v>81</v>
      </c>
      <c r="D90" s="15" t="s">
        <v>281</v>
      </c>
      <c r="E90" s="16">
        <v>189</v>
      </c>
    </row>
    <row r="91" spans="1:5" x14ac:dyDescent="0.35">
      <c r="A91" s="17" t="s">
        <v>94</v>
      </c>
      <c r="B91" s="9">
        <v>0</v>
      </c>
      <c r="C91" s="11" t="s">
        <v>82</v>
      </c>
      <c r="D91" s="15" t="s">
        <v>281</v>
      </c>
      <c r="E91" s="16">
        <v>190</v>
      </c>
    </row>
    <row r="92" spans="1:5" x14ac:dyDescent="0.35">
      <c r="A92" s="17" t="s">
        <v>94</v>
      </c>
      <c r="B92" s="9">
        <v>0</v>
      </c>
      <c r="C92" s="11" t="s">
        <v>91</v>
      </c>
      <c r="D92" s="15" t="s">
        <v>281</v>
      </c>
      <c r="E92" s="16">
        <v>191</v>
      </c>
    </row>
    <row r="93" spans="1:5" x14ac:dyDescent="0.35">
      <c r="A93" s="17" t="s">
        <v>94</v>
      </c>
      <c r="B93" s="9">
        <v>0</v>
      </c>
      <c r="C93" s="11" t="s">
        <v>94</v>
      </c>
      <c r="D93" s="15" t="s">
        <v>281</v>
      </c>
      <c r="E93" s="16">
        <v>192</v>
      </c>
    </row>
    <row r="94" spans="1:5" x14ac:dyDescent="0.35">
      <c r="A94" s="17" t="s">
        <v>94</v>
      </c>
      <c r="B94" s="9">
        <v>0</v>
      </c>
      <c r="C94" s="11" t="s">
        <v>93</v>
      </c>
      <c r="D94" s="15" t="s">
        <v>281</v>
      </c>
      <c r="E94" s="16">
        <v>193</v>
      </c>
    </row>
    <row r="95" spans="1:5" x14ac:dyDescent="0.35">
      <c r="A95" s="17" t="s">
        <v>94</v>
      </c>
      <c r="B95" s="9">
        <v>0</v>
      </c>
      <c r="C95" s="11" t="s">
        <v>92</v>
      </c>
      <c r="D95" s="15" t="s">
        <v>281</v>
      </c>
      <c r="E95" s="16">
        <v>194</v>
      </c>
    </row>
    <row r="96" spans="1:5" x14ac:dyDescent="0.35">
      <c r="A96" s="17" t="s">
        <v>94</v>
      </c>
      <c r="B96" s="9">
        <v>0</v>
      </c>
      <c r="C96" s="11" t="s">
        <v>95</v>
      </c>
      <c r="D96" s="15" t="s">
        <v>281</v>
      </c>
      <c r="E96" s="16">
        <v>195</v>
      </c>
    </row>
    <row r="97" spans="1:5" x14ac:dyDescent="0.35">
      <c r="A97" s="17" t="s">
        <v>94</v>
      </c>
      <c r="B97" s="9">
        <v>0</v>
      </c>
      <c r="C97" s="9">
        <v>0</v>
      </c>
      <c r="D97" s="15" t="s">
        <v>282</v>
      </c>
      <c r="E97" s="16">
        <v>196</v>
      </c>
    </row>
    <row r="98" spans="1:5" x14ac:dyDescent="0.35">
      <c r="A98" s="17" t="s">
        <v>93</v>
      </c>
      <c r="B98" s="11" t="s">
        <v>210</v>
      </c>
      <c r="C98" s="11" t="s">
        <v>81</v>
      </c>
      <c r="D98" s="21" t="s">
        <v>81</v>
      </c>
      <c r="E98" s="16">
        <v>197</v>
      </c>
    </row>
    <row r="99" spans="1:5" x14ac:dyDescent="0.35">
      <c r="A99" s="17" t="s">
        <v>93</v>
      </c>
      <c r="B99" s="11" t="s">
        <v>210</v>
      </c>
      <c r="C99" s="11" t="s">
        <v>82</v>
      </c>
      <c r="D99" s="21" t="s">
        <v>82</v>
      </c>
      <c r="E99" s="16">
        <v>198</v>
      </c>
    </row>
    <row r="100" spans="1:5" x14ac:dyDescent="0.35">
      <c r="A100" s="17" t="s">
        <v>93</v>
      </c>
      <c r="B100" s="11" t="s">
        <v>210</v>
      </c>
      <c r="C100" s="11" t="s">
        <v>91</v>
      </c>
      <c r="D100" s="15" t="s">
        <v>277</v>
      </c>
      <c r="E100" s="16">
        <v>199</v>
      </c>
    </row>
    <row r="101" spans="1:5" x14ac:dyDescent="0.35">
      <c r="A101" s="17" t="s">
        <v>93</v>
      </c>
      <c r="B101" s="11" t="s">
        <v>210</v>
      </c>
      <c r="C101" s="11" t="s">
        <v>94</v>
      </c>
      <c r="D101" s="20" t="s">
        <v>279</v>
      </c>
      <c r="E101" s="16">
        <v>200</v>
      </c>
    </row>
    <row r="102" spans="1:5" x14ac:dyDescent="0.35">
      <c r="A102" s="17" t="s">
        <v>93</v>
      </c>
      <c r="B102" s="11" t="s">
        <v>210</v>
      </c>
      <c r="C102" s="11" t="s">
        <v>93</v>
      </c>
      <c r="D102" s="20" t="s">
        <v>279</v>
      </c>
      <c r="E102" s="16">
        <v>201</v>
      </c>
    </row>
    <row r="103" spans="1:5" x14ac:dyDescent="0.35">
      <c r="A103" s="17" t="s">
        <v>93</v>
      </c>
      <c r="B103" s="11" t="s">
        <v>210</v>
      </c>
      <c r="C103" s="11" t="s">
        <v>92</v>
      </c>
      <c r="D103" s="20" t="s">
        <v>279</v>
      </c>
      <c r="E103" s="16">
        <v>202</v>
      </c>
    </row>
    <row r="104" spans="1:5" x14ac:dyDescent="0.35">
      <c r="A104" s="17" t="s">
        <v>93</v>
      </c>
      <c r="B104" s="11" t="s">
        <v>210</v>
      </c>
      <c r="C104" s="11" t="s">
        <v>95</v>
      </c>
      <c r="D104" s="21" t="s">
        <v>83</v>
      </c>
      <c r="E104" s="16">
        <v>203</v>
      </c>
    </row>
    <row r="105" spans="1:5" x14ac:dyDescent="0.35">
      <c r="A105" s="17" t="s">
        <v>93</v>
      </c>
      <c r="B105" s="11" t="s">
        <v>210</v>
      </c>
      <c r="C105" s="9">
        <v>0</v>
      </c>
      <c r="D105" s="15" t="s">
        <v>278</v>
      </c>
      <c r="E105" s="16">
        <v>204</v>
      </c>
    </row>
    <row r="106" spans="1:5" x14ac:dyDescent="0.35">
      <c r="A106" s="17" t="s">
        <v>93</v>
      </c>
      <c r="B106" s="11" t="s">
        <v>203</v>
      </c>
      <c r="C106" s="11" t="s">
        <v>81</v>
      </c>
      <c r="D106" s="21" t="s">
        <v>81</v>
      </c>
      <c r="E106" s="16">
        <v>205</v>
      </c>
    </row>
    <row r="107" spans="1:5" x14ac:dyDescent="0.35">
      <c r="A107" s="17" t="s">
        <v>93</v>
      </c>
      <c r="B107" s="11" t="s">
        <v>203</v>
      </c>
      <c r="C107" s="11" t="s">
        <v>82</v>
      </c>
      <c r="D107" s="21" t="s">
        <v>82</v>
      </c>
      <c r="E107" s="16">
        <v>206</v>
      </c>
    </row>
    <row r="108" spans="1:5" x14ac:dyDescent="0.35">
      <c r="A108" s="17" t="s">
        <v>93</v>
      </c>
      <c r="B108" s="11" t="s">
        <v>203</v>
      </c>
      <c r="C108" s="11" t="s">
        <v>91</v>
      </c>
      <c r="D108" s="15" t="s">
        <v>277</v>
      </c>
      <c r="E108" s="16">
        <v>207</v>
      </c>
    </row>
    <row r="109" spans="1:5" x14ac:dyDescent="0.35">
      <c r="A109" s="17" t="s">
        <v>93</v>
      </c>
      <c r="B109" s="11" t="s">
        <v>203</v>
      </c>
      <c r="C109" s="11" t="s">
        <v>94</v>
      </c>
      <c r="D109" s="20" t="s">
        <v>279</v>
      </c>
      <c r="E109" s="16">
        <v>208</v>
      </c>
    </row>
    <row r="110" spans="1:5" x14ac:dyDescent="0.35">
      <c r="A110" s="17" t="s">
        <v>93</v>
      </c>
      <c r="B110" s="11" t="s">
        <v>203</v>
      </c>
      <c r="C110" s="11" t="s">
        <v>93</v>
      </c>
      <c r="D110" s="20" t="s">
        <v>279</v>
      </c>
      <c r="E110" s="16">
        <v>209</v>
      </c>
    </row>
    <row r="111" spans="1:5" x14ac:dyDescent="0.35">
      <c r="A111" s="17" t="s">
        <v>93</v>
      </c>
      <c r="B111" s="11" t="s">
        <v>203</v>
      </c>
      <c r="C111" s="11" t="s">
        <v>92</v>
      </c>
      <c r="D111" s="20" t="s">
        <v>279</v>
      </c>
      <c r="E111" s="16">
        <v>210</v>
      </c>
    </row>
    <row r="112" spans="1:5" x14ac:dyDescent="0.35">
      <c r="A112" s="17" t="s">
        <v>93</v>
      </c>
      <c r="B112" s="11" t="s">
        <v>203</v>
      </c>
      <c r="C112" s="11" t="s">
        <v>95</v>
      </c>
      <c r="D112" s="21" t="s">
        <v>83</v>
      </c>
      <c r="E112" s="16">
        <v>211</v>
      </c>
    </row>
    <row r="113" spans="1:5" x14ac:dyDescent="0.35">
      <c r="A113" s="17" t="s">
        <v>93</v>
      </c>
      <c r="B113" s="11" t="s">
        <v>203</v>
      </c>
      <c r="C113" s="9">
        <v>0</v>
      </c>
      <c r="D113" s="15" t="s">
        <v>278</v>
      </c>
      <c r="E113" s="16">
        <v>212</v>
      </c>
    </row>
    <row r="114" spans="1:5" x14ac:dyDescent="0.35">
      <c r="A114" s="17" t="s">
        <v>93</v>
      </c>
      <c r="B114" s="11" t="s">
        <v>205</v>
      </c>
      <c r="C114" s="11" t="s">
        <v>81</v>
      </c>
      <c r="D114" s="21" t="s">
        <v>81</v>
      </c>
      <c r="E114" s="16">
        <v>213</v>
      </c>
    </row>
    <row r="115" spans="1:5" x14ac:dyDescent="0.35">
      <c r="A115" s="17" t="s">
        <v>93</v>
      </c>
      <c r="B115" s="11" t="s">
        <v>205</v>
      </c>
      <c r="C115" s="11" t="s">
        <v>82</v>
      </c>
      <c r="D115" s="15" t="s">
        <v>280</v>
      </c>
      <c r="E115" s="16">
        <v>214</v>
      </c>
    </row>
    <row r="116" spans="1:5" x14ac:dyDescent="0.35">
      <c r="A116" s="17" t="s">
        <v>93</v>
      </c>
      <c r="B116" s="11" t="s">
        <v>205</v>
      </c>
      <c r="C116" s="11" t="s">
        <v>91</v>
      </c>
      <c r="D116" s="20" t="s">
        <v>279</v>
      </c>
      <c r="E116" s="16">
        <v>215</v>
      </c>
    </row>
    <row r="117" spans="1:5" x14ac:dyDescent="0.35">
      <c r="A117" s="17" t="s">
        <v>93</v>
      </c>
      <c r="B117" s="11" t="s">
        <v>205</v>
      </c>
      <c r="C117" s="11" t="s">
        <v>94</v>
      </c>
      <c r="D117" s="20" t="s">
        <v>279</v>
      </c>
      <c r="E117" s="16">
        <v>216</v>
      </c>
    </row>
    <row r="118" spans="1:5" x14ac:dyDescent="0.35">
      <c r="A118" s="17" t="s">
        <v>93</v>
      </c>
      <c r="B118" s="11" t="s">
        <v>205</v>
      </c>
      <c r="C118" s="11" t="s">
        <v>93</v>
      </c>
      <c r="D118" s="20" t="s">
        <v>279</v>
      </c>
      <c r="E118" s="16">
        <v>217</v>
      </c>
    </row>
    <row r="119" spans="1:5" x14ac:dyDescent="0.35">
      <c r="A119" s="17" t="s">
        <v>93</v>
      </c>
      <c r="B119" s="11" t="s">
        <v>205</v>
      </c>
      <c r="C119" s="11" t="s">
        <v>92</v>
      </c>
      <c r="D119" s="20" t="s">
        <v>279</v>
      </c>
      <c r="E119" s="16">
        <v>218</v>
      </c>
    </row>
    <row r="120" spans="1:5" x14ac:dyDescent="0.35">
      <c r="A120" s="17" t="s">
        <v>93</v>
      </c>
      <c r="B120" s="11" t="s">
        <v>205</v>
      </c>
      <c r="C120" s="11" t="s">
        <v>95</v>
      </c>
      <c r="D120" s="21" t="s">
        <v>83</v>
      </c>
      <c r="E120" s="16">
        <v>219</v>
      </c>
    </row>
    <row r="121" spans="1:5" x14ac:dyDescent="0.35">
      <c r="A121" s="17" t="s">
        <v>93</v>
      </c>
      <c r="B121" s="11" t="s">
        <v>205</v>
      </c>
      <c r="C121" s="9">
        <v>0</v>
      </c>
      <c r="D121" s="15" t="s">
        <v>278</v>
      </c>
      <c r="E121" s="16">
        <v>220</v>
      </c>
    </row>
    <row r="122" spans="1:5" x14ac:dyDescent="0.35">
      <c r="A122" s="17" t="s">
        <v>93</v>
      </c>
      <c r="B122" s="9">
        <v>0</v>
      </c>
      <c r="C122" s="11" t="s">
        <v>81</v>
      </c>
      <c r="D122" s="15" t="s">
        <v>281</v>
      </c>
      <c r="E122" s="16">
        <v>221</v>
      </c>
    </row>
    <row r="123" spans="1:5" x14ac:dyDescent="0.35">
      <c r="A123" s="17" t="s">
        <v>93</v>
      </c>
      <c r="B123" s="9">
        <v>0</v>
      </c>
      <c r="C123" s="11" t="s">
        <v>82</v>
      </c>
      <c r="D123" s="15" t="s">
        <v>281</v>
      </c>
      <c r="E123" s="16">
        <v>222</v>
      </c>
    </row>
    <row r="124" spans="1:5" x14ac:dyDescent="0.35">
      <c r="A124" s="17" t="s">
        <v>93</v>
      </c>
      <c r="B124" s="9">
        <v>0</v>
      </c>
      <c r="C124" s="11" t="s">
        <v>91</v>
      </c>
      <c r="D124" s="15" t="s">
        <v>281</v>
      </c>
      <c r="E124" s="16">
        <v>223</v>
      </c>
    </row>
    <row r="125" spans="1:5" x14ac:dyDescent="0.35">
      <c r="A125" s="17" t="s">
        <v>93</v>
      </c>
      <c r="B125" s="9">
        <v>0</v>
      </c>
      <c r="C125" s="11" t="s">
        <v>94</v>
      </c>
      <c r="D125" s="15" t="s">
        <v>281</v>
      </c>
      <c r="E125" s="16">
        <v>224</v>
      </c>
    </row>
    <row r="126" spans="1:5" x14ac:dyDescent="0.35">
      <c r="A126" s="17" t="s">
        <v>93</v>
      </c>
      <c r="B126" s="9">
        <v>0</v>
      </c>
      <c r="C126" s="11" t="s">
        <v>93</v>
      </c>
      <c r="D126" s="15" t="s">
        <v>281</v>
      </c>
      <c r="E126" s="16">
        <v>225</v>
      </c>
    </row>
    <row r="127" spans="1:5" x14ac:dyDescent="0.35">
      <c r="A127" s="17" t="s">
        <v>93</v>
      </c>
      <c r="B127" s="9">
        <v>0</v>
      </c>
      <c r="C127" s="11" t="s">
        <v>92</v>
      </c>
      <c r="D127" s="15" t="s">
        <v>281</v>
      </c>
      <c r="E127" s="16">
        <v>226</v>
      </c>
    </row>
    <row r="128" spans="1:5" x14ac:dyDescent="0.35">
      <c r="A128" s="17" t="s">
        <v>93</v>
      </c>
      <c r="B128" s="9">
        <v>0</v>
      </c>
      <c r="C128" s="11" t="s">
        <v>95</v>
      </c>
      <c r="D128" s="15" t="s">
        <v>281</v>
      </c>
      <c r="E128" s="16">
        <v>227</v>
      </c>
    </row>
    <row r="129" spans="1:5" x14ac:dyDescent="0.35">
      <c r="A129" s="17" t="s">
        <v>93</v>
      </c>
      <c r="B129" s="9">
        <v>0</v>
      </c>
      <c r="C129" s="9">
        <v>0</v>
      </c>
      <c r="D129" s="15" t="s">
        <v>282</v>
      </c>
      <c r="E129" s="16">
        <v>228</v>
      </c>
    </row>
    <row r="130" spans="1:5" x14ac:dyDescent="0.35">
      <c r="A130" s="17" t="s">
        <v>92</v>
      </c>
      <c r="B130" s="11" t="s">
        <v>210</v>
      </c>
      <c r="C130" s="11" t="s">
        <v>81</v>
      </c>
      <c r="D130" s="21" t="s">
        <v>81</v>
      </c>
      <c r="E130" s="16">
        <v>229</v>
      </c>
    </row>
    <row r="131" spans="1:5" x14ac:dyDescent="0.35">
      <c r="A131" s="17" t="s">
        <v>92</v>
      </c>
      <c r="B131" s="11" t="s">
        <v>210</v>
      </c>
      <c r="C131" s="11" t="s">
        <v>82</v>
      </c>
      <c r="D131" s="21" t="s">
        <v>82</v>
      </c>
      <c r="E131" s="16">
        <v>230</v>
      </c>
    </row>
    <row r="132" spans="1:5" x14ac:dyDescent="0.35">
      <c r="A132" s="17" t="s">
        <v>92</v>
      </c>
      <c r="B132" s="11" t="s">
        <v>210</v>
      </c>
      <c r="C132" s="11" t="s">
        <v>91</v>
      </c>
      <c r="D132" s="15" t="s">
        <v>277</v>
      </c>
      <c r="E132" s="16">
        <v>231</v>
      </c>
    </row>
    <row r="133" spans="1:5" x14ac:dyDescent="0.35">
      <c r="A133" s="17" t="s">
        <v>92</v>
      </c>
      <c r="B133" s="11" t="s">
        <v>210</v>
      </c>
      <c r="C133" s="11" t="s">
        <v>94</v>
      </c>
      <c r="D133" s="20" t="s">
        <v>279</v>
      </c>
      <c r="E133" s="16">
        <v>232</v>
      </c>
    </row>
    <row r="134" spans="1:5" x14ac:dyDescent="0.35">
      <c r="A134" s="17" t="s">
        <v>92</v>
      </c>
      <c r="B134" s="11" t="s">
        <v>210</v>
      </c>
      <c r="C134" s="11" t="s">
        <v>93</v>
      </c>
      <c r="D134" s="20" t="s">
        <v>279</v>
      </c>
      <c r="E134" s="16">
        <v>233</v>
      </c>
    </row>
    <row r="135" spans="1:5" x14ac:dyDescent="0.35">
      <c r="A135" s="17" t="s">
        <v>92</v>
      </c>
      <c r="B135" s="11" t="s">
        <v>210</v>
      </c>
      <c r="C135" s="11" t="s">
        <v>92</v>
      </c>
      <c r="D135" s="20" t="s">
        <v>279</v>
      </c>
      <c r="E135" s="16">
        <v>234</v>
      </c>
    </row>
    <row r="136" spans="1:5" x14ac:dyDescent="0.35">
      <c r="A136" s="17" t="s">
        <v>92</v>
      </c>
      <c r="B136" s="11" t="s">
        <v>210</v>
      </c>
      <c r="C136" s="11" t="s">
        <v>95</v>
      </c>
      <c r="D136" s="21" t="s">
        <v>83</v>
      </c>
      <c r="E136" s="16">
        <v>235</v>
      </c>
    </row>
    <row r="137" spans="1:5" x14ac:dyDescent="0.35">
      <c r="A137" s="17" t="s">
        <v>92</v>
      </c>
      <c r="B137" s="11" t="s">
        <v>210</v>
      </c>
      <c r="C137" s="9">
        <v>0</v>
      </c>
      <c r="D137" s="15" t="s">
        <v>278</v>
      </c>
      <c r="E137" s="16">
        <v>236</v>
      </c>
    </row>
    <row r="138" spans="1:5" x14ac:dyDescent="0.35">
      <c r="A138" s="17" t="s">
        <v>92</v>
      </c>
      <c r="B138" s="11" t="s">
        <v>203</v>
      </c>
      <c r="C138" s="11" t="s">
        <v>81</v>
      </c>
      <c r="D138" s="21" t="s">
        <v>81</v>
      </c>
      <c r="E138" s="16">
        <v>237</v>
      </c>
    </row>
    <row r="139" spans="1:5" x14ac:dyDescent="0.35">
      <c r="A139" s="17" t="s">
        <v>92</v>
      </c>
      <c r="B139" s="11" t="s">
        <v>203</v>
      </c>
      <c r="C139" s="11" t="s">
        <v>82</v>
      </c>
      <c r="D139" s="21" t="s">
        <v>82</v>
      </c>
      <c r="E139" s="16">
        <v>238</v>
      </c>
    </row>
    <row r="140" spans="1:5" x14ac:dyDescent="0.35">
      <c r="A140" s="17" t="s">
        <v>92</v>
      </c>
      <c r="B140" s="11" t="s">
        <v>203</v>
      </c>
      <c r="C140" s="11" t="s">
        <v>91</v>
      </c>
      <c r="D140" s="15" t="s">
        <v>277</v>
      </c>
      <c r="E140" s="16">
        <v>239</v>
      </c>
    </row>
    <row r="141" spans="1:5" x14ac:dyDescent="0.35">
      <c r="A141" s="17" t="s">
        <v>92</v>
      </c>
      <c r="B141" s="11" t="s">
        <v>203</v>
      </c>
      <c r="C141" s="11" t="s">
        <v>94</v>
      </c>
      <c r="D141" s="20" t="s">
        <v>279</v>
      </c>
      <c r="E141" s="16">
        <v>240</v>
      </c>
    </row>
    <row r="142" spans="1:5" x14ac:dyDescent="0.35">
      <c r="A142" s="17" t="s">
        <v>92</v>
      </c>
      <c r="B142" s="11" t="s">
        <v>203</v>
      </c>
      <c r="C142" s="11" t="s">
        <v>93</v>
      </c>
      <c r="D142" s="20" t="s">
        <v>279</v>
      </c>
      <c r="E142" s="16">
        <v>241</v>
      </c>
    </row>
    <row r="143" spans="1:5" x14ac:dyDescent="0.35">
      <c r="A143" s="17" t="s">
        <v>92</v>
      </c>
      <c r="B143" s="11" t="s">
        <v>203</v>
      </c>
      <c r="C143" s="11" t="s">
        <v>92</v>
      </c>
      <c r="D143" s="20" t="s">
        <v>279</v>
      </c>
      <c r="E143" s="16">
        <v>242</v>
      </c>
    </row>
    <row r="144" spans="1:5" x14ac:dyDescent="0.35">
      <c r="A144" s="17" t="s">
        <v>92</v>
      </c>
      <c r="B144" s="11" t="s">
        <v>203</v>
      </c>
      <c r="C144" s="11" t="s">
        <v>95</v>
      </c>
      <c r="D144" s="21" t="s">
        <v>83</v>
      </c>
      <c r="E144" s="16">
        <v>243</v>
      </c>
    </row>
    <row r="145" spans="1:5" x14ac:dyDescent="0.35">
      <c r="A145" s="17" t="s">
        <v>92</v>
      </c>
      <c r="B145" s="11" t="s">
        <v>203</v>
      </c>
      <c r="C145" s="9">
        <v>0</v>
      </c>
      <c r="D145" s="15" t="s">
        <v>278</v>
      </c>
      <c r="E145" s="16">
        <v>244</v>
      </c>
    </row>
    <row r="146" spans="1:5" x14ac:dyDescent="0.35">
      <c r="A146" s="17" t="s">
        <v>92</v>
      </c>
      <c r="B146" s="11" t="s">
        <v>205</v>
      </c>
      <c r="C146" s="11" t="s">
        <v>81</v>
      </c>
      <c r="D146" s="21" t="s">
        <v>81</v>
      </c>
      <c r="E146" s="16">
        <v>245</v>
      </c>
    </row>
    <row r="147" spans="1:5" x14ac:dyDescent="0.35">
      <c r="A147" s="17" t="s">
        <v>92</v>
      </c>
      <c r="B147" s="11" t="s">
        <v>205</v>
      </c>
      <c r="C147" s="11" t="s">
        <v>82</v>
      </c>
      <c r="D147" s="15" t="s">
        <v>280</v>
      </c>
      <c r="E147" s="16">
        <v>246</v>
      </c>
    </row>
    <row r="148" spans="1:5" x14ac:dyDescent="0.35">
      <c r="A148" s="17" t="s">
        <v>92</v>
      </c>
      <c r="B148" s="11" t="s">
        <v>205</v>
      </c>
      <c r="C148" s="11" t="s">
        <v>91</v>
      </c>
      <c r="D148" s="20" t="s">
        <v>279</v>
      </c>
      <c r="E148" s="16">
        <v>247</v>
      </c>
    </row>
    <row r="149" spans="1:5" x14ac:dyDescent="0.35">
      <c r="A149" s="17" t="s">
        <v>92</v>
      </c>
      <c r="B149" s="11" t="s">
        <v>205</v>
      </c>
      <c r="C149" s="11" t="s">
        <v>94</v>
      </c>
      <c r="D149" s="20" t="s">
        <v>279</v>
      </c>
      <c r="E149" s="16">
        <v>248</v>
      </c>
    </row>
    <row r="150" spans="1:5" x14ac:dyDescent="0.35">
      <c r="A150" s="17" t="s">
        <v>92</v>
      </c>
      <c r="B150" s="11" t="s">
        <v>205</v>
      </c>
      <c r="C150" s="11" t="s">
        <v>93</v>
      </c>
      <c r="D150" s="20" t="s">
        <v>279</v>
      </c>
      <c r="E150" s="16">
        <v>249</v>
      </c>
    </row>
    <row r="151" spans="1:5" x14ac:dyDescent="0.35">
      <c r="A151" s="17" t="s">
        <v>92</v>
      </c>
      <c r="B151" s="11" t="s">
        <v>205</v>
      </c>
      <c r="C151" s="11" t="s">
        <v>92</v>
      </c>
      <c r="D151" s="20" t="s">
        <v>279</v>
      </c>
      <c r="E151" s="16">
        <v>250</v>
      </c>
    </row>
    <row r="152" spans="1:5" x14ac:dyDescent="0.35">
      <c r="A152" s="17" t="s">
        <v>92</v>
      </c>
      <c r="B152" s="11" t="s">
        <v>205</v>
      </c>
      <c r="C152" s="11" t="s">
        <v>95</v>
      </c>
      <c r="D152" s="21" t="s">
        <v>83</v>
      </c>
      <c r="E152" s="16">
        <v>251</v>
      </c>
    </row>
    <row r="153" spans="1:5" x14ac:dyDescent="0.35">
      <c r="A153" s="17" t="s">
        <v>92</v>
      </c>
      <c r="B153" s="11" t="s">
        <v>205</v>
      </c>
      <c r="C153" s="9">
        <v>0</v>
      </c>
      <c r="D153" s="15" t="s">
        <v>278</v>
      </c>
      <c r="E153" s="16">
        <v>252</v>
      </c>
    </row>
    <row r="154" spans="1:5" x14ac:dyDescent="0.35">
      <c r="A154" s="17" t="s">
        <v>92</v>
      </c>
      <c r="B154" s="9">
        <v>0</v>
      </c>
      <c r="C154" s="11" t="s">
        <v>81</v>
      </c>
      <c r="D154" s="15" t="s">
        <v>281</v>
      </c>
      <c r="E154" s="16">
        <v>253</v>
      </c>
    </row>
    <row r="155" spans="1:5" x14ac:dyDescent="0.35">
      <c r="A155" s="17" t="s">
        <v>92</v>
      </c>
      <c r="B155" s="9">
        <v>0</v>
      </c>
      <c r="C155" s="11" t="s">
        <v>82</v>
      </c>
      <c r="D155" s="15" t="s">
        <v>281</v>
      </c>
      <c r="E155" s="16">
        <v>254</v>
      </c>
    </row>
    <row r="156" spans="1:5" x14ac:dyDescent="0.35">
      <c r="A156" s="17" t="s">
        <v>92</v>
      </c>
      <c r="B156" s="9">
        <v>0</v>
      </c>
      <c r="C156" s="11" t="s">
        <v>91</v>
      </c>
      <c r="D156" s="15" t="s">
        <v>281</v>
      </c>
      <c r="E156" s="16">
        <v>255</v>
      </c>
    </row>
    <row r="157" spans="1:5" x14ac:dyDescent="0.35">
      <c r="A157" s="17" t="s">
        <v>92</v>
      </c>
      <c r="B157" s="9">
        <v>0</v>
      </c>
      <c r="C157" s="11" t="s">
        <v>94</v>
      </c>
      <c r="D157" s="15" t="s">
        <v>281</v>
      </c>
      <c r="E157" s="16">
        <v>256</v>
      </c>
    </row>
    <row r="158" spans="1:5" x14ac:dyDescent="0.35">
      <c r="A158" s="17" t="s">
        <v>92</v>
      </c>
      <c r="B158" s="9">
        <v>0</v>
      </c>
      <c r="C158" s="11" t="s">
        <v>93</v>
      </c>
      <c r="D158" s="15" t="s">
        <v>281</v>
      </c>
      <c r="E158" s="16">
        <v>257</v>
      </c>
    </row>
    <row r="159" spans="1:5" x14ac:dyDescent="0.35">
      <c r="A159" s="17" t="s">
        <v>92</v>
      </c>
      <c r="B159" s="9">
        <v>0</v>
      </c>
      <c r="C159" s="11" t="s">
        <v>92</v>
      </c>
      <c r="D159" s="15" t="s">
        <v>281</v>
      </c>
      <c r="E159" s="16">
        <v>258</v>
      </c>
    </row>
    <row r="160" spans="1:5" x14ac:dyDescent="0.35">
      <c r="A160" s="17" t="s">
        <v>92</v>
      </c>
      <c r="B160" s="9">
        <v>0</v>
      </c>
      <c r="C160" s="11" t="s">
        <v>95</v>
      </c>
      <c r="D160" s="15" t="s">
        <v>281</v>
      </c>
      <c r="E160" s="16">
        <v>259</v>
      </c>
    </row>
    <row r="161" spans="1:5" x14ac:dyDescent="0.35">
      <c r="A161" s="17" t="s">
        <v>92</v>
      </c>
      <c r="B161" s="9">
        <v>0</v>
      </c>
      <c r="C161" s="9">
        <v>0</v>
      </c>
      <c r="D161" s="15" t="s">
        <v>282</v>
      </c>
      <c r="E161" s="16">
        <v>260</v>
      </c>
    </row>
    <row r="162" spans="1:5" x14ac:dyDescent="0.35">
      <c r="A162" s="19" t="s">
        <v>95</v>
      </c>
      <c r="B162" s="12" t="s">
        <v>210</v>
      </c>
      <c r="C162" s="12" t="s">
        <v>81</v>
      </c>
      <c r="D162" s="21" t="s">
        <v>81</v>
      </c>
      <c r="E162" s="16">
        <v>261</v>
      </c>
    </row>
    <row r="163" spans="1:5" x14ac:dyDescent="0.35">
      <c r="A163" s="19" t="s">
        <v>95</v>
      </c>
      <c r="B163" s="12" t="s">
        <v>210</v>
      </c>
      <c r="C163" s="12" t="s">
        <v>82</v>
      </c>
      <c r="D163" s="21" t="s">
        <v>82</v>
      </c>
      <c r="E163" s="16">
        <v>262</v>
      </c>
    </row>
    <row r="164" spans="1:5" x14ac:dyDescent="0.35">
      <c r="A164" s="19" t="s">
        <v>95</v>
      </c>
      <c r="B164" s="12" t="s">
        <v>210</v>
      </c>
      <c r="C164" s="12" t="s">
        <v>91</v>
      </c>
      <c r="D164" s="15" t="s">
        <v>277</v>
      </c>
      <c r="E164" s="16">
        <v>263</v>
      </c>
    </row>
    <row r="165" spans="1:5" x14ac:dyDescent="0.35">
      <c r="A165" s="19" t="s">
        <v>95</v>
      </c>
      <c r="B165" s="12" t="s">
        <v>210</v>
      </c>
      <c r="C165" s="12" t="s">
        <v>94</v>
      </c>
      <c r="D165" s="21" t="s">
        <v>83</v>
      </c>
      <c r="E165" s="16">
        <v>264</v>
      </c>
    </row>
    <row r="166" spans="1:5" x14ac:dyDescent="0.35">
      <c r="A166" s="19" t="s">
        <v>95</v>
      </c>
      <c r="B166" s="12" t="s">
        <v>210</v>
      </c>
      <c r="C166" s="12" t="s">
        <v>93</v>
      </c>
      <c r="D166" s="21" t="s">
        <v>83</v>
      </c>
      <c r="E166" s="16">
        <v>265</v>
      </c>
    </row>
    <row r="167" spans="1:5" x14ac:dyDescent="0.35">
      <c r="A167" s="19" t="s">
        <v>95</v>
      </c>
      <c r="B167" s="12" t="s">
        <v>210</v>
      </c>
      <c r="C167" s="12" t="s">
        <v>92</v>
      </c>
      <c r="D167" s="21" t="s">
        <v>83</v>
      </c>
      <c r="E167" s="16">
        <v>266</v>
      </c>
    </row>
    <row r="168" spans="1:5" x14ac:dyDescent="0.35">
      <c r="A168" s="19" t="s">
        <v>95</v>
      </c>
      <c r="B168" s="12" t="s">
        <v>210</v>
      </c>
      <c r="C168" s="12" t="s">
        <v>95</v>
      </c>
      <c r="D168" s="21" t="s">
        <v>83</v>
      </c>
      <c r="E168" s="16">
        <v>267</v>
      </c>
    </row>
    <row r="169" spans="1:5" x14ac:dyDescent="0.35">
      <c r="A169" s="19" t="s">
        <v>95</v>
      </c>
      <c r="B169" s="12" t="s">
        <v>210</v>
      </c>
      <c r="C169" s="9">
        <v>0</v>
      </c>
      <c r="D169" s="15" t="s">
        <v>278</v>
      </c>
      <c r="E169" s="16">
        <v>268</v>
      </c>
    </row>
    <row r="170" spans="1:5" x14ac:dyDescent="0.35">
      <c r="A170" s="19" t="s">
        <v>95</v>
      </c>
      <c r="B170" s="12" t="s">
        <v>203</v>
      </c>
      <c r="C170" s="12" t="s">
        <v>81</v>
      </c>
      <c r="D170" s="21" t="s">
        <v>81</v>
      </c>
      <c r="E170" s="16">
        <v>269</v>
      </c>
    </row>
    <row r="171" spans="1:5" x14ac:dyDescent="0.35">
      <c r="A171" s="19" t="s">
        <v>95</v>
      </c>
      <c r="B171" s="12" t="s">
        <v>203</v>
      </c>
      <c r="C171" s="12" t="s">
        <v>82</v>
      </c>
      <c r="D171" s="21" t="s">
        <v>82</v>
      </c>
      <c r="E171" s="16">
        <v>270</v>
      </c>
    </row>
    <row r="172" spans="1:5" x14ac:dyDescent="0.35">
      <c r="A172" s="19" t="s">
        <v>95</v>
      </c>
      <c r="B172" s="12" t="s">
        <v>203</v>
      </c>
      <c r="C172" s="12" t="s">
        <v>91</v>
      </c>
      <c r="D172" s="15" t="s">
        <v>277</v>
      </c>
      <c r="E172" s="16">
        <v>271</v>
      </c>
    </row>
    <row r="173" spans="1:5" x14ac:dyDescent="0.35">
      <c r="A173" s="19" t="s">
        <v>95</v>
      </c>
      <c r="B173" s="12" t="s">
        <v>203</v>
      </c>
      <c r="C173" s="12" t="s">
        <v>94</v>
      </c>
      <c r="D173" s="21" t="s">
        <v>83</v>
      </c>
      <c r="E173" s="16">
        <v>272</v>
      </c>
    </row>
    <row r="174" spans="1:5" x14ac:dyDescent="0.35">
      <c r="A174" s="19" t="s">
        <v>95</v>
      </c>
      <c r="B174" s="12" t="s">
        <v>203</v>
      </c>
      <c r="C174" s="12" t="s">
        <v>93</v>
      </c>
      <c r="D174" s="21" t="s">
        <v>83</v>
      </c>
      <c r="E174" s="16">
        <v>273</v>
      </c>
    </row>
    <row r="175" spans="1:5" x14ac:dyDescent="0.35">
      <c r="A175" s="19" t="s">
        <v>95</v>
      </c>
      <c r="B175" s="12" t="s">
        <v>203</v>
      </c>
      <c r="C175" s="12" t="s">
        <v>92</v>
      </c>
      <c r="D175" s="21" t="s">
        <v>83</v>
      </c>
      <c r="E175" s="16">
        <v>274</v>
      </c>
    </row>
    <row r="176" spans="1:5" x14ac:dyDescent="0.35">
      <c r="A176" s="19" t="s">
        <v>95</v>
      </c>
      <c r="B176" s="12" t="s">
        <v>203</v>
      </c>
      <c r="C176" s="12" t="s">
        <v>95</v>
      </c>
      <c r="D176" s="21" t="s">
        <v>83</v>
      </c>
      <c r="E176" s="16">
        <v>275</v>
      </c>
    </row>
    <row r="177" spans="1:5" x14ac:dyDescent="0.35">
      <c r="A177" s="19" t="s">
        <v>95</v>
      </c>
      <c r="B177" s="12" t="s">
        <v>203</v>
      </c>
      <c r="C177" s="9">
        <v>0</v>
      </c>
      <c r="D177" s="15" t="s">
        <v>278</v>
      </c>
      <c r="E177" s="16">
        <v>276</v>
      </c>
    </row>
    <row r="178" spans="1:5" x14ac:dyDescent="0.35">
      <c r="A178" s="19" t="s">
        <v>95</v>
      </c>
      <c r="B178" s="12" t="s">
        <v>205</v>
      </c>
      <c r="C178" s="12" t="s">
        <v>81</v>
      </c>
      <c r="D178" s="21" t="s">
        <v>81</v>
      </c>
      <c r="E178" s="16">
        <v>277</v>
      </c>
    </row>
    <row r="179" spans="1:5" x14ac:dyDescent="0.35">
      <c r="A179" s="19" t="s">
        <v>95</v>
      </c>
      <c r="B179" s="12" t="s">
        <v>205</v>
      </c>
      <c r="C179" s="12" t="s">
        <v>82</v>
      </c>
      <c r="D179" s="21" t="s">
        <v>82</v>
      </c>
      <c r="E179" s="16">
        <v>278</v>
      </c>
    </row>
    <row r="180" spans="1:5" x14ac:dyDescent="0.35">
      <c r="A180" s="19" t="s">
        <v>95</v>
      </c>
      <c r="B180" s="12" t="s">
        <v>205</v>
      </c>
      <c r="C180" s="12" t="s">
        <v>91</v>
      </c>
      <c r="D180" s="15" t="s">
        <v>277</v>
      </c>
      <c r="E180" s="16">
        <v>279</v>
      </c>
    </row>
    <row r="181" spans="1:5" x14ac:dyDescent="0.35">
      <c r="A181" s="19" t="s">
        <v>95</v>
      </c>
      <c r="B181" s="12" t="s">
        <v>205</v>
      </c>
      <c r="C181" s="12" t="s">
        <v>94</v>
      </c>
      <c r="D181" s="21" t="s">
        <v>83</v>
      </c>
      <c r="E181" s="16">
        <v>280</v>
      </c>
    </row>
    <row r="182" spans="1:5" x14ac:dyDescent="0.35">
      <c r="A182" s="19" t="s">
        <v>95</v>
      </c>
      <c r="B182" s="12" t="s">
        <v>205</v>
      </c>
      <c r="C182" s="12" t="s">
        <v>93</v>
      </c>
      <c r="D182" s="21" t="s">
        <v>83</v>
      </c>
      <c r="E182" s="16">
        <v>281</v>
      </c>
    </row>
    <row r="183" spans="1:5" x14ac:dyDescent="0.35">
      <c r="A183" s="19" t="s">
        <v>95</v>
      </c>
      <c r="B183" s="12" t="s">
        <v>205</v>
      </c>
      <c r="C183" s="12" t="s">
        <v>92</v>
      </c>
      <c r="D183" s="21" t="s">
        <v>83</v>
      </c>
      <c r="E183" s="16">
        <v>282</v>
      </c>
    </row>
    <row r="184" spans="1:5" x14ac:dyDescent="0.35">
      <c r="A184" s="19" t="s">
        <v>95</v>
      </c>
      <c r="B184" s="12" t="s">
        <v>205</v>
      </c>
      <c r="C184" s="12" t="s">
        <v>95</v>
      </c>
      <c r="D184" s="21" t="s">
        <v>83</v>
      </c>
      <c r="E184" s="16">
        <v>283</v>
      </c>
    </row>
    <row r="185" spans="1:5" x14ac:dyDescent="0.35">
      <c r="A185" s="19" t="s">
        <v>95</v>
      </c>
      <c r="B185" s="12" t="s">
        <v>205</v>
      </c>
      <c r="C185" s="9">
        <v>0</v>
      </c>
      <c r="D185" s="15" t="s">
        <v>278</v>
      </c>
      <c r="E185" s="16">
        <v>284</v>
      </c>
    </row>
    <row r="186" spans="1:5" x14ac:dyDescent="0.35">
      <c r="A186" s="19" t="s">
        <v>95</v>
      </c>
      <c r="B186" s="9">
        <v>0</v>
      </c>
      <c r="C186" s="12" t="s">
        <v>81</v>
      </c>
      <c r="D186" s="21" t="s">
        <v>81</v>
      </c>
      <c r="E186" s="16">
        <v>285</v>
      </c>
    </row>
    <row r="187" spans="1:5" x14ac:dyDescent="0.35">
      <c r="A187" s="19" t="s">
        <v>95</v>
      </c>
      <c r="B187" s="9">
        <v>0</v>
      </c>
      <c r="C187" s="12" t="s">
        <v>82</v>
      </c>
      <c r="D187" s="21" t="s">
        <v>82</v>
      </c>
      <c r="E187" s="16">
        <v>286</v>
      </c>
    </row>
    <row r="188" spans="1:5" x14ac:dyDescent="0.35">
      <c r="A188" s="19" t="s">
        <v>95</v>
      </c>
      <c r="B188" s="9">
        <v>0</v>
      </c>
      <c r="C188" s="12" t="s">
        <v>91</v>
      </c>
      <c r="D188" s="15" t="s">
        <v>277</v>
      </c>
      <c r="E188" s="16">
        <v>287</v>
      </c>
    </row>
    <row r="189" spans="1:5" x14ac:dyDescent="0.35">
      <c r="A189" s="19" t="s">
        <v>95</v>
      </c>
      <c r="B189" s="9">
        <v>0</v>
      </c>
      <c r="C189" s="12" t="s">
        <v>94</v>
      </c>
      <c r="D189" s="21" t="s">
        <v>83</v>
      </c>
      <c r="E189" s="16">
        <v>288</v>
      </c>
    </row>
    <row r="190" spans="1:5" x14ac:dyDescent="0.35">
      <c r="A190" s="19" t="s">
        <v>95</v>
      </c>
      <c r="B190" s="9">
        <v>0</v>
      </c>
      <c r="C190" s="12" t="s">
        <v>93</v>
      </c>
      <c r="D190" s="21" t="s">
        <v>83</v>
      </c>
      <c r="E190" s="16">
        <v>289</v>
      </c>
    </row>
    <row r="191" spans="1:5" x14ac:dyDescent="0.35">
      <c r="A191" s="19" t="s">
        <v>95</v>
      </c>
      <c r="B191" s="9">
        <v>0</v>
      </c>
      <c r="C191" s="12" t="s">
        <v>92</v>
      </c>
      <c r="D191" s="21" t="s">
        <v>83</v>
      </c>
      <c r="E191" s="16">
        <v>290</v>
      </c>
    </row>
    <row r="192" spans="1:5" x14ac:dyDescent="0.35">
      <c r="A192" s="19" t="s">
        <v>95</v>
      </c>
      <c r="B192" s="9">
        <v>0</v>
      </c>
      <c r="C192" s="12" t="s">
        <v>95</v>
      </c>
      <c r="D192" s="21" t="s">
        <v>83</v>
      </c>
      <c r="E192" s="16">
        <v>291</v>
      </c>
    </row>
    <row r="193" spans="1:5" x14ac:dyDescent="0.35">
      <c r="A193" s="19" t="s">
        <v>95</v>
      </c>
      <c r="B193" s="9">
        <v>0</v>
      </c>
      <c r="C193" s="9">
        <v>0</v>
      </c>
      <c r="D193" s="15" t="s">
        <v>278</v>
      </c>
      <c r="E193" s="16">
        <v>292</v>
      </c>
    </row>
    <row r="194" spans="1:5" x14ac:dyDescent="0.35">
      <c r="A194" s="9">
        <v>0</v>
      </c>
      <c r="B194" s="22" t="s">
        <v>210</v>
      </c>
      <c r="C194" s="22" t="s">
        <v>81</v>
      </c>
      <c r="D194" s="15" t="s">
        <v>283</v>
      </c>
      <c r="E194" s="16">
        <v>293</v>
      </c>
    </row>
    <row r="195" spans="1:5" x14ac:dyDescent="0.35">
      <c r="A195" s="9">
        <v>0</v>
      </c>
      <c r="B195" s="22" t="s">
        <v>210</v>
      </c>
      <c r="C195" s="22" t="s">
        <v>82</v>
      </c>
      <c r="D195" s="15" t="s">
        <v>283</v>
      </c>
      <c r="E195" s="16">
        <v>294</v>
      </c>
    </row>
    <row r="196" spans="1:5" x14ac:dyDescent="0.35">
      <c r="A196" s="9">
        <v>0</v>
      </c>
      <c r="B196" s="22" t="s">
        <v>210</v>
      </c>
      <c r="C196" s="22" t="s">
        <v>91</v>
      </c>
      <c r="D196" s="15" t="s">
        <v>283</v>
      </c>
      <c r="E196" s="16">
        <v>295</v>
      </c>
    </row>
    <row r="197" spans="1:5" x14ac:dyDescent="0.35">
      <c r="A197" s="9">
        <v>0</v>
      </c>
      <c r="B197" s="22" t="s">
        <v>210</v>
      </c>
      <c r="C197" s="22" t="s">
        <v>94</v>
      </c>
      <c r="D197" s="15" t="s">
        <v>283</v>
      </c>
      <c r="E197" s="16">
        <v>296</v>
      </c>
    </row>
    <row r="198" spans="1:5" x14ac:dyDescent="0.35">
      <c r="A198" s="9">
        <v>0</v>
      </c>
      <c r="B198" s="22" t="s">
        <v>210</v>
      </c>
      <c r="C198" s="22" t="s">
        <v>93</v>
      </c>
      <c r="D198" s="15" t="s">
        <v>283</v>
      </c>
      <c r="E198" s="16">
        <v>297</v>
      </c>
    </row>
    <row r="199" spans="1:5" x14ac:dyDescent="0.35">
      <c r="A199" s="9">
        <v>0</v>
      </c>
      <c r="B199" s="22" t="s">
        <v>210</v>
      </c>
      <c r="C199" s="22" t="s">
        <v>92</v>
      </c>
      <c r="D199" s="15" t="s">
        <v>283</v>
      </c>
      <c r="E199" s="16">
        <v>298</v>
      </c>
    </row>
    <row r="200" spans="1:5" x14ac:dyDescent="0.35">
      <c r="A200" s="9">
        <v>0</v>
      </c>
      <c r="B200" s="22" t="s">
        <v>210</v>
      </c>
      <c r="C200" s="22" t="s">
        <v>95</v>
      </c>
      <c r="D200" s="15" t="s">
        <v>283</v>
      </c>
      <c r="E200" s="16">
        <v>299</v>
      </c>
    </row>
    <row r="201" spans="1:5" x14ac:dyDescent="0.35">
      <c r="A201" s="9">
        <v>0</v>
      </c>
      <c r="B201" s="22" t="s">
        <v>210</v>
      </c>
      <c r="C201" s="9">
        <v>0</v>
      </c>
      <c r="D201" s="15" t="s">
        <v>284</v>
      </c>
      <c r="E201" s="16">
        <v>300</v>
      </c>
    </row>
    <row r="202" spans="1:5" x14ac:dyDescent="0.35">
      <c r="A202" s="9">
        <v>0</v>
      </c>
      <c r="B202" s="22" t="s">
        <v>203</v>
      </c>
      <c r="C202" s="22" t="s">
        <v>81</v>
      </c>
      <c r="D202" s="15" t="s">
        <v>283</v>
      </c>
      <c r="E202" s="16">
        <v>301</v>
      </c>
    </row>
    <row r="203" spans="1:5" x14ac:dyDescent="0.35">
      <c r="A203" s="9">
        <v>0</v>
      </c>
      <c r="B203" s="22" t="s">
        <v>203</v>
      </c>
      <c r="C203" s="22" t="s">
        <v>82</v>
      </c>
      <c r="D203" s="15" t="s">
        <v>283</v>
      </c>
      <c r="E203" s="16">
        <v>302</v>
      </c>
    </row>
    <row r="204" spans="1:5" x14ac:dyDescent="0.35">
      <c r="A204" s="9">
        <v>0</v>
      </c>
      <c r="B204" s="22" t="s">
        <v>203</v>
      </c>
      <c r="C204" s="22" t="s">
        <v>91</v>
      </c>
      <c r="D204" s="15" t="s">
        <v>283</v>
      </c>
      <c r="E204" s="16">
        <v>303</v>
      </c>
    </row>
    <row r="205" spans="1:5" x14ac:dyDescent="0.35">
      <c r="A205" s="9">
        <v>0</v>
      </c>
      <c r="B205" s="22" t="s">
        <v>203</v>
      </c>
      <c r="C205" s="22" t="s">
        <v>94</v>
      </c>
      <c r="D205" s="15" t="s">
        <v>283</v>
      </c>
      <c r="E205" s="16">
        <v>304</v>
      </c>
    </row>
    <row r="206" spans="1:5" x14ac:dyDescent="0.35">
      <c r="A206" s="9">
        <v>0</v>
      </c>
      <c r="B206" s="22" t="s">
        <v>203</v>
      </c>
      <c r="C206" s="22" t="s">
        <v>93</v>
      </c>
      <c r="D206" s="15" t="s">
        <v>283</v>
      </c>
      <c r="E206" s="16">
        <v>305</v>
      </c>
    </row>
    <row r="207" spans="1:5" x14ac:dyDescent="0.35">
      <c r="A207" s="9">
        <v>0</v>
      </c>
      <c r="B207" s="22" t="s">
        <v>203</v>
      </c>
      <c r="C207" s="22" t="s">
        <v>92</v>
      </c>
      <c r="D207" s="15" t="s">
        <v>283</v>
      </c>
      <c r="E207" s="16">
        <v>306</v>
      </c>
    </row>
    <row r="208" spans="1:5" x14ac:dyDescent="0.35">
      <c r="A208" s="9">
        <v>0</v>
      </c>
      <c r="B208" s="22" t="s">
        <v>203</v>
      </c>
      <c r="C208" s="22" t="s">
        <v>95</v>
      </c>
      <c r="D208" s="15" t="s">
        <v>283</v>
      </c>
      <c r="E208" s="16">
        <v>307</v>
      </c>
    </row>
    <row r="209" spans="1:5" x14ac:dyDescent="0.35">
      <c r="A209" s="9">
        <v>0</v>
      </c>
      <c r="B209" s="22" t="s">
        <v>203</v>
      </c>
      <c r="C209" s="9">
        <v>0</v>
      </c>
      <c r="D209" s="15" t="s">
        <v>284</v>
      </c>
      <c r="E209" s="16">
        <v>308</v>
      </c>
    </row>
    <row r="210" spans="1:5" x14ac:dyDescent="0.35">
      <c r="A210" s="9">
        <v>0</v>
      </c>
      <c r="B210" s="22" t="s">
        <v>205</v>
      </c>
      <c r="C210" s="22" t="s">
        <v>81</v>
      </c>
      <c r="D210" s="15" t="s">
        <v>283</v>
      </c>
      <c r="E210" s="16">
        <v>309</v>
      </c>
    </row>
    <row r="211" spans="1:5" x14ac:dyDescent="0.35">
      <c r="A211" s="9">
        <v>0</v>
      </c>
      <c r="B211" s="22" t="s">
        <v>205</v>
      </c>
      <c r="C211" s="22" t="s">
        <v>82</v>
      </c>
      <c r="D211" s="15" t="s">
        <v>283</v>
      </c>
      <c r="E211" s="16">
        <v>310</v>
      </c>
    </row>
    <row r="212" spans="1:5" x14ac:dyDescent="0.35">
      <c r="A212" s="9">
        <v>0</v>
      </c>
      <c r="B212" s="22" t="s">
        <v>205</v>
      </c>
      <c r="C212" s="22" t="s">
        <v>91</v>
      </c>
      <c r="D212" s="15" t="s">
        <v>283</v>
      </c>
      <c r="E212" s="16">
        <v>311</v>
      </c>
    </row>
    <row r="213" spans="1:5" x14ac:dyDescent="0.35">
      <c r="A213" s="9">
        <v>0</v>
      </c>
      <c r="B213" s="22" t="s">
        <v>205</v>
      </c>
      <c r="C213" s="22" t="s">
        <v>94</v>
      </c>
      <c r="D213" s="15" t="s">
        <v>283</v>
      </c>
      <c r="E213" s="16">
        <v>312</v>
      </c>
    </row>
    <row r="214" spans="1:5" x14ac:dyDescent="0.35">
      <c r="A214" s="9">
        <v>0</v>
      </c>
      <c r="B214" s="22" t="s">
        <v>205</v>
      </c>
      <c r="C214" s="22" t="s">
        <v>93</v>
      </c>
      <c r="D214" s="15" t="s">
        <v>283</v>
      </c>
      <c r="E214" s="16">
        <v>313</v>
      </c>
    </row>
    <row r="215" spans="1:5" x14ac:dyDescent="0.35">
      <c r="A215" s="9">
        <v>0</v>
      </c>
      <c r="B215" s="22" t="s">
        <v>205</v>
      </c>
      <c r="C215" s="22" t="s">
        <v>92</v>
      </c>
      <c r="D215" s="15" t="s">
        <v>283</v>
      </c>
      <c r="E215" s="16">
        <v>314</v>
      </c>
    </row>
    <row r="216" spans="1:5" x14ac:dyDescent="0.35">
      <c r="A216" s="9">
        <v>0</v>
      </c>
      <c r="B216" s="22" t="s">
        <v>205</v>
      </c>
      <c r="C216" s="22" t="s">
        <v>95</v>
      </c>
      <c r="D216" s="15" t="s">
        <v>283</v>
      </c>
      <c r="E216" s="16">
        <v>315</v>
      </c>
    </row>
    <row r="217" spans="1:5" x14ac:dyDescent="0.35">
      <c r="A217" s="9">
        <v>0</v>
      </c>
      <c r="B217" s="22" t="s">
        <v>205</v>
      </c>
      <c r="C217" s="9">
        <v>0</v>
      </c>
      <c r="D217" s="15" t="s">
        <v>284</v>
      </c>
      <c r="E217" s="16">
        <v>316</v>
      </c>
    </row>
    <row r="218" spans="1:5" x14ac:dyDescent="0.35">
      <c r="A218" s="9">
        <v>0</v>
      </c>
      <c r="B218" s="9">
        <v>0</v>
      </c>
      <c r="C218" s="22" t="s">
        <v>81</v>
      </c>
      <c r="D218" s="15" t="s">
        <v>285</v>
      </c>
      <c r="E218" s="16">
        <v>317</v>
      </c>
    </row>
    <row r="219" spans="1:5" x14ac:dyDescent="0.35">
      <c r="A219" s="9">
        <v>0</v>
      </c>
      <c r="B219" s="9">
        <v>0</v>
      </c>
      <c r="C219" s="22" t="s">
        <v>82</v>
      </c>
      <c r="D219" s="15" t="s">
        <v>285</v>
      </c>
      <c r="E219" s="16">
        <v>318</v>
      </c>
    </row>
    <row r="220" spans="1:5" x14ac:dyDescent="0.35">
      <c r="A220" s="9">
        <v>0</v>
      </c>
      <c r="B220" s="9">
        <v>0</v>
      </c>
      <c r="C220" s="22" t="s">
        <v>91</v>
      </c>
      <c r="D220" s="15" t="s">
        <v>285</v>
      </c>
      <c r="E220" s="16">
        <v>319</v>
      </c>
    </row>
    <row r="221" spans="1:5" x14ac:dyDescent="0.35">
      <c r="A221" s="9">
        <v>0</v>
      </c>
      <c r="B221" s="9">
        <v>0</v>
      </c>
      <c r="C221" s="22" t="s">
        <v>94</v>
      </c>
      <c r="D221" s="15" t="s">
        <v>285</v>
      </c>
      <c r="E221" s="16">
        <v>320</v>
      </c>
    </row>
    <row r="222" spans="1:5" x14ac:dyDescent="0.35">
      <c r="A222" s="9">
        <v>0</v>
      </c>
      <c r="B222" s="9">
        <v>0</v>
      </c>
      <c r="C222" s="22" t="s">
        <v>93</v>
      </c>
      <c r="D222" s="15" t="s">
        <v>285</v>
      </c>
      <c r="E222" s="16">
        <v>321</v>
      </c>
    </row>
    <row r="223" spans="1:5" x14ac:dyDescent="0.35">
      <c r="A223" s="9">
        <v>0</v>
      </c>
      <c r="B223" s="9">
        <v>0</v>
      </c>
      <c r="C223" s="22" t="s">
        <v>92</v>
      </c>
      <c r="D223" s="15" t="s">
        <v>285</v>
      </c>
      <c r="E223" s="16">
        <v>322</v>
      </c>
    </row>
    <row r="224" spans="1:5" x14ac:dyDescent="0.35">
      <c r="A224" s="9">
        <v>0</v>
      </c>
      <c r="B224" s="9">
        <v>0</v>
      </c>
      <c r="C224" s="22" t="s">
        <v>95</v>
      </c>
      <c r="D224" s="15" t="s">
        <v>285</v>
      </c>
      <c r="E224" s="16">
        <v>323</v>
      </c>
    </row>
    <row r="225" spans="1:5" x14ac:dyDescent="0.35">
      <c r="A225" s="24">
        <v>0</v>
      </c>
      <c r="B225" s="25">
        <v>0</v>
      </c>
      <c r="C225" s="25">
        <v>0</v>
      </c>
      <c r="D225" s="26"/>
      <c r="E225" s="27">
        <v>323</v>
      </c>
    </row>
  </sheetData>
  <sheetProtection algorithmName="SHA-512" hashValue="vLxzqGq0dUY/kOuxu2HyvYr5oWlidTC+f1d9b9Ql5xJldu9v5QjQdw0jzt9AMoXMEYuKnddJKgwXVusRDUyRvQ==" saltValue="c4Zyzyz8qa4u5EHaNrYaag==" spinCount="100000" sheet="1" objects="1" scenarios="1"/>
  <pageMargins left="0.7" right="0.7" top="0.75" bottom="0.75" header="0.3" footer="0.3"/>
  <pageSetup orientation="portrait" horizontalDpi="1200" verticalDpi="12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0485C-9BBB-49AC-95B8-33915F158EBF}">
  <sheetPr>
    <tabColor rgb="FFC00000"/>
  </sheetPr>
  <dimension ref="A1:F55"/>
  <sheetViews>
    <sheetView topLeftCell="A6" zoomScale="80" zoomScaleNormal="90" workbookViewId="0">
      <selection activeCell="B32" sqref="B32"/>
    </sheetView>
  </sheetViews>
  <sheetFormatPr defaultColWidth="8.7265625" defaultRowHeight="14.5" x14ac:dyDescent="0.35"/>
  <cols>
    <col min="1" max="1" width="37.26953125" style="51" customWidth="1"/>
    <col min="2" max="2" width="24.26953125" style="51" customWidth="1"/>
    <col min="3" max="3" width="19.453125" style="51" customWidth="1"/>
    <col min="4" max="4" width="25.54296875" style="82" customWidth="1"/>
    <col min="5" max="5" width="22.54296875" style="82" customWidth="1"/>
    <col min="6" max="6" width="37.1796875" style="82" customWidth="1"/>
    <col min="7" max="16384" width="8.7265625" style="82"/>
  </cols>
  <sheetData>
    <row r="1" spans="1:6" x14ac:dyDescent="0.35">
      <c r="A1" s="183" t="s">
        <v>421</v>
      </c>
    </row>
    <row r="2" spans="1:6" ht="15" thickBot="1" x14ac:dyDescent="0.4"/>
    <row r="3" spans="1:6" ht="18.5" x14ac:dyDescent="0.35">
      <c r="A3" s="184" t="s">
        <v>286</v>
      </c>
      <c r="B3" s="185"/>
      <c r="C3" s="185"/>
      <c r="D3" s="185"/>
      <c r="E3" s="185"/>
      <c r="F3" s="186"/>
    </row>
    <row r="4" spans="1:6" ht="15.5" x14ac:dyDescent="0.35">
      <c r="A4" s="187" t="s">
        <v>287</v>
      </c>
      <c r="B4" s="45" t="s">
        <v>288</v>
      </c>
      <c r="C4" s="46" t="s">
        <v>289</v>
      </c>
      <c r="D4" s="317" t="s">
        <v>290</v>
      </c>
      <c r="E4" s="317"/>
      <c r="F4" s="318"/>
    </row>
    <row r="5" spans="1:6" ht="29.15" customHeight="1" x14ac:dyDescent="0.35">
      <c r="A5" s="188" t="s">
        <v>291</v>
      </c>
      <c r="B5" s="83">
        <f>COUNTIF('Detailed Inventory'!$AB$6:$AB$5005,"*Error*")</f>
        <v>0</v>
      </c>
      <c r="C5" s="230" t="s">
        <v>4</v>
      </c>
      <c r="D5" s="315" t="s">
        <v>292</v>
      </c>
      <c r="E5" s="315"/>
      <c r="F5" s="316"/>
    </row>
    <row r="6" spans="1:6" ht="29.15" customHeight="1" x14ac:dyDescent="0.35">
      <c r="A6" s="188" t="s">
        <v>293</v>
      </c>
      <c r="B6" s="83">
        <f>COUNTIFS('Detailed Inventory'!$AD$6:$AD$5005,TRUE)</f>
        <v>0</v>
      </c>
      <c r="C6" s="304" t="s">
        <v>4</v>
      </c>
      <c r="D6" s="315" t="s">
        <v>294</v>
      </c>
      <c r="E6" s="315"/>
      <c r="F6" s="316"/>
    </row>
    <row r="7" spans="1:6" ht="29.15" customHeight="1" thickBot="1" x14ac:dyDescent="0.4">
      <c r="A7" s="189" t="s">
        <v>295</v>
      </c>
      <c r="B7" s="190">
        <f>COUNTIF('Detailed Inventory'!$AE$6:$AE$5005,TRUE)</f>
        <v>0</v>
      </c>
      <c r="C7" s="305"/>
      <c r="D7" s="321" t="s">
        <v>294</v>
      </c>
      <c r="E7" s="321"/>
      <c r="F7" s="322"/>
    </row>
    <row r="8" spans="1:6" ht="15" thickBot="1" x14ac:dyDescent="0.4"/>
    <row r="9" spans="1:6" ht="18.5" x14ac:dyDescent="0.35">
      <c r="A9" s="184" t="s">
        <v>296</v>
      </c>
      <c r="B9" s="185"/>
      <c r="C9" s="185"/>
      <c r="D9" s="185"/>
      <c r="E9" s="185"/>
      <c r="F9" s="186"/>
    </row>
    <row r="10" spans="1:6" ht="43.5" x14ac:dyDescent="0.35">
      <c r="A10" s="187" t="s">
        <v>287</v>
      </c>
      <c r="B10" s="45" t="s">
        <v>297</v>
      </c>
      <c r="C10" s="46" t="s">
        <v>298</v>
      </c>
      <c r="D10" s="294" t="s">
        <v>290</v>
      </c>
      <c r="E10" s="294"/>
      <c r="F10" s="295"/>
    </row>
    <row r="11" spans="1:6" ht="43.5" customHeight="1" thickBot="1" x14ac:dyDescent="0.4">
      <c r="A11" s="191" t="s">
        <v>299</v>
      </c>
      <c r="B11" s="192">
        <f>'Inventory Report'!D24-'Inventory Report'!D22</f>
        <v>0</v>
      </c>
      <c r="C11" s="232" t="s">
        <v>4</v>
      </c>
      <c r="D11" s="319" t="s">
        <v>300</v>
      </c>
      <c r="E11" s="319"/>
      <c r="F11" s="320"/>
    </row>
    <row r="12" spans="1:6" ht="16" thickBot="1" x14ac:dyDescent="0.4">
      <c r="A12" s="193"/>
      <c r="B12" s="78"/>
      <c r="C12" s="78"/>
      <c r="D12" s="51"/>
    </row>
    <row r="13" spans="1:6" ht="19.5" customHeight="1" thickBot="1" x14ac:dyDescent="0.4">
      <c r="A13" s="194" t="s">
        <v>301</v>
      </c>
      <c r="B13" s="195"/>
      <c r="C13" s="195"/>
      <c r="D13" s="195"/>
      <c r="E13" s="195"/>
      <c r="F13" s="196"/>
    </row>
    <row r="14" spans="1:6" ht="18.5" x14ac:dyDescent="0.35">
      <c r="A14" s="197"/>
      <c r="B14" s="302" t="s">
        <v>302</v>
      </c>
      <c r="C14" s="303"/>
      <c r="D14" s="300" t="s">
        <v>303</v>
      </c>
      <c r="E14" s="301"/>
      <c r="F14" s="198"/>
    </row>
    <row r="15" spans="1:6" ht="45" customHeight="1" x14ac:dyDescent="0.35">
      <c r="A15" s="199" t="s">
        <v>304</v>
      </c>
      <c r="B15" s="47" t="s">
        <v>305</v>
      </c>
      <c r="C15" s="48" t="s">
        <v>306</v>
      </c>
      <c r="D15" s="47" t="s">
        <v>307</v>
      </c>
      <c r="E15" s="48" t="s">
        <v>308</v>
      </c>
      <c r="F15" s="200" t="s">
        <v>290</v>
      </c>
    </row>
    <row r="16" spans="1:6" ht="30.75" customHeight="1" x14ac:dyDescent="0.35">
      <c r="A16" s="201" t="s">
        <v>309</v>
      </c>
      <c r="B16" s="49">
        <f>COUNTIFS('Detailed Inventory'!$I$6:$I$5005,"&lt;&gt;",'Detailed Inventory'!$I$6:$I$5005,"&lt;&gt;Unknown",'Detailed Inventory'!$J$6:$J$5005,"")</f>
        <v>0</v>
      </c>
      <c r="C16" s="50">
        <f>COUNTIFS('Detailed Inventory'!$T$6:$T$5005,"&lt;&gt;",'Detailed Inventory'!$T$6:$T$5005,"&lt;&gt;Unknown",'Detailed Inventory'!$U$6:$U$5005,"")</f>
        <v>0</v>
      </c>
      <c r="D16" s="49">
        <f>COUNTIFS('Detailed Inventory'!$E$6:$E$5005,"&lt;&gt;",'Detailed Inventory'!$E$6:$E$5005,"&lt;&gt;Unknown",'Detailed Inventory'!$E$6:$E$5005,"&lt;&gt;No Connector Present",'Detailed Inventory'!$F$6:$F$5005,"")</f>
        <v>0</v>
      </c>
      <c r="E16" s="50">
        <f>COUNTIFS('Detailed Inventory'!$Q$6:$Q$5005,"&lt;&gt;",'Detailed Inventory'!$Q$6:$Q$5005,"&lt;&gt;Unknown",'Detailed Inventory'!$Q$6:$Q$5005,"&lt;&gt;No Connector Present",'Detailed Inventory'!$R$6:$R$5005,"")</f>
        <v>0</v>
      </c>
      <c r="F16" s="202"/>
    </row>
    <row r="17" spans="1:6" ht="29" x14ac:dyDescent="0.35">
      <c r="A17" s="201" t="s">
        <v>310</v>
      </c>
      <c r="B17" s="49">
        <f>COUNTIFS('Detailed Inventory'!$J$6:$J$5005,"Installation date is after state or local lead ban",'Detailed Inventory'!$K$6:$K$5005,"")</f>
        <v>0</v>
      </c>
      <c r="C17" s="50">
        <f>COUNTIFS('Detailed Inventory'!$U$6:$U$5005,"Installation date is after state or local lead ban",'Detailed Inventory'!$V$6:$V$5005,"")</f>
        <v>0</v>
      </c>
      <c r="D17" s="49" t="s">
        <v>311</v>
      </c>
      <c r="E17" s="50" t="s">
        <v>311</v>
      </c>
      <c r="F17" s="202" t="s">
        <v>312</v>
      </c>
    </row>
    <row r="18" spans="1:6" ht="30.75" customHeight="1" x14ac:dyDescent="0.35">
      <c r="A18" s="201" t="s">
        <v>313</v>
      </c>
      <c r="B18" s="49" cm="1">
        <f t="array" ref="B18">SUM(COUNTIFS('Detailed Inventory'!$J$6:$J$5005,"Service line diameter 4 inches or greater",'Detailed Inventory'!$L$6:$L$5005,{"","&lt;4"}))</f>
        <v>0</v>
      </c>
      <c r="C18" s="50" cm="1">
        <f t="array" ref="C18">SUM(COUNTIFS('Detailed Inventory'!$U$6:$U$5005,"Service line diameter 4 inches or greater",'Detailed Inventory'!$W$6:$W$5005,{"","&lt;4"}))</f>
        <v>0</v>
      </c>
      <c r="D18" s="49" t="s">
        <v>311</v>
      </c>
      <c r="E18" s="50" t="s">
        <v>311</v>
      </c>
      <c r="F18" s="203"/>
    </row>
    <row r="19" spans="1:6" ht="30.75" customHeight="1" x14ac:dyDescent="0.35">
      <c r="A19" s="201" t="s">
        <v>314</v>
      </c>
      <c r="B19" s="49">
        <f>COUNTIFS('Detailed Inventory'!$J$6:$J$5005,"Field inspection",'Detailed Inventory'!$M$6:$M$5005,"")+COUNTIFS('Detailed Inventory'!$J$6:$J$5005,"Field inspection",'Detailed Inventory'!$N$6:$N$5005,"")</f>
        <v>0</v>
      </c>
      <c r="C19" s="50">
        <f>COUNTIFS('Detailed Inventory'!$U$6:$U$5005,"Field inspection",'Detailed Inventory'!$X$6:$X$5005,"")</f>
        <v>0</v>
      </c>
      <c r="D19" s="49" t="s">
        <v>311</v>
      </c>
      <c r="E19" s="50" t="s">
        <v>311</v>
      </c>
      <c r="F19" s="202" t="s">
        <v>315</v>
      </c>
    </row>
    <row r="20" spans="1:6" ht="15" customHeight="1" x14ac:dyDescent="0.35">
      <c r="A20" s="201" t="s">
        <v>316</v>
      </c>
      <c r="B20" s="49">
        <f>COUNTIFS('Detailed Inventory'!$J$6:$J$5005,"Other (Explain in Notes)",'Detailed Inventory'!$P$6:$P$5005,"")</f>
        <v>0</v>
      </c>
      <c r="C20" s="50">
        <f>COUNTIFS('Detailed Inventory'!$U$6:$U$5005,"Other (Explain in Notes)",'Detailed Inventory'!$AA$6:$AA$5005,"")</f>
        <v>0</v>
      </c>
      <c r="D20" s="49">
        <f>COUNTIFS('Detailed Inventory'!$F$6:$F$5005,"Other (Explain in Notes)",'Detailed Inventory'!$G$6:$G$5005,"")</f>
        <v>0</v>
      </c>
      <c r="E20" s="50">
        <f>COUNTIFS('Detailed Inventory'!$R$6:$R$5005,"Other (Explain in Notes)",'Detailed Inventory'!$S$6:$S$5005,"")</f>
        <v>0</v>
      </c>
      <c r="F20" s="202"/>
    </row>
    <row r="21" spans="1:6" ht="29" x14ac:dyDescent="0.35">
      <c r="A21" s="204" t="s">
        <v>317</v>
      </c>
      <c r="B21" s="155">
        <f>COUNTIFS('Detailed Inventory'!$J$6:$J$5005,"Replaced*",'Detailed Inventory'!$O$6:$O$5005,"")</f>
        <v>0</v>
      </c>
      <c r="C21" s="156">
        <f>COUNTIFS('Detailed Inventory'!$U$6:$U$5005,"Replaced*",'Detailed Inventory'!$Z$6:$Z$5005,"")</f>
        <v>0</v>
      </c>
      <c r="D21" s="155" t="s">
        <v>311</v>
      </c>
      <c r="E21" s="156" t="s">
        <v>311</v>
      </c>
      <c r="F21" s="205"/>
    </row>
    <row r="22" spans="1:6" ht="43.5" x14ac:dyDescent="0.35">
      <c r="A22" s="201" t="s">
        <v>318</v>
      </c>
      <c r="B22" s="49" cm="1">
        <f t="array" ref="B22">SUM(COUNTIFS('Detailed Inventory'!$I$6:$I$5005,"Non-Lead - Other",'Detailed Inventory'!$J$6:$J$5005,{"Historical*","Field*","Other*"}))</f>
        <v>0</v>
      </c>
      <c r="C22" s="50" cm="1">
        <f t="array" ref="C22">SUM(COUNTIFS('Detailed Inventory'!$T$6:$T$5005,"Non-Lead - Other",'Detailed Inventory'!$U$6:$U$5005,{"Historical*","Field*","Other*"}))</f>
        <v>0</v>
      </c>
      <c r="D22" s="49" cm="1">
        <f t="array" ref="D22">SUM(COUNTIFS('Detailed Inventory'!$E$6:$E$5005,"Non-Lead - Other",'Detailed Inventory'!$F$6:$F$5005,{"Historical*","Field*","Other*"}))</f>
        <v>0</v>
      </c>
      <c r="E22" s="50" cm="1">
        <f t="array" ref="E22">SUM(COUNTIFS('Detailed Inventory'!$Q$6:$Q$5005,"Non-Lead - Other",'Detailed Inventory'!$R$6:$R$5005,{"Historical*","Field*","Other*"}))</f>
        <v>0</v>
      </c>
      <c r="F22" s="222" t="s">
        <v>319</v>
      </c>
    </row>
    <row r="23" spans="1:6" ht="44" thickBot="1" x14ac:dyDescent="0.4">
      <c r="A23" s="226" t="s">
        <v>320</v>
      </c>
      <c r="B23" s="224" cm="1">
        <f t="array" ref="B23">SUM(COUNTIFS('Detailed Inventory'!$I$6:$I$5005,"&lt;&gt;Non-Lead - Other",'Detailed Inventory'!$J$6:$J$5005,{"Statistical*","Interpolation*"}))</f>
        <v>0</v>
      </c>
      <c r="C23" s="225" cm="1">
        <f t="array" ref="C23">SUM(COUNTIFS('Detailed Inventory'!$T$6:$T$5005,"&lt;&gt;Non-Lead - Other",'Detailed Inventory'!$U$6:$U$5005,{"Statistical*","Interpolation*"}))</f>
        <v>0</v>
      </c>
      <c r="D23" s="224" cm="1">
        <f t="array" ref="D23">SUM(COUNTIFS('Detailed Inventory'!$E$6:$E$5005,"&lt;&gt;Non-Lead - Other",'Detailed Inventory'!$F$6:$F$5005,{"Statistical*","Interpolation*"}))</f>
        <v>0</v>
      </c>
      <c r="E23" s="225" cm="1">
        <f t="array" ref="E23">SUM(COUNTIFS('Detailed Inventory'!$Q$6:$Q$5005,"&lt;&gt;Non-Lead - Other",'Detailed Inventory'!$R$6:$R$5005,{"Statistical*","Interpolation*"}))</f>
        <v>0</v>
      </c>
      <c r="F23" s="223" t="s">
        <v>321</v>
      </c>
    </row>
    <row r="24" spans="1:6" ht="15" thickBot="1" x14ac:dyDescent="0.4"/>
    <row r="25" spans="1:6" ht="19.5" customHeight="1" thickBot="1" x14ac:dyDescent="0.4">
      <c r="A25" s="194" t="s">
        <v>322</v>
      </c>
      <c r="B25" s="195"/>
      <c r="C25" s="195"/>
      <c r="D25" s="195"/>
      <c r="E25" s="195"/>
      <c r="F25" s="196"/>
    </row>
    <row r="26" spans="1:6" ht="18.5" x14ac:dyDescent="0.35">
      <c r="A26" s="206"/>
      <c r="B26" s="302" t="s">
        <v>302</v>
      </c>
      <c r="C26" s="303"/>
      <c r="F26" s="198"/>
    </row>
    <row r="27" spans="1:6" ht="45" customHeight="1" x14ac:dyDescent="0.35">
      <c r="A27" s="199" t="s">
        <v>323</v>
      </c>
      <c r="B27" s="47" t="s">
        <v>305</v>
      </c>
      <c r="C27" s="48" t="s">
        <v>306</v>
      </c>
      <c r="D27" s="306" t="s">
        <v>290</v>
      </c>
      <c r="E27" s="307"/>
      <c r="F27" s="308"/>
    </row>
    <row r="28" spans="1:6" x14ac:dyDescent="0.35">
      <c r="A28" s="208" t="s">
        <v>324</v>
      </c>
      <c r="B28" s="214">
        <f>COUNTA('Detailed Inventory'!$K$6:$K$5005)-COUNT('Detailed Inventory'!$K$6:$K$5005)</f>
        <v>0</v>
      </c>
      <c r="C28" s="215">
        <f>COUNTA('Detailed Inventory'!$V$6:$V$5005)-COUNT('Detailed Inventory'!$V$6:$V$5005)</f>
        <v>0</v>
      </c>
      <c r="D28" s="312" t="s">
        <v>325</v>
      </c>
      <c r="E28" s="313"/>
      <c r="F28" s="314"/>
    </row>
    <row r="29" spans="1:6" x14ac:dyDescent="0.35">
      <c r="A29" s="208" t="s">
        <v>326</v>
      </c>
      <c r="B29" s="214">
        <f>COUNTA('Detailed Inventory'!$L$6:$L$5005)-COUNT('Detailed Inventory'!$L$6:$L$5005)</f>
        <v>0</v>
      </c>
      <c r="C29" s="215">
        <f>COUNTA('Detailed Inventory'!$W$6:$W$5005)-COUNT('Detailed Inventory'!$W$6:$W$5005)</f>
        <v>0</v>
      </c>
      <c r="D29" s="312"/>
      <c r="E29" s="313"/>
      <c r="F29" s="314"/>
    </row>
    <row r="30" spans="1:6" x14ac:dyDescent="0.35">
      <c r="A30" s="208" t="s">
        <v>327</v>
      </c>
      <c r="B30" s="214">
        <f>COUNTA('Detailed Inventory'!$N$6:$N$5005)-COUNT('Detailed Inventory'!$N$6:$N$5005)</f>
        <v>0</v>
      </c>
      <c r="C30" s="215">
        <f>COUNTA('Detailed Inventory'!$Y$6:$Y$5005)-COUNT('Detailed Inventory'!$Y$6:$Y$5005)</f>
        <v>0</v>
      </c>
      <c r="D30" s="312"/>
      <c r="E30" s="313"/>
      <c r="F30" s="314"/>
    </row>
    <row r="31" spans="1:6" ht="15" thickBot="1" x14ac:dyDescent="0.4">
      <c r="A31" s="218" t="s">
        <v>328</v>
      </c>
      <c r="B31" s="216">
        <f>COUNTA('Detailed Inventory'!$O$6:$O$5005)-COUNT('Detailed Inventory'!$O$6:$O$5005)</f>
        <v>0</v>
      </c>
      <c r="C31" s="217">
        <f>COUNTA('Detailed Inventory'!$Z$6:$Z$5005)-COUNT('Detailed Inventory'!$Z$6:$Z$5005)</f>
        <v>0</v>
      </c>
      <c r="D31" s="309"/>
      <c r="E31" s="310"/>
      <c r="F31" s="311"/>
    </row>
    <row r="32" spans="1:6" ht="15" thickBot="1" x14ac:dyDescent="0.4">
      <c r="A32" s="206"/>
      <c r="F32" s="51"/>
    </row>
    <row r="33" spans="1:6" ht="19" thickBot="1" x14ac:dyDescent="0.4">
      <c r="A33" s="219" t="s">
        <v>329</v>
      </c>
      <c r="B33" s="220"/>
      <c r="C33" s="220"/>
      <c r="D33" s="220"/>
      <c r="E33" s="220"/>
      <c r="F33" s="221"/>
    </row>
    <row r="34" spans="1:6" ht="18.5" x14ac:dyDescent="0.35">
      <c r="A34" s="206"/>
      <c r="B34" s="302" t="s">
        <v>302</v>
      </c>
      <c r="C34" s="303"/>
      <c r="D34" s="300" t="s">
        <v>303</v>
      </c>
      <c r="E34" s="301"/>
      <c r="F34" s="198"/>
    </row>
    <row r="35" spans="1:6" ht="29" x14ac:dyDescent="0.35">
      <c r="A35" s="199" t="s">
        <v>330</v>
      </c>
      <c r="B35" s="47" t="s">
        <v>305</v>
      </c>
      <c r="C35" s="48" t="s">
        <v>306</v>
      </c>
      <c r="D35" s="47" t="s">
        <v>307</v>
      </c>
      <c r="E35" s="48" t="s">
        <v>308</v>
      </c>
      <c r="F35" s="210" t="s">
        <v>290</v>
      </c>
    </row>
    <row r="36" spans="1:6" x14ac:dyDescent="0.35">
      <c r="A36" s="208" t="s">
        <v>209</v>
      </c>
      <c r="B36" s="49">
        <f>COUNTIF('Detailed Inventory'!$J$6:$J$5005,'LCR Team Review'!A36)</f>
        <v>0</v>
      </c>
      <c r="C36" s="50">
        <f>COUNTIF('Detailed Inventory'!$U$6:$U$5005,A36)</f>
        <v>0</v>
      </c>
      <c r="D36" s="49">
        <f>COUNTIF('Detailed Inventory'!$F$6:$F$5005,A36)</f>
        <v>0</v>
      </c>
      <c r="E36" s="50">
        <f>COUNTIF('Detailed Inventory'!$R$6:$R$5005,A36)</f>
        <v>0</v>
      </c>
      <c r="F36" s="211"/>
    </row>
    <row r="37" spans="1:6" ht="29" x14ac:dyDescent="0.35">
      <c r="A37" s="208" t="s">
        <v>206</v>
      </c>
      <c r="B37" s="49">
        <f>COUNTIF('Detailed Inventory'!$J$6:$J$5005,'LCR Team Review'!A37)</f>
        <v>0</v>
      </c>
      <c r="C37" s="50">
        <f>COUNTIF('Detailed Inventory'!$U$6:$U$5005,A37)</f>
        <v>0</v>
      </c>
      <c r="D37" s="49">
        <f>COUNTIF('Detailed Inventory'!$F$6:$F$5005,A37)</f>
        <v>0</v>
      </c>
      <c r="E37" s="50">
        <f>COUNTIF('Detailed Inventory'!$R$6:$R$5005,A37)</f>
        <v>0</v>
      </c>
      <c r="F37" s="212"/>
    </row>
    <row r="38" spans="1:6" x14ac:dyDescent="0.35">
      <c r="A38" s="208" t="s">
        <v>216</v>
      </c>
      <c r="B38" s="49">
        <f>COUNTIF('Detailed Inventory'!$J$6:$J$5005,'LCR Team Review'!A38)</f>
        <v>0</v>
      </c>
      <c r="C38" s="50">
        <f>COUNTIF('Detailed Inventory'!$U$6:$U$5005,A38)</f>
        <v>0</v>
      </c>
      <c r="D38" s="49">
        <f>COUNTIF('Detailed Inventory'!$F$6:$F$5005,A38)</f>
        <v>0</v>
      </c>
      <c r="E38" s="50">
        <f>COUNTIF('Detailed Inventory'!$R$6:$R$5005,A38)</f>
        <v>0</v>
      </c>
      <c r="F38" s="212"/>
    </row>
    <row r="39" spans="1:6" x14ac:dyDescent="0.35">
      <c r="A39" s="208" t="s">
        <v>241</v>
      </c>
      <c r="B39" s="49">
        <f>COUNTIF('Detailed Inventory'!$J$6:$J$5005,'LCR Team Review'!A39)</f>
        <v>0</v>
      </c>
      <c r="C39" s="50">
        <f>COUNTIF('Detailed Inventory'!$U$6:$U$5005,A39)</f>
        <v>0</v>
      </c>
      <c r="D39" s="49">
        <f>COUNTIF('Detailed Inventory'!$F$6:$F$5005,A39)</f>
        <v>0</v>
      </c>
      <c r="E39" s="50">
        <f>COUNTIF('Detailed Inventory'!$R$6:$R$5005,A39)</f>
        <v>0</v>
      </c>
      <c r="F39" s="212"/>
    </row>
    <row r="40" spans="1:6" x14ac:dyDescent="0.35">
      <c r="A40" s="208" t="s">
        <v>214</v>
      </c>
      <c r="B40" s="49">
        <f>COUNTIF('Detailed Inventory'!$J$6:$J$5005,'LCR Team Review'!A40)</f>
        <v>0</v>
      </c>
      <c r="C40" s="50">
        <f>COUNTIF('Detailed Inventory'!$U$6:$U$5005,A40)</f>
        <v>0</v>
      </c>
      <c r="D40" s="49">
        <f>COUNTIF('Detailed Inventory'!$F$6:$F$5005,A40)</f>
        <v>0</v>
      </c>
      <c r="E40" s="50">
        <f>COUNTIF('Detailed Inventory'!$R$6:$R$5005,A40)</f>
        <v>0</v>
      </c>
      <c r="F40" s="212"/>
    </row>
    <row r="41" spans="1:6" x14ac:dyDescent="0.35">
      <c r="A41" s="208" t="s">
        <v>213</v>
      </c>
      <c r="B41" s="49">
        <f>COUNTIF('Detailed Inventory'!$J$6:$J$5005,'LCR Team Review'!A41)</f>
        <v>0</v>
      </c>
      <c r="C41" s="50">
        <f>COUNTIF('Detailed Inventory'!$U$6:$U$5005,A41)</f>
        <v>0</v>
      </c>
      <c r="D41" s="49">
        <f>COUNTIF('Detailed Inventory'!$F$6:$F$5005,A41)</f>
        <v>0</v>
      </c>
      <c r="E41" s="50">
        <f>COUNTIF('Detailed Inventory'!$R$6:$R$5005,A41)</f>
        <v>0</v>
      </c>
      <c r="F41" s="212"/>
    </row>
    <row r="42" spans="1:6" x14ac:dyDescent="0.35">
      <c r="A42" s="208" t="s">
        <v>207</v>
      </c>
      <c r="B42" s="49">
        <f>COUNTIF('Detailed Inventory'!$J$6:$J$5005,'LCR Team Review'!A42)</f>
        <v>0</v>
      </c>
      <c r="C42" s="50">
        <f>COUNTIF('Detailed Inventory'!$U$6:$U$5005,A42)</f>
        <v>0</v>
      </c>
      <c r="D42" s="49">
        <f>COUNTIF('Detailed Inventory'!$F$6:$F$5005,A42)</f>
        <v>0</v>
      </c>
      <c r="E42" s="50">
        <f>COUNTIF('Detailed Inventory'!$R$6:$R$5005,A42)</f>
        <v>0</v>
      </c>
      <c r="F42" s="212"/>
    </row>
    <row r="43" spans="1:6" x14ac:dyDescent="0.35">
      <c r="A43" s="208" t="s">
        <v>211</v>
      </c>
      <c r="B43" s="49">
        <f>COUNTIF('Detailed Inventory'!$J$6:$J$5005,'LCR Team Review'!A43)</f>
        <v>0</v>
      </c>
      <c r="C43" s="50">
        <f>COUNTIF('Detailed Inventory'!$U$6:$U$5005,A43)</f>
        <v>0</v>
      </c>
      <c r="D43" s="49">
        <f>COUNTIF('Detailed Inventory'!$F$6:$F$5005,A43)</f>
        <v>0</v>
      </c>
      <c r="E43" s="50">
        <f>COUNTIF('Detailed Inventory'!$R$6:$R$5005,A43)</f>
        <v>0</v>
      </c>
      <c r="F43" s="212"/>
    </row>
    <row r="44" spans="1:6" x14ac:dyDescent="0.35">
      <c r="A44" s="208" t="s">
        <v>257</v>
      </c>
      <c r="B44" s="49">
        <f>COUNTIF('Detailed Inventory'!$J$6:$J$5005,'LCR Team Review'!A44)</f>
        <v>0</v>
      </c>
      <c r="C44" s="50">
        <f>COUNTIF('Detailed Inventory'!$U$6:$U$5005,A44)</f>
        <v>0</v>
      </c>
      <c r="D44" s="49">
        <f>COUNTIF('Detailed Inventory'!$F$6:$F$5005,A44)</f>
        <v>0</v>
      </c>
      <c r="E44" s="50">
        <f>COUNTIF('Detailed Inventory'!$R$6:$R$5005,A44)</f>
        <v>0</v>
      </c>
      <c r="F44" s="212"/>
    </row>
    <row r="45" spans="1:6" ht="29" x14ac:dyDescent="0.35">
      <c r="A45" s="208" t="s">
        <v>259</v>
      </c>
      <c r="B45" s="49" t="s">
        <v>311</v>
      </c>
      <c r="C45" s="50" t="s">
        <v>311</v>
      </c>
      <c r="D45" s="49">
        <f>COUNTIF('Detailed Inventory'!$F$6:$F$5005,A45)</f>
        <v>0</v>
      </c>
      <c r="E45" s="50">
        <f>COUNTIF('Detailed Inventory'!$R$6:$R$5005,A45)</f>
        <v>0</v>
      </c>
      <c r="F45" s="212"/>
    </row>
    <row r="46" spans="1:6" ht="29" x14ac:dyDescent="0.35">
      <c r="A46" s="208" t="s">
        <v>255</v>
      </c>
      <c r="B46" s="49">
        <f>COUNTIF('Detailed Inventory'!$J$6:$J$5005,'LCR Team Review'!A46)</f>
        <v>0</v>
      </c>
      <c r="C46" s="50">
        <f>COUNTIF('Detailed Inventory'!$U$6:$U$5005,A46)</f>
        <v>0</v>
      </c>
      <c r="D46" s="49">
        <f>COUNTIF('Detailed Inventory'!$F$6:$F$5005,A46)</f>
        <v>0</v>
      </c>
      <c r="E46" s="50">
        <f>COUNTIF('Detailed Inventory'!$R$6:$R$5005,A46)</f>
        <v>0</v>
      </c>
      <c r="F46" s="212"/>
    </row>
    <row r="47" spans="1:6" x14ac:dyDescent="0.35">
      <c r="A47" s="208" t="s">
        <v>331</v>
      </c>
      <c r="B47" s="49" t="s">
        <v>311</v>
      </c>
      <c r="C47" s="50" t="s">
        <v>311</v>
      </c>
      <c r="D47" s="49">
        <f>COUNTIF('Detailed Inventory'!$F$6:$F$5005,A47)</f>
        <v>0</v>
      </c>
      <c r="E47" s="50">
        <f>COUNTIF('Detailed Inventory'!$R$6:$R$5005,A47)</f>
        <v>0</v>
      </c>
      <c r="F47" s="212"/>
    </row>
    <row r="48" spans="1:6" ht="15" thickBot="1" x14ac:dyDescent="0.4">
      <c r="A48" s="209" t="s">
        <v>332</v>
      </c>
      <c r="B48" s="80">
        <f>SUM(B36:B47)</f>
        <v>0</v>
      </c>
      <c r="C48" s="81">
        <f>SUM(C36:C47)</f>
        <v>0</v>
      </c>
      <c r="D48" s="80">
        <f>SUM(D36:D47)</f>
        <v>0</v>
      </c>
      <c r="E48" s="81">
        <f>SUM(E36:E47)</f>
        <v>0</v>
      </c>
      <c r="F48" s="213"/>
    </row>
    <row r="49" spans="1:6" ht="15" thickBot="1" x14ac:dyDescent="0.4"/>
    <row r="50" spans="1:6" ht="18.5" x14ac:dyDescent="0.35">
      <c r="A50" s="219" t="s">
        <v>333</v>
      </c>
      <c r="B50" s="220"/>
      <c r="C50" s="220"/>
      <c r="D50" s="220"/>
      <c r="E50" s="220"/>
      <c r="F50" s="221"/>
    </row>
    <row r="51" spans="1:6" x14ac:dyDescent="0.35">
      <c r="A51" s="228" t="s">
        <v>334</v>
      </c>
      <c r="B51" s="46" t="s">
        <v>302</v>
      </c>
      <c r="C51" s="79" t="s">
        <v>303</v>
      </c>
      <c r="D51" s="294" t="s">
        <v>290</v>
      </c>
      <c r="E51" s="294"/>
      <c r="F51" s="295"/>
    </row>
    <row r="52" spans="1:6" ht="29" x14ac:dyDescent="0.35">
      <c r="A52" s="207" t="s">
        <v>335</v>
      </c>
      <c r="B52" s="85" t="b">
        <f>SUM(B40:C41)&gt;0</f>
        <v>0</v>
      </c>
      <c r="C52" s="227" t="b">
        <f>SUM(D40:E41)&gt;0</f>
        <v>0</v>
      </c>
      <c r="D52" s="296"/>
      <c r="E52" s="296"/>
      <c r="F52" s="297"/>
    </row>
    <row r="53" spans="1:6" x14ac:dyDescent="0.35">
      <c r="A53" s="207" t="s">
        <v>336</v>
      </c>
      <c r="B53" s="230" t="s">
        <v>4</v>
      </c>
      <c r="C53" s="231" t="s">
        <v>4</v>
      </c>
      <c r="D53" s="296"/>
      <c r="E53" s="296"/>
      <c r="F53" s="297"/>
    </row>
    <row r="54" spans="1:6" x14ac:dyDescent="0.35">
      <c r="A54" s="207" t="s">
        <v>337</v>
      </c>
      <c r="B54" s="230" t="s">
        <v>4</v>
      </c>
      <c r="C54" s="231" t="s">
        <v>4</v>
      </c>
      <c r="D54" s="296"/>
      <c r="E54" s="296"/>
      <c r="F54" s="297"/>
    </row>
    <row r="55" spans="1:6" ht="29.5" thickBot="1" x14ac:dyDescent="0.4">
      <c r="A55" s="229" t="s">
        <v>338</v>
      </c>
      <c r="B55" s="232" t="s">
        <v>4</v>
      </c>
      <c r="C55" s="233" t="s">
        <v>4</v>
      </c>
      <c r="D55" s="298"/>
      <c r="E55" s="298"/>
      <c r="F55" s="299"/>
    </row>
  </sheetData>
  <sheetProtection algorithmName="SHA-512" hashValue="P6tHcf6m3FnyM4K6X+WpmPCYTSebHX/zkkdYbvDsuPo8udyuZMpM2VFYTIF87COGFIkIxxNAWfUTlShKNEukvg==" saltValue="v6HNNWKWJZEdA/hGEG1sYg==" spinCount="100000" sheet="1" objects="1" scenarios="1"/>
  <mergeCells count="22">
    <mergeCell ref="D5:F5"/>
    <mergeCell ref="D4:F4"/>
    <mergeCell ref="D11:F11"/>
    <mergeCell ref="D10:F10"/>
    <mergeCell ref="D7:F7"/>
    <mergeCell ref="D6:F6"/>
    <mergeCell ref="D34:E34"/>
    <mergeCell ref="B34:C34"/>
    <mergeCell ref="C6:C7"/>
    <mergeCell ref="B26:C26"/>
    <mergeCell ref="D27:F27"/>
    <mergeCell ref="D31:F31"/>
    <mergeCell ref="D30:F30"/>
    <mergeCell ref="D29:F29"/>
    <mergeCell ref="D28:F28"/>
    <mergeCell ref="B14:C14"/>
    <mergeCell ref="D14:E14"/>
    <mergeCell ref="D51:F51"/>
    <mergeCell ref="D52:F52"/>
    <mergeCell ref="D53:F53"/>
    <mergeCell ref="D54:F54"/>
    <mergeCell ref="D55:F55"/>
  </mergeCells>
  <conditionalFormatting sqref="B5">
    <cfRule type="cellIs" dxfId="5" priority="6" operator="greaterThan">
      <formula>0</formula>
    </cfRule>
  </conditionalFormatting>
  <conditionalFormatting sqref="B6:B7">
    <cfRule type="cellIs" dxfId="4" priority="1" operator="greaterThan">
      <formula>0</formula>
    </cfRule>
  </conditionalFormatting>
  <conditionalFormatting sqref="B11">
    <cfRule type="cellIs" dxfId="3" priority="8" operator="greaterThan">
      <formula>0</formula>
    </cfRule>
    <cfRule type="cellIs" dxfId="2" priority="9" operator="lessThan">
      <formula>0</formula>
    </cfRule>
  </conditionalFormatting>
  <conditionalFormatting sqref="B16:E23 B28:C31 B36:E47">
    <cfRule type="containsText" dxfId="1" priority="3" operator="containsText" text="n/a">
      <formula>NOT(ISERROR(SEARCH("n/a",B16)))</formula>
    </cfRule>
  </conditionalFormatting>
  <conditionalFormatting sqref="B16:E23 B28:C31">
    <cfRule type="cellIs" dxfId="0" priority="4" operator="greaterThan">
      <formula>0</formula>
    </cfRule>
  </conditionalFormatting>
  <dataValidations count="2">
    <dataValidation type="list" allowBlank="1" showInputMessage="1" showErrorMessage="1" sqref="C11 B53:C55" xr:uid="{3048BBEC-44D1-4935-AF1C-852A434CF56D}">
      <formula1>"Select, Yes, No"</formula1>
    </dataValidation>
    <dataValidation type="list" allowBlank="1" showInputMessage="1" showErrorMessage="1" sqref="C5:C7" xr:uid="{712DD7BB-E089-4D8C-B30A-AE6CF348E713}">
      <formula1>"Select,Yes,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61724-04D6-43EF-B882-D67BE7DDB549}">
  <sheetPr>
    <tabColor rgb="FFC00000"/>
  </sheetPr>
  <dimension ref="A1:CC2"/>
  <sheetViews>
    <sheetView workbookViewId="0">
      <selection activeCell="B32" sqref="B32"/>
    </sheetView>
  </sheetViews>
  <sheetFormatPr defaultRowHeight="14.5" x14ac:dyDescent="0.35"/>
  <cols>
    <col min="2" max="2" width="18.1796875" customWidth="1"/>
    <col min="6" max="6" width="12" customWidth="1"/>
  </cols>
  <sheetData>
    <row r="1" spans="1:81" x14ac:dyDescent="0.35">
      <c r="A1" t="s">
        <v>340</v>
      </c>
      <c r="B1" t="s">
        <v>409</v>
      </c>
      <c r="C1" t="s">
        <v>410</v>
      </c>
      <c r="D1" t="s">
        <v>411</v>
      </c>
      <c r="E1" t="s">
        <v>412</v>
      </c>
      <c r="F1" t="s">
        <v>413</v>
      </c>
      <c r="G1" t="s">
        <v>414</v>
      </c>
      <c r="H1" t="s">
        <v>415</v>
      </c>
      <c r="I1" t="s">
        <v>416</v>
      </c>
      <c r="J1" t="s">
        <v>417</v>
      </c>
      <c r="K1" t="s">
        <v>418</v>
      </c>
      <c r="L1" t="s">
        <v>419</v>
      </c>
      <c r="M1" t="s">
        <v>420</v>
      </c>
      <c r="N1" t="s">
        <v>342</v>
      </c>
      <c r="O1" t="s">
        <v>343</v>
      </c>
      <c r="P1" t="s">
        <v>344</v>
      </c>
      <c r="Q1" t="s">
        <v>345</v>
      </c>
      <c r="R1" t="s">
        <v>346</v>
      </c>
      <c r="S1" t="s">
        <v>347</v>
      </c>
      <c r="T1" t="s">
        <v>348</v>
      </c>
      <c r="U1" t="s">
        <v>349</v>
      </c>
      <c r="V1" t="s">
        <v>350</v>
      </c>
      <c r="W1" t="s">
        <v>351</v>
      </c>
      <c r="X1" t="s">
        <v>352</v>
      </c>
      <c r="Y1" t="s">
        <v>353</v>
      </c>
      <c r="Z1" t="s">
        <v>354</v>
      </c>
      <c r="AA1" t="s">
        <v>355</v>
      </c>
      <c r="AB1" t="s">
        <v>356</v>
      </c>
      <c r="AC1" t="s">
        <v>357</v>
      </c>
      <c r="AD1" t="s">
        <v>358</v>
      </c>
      <c r="AE1" t="s">
        <v>359</v>
      </c>
      <c r="AF1" t="s">
        <v>360</v>
      </c>
      <c r="AG1" t="s">
        <v>361</v>
      </c>
      <c r="AH1" t="s">
        <v>362</v>
      </c>
      <c r="AI1" t="s">
        <v>363</v>
      </c>
      <c r="AJ1" t="s">
        <v>364</v>
      </c>
      <c r="AK1" t="s">
        <v>365</v>
      </c>
      <c r="AL1" t="s">
        <v>366</v>
      </c>
      <c r="AM1" t="s">
        <v>367</v>
      </c>
      <c r="AN1" t="s">
        <v>368</v>
      </c>
      <c r="AO1" t="s">
        <v>369</v>
      </c>
      <c r="AP1" t="s">
        <v>370</v>
      </c>
      <c r="AQ1" t="s">
        <v>371</v>
      </c>
      <c r="AR1" t="s">
        <v>372</v>
      </c>
      <c r="AS1" t="s">
        <v>373</v>
      </c>
      <c r="AT1" t="s">
        <v>374</v>
      </c>
      <c r="AU1" t="s">
        <v>375</v>
      </c>
      <c r="AV1" t="s">
        <v>376</v>
      </c>
      <c r="AW1" t="s">
        <v>377</v>
      </c>
      <c r="AX1" t="s">
        <v>339</v>
      </c>
      <c r="AY1" t="s">
        <v>389</v>
      </c>
      <c r="AZ1" t="s">
        <v>390</v>
      </c>
      <c r="BA1" t="s">
        <v>391</v>
      </c>
      <c r="BB1" t="s">
        <v>392</v>
      </c>
      <c r="BC1" t="s">
        <v>393</v>
      </c>
      <c r="BD1" t="s">
        <v>394</v>
      </c>
      <c r="BE1" t="s">
        <v>395</v>
      </c>
      <c r="BF1" t="s">
        <v>396</v>
      </c>
      <c r="BG1" t="s">
        <v>397</v>
      </c>
      <c r="BH1" t="s">
        <v>398</v>
      </c>
      <c r="BI1" t="s">
        <v>399</v>
      </c>
      <c r="BJ1" t="s">
        <v>400</v>
      </c>
      <c r="BK1" t="s">
        <v>401</v>
      </c>
      <c r="BL1" t="s">
        <v>385</v>
      </c>
      <c r="BM1" t="s">
        <v>386</v>
      </c>
      <c r="BN1" t="s">
        <v>387</v>
      </c>
      <c r="BO1" t="s">
        <v>388</v>
      </c>
      <c r="BP1" t="s">
        <v>381</v>
      </c>
      <c r="BQ1" t="s">
        <v>382</v>
      </c>
      <c r="BR1" t="s">
        <v>383</v>
      </c>
      <c r="BS1" t="s">
        <v>384</v>
      </c>
      <c r="BT1" t="s">
        <v>402</v>
      </c>
      <c r="BU1" t="s">
        <v>403</v>
      </c>
      <c r="BV1" t="s">
        <v>404</v>
      </c>
      <c r="BW1" t="s">
        <v>405</v>
      </c>
      <c r="BX1" t="s">
        <v>406</v>
      </c>
      <c r="BY1" t="s">
        <v>407</v>
      </c>
      <c r="BZ1" t="s">
        <v>408</v>
      </c>
      <c r="CA1" t="s">
        <v>378</v>
      </c>
      <c r="CB1" t="s">
        <v>379</v>
      </c>
      <c r="CC1" t="s">
        <v>380</v>
      </c>
    </row>
    <row r="2" spans="1:81" x14ac:dyDescent="0.35">
      <c r="A2" t="s">
        <v>341</v>
      </c>
      <c r="B2" t="str">
        <f>'Inventory Report'!D5</f>
        <v>Select</v>
      </c>
      <c r="C2" t="str">
        <f>'Inventory Report'!D7</f>
        <v>Select</v>
      </c>
      <c r="D2" t="str">
        <f>'Inventory Report'!D11</f>
        <v>CA0000000</v>
      </c>
      <c r="E2">
        <f>'Inventory Report'!D13</f>
        <v>0</v>
      </c>
      <c r="F2" t="str">
        <f>'Inventory Report'!D15</f>
        <v>Address</v>
      </c>
      <c r="G2" t="str">
        <f>'Inventory Report'!D16</f>
        <v>City, State Zip Code</v>
      </c>
      <c r="H2" t="str">
        <f>'Inventory Report'!D18</f>
        <v>Select</v>
      </c>
      <c r="I2">
        <f>'Inventory Report'!D20</f>
        <v>0</v>
      </c>
      <c r="J2">
        <f>'Inventory Report'!D22</f>
        <v>0</v>
      </c>
      <c r="K2">
        <f>'Inventory Report'!D24</f>
        <v>0</v>
      </c>
      <c r="L2" t="str">
        <f>'Inventory Report'!D26</f>
        <v>Select</v>
      </c>
      <c r="M2">
        <f>'Inventory Report'!D29</f>
        <v>0</v>
      </c>
      <c r="N2">
        <f>'Inventory Report'!D33</f>
        <v>0</v>
      </c>
      <c r="O2">
        <f>'Inventory Report'!D34</f>
        <v>0</v>
      </c>
      <c r="P2">
        <f>'Inventory Report'!D35</f>
        <v>0</v>
      </c>
      <c r="Q2">
        <f>'Inventory Report'!D36</f>
        <v>0</v>
      </c>
      <c r="R2">
        <f>'Inventory Report'!D39</f>
        <v>0</v>
      </c>
      <c r="S2">
        <f>'Inventory Report'!D40</f>
        <v>0</v>
      </c>
      <c r="T2">
        <f>'Inventory Report'!D41</f>
        <v>0</v>
      </c>
      <c r="U2">
        <f>'Inventory Report'!D42</f>
        <v>0</v>
      </c>
      <c r="V2">
        <f>'Inventory Report'!D49</f>
        <v>0</v>
      </c>
      <c r="W2">
        <f>'Inventory Report'!D52</f>
        <v>0</v>
      </c>
      <c r="X2">
        <f>'Inventory Report'!D55</f>
        <v>0</v>
      </c>
      <c r="Y2">
        <f>'Inventory Report'!D58</f>
        <v>0</v>
      </c>
      <c r="Z2" t="str">
        <f>'Inventory Report'!D64</f>
        <v>Select</v>
      </c>
      <c r="AA2" t="str">
        <f>'Inventory Report'!D65</f>
        <v>Select</v>
      </c>
      <c r="AB2" t="str">
        <f>'Inventory Report'!D66</f>
        <v>Select</v>
      </c>
      <c r="AC2" t="str">
        <f>'Inventory Report'!D67</f>
        <v>Select</v>
      </c>
      <c r="AD2" t="str">
        <f>'Inventory Report'!D68</f>
        <v>Select</v>
      </c>
      <c r="AE2">
        <f>'Inventory Report'!D69</f>
        <v>0</v>
      </c>
      <c r="AF2" t="str">
        <f>'Inventory Report'!D74</f>
        <v>No</v>
      </c>
      <c r="AG2" t="str">
        <f>'Inventory Report'!D75</f>
        <v>No</v>
      </c>
      <c r="AH2" t="str">
        <f>'Inventory Report'!D76</f>
        <v>No</v>
      </c>
      <c r="AI2" t="str">
        <f>'Inventory Report'!D77</f>
        <v>No</v>
      </c>
      <c r="AJ2" t="str">
        <f>'Inventory Report'!D78</f>
        <v>No</v>
      </c>
      <c r="AK2" t="str">
        <f>'Inventory Report'!D79</f>
        <v>No</v>
      </c>
      <c r="AL2" t="str">
        <f>'Inventory Report'!D80</f>
        <v>Select</v>
      </c>
      <c r="AM2">
        <f>'Inventory Report'!D81</f>
        <v>0</v>
      </c>
      <c r="AN2" t="str">
        <f>'Inventory Report'!D88</f>
        <v>Select</v>
      </c>
      <c r="AO2" t="str">
        <f>'Inventory Report'!D89</f>
        <v>Select</v>
      </c>
      <c r="AP2" t="str">
        <f>'Inventory Report'!D90</f>
        <v>Select</v>
      </c>
      <c r="AQ2" t="str">
        <f>'Inventory Report'!D91</f>
        <v>Select</v>
      </c>
      <c r="AR2" t="str">
        <f>'Inventory Report'!D92</f>
        <v>Select</v>
      </c>
      <c r="AS2" t="str">
        <f>'Inventory Report'!D93</f>
        <v>Select</v>
      </c>
      <c r="AT2" t="str">
        <f>'Inventory Report'!D94</f>
        <v>Select</v>
      </c>
      <c r="AU2" t="str">
        <f>'Inventory Report'!D95</f>
        <v>Select</v>
      </c>
      <c r="AV2" t="str">
        <f>'Inventory Report'!D96</f>
        <v>Select</v>
      </c>
      <c r="AW2">
        <f>'Inventory Report'!D97</f>
        <v>0</v>
      </c>
      <c r="AX2">
        <f>'Inventory Report'!C104</f>
        <v>0</v>
      </c>
      <c r="AY2">
        <f>'Inventory Report'!D115</f>
        <v>0</v>
      </c>
      <c r="AZ2">
        <f>'Inventory Report'!D116</f>
        <v>0</v>
      </c>
      <c r="BA2">
        <f>'Inventory Report'!D117</f>
        <v>0</v>
      </c>
      <c r="BB2">
        <f>'Inventory Report'!D118</f>
        <v>0</v>
      </c>
      <c r="BC2">
        <f>'Inventory Report'!D119</f>
        <v>0</v>
      </c>
      <c r="BD2">
        <f>'Inventory Report'!D125</f>
        <v>0</v>
      </c>
      <c r="BE2">
        <f>'Inventory Report'!D126</f>
        <v>0</v>
      </c>
      <c r="BF2">
        <f>'Inventory Report'!D127</f>
        <v>0</v>
      </c>
      <c r="BG2">
        <f>'Inventory Report'!D128</f>
        <v>0</v>
      </c>
      <c r="BH2">
        <f>'Inventory Report'!D129</f>
        <v>0</v>
      </c>
      <c r="BI2">
        <f>'Inventory Report'!D130</f>
        <v>0</v>
      </c>
      <c r="BJ2">
        <f>'Inventory Report'!D131</f>
        <v>0</v>
      </c>
      <c r="BK2">
        <f>'Inventory Report'!D132</f>
        <v>0</v>
      </c>
      <c r="BL2">
        <f>'Inventory Report'!D139</f>
        <v>0</v>
      </c>
      <c r="BM2">
        <f>'Inventory Report'!D140</f>
        <v>0</v>
      </c>
      <c r="BN2">
        <f>'Inventory Report'!D141</f>
        <v>0</v>
      </c>
      <c r="BO2">
        <f>'Inventory Report'!D142</f>
        <v>0</v>
      </c>
      <c r="BP2" t="str">
        <f>'Inventory Report'!D151</f>
        <v>No</v>
      </c>
      <c r="BQ2" t="str">
        <f>'Inventory Report'!D153</f>
        <v>Enter service connections in Q8</v>
      </c>
      <c r="BR2" t="str">
        <f>'Inventory Report'!D155</f>
        <v>No</v>
      </c>
      <c r="BS2" t="str">
        <f>'Inventory Report'!D157</f>
        <v>No</v>
      </c>
      <c r="BT2">
        <f>'Inventory Report'!D162</f>
        <v>0</v>
      </c>
      <c r="BU2">
        <f>'Inventory Report'!D163</f>
        <v>0</v>
      </c>
      <c r="BV2">
        <f>'Inventory Report'!D164</f>
        <v>0</v>
      </c>
      <c r="BW2">
        <f>'Inventory Report'!D165</f>
        <v>0</v>
      </c>
      <c r="BX2">
        <f>'Inventory Report'!D166</f>
        <v>0</v>
      </c>
      <c r="BY2">
        <f>'Inventory Report'!D167</f>
        <v>0</v>
      </c>
      <c r="BZ2" t="str">
        <f>'Inventory Report'!D168</f>
        <v>Select</v>
      </c>
      <c r="CA2" s="182" t="str">
        <f>'Inventory Report'!C173</f>
        <v>Enter Certifier Full Name</v>
      </c>
      <c r="CB2" t="str">
        <f>'Inventory Report'!D175</f>
        <v>Select</v>
      </c>
      <c r="CC2" s="182" t="str">
        <f>'Inventory Report'!E175</f>
        <v>Enter Date</v>
      </c>
    </row>
  </sheetData>
  <sheetProtection algorithmName="SHA-512" hashValue="IPgv5zCGGoUtUD54ZmTJxxwWkvl7dQXdMfrZ4GkisGOyb6E5m7EH4ST1p8MdS1o4LcValF9JFvW4ymPB3RM4MQ==" saltValue="OLE2CEK0akctK0GRPE1hbA==" spinCount="100000" sheet="1" objects="1" scenarios="1"/>
  <phoneticPr fontId="2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36c25751-9fc3-40f8-9341-775c41a42261">
      <UserInfo>
        <DisplayName>Anne Jaffe Murray</DisplayName>
        <AccountId>61</AccountId>
        <AccountType/>
      </UserInfo>
      <UserInfo>
        <DisplayName>Taner Durusu</DisplayName>
        <AccountId>23</AccountId>
        <AccountType/>
      </UserInfo>
      <UserInfo>
        <DisplayName>Jenny Pon</DisplayName>
        <AccountId>166</AccountId>
        <AccountType/>
      </UserInfo>
      <UserInfo>
        <DisplayName>Laura Dufresne</DisplayName>
        <AccountId>30</AccountId>
        <AccountType/>
      </UserInfo>
    </SharedWithUsers>
    <TaxCatchAll xmlns="36c25751-9fc3-40f8-9341-775c41a42261" xsi:nil="true"/>
    <lcf76f155ced4ddcb4097134ff3c332f xmlns="d540cf29-1ac5-4d04-aba9-331a57155dd6">
      <Terms xmlns="http://schemas.microsoft.com/office/infopath/2007/PartnerControls"/>
    </lcf76f155ced4ddcb4097134ff3c332f>
    <Image xmlns="d540cf29-1ac5-4d04-aba9-331a57155d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831A3425F3044396B48E7907B5F31F" ma:contentTypeVersion="15" ma:contentTypeDescription="Create a new document." ma:contentTypeScope="" ma:versionID="d6e557a0ee7abb77d282abb142de4d1a">
  <xsd:schema xmlns:xsd="http://www.w3.org/2001/XMLSchema" xmlns:xs="http://www.w3.org/2001/XMLSchema" xmlns:p="http://schemas.microsoft.com/office/2006/metadata/properties" xmlns:ns2="d540cf29-1ac5-4d04-aba9-331a57155dd6" xmlns:ns3="36c25751-9fc3-40f8-9341-775c41a42261" targetNamespace="http://schemas.microsoft.com/office/2006/metadata/properties" ma:root="true" ma:fieldsID="661732b65d43313d501f391099a55e6f" ns2:_="" ns3:_="">
    <xsd:import namespace="d540cf29-1ac5-4d04-aba9-331a57155dd6"/>
    <xsd:import namespace="36c25751-9fc3-40f8-9341-775c41a4226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SearchProperties" minOccurs="0"/>
                <xsd:element ref="ns2:Image" minOccurs="0"/>
                <xsd:element ref="ns2:lcf76f155ced4ddcb4097134ff3c332f" minOccurs="0"/>
                <xsd:element ref="ns3:TaxCatchAll" minOccurs="0"/>
                <xsd:element ref="ns2:MediaServiceOCR"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40cf29-1ac5-4d04-aba9-331a57155d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Image" ma:index="17" nillable="true" ma:displayName="Image" ma:format="Thumbnail" ma:internalName="Imag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1cfdcae8-6a83-4c52-b891-75b08cbe23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c25751-9fc3-40f8-9341-775c41a4226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19a1308-d776-4bbd-99fe-2f0fa504de42}" ma:internalName="TaxCatchAll" ma:showField="CatchAllData" ma:web="36c25751-9fc3-40f8-9341-775c41a422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2AC17B-4B03-453E-A3C1-64AA01C47916}">
  <ds:schemaRefs>
    <ds:schemaRef ds:uri="http://schemas.microsoft.com/sharepoint/v3/contenttype/forms"/>
  </ds:schemaRefs>
</ds:datastoreItem>
</file>

<file path=customXml/itemProps2.xml><?xml version="1.0" encoding="utf-8"?>
<ds:datastoreItem xmlns:ds="http://schemas.openxmlformats.org/officeDocument/2006/customXml" ds:itemID="{E1B758DD-E57A-4F9B-8DC5-6B05794EB9E1}">
  <ds:schemaRefs>
    <ds:schemaRef ds:uri="http://schemas.microsoft.com/office/2006/metadata/properties"/>
    <ds:schemaRef ds:uri="http://schemas.microsoft.com/office/infopath/2007/PartnerControls"/>
    <ds:schemaRef ds:uri="36c25751-9fc3-40f8-9341-775c41a42261"/>
    <ds:schemaRef ds:uri="d540cf29-1ac5-4d04-aba9-331a57155dd6"/>
  </ds:schemaRefs>
</ds:datastoreItem>
</file>

<file path=customXml/itemProps3.xml><?xml version="1.0" encoding="utf-8"?>
<ds:datastoreItem xmlns:ds="http://schemas.openxmlformats.org/officeDocument/2006/customXml" ds:itemID="{15E9C3A0-984A-4BC9-AB5A-FA8FFC059F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40cf29-1ac5-4d04-aba9-331a57155dd6"/>
    <ds:schemaRef ds:uri="36c25751-9fc3-40f8-9341-775c41a422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bb6ca0c-ccb3-428b-9d5f-a9c60cad6645}" enabled="1" method="Standard" siteId="{fe186a25-7d49-41e6-9941-05d2281d36c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Inventory Report</vt:lpstr>
      <vt:lpstr>Detailed Inventory</vt:lpstr>
      <vt:lpstr>Dropdowns</vt:lpstr>
      <vt:lpstr>SL Classification Table</vt:lpstr>
      <vt:lpstr>LCR Team Review</vt:lpstr>
      <vt:lpstr>LCR Report Data</vt:lpstr>
      <vt:lpstr>OpenNameManagerTaskpane</vt:lpstr>
      <vt:lpstr>Dropdowns!Print_Area</vt:lpstr>
      <vt:lpstr>UpSys_Mat</vt:lpstr>
      <vt:lpstr>UpSys_Mat2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Author</dc:creator>
  <cp:keywords/>
  <dc:description/>
  <cp:lastModifiedBy>Vedrin, Matthew@Waterboards</cp:lastModifiedBy>
  <cp:revision/>
  <cp:lastPrinted>2026-10-06T17:14:08Z</cp:lastPrinted>
  <dcterms:created xsi:type="dcterms:W3CDTF">2021-12-27T16:39:59Z</dcterms:created>
  <dcterms:modified xsi:type="dcterms:W3CDTF">2026-10-06T18:32:41Z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0x010100F8831A3425F3044396B48E7907B5F31F</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